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CE6F" lockStructure="1"/>
  <bookViews>
    <workbookView showSheetTabs="0" xWindow="-12" yWindow="-12" windowWidth="11616" windowHeight="10248" firstSheet="2" activeTab="9"/>
  </bookViews>
  <sheets>
    <sheet name="Setup" sheetId="7" r:id="rId1"/>
    <sheet name="Booking Guest Information" sheetId="4" r:id="rId2"/>
    <sheet name="Availability - Room Type" sheetId="3" r:id="rId3"/>
    <sheet name="Availability - Room Number" sheetId="9" r:id="rId4"/>
    <sheet name="Dummy Booking Check" sheetId="11" state="hidden" r:id="rId5"/>
    <sheet name="Guest Monthly Recap" sheetId="8" r:id="rId6"/>
    <sheet name="Room Information" sheetId="5" r:id="rId7"/>
    <sheet name="How to Use" sheetId="12" r:id="rId8"/>
    <sheet name="EULA" sheetId="13" r:id="rId9"/>
    <sheet name="About" sheetId="14" r:id="rId10"/>
  </sheets>
  <definedNames>
    <definedName name="_xlnm._FilterDatabase" localSheetId="1" hidden="1">'Booking Guest Information'!$E$19:$AD$20</definedName>
    <definedName name="BookingCodeList">OFFSET(Setup!$F$11:$F$20,0,0,Setup!$C$11,1)</definedName>
    <definedName name="BookingCodes">Setup!$F$11:$F$20</definedName>
    <definedName name="Holidays">Setup!$F$42:$F$66</definedName>
    <definedName name="LowE1">Setup!$G$35</definedName>
    <definedName name="LowE2">Setup!$G$36</definedName>
    <definedName name="LowE3">Setup!$G$37</definedName>
    <definedName name="LowE4">Setup!$G$38</definedName>
    <definedName name="LowE5">Setup!$G$39</definedName>
    <definedName name="LowS1">Setup!$F$35</definedName>
    <definedName name="LowS2">Setup!$F$36</definedName>
    <definedName name="LowS3">Setup!$F$37</definedName>
    <definedName name="LowS4">Setup!$F$38</definedName>
    <definedName name="LowS5">Setup!$F$39</definedName>
    <definedName name="MonthList">'Dummy Booking Check'!$B$14:$B$24</definedName>
    <definedName name="PeakE1">Setup!$G$28</definedName>
    <definedName name="PeakE2">Setup!$G$29</definedName>
    <definedName name="PeakE3">Setup!$G$30</definedName>
    <definedName name="PeakE4">Setup!$G$31</definedName>
    <definedName name="PeakE5">Setup!$G$32</definedName>
    <definedName name="PeakS1">Setup!$F$28</definedName>
    <definedName name="PeakS2">Setup!$F$29</definedName>
    <definedName name="PeakS3">Setup!$F$30</definedName>
    <definedName name="PeakS4">Setup!$F$31</definedName>
    <definedName name="PeakS5">Setup!$F$32</definedName>
    <definedName name="RoomNumber">'Room Information'!$L$7:$L$21</definedName>
    <definedName name="RoomNumberList">OFFSET(RoomNumber,0,0,'Room Information'!$A$7,1)</definedName>
    <definedName name="RoomType">'Room Information'!$C$7:$C$11</definedName>
    <definedName name="RoomTypeList">OFFSET('Room Information'!$C$7:$C$11,0,0,'Room Information'!$A$6,1)</definedName>
  </definedNames>
  <calcPr calcId="145621"/>
</workbook>
</file>

<file path=xl/calcChain.xml><?xml version="1.0" encoding="utf-8"?>
<calcChain xmlns="http://schemas.openxmlformats.org/spreadsheetml/2006/main">
  <c r="TK5" i="11" l="1"/>
  <c r="TJ5" i="11"/>
  <c r="TI5" i="11"/>
  <c r="TH5" i="11"/>
  <c r="TG5" i="11"/>
  <c r="TF5" i="11"/>
  <c r="TE5" i="11"/>
  <c r="TD5" i="11"/>
  <c r="TC5" i="11"/>
  <c r="TB5" i="11"/>
  <c r="TA5" i="11"/>
  <c r="SZ5" i="11"/>
  <c r="SY5" i="11"/>
  <c r="SX5" i="11"/>
  <c r="SW5" i="11"/>
  <c r="SV5" i="11"/>
  <c r="SU5" i="11"/>
  <c r="ST5" i="11"/>
  <c r="SS5" i="11"/>
  <c r="SR5" i="11"/>
  <c r="SQ5" i="11"/>
  <c r="SP5" i="11"/>
  <c r="SO5" i="11"/>
  <c r="SN5" i="11"/>
  <c r="SM5" i="11"/>
  <c r="SL5" i="11"/>
  <c r="SK5" i="11"/>
  <c r="SJ5" i="11"/>
  <c r="SI5" i="11"/>
  <c r="SH5" i="11"/>
  <c r="SG5" i="11"/>
  <c r="SF5" i="11"/>
  <c r="SE5" i="11"/>
  <c r="SD5" i="11"/>
  <c r="SC5" i="11"/>
  <c r="SB5" i="11"/>
  <c r="SA5" i="11"/>
  <c r="RZ5" i="11"/>
  <c r="RY5" i="11"/>
  <c r="RX5" i="11"/>
  <c r="RW5" i="11"/>
  <c r="RV5" i="11"/>
  <c r="RU5" i="11"/>
  <c r="RT5" i="11"/>
  <c r="RS5" i="11"/>
  <c r="RR5" i="11"/>
  <c r="RQ5" i="11"/>
  <c r="RP5" i="11"/>
  <c r="RO5" i="11"/>
  <c r="RN5" i="11"/>
  <c r="RM5" i="11"/>
  <c r="RL5" i="11"/>
  <c r="RK5" i="11"/>
  <c r="RJ5" i="11"/>
  <c r="RI5" i="11"/>
  <c r="RH5" i="11"/>
  <c r="RG5" i="11"/>
  <c r="RF5" i="11"/>
  <c r="RE5" i="11"/>
  <c r="RD5" i="11"/>
  <c r="RC5" i="11"/>
  <c r="RB5" i="11"/>
  <c r="RA5" i="11"/>
  <c r="QZ5" i="11"/>
  <c r="QY5" i="11"/>
  <c r="QX5" i="11"/>
  <c r="QW5" i="11"/>
  <c r="QV5" i="11"/>
  <c r="QU5" i="11"/>
  <c r="QT5" i="11"/>
  <c r="QS5" i="11"/>
  <c r="QR5" i="11"/>
  <c r="QQ5" i="11"/>
  <c r="QP5" i="11"/>
  <c r="QO5" i="11"/>
  <c r="QN5" i="11"/>
  <c r="QM5" i="11"/>
  <c r="QL5" i="11"/>
  <c r="QK5" i="11"/>
  <c r="QJ5" i="11"/>
  <c r="QI5" i="11"/>
  <c r="QH5" i="11"/>
  <c r="QG5" i="11"/>
  <c r="QF5" i="11"/>
  <c r="QE5" i="11"/>
  <c r="QD5" i="11"/>
  <c r="QC5" i="11"/>
  <c r="QB5" i="11"/>
  <c r="QA5" i="11"/>
  <c r="PZ5" i="11"/>
  <c r="PY5" i="11"/>
  <c r="PX5" i="11"/>
  <c r="PW5" i="11"/>
  <c r="PV5" i="11"/>
  <c r="PU5" i="11"/>
  <c r="PT5" i="11"/>
  <c r="PS5" i="11"/>
  <c r="PR5" i="11"/>
  <c r="PQ5" i="11"/>
  <c r="PP5" i="11"/>
  <c r="PO5" i="11"/>
  <c r="PN5" i="11"/>
  <c r="PM5" i="11"/>
  <c r="PL5" i="11"/>
  <c r="PK5" i="11"/>
  <c r="PJ5" i="11"/>
  <c r="PI5" i="11"/>
  <c r="PH5" i="11"/>
  <c r="PG5" i="11"/>
  <c r="PF5" i="11"/>
  <c r="PE5" i="11"/>
  <c r="PD5" i="11"/>
  <c r="PC5" i="11"/>
  <c r="PB5" i="11"/>
  <c r="PA5" i="11"/>
  <c r="OZ5" i="11"/>
  <c r="OY5" i="11"/>
  <c r="OX5" i="11"/>
  <c r="OW5" i="11"/>
  <c r="OV5" i="11"/>
  <c r="OU5" i="11"/>
  <c r="OT5" i="11"/>
  <c r="OS5" i="11"/>
  <c r="OR5" i="11"/>
  <c r="OQ5" i="11"/>
  <c r="OP5" i="11"/>
  <c r="OO5" i="11"/>
  <c r="ON5" i="11"/>
  <c r="OM5" i="11"/>
  <c r="OL5" i="11"/>
  <c r="OK5" i="11"/>
  <c r="OJ5" i="11"/>
  <c r="OI5" i="11"/>
  <c r="OH5" i="11"/>
  <c r="OG5" i="11"/>
  <c r="OF5" i="11"/>
  <c r="OE5" i="11"/>
  <c r="OD5" i="11"/>
  <c r="OC5" i="11"/>
  <c r="OB5" i="11"/>
  <c r="OA5" i="11"/>
  <c r="NZ5" i="11"/>
  <c r="NY5" i="11"/>
  <c r="NX5" i="11"/>
  <c r="NW5" i="11"/>
  <c r="NV5" i="11"/>
  <c r="NU5" i="11"/>
  <c r="NT5" i="11"/>
  <c r="NS5" i="11"/>
  <c r="NR5" i="11"/>
  <c r="NQ5" i="11"/>
  <c r="NP5" i="11"/>
  <c r="NO5" i="11"/>
  <c r="NN5" i="11"/>
  <c r="NM5" i="11"/>
  <c r="NL5" i="11"/>
  <c r="NK5" i="11"/>
  <c r="NJ5" i="11"/>
  <c r="NI5" i="11"/>
  <c r="NH5" i="11"/>
  <c r="NG5" i="11"/>
  <c r="NF5" i="11"/>
  <c r="NE5" i="11"/>
  <c r="ND5" i="11"/>
  <c r="NC5" i="11"/>
  <c r="NB5" i="11"/>
  <c r="NA5" i="11"/>
  <c r="MZ5" i="11"/>
  <c r="MY5" i="11"/>
  <c r="MX5" i="11"/>
  <c r="MW5" i="11"/>
  <c r="MV5" i="11"/>
  <c r="MU5" i="11"/>
  <c r="MT5" i="11"/>
  <c r="MS5" i="11"/>
  <c r="MR5" i="11"/>
  <c r="MQ5" i="11"/>
  <c r="MP5" i="11"/>
  <c r="MO5" i="11"/>
  <c r="MN5" i="11"/>
  <c r="MM5" i="11"/>
  <c r="ML5" i="11"/>
  <c r="MK5" i="11"/>
  <c r="MJ5" i="11"/>
  <c r="MI5" i="11"/>
  <c r="MH5" i="11"/>
  <c r="MG5" i="11"/>
  <c r="MF5" i="11"/>
  <c r="ME5" i="11"/>
  <c r="MD5" i="11"/>
  <c r="MC5" i="11"/>
  <c r="MB5" i="11"/>
  <c r="MA5" i="11"/>
  <c r="LZ5" i="11"/>
  <c r="LY5" i="11"/>
  <c r="LX5" i="11"/>
  <c r="LW5" i="11"/>
  <c r="LV5" i="11"/>
  <c r="LU5" i="11"/>
  <c r="LT5" i="11"/>
  <c r="LS5" i="11"/>
  <c r="LR5" i="11"/>
  <c r="LQ5" i="11"/>
  <c r="LP5" i="11"/>
  <c r="LO5" i="11"/>
  <c r="LN5" i="11"/>
  <c r="LM5" i="11"/>
  <c r="LL5" i="11"/>
  <c r="LK5" i="11"/>
  <c r="LJ5" i="11"/>
  <c r="LI5" i="11"/>
  <c r="LH5" i="11"/>
  <c r="LG5" i="11"/>
  <c r="LF5" i="11"/>
  <c r="LE5" i="11"/>
  <c r="LD5" i="11"/>
  <c r="LC5" i="11"/>
  <c r="LB5" i="11"/>
  <c r="LA5" i="11"/>
  <c r="KZ5" i="11"/>
  <c r="KY5" i="11"/>
  <c r="KX5" i="11"/>
  <c r="KW5" i="11"/>
  <c r="KV5" i="11"/>
  <c r="KU5" i="11"/>
  <c r="KT5" i="11"/>
  <c r="KS5" i="11"/>
  <c r="KR5" i="11"/>
  <c r="KQ5" i="11"/>
  <c r="KP5" i="11"/>
  <c r="KO5" i="11"/>
  <c r="KN5" i="11"/>
  <c r="KM5" i="11"/>
  <c r="KL5" i="11"/>
  <c r="KK5" i="11"/>
  <c r="KJ5" i="11"/>
  <c r="KI5" i="11"/>
  <c r="KH5" i="11"/>
  <c r="KG5" i="11"/>
  <c r="KF5" i="11"/>
  <c r="KE5" i="11"/>
  <c r="KD5" i="11"/>
  <c r="KC5" i="11"/>
  <c r="KB5" i="11"/>
  <c r="KA5" i="11"/>
  <c r="JZ5" i="11"/>
  <c r="JY5" i="11"/>
  <c r="JX5" i="11"/>
  <c r="JW5" i="11"/>
  <c r="JV5" i="11"/>
  <c r="JU5" i="11"/>
  <c r="JT5" i="11"/>
  <c r="JS5" i="11"/>
  <c r="JR5" i="11"/>
  <c r="JQ5" i="11"/>
  <c r="JP5" i="11"/>
  <c r="JO5" i="11"/>
  <c r="JN5" i="11"/>
  <c r="JM5" i="11"/>
  <c r="JL5" i="11"/>
  <c r="JK5" i="11"/>
  <c r="JJ5" i="11"/>
  <c r="JI5" i="11"/>
  <c r="JH5" i="11"/>
  <c r="JG5" i="11"/>
  <c r="JF5" i="11"/>
  <c r="JE5" i="11"/>
  <c r="JD5" i="11"/>
  <c r="JC5" i="11"/>
  <c r="JB5" i="11"/>
  <c r="JA5" i="11"/>
  <c r="IZ5" i="11"/>
  <c r="IY5" i="11"/>
  <c r="IX5" i="11"/>
  <c r="IW5" i="11"/>
  <c r="IV5" i="11"/>
  <c r="IU5" i="11"/>
  <c r="IT5" i="11"/>
  <c r="IS5" i="11"/>
  <c r="IR5" i="11"/>
  <c r="IQ5" i="11"/>
  <c r="IP5" i="11"/>
  <c r="IO5" i="11"/>
  <c r="IN5" i="11"/>
  <c r="IM5" i="11"/>
  <c r="IL5" i="11"/>
  <c r="IK5" i="11"/>
  <c r="IJ5" i="11"/>
  <c r="II5" i="11"/>
  <c r="IH5" i="11"/>
  <c r="IG5" i="11"/>
  <c r="IF5" i="11"/>
  <c r="IE5" i="11"/>
  <c r="ID5" i="11"/>
  <c r="IC5" i="11"/>
  <c r="IB5" i="11"/>
  <c r="IA5" i="11"/>
  <c r="HZ5" i="11"/>
  <c r="HY5" i="11"/>
  <c r="HX5" i="11"/>
  <c r="HW5" i="11"/>
  <c r="HV5" i="11"/>
  <c r="HU5" i="11"/>
  <c r="HT5" i="11"/>
  <c r="HS5" i="11"/>
  <c r="HR5" i="11"/>
  <c r="HQ5" i="11"/>
  <c r="HP5" i="11"/>
  <c r="HO5" i="11"/>
  <c r="HN5" i="11"/>
  <c r="HM5" i="11"/>
  <c r="HL5" i="11"/>
  <c r="HK5" i="11"/>
  <c r="HJ5" i="11"/>
  <c r="HI5" i="11"/>
  <c r="HH5" i="11"/>
  <c r="HG5" i="11"/>
  <c r="HF5" i="11"/>
  <c r="HE5" i="11"/>
  <c r="HD5" i="11"/>
  <c r="HC5" i="11"/>
  <c r="HB5" i="11"/>
  <c r="HA5" i="11"/>
  <c r="GZ5" i="11"/>
  <c r="GY5" i="11"/>
  <c r="GX5" i="11"/>
  <c r="GW5" i="11"/>
  <c r="GV5" i="11"/>
  <c r="GU5" i="11"/>
  <c r="GT5" i="11"/>
  <c r="GS5" i="11"/>
  <c r="GR5" i="11"/>
  <c r="GQ5" i="11"/>
  <c r="GP5" i="11"/>
  <c r="GO5" i="11"/>
  <c r="GN5" i="11"/>
  <c r="GM5" i="11"/>
  <c r="GL5" i="11"/>
  <c r="GK5" i="11"/>
  <c r="GJ5" i="11"/>
  <c r="GI5" i="11"/>
  <c r="GH5" i="11"/>
  <c r="GG5" i="11"/>
  <c r="GF5" i="11"/>
  <c r="GE5" i="11"/>
  <c r="GD5" i="11"/>
  <c r="GC5" i="11"/>
  <c r="GB5" i="11"/>
  <c r="GA5" i="11"/>
  <c r="FZ5" i="11"/>
  <c r="FY5" i="11"/>
  <c r="FX5" i="11"/>
  <c r="FW5" i="11"/>
  <c r="FV5" i="11"/>
  <c r="FU5" i="11"/>
  <c r="FT5" i="11"/>
  <c r="FS5" i="11"/>
  <c r="FR5" i="11"/>
  <c r="FQ5" i="11"/>
  <c r="FP5" i="11"/>
  <c r="FO5" i="11"/>
  <c r="FN5" i="11"/>
  <c r="FM5" i="11"/>
  <c r="FL5" i="11"/>
  <c r="FK5" i="11"/>
  <c r="FJ5" i="11"/>
  <c r="FI5" i="11"/>
  <c r="FH5" i="11"/>
  <c r="FG5" i="11"/>
  <c r="FF5" i="11"/>
  <c r="FE5" i="11"/>
  <c r="FD5" i="11"/>
  <c r="FC5" i="11"/>
  <c r="FB5" i="11"/>
  <c r="FA5" i="11"/>
  <c r="EZ5" i="11"/>
  <c r="EY5" i="11"/>
  <c r="EX5" i="11"/>
  <c r="EW5" i="11"/>
  <c r="EV5" i="11"/>
  <c r="EU5" i="11"/>
  <c r="ET5" i="11"/>
  <c r="ES5" i="11"/>
  <c r="ER5" i="11"/>
  <c r="EQ5" i="11"/>
  <c r="EP5" i="11"/>
  <c r="EO5" i="11"/>
  <c r="EN5" i="11"/>
  <c r="EM5" i="11"/>
  <c r="EL5" i="11"/>
  <c r="EK5" i="11"/>
  <c r="EJ5" i="11"/>
  <c r="EI5" i="11"/>
  <c r="EH5" i="11"/>
  <c r="EG5" i="11"/>
  <c r="EF5" i="11"/>
  <c r="EE5" i="11"/>
  <c r="ED5" i="11"/>
  <c r="EC5" i="11"/>
  <c r="EB5" i="11"/>
  <c r="EA5" i="11"/>
  <c r="DZ5" i="11"/>
  <c r="DY5" i="11"/>
  <c r="DX5" i="11"/>
  <c r="DW5" i="11"/>
  <c r="DV5" i="11"/>
  <c r="DU5" i="11"/>
  <c r="DT5" i="11"/>
  <c r="DS5" i="11"/>
  <c r="DR5" i="11"/>
  <c r="DQ5" i="11"/>
  <c r="DP5" i="11"/>
  <c r="DO5" i="11"/>
  <c r="DN5" i="11"/>
  <c r="DM5" i="11"/>
  <c r="DL5" i="11"/>
  <c r="DK5" i="11"/>
  <c r="DJ5" i="11"/>
  <c r="DI5" i="11"/>
  <c r="DH5" i="11"/>
  <c r="DG5" i="11"/>
  <c r="DF5" i="11"/>
  <c r="DE5" i="11"/>
  <c r="DD5" i="11"/>
  <c r="DC5" i="11"/>
  <c r="DB5" i="11"/>
  <c r="DA5" i="11"/>
  <c r="CZ5" i="11"/>
  <c r="CY5" i="11"/>
  <c r="CX5" i="11"/>
  <c r="CW5" i="11"/>
  <c r="CV5" i="11"/>
  <c r="CU5" i="11"/>
  <c r="CT5" i="11"/>
  <c r="CS5" i="11"/>
  <c r="CR5" i="11"/>
  <c r="CQ5" i="11"/>
  <c r="CP5" i="11"/>
  <c r="CO5" i="11"/>
  <c r="CN5" i="11"/>
  <c r="CM5" i="11"/>
  <c r="CL5" i="11"/>
  <c r="CK5" i="11"/>
  <c r="CJ5" i="11"/>
  <c r="CI5" i="11"/>
  <c r="CH5" i="11"/>
  <c r="CG5" i="11"/>
  <c r="CF5" i="11"/>
  <c r="CE5" i="11"/>
  <c r="CD5" i="11"/>
  <c r="CC5" i="11"/>
  <c r="CB5" i="11"/>
  <c r="CA5" i="11"/>
  <c r="BZ5" i="11"/>
  <c r="BY5" i="11"/>
  <c r="BX5" i="11"/>
  <c r="BW5" i="11"/>
  <c r="BV5" i="11"/>
  <c r="BU5" i="11"/>
  <c r="BT5" i="11"/>
  <c r="BS5" i="11"/>
  <c r="BR5" i="11"/>
  <c r="BQ5" i="11"/>
  <c r="BP5" i="11"/>
  <c r="BO5" i="11"/>
  <c r="BN5" i="11"/>
  <c r="BM5" i="11"/>
  <c r="BL5" i="11"/>
  <c r="BK5" i="11"/>
  <c r="BJ5" i="11"/>
  <c r="BI5" i="11"/>
  <c r="BH5" i="11"/>
  <c r="BG5" i="11"/>
  <c r="BF5" i="11"/>
  <c r="BE5" i="11"/>
  <c r="BD5" i="11"/>
  <c r="BC5" i="11"/>
  <c r="BB5" i="11"/>
  <c r="BA5" i="11"/>
  <c r="AZ5" i="11"/>
  <c r="AY5" i="11"/>
  <c r="AX5" i="11"/>
  <c r="AW5" i="11"/>
  <c r="AV5" i="11"/>
  <c r="AU5" i="11"/>
  <c r="AT5" i="11"/>
  <c r="AS5" i="11"/>
  <c r="AR5" i="11"/>
  <c r="AQ5" i="11"/>
  <c r="AP5" i="11"/>
  <c r="AO5" i="11"/>
  <c r="AN5" i="11"/>
  <c r="AM5" i="11"/>
  <c r="AL5" i="11"/>
  <c r="AK5" i="11"/>
  <c r="AJ5" i="11"/>
  <c r="AI5" i="11"/>
  <c r="AH5" i="11"/>
  <c r="AG5" i="11"/>
  <c r="AF5" i="11"/>
  <c r="AE5" i="11"/>
  <c r="AD5" i="11"/>
  <c r="AC5" i="11"/>
  <c r="AB5" i="11"/>
  <c r="RV2" i="11"/>
  <c r="QF2" i="11"/>
  <c r="OP2" i="11"/>
  <c r="MZ2" i="11"/>
  <c r="LJ2" i="11"/>
  <c r="JT2" i="11"/>
  <c r="ID2" i="11"/>
  <c r="GN2" i="11"/>
  <c r="EX2" i="11"/>
  <c r="DH2" i="11"/>
  <c r="BR2" i="11"/>
  <c r="AB2" i="11"/>
  <c r="B170" i="4" l="1"/>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A7" i="11" l="1"/>
  <c r="A170" i="4" l="1"/>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A29" i="11" l="1"/>
  <c r="AA28" i="11"/>
  <c r="AA27" i="11"/>
  <c r="AA26" i="11"/>
  <c r="AA25" i="11"/>
  <c r="AA24" i="11"/>
  <c r="AA23" i="11"/>
  <c r="AA22" i="11"/>
  <c r="AA21" i="11"/>
  <c r="AA20" i="11"/>
  <c r="AA19" i="11"/>
  <c r="AA18" i="11"/>
  <c r="AA17" i="11"/>
  <c r="AA16" i="11"/>
  <c r="AA15" i="11"/>
  <c r="P5" i="9"/>
  <c r="L5" i="9"/>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E8" i="8" l="1"/>
  <c r="F8" i="8" s="1"/>
  <c r="G8" i="8" l="1"/>
  <c r="F6" i="8"/>
  <c r="C166" i="4" l="1"/>
  <c r="C158" i="4"/>
  <c r="C150" i="4"/>
  <c r="C142" i="4"/>
  <c r="C134" i="4"/>
  <c r="C126" i="4"/>
  <c r="C118" i="4"/>
  <c r="C110" i="4"/>
  <c r="C102" i="4"/>
  <c r="C94" i="4"/>
  <c r="C86" i="4"/>
  <c r="C78" i="4"/>
  <c r="C70" i="4"/>
  <c r="C62" i="4"/>
  <c r="C54" i="4"/>
  <c r="C46" i="4"/>
  <c r="C38" i="4"/>
  <c r="C30" i="4"/>
  <c r="C22" i="4"/>
  <c r="C168" i="4"/>
  <c r="C160" i="4"/>
  <c r="C152" i="4"/>
  <c r="C144" i="4"/>
  <c r="C136" i="4"/>
  <c r="C128" i="4"/>
  <c r="C120" i="4"/>
  <c r="C112" i="4"/>
  <c r="C104" i="4"/>
  <c r="C96" i="4"/>
  <c r="C88" i="4"/>
  <c r="C80" i="4"/>
  <c r="C72" i="4"/>
  <c r="C64" i="4"/>
  <c r="C56" i="4"/>
  <c r="C48" i="4"/>
  <c r="C40" i="4"/>
  <c r="C32" i="4"/>
  <c r="C24" i="4"/>
  <c r="C170" i="4"/>
  <c r="C162" i="4"/>
  <c r="C154" i="4"/>
  <c r="C146" i="4"/>
  <c r="C138" i="4"/>
  <c r="C130" i="4"/>
  <c r="C122" i="4"/>
  <c r="C114" i="4"/>
  <c r="C106" i="4"/>
  <c r="C98" i="4"/>
  <c r="C90" i="4"/>
  <c r="C82" i="4"/>
  <c r="C74" i="4"/>
  <c r="C66" i="4"/>
  <c r="C58" i="4"/>
  <c r="C50" i="4"/>
  <c r="C42" i="4"/>
  <c r="C34" i="4"/>
  <c r="C26" i="4"/>
  <c r="C164" i="4"/>
  <c r="C156" i="4"/>
  <c r="C148" i="4"/>
  <c r="C140" i="4"/>
  <c r="C132" i="4"/>
  <c r="C124" i="4"/>
  <c r="C116" i="4"/>
  <c r="C108" i="4"/>
  <c r="C100" i="4"/>
  <c r="C92" i="4"/>
  <c r="C84" i="4"/>
  <c r="C76" i="4"/>
  <c r="C68" i="4"/>
  <c r="C60" i="4"/>
  <c r="C52" i="4"/>
  <c r="C44" i="4"/>
  <c r="C36" i="4"/>
  <c r="C28" i="4"/>
  <c r="C25" i="4"/>
  <c r="C57" i="4"/>
  <c r="C89" i="4"/>
  <c r="C121" i="4"/>
  <c r="C153" i="4"/>
  <c r="C31" i="4"/>
  <c r="C63" i="4"/>
  <c r="C95" i="4"/>
  <c r="C127" i="4"/>
  <c r="C159" i="4"/>
  <c r="C45" i="4"/>
  <c r="C77" i="4"/>
  <c r="C109" i="4"/>
  <c r="C141" i="4"/>
  <c r="C27" i="4"/>
  <c r="C59" i="4"/>
  <c r="C91" i="4"/>
  <c r="C123" i="4"/>
  <c r="C155" i="4"/>
  <c r="C33" i="4"/>
  <c r="C65" i="4"/>
  <c r="C97" i="4"/>
  <c r="C129" i="4"/>
  <c r="C161" i="4"/>
  <c r="C39" i="4"/>
  <c r="C71" i="4"/>
  <c r="C103" i="4"/>
  <c r="C135" i="4"/>
  <c r="C167" i="4"/>
  <c r="C53" i="4"/>
  <c r="C85" i="4"/>
  <c r="C117" i="4"/>
  <c r="C149" i="4"/>
  <c r="C35" i="4"/>
  <c r="C67" i="4"/>
  <c r="C99" i="4"/>
  <c r="C131" i="4"/>
  <c r="C163" i="4"/>
  <c r="C41" i="4"/>
  <c r="C73" i="4"/>
  <c r="C105" i="4"/>
  <c r="C137" i="4"/>
  <c r="C169" i="4"/>
  <c r="C47" i="4"/>
  <c r="C79" i="4"/>
  <c r="C111" i="4"/>
  <c r="C143" i="4"/>
  <c r="C29" i="4"/>
  <c r="C61" i="4"/>
  <c r="C93" i="4"/>
  <c r="C125" i="4"/>
  <c r="C157" i="4"/>
  <c r="C43" i="4"/>
  <c r="C75" i="4"/>
  <c r="C107" i="4"/>
  <c r="C139" i="4"/>
  <c r="C49" i="4"/>
  <c r="C81" i="4"/>
  <c r="C113" i="4"/>
  <c r="C145" i="4"/>
  <c r="C23" i="4"/>
  <c r="C55" i="4"/>
  <c r="C87" i="4"/>
  <c r="C119" i="4"/>
  <c r="C151" i="4"/>
  <c r="C37" i="4"/>
  <c r="C69" i="4"/>
  <c r="C101" i="4"/>
  <c r="C133" i="4"/>
  <c r="C165" i="4"/>
  <c r="C51" i="4"/>
  <c r="C83" i="4"/>
  <c r="C115" i="4"/>
  <c r="C147" i="4"/>
  <c r="TO15" i="11"/>
  <c r="H8" i="8"/>
  <c r="I8" i="8" l="1"/>
  <c r="M5" i="3"/>
  <c r="R5" i="3"/>
  <c r="J8" i="8" l="1"/>
  <c r="K8" i="8" l="1"/>
  <c r="G11" i="5"/>
  <c r="F11" i="5"/>
  <c r="G10" i="5"/>
  <c r="F10" i="5"/>
  <c r="G9" i="5"/>
  <c r="F9" i="5"/>
  <c r="G8" i="5"/>
  <c r="F8" i="5"/>
  <c r="L8" i="8" l="1"/>
  <c r="D21" i="4"/>
  <c r="C21" i="4" s="1"/>
  <c r="B10" i="8" l="1"/>
  <c r="M8" i="8"/>
  <c r="D12" i="5"/>
  <c r="D3" i="11"/>
  <c r="C3" i="11"/>
  <c r="B3" i="11"/>
  <c r="C5" i="11"/>
  <c r="TK3" i="11"/>
  <c r="RU3" i="11"/>
  <c r="QE3" i="11"/>
  <c r="OO3" i="11"/>
  <c r="MY3" i="11"/>
  <c r="LI3" i="11"/>
  <c r="JS3" i="11"/>
  <c r="IC3" i="11"/>
  <c r="GM3" i="11"/>
  <c r="EW3" i="11"/>
  <c r="DG3" i="11"/>
  <c r="BQ3" i="11"/>
  <c r="AC4" i="11"/>
  <c r="AD4" i="11" s="1"/>
  <c r="AE4" i="11" s="1"/>
  <c r="AF4" i="11" s="1"/>
  <c r="AG4" i="11" s="1"/>
  <c r="AH4" i="11" s="1"/>
  <c r="AI4" i="11" s="1"/>
  <c r="AJ4" i="11" s="1"/>
  <c r="AK4" i="11" s="1"/>
  <c r="AL4" i="11" s="1"/>
  <c r="AM4" i="11"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BS4" i="11" s="1"/>
  <c r="BT4" i="11" s="1"/>
  <c r="BU4" i="11" s="1"/>
  <c r="BV4" i="11" s="1"/>
  <c r="BW4" i="11" s="1"/>
  <c r="BX4" i="11" s="1"/>
  <c r="BY4" i="11" s="1"/>
  <c r="BZ4" i="11" s="1"/>
  <c r="CA4" i="11" s="1"/>
  <c r="CB4" i="11" s="1"/>
  <c r="CC4" i="11" s="1"/>
  <c r="CD4" i="11" s="1"/>
  <c r="CE4" i="11" s="1"/>
  <c r="CF4" i="11" s="1"/>
  <c r="CG4" i="11" s="1"/>
  <c r="CH4" i="11" s="1"/>
  <c r="CI4" i="11" s="1"/>
  <c r="CJ4" i="11" s="1"/>
  <c r="CK4" i="11" s="1"/>
  <c r="CL4" i="11" s="1"/>
  <c r="CM4" i="11" s="1"/>
  <c r="CN4" i="11" s="1"/>
  <c r="CO4" i="11" s="1"/>
  <c r="CP4" i="11" s="1"/>
  <c r="CQ4" i="11" s="1"/>
  <c r="CR4" i="11" s="1"/>
  <c r="CS4" i="11" s="1"/>
  <c r="CT4" i="11" s="1"/>
  <c r="CU4" i="11" s="1"/>
  <c r="CV4" i="11" s="1"/>
  <c r="CW4" i="11" s="1"/>
  <c r="CX4" i="11" s="1"/>
  <c r="CY4" i="11" s="1"/>
  <c r="CZ4" i="11" s="1"/>
  <c r="DA4" i="11" s="1"/>
  <c r="DB4" i="11" s="1"/>
  <c r="DC4" i="11" s="1"/>
  <c r="DD4" i="11" s="1"/>
  <c r="DE4" i="11" s="1"/>
  <c r="DF4" i="11" s="1"/>
  <c r="B11" i="11"/>
  <c r="B10" i="11"/>
  <c r="B9" i="11"/>
  <c r="B8" i="11"/>
  <c r="B7" i="11"/>
  <c r="D2" i="11"/>
  <c r="E2" i="11" s="1"/>
  <c r="F2" i="11" s="1"/>
  <c r="G2" i="11" s="1"/>
  <c r="H2" i="11" s="1"/>
  <c r="I2" i="11" s="1"/>
  <c r="J2" i="11" s="1"/>
  <c r="K2" i="11" s="1"/>
  <c r="L2" i="11" s="1"/>
  <c r="M2" i="11" s="1"/>
  <c r="N2" i="11" s="1"/>
  <c r="O2" i="11" s="1"/>
  <c r="P2" i="11" s="1"/>
  <c r="Q2" i="11" s="1"/>
  <c r="R2" i="11" s="1"/>
  <c r="S2" i="11" s="1"/>
  <c r="T2" i="11" s="1"/>
  <c r="U2" i="11" s="1"/>
  <c r="C11" i="8" l="1"/>
  <c r="C12" i="8" s="1"/>
  <c r="N8" i="8"/>
  <c r="D5" i="11"/>
  <c r="D4" i="11" s="1"/>
  <c r="C4" i="11"/>
  <c r="DG4" i="11"/>
  <c r="DH4" i="11" s="1"/>
  <c r="DI4" i="11" s="1"/>
  <c r="DJ4" i="11" s="1"/>
  <c r="DK4" i="11" s="1"/>
  <c r="DL4" i="11" s="1"/>
  <c r="DM4" i="11" s="1"/>
  <c r="DN4" i="11" s="1"/>
  <c r="DO4" i="11" s="1"/>
  <c r="DP4" i="11" s="1"/>
  <c r="DQ4" i="11" s="1"/>
  <c r="DR4" i="11" s="1"/>
  <c r="DS4" i="11" s="1"/>
  <c r="DT4" i="11" s="1"/>
  <c r="DU4" i="11" s="1"/>
  <c r="DV4" i="11" s="1"/>
  <c r="DW4" i="11" s="1"/>
  <c r="DX4" i="11" s="1"/>
  <c r="DY4" i="11" s="1"/>
  <c r="DZ4" i="11" s="1"/>
  <c r="EA4" i="11" s="1"/>
  <c r="EB4" i="11" s="1"/>
  <c r="EC4" i="11" s="1"/>
  <c r="ED4" i="11" s="1"/>
  <c r="EE4" i="11" s="1"/>
  <c r="EF4" i="11" s="1"/>
  <c r="EG4" i="11" s="1"/>
  <c r="EH4" i="11" s="1"/>
  <c r="EI4" i="11" s="1"/>
  <c r="EJ4" i="11" s="1"/>
  <c r="EK4" i="11" s="1"/>
  <c r="EL4" i="11" s="1"/>
  <c r="EM4" i="11" s="1"/>
  <c r="EN4" i="11" s="1"/>
  <c r="EO4" i="11" s="1"/>
  <c r="EP4" i="11" s="1"/>
  <c r="EQ4" i="11" s="1"/>
  <c r="ER4" i="11" s="1"/>
  <c r="ES4" i="11" s="1"/>
  <c r="ET4" i="11" s="1"/>
  <c r="EU4" i="11" s="1"/>
  <c r="EV4" i="11" s="1"/>
  <c r="EW4" i="11" s="1"/>
  <c r="EX4" i="11" s="1"/>
  <c r="EY4" i="11" s="1"/>
  <c r="EZ4" i="11" s="1"/>
  <c r="FA4" i="11" s="1"/>
  <c r="FB4" i="11" s="1"/>
  <c r="FC4" i="11" s="1"/>
  <c r="FD4" i="11" s="1"/>
  <c r="FE4" i="11" s="1"/>
  <c r="FF4" i="11" s="1"/>
  <c r="FG4" i="11" s="1"/>
  <c r="FH4" i="11" s="1"/>
  <c r="FI4" i="11" s="1"/>
  <c r="FJ4" i="11" s="1"/>
  <c r="FK4" i="11" s="1"/>
  <c r="FL4" i="11" s="1"/>
  <c r="FM4" i="11" s="1"/>
  <c r="FN4" i="11" s="1"/>
  <c r="FO4" i="11" s="1"/>
  <c r="FP4" i="11" s="1"/>
  <c r="FQ4" i="11" s="1"/>
  <c r="FR4" i="11" s="1"/>
  <c r="FS4" i="11" s="1"/>
  <c r="FT4" i="11" s="1"/>
  <c r="FU4" i="11" s="1"/>
  <c r="FV4" i="11" s="1"/>
  <c r="FW4" i="11" s="1"/>
  <c r="FX4" i="11" s="1"/>
  <c r="FY4" i="11" s="1"/>
  <c r="FZ4" i="11" s="1"/>
  <c r="GA4" i="11" s="1"/>
  <c r="GB4" i="11" s="1"/>
  <c r="GC4" i="11" s="1"/>
  <c r="GD4" i="11" s="1"/>
  <c r="GE4" i="11" s="1"/>
  <c r="GF4" i="11" s="1"/>
  <c r="GG4" i="11" s="1"/>
  <c r="GH4" i="11" s="1"/>
  <c r="GI4" i="11" s="1"/>
  <c r="GJ4" i="11" s="1"/>
  <c r="GK4" i="11" s="1"/>
  <c r="GL4" i="11" s="1"/>
  <c r="GM4" i="11" s="1"/>
  <c r="GN4" i="11" s="1"/>
  <c r="GO4" i="11" s="1"/>
  <c r="GP4" i="11" s="1"/>
  <c r="GQ4" i="11" s="1"/>
  <c r="GR4" i="11" s="1"/>
  <c r="GS4" i="11" s="1"/>
  <c r="GT4" i="11" s="1"/>
  <c r="GU4" i="11" s="1"/>
  <c r="GV4" i="11" s="1"/>
  <c r="GW4" i="11" s="1"/>
  <c r="GX4" i="11" s="1"/>
  <c r="GY4" i="11" s="1"/>
  <c r="GZ4" i="11" s="1"/>
  <c r="HA4" i="11" s="1"/>
  <c r="HB4" i="11" s="1"/>
  <c r="HC4" i="11" s="1"/>
  <c r="HD4" i="11" s="1"/>
  <c r="HE4" i="11" s="1"/>
  <c r="HF4" i="11" s="1"/>
  <c r="HG4" i="11" s="1"/>
  <c r="HH4" i="11" s="1"/>
  <c r="HI4" i="11" s="1"/>
  <c r="HJ4" i="11" s="1"/>
  <c r="HK4" i="11" s="1"/>
  <c r="HL4" i="11" s="1"/>
  <c r="HM4" i="11" s="1"/>
  <c r="HN4" i="11" s="1"/>
  <c r="HO4" i="11" s="1"/>
  <c r="HP4" i="11" s="1"/>
  <c r="HQ4" i="11" s="1"/>
  <c r="HR4" i="11" s="1"/>
  <c r="HS4" i="11" s="1"/>
  <c r="HT4" i="11" s="1"/>
  <c r="HU4" i="11" s="1"/>
  <c r="HV4" i="11" s="1"/>
  <c r="HW4" i="11" s="1"/>
  <c r="HX4" i="11" s="1"/>
  <c r="HY4" i="11" s="1"/>
  <c r="HZ4" i="11" s="1"/>
  <c r="IA4" i="11" s="1"/>
  <c r="IB4" i="11" s="1"/>
  <c r="IC4" i="11" s="1"/>
  <c r="ID4" i="11" s="1"/>
  <c r="IE4" i="11" s="1"/>
  <c r="IF4" i="11" s="1"/>
  <c r="IG4" i="11" s="1"/>
  <c r="IH4" i="11" s="1"/>
  <c r="II4" i="11" s="1"/>
  <c r="IJ4" i="11" s="1"/>
  <c r="IK4" i="11" s="1"/>
  <c r="IL4" i="11" s="1"/>
  <c r="IM4" i="11" s="1"/>
  <c r="IN4" i="11" s="1"/>
  <c r="IO4" i="11" s="1"/>
  <c r="IP4" i="11" s="1"/>
  <c r="IQ4" i="11" s="1"/>
  <c r="IR4" i="11" s="1"/>
  <c r="IS4" i="11" s="1"/>
  <c r="IT4" i="11" s="1"/>
  <c r="IU4" i="11" s="1"/>
  <c r="IV4" i="11" s="1"/>
  <c r="IW4" i="11" s="1"/>
  <c r="IX4" i="11" s="1"/>
  <c r="IY4" i="11" s="1"/>
  <c r="IZ4" i="11" s="1"/>
  <c r="JA4" i="11" s="1"/>
  <c r="JB4" i="11" s="1"/>
  <c r="JC4" i="11" s="1"/>
  <c r="JD4" i="11" s="1"/>
  <c r="JE4" i="11" s="1"/>
  <c r="JF4" i="11" s="1"/>
  <c r="JG4" i="11" s="1"/>
  <c r="JH4" i="11" s="1"/>
  <c r="JI4" i="11" s="1"/>
  <c r="JJ4" i="11" s="1"/>
  <c r="JK4" i="11" s="1"/>
  <c r="JL4" i="11" s="1"/>
  <c r="JM4" i="11" s="1"/>
  <c r="JN4" i="11" s="1"/>
  <c r="JO4" i="11" s="1"/>
  <c r="JP4" i="11" s="1"/>
  <c r="JQ4" i="11" s="1"/>
  <c r="JR4" i="11" s="1"/>
  <c r="JS4" i="11" s="1"/>
  <c r="JT4" i="11" s="1"/>
  <c r="JU4" i="11" s="1"/>
  <c r="JV4" i="11" s="1"/>
  <c r="JW4" i="11" s="1"/>
  <c r="JX4" i="11" s="1"/>
  <c r="JY4" i="11" s="1"/>
  <c r="JZ4" i="11" s="1"/>
  <c r="KA4" i="11" s="1"/>
  <c r="KB4" i="11" s="1"/>
  <c r="KC4" i="11" s="1"/>
  <c r="KD4" i="11" s="1"/>
  <c r="KE4" i="11" s="1"/>
  <c r="KF4" i="11" s="1"/>
  <c r="KG4" i="11" s="1"/>
  <c r="KH4" i="11" s="1"/>
  <c r="KI4" i="11" s="1"/>
  <c r="KJ4" i="11" s="1"/>
  <c r="KK4" i="11" s="1"/>
  <c r="KL4" i="11" s="1"/>
  <c r="KM4" i="11" s="1"/>
  <c r="KN4" i="11" s="1"/>
  <c r="KO4" i="11" s="1"/>
  <c r="KP4" i="11" s="1"/>
  <c r="KQ4" i="11" s="1"/>
  <c r="KR4" i="11" s="1"/>
  <c r="KS4" i="11" s="1"/>
  <c r="KT4" i="11" s="1"/>
  <c r="KU4" i="11" s="1"/>
  <c r="KV4" i="11" s="1"/>
  <c r="KW4" i="11" s="1"/>
  <c r="KX4" i="11" s="1"/>
  <c r="KY4" i="11" s="1"/>
  <c r="KZ4" i="11" s="1"/>
  <c r="LA4" i="11" s="1"/>
  <c r="LB4" i="11" s="1"/>
  <c r="LC4" i="11" s="1"/>
  <c r="LD4" i="11" s="1"/>
  <c r="LE4" i="11" s="1"/>
  <c r="LF4" i="11" s="1"/>
  <c r="LG4" i="11" s="1"/>
  <c r="LH4" i="11" s="1"/>
  <c r="LI4" i="11" s="1"/>
  <c r="LJ4" i="11" s="1"/>
  <c r="LK4" i="11" s="1"/>
  <c r="LL4" i="11" s="1"/>
  <c r="LM4" i="11" s="1"/>
  <c r="LN4" i="11" s="1"/>
  <c r="LO4" i="11" s="1"/>
  <c r="LP4" i="11" s="1"/>
  <c r="LQ4" i="11" s="1"/>
  <c r="LR4" i="11" s="1"/>
  <c r="LS4" i="11" s="1"/>
  <c r="LT4" i="11" s="1"/>
  <c r="LU4" i="11" s="1"/>
  <c r="LV4" i="11" s="1"/>
  <c r="LW4" i="11" s="1"/>
  <c r="LX4" i="11" s="1"/>
  <c r="LY4" i="11" s="1"/>
  <c r="LZ4" i="11" s="1"/>
  <c r="MA4" i="11" s="1"/>
  <c r="MB4" i="11" s="1"/>
  <c r="MC4" i="11" s="1"/>
  <c r="MD4" i="11" s="1"/>
  <c r="ME4" i="11" s="1"/>
  <c r="MF4" i="11" s="1"/>
  <c r="MG4" i="11" s="1"/>
  <c r="MH4" i="11" s="1"/>
  <c r="MI4" i="11" s="1"/>
  <c r="MJ4" i="11" s="1"/>
  <c r="MK4" i="11" s="1"/>
  <c r="ML4" i="11" s="1"/>
  <c r="MM4" i="11" s="1"/>
  <c r="MN4" i="11" s="1"/>
  <c r="MO4" i="11" s="1"/>
  <c r="MP4" i="11" s="1"/>
  <c r="MQ4" i="11" s="1"/>
  <c r="MR4" i="11" s="1"/>
  <c r="MS4" i="11" s="1"/>
  <c r="MT4" i="11" s="1"/>
  <c r="MU4" i="11" s="1"/>
  <c r="MV4" i="11" s="1"/>
  <c r="MW4" i="11" s="1"/>
  <c r="MX4" i="11" s="1"/>
  <c r="MY4" i="11" s="1"/>
  <c r="MZ4" i="11" s="1"/>
  <c r="NA4" i="11" s="1"/>
  <c r="NB4" i="11" s="1"/>
  <c r="NC4" i="11" s="1"/>
  <c r="ND4" i="11" s="1"/>
  <c r="NE4" i="11" s="1"/>
  <c r="NF4" i="11" s="1"/>
  <c r="NG4" i="11" s="1"/>
  <c r="NH4" i="11" s="1"/>
  <c r="NI4" i="11" s="1"/>
  <c r="NJ4" i="11" s="1"/>
  <c r="NK4" i="11" s="1"/>
  <c r="NL4" i="11" s="1"/>
  <c r="NM4" i="11" s="1"/>
  <c r="NN4" i="11" s="1"/>
  <c r="NO4" i="11" s="1"/>
  <c r="NP4" i="11" s="1"/>
  <c r="NQ4" i="11" s="1"/>
  <c r="NR4" i="11" s="1"/>
  <c r="NS4" i="11" s="1"/>
  <c r="NT4" i="11" s="1"/>
  <c r="NU4" i="11" s="1"/>
  <c r="NV4" i="11" s="1"/>
  <c r="NW4" i="11" s="1"/>
  <c r="NX4" i="11" s="1"/>
  <c r="NY4" i="11" s="1"/>
  <c r="NZ4" i="11" s="1"/>
  <c r="OA4" i="11" s="1"/>
  <c r="OB4" i="11" s="1"/>
  <c r="OC4" i="11" s="1"/>
  <c r="OD4" i="11" s="1"/>
  <c r="OE4" i="11" s="1"/>
  <c r="OF4" i="11" s="1"/>
  <c r="OG4" i="11" s="1"/>
  <c r="OH4" i="11" s="1"/>
  <c r="OI4" i="11" s="1"/>
  <c r="OJ4" i="11" s="1"/>
  <c r="OK4" i="11" s="1"/>
  <c r="OL4" i="11" s="1"/>
  <c r="OM4" i="11" s="1"/>
  <c r="ON4" i="11" s="1"/>
  <c r="OO4" i="11" s="1"/>
  <c r="OP4" i="11" s="1"/>
  <c r="OQ4" i="11" s="1"/>
  <c r="OR4" i="11" s="1"/>
  <c r="OS4" i="11" s="1"/>
  <c r="OT4" i="11" s="1"/>
  <c r="OU4" i="11" s="1"/>
  <c r="OV4" i="11" s="1"/>
  <c r="OW4" i="11" s="1"/>
  <c r="OX4" i="11" s="1"/>
  <c r="OY4" i="11" s="1"/>
  <c r="OZ4" i="11" s="1"/>
  <c r="PA4" i="11" s="1"/>
  <c r="PB4" i="11" s="1"/>
  <c r="PC4" i="11" s="1"/>
  <c r="PD4" i="11" s="1"/>
  <c r="PE4" i="11" s="1"/>
  <c r="PF4" i="11" s="1"/>
  <c r="PG4" i="11" s="1"/>
  <c r="PH4" i="11" s="1"/>
  <c r="PI4" i="11" s="1"/>
  <c r="PJ4" i="11" s="1"/>
  <c r="PK4" i="11" s="1"/>
  <c r="PL4" i="11" s="1"/>
  <c r="PM4" i="11" s="1"/>
  <c r="PN4" i="11" s="1"/>
  <c r="PO4" i="11" s="1"/>
  <c r="PP4" i="11" s="1"/>
  <c r="PQ4" i="11" s="1"/>
  <c r="PR4" i="11" s="1"/>
  <c r="PS4" i="11" s="1"/>
  <c r="PT4" i="11" s="1"/>
  <c r="PU4" i="11" s="1"/>
  <c r="PV4" i="11" s="1"/>
  <c r="PW4" i="11" s="1"/>
  <c r="PX4" i="11" s="1"/>
  <c r="PY4" i="11" s="1"/>
  <c r="PZ4" i="11" s="1"/>
  <c r="QA4" i="11" s="1"/>
  <c r="QB4" i="11" s="1"/>
  <c r="QC4" i="11" s="1"/>
  <c r="QD4" i="11" s="1"/>
  <c r="QE4" i="11" s="1"/>
  <c r="QF4" i="11" s="1"/>
  <c r="QG4" i="11" s="1"/>
  <c r="QH4" i="11" s="1"/>
  <c r="QI4" i="11" s="1"/>
  <c r="QJ4" i="11" s="1"/>
  <c r="QK4" i="11" s="1"/>
  <c r="QL4" i="11" s="1"/>
  <c r="QM4" i="11" s="1"/>
  <c r="QN4" i="11" s="1"/>
  <c r="QO4" i="11" s="1"/>
  <c r="QP4" i="11" s="1"/>
  <c r="QQ4" i="11" s="1"/>
  <c r="QR4" i="11" s="1"/>
  <c r="QS4" i="11" s="1"/>
  <c r="QT4" i="11" s="1"/>
  <c r="QU4" i="11" s="1"/>
  <c r="QV4" i="11" s="1"/>
  <c r="QW4" i="11" s="1"/>
  <c r="QX4" i="11" s="1"/>
  <c r="QY4" i="11" s="1"/>
  <c r="QZ4" i="11" s="1"/>
  <c r="RA4" i="11" s="1"/>
  <c r="RB4" i="11" s="1"/>
  <c r="RC4" i="11" s="1"/>
  <c r="RD4" i="11" s="1"/>
  <c r="RE4" i="11" s="1"/>
  <c r="RF4" i="11" s="1"/>
  <c r="RG4" i="11" s="1"/>
  <c r="RH4" i="11" s="1"/>
  <c r="RI4" i="11" s="1"/>
  <c r="RJ4" i="11" s="1"/>
  <c r="RK4" i="11" s="1"/>
  <c r="RL4" i="11" s="1"/>
  <c r="RM4" i="11" s="1"/>
  <c r="RN4" i="11" s="1"/>
  <c r="RO4" i="11" s="1"/>
  <c r="RP4" i="11" s="1"/>
  <c r="RQ4" i="11" s="1"/>
  <c r="RR4" i="11" s="1"/>
  <c r="RS4" i="11" s="1"/>
  <c r="RT4" i="11" s="1"/>
  <c r="RU4" i="11" s="1"/>
  <c r="RV4" i="11" s="1"/>
  <c r="RW4" i="11" s="1"/>
  <c r="RX4" i="11" s="1"/>
  <c r="RY4" i="11" s="1"/>
  <c r="RZ4" i="11" s="1"/>
  <c r="SA4" i="11" s="1"/>
  <c r="SB4" i="11" s="1"/>
  <c r="SC4" i="11" s="1"/>
  <c r="SD4" i="11" s="1"/>
  <c r="SE4" i="11" s="1"/>
  <c r="SF4" i="11" s="1"/>
  <c r="SG4" i="11" s="1"/>
  <c r="SH4" i="11" s="1"/>
  <c r="SI4" i="11" s="1"/>
  <c r="SJ4" i="11" s="1"/>
  <c r="SK4" i="11" s="1"/>
  <c r="SL4" i="11" s="1"/>
  <c r="SM4" i="11" s="1"/>
  <c r="SN4" i="11" s="1"/>
  <c r="SO4" i="11" s="1"/>
  <c r="SP4" i="11" s="1"/>
  <c r="SQ4" i="11" s="1"/>
  <c r="SR4" i="11" s="1"/>
  <c r="SS4" i="11" s="1"/>
  <c r="ST4" i="11" s="1"/>
  <c r="SU4" i="11" s="1"/>
  <c r="SV4" i="11" s="1"/>
  <c r="SW4" i="11" s="1"/>
  <c r="SX4" i="11" s="1"/>
  <c r="SY4" i="11" s="1"/>
  <c r="SZ4" i="11" s="1"/>
  <c r="TA4" i="11" s="1"/>
  <c r="TB4" i="11" s="1"/>
  <c r="TC4" i="11" s="1"/>
  <c r="TD4" i="11" s="1"/>
  <c r="TE4" i="11" s="1"/>
  <c r="TF4" i="11" s="1"/>
  <c r="TG4" i="11" s="1"/>
  <c r="TH4" i="11" s="1"/>
  <c r="TI4" i="11" s="1"/>
  <c r="TJ4" i="11" s="1"/>
  <c r="TK4" i="11" s="1"/>
  <c r="E8" i="3"/>
  <c r="C9" i="9" s="1"/>
  <c r="D8" i="3"/>
  <c r="K12" i="8" l="1"/>
  <c r="G12" i="8"/>
  <c r="D12" i="8"/>
  <c r="J12" i="8"/>
  <c r="L12" i="8"/>
  <c r="E12" i="8"/>
  <c r="H12" i="8"/>
  <c r="I12" i="8"/>
  <c r="C13" i="8"/>
  <c r="N13" i="8" s="1"/>
  <c r="N11" i="8"/>
  <c r="G11" i="8"/>
  <c r="D11" i="8"/>
  <c r="J11" i="8"/>
  <c r="L11" i="8"/>
  <c r="E11" i="8"/>
  <c r="H11" i="8"/>
  <c r="K11" i="8"/>
  <c r="I11" i="8"/>
  <c r="N12" i="8"/>
  <c r="J13" i="8"/>
  <c r="L13" i="8"/>
  <c r="O8" i="8"/>
  <c r="E5" i="11"/>
  <c r="E4" i="11" s="1"/>
  <c r="E15" i="3"/>
  <c r="D15" i="3"/>
  <c r="D25" i="9" s="1"/>
  <c r="D9" i="9"/>
  <c r="C25" i="9" l="1"/>
  <c r="C14" i="8"/>
  <c r="N14" i="8" s="1"/>
  <c r="G13" i="8"/>
  <c r="I13" i="8"/>
  <c r="H13" i="8"/>
  <c r="E13" i="8"/>
  <c r="K13" i="8"/>
  <c r="D13" i="8"/>
  <c r="O11" i="8"/>
  <c r="O12" i="8"/>
  <c r="O13" i="8"/>
  <c r="G14" i="8"/>
  <c r="I14" i="8"/>
  <c r="C15" i="8"/>
  <c r="F5" i="11"/>
  <c r="F4" i="11" s="1"/>
  <c r="P8" i="8"/>
  <c r="E22" i="3"/>
  <c r="D22" i="3"/>
  <c r="O170" i="4"/>
  <c r="H170" i="4"/>
  <c r="O169" i="4"/>
  <c r="H169" i="4"/>
  <c r="O168" i="4"/>
  <c r="H168" i="4"/>
  <c r="O167" i="4"/>
  <c r="H167" i="4"/>
  <c r="O166" i="4"/>
  <c r="H166" i="4"/>
  <c r="O165" i="4"/>
  <c r="H165" i="4"/>
  <c r="O164" i="4"/>
  <c r="H164" i="4"/>
  <c r="O163" i="4"/>
  <c r="H163" i="4"/>
  <c r="O162" i="4"/>
  <c r="H162" i="4"/>
  <c r="O161" i="4"/>
  <c r="H161" i="4"/>
  <c r="O160" i="4"/>
  <c r="H160" i="4"/>
  <c r="O159" i="4"/>
  <c r="H159" i="4"/>
  <c r="O158" i="4"/>
  <c r="H158" i="4"/>
  <c r="O157" i="4"/>
  <c r="H157" i="4"/>
  <c r="O156" i="4"/>
  <c r="H156" i="4"/>
  <c r="O155" i="4"/>
  <c r="H155" i="4"/>
  <c r="O154" i="4"/>
  <c r="H154" i="4"/>
  <c r="O153" i="4"/>
  <c r="H153" i="4"/>
  <c r="O152" i="4"/>
  <c r="H152" i="4"/>
  <c r="O151" i="4"/>
  <c r="H151" i="4"/>
  <c r="O150" i="4"/>
  <c r="H150" i="4"/>
  <c r="O149" i="4"/>
  <c r="H149" i="4"/>
  <c r="O148" i="4"/>
  <c r="H148" i="4"/>
  <c r="O147" i="4"/>
  <c r="H147" i="4"/>
  <c r="O146" i="4"/>
  <c r="H146" i="4"/>
  <c r="O145" i="4"/>
  <c r="H145" i="4"/>
  <c r="O144" i="4"/>
  <c r="H144" i="4"/>
  <c r="O143" i="4"/>
  <c r="H143" i="4"/>
  <c r="O142" i="4"/>
  <c r="H142" i="4"/>
  <c r="O141" i="4"/>
  <c r="H141" i="4"/>
  <c r="O140" i="4"/>
  <c r="H140" i="4"/>
  <c r="O139" i="4"/>
  <c r="H139" i="4"/>
  <c r="O138" i="4"/>
  <c r="H138" i="4"/>
  <c r="O137" i="4"/>
  <c r="H137" i="4"/>
  <c r="O136" i="4"/>
  <c r="H136" i="4"/>
  <c r="O135" i="4"/>
  <c r="H135" i="4"/>
  <c r="O134" i="4"/>
  <c r="H134" i="4"/>
  <c r="O133" i="4"/>
  <c r="H133" i="4"/>
  <c r="O132" i="4"/>
  <c r="H132" i="4"/>
  <c r="O131" i="4"/>
  <c r="H131" i="4"/>
  <c r="O130" i="4"/>
  <c r="H130" i="4"/>
  <c r="O129" i="4"/>
  <c r="H129" i="4"/>
  <c r="O128" i="4"/>
  <c r="H128" i="4"/>
  <c r="O127" i="4"/>
  <c r="H127" i="4"/>
  <c r="O126" i="4"/>
  <c r="H126" i="4"/>
  <c r="O125" i="4"/>
  <c r="H125" i="4"/>
  <c r="O124" i="4"/>
  <c r="H124" i="4"/>
  <c r="O123" i="4"/>
  <c r="H123" i="4"/>
  <c r="O122" i="4"/>
  <c r="H122" i="4"/>
  <c r="O121" i="4"/>
  <c r="H121" i="4"/>
  <c r="O120" i="4"/>
  <c r="H120" i="4"/>
  <c r="O119" i="4"/>
  <c r="H119" i="4"/>
  <c r="O118" i="4"/>
  <c r="H118" i="4"/>
  <c r="O117" i="4"/>
  <c r="H117" i="4"/>
  <c r="O116" i="4"/>
  <c r="H116" i="4"/>
  <c r="O115" i="4"/>
  <c r="H115" i="4"/>
  <c r="O114" i="4"/>
  <c r="H114" i="4"/>
  <c r="O113" i="4"/>
  <c r="H113" i="4"/>
  <c r="O112" i="4"/>
  <c r="H112" i="4"/>
  <c r="O111" i="4"/>
  <c r="H111" i="4"/>
  <c r="O110" i="4"/>
  <c r="H110" i="4"/>
  <c r="O109" i="4"/>
  <c r="H109" i="4"/>
  <c r="O108" i="4"/>
  <c r="H108" i="4"/>
  <c r="O107" i="4"/>
  <c r="H107" i="4"/>
  <c r="O106" i="4"/>
  <c r="H106" i="4"/>
  <c r="O105" i="4"/>
  <c r="H105" i="4"/>
  <c r="O104" i="4"/>
  <c r="H104" i="4"/>
  <c r="O103" i="4"/>
  <c r="H103" i="4"/>
  <c r="O102" i="4"/>
  <c r="H102" i="4"/>
  <c r="O101" i="4"/>
  <c r="H101" i="4"/>
  <c r="O100" i="4"/>
  <c r="H100" i="4"/>
  <c r="O99" i="4"/>
  <c r="H99" i="4"/>
  <c r="O98" i="4"/>
  <c r="H98" i="4"/>
  <c r="O97" i="4"/>
  <c r="H97" i="4"/>
  <c r="O96" i="4"/>
  <c r="H96" i="4"/>
  <c r="O95" i="4"/>
  <c r="H95" i="4"/>
  <c r="O94" i="4"/>
  <c r="H94" i="4"/>
  <c r="O93" i="4"/>
  <c r="H93" i="4"/>
  <c r="O92" i="4"/>
  <c r="H92" i="4"/>
  <c r="O91" i="4"/>
  <c r="H91" i="4"/>
  <c r="O90" i="4"/>
  <c r="H90" i="4"/>
  <c r="O89" i="4"/>
  <c r="H89" i="4"/>
  <c r="O88" i="4"/>
  <c r="H88" i="4"/>
  <c r="O87" i="4"/>
  <c r="H87" i="4"/>
  <c r="O86" i="4"/>
  <c r="H86" i="4"/>
  <c r="O85" i="4"/>
  <c r="H85" i="4"/>
  <c r="O84" i="4"/>
  <c r="H84" i="4"/>
  <c r="O83" i="4"/>
  <c r="H83" i="4"/>
  <c r="O82" i="4"/>
  <c r="H82" i="4"/>
  <c r="O81" i="4"/>
  <c r="H81" i="4"/>
  <c r="O80" i="4"/>
  <c r="H80" i="4"/>
  <c r="O79" i="4"/>
  <c r="H79" i="4"/>
  <c r="O78" i="4"/>
  <c r="H78" i="4"/>
  <c r="O77" i="4"/>
  <c r="H77" i="4"/>
  <c r="O76" i="4"/>
  <c r="H76" i="4"/>
  <c r="O75" i="4"/>
  <c r="H75" i="4"/>
  <c r="O74" i="4"/>
  <c r="H74" i="4"/>
  <c r="O73" i="4"/>
  <c r="H73" i="4"/>
  <c r="O72" i="4"/>
  <c r="H72" i="4"/>
  <c r="O71" i="4"/>
  <c r="H71" i="4"/>
  <c r="O70" i="4"/>
  <c r="H70" i="4"/>
  <c r="O69" i="4"/>
  <c r="H69" i="4"/>
  <c r="O68" i="4"/>
  <c r="H68" i="4"/>
  <c r="O67" i="4"/>
  <c r="H67" i="4"/>
  <c r="O66" i="4"/>
  <c r="H66" i="4"/>
  <c r="O65" i="4"/>
  <c r="H65" i="4"/>
  <c r="O64" i="4"/>
  <c r="H64" i="4"/>
  <c r="O63" i="4"/>
  <c r="H63" i="4"/>
  <c r="O62" i="4"/>
  <c r="H62" i="4"/>
  <c r="O61" i="4"/>
  <c r="H61" i="4"/>
  <c r="O60" i="4"/>
  <c r="H60" i="4"/>
  <c r="O59" i="4"/>
  <c r="H59" i="4"/>
  <c r="O58" i="4"/>
  <c r="H58" i="4"/>
  <c r="O57" i="4"/>
  <c r="H57" i="4"/>
  <c r="O56" i="4"/>
  <c r="H56" i="4"/>
  <c r="O55" i="4"/>
  <c r="H55" i="4"/>
  <c r="O54" i="4"/>
  <c r="H54" i="4"/>
  <c r="O53" i="4"/>
  <c r="H53" i="4"/>
  <c r="O52" i="4"/>
  <c r="H52" i="4"/>
  <c r="O51" i="4"/>
  <c r="H51" i="4"/>
  <c r="O50" i="4"/>
  <c r="H50" i="4"/>
  <c r="O49" i="4"/>
  <c r="H49" i="4"/>
  <c r="O48" i="4"/>
  <c r="H48" i="4"/>
  <c r="O47" i="4"/>
  <c r="H47" i="4"/>
  <c r="O46" i="4"/>
  <c r="H46" i="4"/>
  <c r="O45" i="4"/>
  <c r="H45" i="4"/>
  <c r="O44" i="4"/>
  <c r="H44" i="4"/>
  <c r="O43" i="4"/>
  <c r="H43" i="4"/>
  <c r="O42" i="4"/>
  <c r="H42" i="4"/>
  <c r="O41" i="4"/>
  <c r="H41" i="4"/>
  <c r="O40" i="4"/>
  <c r="H40" i="4"/>
  <c r="E39" i="4"/>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E74" i="4" s="1"/>
  <c r="E75" i="4" s="1"/>
  <c r="E76" i="4" s="1"/>
  <c r="E77" i="4" s="1"/>
  <c r="E78" i="4" s="1"/>
  <c r="E79" i="4" s="1"/>
  <c r="E80" i="4" s="1"/>
  <c r="E81" i="4" s="1"/>
  <c r="E82" i="4" s="1"/>
  <c r="E83" i="4" s="1"/>
  <c r="E84" i="4" s="1"/>
  <c r="E85" i="4" s="1"/>
  <c r="E86" i="4" s="1"/>
  <c r="E87" i="4" s="1"/>
  <c r="E88" i="4" s="1"/>
  <c r="E89" i="4" s="1"/>
  <c r="E90" i="4" s="1"/>
  <c r="E91" i="4" s="1"/>
  <c r="E92" i="4" s="1"/>
  <c r="E93" i="4" s="1"/>
  <c r="E94" i="4" s="1"/>
  <c r="E95" i="4" s="1"/>
  <c r="E96" i="4" s="1"/>
  <c r="E97" i="4" s="1"/>
  <c r="E98" i="4" s="1"/>
  <c r="E99" i="4" s="1"/>
  <c r="E100" i="4" s="1"/>
  <c r="E101" i="4" s="1"/>
  <c r="E102" i="4" s="1"/>
  <c r="E103" i="4" s="1"/>
  <c r="E104" i="4" s="1"/>
  <c r="E105" i="4" s="1"/>
  <c r="E106" i="4" s="1"/>
  <c r="E107" i="4" s="1"/>
  <c r="E108" i="4" s="1"/>
  <c r="E109" i="4" s="1"/>
  <c r="E110" i="4" s="1"/>
  <c r="E111" i="4" s="1"/>
  <c r="E112" i="4" s="1"/>
  <c r="E113" i="4" s="1"/>
  <c r="E114" i="4" s="1"/>
  <c r="E115" i="4" s="1"/>
  <c r="E116" i="4" s="1"/>
  <c r="E117" i="4" s="1"/>
  <c r="E118" i="4" s="1"/>
  <c r="E119" i="4" s="1"/>
  <c r="E120" i="4" s="1"/>
  <c r="E121" i="4" s="1"/>
  <c r="E122" i="4" s="1"/>
  <c r="E123" i="4" s="1"/>
  <c r="E124" i="4" s="1"/>
  <c r="E125" i="4" s="1"/>
  <c r="E126" i="4" s="1"/>
  <c r="E127" i="4" s="1"/>
  <c r="E128" i="4" s="1"/>
  <c r="E129" i="4" s="1"/>
  <c r="E130" i="4" s="1"/>
  <c r="E131" i="4" s="1"/>
  <c r="E132" i="4" s="1"/>
  <c r="E133" i="4" s="1"/>
  <c r="E134" i="4" s="1"/>
  <c r="E135" i="4" s="1"/>
  <c r="E136" i="4" s="1"/>
  <c r="E137" i="4" s="1"/>
  <c r="E138" i="4" s="1"/>
  <c r="E139" i="4" s="1"/>
  <c r="E140" i="4" s="1"/>
  <c r="E141" i="4" s="1"/>
  <c r="E142" i="4" s="1"/>
  <c r="E143" i="4" s="1"/>
  <c r="E144" i="4" s="1"/>
  <c r="E145" i="4" s="1"/>
  <c r="E146" i="4" s="1"/>
  <c r="E147" i="4" s="1"/>
  <c r="E148" i="4" s="1"/>
  <c r="E149" i="4" s="1"/>
  <c r="E150" i="4" s="1"/>
  <c r="E151" i="4" s="1"/>
  <c r="E152" i="4" s="1"/>
  <c r="E153" i="4" s="1"/>
  <c r="E154" i="4" s="1"/>
  <c r="E155" i="4" s="1"/>
  <c r="E156" i="4" s="1"/>
  <c r="E157" i="4" s="1"/>
  <c r="E158" i="4" s="1"/>
  <c r="E159" i="4" s="1"/>
  <c r="E160" i="4" s="1"/>
  <c r="E161" i="4" s="1"/>
  <c r="E162" i="4" s="1"/>
  <c r="E163" i="4" s="1"/>
  <c r="E164" i="4" s="1"/>
  <c r="E165" i="4" s="1"/>
  <c r="E166" i="4" s="1"/>
  <c r="E167" i="4" s="1"/>
  <c r="E168" i="4" s="1"/>
  <c r="E169" i="4" s="1"/>
  <c r="E170" i="4" s="1"/>
  <c r="C41" i="9" l="1"/>
  <c r="H14" i="8"/>
  <c r="E14" i="8"/>
  <c r="K14" i="8"/>
  <c r="P14" i="8"/>
  <c r="L14" i="8"/>
  <c r="J14" i="8"/>
  <c r="O14" i="8"/>
  <c r="D14" i="8"/>
  <c r="P11" i="8"/>
  <c r="P12" i="8"/>
  <c r="P13" i="8"/>
  <c r="O15" i="8"/>
  <c r="K15" i="8"/>
  <c r="G15" i="8"/>
  <c r="N15" i="8"/>
  <c r="J15" i="8"/>
  <c r="E15" i="8"/>
  <c r="I15" i="8"/>
  <c r="D15" i="8"/>
  <c r="P15" i="8"/>
  <c r="L15" i="8"/>
  <c r="H15" i="8"/>
  <c r="C16" i="8"/>
  <c r="G5" i="11"/>
  <c r="G4" i="11" s="1"/>
  <c r="Q8" i="8"/>
  <c r="E29" i="3"/>
  <c r="D29" i="3"/>
  <c r="D41" i="9"/>
  <c r="I17" i="4"/>
  <c r="C11" i="7"/>
  <c r="O39" i="4"/>
  <c r="O38" i="4"/>
  <c r="O37" i="4"/>
  <c r="O36" i="4"/>
  <c r="O35" i="4"/>
  <c r="O34" i="4"/>
  <c r="O33" i="4"/>
  <c r="O32" i="4"/>
  <c r="O31" i="4"/>
  <c r="O30" i="4"/>
  <c r="O29" i="4"/>
  <c r="O28" i="4"/>
  <c r="O27" i="4"/>
  <c r="O26" i="4"/>
  <c r="M14" i="8" s="1"/>
  <c r="O25" i="4"/>
  <c r="M15" i="8" s="1"/>
  <c r="O24" i="4"/>
  <c r="O23" i="4"/>
  <c r="O22" i="4"/>
  <c r="M11" i="8" s="1"/>
  <c r="O21" i="4"/>
  <c r="M13" i="8" s="1"/>
  <c r="H39" i="4"/>
  <c r="H38" i="4"/>
  <c r="H37" i="4"/>
  <c r="H36" i="4"/>
  <c r="H35" i="4"/>
  <c r="H34" i="4"/>
  <c r="H33" i="4"/>
  <c r="H32" i="4"/>
  <c r="H31" i="4"/>
  <c r="H30" i="4"/>
  <c r="H29" i="4"/>
  <c r="H28" i="4"/>
  <c r="H27" i="4"/>
  <c r="H26" i="4"/>
  <c r="F14" i="8" s="1"/>
  <c r="H25" i="4"/>
  <c r="F15" i="8" s="1"/>
  <c r="H24" i="4"/>
  <c r="F12" i="8" s="1"/>
  <c r="H23" i="4"/>
  <c r="H22" i="4"/>
  <c r="F11" i="8" s="1"/>
  <c r="H21" i="4"/>
  <c r="F13" i="8" s="1"/>
  <c r="A7" i="5"/>
  <c r="A6" i="5"/>
  <c r="M12" i="8" l="1"/>
  <c r="C57" i="9"/>
  <c r="Q11" i="8"/>
  <c r="Q12" i="8"/>
  <c r="Q13" i="8"/>
  <c r="Q14" i="8"/>
  <c r="Q15" i="8"/>
  <c r="Z16" i="8"/>
  <c r="V16" i="8"/>
  <c r="R16" i="8"/>
  <c r="N16" i="8"/>
  <c r="J16" i="8"/>
  <c r="F16" i="8"/>
  <c r="Y16" i="8"/>
  <c r="U16" i="8"/>
  <c r="Q16" i="8"/>
  <c r="M16" i="8"/>
  <c r="I16" i="8"/>
  <c r="E16" i="8"/>
  <c r="AB16" i="8"/>
  <c r="X16" i="8"/>
  <c r="T16" i="8"/>
  <c r="P16" i="8"/>
  <c r="L16" i="8"/>
  <c r="H16" i="8"/>
  <c r="D16" i="8"/>
  <c r="AA16" i="8"/>
  <c r="W16" i="8"/>
  <c r="S16" i="8"/>
  <c r="O16" i="8"/>
  <c r="K16" i="8"/>
  <c r="G16" i="8"/>
  <c r="C17" i="8"/>
  <c r="H5" i="11"/>
  <c r="H4" i="11" s="1"/>
  <c r="R8" i="8"/>
  <c r="D36" i="3"/>
  <c r="E36" i="3"/>
  <c r="D57" i="9"/>
  <c r="B14" i="3"/>
  <c r="B21" i="3" s="1"/>
  <c r="B28" i="3" s="1"/>
  <c r="B35" i="3" s="1"/>
  <c r="B42" i="3" s="1"/>
  <c r="B49" i="3" s="1"/>
  <c r="B56" i="3" s="1"/>
  <c r="B63" i="3" s="1"/>
  <c r="B70" i="3" s="1"/>
  <c r="B77" i="3" s="1"/>
  <c r="B84" i="3" s="1"/>
  <c r="B13" i="3"/>
  <c r="B20" i="3" s="1"/>
  <c r="B27" i="3" s="1"/>
  <c r="B34" i="3" s="1"/>
  <c r="B41" i="3" s="1"/>
  <c r="B48" i="3" s="1"/>
  <c r="B55" i="3" s="1"/>
  <c r="B62" i="3" s="1"/>
  <c r="B69" i="3" s="1"/>
  <c r="B76" i="3" s="1"/>
  <c r="B83" i="3" s="1"/>
  <c r="B12" i="3"/>
  <c r="B19" i="3" s="1"/>
  <c r="B26" i="3" s="1"/>
  <c r="B33" i="3" s="1"/>
  <c r="B40" i="3" s="1"/>
  <c r="B47" i="3" s="1"/>
  <c r="B54" i="3" s="1"/>
  <c r="B61" i="3" s="1"/>
  <c r="B68" i="3" s="1"/>
  <c r="B75" i="3" s="1"/>
  <c r="B82" i="3" s="1"/>
  <c r="B11" i="3"/>
  <c r="B18" i="3" s="1"/>
  <c r="B25" i="3" s="1"/>
  <c r="B32" i="3" s="1"/>
  <c r="B39" i="3" s="1"/>
  <c r="B46" i="3" s="1"/>
  <c r="B53" i="3" s="1"/>
  <c r="B60" i="3" s="1"/>
  <c r="B67" i="3" s="1"/>
  <c r="B74" i="3" s="1"/>
  <c r="B81" i="3" s="1"/>
  <c r="B10" i="3"/>
  <c r="B17" i="3" s="1"/>
  <c r="B24" i="3" s="1"/>
  <c r="B31" i="3" s="1"/>
  <c r="B38" i="3" s="1"/>
  <c r="B45" i="3" s="1"/>
  <c r="B52" i="3" s="1"/>
  <c r="B59" i="3" s="1"/>
  <c r="B66" i="3" s="1"/>
  <c r="B73" i="3" s="1"/>
  <c r="B80" i="3" s="1"/>
  <c r="C73" i="9" l="1"/>
  <c r="R11" i="8"/>
  <c r="R12" i="8"/>
  <c r="R13" i="8"/>
  <c r="R14" i="8"/>
  <c r="R15" i="8"/>
  <c r="Y17" i="8"/>
  <c r="U17" i="8"/>
  <c r="Q17" i="8"/>
  <c r="M17" i="8"/>
  <c r="I17" i="8"/>
  <c r="E17" i="8"/>
  <c r="AB17" i="8"/>
  <c r="X17" i="8"/>
  <c r="T17" i="8"/>
  <c r="P17" i="8"/>
  <c r="L17" i="8"/>
  <c r="H17" i="8"/>
  <c r="D17" i="8"/>
  <c r="AA17" i="8"/>
  <c r="W17" i="8"/>
  <c r="S17" i="8"/>
  <c r="O17" i="8"/>
  <c r="K17" i="8"/>
  <c r="G17" i="8"/>
  <c r="Z17" i="8"/>
  <c r="V17" i="8"/>
  <c r="R17" i="8"/>
  <c r="N17" i="8"/>
  <c r="J17" i="8"/>
  <c r="F17" i="8"/>
  <c r="C18" i="8"/>
  <c r="I5" i="11"/>
  <c r="I4" i="11" s="1"/>
  <c r="S8" i="8"/>
  <c r="D43" i="3"/>
  <c r="E43" i="3"/>
  <c r="D73" i="9"/>
  <c r="C12" i="3"/>
  <c r="C13" i="3"/>
  <c r="C14" i="3"/>
  <c r="C10" i="3"/>
  <c r="C11" i="3"/>
  <c r="D18" i="9"/>
  <c r="D17" i="9"/>
  <c r="D16" i="9"/>
  <c r="D15" i="9"/>
  <c r="D14" i="9"/>
  <c r="D13" i="9"/>
  <c r="D12" i="9"/>
  <c r="D11" i="9"/>
  <c r="C89" i="9" l="1"/>
  <c r="S11" i="8"/>
  <c r="S12" i="8"/>
  <c r="S13" i="8"/>
  <c r="S14" i="8"/>
  <c r="S15" i="8"/>
  <c r="AB18" i="8"/>
  <c r="X18" i="8"/>
  <c r="T18" i="8"/>
  <c r="P18" i="8"/>
  <c r="L18" i="8"/>
  <c r="H18" i="8"/>
  <c r="D18" i="8"/>
  <c r="AA18" i="8"/>
  <c r="W18" i="8"/>
  <c r="S18" i="8"/>
  <c r="O18" i="8"/>
  <c r="K18" i="8"/>
  <c r="G18" i="8"/>
  <c r="Z18" i="8"/>
  <c r="V18" i="8"/>
  <c r="R18" i="8"/>
  <c r="N18" i="8"/>
  <c r="J18" i="8"/>
  <c r="F18" i="8"/>
  <c r="Y18" i="8"/>
  <c r="U18" i="8"/>
  <c r="Q18" i="8"/>
  <c r="M18" i="8"/>
  <c r="I18" i="8"/>
  <c r="E18" i="8"/>
  <c r="C19" i="8"/>
  <c r="J5" i="11"/>
  <c r="J4" i="11" s="1"/>
  <c r="T8" i="8"/>
  <c r="D27" i="9"/>
  <c r="D43" i="9" s="1"/>
  <c r="D30" i="9"/>
  <c r="D46" i="9" s="1"/>
  <c r="D34" i="9"/>
  <c r="D50" i="9" s="1"/>
  <c r="D31" i="9"/>
  <c r="D47" i="9" s="1"/>
  <c r="D32" i="9"/>
  <c r="D48" i="9" s="1"/>
  <c r="D28" i="9"/>
  <c r="D44" i="9" s="1"/>
  <c r="D29" i="9"/>
  <c r="D45" i="9" s="1"/>
  <c r="D33" i="9"/>
  <c r="D49" i="9" s="1"/>
  <c r="D50" i="3"/>
  <c r="E50" i="3"/>
  <c r="D89" i="9"/>
  <c r="C20" i="3"/>
  <c r="C18" i="3"/>
  <c r="C17" i="3"/>
  <c r="C21" i="3"/>
  <c r="C19" i="3"/>
  <c r="C9" i="3"/>
  <c r="D24" i="9"/>
  <c r="C24" i="9"/>
  <c r="D23" i="9"/>
  <c r="C23" i="9"/>
  <c r="D22" i="9"/>
  <c r="C22" i="9"/>
  <c r="D21" i="9"/>
  <c r="C21" i="9"/>
  <c r="D20" i="9"/>
  <c r="C20" i="9"/>
  <c r="D19" i="9"/>
  <c r="C19" i="9"/>
  <c r="C18" i="9"/>
  <c r="C17" i="9"/>
  <c r="C16" i="9"/>
  <c r="C15" i="9"/>
  <c r="C14" i="9"/>
  <c r="C30" i="9" s="1"/>
  <c r="C13" i="9"/>
  <c r="C29" i="9" s="1"/>
  <c r="C12" i="9"/>
  <c r="C28" i="9" s="1"/>
  <c r="C11" i="9"/>
  <c r="C27" i="9" s="1"/>
  <c r="D10" i="9"/>
  <c r="C10" i="9"/>
  <c r="C26" i="9" s="1"/>
  <c r="F43" i="3"/>
  <c r="G43" i="3" s="1"/>
  <c r="H43" i="3" s="1"/>
  <c r="I43" i="3" s="1"/>
  <c r="J43" i="3" s="1"/>
  <c r="K43" i="3" s="1"/>
  <c r="L43" i="3" s="1"/>
  <c r="M43" i="3" s="1"/>
  <c r="F36" i="3"/>
  <c r="G36" i="3" s="1"/>
  <c r="H36" i="3" s="1"/>
  <c r="I36" i="3" s="1"/>
  <c r="J36" i="3" s="1"/>
  <c r="K36" i="3" s="1"/>
  <c r="L36" i="3" s="1"/>
  <c r="M36" i="3" s="1"/>
  <c r="F29" i="3"/>
  <c r="G29" i="3" s="1"/>
  <c r="H29" i="3" s="1"/>
  <c r="I29" i="3" s="1"/>
  <c r="J29" i="3" s="1"/>
  <c r="K29" i="3" s="1"/>
  <c r="L29" i="3" s="1"/>
  <c r="M29" i="3" s="1"/>
  <c r="F22" i="3"/>
  <c r="G22" i="3" s="1"/>
  <c r="H22" i="3" s="1"/>
  <c r="I22" i="3" s="1"/>
  <c r="J22" i="3" s="1"/>
  <c r="K22" i="3" s="1"/>
  <c r="L22" i="3" s="1"/>
  <c r="M22" i="3" s="1"/>
  <c r="F15" i="3"/>
  <c r="N17" i="4"/>
  <c r="C26" i="3" l="1"/>
  <c r="C28" i="3"/>
  <c r="C35" i="3" s="1"/>
  <c r="C24" i="3"/>
  <c r="C31" i="3" s="1"/>
  <c r="C27" i="3"/>
  <c r="C34" i="3" s="1"/>
  <c r="C25" i="3"/>
  <c r="C105" i="9"/>
  <c r="G15" i="3"/>
  <c r="H15" i="3" s="1"/>
  <c r="I15" i="3" s="1"/>
  <c r="J15" i="3" s="1"/>
  <c r="K15" i="3" s="1"/>
  <c r="L15" i="3" s="1"/>
  <c r="M15" i="3" s="1"/>
  <c r="F50" i="3"/>
  <c r="G50" i="3" s="1"/>
  <c r="H50" i="3" s="1"/>
  <c r="I50" i="3" s="1"/>
  <c r="J50" i="3" s="1"/>
  <c r="K50" i="3" s="1"/>
  <c r="L50" i="3" s="1"/>
  <c r="M50" i="3" s="1"/>
  <c r="T11" i="8"/>
  <c r="T12" i="8"/>
  <c r="T13" i="8"/>
  <c r="T14" i="8"/>
  <c r="T15" i="8"/>
  <c r="AA19" i="8"/>
  <c r="AB19" i="8"/>
  <c r="W19" i="8"/>
  <c r="S19" i="8"/>
  <c r="O19" i="8"/>
  <c r="K19" i="8"/>
  <c r="G19" i="8"/>
  <c r="Z19" i="8"/>
  <c r="V19" i="8"/>
  <c r="R19" i="8"/>
  <c r="N19" i="8"/>
  <c r="J19" i="8"/>
  <c r="F19" i="8"/>
  <c r="Y19" i="8"/>
  <c r="U19" i="8"/>
  <c r="Q19" i="8"/>
  <c r="M19" i="8"/>
  <c r="I19" i="8"/>
  <c r="E19" i="8"/>
  <c r="X19" i="8"/>
  <c r="T19" i="8"/>
  <c r="P19" i="8"/>
  <c r="L19" i="8"/>
  <c r="H19" i="8"/>
  <c r="D19" i="8"/>
  <c r="C20" i="8"/>
  <c r="K5" i="11"/>
  <c r="K4" i="11" s="1"/>
  <c r="BS22" i="11"/>
  <c r="BS26" i="11"/>
  <c r="BS21" i="11"/>
  <c r="BS25" i="11"/>
  <c r="BS29" i="11"/>
  <c r="BS20" i="11"/>
  <c r="BS24" i="11"/>
  <c r="BS28" i="11"/>
  <c r="BS23" i="11"/>
  <c r="BS27" i="11"/>
  <c r="C34" i="9"/>
  <c r="C50" i="9" s="1"/>
  <c r="C31" i="9"/>
  <c r="C47" i="9" s="1"/>
  <c r="C35" i="9"/>
  <c r="C37" i="9"/>
  <c r="C53" i="9" s="1"/>
  <c r="C39" i="9"/>
  <c r="C55" i="9" s="1"/>
  <c r="C32" i="9"/>
  <c r="C48" i="9" s="1"/>
  <c r="C33" i="9"/>
  <c r="C36" i="9"/>
  <c r="C52" i="9" s="1"/>
  <c r="C38" i="9"/>
  <c r="C40" i="9"/>
  <c r="BS15" i="11"/>
  <c r="BS19" i="11"/>
  <c r="BS18" i="11"/>
  <c r="BS17" i="11"/>
  <c r="BS16" i="11"/>
  <c r="U8" i="8"/>
  <c r="C44" i="9"/>
  <c r="C45" i="9"/>
  <c r="C42" i="9"/>
  <c r="C49" i="9"/>
  <c r="C54" i="9"/>
  <c r="C46" i="9"/>
  <c r="C43" i="9"/>
  <c r="C51" i="9"/>
  <c r="D35" i="9"/>
  <c r="D37" i="9"/>
  <c r="D39" i="9"/>
  <c r="D26" i="9"/>
  <c r="D42" i="9" s="1"/>
  <c r="D36" i="9"/>
  <c r="D38" i="9"/>
  <c r="D40" i="9"/>
  <c r="I41" i="9"/>
  <c r="I73" i="9"/>
  <c r="L57" i="9"/>
  <c r="H89" i="9"/>
  <c r="D57" i="3"/>
  <c r="E57" i="3"/>
  <c r="D105" i="9"/>
  <c r="G25" i="9"/>
  <c r="G33" i="9" s="1" a="1"/>
  <c r="G33" i="9" s="1"/>
  <c r="C32" i="3"/>
  <c r="C33" i="3"/>
  <c r="C16" i="3"/>
  <c r="N29" i="3"/>
  <c r="D64" i="9"/>
  <c r="D61" i="9"/>
  <c r="D65" i="9"/>
  <c r="D62" i="9"/>
  <c r="D63" i="9"/>
  <c r="D60" i="9"/>
  <c r="D59" i="9"/>
  <c r="D66" i="9"/>
  <c r="F8" i="3"/>
  <c r="G8" i="3" s="1"/>
  <c r="H8" i="3" s="1"/>
  <c r="I8" i="3" s="1"/>
  <c r="J8" i="3" s="1"/>
  <c r="K8" i="3" s="1"/>
  <c r="L8" i="3" s="1"/>
  <c r="M8" i="3" s="1"/>
  <c r="L5" i="11" l="1"/>
  <c r="L4" i="11" s="1"/>
  <c r="I105" i="9"/>
  <c r="C121" i="9"/>
  <c r="D54" i="9"/>
  <c r="G38" i="9" a="1"/>
  <c r="G38" i="9" s="1"/>
  <c r="D55" i="9"/>
  <c r="G39" i="9" a="1"/>
  <c r="G39" i="9" s="1"/>
  <c r="D52" i="9"/>
  <c r="G36" i="9" a="1"/>
  <c r="G36" i="9" s="1"/>
  <c r="D53" i="9"/>
  <c r="G37" i="9" a="1"/>
  <c r="G37" i="9" s="1"/>
  <c r="D51" i="9"/>
  <c r="G35" i="9" a="1"/>
  <c r="G35" i="9" s="1"/>
  <c r="G34" i="9" a="1"/>
  <c r="G34" i="9" s="1"/>
  <c r="D56" i="9"/>
  <c r="U11" i="8"/>
  <c r="U12" i="8"/>
  <c r="U13" i="8"/>
  <c r="U14" i="8"/>
  <c r="U15" i="8"/>
  <c r="Z20" i="8"/>
  <c r="V20" i="8"/>
  <c r="R20" i="8"/>
  <c r="N20" i="8"/>
  <c r="J20" i="8"/>
  <c r="F20" i="8"/>
  <c r="X20" i="8"/>
  <c r="S20" i="8"/>
  <c r="M20" i="8"/>
  <c r="H20" i="8"/>
  <c r="AB20" i="8"/>
  <c r="W20" i="8"/>
  <c r="Q20" i="8"/>
  <c r="L20" i="8"/>
  <c r="G20" i="8"/>
  <c r="AA20" i="8"/>
  <c r="U20" i="8"/>
  <c r="P20" i="8"/>
  <c r="K20" i="8"/>
  <c r="E20" i="8"/>
  <c r="Y20" i="8"/>
  <c r="T20" i="8"/>
  <c r="O20" i="8"/>
  <c r="I20" i="8"/>
  <c r="D20" i="8"/>
  <c r="C21" i="8"/>
  <c r="BU22" i="11"/>
  <c r="BU26" i="11"/>
  <c r="IF22" i="11"/>
  <c r="IF26" i="11"/>
  <c r="GQ22" i="11"/>
  <c r="GQ26" i="11"/>
  <c r="FE22" i="11"/>
  <c r="FE26" i="11"/>
  <c r="FD22" i="11"/>
  <c r="FD26" i="11"/>
  <c r="DK22" i="11"/>
  <c r="DK26" i="11"/>
  <c r="BU21" i="11"/>
  <c r="BU25" i="11"/>
  <c r="BU29" i="11"/>
  <c r="FE21" i="11"/>
  <c r="FE25" i="11"/>
  <c r="FE29" i="11"/>
  <c r="IF21" i="11"/>
  <c r="IF25" i="11"/>
  <c r="IF29" i="11"/>
  <c r="FD21" i="11"/>
  <c r="FD25" i="11"/>
  <c r="FD29" i="11"/>
  <c r="GQ21" i="11"/>
  <c r="GQ25" i="11"/>
  <c r="GQ29" i="11"/>
  <c r="DK21" i="11"/>
  <c r="DK25" i="11"/>
  <c r="DK29" i="11"/>
  <c r="BU20" i="11"/>
  <c r="BU24" i="11"/>
  <c r="BU28" i="11"/>
  <c r="FE20" i="11"/>
  <c r="FE24" i="11"/>
  <c r="FE28" i="11"/>
  <c r="IF20" i="11"/>
  <c r="IF24" i="11"/>
  <c r="IF28" i="11"/>
  <c r="FD20" i="11"/>
  <c r="FD24" i="11"/>
  <c r="FD28" i="11"/>
  <c r="GQ20" i="11"/>
  <c r="GQ24" i="11"/>
  <c r="GQ28" i="11"/>
  <c r="DK20" i="11"/>
  <c r="DK24" i="11"/>
  <c r="DK28" i="11"/>
  <c r="BU23" i="11"/>
  <c r="BU27" i="11"/>
  <c r="FE23" i="11"/>
  <c r="FE27" i="11"/>
  <c r="IF23" i="11"/>
  <c r="IF27" i="11"/>
  <c r="FD23" i="11"/>
  <c r="FD27" i="11"/>
  <c r="GQ23" i="11"/>
  <c r="GQ27" i="11"/>
  <c r="DK23" i="11"/>
  <c r="DK27" i="11"/>
  <c r="C56" i="9"/>
  <c r="I56" i="9" s="1" a="1"/>
  <c r="I56" i="9" s="1"/>
  <c r="G40" i="9" a="1"/>
  <c r="G40" i="9" s="1"/>
  <c r="G32" i="9" a="1"/>
  <c r="G32" i="9" s="1"/>
  <c r="G31" i="9" a="1"/>
  <c r="G31" i="9" s="1"/>
  <c r="GQ15" i="11"/>
  <c r="GQ19" i="11"/>
  <c r="GQ18" i="11"/>
  <c r="GQ16" i="11"/>
  <c r="GQ17" i="11"/>
  <c r="IF19" i="11"/>
  <c r="IF18" i="11"/>
  <c r="IF17" i="11"/>
  <c r="IF16" i="11"/>
  <c r="IF15" i="11"/>
  <c r="FD19" i="11"/>
  <c r="FD17" i="11"/>
  <c r="FD18" i="11"/>
  <c r="FD16" i="11"/>
  <c r="FD15" i="11"/>
  <c r="DK15" i="11"/>
  <c r="DK19" i="11"/>
  <c r="DK18" i="11"/>
  <c r="DK17" i="11"/>
  <c r="DK16" i="11"/>
  <c r="BU19" i="11"/>
  <c r="BU18" i="11"/>
  <c r="BU17" i="11"/>
  <c r="BU15" i="11"/>
  <c r="BU16" i="11"/>
  <c r="FE19" i="11"/>
  <c r="FE18" i="11"/>
  <c r="FE17" i="11"/>
  <c r="FE16" i="11"/>
  <c r="FE15" i="11"/>
  <c r="BS14" i="11"/>
  <c r="I49" i="9" a="1"/>
  <c r="I49" i="9" s="1"/>
  <c r="I53" i="9" a="1"/>
  <c r="I53" i="9" s="1"/>
  <c r="I51" i="9" a="1"/>
  <c r="I51" i="9" s="1"/>
  <c r="I48" i="9" a="1"/>
  <c r="I48" i="9" s="1"/>
  <c r="I47" i="9" a="1"/>
  <c r="I47" i="9" s="1"/>
  <c r="I50" i="9" a="1"/>
  <c r="I50" i="9" s="1"/>
  <c r="I54" i="9" a="1"/>
  <c r="I54" i="9" s="1"/>
  <c r="I52" i="9" a="1"/>
  <c r="I52" i="9" s="1"/>
  <c r="I55" i="9" a="1"/>
  <c r="I55" i="9" s="1"/>
  <c r="G26" i="9" a="1"/>
  <c r="G26" i="9" s="1"/>
  <c r="G30" i="9" a="1"/>
  <c r="G30" i="9" s="1"/>
  <c r="G28" i="9" a="1"/>
  <c r="G28" i="9" s="1"/>
  <c r="G29" i="9" a="1"/>
  <c r="G29" i="9" s="1"/>
  <c r="G27" i="9" a="1"/>
  <c r="G27" i="9" s="1"/>
  <c r="I46" i="9" a="1"/>
  <c r="I46" i="9" s="1"/>
  <c r="I45" i="9" a="1"/>
  <c r="I45" i="9" s="1"/>
  <c r="I44" i="9" a="1"/>
  <c r="I44" i="9" s="1"/>
  <c r="I42" i="9" a="1"/>
  <c r="I42" i="9" s="1"/>
  <c r="I43" i="9" a="1"/>
  <c r="I43" i="9" s="1"/>
  <c r="V8" i="8"/>
  <c r="M5" i="11"/>
  <c r="M4" i="11" s="1"/>
  <c r="C62" i="9"/>
  <c r="L62" i="9" s="1" a="1"/>
  <c r="L62" i="9" s="1"/>
  <c r="C65" i="9"/>
  <c r="C61" i="9"/>
  <c r="L61" i="9" s="1" a="1"/>
  <c r="L61" i="9" s="1"/>
  <c r="C69" i="9"/>
  <c r="C66" i="9"/>
  <c r="C70" i="9"/>
  <c r="C68" i="9"/>
  <c r="C71" i="9"/>
  <c r="C59" i="9"/>
  <c r="L59" i="9" s="1" a="1"/>
  <c r="L59" i="9" s="1"/>
  <c r="C72" i="9"/>
  <c r="C60" i="9"/>
  <c r="L60" i="9" s="1" a="1"/>
  <c r="L60" i="9" s="1"/>
  <c r="C67" i="9"/>
  <c r="C58" i="9"/>
  <c r="C64" i="9"/>
  <c r="C63" i="9"/>
  <c r="G57" i="9"/>
  <c r="K73" i="9"/>
  <c r="F41" i="9"/>
  <c r="F55" i="9" s="1" a="1"/>
  <c r="F55" i="9" s="1"/>
  <c r="G105" i="9"/>
  <c r="H57" i="9"/>
  <c r="H25" i="9"/>
  <c r="J41" i="9"/>
  <c r="L73" i="9"/>
  <c r="F89" i="9"/>
  <c r="F25" i="9"/>
  <c r="F57" i="9"/>
  <c r="K25" i="9"/>
  <c r="G89" i="9"/>
  <c r="J105" i="9"/>
  <c r="L41" i="9"/>
  <c r="K105" i="9"/>
  <c r="J89" i="9"/>
  <c r="K57" i="9"/>
  <c r="L25" i="9"/>
  <c r="J73" i="9"/>
  <c r="L89" i="9"/>
  <c r="G41" i="9"/>
  <c r="G55" i="9" s="1" a="1"/>
  <c r="G55" i="9" s="1"/>
  <c r="H41" i="9"/>
  <c r="I89" i="9"/>
  <c r="H73" i="9"/>
  <c r="K89" i="9"/>
  <c r="J25" i="9"/>
  <c r="J57" i="9"/>
  <c r="I57" i="9"/>
  <c r="F105" i="9"/>
  <c r="L105" i="9"/>
  <c r="G73" i="9"/>
  <c r="F73" i="9"/>
  <c r="H105" i="9"/>
  <c r="K41" i="9"/>
  <c r="C23" i="3"/>
  <c r="F57" i="3"/>
  <c r="G57" i="3" s="1"/>
  <c r="H57" i="3" s="1"/>
  <c r="I57" i="3" s="1"/>
  <c r="J57" i="3" s="1"/>
  <c r="K57" i="3" s="1"/>
  <c r="L57" i="3" s="1"/>
  <c r="M57" i="3" s="1"/>
  <c r="D64" i="3"/>
  <c r="E64" i="3"/>
  <c r="D121" i="9"/>
  <c r="B29" i="3"/>
  <c r="M57" i="9"/>
  <c r="I25" i="9"/>
  <c r="C40" i="3"/>
  <c r="C42" i="3"/>
  <c r="C39" i="3"/>
  <c r="C41" i="3"/>
  <c r="C38" i="3"/>
  <c r="N22" i="3"/>
  <c r="N50" i="3"/>
  <c r="N36" i="3"/>
  <c r="N15" i="3"/>
  <c r="N43" i="3"/>
  <c r="O29" i="3"/>
  <c r="D76" i="9"/>
  <c r="D77" i="9"/>
  <c r="D75" i="9"/>
  <c r="D81" i="9"/>
  <c r="D82" i="9"/>
  <c r="D78" i="9"/>
  <c r="D79" i="9"/>
  <c r="D80" i="9"/>
  <c r="D70" i="9"/>
  <c r="D67" i="9"/>
  <c r="D69" i="9"/>
  <c r="D72" i="9"/>
  <c r="D71" i="9"/>
  <c r="D68" i="9"/>
  <c r="D58" i="9"/>
  <c r="J27" i="3" l="1"/>
  <c r="J25" i="3"/>
  <c r="J28" i="3"/>
  <c r="J26" i="3"/>
  <c r="J24" i="3"/>
  <c r="H21" i="3"/>
  <c r="H20" i="3"/>
  <c r="H19" i="3"/>
  <c r="H18" i="3"/>
  <c r="H17" i="3"/>
  <c r="C137" i="9"/>
  <c r="JW26" i="11"/>
  <c r="JW21" i="11"/>
  <c r="JW28" i="11"/>
  <c r="JW27" i="11"/>
  <c r="JW19" i="11"/>
  <c r="JW16" i="11"/>
  <c r="JW18" i="11"/>
  <c r="JW25" i="11"/>
  <c r="JW15" i="11"/>
  <c r="JW29" i="11"/>
  <c r="JW20" i="11"/>
  <c r="JW22" i="11"/>
  <c r="JW24" i="11"/>
  <c r="JW23" i="11"/>
  <c r="JW17" i="11"/>
  <c r="K49" i="9" a="1"/>
  <c r="K49" i="9" s="1"/>
  <c r="K51" i="9" a="1"/>
  <c r="K51" i="9" s="1"/>
  <c r="K48" i="9" a="1"/>
  <c r="K48" i="9" s="1"/>
  <c r="K56" i="9" a="1"/>
  <c r="K56" i="9" s="1"/>
  <c r="K54" i="9" a="1"/>
  <c r="K54" i="9" s="1"/>
  <c r="K53" i="9" a="1"/>
  <c r="K53" i="9" s="1"/>
  <c r="K47" i="9" a="1"/>
  <c r="K47" i="9" s="1"/>
  <c r="K50" i="9" a="1"/>
  <c r="K50" i="9" s="1"/>
  <c r="K52" i="9" a="1"/>
  <c r="K52" i="9" s="1"/>
  <c r="J33" i="9" a="1"/>
  <c r="J33" i="9" s="1"/>
  <c r="J34" i="9" a="1"/>
  <c r="J34" i="9" s="1"/>
  <c r="J35" i="9" a="1"/>
  <c r="J35" i="9" s="1"/>
  <c r="J39" i="9" a="1"/>
  <c r="J39" i="9" s="1"/>
  <c r="J36" i="9" a="1"/>
  <c r="J36" i="9" s="1"/>
  <c r="J40" i="9" a="1"/>
  <c r="J40" i="9" s="1"/>
  <c r="J38" i="9" a="1"/>
  <c r="J38" i="9" s="1"/>
  <c r="J31" i="9" a="1"/>
  <c r="J31" i="9" s="1"/>
  <c r="J37" i="9" a="1"/>
  <c r="J37" i="9" s="1"/>
  <c r="J32" i="9" a="1"/>
  <c r="J32" i="9" s="1"/>
  <c r="H49" i="9" a="1"/>
  <c r="H49" i="9" s="1"/>
  <c r="H53" i="9" a="1"/>
  <c r="H53" i="9" s="1"/>
  <c r="H50" i="9" a="1"/>
  <c r="H50" i="9" s="1"/>
  <c r="H52" i="9" a="1"/>
  <c r="H52" i="9" s="1"/>
  <c r="H51" i="9" a="1"/>
  <c r="H51" i="9" s="1"/>
  <c r="H47" i="9" a="1"/>
  <c r="H47" i="9" s="1"/>
  <c r="H48" i="9" a="1"/>
  <c r="H48" i="9" s="1"/>
  <c r="H56" i="9" a="1"/>
  <c r="H56" i="9" s="1"/>
  <c r="H54" i="9" a="1"/>
  <c r="H54" i="9" s="1"/>
  <c r="L33" i="9" a="1"/>
  <c r="L33" i="9" s="1"/>
  <c r="L34" i="9" a="1"/>
  <c r="L34" i="9" s="1"/>
  <c r="L37" i="9" a="1"/>
  <c r="L37" i="9" s="1"/>
  <c r="L35" i="9" a="1"/>
  <c r="L35" i="9" s="1"/>
  <c r="L32" i="9" a="1"/>
  <c r="L32" i="9" s="1"/>
  <c r="L31" i="9" a="1"/>
  <c r="L31" i="9" s="1"/>
  <c r="L39" i="9" a="1"/>
  <c r="L39" i="9" s="1"/>
  <c r="L38" i="9" a="1"/>
  <c r="L38" i="9" s="1"/>
  <c r="L36" i="9" a="1"/>
  <c r="L36" i="9" s="1"/>
  <c r="L40" i="9" a="1"/>
  <c r="L40" i="9" s="1"/>
  <c r="L50" i="9" a="1"/>
  <c r="L50" i="9" s="1"/>
  <c r="L52" i="9" a="1"/>
  <c r="L52" i="9" s="1"/>
  <c r="L51" i="9" a="1"/>
  <c r="L51" i="9" s="1"/>
  <c r="L47" i="9" a="1"/>
  <c r="L47" i="9" s="1"/>
  <c r="L48" i="9" a="1"/>
  <c r="L48" i="9" s="1"/>
  <c r="L56" i="9" a="1"/>
  <c r="L56" i="9" s="1"/>
  <c r="L54" i="9" a="1"/>
  <c r="L54" i="9" s="1"/>
  <c r="L49" i="9" a="1"/>
  <c r="L49" i="9" s="1"/>
  <c r="L53" i="9" a="1"/>
  <c r="L53" i="9" s="1"/>
  <c r="J49" i="9" a="1"/>
  <c r="J49" i="9" s="1"/>
  <c r="J48" i="9" a="1"/>
  <c r="J48" i="9" s="1"/>
  <c r="J56" i="9" a="1"/>
  <c r="J56" i="9" s="1"/>
  <c r="J54" i="9" a="1"/>
  <c r="J54" i="9" s="1"/>
  <c r="J51" i="9" a="1"/>
  <c r="J51" i="9" s="1"/>
  <c r="J47" i="9" a="1"/>
  <c r="J47" i="9" s="1"/>
  <c r="J50" i="9" a="1"/>
  <c r="J50" i="9" s="1"/>
  <c r="J52" i="9" a="1"/>
  <c r="J52" i="9" s="1"/>
  <c r="J53" i="9" a="1"/>
  <c r="J53" i="9" s="1"/>
  <c r="J55" i="9" a="1"/>
  <c r="J55" i="9" s="1"/>
  <c r="F49" i="9" a="1"/>
  <c r="F49" i="9" s="1"/>
  <c r="F53" i="9" a="1"/>
  <c r="F53" i="9" s="1"/>
  <c r="F48" i="9" a="1"/>
  <c r="F48" i="9" s="1"/>
  <c r="F56" i="9" a="1"/>
  <c r="F56" i="9" s="1"/>
  <c r="F54" i="9" a="1"/>
  <c r="F54" i="9" s="1"/>
  <c r="F51" i="9" a="1"/>
  <c r="F51" i="9" s="1"/>
  <c r="F47" i="9" a="1"/>
  <c r="F47" i="9" s="1"/>
  <c r="F50" i="9" a="1"/>
  <c r="F50" i="9" s="1"/>
  <c r="F52" i="9" a="1"/>
  <c r="F52" i="9" s="1"/>
  <c r="G51" i="9" a="1"/>
  <c r="G51" i="9" s="1"/>
  <c r="G50" i="9" a="1"/>
  <c r="G50" i="9" s="1"/>
  <c r="G52" i="9" a="1"/>
  <c r="G52" i="9" s="1"/>
  <c r="G47" i="9" a="1"/>
  <c r="G47" i="9" s="1"/>
  <c r="G48" i="9" a="1"/>
  <c r="G48" i="9" s="1"/>
  <c r="G56" i="9" a="1"/>
  <c r="G56" i="9" s="1"/>
  <c r="G54" i="9" a="1"/>
  <c r="G54" i="9" s="1"/>
  <c r="G49" i="9" a="1"/>
  <c r="G49" i="9" s="1"/>
  <c r="G53" i="9" a="1"/>
  <c r="G53" i="9" s="1"/>
  <c r="K33" i="9" a="1"/>
  <c r="K33" i="9" s="1"/>
  <c r="K34" i="9" a="1"/>
  <c r="K34" i="9" s="1"/>
  <c r="K35" i="9" a="1"/>
  <c r="K35" i="9" s="1"/>
  <c r="K39" i="9" a="1"/>
  <c r="K39" i="9" s="1"/>
  <c r="K36" i="9" a="1"/>
  <c r="K36" i="9" s="1"/>
  <c r="K32" i="9" a="1"/>
  <c r="K32" i="9" s="1"/>
  <c r="K31" i="9" a="1"/>
  <c r="K31" i="9" s="1"/>
  <c r="K37" i="9" a="1"/>
  <c r="K37" i="9" s="1"/>
  <c r="K38" i="9" a="1"/>
  <c r="K38" i="9" s="1"/>
  <c r="K40" i="9" a="1"/>
  <c r="K40" i="9" s="1"/>
  <c r="F33" i="9" a="1"/>
  <c r="F33" i="9" s="1"/>
  <c r="F34" i="9" a="1"/>
  <c r="F34" i="9" s="1"/>
  <c r="F39" i="9" a="1"/>
  <c r="F39" i="9" s="1"/>
  <c r="F36" i="9" a="1"/>
  <c r="F36" i="9" s="1"/>
  <c r="F38" i="9" a="1"/>
  <c r="F38" i="9" s="1"/>
  <c r="F40" i="9" a="1"/>
  <c r="F40" i="9" s="1"/>
  <c r="F37" i="9" a="1"/>
  <c r="F37" i="9" s="1"/>
  <c r="F35" i="9" a="1"/>
  <c r="F35" i="9" s="1"/>
  <c r="F32" i="9" a="1"/>
  <c r="F32" i="9" s="1"/>
  <c r="F31" i="9" a="1"/>
  <c r="F31" i="9" s="1"/>
  <c r="H32" i="9" a="1"/>
  <c r="H32" i="9" s="1"/>
  <c r="H33" i="9" a="1"/>
  <c r="H33" i="9" s="1"/>
  <c r="H34" i="9" a="1"/>
  <c r="H34" i="9" s="1"/>
  <c r="H35" i="9" a="1"/>
  <c r="H35" i="9" s="1"/>
  <c r="H39" i="9" a="1"/>
  <c r="H39" i="9" s="1"/>
  <c r="H36" i="9" a="1"/>
  <c r="H36" i="9" s="1"/>
  <c r="H40" i="9" a="1"/>
  <c r="H40" i="9" s="1"/>
  <c r="H31" i="9" a="1"/>
  <c r="H31" i="9" s="1"/>
  <c r="H37" i="9" a="1"/>
  <c r="H37" i="9" s="1"/>
  <c r="H38" i="9" a="1"/>
  <c r="H38" i="9" s="1"/>
  <c r="K55" i="9" a="1"/>
  <c r="K55" i="9" s="1"/>
  <c r="H55" i="9" a="1"/>
  <c r="H55" i="9" s="1"/>
  <c r="I33" i="9" a="1"/>
  <c r="I33" i="9" s="1"/>
  <c r="I31" i="9" a="1"/>
  <c r="I31" i="9" s="1"/>
  <c r="I34" i="9" a="1"/>
  <c r="I34" i="9" s="1"/>
  <c r="I36" i="9" a="1"/>
  <c r="I36" i="9" s="1"/>
  <c r="I40" i="9" a="1"/>
  <c r="I40" i="9" s="1"/>
  <c r="I39" i="9" a="1"/>
  <c r="I39" i="9" s="1"/>
  <c r="I38" i="9" a="1"/>
  <c r="I38" i="9" s="1"/>
  <c r="I35" i="9" a="1"/>
  <c r="I35" i="9" s="1"/>
  <c r="I37" i="9" a="1"/>
  <c r="I37" i="9" s="1"/>
  <c r="I32" i="9" a="1"/>
  <c r="I32" i="9" s="1"/>
  <c r="L55" i="9" a="1"/>
  <c r="L55" i="9" s="1"/>
  <c r="V11" i="8"/>
  <c r="V12" i="8"/>
  <c r="V13" i="8"/>
  <c r="V14" i="8"/>
  <c r="V15" i="8"/>
  <c r="Y21" i="8"/>
  <c r="U21" i="8"/>
  <c r="Q21" i="8"/>
  <c r="M21" i="8"/>
  <c r="I21" i="8"/>
  <c r="E21" i="8"/>
  <c r="Z21" i="8"/>
  <c r="T21" i="8"/>
  <c r="O21" i="8"/>
  <c r="J21" i="8"/>
  <c r="D21" i="8"/>
  <c r="X21" i="8"/>
  <c r="S21" i="8"/>
  <c r="N21" i="8"/>
  <c r="H21" i="8"/>
  <c r="AB21" i="8"/>
  <c r="W21" i="8"/>
  <c r="R21" i="8"/>
  <c r="L21" i="8"/>
  <c r="G21" i="8"/>
  <c r="AA21" i="8"/>
  <c r="V21" i="8"/>
  <c r="P21" i="8"/>
  <c r="K21" i="8"/>
  <c r="F21" i="8"/>
  <c r="C22" i="8"/>
  <c r="KA22" i="11"/>
  <c r="KA26" i="11"/>
  <c r="IK22" i="11"/>
  <c r="IK26" i="11"/>
  <c r="DO22" i="11"/>
  <c r="DO26" i="11"/>
  <c r="GO22" i="11"/>
  <c r="GO26" i="11"/>
  <c r="JT22" i="11"/>
  <c r="JT26" i="11"/>
  <c r="II22" i="11"/>
  <c r="II26" i="11"/>
  <c r="IG22" i="11"/>
  <c r="IG26" i="11"/>
  <c r="DI22" i="11"/>
  <c r="DI26" i="11"/>
  <c r="GR22" i="11"/>
  <c r="GR26" i="11"/>
  <c r="FC22" i="11"/>
  <c r="FC26" i="11"/>
  <c r="JY22" i="11"/>
  <c r="JY26" i="11"/>
  <c r="JX22" i="11"/>
  <c r="JX26" i="11"/>
  <c r="BW22" i="11"/>
  <c r="BW26" i="11"/>
  <c r="BT22" i="11"/>
  <c r="BT26" i="11"/>
  <c r="JU22" i="11"/>
  <c r="JU26" i="11"/>
  <c r="GS22" i="11"/>
  <c r="GS26" i="11"/>
  <c r="BY22" i="11"/>
  <c r="BY26" i="11"/>
  <c r="GU22" i="11"/>
  <c r="GU26" i="11"/>
  <c r="DM22" i="11"/>
  <c r="DM26" i="11"/>
  <c r="GN22" i="11"/>
  <c r="GN26" i="11"/>
  <c r="FA22" i="11"/>
  <c r="FA26" i="11"/>
  <c r="IJ22" i="11"/>
  <c r="IJ26" i="11"/>
  <c r="BX22" i="11"/>
  <c r="BX26" i="11"/>
  <c r="IE22" i="11"/>
  <c r="IE26" i="11"/>
  <c r="DL22" i="11"/>
  <c r="DL26" i="11"/>
  <c r="EZ22" i="11"/>
  <c r="EZ26" i="11"/>
  <c r="DH22" i="11"/>
  <c r="DH26" i="11"/>
  <c r="EY22" i="11"/>
  <c r="EY26" i="11"/>
  <c r="JV22" i="11"/>
  <c r="JV26" i="11"/>
  <c r="JZ22" i="11"/>
  <c r="JZ26" i="11"/>
  <c r="FB22" i="11"/>
  <c r="FB26" i="11"/>
  <c r="BV22" i="11"/>
  <c r="BV26" i="11"/>
  <c r="GP22" i="11"/>
  <c r="GP26" i="11"/>
  <c r="DJ22" i="11"/>
  <c r="DJ26" i="11"/>
  <c r="IH22" i="11"/>
  <c r="IH26" i="11"/>
  <c r="DN22" i="11"/>
  <c r="DN26" i="11"/>
  <c r="EX22" i="11"/>
  <c r="EX26" i="11"/>
  <c r="BR22" i="11"/>
  <c r="BR26" i="11"/>
  <c r="ID22" i="11"/>
  <c r="ID26" i="11"/>
  <c r="GT22" i="11"/>
  <c r="GT26" i="11"/>
  <c r="IK21" i="11"/>
  <c r="IK25" i="11"/>
  <c r="IK29" i="11"/>
  <c r="BY21" i="11"/>
  <c r="BY25" i="11"/>
  <c r="BY29" i="11"/>
  <c r="GU21" i="11"/>
  <c r="GU25" i="11"/>
  <c r="GU29" i="11"/>
  <c r="KA21" i="11"/>
  <c r="KA25" i="11"/>
  <c r="KA29" i="11"/>
  <c r="DO21" i="11"/>
  <c r="DO25" i="11"/>
  <c r="DO29" i="11"/>
  <c r="DM21" i="11"/>
  <c r="DM25" i="11"/>
  <c r="DM29" i="11"/>
  <c r="JV25" i="11"/>
  <c r="JV29" i="11"/>
  <c r="GN21" i="11"/>
  <c r="GN25" i="11"/>
  <c r="GN29" i="11"/>
  <c r="GO21" i="11"/>
  <c r="GO25" i="11"/>
  <c r="GO29" i="11"/>
  <c r="JZ25" i="11"/>
  <c r="JZ29" i="11"/>
  <c r="JT21" i="11"/>
  <c r="JT25" i="11"/>
  <c r="JT29" i="11"/>
  <c r="FA21" i="11"/>
  <c r="FA25" i="11"/>
  <c r="FA29" i="11"/>
  <c r="FB25" i="11"/>
  <c r="FB29" i="11"/>
  <c r="BV25" i="11"/>
  <c r="BV29" i="11"/>
  <c r="II21" i="11"/>
  <c r="II25" i="11"/>
  <c r="II29" i="11"/>
  <c r="GP25" i="11"/>
  <c r="GP29" i="11"/>
  <c r="IG21" i="11"/>
  <c r="IG25" i="11"/>
  <c r="IG29" i="11"/>
  <c r="DJ25" i="11"/>
  <c r="DJ29" i="11"/>
  <c r="DI21" i="11"/>
  <c r="DI25" i="11"/>
  <c r="DI29" i="11"/>
  <c r="IJ21" i="11"/>
  <c r="IJ25" i="11"/>
  <c r="IJ29" i="11"/>
  <c r="GR21" i="11"/>
  <c r="GR25" i="11"/>
  <c r="GR29" i="11"/>
  <c r="BX21" i="11"/>
  <c r="BX25" i="11"/>
  <c r="BX29" i="11"/>
  <c r="FC21" i="11"/>
  <c r="FC25" i="11"/>
  <c r="FC29" i="11"/>
  <c r="IH25" i="11"/>
  <c r="IH29" i="11"/>
  <c r="JY21" i="11"/>
  <c r="JY25" i="11"/>
  <c r="JY29" i="11"/>
  <c r="DN25" i="11"/>
  <c r="DN29" i="11"/>
  <c r="JX21" i="11"/>
  <c r="JX25" i="11"/>
  <c r="JX29" i="11"/>
  <c r="IE21" i="11"/>
  <c r="IE25" i="11"/>
  <c r="IE29" i="11"/>
  <c r="BW21" i="11"/>
  <c r="BW25" i="11"/>
  <c r="BW29" i="11"/>
  <c r="EX25" i="11"/>
  <c r="EX29" i="11"/>
  <c r="BR25" i="11"/>
  <c r="BR29" i="11"/>
  <c r="ID25" i="11"/>
  <c r="ID29" i="11"/>
  <c r="GT25" i="11"/>
  <c r="GT29" i="11"/>
  <c r="DL21" i="11"/>
  <c r="DL25" i="11"/>
  <c r="DL29" i="11"/>
  <c r="BT21" i="11"/>
  <c r="BT25" i="11"/>
  <c r="BT29" i="11"/>
  <c r="EZ21" i="11"/>
  <c r="EZ25" i="11"/>
  <c r="EZ29" i="11"/>
  <c r="JU21" i="11"/>
  <c r="JU25" i="11"/>
  <c r="JU29" i="11"/>
  <c r="DH21" i="11"/>
  <c r="DH25" i="11"/>
  <c r="DH29" i="11"/>
  <c r="GS21" i="11"/>
  <c r="GS25" i="11"/>
  <c r="GS29" i="11"/>
  <c r="EY21" i="11"/>
  <c r="EY25" i="11"/>
  <c r="EY29" i="11"/>
  <c r="IK20" i="11"/>
  <c r="IK24" i="11"/>
  <c r="IK28" i="11"/>
  <c r="BY20" i="11"/>
  <c r="BY24" i="11"/>
  <c r="BY28" i="11"/>
  <c r="GU20" i="11"/>
  <c r="GU24" i="11"/>
  <c r="GU28" i="11"/>
  <c r="KA20" i="11"/>
  <c r="KA24" i="11"/>
  <c r="KA28" i="11"/>
  <c r="DO20" i="11"/>
  <c r="DO24" i="11"/>
  <c r="DO28" i="11"/>
  <c r="DM20" i="11"/>
  <c r="DM24" i="11"/>
  <c r="DM28" i="11"/>
  <c r="JV28" i="11"/>
  <c r="JV21" i="11"/>
  <c r="GN20" i="11"/>
  <c r="GN24" i="11"/>
  <c r="GN28" i="11"/>
  <c r="GO20" i="11"/>
  <c r="GO24" i="11"/>
  <c r="GO28" i="11"/>
  <c r="JZ28" i="11"/>
  <c r="JZ21" i="11"/>
  <c r="JT20" i="11"/>
  <c r="JT24" i="11"/>
  <c r="JT28" i="11"/>
  <c r="FA20" i="11"/>
  <c r="FA24" i="11"/>
  <c r="FA28" i="11"/>
  <c r="FB28" i="11"/>
  <c r="FB21" i="11"/>
  <c r="BV28" i="11"/>
  <c r="BV21" i="11"/>
  <c r="II20" i="11"/>
  <c r="II24" i="11"/>
  <c r="II28" i="11"/>
  <c r="GP28" i="11"/>
  <c r="GP21" i="11"/>
  <c r="IG20" i="11"/>
  <c r="IG24" i="11"/>
  <c r="IG28" i="11"/>
  <c r="DJ28" i="11"/>
  <c r="DJ21" i="11"/>
  <c r="DI20" i="11"/>
  <c r="DI24" i="11"/>
  <c r="DI28" i="11"/>
  <c r="IJ20" i="11"/>
  <c r="IJ24" i="11"/>
  <c r="IJ28" i="11"/>
  <c r="GR20" i="11"/>
  <c r="GR24" i="11"/>
  <c r="GR28" i="11"/>
  <c r="BX20" i="11"/>
  <c r="BX24" i="11"/>
  <c r="BX28" i="11"/>
  <c r="FC20" i="11"/>
  <c r="FC24" i="11"/>
  <c r="FC28" i="11"/>
  <c r="IH28" i="11"/>
  <c r="IH21" i="11"/>
  <c r="JY20" i="11"/>
  <c r="JY24" i="11"/>
  <c r="JY28" i="11"/>
  <c r="DN28" i="11"/>
  <c r="DN21" i="11"/>
  <c r="JX20" i="11"/>
  <c r="JX24" i="11"/>
  <c r="JX28" i="11"/>
  <c r="IE20" i="11"/>
  <c r="IE24" i="11"/>
  <c r="IE28" i="11"/>
  <c r="BW20" i="11"/>
  <c r="BW24" i="11"/>
  <c r="BW28" i="11"/>
  <c r="EX28" i="11"/>
  <c r="EX21" i="11"/>
  <c r="BR28" i="11"/>
  <c r="BR21" i="11"/>
  <c r="ID28" i="11"/>
  <c r="ID21" i="11"/>
  <c r="GT28" i="11"/>
  <c r="GT21" i="11"/>
  <c r="DL20" i="11"/>
  <c r="DL24" i="11"/>
  <c r="DL28" i="11"/>
  <c r="BT20" i="11"/>
  <c r="BT24" i="11"/>
  <c r="BT28" i="11"/>
  <c r="EZ20" i="11"/>
  <c r="EZ24" i="11"/>
  <c r="EZ28" i="11"/>
  <c r="JU20" i="11"/>
  <c r="JU24" i="11"/>
  <c r="JU28" i="11"/>
  <c r="DH20" i="11"/>
  <c r="DH24" i="11"/>
  <c r="DH28" i="11"/>
  <c r="GS20" i="11"/>
  <c r="GS24" i="11"/>
  <c r="GS28" i="11"/>
  <c r="EY20" i="11"/>
  <c r="EY24" i="11"/>
  <c r="EY28" i="11"/>
  <c r="JV20" i="11"/>
  <c r="JV24" i="11"/>
  <c r="JZ20" i="11"/>
  <c r="JZ24" i="11"/>
  <c r="FB20" i="11"/>
  <c r="FB24" i="11"/>
  <c r="BV20" i="11"/>
  <c r="BV24" i="11"/>
  <c r="GP20" i="11"/>
  <c r="GP24" i="11"/>
  <c r="DJ20" i="11"/>
  <c r="DJ24" i="11"/>
  <c r="IH20" i="11"/>
  <c r="IH24" i="11"/>
  <c r="DN20" i="11"/>
  <c r="DN24" i="11"/>
  <c r="EX20" i="11"/>
  <c r="EX24" i="11"/>
  <c r="BR20" i="11"/>
  <c r="BR24" i="11"/>
  <c r="ID20" i="11"/>
  <c r="ID24" i="11"/>
  <c r="GT20" i="11"/>
  <c r="GT24" i="11"/>
  <c r="BW23" i="11"/>
  <c r="BW27" i="11"/>
  <c r="IK23" i="11"/>
  <c r="IK27" i="11"/>
  <c r="BY23" i="11"/>
  <c r="BY27" i="11"/>
  <c r="GU23" i="11"/>
  <c r="GU27" i="11"/>
  <c r="KA23" i="11"/>
  <c r="KA27" i="11"/>
  <c r="DO23" i="11"/>
  <c r="DO27" i="11"/>
  <c r="DM23" i="11"/>
  <c r="DM27" i="11"/>
  <c r="JV23" i="11"/>
  <c r="JV27" i="11"/>
  <c r="GN23" i="11"/>
  <c r="GN27" i="11"/>
  <c r="GO23" i="11"/>
  <c r="GO27" i="11"/>
  <c r="JZ23" i="11"/>
  <c r="JZ27" i="11"/>
  <c r="JT23" i="11"/>
  <c r="JT27" i="11"/>
  <c r="FA23" i="11"/>
  <c r="FA27" i="11"/>
  <c r="FB23" i="11"/>
  <c r="FB27" i="11"/>
  <c r="BV23" i="11"/>
  <c r="BV27" i="11"/>
  <c r="II23" i="11"/>
  <c r="II27" i="11"/>
  <c r="GP23" i="11"/>
  <c r="GP27" i="11"/>
  <c r="IG23" i="11"/>
  <c r="IG27" i="11"/>
  <c r="DJ23" i="11"/>
  <c r="DJ27" i="11"/>
  <c r="DI23" i="11"/>
  <c r="DI27" i="11"/>
  <c r="IJ23" i="11"/>
  <c r="IJ27" i="11"/>
  <c r="GR23" i="11"/>
  <c r="GR27" i="11"/>
  <c r="BX23" i="11"/>
  <c r="BX27" i="11"/>
  <c r="FC23" i="11"/>
  <c r="FC27" i="11"/>
  <c r="IH23" i="11"/>
  <c r="IH27" i="11"/>
  <c r="JY23" i="11"/>
  <c r="JY27" i="11"/>
  <c r="DN23" i="11"/>
  <c r="DN27" i="11"/>
  <c r="JX23" i="11"/>
  <c r="JX27" i="11"/>
  <c r="IE23" i="11"/>
  <c r="IE27" i="11"/>
  <c r="EX23" i="11"/>
  <c r="EX27" i="11"/>
  <c r="BR23" i="11"/>
  <c r="BR27" i="11"/>
  <c r="ID23" i="11"/>
  <c r="ID27" i="11"/>
  <c r="GT23" i="11"/>
  <c r="GT27" i="11"/>
  <c r="DL23" i="11"/>
  <c r="DL27" i="11"/>
  <c r="BT23" i="11"/>
  <c r="BT27" i="11"/>
  <c r="EZ23" i="11"/>
  <c r="EZ27" i="11"/>
  <c r="JU23" i="11"/>
  <c r="JU27" i="11"/>
  <c r="DH23" i="11"/>
  <c r="DH27" i="11"/>
  <c r="GS23" i="11"/>
  <c r="GS27" i="11"/>
  <c r="EY23" i="11"/>
  <c r="EY27" i="11"/>
  <c r="FE14" i="11"/>
  <c r="IF14" i="11"/>
  <c r="GU19" i="11"/>
  <c r="GU15" i="11"/>
  <c r="GU18" i="11"/>
  <c r="GU17" i="11"/>
  <c r="GU16" i="11"/>
  <c r="KA19" i="11"/>
  <c r="KA15" i="11"/>
  <c r="KA18" i="11"/>
  <c r="KA17" i="11"/>
  <c r="KA16" i="11"/>
  <c r="DM19" i="11"/>
  <c r="DM18" i="11"/>
  <c r="DM17" i="11"/>
  <c r="DM16" i="11"/>
  <c r="DM15" i="11"/>
  <c r="GN19" i="11"/>
  <c r="GN18" i="11"/>
  <c r="GN17" i="11"/>
  <c r="GN16" i="11"/>
  <c r="GN15" i="11"/>
  <c r="JZ19" i="11"/>
  <c r="JZ18" i="11"/>
  <c r="JZ17" i="11"/>
  <c r="JZ16" i="11"/>
  <c r="JZ15" i="11"/>
  <c r="FA19" i="11"/>
  <c r="FA18" i="11"/>
  <c r="FA17" i="11"/>
  <c r="FA16" i="11"/>
  <c r="FA15" i="11"/>
  <c r="BV19" i="11"/>
  <c r="BV16" i="11"/>
  <c r="BV17" i="11"/>
  <c r="BV18" i="11"/>
  <c r="BV15" i="11"/>
  <c r="GP19" i="11"/>
  <c r="GP18" i="11"/>
  <c r="GP16" i="11"/>
  <c r="GP17" i="11"/>
  <c r="GP15" i="11"/>
  <c r="DJ19" i="11"/>
  <c r="DJ18" i="11"/>
  <c r="DJ16" i="11"/>
  <c r="DJ17" i="11"/>
  <c r="DJ15" i="11"/>
  <c r="IJ19" i="11"/>
  <c r="IJ18" i="11"/>
  <c r="IJ17" i="11"/>
  <c r="IJ16" i="11"/>
  <c r="IJ15" i="11"/>
  <c r="BX19" i="11"/>
  <c r="BX17" i="11"/>
  <c r="BX18" i="11"/>
  <c r="BX16" i="11"/>
  <c r="BX15" i="11"/>
  <c r="IH19" i="11"/>
  <c r="IH18" i="11"/>
  <c r="IH16" i="11"/>
  <c r="IH17" i="11"/>
  <c r="IH15" i="11"/>
  <c r="DN19" i="11"/>
  <c r="DN18" i="11"/>
  <c r="DN16" i="11"/>
  <c r="DN17" i="11"/>
  <c r="DN15" i="11"/>
  <c r="IE19" i="11"/>
  <c r="IE15" i="11"/>
  <c r="IE18" i="11"/>
  <c r="IE17" i="11"/>
  <c r="IE16" i="11"/>
  <c r="EX19" i="11"/>
  <c r="EX16" i="11"/>
  <c r="EX17" i="11"/>
  <c r="EX18" i="11"/>
  <c r="EX15" i="11"/>
  <c r="ID19" i="11"/>
  <c r="ID18" i="11"/>
  <c r="ID17" i="11"/>
  <c r="ID16" i="11"/>
  <c r="ID15" i="11"/>
  <c r="DL19" i="11"/>
  <c r="DL18" i="11"/>
  <c r="DL17" i="11"/>
  <c r="DL16" i="11"/>
  <c r="DL15" i="11"/>
  <c r="EZ19" i="11"/>
  <c r="EZ17" i="11"/>
  <c r="EZ18" i="11"/>
  <c r="EZ16" i="11"/>
  <c r="EZ15" i="11"/>
  <c r="DH19" i="11"/>
  <c r="DH17" i="11"/>
  <c r="DH18" i="11"/>
  <c r="DH16" i="11"/>
  <c r="DH15" i="11"/>
  <c r="EY19" i="11"/>
  <c r="EY15" i="11"/>
  <c r="EY18" i="11"/>
  <c r="EY17" i="11"/>
  <c r="EY16" i="11"/>
  <c r="IK19" i="11"/>
  <c r="IK18" i="11"/>
  <c r="IK17" i="11"/>
  <c r="IK16" i="11"/>
  <c r="IK15" i="11"/>
  <c r="DO15" i="11"/>
  <c r="DO19" i="11"/>
  <c r="DO18" i="11"/>
  <c r="DO17" i="11"/>
  <c r="DO16" i="11"/>
  <c r="BY19" i="11"/>
  <c r="BY18" i="11"/>
  <c r="BY17" i="11"/>
  <c r="BY16" i="11"/>
  <c r="BY15" i="11"/>
  <c r="JV19" i="11"/>
  <c r="JV18" i="11"/>
  <c r="JV16" i="11"/>
  <c r="JV17" i="11"/>
  <c r="JV15" i="11"/>
  <c r="GO19" i="11"/>
  <c r="GO17" i="11"/>
  <c r="GO18" i="11"/>
  <c r="GO16" i="11"/>
  <c r="GO15" i="11"/>
  <c r="JT19" i="11"/>
  <c r="JT18" i="11"/>
  <c r="JT17" i="11"/>
  <c r="JT16" i="11"/>
  <c r="JT15" i="11"/>
  <c r="FB19" i="11"/>
  <c r="FB17" i="11"/>
  <c r="FB18" i="11"/>
  <c r="FB16" i="11"/>
  <c r="FB15" i="11"/>
  <c r="II15" i="11"/>
  <c r="II19" i="11"/>
  <c r="II18" i="11"/>
  <c r="II17" i="11"/>
  <c r="II16" i="11"/>
  <c r="IG19" i="11"/>
  <c r="IG18" i="11"/>
  <c r="IG17" i="11"/>
  <c r="IG16" i="11"/>
  <c r="IG15" i="11"/>
  <c r="DI19" i="11"/>
  <c r="DI18" i="11"/>
  <c r="DI17" i="11"/>
  <c r="DI16" i="11"/>
  <c r="DI15" i="11"/>
  <c r="GR19" i="11"/>
  <c r="GR18" i="11"/>
  <c r="GR17" i="11"/>
  <c r="GR16" i="11"/>
  <c r="GR15" i="11"/>
  <c r="FC19" i="11"/>
  <c r="FC15" i="11"/>
  <c r="FC18" i="11"/>
  <c r="FC17" i="11"/>
  <c r="FC16" i="11"/>
  <c r="JY19" i="11"/>
  <c r="JY18" i="11"/>
  <c r="JY17" i="11"/>
  <c r="JY16" i="11"/>
  <c r="JY15" i="11"/>
  <c r="JX19" i="11"/>
  <c r="JX18" i="11"/>
  <c r="JX17" i="11"/>
  <c r="JX16" i="11"/>
  <c r="JX15" i="11"/>
  <c r="BW19" i="11"/>
  <c r="BW15" i="11"/>
  <c r="BW18" i="11"/>
  <c r="BW16" i="11"/>
  <c r="BW17" i="11"/>
  <c r="BR19" i="11"/>
  <c r="BR18" i="11"/>
  <c r="BR16" i="11"/>
  <c r="BR17" i="11"/>
  <c r="BR15" i="11"/>
  <c r="GT19" i="11"/>
  <c r="GT18" i="11"/>
  <c r="GT16" i="11"/>
  <c r="GT17" i="11"/>
  <c r="GT15" i="11"/>
  <c r="BT19" i="11"/>
  <c r="BT18" i="11"/>
  <c r="BT17" i="11"/>
  <c r="BT16" i="11"/>
  <c r="BT15" i="11"/>
  <c r="JU19" i="11"/>
  <c r="JU18" i="11"/>
  <c r="JU17" i="11"/>
  <c r="JU15" i="11"/>
  <c r="JU16" i="11"/>
  <c r="GS19" i="11"/>
  <c r="GS18" i="11"/>
  <c r="GS17" i="11"/>
  <c r="GS15" i="11"/>
  <c r="GS16" i="11"/>
  <c r="BU14" i="11"/>
  <c r="DK14" i="11"/>
  <c r="FD14" i="11"/>
  <c r="GQ14" i="11"/>
  <c r="L58" i="9" a="1"/>
  <c r="L58" i="9" s="1"/>
  <c r="J68" i="9" a="1"/>
  <c r="J68" i="9" s="1"/>
  <c r="F68" i="9" a="1"/>
  <c r="F68" i="9" s="1"/>
  <c r="M68" i="9" a="1"/>
  <c r="M68" i="9" s="1"/>
  <c r="I68" i="9" a="1"/>
  <c r="I68" i="9" s="1"/>
  <c r="L68" i="9" a="1"/>
  <c r="L68" i="9" s="1"/>
  <c r="H68" i="9" a="1"/>
  <c r="H68" i="9" s="1"/>
  <c r="K68" i="9" a="1"/>
  <c r="K68" i="9" s="1"/>
  <c r="G68" i="9" a="1"/>
  <c r="G68" i="9" s="1"/>
  <c r="J70" i="9" a="1"/>
  <c r="J70" i="9" s="1"/>
  <c r="F70" i="9" a="1"/>
  <c r="F70" i="9" s="1"/>
  <c r="M70" i="9" a="1"/>
  <c r="M70" i="9" s="1"/>
  <c r="I70" i="9" a="1"/>
  <c r="I70" i="9" s="1"/>
  <c r="L70" i="9" a="1"/>
  <c r="L70" i="9" s="1"/>
  <c r="H70" i="9" a="1"/>
  <c r="H70" i="9" s="1"/>
  <c r="K70" i="9" a="1"/>
  <c r="K70" i="9" s="1"/>
  <c r="G70" i="9" a="1"/>
  <c r="G70" i="9" s="1"/>
  <c r="J66" i="9" a="1"/>
  <c r="J66" i="9" s="1"/>
  <c r="F66" i="9" a="1"/>
  <c r="F66" i="9" s="1"/>
  <c r="M66" i="9" a="1"/>
  <c r="M66" i="9" s="1"/>
  <c r="I66" i="9" a="1"/>
  <c r="I66" i="9" s="1"/>
  <c r="L66" i="9" a="1"/>
  <c r="L66" i="9" s="1"/>
  <c r="H66" i="9" a="1"/>
  <c r="H66" i="9" s="1"/>
  <c r="K66" i="9" a="1"/>
  <c r="K66" i="9" s="1"/>
  <c r="G66" i="9" a="1"/>
  <c r="G66" i="9" s="1"/>
  <c r="L69" i="9" a="1"/>
  <c r="L69" i="9" s="1"/>
  <c r="H69" i="9" a="1"/>
  <c r="H69" i="9" s="1"/>
  <c r="K69" i="9" a="1"/>
  <c r="K69" i="9" s="1"/>
  <c r="G69" i="9" a="1"/>
  <c r="G69" i="9" s="1"/>
  <c r="J69" i="9" a="1"/>
  <c r="J69" i="9" s="1"/>
  <c r="F69" i="9" a="1"/>
  <c r="F69" i="9" s="1"/>
  <c r="M69" i="9" a="1"/>
  <c r="M69" i="9" s="1"/>
  <c r="I69" i="9" a="1"/>
  <c r="I69" i="9" s="1"/>
  <c r="L63" i="9" a="1"/>
  <c r="L63" i="9" s="1"/>
  <c r="H63" i="9" a="1"/>
  <c r="H63" i="9" s="1"/>
  <c r="K63" i="9" a="1"/>
  <c r="K63" i="9" s="1"/>
  <c r="G63" i="9" a="1"/>
  <c r="G63" i="9" s="1"/>
  <c r="J63" i="9" a="1"/>
  <c r="J63" i="9" s="1"/>
  <c r="F63" i="9" a="1"/>
  <c r="F63" i="9" s="1"/>
  <c r="M63" i="9" a="1"/>
  <c r="M63" i="9" s="1"/>
  <c r="I63" i="9" a="1"/>
  <c r="I63" i="9" s="1"/>
  <c r="L65" i="9" a="1"/>
  <c r="L65" i="9" s="1"/>
  <c r="H65" i="9" a="1"/>
  <c r="H65" i="9" s="1"/>
  <c r="K65" i="9" a="1"/>
  <c r="K65" i="9" s="1"/>
  <c r="G65" i="9" a="1"/>
  <c r="G65" i="9" s="1"/>
  <c r="J65" i="9" a="1"/>
  <c r="J65" i="9" s="1"/>
  <c r="F65" i="9" a="1"/>
  <c r="F65" i="9" s="1"/>
  <c r="M65" i="9" a="1"/>
  <c r="M65" i="9" s="1"/>
  <c r="I65" i="9" a="1"/>
  <c r="I65" i="9" s="1"/>
  <c r="J64" i="9" a="1"/>
  <c r="J64" i="9" s="1"/>
  <c r="F64" i="9" a="1"/>
  <c r="F64" i="9" s="1"/>
  <c r="M64" i="9" a="1"/>
  <c r="M64" i="9" s="1"/>
  <c r="I64" i="9" a="1"/>
  <c r="I64" i="9" s="1"/>
  <c r="L64" i="9" a="1"/>
  <c r="L64" i="9" s="1"/>
  <c r="H64" i="9" a="1"/>
  <c r="H64" i="9" s="1"/>
  <c r="K64" i="9" a="1"/>
  <c r="K64" i="9" s="1"/>
  <c r="G64" i="9" a="1"/>
  <c r="G64" i="9" s="1"/>
  <c r="L67" i="9" a="1"/>
  <c r="L67" i="9" s="1"/>
  <c r="H67" i="9" a="1"/>
  <c r="H67" i="9" s="1"/>
  <c r="K67" i="9" a="1"/>
  <c r="K67" i="9" s="1"/>
  <c r="G67" i="9" a="1"/>
  <c r="G67" i="9" s="1"/>
  <c r="J67" i="9" a="1"/>
  <c r="J67" i="9" s="1"/>
  <c r="F67" i="9" a="1"/>
  <c r="F67" i="9" s="1"/>
  <c r="M67" i="9" a="1"/>
  <c r="M67" i="9" s="1"/>
  <c r="I67" i="9" a="1"/>
  <c r="I67" i="9" s="1"/>
  <c r="J72" i="9" a="1"/>
  <c r="J72" i="9" s="1"/>
  <c r="F72" i="9" a="1"/>
  <c r="F72" i="9" s="1"/>
  <c r="M72" i="9" a="1"/>
  <c r="M72" i="9" s="1"/>
  <c r="I72" i="9" a="1"/>
  <c r="I72" i="9" s="1"/>
  <c r="L72" i="9" a="1"/>
  <c r="L72" i="9" s="1"/>
  <c r="H72" i="9" a="1"/>
  <c r="H72" i="9" s="1"/>
  <c r="K72" i="9" a="1"/>
  <c r="K72" i="9" s="1"/>
  <c r="G72" i="9" a="1"/>
  <c r="G72" i="9" s="1"/>
  <c r="L71" i="9" a="1"/>
  <c r="L71" i="9" s="1"/>
  <c r="H71" i="9" a="1"/>
  <c r="H71" i="9" s="1"/>
  <c r="K71" i="9" a="1"/>
  <c r="K71" i="9" s="1"/>
  <c r="G71" i="9" a="1"/>
  <c r="G71" i="9" s="1"/>
  <c r="J71" i="9" a="1"/>
  <c r="J71" i="9" s="1"/>
  <c r="F71" i="9" a="1"/>
  <c r="F71" i="9" s="1"/>
  <c r="M71" i="9" a="1"/>
  <c r="M71" i="9" s="1"/>
  <c r="I71" i="9" a="1"/>
  <c r="I71" i="9" s="1"/>
  <c r="J61" i="9" a="1"/>
  <c r="J61" i="9" s="1"/>
  <c r="J59" i="9" a="1"/>
  <c r="J59" i="9" s="1"/>
  <c r="J62" i="9" a="1"/>
  <c r="J62" i="9" s="1"/>
  <c r="J60" i="9" a="1"/>
  <c r="J60" i="9" s="1"/>
  <c r="J58" i="9" a="1"/>
  <c r="J58" i="9" s="1"/>
  <c r="G46" i="9" a="1"/>
  <c r="G46" i="9" s="1"/>
  <c r="G43" i="9" a="1"/>
  <c r="G43" i="9" s="1"/>
  <c r="G45" i="9" a="1"/>
  <c r="G45" i="9" s="1"/>
  <c r="G44" i="9" a="1"/>
  <c r="G44" i="9" s="1"/>
  <c r="G42" i="9" a="1"/>
  <c r="G42" i="9" s="1"/>
  <c r="K62" i="9" a="1"/>
  <c r="K62" i="9" s="1"/>
  <c r="K60" i="9" a="1"/>
  <c r="K60" i="9" s="1"/>
  <c r="K58" i="9" a="1"/>
  <c r="K58" i="9" s="1"/>
  <c r="K61" i="9" a="1"/>
  <c r="K61" i="9" s="1"/>
  <c r="K59" i="9" a="1"/>
  <c r="K59" i="9" s="1"/>
  <c r="K30" i="9" a="1"/>
  <c r="K30" i="9" s="1"/>
  <c r="K28" i="9" a="1"/>
  <c r="K28" i="9" s="1"/>
  <c r="K26" i="9" a="1"/>
  <c r="K26" i="9" s="1"/>
  <c r="K29" i="9" a="1"/>
  <c r="K29" i="9" s="1"/>
  <c r="K27" i="9" a="1"/>
  <c r="K27" i="9" s="1"/>
  <c r="F29" i="9" a="1"/>
  <c r="F29" i="9" s="1"/>
  <c r="F27" i="9" a="1"/>
  <c r="F27" i="9" s="1"/>
  <c r="F30" i="9" a="1"/>
  <c r="F30" i="9" s="1"/>
  <c r="F28" i="9" a="1"/>
  <c r="F28" i="9" s="1"/>
  <c r="F26" i="9" a="1"/>
  <c r="F26" i="9" s="1"/>
  <c r="H30" i="9" a="1"/>
  <c r="H30" i="9" s="1"/>
  <c r="H28" i="9" a="1"/>
  <c r="H28" i="9" s="1"/>
  <c r="H26" i="9" a="1"/>
  <c r="H26" i="9" s="1"/>
  <c r="H29" i="9" a="1"/>
  <c r="H29" i="9" s="1"/>
  <c r="H27" i="9" a="1"/>
  <c r="H27" i="9" s="1"/>
  <c r="M61" i="9" a="1"/>
  <c r="M61" i="9" s="1"/>
  <c r="M59" i="9" a="1"/>
  <c r="M59" i="9" s="1"/>
  <c r="M62" i="9" a="1"/>
  <c r="M62" i="9" s="1"/>
  <c r="M60" i="9" a="1"/>
  <c r="M60" i="9" s="1"/>
  <c r="M58" i="9" a="1"/>
  <c r="M58" i="9" s="1"/>
  <c r="K46" i="9" a="1"/>
  <c r="K46" i="9" s="1"/>
  <c r="K43" i="9" a="1"/>
  <c r="K43" i="9" s="1"/>
  <c r="K45" i="9" a="1"/>
  <c r="K45" i="9" s="1"/>
  <c r="K44" i="9" a="1"/>
  <c r="K44" i="9" s="1"/>
  <c r="K42" i="9" a="1"/>
  <c r="K42" i="9" s="1"/>
  <c r="I61" i="9" a="1"/>
  <c r="I61" i="9" s="1"/>
  <c r="I59" i="9" a="1"/>
  <c r="I59" i="9" s="1"/>
  <c r="I62" i="9" a="1"/>
  <c r="I62" i="9" s="1"/>
  <c r="I60" i="9" a="1"/>
  <c r="I60" i="9" s="1"/>
  <c r="I58" i="9" a="1"/>
  <c r="I58" i="9" s="1"/>
  <c r="J29" i="9" a="1"/>
  <c r="J29" i="9" s="1"/>
  <c r="J27" i="9" a="1"/>
  <c r="J27" i="9" s="1"/>
  <c r="J26" i="9" a="1"/>
  <c r="J26" i="9" s="1"/>
  <c r="J30" i="9" a="1"/>
  <c r="J30" i="9" s="1"/>
  <c r="J28" i="9" a="1"/>
  <c r="J28" i="9" s="1"/>
  <c r="H45" i="9" a="1"/>
  <c r="H45" i="9" s="1"/>
  <c r="H46" i="9" a="1"/>
  <c r="H46" i="9" s="1"/>
  <c r="H44" i="9" a="1"/>
  <c r="H44" i="9" s="1"/>
  <c r="H42" i="9" a="1"/>
  <c r="H42" i="9" s="1"/>
  <c r="H43" i="9" a="1"/>
  <c r="H43" i="9" s="1"/>
  <c r="L30" i="9" a="1"/>
  <c r="L30" i="9" s="1"/>
  <c r="L28" i="9" a="1"/>
  <c r="L28" i="9" s="1"/>
  <c r="L26" i="9" a="1"/>
  <c r="L26" i="9" s="1"/>
  <c r="L29" i="9" a="1"/>
  <c r="L29" i="9" s="1"/>
  <c r="L27" i="9" a="1"/>
  <c r="L27" i="9" s="1"/>
  <c r="L45" i="9" a="1"/>
  <c r="L45" i="9" s="1"/>
  <c r="L46" i="9" a="1"/>
  <c r="L46" i="9" s="1"/>
  <c r="L44" i="9" a="1"/>
  <c r="L44" i="9" s="1"/>
  <c r="L42" i="9" a="1"/>
  <c r="L42" i="9" s="1"/>
  <c r="L43" i="9" a="1"/>
  <c r="L43" i="9" s="1"/>
  <c r="F61" i="9" a="1"/>
  <c r="F61" i="9" s="1"/>
  <c r="F59" i="9" a="1"/>
  <c r="F59" i="9" s="1"/>
  <c r="F62" i="9" a="1"/>
  <c r="F62" i="9" s="1"/>
  <c r="F60" i="9" a="1"/>
  <c r="F60" i="9" s="1"/>
  <c r="F58" i="9" a="1"/>
  <c r="F58" i="9" s="1"/>
  <c r="J46" i="9" a="1"/>
  <c r="J46" i="9" s="1"/>
  <c r="J45" i="9" a="1"/>
  <c r="J45" i="9" s="1"/>
  <c r="J43" i="9" a="1"/>
  <c r="J43" i="9" s="1"/>
  <c r="J44" i="9" a="1"/>
  <c r="J44" i="9" s="1"/>
  <c r="J42" i="9" a="1"/>
  <c r="J42" i="9" s="1"/>
  <c r="H62" i="9" a="1"/>
  <c r="H62" i="9" s="1"/>
  <c r="H60" i="9" a="1"/>
  <c r="H60" i="9" s="1"/>
  <c r="H58" i="9" a="1"/>
  <c r="H58" i="9" s="1"/>
  <c r="H61" i="9" a="1"/>
  <c r="H61" i="9" s="1"/>
  <c r="H59" i="9" a="1"/>
  <c r="H59" i="9" s="1"/>
  <c r="F46" i="9" a="1"/>
  <c r="F46" i="9" s="1"/>
  <c r="F43" i="9" a="1"/>
  <c r="F43" i="9" s="1"/>
  <c r="F45" i="9" a="1"/>
  <c r="F45" i="9" s="1"/>
  <c r="F44" i="9" a="1"/>
  <c r="F44" i="9" s="1"/>
  <c r="F42" i="9" a="1"/>
  <c r="F42" i="9" s="1"/>
  <c r="G62" i="9" a="1"/>
  <c r="G62" i="9" s="1"/>
  <c r="G60" i="9" a="1"/>
  <c r="G60" i="9" s="1"/>
  <c r="G58" i="9" a="1"/>
  <c r="G58" i="9" s="1"/>
  <c r="G61" i="9" a="1"/>
  <c r="G61" i="9" s="1"/>
  <c r="G59" i="9" a="1"/>
  <c r="G59" i="9" s="1"/>
  <c r="B17" i="11"/>
  <c r="B57" i="9"/>
  <c r="I26" i="9" a="1"/>
  <c r="I26" i="9" s="1"/>
  <c r="I29" i="9" a="1"/>
  <c r="I29" i="9" s="1"/>
  <c r="I27" i="9" a="1"/>
  <c r="I27" i="9" s="1"/>
  <c r="I30" i="9" a="1"/>
  <c r="I30" i="9" s="1"/>
  <c r="I28" i="9" a="1"/>
  <c r="I28" i="9" s="1"/>
  <c r="W8" i="8"/>
  <c r="N5" i="11"/>
  <c r="N4" i="11" s="1"/>
  <c r="C80" i="9"/>
  <c r="C74" i="9"/>
  <c r="C75" i="9"/>
  <c r="I75" i="9" s="1" a="1"/>
  <c r="I75" i="9" s="1"/>
  <c r="C87" i="9"/>
  <c r="C84" i="9"/>
  <c r="C82" i="9"/>
  <c r="C85" i="9"/>
  <c r="C83" i="9"/>
  <c r="C88" i="9"/>
  <c r="C81" i="9"/>
  <c r="C78" i="9"/>
  <c r="I78" i="9" s="1" a="1"/>
  <c r="I78" i="9" s="1"/>
  <c r="C76" i="9"/>
  <c r="I76" i="9" s="1" a="1"/>
  <c r="I76" i="9" s="1"/>
  <c r="C79" i="9"/>
  <c r="C86" i="9"/>
  <c r="C77" i="9"/>
  <c r="I77" i="9" s="1" a="1"/>
  <c r="I77" i="9" s="1"/>
  <c r="I9" i="9"/>
  <c r="H9" i="9"/>
  <c r="L9" i="9"/>
  <c r="J9" i="9"/>
  <c r="K9" i="9"/>
  <c r="G9" i="9"/>
  <c r="F9" i="9"/>
  <c r="N57" i="9"/>
  <c r="N68" i="9" s="1" a="1"/>
  <c r="N68" i="9" s="1"/>
  <c r="F64" i="3"/>
  <c r="G64" i="3" s="1"/>
  <c r="H64" i="3" s="1"/>
  <c r="I64" i="3" s="1"/>
  <c r="J64" i="3" s="1"/>
  <c r="K64" i="3" s="1"/>
  <c r="L64" i="3" s="1"/>
  <c r="M64" i="3" s="1"/>
  <c r="D71" i="3"/>
  <c r="E71" i="3"/>
  <c r="D137" i="9"/>
  <c r="B50" i="3"/>
  <c r="M105" i="9"/>
  <c r="B43" i="3"/>
  <c r="M89" i="9"/>
  <c r="B36" i="3"/>
  <c r="M73" i="9"/>
  <c r="B22" i="3"/>
  <c r="M41" i="9"/>
  <c r="B15" i="3"/>
  <c r="M25" i="9"/>
  <c r="N8" i="3"/>
  <c r="O8" i="3" s="1"/>
  <c r="C45" i="3"/>
  <c r="C48" i="3"/>
  <c r="C46" i="3"/>
  <c r="C49" i="3"/>
  <c r="C30" i="3"/>
  <c r="C47" i="3"/>
  <c r="O36" i="3"/>
  <c r="O22" i="3"/>
  <c r="P29" i="3"/>
  <c r="O15" i="3"/>
  <c r="O50" i="3"/>
  <c r="O43" i="3"/>
  <c r="D94" i="9"/>
  <c r="D93" i="9"/>
  <c r="D95" i="9"/>
  <c r="D91" i="9"/>
  <c r="D96" i="9"/>
  <c r="D97" i="9"/>
  <c r="D98" i="9"/>
  <c r="D92" i="9"/>
  <c r="D84" i="9"/>
  <c r="D87" i="9"/>
  <c r="D88" i="9"/>
  <c r="D86" i="9"/>
  <c r="D74" i="9"/>
  <c r="D83" i="9"/>
  <c r="D85" i="9"/>
  <c r="K7" i="3"/>
  <c r="J8" i="9" s="1"/>
  <c r="J7" i="3"/>
  <c r="I8" i="9" s="1"/>
  <c r="L7" i="3"/>
  <c r="K8" i="9" s="1"/>
  <c r="I7" i="3"/>
  <c r="H8" i="9" s="1"/>
  <c r="H7" i="3"/>
  <c r="G8" i="9" s="1"/>
  <c r="M7" i="3"/>
  <c r="L8" i="9" s="1"/>
  <c r="G7" i="3"/>
  <c r="F8" i="9" s="1"/>
  <c r="I27" i="3" l="1"/>
  <c r="I25" i="3"/>
  <c r="I28" i="3"/>
  <c r="I26" i="3"/>
  <c r="I24" i="3"/>
  <c r="H28" i="3"/>
  <c r="H26" i="3"/>
  <c r="H24" i="3"/>
  <c r="H27" i="3"/>
  <c r="H25" i="3"/>
  <c r="G28" i="3"/>
  <c r="G26" i="3"/>
  <c r="G24" i="3"/>
  <c r="G27" i="3"/>
  <c r="G25" i="3"/>
  <c r="K28" i="3"/>
  <c r="K26" i="3"/>
  <c r="K24" i="3"/>
  <c r="K27" i="3"/>
  <c r="K25" i="3"/>
  <c r="M27" i="3"/>
  <c r="M25" i="3"/>
  <c r="M28" i="3"/>
  <c r="M26" i="3"/>
  <c r="M24" i="3"/>
  <c r="L28" i="3"/>
  <c r="L26" i="3"/>
  <c r="L24" i="3"/>
  <c r="L27" i="3"/>
  <c r="L25" i="3"/>
  <c r="H33" i="3"/>
  <c r="H31" i="3"/>
  <c r="H34" i="3"/>
  <c r="H32" i="3"/>
  <c r="H35" i="3"/>
  <c r="K20" i="3"/>
  <c r="K21" i="3"/>
  <c r="K17" i="3"/>
  <c r="K18" i="3"/>
  <c r="K19" i="3"/>
  <c r="I17" i="3"/>
  <c r="I21" i="3"/>
  <c r="I19" i="3"/>
  <c r="I20" i="3"/>
  <c r="I18" i="3"/>
  <c r="M33" i="3"/>
  <c r="M31" i="3"/>
  <c r="M34" i="3"/>
  <c r="M32" i="3"/>
  <c r="M35" i="3"/>
  <c r="N35" i="3"/>
  <c r="N34" i="3"/>
  <c r="N32" i="3"/>
  <c r="N33" i="3"/>
  <c r="N31" i="3"/>
  <c r="J17" i="3"/>
  <c r="J18" i="3"/>
  <c r="J19" i="3"/>
  <c r="J21" i="3"/>
  <c r="J20" i="3"/>
  <c r="I35" i="3"/>
  <c r="I33" i="3"/>
  <c r="I31" i="3"/>
  <c r="I34" i="3"/>
  <c r="I32" i="3"/>
  <c r="G34" i="3"/>
  <c r="G32" i="3"/>
  <c r="G33" i="3"/>
  <c r="G35" i="3"/>
  <c r="G31" i="3"/>
  <c r="M21" i="3"/>
  <c r="M19" i="3"/>
  <c r="M20" i="3"/>
  <c r="M18" i="3"/>
  <c r="M17" i="3"/>
  <c r="L19" i="3"/>
  <c r="L18" i="3"/>
  <c r="L17" i="3"/>
  <c r="L20" i="3"/>
  <c r="L21" i="3"/>
  <c r="J33" i="3"/>
  <c r="J31" i="3"/>
  <c r="J35" i="3"/>
  <c r="J34" i="3"/>
  <c r="J32" i="3"/>
  <c r="G19" i="3"/>
  <c r="G20" i="3"/>
  <c r="G21" i="3"/>
  <c r="G17" i="3"/>
  <c r="G18" i="3"/>
  <c r="L33" i="3"/>
  <c r="L31" i="3"/>
  <c r="L34" i="3"/>
  <c r="L32" i="3"/>
  <c r="L35" i="3"/>
  <c r="K34" i="3"/>
  <c r="K32" i="3"/>
  <c r="K33" i="3"/>
  <c r="K35" i="3"/>
  <c r="K31" i="3"/>
  <c r="JW14" i="11"/>
  <c r="C153" i="9"/>
  <c r="N71" i="9" a="1"/>
  <c r="N71" i="9" s="1"/>
  <c r="N67" i="9" a="1"/>
  <c r="N67" i="9" s="1"/>
  <c r="N65" i="9" a="1"/>
  <c r="N65" i="9" s="1"/>
  <c r="N69" i="9" a="1"/>
  <c r="N69" i="9" s="1"/>
  <c r="M33" i="9" a="1"/>
  <c r="M33" i="9" s="1"/>
  <c r="M34" i="9" a="1"/>
  <c r="M34" i="9" s="1"/>
  <c r="M35" i="9" a="1"/>
  <c r="M35" i="9" s="1"/>
  <c r="M31" i="9" a="1"/>
  <c r="M31" i="9" s="1"/>
  <c r="M38" i="9" a="1"/>
  <c r="M38" i="9" s="1"/>
  <c r="M36" i="9" a="1"/>
  <c r="M36" i="9" s="1"/>
  <c r="M37" i="9" a="1"/>
  <c r="M37" i="9" s="1"/>
  <c r="M40" i="9" a="1"/>
  <c r="M40" i="9" s="1"/>
  <c r="M39" i="9" a="1"/>
  <c r="M39" i="9" s="1"/>
  <c r="M32" i="9" a="1"/>
  <c r="M32" i="9" s="1"/>
  <c r="F17" i="9" a="1"/>
  <c r="F17" i="9" s="1"/>
  <c r="F20" i="9" a="1"/>
  <c r="F20" i="9" s="1"/>
  <c r="F19" i="9" a="1"/>
  <c r="F19" i="9" s="1"/>
  <c r="F15" i="9" a="1"/>
  <c r="F15" i="9" s="1"/>
  <c r="F16" i="9" a="1"/>
  <c r="F16" i="9" s="1"/>
  <c r="F18" i="9" a="1"/>
  <c r="F18" i="9" s="1"/>
  <c r="F21" i="9" a="1"/>
  <c r="F21" i="9" s="1"/>
  <c r="F23" i="9" a="1"/>
  <c r="F23" i="9" s="1"/>
  <c r="F24" i="9" a="1"/>
  <c r="F24" i="9" s="1"/>
  <c r="F22" i="9" a="1"/>
  <c r="F22" i="9" s="1"/>
  <c r="N70" i="9" a="1"/>
  <c r="N70" i="9" s="1"/>
  <c r="K15" i="9" a="1"/>
  <c r="K15" i="9" s="1"/>
  <c r="K19" i="9" a="1"/>
  <c r="K19" i="9" s="1"/>
  <c r="K17" i="9" a="1"/>
  <c r="K17" i="9" s="1"/>
  <c r="K18" i="9" a="1"/>
  <c r="K18" i="9" s="1"/>
  <c r="K21" i="9" a="1"/>
  <c r="K21" i="9" s="1"/>
  <c r="K23" i="9" a="1"/>
  <c r="K23" i="9" s="1"/>
  <c r="K16" i="9" a="1"/>
  <c r="K16" i="9" s="1"/>
  <c r="K22" i="9" a="1"/>
  <c r="K22" i="9" s="1"/>
  <c r="K24" i="9" a="1"/>
  <c r="K24" i="9" s="1"/>
  <c r="K20" i="9" a="1"/>
  <c r="K20" i="9" s="1"/>
  <c r="L15" i="9" a="1"/>
  <c r="L15" i="9" s="1"/>
  <c r="L23" i="9" a="1"/>
  <c r="L23" i="9" s="1"/>
  <c r="L16" i="9" a="1"/>
  <c r="L16" i="9" s="1"/>
  <c r="L21" i="9" a="1"/>
  <c r="L21" i="9" s="1"/>
  <c r="L20" i="9" a="1"/>
  <c r="L20" i="9" s="1"/>
  <c r="L18" i="9" a="1"/>
  <c r="L18" i="9" s="1"/>
  <c r="L19" i="9" a="1"/>
  <c r="L19" i="9" s="1"/>
  <c r="L17" i="9" a="1"/>
  <c r="L17" i="9" s="1"/>
  <c r="L22" i="9" a="1"/>
  <c r="L22" i="9" s="1"/>
  <c r="L24" i="9" a="1"/>
  <c r="L24" i="9" s="1"/>
  <c r="I16" i="9" a="1"/>
  <c r="I16" i="9" s="1"/>
  <c r="I17" i="9" a="1"/>
  <c r="I17" i="9" s="1"/>
  <c r="I15" i="9" a="1"/>
  <c r="I15" i="9" s="1"/>
  <c r="I18" i="9" a="1"/>
  <c r="I18" i="9" s="1"/>
  <c r="I19" i="9" a="1"/>
  <c r="I19" i="9" s="1"/>
  <c r="I20" i="9" a="1"/>
  <c r="I20" i="9" s="1"/>
  <c r="I21" i="9" a="1"/>
  <c r="I21" i="9" s="1"/>
  <c r="I23" i="9" a="1"/>
  <c r="I23" i="9" s="1"/>
  <c r="I22" i="9" a="1"/>
  <c r="I22" i="9" s="1"/>
  <c r="I24" i="9" a="1"/>
  <c r="I24" i="9" s="1"/>
  <c r="G18" i="9" a="1"/>
  <c r="G18" i="9" s="1"/>
  <c r="G21" i="9" a="1"/>
  <c r="G21" i="9" s="1"/>
  <c r="G23" i="9" a="1"/>
  <c r="G23" i="9" s="1"/>
  <c r="G16" i="9" a="1"/>
  <c r="G16" i="9" s="1"/>
  <c r="G20" i="9" a="1"/>
  <c r="G20" i="9" s="1"/>
  <c r="G19" i="9" a="1"/>
  <c r="G19" i="9" s="1"/>
  <c r="G17" i="9" a="1"/>
  <c r="G17" i="9" s="1"/>
  <c r="G15" i="9" a="1"/>
  <c r="G15" i="9" s="1"/>
  <c r="G24" i="9" a="1"/>
  <c r="G24" i="9" s="1"/>
  <c r="G22" i="9" a="1"/>
  <c r="G22" i="9" s="1"/>
  <c r="J19" i="9" a="1"/>
  <c r="J19" i="9" s="1"/>
  <c r="J15" i="9" a="1"/>
  <c r="J15" i="9" s="1"/>
  <c r="J16" i="9" a="1"/>
  <c r="J16" i="9" s="1"/>
  <c r="J18" i="9" a="1"/>
  <c r="J18" i="9" s="1"/>
  <c r="J21" i="9" a="1"/>
  <c r="J21" i="9" s="1"/>
  <c r="J23" i="9" a="1"/>
  <c r="J23" i="9" s="1"/>
  <c r="J17" i="9" a="1"/>
  <c r="J17" i="9" s="1"/>
  <c r="J20" i="9" a="1"/>
  <c r="J20" i="9" s="1"/>
  <c r="J24" i="9" a="1"/>
  <c r="J24" i="9" s="1"/>
  <c r="J22" i="9" a="1"/>
  <c r="J22" i="9" s="1"/>
  <c r="H18" i="9" a="1"/>
  <c r="H18" i="9" s="1"/>
  <c r="H19" i="9" a="1"/>
  <c r="H19" i="9" s="1"/>
  <c r="H17" i="9" a="1"/>
  <c r="H17" i="9" s="1"/>
  <c r="H15" i="9" a="1"/>
  <c r="H15" i="9" s="1"/>
  <c r="H23" i="9" a="1"/>
  <c r="H23" i="9" s="1"/>
  <c r="H16" i="9" a="1"/>
  <c r="H16" i="9" s="1"/>
  <c r="H21" i="9" a="1"/>
  <c r="H21" i="9" s="1"/>
  <c r="H20" i="9" a="1"/>
  <c r="H20" i="9" s="1"/>
  <c r="H22" i="9" a="1"/>
  <c r="H22" i="9" s="1"/>
  <c r="H24" i="9" a="1"/>
  <c r="H24" i="9" s="1"/>
  <c r="N63" i="9" a="1"/>
  <c r="N63" i="9" s="1"/>
  <c r="M49" i="9" a="1"/>
  <c r="M49" i="9" s="1"/>
  <c r="M53" i="9" a="1"/>
  <c r="M53" i="9" s="1"/>
  <c r="M55" i="9" a="1"/>
  <c r="M55" i="9" s="1"/>
  <c r="M56" i="9" a="1"/>
  <c r="M56" i="9" s="1"/>
  <c r="M50" i="9" a="1"/>
  <c r="M50" i="9" s="1"/>
  <c r="M54" i="9" a="1"/>
  <c r="M54" i="9" s="1"/>
  <c r="M51" i="9" a="1"/>
  <c r="M51" i="9" s="1"/>
  <c r="M48" i="9" a="1"/>
  <c r="M48" i="9" s="1"/>
  <c r="M47" i="9" a="1"/>
  <c r="M47" i="9" s="1"/>
  <c r="M52" i="9" a="1"/>
  <c r="M52" i="9" s="1"/>
  <c r="N72" i="9" a="1"/>
  <c r="N72" i="9" s="1"/>
  <c r="N64" i="9" a="1"/>
  <c r="N64" i="9" s="1"/>
  <c r="N66" i="9" a="1"/>
  <c r="N66" i="9" s="1"/>
  <c r="W11" i="8"/>
  <c r="W12" i="8"/>
  <c r="W13" i="8"/>
  <c r="W14" i="8"/>
  <c r="W15" i="8"/>
  <c r="AB22" i="8"/>
  <c r="X22" i="8"/>
  <c r="T22" i="8"/>
  <c r="P22" i="8"/>
  <c r="L22" i="8"/>
  <c r="H22" i="8"/>
  <c r="D22" i="8"/>
  <c r="AA22" i="8"/>
  <c r="V22" i="8"/>
  <c r="Q22" i="8"/>
  <c r="K22" i="8"/>
  <c r="F22" i="8"/>
  <c r="Z22" i="8"/>
  <c r="U22" i="8"/>
  <c r="O22" i="8"/>
  <c r="J22" i="8"/>
  <c r="E22" i="8"/>
  <c r="Y22" i="8"/>
  <c r="S22" i="8"/>
  <c r="N22" i="8"/>
  <c r="I22" i="8"/>
  <c r="W22" i="8"/>
  <c r="R22" i="8"/>
  <c r="M22" i="8"/>
  <c r="G22" i="8"/>
  <c r="C23" i="8"/>
  <c r="JY14" i="11"/>
  <c r="GO14" i="11"/>
  <c r="DL14" i="11"/>
  <c r="DN14" i="11"/>
  <c r="DJ14" i="11"/>
  <c r="JZ14" i="11"/>
  <c r="AB22" i="11"/>
  <c r="AB26" i="11"/>
  <c r="AG22" i="11"/>
  <c r="AG26" i="11"/>
  <c r="AE22" i="11"/>
  <c r="AE26" i="11"/>
  <c r="LP22" i="11"/>
  <c r="LP26" i="11"/>
  <c r="AC22" i="11"/>
  <c r="AC26" i="11"/>
  <c r="AF22" i="11"/>
  <c r="AF26" i="11"/>
  <c r="FF22" i="11"/>
  <c r="FF26" i="11"/>
  <c r="AH22" i="11"/>
  <c r="AH26" i="11"/>
  <c r="AD22" i="11"/>
  <c r="AD26" i="11"/>
  <c r="LP21" i="11"/>
  <c r="LP25" i="11"/>
  <c r="LP29" i="11"/>
  <c r="FF25" i="11"/>
  <c r="FF29" i="11"/>
  <c r="AB21" i="11"/>
  <c r="AB25" i="11"/>
  <c r="AB29" i="11"/>
  <c r="AC21" i="11"/>
  <c r="AC25" i="11"/>
  <c r="AC29" i="11"/>
  <c r="AG21" i="11"/>
  <c r="AG25" i="11"/>
  <c r="AG29" i="11"/>
  <c r="AF21" i="11"/>
  <c r="AF25" i="11"/>
  <c r="AF29" i="11"/>
  <c r="AH25" i="11"/>
  <c r="AH29" i="11"/>
  <c r="AD25" i="11"/>
  <c r="AD29" i="11"/>
  <c r="AE21" i="11"/>
  <c r="AE25" i="11"/>
  <c r="AE29" i="11"/>
  <c r="LP20" i="11"/>
  <c r="LP24" i="11"/>
  <c r="LP28" i="11"/>
  <c r="FF28" i="11"/>
  <c r="FF21" i="11"/>
  <c r="AB20" i="11"/>
  <c r="AB24" i="11"/>
  <c r="AB28" i="11"/>
  <c r="AC20" i="11"/>
  <c r="AC24" i="11"/>
  <c r="AC28" i="11"/>
  <c r="AG20" i="11"/>
  <c r="AG24" i="11"/>
  <c r="AG28" i="11"/>
  <c r="AF20" i="11"/>
  <c r="AF24" i="11"/>
  <c r="AF28" i="11"/>
  <c r="AH28" i="11"/>
  <c r="AH21" i="11"/>
  <c r="AD28" i="11"/>
  <c r="AD21" i="11"/>
  <c r="AE20" i="11"/>
  <c r="AE24" i="11"/>
  <c r="AE28" i="11"/>
  <c r="FF20" i="11"/>
  <c r="FF24" i="11"/>
  <c r="AH20" i="11"/>
  <c r="AH24" i="11"/>
  <c r="AD20" i="11"/>
  <c r="AD24" i="11"/>
  <c r="AE23" i="11"/>
  <c r="AE27" i="11"/>
  <c r="LP23" i="11"/>
  <c r="LP27" i="11"/>
  <c r="FF23" i="11"/>
  <c r="FF27" i="11"/>
  <c r="AB23" i="11"/>
  <c r="AB27" i="11"/>
  <c r="AC23" i="11"/>
  <c r="AC27" i="11"/>
  <c r="AG23" i="11"/>
  <c r="AG27" i="11"/>
  <c r="AF23" i="11"/>
  <c r="AF27" i="11"/>
  <c r="AH23" i="11"/>
  <c r="AH27" i="11"/>
  <c r="AD23" i="11"/>
  <c r="AD27" i="11"/>
  <c r="BT14" i="11"/>
  <c r="JX14" i="11"/>
  <c r="JT14" i="11"/>
  <c r="DI14" i="11"/>
  <c r="EZ14" i="11"/>
  <c r="FA14" i="11"/>
  <c r="JU14" i="11"/>
  <c r="IJ14" i="11"/>
  <c r="GT14" i="11"/>
  <c r="FC14" i="11"/>
  <c r="IG14" i="11"/>
  <c r="N7" i="3"/>
  <c r="M8" i="9" s="1"/>
  <c r="AG19" i="11"/>
  <c r="AG18" i="11"/>
  <c r="AG17" i="11"/>
  <c r="AG16" i="11"/>
  <c r="AG15" i="11"/>
  <c r="AH19" i="11"/>
  <c r="AH18" i="11"/>
  <c r="AH16" i="11"/>
  <c r="AH17" i="11"/>
  <c r="AH15" i="11"/>
  <c r="AE15" i="11"/>
  <c r="AE19" i="11"/>
  <c r="AE18" i="11"/>
  <c r="AE17" i="11"/>
  <c r="AE16" i="11"/>
  <c r="BR14" i="11"/>
  <c r="BW14" i="11"/>
  <c r="II14" i="11"/>
  <c r="JV14" i="11"/>
  <c r="ID14" i="11"/>
  <c r="IH14" i="11"/>
  <c r="GP14" i="11"/>
  <c r="GN14" i="11"/>
  <c r="LP19" i="11"/>
  <c r="LP18" i="11"/>
  <c r="LP17" i="11"/>
  <c r="LP16" i="11"/>
  <c r="LP15" i="11"/>
  <c r="AC19" i="11"/>
  <c r="AC18" i="11"/>
  <c r="AC17" i="11"/>
  <c r="AC16" i="11"/>
  <c r="AC15" i="11"/>
  <c r="AF19" i="11"/>
  <c r="AF17" i="11"/>
  <c r="AF18" i="11"/>
  <c r="AF16" i="11"/>
  <c r="AF15" i="11"/>
  <c r="AD15" i="11"/>
  <c r="AD19" i="11"/>
  <c r="AD18" i="11"/>
  <c r="AD17" i="11"/>
  <c r="AD16" i="11"/>
  <c r="AB19" i="11"/>
  <c r="AB17" i="11"/>
  <c r="AB18" i="11"/>
  <c r="AB16" i="11"/>
  <c r="AB15" i="11"/>
  <c r="FF19" i="11"/>
  <c r="FF18" i="11"/>
  <c r="FF16" i="11"/>
  <c r="FF17" i="11"/>
  <c r="FF15" i="11"/>
  <c r="GS14" i="11"/>
  <c r="GR14" i="11"/>
  <c r="FB14" i="11"/>
  <c r="BY14" i="11"/>
  <c r="DH14" i="11"/>
  <c r="EX14" i="11"/>
  <c r="IE14" i="11"/>
  <c r="BX14" i="11"/>
  <c r="BV14" i="11"/>
  <c r="DM14" i="11"/>
  <c r="KA14" i="11"/>
  <c r="DO14" i="11"/>
  <c r="GU14" i="11"/>
  <c r="IK14" i="11"/>
  <c r="EY14" i="11"/>
  <c r="K74" i="9" a="1"/>
  <c r="K74" i="9" s="1"/>
  <c r="M83" i="9" a="1"/>
  <c r="M83" i="9" s="1"/>
  <c r="I83" i="9" a="1"/>
  <c r="I83" i="9" s="1"/>
  <c r="L83" i="9" a="1"/>
  <c r="L83" i="9" s="1"/>
  <c r="H83" i="9" a="1"/>
  <c r="H83" i="9" s="1"/>
  <c r="K83" i="9" a="1"/>
  <c r="K83" i="9" s="1"/>
  <c r="G83" i="9" a="1"/>
  <c r="G83" i="9" s="1"/>
  <c r="J83" i="9" a="1"/>
  <c r="J83" i="9" s="1"/>
  <c r="F83" i="9" a="1"/>
  <c r="F83" i="9" s="1"/>
  <c r="M85" i="9" a="1"/>
  <c r="M85" i="9" s="1"/>
  <c r="I85" i="9" a="1"/>
  <c r="I85" i="9" s="1"/>
  <c r="L85" i="9" a="1"/>
  <c r="L85" i="9" s="1"/>
  <c r="H85" i="9" a="1"/>
  <c r="H85" i="9" s="1"/>
  <c r="K85" i="9" a="1"/>
  <c r="K85" i="9" s="1"/>
  <c r="G85" i="9" a="1"/>
  <c r="G85" i="9" s="1"/>
  <c r="J85" i="9" a="1"/>
  <c r="J85" i="9" s="1"/>
  <c r="F85" i="9" a="1"/>
  <c r="F85" i="9" s="1"/>
  <c r="H78" i="9" a="1"/>
  <c r="H78" i="9" s="1"/>
  <c r="H76" i="9" a="1"/>
  <c r="H76" i="9" s="1"/>
  <c r="F78" i="9" a="1"/>
  <c r="F78" i="9" s="1"/>
  <c r="F77" i="9" a="1"/>
  <c r="F77" i="9" s="1"/>
  <c r="L77" i="9" a="1"/>
  <c r="L77" i="9" s="1"/>
  <c r="J78" i="9" a="1"/>
  <c r="J78" i="9" s="1"/>
  <c r="J77" i="9" a="1"/>
  <c r="J77" i="9" s="1"/>
  <c r="G76" i="9" a="1"/>
  <c r="G76" i="9" s="1"/>
  <c r="I74" i="9" a="1"/>
  <c r="I74" i="9" s="1"/>
  <c r="H75" i="9" a="1"/>
  <c r="H75" i="9" s="1"/>
  <c r="F74" i="9" a="1"/>
  <c r="F74" i="9" s="1"/>
  <c r="K76" i="9" a="1"/>
  <c r="K76" i="9" s="1"/>
  <c r="L74" i="9" a="1"/>
  <c r="L74" i="9" s="1"/>
  <c r="J74" i="9" a="1"/>
  <c r="J74" i="9" s="1"/>
  <c r="G75" i="9" a="1"/>
  <c r="G75" i="9" s="1"/>
  <c r="K82" i="9" a="1"/>
  <c r="K82" i="9" s="1"/>
  <c r="G82" i="9" a="1"/>
  <c r="G82" i="9" s="1"/>
  <c r="J82" i="9" a="1"/>
  <c r="J82" i="9" s="1"/>
  <c r="F82" i="9" a="1"/>
  <c r="F82" i="9" s="1"/>
  <c r="M82" i="9" a="1"/>
  <c r="M82" i="9" s="1"/>
  <c r="I82" i="9" a="1"/>
  <c r="I82" i="9" s="1"/>
  <c r="L82" i="9" a="1"/>
  <c r="L82" i="9" s="1"/>
  <c r="H82" i="9" a="1"/>
  <c r="H82" i="9" s="1"/>
  <c r="H77" i="9" a="1"/>
  <c r="H77" i="9" s="1"/>
  <c r="F76" i="9" a="1"/>
  <c r="F76" i="9" s="1"/>
  <c r="K75" i="9" a="1"/>
  <c r="K75" i="9" s="1"/>
  <c r="L78" i="9" a="1"/>
  <c r="L78" i="9" s="1"/>
  <c r="L76" i="9" a="1"/>
  <c r="L76" i="9" s="1"/>
  <c r="J76" i="9" a="1"/>
  <c r="J76" i="9" s="1"/>
  <c r="G78" i="9" a="1"/>
  <c r="G78" i="9" s="1"/>
  <c r="G77" i="9" a="1"/>
  <c r="G77" i="9" s="1"/>
  <c r="K88" i="9" a="1"/>
  <c r="K88" i="9" s="1"/>
  <c r="G88" i="9" a="1"/>
  <c r="G88" i="9" s="1"/>
  <c r="J88" i="9" a="1"/>
  <c r="J88" i="9" s="1"/>
  <c r="F88" i="9" a="1"/>
  <c r="F88" i="9" s="1"/>
  <c r="M88" i="9" a="1"/>
  <c r="M88" i="9" s="1"/>
  <c r="I88" i="9" a="1"/>
  <c r="I88" i="9" s="1"/>
  <c r="L88" i="9" a="1"/>
  <c r="L88" i="9" s="1"/>
  <c r="H88" i="9" a="1"/>
  <c r="H88" i="9" s="1"/>
  <c r="K84" i="9" a="1"/>
  <c r="K84" i="9" s="1"/>
  <c r="G84" i="9" a="1"/>
  <c r="G84" i="9" s="1"/>
  <c r="J84" i="9" a="1"/>
  <c r="J84" i="9" s="1"/>
  <c r="F84" i="9" a="1"/>
  <c r="F84" i="9" s="1"/>
  <c r="M84" i="9" a="1"/>
  <c r="M84" i="9" s="1"/>
  <c r="I84" i="9" a="1"/>
  <c r="I84" i="9" s="1"/>
  <c r="L84" i="9" a="1"/>
  <c r="L84" i="9" s="1"/>
  <c r="H84" i="9" a="1"/>
  <c r="H84" i="9" s="1"/>
  <c r="K86" i="9" a="1"/>
  <c r="K86" i="9" s="1"/>
  <c r="G86" i="9" a="1"/>
  <c r="G86" i="9" s="1"/>
  <c r="J86" i="9" a="1"/>
  <c r="J86" i="9" s="1"/>
  <c r="F86" i="9" a="1"/>
  <c r="F86" i="9" s="1"/>
  <c r="M86" i="9" a="1"/>
  <c r="M86" i="9" s="1"/>
  <c r="I86" i="9" a="1"/>
  <c r="I86" i="9" s="1"/>
  <c r="L86" i="9" a="1"/>
  <c r="L86" i="9" s="1"/>
  <c r="H86" i="9" a="1"/>
  <c r="H86" i="9" s="1"/>
  <c r="M79" i="9" a="1"/>
  <c r="M79" i="9" s="1"/>
  <c r="I79" i="9" a="1"/>
  <c r="I79" i="9" s="1"/>
  <c r="L79" i="9" a="1"/>
  <c r="L79" i="9" s="1"/>
  <c r="H79" i="9" a="1"/>
  <c r="H79" i="9" s="1"/>
  <c r="K79" i="9" a="1"/>
  <c r="K79" i="9" s="1"/>
  <c r="G79" i="9" a="1"/>
  <c r="G79" i="9" s="1"/>
  <c r="J79" i="9" a="1"/>
  <c r="J79" i="9" s="1"/>
  <c r="F79" i="9" a="1"/>
  <c r="F79" i="9" s="1"/>
  <c r="M81" i="9" a="1"/>
  <c r="M81" i="9" s="1"/>
  <c r="I81" i="9" a="1"/>
  <c r="I81" i="9" s="1"/>
  <c r="L81" i="9" a="1"/>
  <c r="L81" i="9" s="1"/>
  <c r="H81" i="9" a="1"/>
  <c r="H81" i="9" s="1"/>
  <c r="K81" i="9" a="1"/>
  <c r="K81" i="9" s="1"/>
  <c r="G81" i="9" a="1"/>
  <c r="G81" i="9" s="1"/>
  <c r="J81" i="9" a="1"/>
  <c r="J81" i="9" s="1"/>
  <c r="F81" i="9" a="1"/>
  <c r="F81" i="9" s="1"/>
  <c r="M87" i="9" a="1"/>
  <c r="M87" i="9" s="1"/>
  <c r="I87" i="9" a="1"/>
  <c r="I87" i="9" s="1"/>
  <c r="L87" i="9" a="1"/>
  <c r="L87" i="9" s="1"/>
  <c r="H87" i="9" a="1"/>
  <c r="H87" i="9" s="1"/>
  <c r="K87" i="9" a="1"/>
  <c r="K87" i="9" s="1"/>
  <c r="G87" i="9" a="1"/>
  <c r="G87" i="9" s="1"/>
  <c r="J87" i="9" a="1"/>
  <c r="J87" i="9" s="1"/>
  <c r="F87" i="9" a="1"/>
  <c r="F87" i="9" s="1"/>
  <c r="K80" i="9" a="1"/>
  <c r="K80" i="9" s="1"/>
  <c r="G80" i="9" a="1"/>
  <c r="G80" i="9" s="1"/>
  <c r="J80" i="9" a="1"/>
  <c r="J80" i="9" s="1"/>
  <c r="F80" i="9" a="1"/>
  <c r="F80" i="9" s="1"/>
  <c r="M80" i="9" a="1"/>
  <c r="M80" i="9" s="1"/>
  <c r="I80" i="9" a="1"/>
  <c r="I80" i="9" s="1"/>
  <c r="L80" i="9" a="1"/>
  <c r="L80" i="9" s="1"/>
  <c r="H80" i="9" a="1"/>
  <c r="H80" i="9" s="1"/>
  <c r="H74" i="9" a="1"/>
  <c r="H74" i="9" s="1"/>
  <c r="F75" i="9" a="1"/>
  <c r="F75" i="9" s="1"/>
  <c r="K78" i="9" a="1"/>
  <c r="K78" i="9" s="1"/>
  <c r="K77" i="9" a="1"/>
  <c r="K77" i="9" s="1"/>
  <c r="L75" i="9" a="1"/>
  <c r="L75" i="9" s="1"/>
  <c r="J75" i="9" a="1"/>
  <c r="J75" i="9" s="1"/>
  <c r="G74" i="9" a="1"/>
  <c r="G74" i="9" s="1"/>
  <c r="B16" i="11"/>
  <c r="B41" i="9"/>
  <c r="B19" i="11"/>
  <c r="B89" i="9"/>
  <c r="M29" i="9" a="1"/>
  <c r="M29" i="9" s="1"/>
  <c r="M27" i="9" a="1"/>
  <c r="M27" i="9" s="1"/>
  <c r="M30" i="9" a="1"/>
  <c r="M30" i="9" s="1"/>
  <c r="M28" i="9" a="1"/>
  <c r="M28" i="9" s="1"/>
  <c r="M26" i="9" a="1"/>
  <c r="M26" i="9" s="1"/>
  <c r="M76" i="9" a="1"/>
  <c r="M76" i="9" s="1"/>
  <c r="M74" i="9" a="1"/>
  <c r="M74" i="9" s="1"/>
  <c r="M77" i="9" a="1"/>
  <c r="M77" i="9" s="1"/>
  <c r="M75" i="9" a="1"/>
  <c r="M75" i="9" s="1"/>
  <c r="M78" i="9" a="1"/>
  <c r="M78" i="9" s="1"/>
  <c r="B15" i="11"/>
  <c r="B25" i="9"/>
  <c r="B18" i="11"/>
  <c r="B73" i="9"/>
  <c r="B20" i="11"/>
  <c r="B105" i="9"/>
  <c r="M46" i="9" a="1"/>
  <c r="M46" i="9" s="1"/>
  <c r="M45" i="9" a="1"/>
  <c r="M45" i="9" s="1"/>
  <c r="M44" i="9" a="1"/>
  <c r="M44" i="9" s="1"/>
  <c r="M42" i="9" a="1"/>
  <c r="M42" i="9" s="1"/>
  <c r="M43" i="9" a="1"/>
  <c r="M43" i="9" s="1"/>
  <c r="N61" i="9" a="1"/>
  <c r="N61" i="9" s="1"/>
  <c r="N59" i="9" a="1"/>
  <c r="N59" i="9" s="1"/>
  <c r="N62" i="9" a="1"/>
  <c r="N62" i="9" s="1"/>
  <c r="N60" i="9" a="1"/>
  <c r="N60" i="9" s="1"/>
  <c r="N58" i="9" a="1"/>
  <c r="N58" i="9" s="1"/>
  <c r="K14" i="9" a="1"/>
  <c r="K14" i="9" s="1"/>
  <c r="K13" i="9" a="1"/>
  <c r="K13" i="9" s="1"/>
  <c r="K12" i="9" a="1"/>
  <c r="K12" i="9" s="1"/>
  <c r="K10" i="9" a="1"/>
  <c r="K10" i="9" s="1"/>
  <c r="K11" i="9" a="1"/>
  <c r="K11" i="9" s="1"/>
  <c r="L12" i="9" a="1"/>
  <c r="L12" i="9" s="1"/>
  <c r="L10" i="9" a="1"/>
  <c r="L10" i="9" s="1"/>
  <c r="L14" i="9" a="1"/>
  <c r="L14" i="9" s="1"/>
  <c r="L11" i="9" a="1"/>
  <c r="L11" i="9" s="1"/>
  <c r="L13" i="9" a="1"/>
  <c r="L13" i="9" s="1"/>
  <c r="I11" i="9" a="1"/>
  <c r="I11" i="9" s="1"/>
  <c r="I14" i="9" a="1"/>
  <c r="I14" i="9" s="1"/>
  <c r="I13" i="9" a="1"/>
  <c r="I13" i="9" s="1"/>
  <c r="I12" i="9" a="1"/>
  <c r="I12" i="9" s="1"/>
  <c r="I10" i="9" a="1"/>
  <c r="I10" i="9" s="1"/>
  <c r="F11" i="9" a="1"/>
  <c r="F11" i="9" s="1"/>
  <c r="F14" i="9" a="1"/>
  <c r="F14" i="9" s="1"/>
  <c r="F13" i="9" a="1"/>
  <c r="F13" i="9" s="1"/>
  <c r="F12" i="9" a="1"/>
  <c r="F12" i="9" s="1"/>
  <c r="F10" i="9" a="1"/>
  <c r="F10" i="9" s="1"/>
  <c r="G14" i="9" a="1"/>
  <c r="G14" i="9" s="1"/>
  <c r="G13" i="9" a="1"/>
  <c r="G13" i="9" s="1"/>
  <c r="G12" i="9" a="1"/>
  <c r="G12" i="9" s="1"/>
  <c r="G10" i="9" a="1"/>
  <c r="G10" i="9" s="1"/>
  <c r="G11" i="9" a="1"/>
  <c r="G11" i="9" s="1"/>
  <c r="J11" i="9" a="1"/>
  <c r="J11" i="9" s="1"/>
  <c r="J14" i="9" a="1"/>
  <c r="J14" i="9" s="1"/>
  <c r="J13" i="9" a="1"/>
  <c r="J13" i="9" s="1"/>
  <c r="J12" i="9" a="1"/>
  <c r="J12" i="9" s="1"/>
  <c r="J10" i="9" a="1"/>
  <c r="J10" i="9" s="1"/>
  <c r="H14" i="9" a="1"/>
  <c r="H14" i="9" s="1"/>
  <c r="H13" i="9" a="1"/>
  <c r="H13" i="9" s="1"/>
  <c r="H12" i="9" a="1"/>
  <c r="H12" i="9" s="1"/>
  <c r="H10" i="9" a="1"/>
  <c r="H10" i="9" s="1"/>
  <c r="H11" i="9" a="1"/>
  <c r="H11" i="9" s="1"/>
  <c r="X8" i="8"/>
  <c r="O5" i="11"/>
  <c r="O4" i="11" s="1"/>
  <c r="C99" i="9"/>
  <c r="C95" i="9"/>
  <c r="C94" i="9"/>
  <c r="C98" i="9"/>
  <c r="C103" i="9"/>
  <c r="C93" i="9"/>
  <c r="C97" i="9"/>
  <c r="C104" i="9"/>
  <c r="C96" i="9"/>
  <c r="C102" i="9"/>
  <c r="C92" i="9"/>
  <c r="M92" i="9" s="1" a="1"/>
  <c r="M92" i="9" s="1"/>
  <c r="C101" i="9"/>
  <c r="C100" i="9"/>
  <c r="C91" i="9"/>
  <c r="M91" i="9" s="1" a="1"/>
  <c r="M91" i="9" s="1"/>
  <c r="C90" i="9"/>
  <c r="F137" i="9"/>
  <c r="N9" i="9"/>
  <c r="N89" i="9"/>
  <c r="N105" i="9"/>
  <c r="N25" i="9"/>
  <c r="O57" i="9"/>
  <c r="N41" i="9"/>
  <c r="N73" i="9"/>
  <c r="N85" i="9" s="1" a="1"/>
  <c r="N85" i="9" s="1"/>
  <c r="M9" i="9"/>
  <c r="F121" i="9"/>
  <c r="I121" i="9"/>
  <c r="J121" i="9"/>
  <c r="H121" i="9"/>
  <c r="G121" i="9"/>
  <c r="K121" i="9"/>
  <c r="I137" i="9"/>
  <c r="C37" i="3"/>
  <c r="D78" i="3"/>
  <c r="E78" i="3"/>
  <c r="D153" i="9"/>
  <c r="L121" i="9"/>
  <c r="N57" i="3"/>
  <c r="F71" i="3"/>
  <c r="G71" i="3" s="1"/>
  <c r="H71" i="3" s="1"/>
  <c r="I71" i="3" s="1"/>
  <c r="J71" i="3" s="1"/>
  <c r="K71" i="3" s="1"/>
  <c r="L71" i="3" s="1"/>
  <c r="M71" i="3" s="1"/>
  <c r="B8" i="3"/>
  <c r="C54" i="3"/>
  <c r="C56" i="3"/>
  <c r="C53" i="3"/>
  <c r="C55" i="3"/>
  <c r="C52" i="3"/>
  <c r="P43" i="3"/>
  <c r="Q29" i="3"/>
  <c r="P36" i="3"/>
  <c r="P50" i="3"/>
  <c r="P15" i="3"/>
  <c r="P22" i="3"/>
  <c r="D113" i="9"/>
  <c r="D109" i="9"/>
  <c r="D114" i="9"/>
  <c r="D111" i="9"/>
  <c r="D108" i="9"/>
  <c r="D107" i="9"/>
  <c r="D112" i="9"/>
  <c r="D110" i="9"/>
  <c r="D101" i="9"/>
  <c r="D104" i="9"/>
  <c r="D90" i="9"/>
  <c r="D103" i="9"/>
  <c r="D100" i="9"/>
  <c r="D99" i="9"/>
  <c r="D102" i="9"/>
  <c r="P8" i="3"/>
  <c r="O7" i="3"/>
  <c r="N8" i="9" s="1"/>
  <c r="N27" i="3" l="1"/>
  <c r="N25" i="3"/>
  <c r="N28" i="3"/>
  <c r="N26" i="3"/>
  <c r="N24" i="3"/>
  <c r="K12" i="3"/>
  <c r="K10" i="3"/>
  <c r="AF7" i="11" s="1"/>
  <c r="K14" i="3"/>
  <c r="K11" i="3"/>
  <c r="K13" i="3"/>
  <c r="H12" i="3"/>
  <c r="AC9" i="11" s="1"/>
  <c r="H14" i="3"/>
  <c r="H13" i="3"/>
  <c r="H10" i="3"/>
  <c r="H11" i="3"/>
  <c r="G13" i="3"/>
  <c r="G12" i="3"/>
  <c r="G10" i="3"/>
  <c r="G14" i="3"/>
  <c r="G11" i="3"/>
  <c r="L14" i="3"/>
  <c r="L13" i="3"/>
  <c r="L11" i="3"/>
  <c r="AG8" i="11" s="1"/>
  <c r="L10" i="3"/>
  <c r="L12" i="3"/>
  <c r="O33" i="3"/>
  <c r="O35" i="3"/>
  <c r="O31" i="3"/>
  <c r="O34" i="3"/>
  <c r="O32" i="3"/>
  <c r="I39" i="3"/>
  <c r="I41" i="3"/>
  <c r="I40" i="3"/>
  <c r="I42" i="3"/>
  <c r="I38" i="3"/>
  <c r="L41" i="3"/>
  <c r="L42" i="3"/>
  <c r="L40" i="3"/>
  <c r="L39" i="3"/>
  <c r="L38" i="3"/>
  <c r="J10" i="3"/>
  <c r="J13" i="3"/>
  <c r="J14" i="3"/>
  <c r="J12" i="3"/>
  <c r="J11" i="3"/>
  <c r="M10" i="3"/>
  <c r="M11" i="3"/>
  <c r="M14" i="3"/>
  <c r="M13" i="3"/>
  <c r="M12" i="3"/>
  <c r="N19" i="3"/>
  <c r="N21" i="3"/>
  <c r="N20" i="3"/>
  <c r="N17" i="3"/>
  <c r="N18" i="3"/>
  <c r="G42" i="3"/>
  <c r="G38" i="3"/>
  <c r="G41" i="3"/>
  <c r="G40" i="3"/>
  <c r="G39" i="3"/>
  <c r="I14" i="3"/>
  <c r="I12" i="3"/>
  <c r="I10" i="3"/>
  <c r="I13" i="3"/>
  <c r="I11" i="3"/>
  <c r="H40" i="3"/>
  <c r="H42" i="3"/>
  <c r="H41" i="3"/>
  <c r="H39" i="3"/>
  <c r="H38" i="3"/>
  <c r="K39" i="3"/>
  <c r="K42" i="3"/>
  <c r="K41" i="3"/>
  <c r="K38" i="3"/>
  <c r="K40" i="3"/>
  <c r="N41" i="3"/>
  <c r="N40" i="3"/>
  <c r="N39" i="3"/>
  <c r="N42" i="3"/>
  <c r="N38" i="3"/>
  <c r="M42" i="3"/>
  <c r="M41" i="3"/>
  <c r="M40" i="3"/>
  <c r="M39" i="3"/>
  <c r="M38" i="3"/>
  <c r="J38" i="3"/>
  <c r="J40" i="3"/>
  <c r="J39" i="3"/>
  <c r="J41" i="3"/>
  <c r="J42" i="3"/>
  <c r="C169" i="9"/>
  <c r="N80" i="9" a="1"/>
  <c r="N80" i="9" s="1"/>
  <c r="N81" i="9" a="1"/>
  <c r="N81" i="9" s="1"/>
  <c r="N86" i="9" a="1"/>
  <c r="N86" i="9" s="1"/>
  <c r="N88" i="9" a="1"/>
  <c r="N88" i="9" s="1"/>
  <c r="N49" i="9" a="1"/>
  <c r="N49" i="9" s="1"/>
  <c r="N51" i="9" a="1"/>
  <c r="N51" i="9" s="1"/>
  <c r="N47" i="9" a="1"/>
  <c r="N47" i="9" s="1"/>
  <c r="N50" i="9" a="1"/>
  <c r="N50" i="9" s="1"/>
  <c r="N52" i="9" a="1"/>
  <c r="N52" i="9" s="1"/>
  <c r="N53" i="9" a="1"/>
  <c r="N53" i="9" s="1"/>
  <c r="N48" i="9" a="1"/>
  <c r="N48" i="9" s="1"/>
  <c r="N56" i="9" a="1"/>
  <c r="N56" i="9" s="1"/>
  <c r="N54" i="9" a="1"/>
  <c r="N54" i="9" s="1"/>
  <c r="N55" i="9" a="1"/>
  <c r="N55" i="9" s="1"/>
  <c r="N31" i="9" a="1"/>
  <c r="N31" i="9" s="1"/>
  <c r="N32" i="9" a="1"/>
  <c r="N32" i="9" s="1"/>
  <c r="N33" i="9" a="1"/>
  <c r="N33" i="9" s="1"/>
  <c r="N34" i="9" a="1"/>
  <c r="N34" i="9" s="1"/>
  <c r="N37" i="9" a="1"/>
  <c r="N37" i="9" s="1"/>
  <c r="N40" i="9" a="1"/>
  <c r="N40" i="9" s="1"/>
  <c r="N39" i="9" a="1"/>
  <c r="N39" i="9" s="1"/>
  <c r="N36" i="9" a="1"/>
  <c r="N36" i="9" s="1"/>
  <c r="N38" i="9" a="1"/>
  <c r="N38" i="9" s="1"/>
  <c r="N35" i="9" a="1"/>
  <c r="N35" i="9" s="1"/>
  <c r="N83" i="9" a="1"/>
  <c r="N83" i="9" s="1"/>
  <c r="N15" i="9" a="1"/>
  <c r="N15" i="9" s="1"/>
  <c r="N16" i="9" a="1"/>
  <c r="N16" i="9" s="1"/>
  <c r="N18" i="9" a="1"/>
  <c r="N18" i="9" s="1"/>
  <c r="N21" i="9" a="1"/>
  <c r="N21" i="9" s="1"/>
  <c r="N23" i="9" a="1"/>
  <c r="N23" i="9" s="1"/>
  <c r="N17" i="9" a="1"/>
  <c r="N17" i="9" s="1"/>
  <c r="N20" i="9" a="1"/>
  <c r="N20" i="9" s="1"/>
  <c r="N19" i="9" a="1"/>
  <c r="N19" i="9" s="1"/>
  <c r="N24" i="9" a="1"/>
  <c r="N24" i="9" s="1"/>
  <c r="N22" i="9" a="1"/>
  <c r="N22" i="9" s="1"/>
  <c r="N87" i="9" a="1"/>
  <c r="N87" i="9" s="1"/>
  <c r="N79" i="9" a="1"/>
  <c r="N79" i="9" s="1"/>
  <c r="N84" i="9" a="1"/>
  <c r="N84" i="9" s="1"/>
  <c r="N82" i="9" a="1"/>
  <c r="N82" i="9" s="1"/>
  <c r="M18" i="9" a="1"/>
  <c r="M18" i="9" s="1"/>
  <c r="M19" i="9" a="1"/>
  <c r="M19" i="9" s="1"/>
  <c r="M21" i="9" a="1"/>
  <c r="M21" i="9" s="1"/>
  <c r="M17" i="9" a="1"/>
  <c r="M17" i="9" s="1"/>
  <c r="M20" i="9" a="1"/>
  <c r="M20" i="9" s="1"/>
  <c r="M23" i="9" a="1"/>
  <c r="M23" i="9" s="1"/>
  <c r="M15" i="9" a="1"/>
  <c r="M15" i="9" s="1"/>
  <c r="M16" i="9" a="1"/>
  <c r="M16" i="9" s="1"/>
  <c r="M22" i="9" a="1"/>
  <c r="M22" i="9" s="1"/>
  <c r="M24" i="9" a="1"/>
  <c r="M24" i="9" s="1"/>
  <c r="O69" i="9" a="1"/>
  <c r="O69" i="9" s="1"/>
  <c r="O65" i="9" a="1"/>
  <c r="O65" i="9" s="1"/>
  <c r="O67" i="9" a="1"/>
  <c r="O67" i="9" s="1"/>
  <c r="O71" i="9" a="1"/>
  <c r="O71" i="9" s="1"/>
  <c r="O70" i="9" a="1"/>
  <c r="O70" i="9" s="1"/>
  <c r="O63" i="9" a="1"/>
  <c r="O63" i="9" s="1"/>
  <c r="O68" i="9" a="1"/>
  <c r="O68" i="9" s="1"/>
  <c r="O66" i="9" a="1"/>
  <c r="O66" i="9" s="1"/>
  <c r="O64" i="9" a="1"/>
  <c r="O64" i="9" s="1"/>
  <c r="O72" i="9" a="1"/>
  <c r="O72" i="9" s="1"/>
  <c r="X11" i="8"/>
  <c r="X12" i="8"/>
  <c r="X13" i="8"/>
  <c r="X14" i="8"/>
  <c r="X15" i="8"/>
  <c r="AC14" i="11"/>
  <c r="AG14" i="11"/>
  <c r="AA23" i="8"/>
  <c r="W23" i="8"/>
  <c r="S23" i="8"/>
  <c r="O23" i="8"/>
  <c r="K23" i="8"/>
  <c r="G23" i="8"/>
  <c r="X23" i="8"/>
  <c r="R23" i="8"/>
  <c r="M23" i="8"/>
  <c r="H23" i="8"/>
  <c r="AB23" i="8"/>
  <c r="V23" i="8"/>
  <c r="Q23" i="8"/>
  <c r="L23" i="8"/>
  <c r="F23" i="8"/>
  <c r="Z23" i="8"/>
  <c r="U23" i="8"/>
  <c r="P23" i="8"/>
  <c r="J23" i="8"/>
  <c r="E23" i="8"/>
  <c r="Y23" i="8"/>
  <c r="T23" i="8"/>
  <c r="N23" i="8"/>
  <c r="I23" i="8"/>
  <c r="D23" i="8"/>
  <c r="C24" i="8"/>
  <c r="FF14" i="11"/>
  <c r="AI22" i="11"/>
  <c r="AI26" i="11"/>
  <c r="NC22" i="11"/>
  <c r="NC26" i="11"/>
  <c r="LK22" i="11"/>
  <c r="LK26" i="11"/>
  <c r="GV22" i="11"/>
  <c r="GV26" i="11"/>
  <c r="FG22" i="11"/>
  <c r="FG26" i="11"/>
  <c r="KB22" i="11"/>
  <c r="KB26" i="11"/>
  <c r="LQ22" i="11"/>
  <c r="LQ26" i="11"/>
  <c r="AJ22" i="11"/>
  <c r="AJ26" i="11"/>
  <c r="LO22" i="11"/>
  <c r="LO26" i="11"/>
  <c r="LL22" i="11"/>
  <c r="LL26" i="11"/>
  <c r="LM22" i="11"/>
  <c r="LM26" i="11"/>
  <c r="DP22" i="11"/>
  <c r="DP26" i="11"/>
  <c r="NF22" i="11"/>
  <c r="NF26" i="11"/>
  <c r="LN22" i="11"/>
  <c r="LN26" i="11"/>
  <c r="LJ22" i="11"/>
  <c r="LJ26" i="11"/>
  <c r="BZ22" i="11"/>
  <c r="BZ26" i="11"/>
  <c r="IL22" i="11"/>
  <c r="IL26" i="11"/>
  <c r="LQ21" i="11"/>
  <c r="LQ25" i="11"/>
  <c r="LQ29" i="11"/>
  <c r="NF25" i="11"/>
  <c r="NF29" i="11"/>
  <c r="NC21" i="11"/>
  <c r="NC25" i="11"/>
  <c r="NC29" i="11"/>
  <c r="LO21" i="11"/>
  <c r="LO25" i="11"/>
  <c r="LO29" i="11"/>
  <c r="LK21" i="11"/>
  <c r="LK25" i="11"/>
  <c r="LK29" i="11"/>
  <c r="LL21" i="11"/>
  <c r="LL25" i="11"/>
  <c r="LL29" i="11"/>
  <c r="LN25" i="11"/>
  <c r="LN29" i="11"/>
  <c r="LM21" i="11"/>
  <c r="LM25" i="11"/>
  <c r="LM29" i="11"/>
  <c r="LJ25" i="11"/>
  <c r="LJ29" i="11"/>
  <c r="AI21" i="11"/>
  <c r="AI25" i="11"/>
  <c r="AI29" i="11"/>
  <c r="GV21" i="11"/>
  <c r="GV25" i="11"/>
  <c r="GV29" i="11"/>
  <c r="DP21" i="11"/>
  <c r="DP25" i="11"/>
  <c r="DP29" i="11"/>
  <c r="FG21" i="11"/>
  <c r="FG25" i="11"/>
  <c r="FG29" i="11"/>
  <c r="BZ25" i="11"/>
  <c r="BZ29" i="11"/>
  <c r="KB21" i="11"/>
  <c r="KB25" i="11"/>
  <c r="KB29" i="11"/>
  <c r="IL25" i="11"/>
  <c r="IL29" i="11"/>
  <c r="AJ21" i="11"/>
  <c r="AJ25" i="11"/>
  <c r="AJ29" i="11"/>
  <c r="LQ20" i="11"/>
  <c r="LQ24" i="11"/>
  <c r="LQ28" i="11"/>
  <c r="NF28" i="11"/>
  <c r="NF21" i="11"/>
  <c r="NC20" i="11"/>
  <c r="NC24" i="11"/>
  <c r="NC28" i="11"/>
  <c r="LO20" i="11"/>
  <c r="LO24" i="11"/>
  <c r="LO28" i="11"/>
  <c r="LK20" i="11"/>
  <c r="LK24" i="11"/>
  <c r="LK28" i="11"/>
  <c r="LL20" i="11"/>
  <c r="LL24" i="11"/>
  <c r="LL28" i="11"/>
  <c r="LN28" i="11"/>
  <c r="LN21" i="11"/>
  <c r="LM20" i="11"/>
  <c r="LM24" i="11"/>
  <c r="LM28" i="11"/>
  <c r="LJ28" i="11"/>
  <c r="LJ21" i="11"/>
  <c r="AI20" i="11"/>
  <c r="AI24" i="11"/>
  <c r="AI28" i="11"/>
  <c r="GV20" i="11"/>
  <c r="GV24" i="11"/>
  <c r="GV28" i="11"/>
  <c r="DP20" i="11"/>
  <c r="DP24" i="11"/>
  <c r="DP28" i="11"/>
  <c r="FG20" i="11"/>
  <c r="FG24" i="11"/>
  <c r="FG28" i="11"/>
  <c r="BZ28" i="11"/>
  <c r="BZ21" i="11"/>
  <c r="KB20" i="11"/>
  <c r="KB24" i="11"/>
  <c r="KB28" i="11"/>
  <c r="IL28" i="11"/>
  <c r="IL21" i="11"/>
  <c r="AJ20" i="11"/>
  <c r="AJ24" i="11"/>
  <c r="AJ28" i="11"/>
  <c r="NF20" i="11"/>
  <c r="NF24" i="11"/>
  <c r="LN20" i="11"/>
  <c r="LN24" i="11"/>
  <c r="LJ20" i="11"/>
  <c r="LJ24" i="11"/>
  <c r="BZ20" i="11"/>
  <c r="BZ24" i="11"/>
  <c r="IL20" i="11"/>
  <c r="IL24" i="11"/>
  <c r="LQ23" i="11"/>
  <c r="LQ27" i="11"/>
  <c r="NF23" i="11"/>
  <c r="NF27" i="11"/>
  <c r="NC23" i="11"/>
  <c r="NC27" i="11"/>
  <c r="LO23" i="11"/>
  <c r="LO27" i="11"/>
  <c r="LK23" i="11"/>
  <c r="LK27" i="11"/>
  <c r="LL23" i="11"/>
  <c r="LL27" i="11"/>
  <c r="LN23" i="11"/>
  <c r="LN27" i="11"/>
  <c r="LM23" i="11"/>
  <c r="LM27" i="11"/>
  <c r="LJ23" i="11"/>
  <c r="LJ27" i="11"/>
  <c r="AI23" i="11"/>
  <c r="AI27" i="11"/>
  <c r="GV23" i="11"/>
  <c r="GV27" i="11"/>
  <c r="DP23" i="11"/>
  <c r="DP27" i="11"/>
  <c r="FG23" i="11"/>
  <c r="FG27" i="11"/>
  <c r="BZ23" i="11"/>
  <c r="BZ27" i="11"/>
  <c r="KB23" i="11"/>
  <c r="KB27" i="11"/>
  <c r="IL23" i="11"/>
  <c r="IL27" i="11"/>
  <c r="AJ23" i="11"/>
  <c r="AJ27" i="11"/>
  <c r="AH14" i="11"/>
  <c r="AB14" i="11"/>
  <c r="NF19" i="11"/>
  <c r="NF18" i="11"/>
  <c r="NF16" i="11"/>
  <c r="NF17" i="11"/>
  <c r="NF15" i="11"/>
  <c r="AI15" i="11"/>
  <c r="AI19" i="11"/>
  <c r="AI18" i="11"/>
  <c r="AI17" i="11"/>
  <c r="AI16" i="11"/>
  <c r="NC15" i="11"/>
  <c r="NC19" i="11"/>
  <c r="NC18" i="11"/>
  <c r="NC17" i="11"/>
  <c r="NC16" i="11"/>
  <c r="LK15" i="11"/>
  <c r="LK19" i="11"/>
  <c r="LK18" i="11"/>
  <c r="LK17" i="11"/>
  <c r="LK16" i="11"/>
  <c r="LN19" i="11"/>
  <c r="LN18" i="11"/>
  <c r="LN16" i="11"/>
  <c r="LN17" i="11"/>
  <c r="LN15" i="11"/>
  <c r="LJ19" i="11"/>
  <c r="LJ18" i="11"/>
  <c r="LJ16" i="11"/>
  <c r="LJ17" i="11"/>
  <c r="LJ15" i="11"/>
  <c r="GV19" i="11"/>
  <c r="GV18" i="11"/>
  <c r="GV17" i="11"/>
  <c r="GV16" i="11"/>
  <c r="GV15" i="11"/>
  <c r="FG15" i="11"/>
  <c r="FG19" i="11"/>
  <c r="FG18" i="11"/>
  <c r="FG17" i="11"/>
  <c r="FG16" i="11"/>
  <c r="KB19" i="11"/>
  <c r="KB18" i="11"/>
  <c r="KB17" i="11"/>
  <c r="KB16" i="11"/>
  <c r="KB15" i="11"/>
  <c r="AJ19" i="11"/>
  <c r="AJ18" i="11"/>
  <c r="AJ17" i="11"/>
  <c r="AJ16" i="11"/>
  <c r="AJ15" i="11"/>
  <c r="AD14" i="11"/>
  <c r="AE14" i="11"/>
  <c r="LQ19" i="11"/>
  <c r="LQ18" i="11"/>
  <c r="LQ17" i="11"/>
  <c r="LQ15" i="11"/>
  <c r="LQ16" i="11"/>
  <c r="LO15" i="11"/>
  <c r="LO19" i="11"/>
  <c r="LO18" i="11"/>
  <c r="LO17" i="11"/>
  <c r="LO16" i="11"/>
  <c r="LL19" i="11"/>
  <c r="LL18" i="11"/>
  <c r="LL17" i="11"/>
  <c r="LL16" i="11"/>
  <c r="LL15" i="11"/>
  <c r="LM19" i="11"/>
  <c r="LM17" i="11"/>
  <c r="LM18" i="11"/>
  <c r="LM16" i="11"/>
  <c r="LM15" i="11"/>
  <c r="DP19" i="11"/>
  <c r="DP18" i="11"/>
  <c r="DP17" i="11"/>
  <c r="DP16" i="11"/>
  <c r="DP15" i="11"/>
  <c r="BZ19" i="11"/>
  <c r="BZ17" i="11"/>
  <c r="BZ18" i="11"/>
  <c r="BZ16" i="11"/>
  <c r="BZ15" i="11"/>
  <c r="IL19" i="11"/>
  <c r="IL18" i="11"/>
  <c r="IL16" i="11"/>
  <c r="IL17" i="11"/>
  <c r="IL15" i="11"/>
  <c r="AF14" i="11"/>
  <c r="LP14" i="11"/>
  <c r="H94" i="9" a="1"/>
  <c r="H94" i="9" s="1"/>
  <c r="F94" i="9" a="1"/>
  <c r="F94" i="9" s="1"/>
  <c r="G94" i="9" a="1"/>
  <c r="G94" i="9" s="1"/>
  <c r="K94" i="9" a="1"/>
  <c r="K94" i="9" s="1"/>
  <c r="I94" i="9" a="1"/>
  <c r="I94" i="9" s="1"/>
  <c r="L94" i="9" a="1"/>
  <c r="L94" i="9" s="1"/>
  <c r="J94" i="9" a="1"/>
  <c r="J94" i="9" s="1"/>
  <c r="K103" i="9" a="1"/>
  <c r="K103" i="9" s="1"/>
  <c r="G103" i="9" a="1"/>
  <c r="G103" i="9" s="1"/>
  <c r="N103" i="9" a="1"/>
  <c r="N103" i="9" s="1"/>
  <c r="J103" i="9" a="1"/>
  <c r="J103" i="9" s="1"/>
  <c r="F103" i="9" a="1"/>
  <c r="F103" i="9" s="1"/>
  <c r="M103" i="9" a="1"/>
  <c r="M103" i="9" s="1"/>
  <c r="I103" i="9" a="1"/>
  <c r="I103" i="9" s="1"/>
  <c r="L103" i="9" a="1"/>
  <c r="L103" i="9" s="1"/>
  <c r="H103" i="9" a="1"/>
  <c r="H103" i="9" s="1"/>
  <c r="K99" i="9" a="1"/>
  <c r="K99" i="9" s="1"/>
  <c r="G99" i="9" a="1"/>
  <c r="G99" i="9" s="1"/>
  <c r="N99" i="9" a="1"/>
  <c r="N99" i="9" s="1"/>
  <c r="J99" i="9" a="1"/>
  <c r="J99" i="9" s="1"/>
  <c r="F99" i="9" a="1"/>
  <c r="F99" i="9" s="1"/>
  <c r="M99" i="9" a="1"/>
  <c r="M99" i="9" s="1"/>
  <c r="I99" i="9" a="1"/>
  <c r="I99" i="9" s="1"/>
  <c r="L99" i="9" a="1"/>
  <c r="L99" i="9" s="1"/>
  <c r="H99" i="9" a="1"/>
  <c r="H99" i="9" s="1"/>
  <c r="M94" i="9" a="1"/>
  <c r="M94" i="9" s="1"/>
  <c r="H93" i="9" a="1"/>
  <c r="H93" i="9" s="1"/>
  <c r="K93" i="9" a="1"/>
  <c r="K93" i="9" s="1"/>
  <c r="G93" i="9" a="1"/>
  <c r="G93" i="9" s="1"/>
  <c r="I93" i="9" a="1"/>
  <c r="I93" i="9" s="1"/>
  <c r="L93" i="9" a="1"/>
  <c r="L93" i="9" s="1"/>
  <c r="F93" i="9" a="1"/>
  <c r="F93" i="9" s="1"/>
  <c r="J93" i="9" a="1"/>
  <c r="J93" i="9" s="1"/>
  <c r="M98" i="9" a="1"/>
  <c r="M98" i="9" s="1"/>
  <c r="I98" i="9" a="1"/>
  <c r="I98" i="9" s="1"/>
  <c r="L98" i="9" a="1"/>
  <c r="L98" i="9" s="1"/>
  <c r="H98" i="9" a="1"/>
  <c r="H98" i="9" s="1"/>
  <c r="K98" i="9" a="1"/>
  <c r="K98" i="9" s="1"/>
  <c r="G98" i="9" a="1"/>
  <c r="G98" i="9" s="1"/>
  <c r="N98" i="9" a="1"/>
  <c r="N98" i="9" s="1"/>
  <c r="J98" i="9" a="1"/>
  <c r="J98" i="9" s="1"/>
  <c r="F98" i="9" a="1"/>
  <c r="F98" i="9" s="1"/>
  <c r="K101" i="9" a="1"/>
  <c r="K101" i="9" s="1"/>
  <c r="G101" i="9" a="1"/>
  <c r="G101" i="9" s="1"/>
  <c r="N101" i="9" a="1"/>
  <c r="N101" i="9" s="1"/>
  <c r="J101" i="9" a="1"/>
  <c r="J101" i="9" s="1"/>
  <c r="F101" i="9" a="1"/>
  <c r="F101" i="9" s="1"/>
  <c r="M101" i="9" a="1"/>
  <c r="M101" i="9" s="1"/>
  <c r="I101" i="9" a="1"/>
  <c r="I101" i="9" s="1"/>
  <c r="L101" i="9" a="1"/>
  <c r="L101" i="9" s="1"/>
  <c r="H101" i="9" a="1"/>
  <c r="H101" i="9" s="1"/>
  <c r="M102" i="9" a="1"/>
  <c r="M102" i="9" s="1"/>
  <c r="I102" i="9" a="1"/>
  <c r="I102" i="9" s="1"/>
  <c r="L102" i="9" a="1"/>
  <c r="L102" i="9" s="1"/>
  <c r="H102" i="9" a="1"/>
  <c r="H102" i="9" s="1"/>
  <c r="K102" i="9" a="1"/>
  <c r="K102" i="9" s="1"/>
  <c r="G102" i="9" a="1"/>
  <c r="G102" i="9" s="1"/>
  <c r="N102" i="9" a="1"/>
  <c r="N102" i="9" s="1"/>
  <c r="J102" i="9" a="1"/>
  <c r="J102" i="9" s="1"/>
  <c r="F102" i="9" a="1"/>
  <c r="F102" i="9" s="1"/>
  <c r="H91" i="9" a="1"/>
  <c r="H91" i="9" s="1"/>
  <c r="L91" i="9" a="1"/>
  <c r="L91" i="9" s="1"/>
  <c r="G91" i="9" a="1"/>
  <c r="G91" i="9" s="1"/>
  <c r="I91" i="9" a="1"/>
  <c r="I91" i="9" s="1"/>
  <c r="J91" i="9" a="1"/>
  <c r="J91" i="9" s="1"/>
  <c r="K91" i="9" a="1"/>
  <c r="K91" i="9" s="1"/>
  <c r="F91" i="9" a="1"/>
  <c r="F91" i="9" s="1"/>
  <c r="K97" i="9" a="1"/>
  <c r="K97" i="9" s="1"/>
  <c r="G97" i="9" a="1"/>
  <c r="G97" i="9" s="1"/>
  <c r="N97" i="9" a="1"/>
  <c r="N97" i="9" s="1"/>
  <c r="J97" i="9" a="1"/>
  <c r="J97" i="9" s="1"/>
  <c r="F97" i="9" a="1"/>
  <c r="F97" i="9" s="1"/>
  <c r="M97" i="9" a="1"/>
  <c r="M97" i="9" s="1"/>
  <c r="I97" i="9" a="1"/>
  <c r="I97" i="9" s="1"/>
  <c r="L97" i="9" a="1"/>
  <c r="L97" i="9" s="1"/>
  <c r="H97" i="9" a="1"/>
  <c r="H97" i="9" s="1"/>
  <c r="K95" i="9" a="1"/>
  <c r="K95" i="9" s="1"/>
  <c r="G95" i="9" a="1"/>
  <c r="G95" i="9" s="1"/>
  <c r="N95" i="9" a="1"/>
  <c r="N95" i="9" s="1"/>
  <c r="J95" i="9" a="1"/>
  <c r="J95" i="9" s="1"/>
  <c r="F95" i="9" a="1"/>
  <c r="F95" i="9" s="1"/>
  <c r="M95" i="9" a="1"/>
  <c r="M95" i="9" s="1"/>
  <c r="I95" i="9" a="1"/>
  <c r="I95" i="9" s="1"/>
  <c r="L95" i="9" a="1"/>
  <c r="L95" i="9" s="1"/>
  <c r="H95" i="9" a="1"/>
  <c r="H95" i="9" s="1"/>
  <c r="H90" i="9" a="1"/>
  <c r="H90" i="9" s="1"/>
  <c r="K90" i="9" a="1"/>
  <c r="K90" i="9" s="1"/>
  <c r="I90" i="9" a="1"/>
  <c r="I90" i="9" s="1"/>
  <c r="L90" i="9" a="1"/>
  <c r="L90" i="9" s="1"/>
  <c r="J90" i="9" a="1"/>
  <c r="J90" i="9" s="1"/>
  <c r="G90" i="9" a="1"/>
  <c r="G90" i="9" s="1"/>
  <c r="F90" i="9" a="1"/>
  <c r="F90" i="9" s="1"/>
  <c r="M100" i="9" a="1"/>
  <c r="M100" i="9" s="1"/>
  <c r="I100" i="9" a="1"/>
  <c r="I100" i="9" s="1"/>
  <c r="L100" i="9" a="1"/>
  <c r="L100" i="9" s="1"/>
  <c r="H100" i="9" a="1"/>
  <c r="H100" i="9" s="1"/>
  <c r="K100" i="9" a="1"/>
  <c r="K100" i="9" s="1"/>
  <c r="G100" i="9" a="1"/>
  <c r="G100" i="9" s="1"/>
  <c r="N100" i="9" a="1"/>
  <c r="N100" i="9" s="1"/>
  <c r="J100" i="9" a="1"/>
  <c r="J100" i="9" s="1"/>
  <c r="F100" i="9" a="1"/>
  <c r="F100" i="9" s="1"/>
  <c r="H92" i="9" a="1"/>
  <c r="H92" i="9" s="1"/>
  <c r="K92" i="9" a="1"/>
  <c r="K92" i="9" s="1"/>
  <c r="I92" i="9" a="1"/>
  <c r="I92" i="9" s="1"/>
  <c r="L92" i="9" a="1"/>
  <c r="L92" i="9" s="1"/>
  <c r="J92" i="9" a="1"/>
  <c r="J92" i="9" s="1"/>
  <c r="F92" i="9" a="1"/>
  <c r="F92" i="9" s="1"/>
  <c r="G92" i="9" a="1"/>
  <c r="G92" i="9" s="1"/>
  <c r="M96" i="9" a="1"/>
  <c r="M96" i="9" s="1"/>
  <c r="I96" i="9" a="1"/>
  <c r="I96" i="9" s="1"/>
  <c r="L96" i="9" a="1"/>
  <c r="L96" i="9" s="1"/>
  <c r="H96" i="9" a="1"/>
  <c r="H96" i="9" s="1"/>
  <c r="K96" i="9" a="1"/>
  <c r="K96" i="9" s="1"/>
  <c r="G96" i="9" a="1"/>
  <c r="G96" i="9" s="1"/>
  <c r="N96" i="9" a="1"/>
  <c r="N96" i="9" s="1"/>
  <c r="J96" i="9" a="1"/>
  <c r="J96" i="9" s="1"/>
  <c r="F96" i="9" a="1"/>
  <c r="F96" i="9" s="1"/>
  <c r="M104" i="9" a="1"/>
  <c r="M104" i="9" s="1"/>
  <c r="I104" i="9" a="1"/>
  <c r="I104" i="9" s="1"/>
  <c r="L104" i="9" a="1"/>
  <c r="L104" i="9" s="1"/>
  <c r="H104" i="9" a="1"/>
  <c r="H104" i="9" s="1"/>
  <c r="K104" i="9" a="1"/>
  <c r="K104" i="9" s="1"/>
  <c r="G104" i="9" a="1"/>
  <c r="G104" i="9" s="1"/>
  <c r="N104" i="9" a="1"/>
  <c r="N104" i="9" s="1"/>
  <c r="J104" i="9" a="1"/>
  <c r="J104" i="9" s="1"/>
  <c r="F104" i="9" a="1"/>
  <c r="F104" i="9" s="1"/>
  <c r="M90" i="9" a="1"/>
  <c r="M90" i="9" s="1"/>
  <c r="M93" i="9" a="1"/>
  <c r="M93" i="9" s="1"/>
  <c r="K153" i="9"/>
  <c r="F153" i="9"/>
  <c r="G153" i="9"/>
  <c r="J153" i="9"/>
  <c r="N77" i="9" a="1"/>
  <c r="N77" i="9" s="1"/>
  <c r="N75" i="9" a="1"/>
  <c r="N75" i="9" s="1"/>
  <c r="N76" i="9" a="1"/>
  <c r="N76" i="9" s="1"/>
  <c r="N74" i="9" a="1"/>
  <c r="N74" i="9" s="1"/>
  <c r="N78" i="9" a="1"/>
  <c r="N78" i="9" s="1"/>
  <c r="O62" i="9" a="1"/>
  <c r="O62" i="9" s="1"/>
  <c r="O60" i="9" a="1"/>
  <c r="O60" i="9" s="1"/>
  <c r="O58" i="9" a="1"/>
  <c r="O58" i="9" s="1"/>
  <c r="O61" i="9" a="1"/>
  <c r="O61" i="9" s="1"/>
  <c r="O59" i="9" a="1"/>
  <c r="O59" i="9" s="1"/>
  <c r="B9" i="9"/>
  <c r="B14" i="11"/>
  <c r="N46" i="9" a="1"/>
  <c r="N46" i="9" s="1"/>
  <c r="N45" i="9" a="1"/>
  <c r="N45" i="9" s="1"/>
  <c r="N43" i="9" a="1"/>
  <c r="N43" i="9" s="1"/>
  <c r="N44" i="9" a="1"/>
  <c r="N44" i="9" s="1"/>
  <c r="N42" i="9" a="1"/>
  <c r="N42" i="9" s="1"/>
  <c r="N29" i="9" a="1"/>
  <c r="N29" i="9" s="1"/>
  <c r="N27" i="9" a="1"/>
  <c r="N27" i="9" s="1"/>
  <c r="N26" i="9" a="1"/>
  <c r="N26" i="9" s="1"/>
  <c r="N30" i="9" a="1"/>
  <c r="N30" i="9" s="1"/>
  <c r="N28" i="9" a="1"/>
  <c r="N28" i="9" s="1"/>
  <c r="N94" i="9" a="1"/>
  <c r="N94" i="9" s="1"/>
  <c r="N92" i="9" a="1"/>
  <c r="N92" i="9" s="1"/>
  <c r="N90" i="9" a="1"/>
  <c r="N90" i="9" s="1"/>
  <c r="N93" i="9" a="1"/>
  <c r="N93" i="9" s="1"/>
  <c r="N91" i="9" a="1"/>
  <c r="N91" i="9" s="1"/>
  <c r="M14" i="9" a="1"/>
  <c r="M14" i="9" s="1"/>
  <c r="M11" i="9" a="1"/>
  <c r="M11" i="9" s="1"/>
  <c r="M13" i="9" a="1"/>
  <c r="M13" i="9" s="1"/>
  <c r="M10" i="9" a="1"/>
  <c r="M10" i="9" s="1"/>
  <c r="M12" i="9" a="1"/>
  <c r="M12" i="9" s="1"/>
  <c r="N14" i="9" a="1"/>
  <c r="N14" i="9" s="1"/>
  <c r="N11" i="9" a="1"/>
  <c r="N11" i="9" s="1"/>
  <c r="N13" i="9" a="1"/>
  <c r="N13" i="9" s="1"/>
  <c r="N12" i="9" a="1"/>
  <c r="N12" i="9" s="1"/>
  <c r="N10" i="9" a="1"/>
  <c r="N10" i="9" s="1"/>
  <c r="Y8" i="8"/>
  <c r="P5" i="11"/>
  <c r="P4" i="11" s="1"/>
  <c r="C107" i="9"/>
  <c r="N107" i="9" s="1" a="1"/>
  <c r="N107" i="9" s="1"/>
  <c r="C116" i="9"/>
  <c r="C108" i="9"/>
  <c r="N108" i="9" s="1" a="1"/>
  <c r="N108" i="9" s="1"/>
  <c r="C110" i="9"/>
  <c r="C109" i="9"/>
  <c r="C115" i="9"/>
  <c r="C112" i="9"/>
  <c r="C120" i="9"/>
  <c r="C114" i="9"/>
  <c r="C106" i="9"/>
  <c r="C117" i="9"/>
  <c r="C118" i="9"/>
  <c r="C113" i="9"/>
  <c r="C119" i="9"/>
  <c r="C111" i="9"/>
  <c r="C44" i="3"/>
  <c r="O9" i="9"/>
  <c r="O41" i="9"/>
  <c r="O25" i="9"/>
  <c r="O105" i="9"/>
  <c r="O73" i="9"/>
  <c r="P57" i="9"/>
  <c r="O89" i="9"/>
  <c r="O99" i="9" s="1" a="1"/>
  <c r="O99" i="9" s="1"/>
  <c r="H153" i="9"/>
  <c r="I153" i="9"/>
  <c r="K137" i="9"/>
  <c r="G137" i="9"/>
  <c r="H137" i="9"/>
  <c r="J137" i="9"/>
  <c r="L137" i="9"/>
  <c r="N64" i="3"/>
  <c r="B57" i="3"/>
  <c r="M121" i="9"/>
  <c r="O57" i="3"/>
  <c r="F78" i="3"/>
  <c r="G78" i="3" s="1"/>
  <c r="D85" i="3"/>
  <c r="D185" i="9" s="1"/>
  <c r="E85" i="3"/>
  <c r="D169" i="9"/>
  <c r="C59" i="3"/>
  <c r="C62" i="3"/>
  <c r="C60" i="3"/>
  <c r="C63" i="3"/>
  <c r="C61" i="3"/>
  <c r="AF11" i="11"/>
  <c r="AF10" i="11"/>
  <c r="AF9" i="11"/>
  <c r="AF8" i="11"/>
  <c r="AD10" i="11"/>
  <c r="AD11" i="11"/>
  <c r="AD7" i="11"/>
  <c r="AD9" i="11"/>
  <c r="AD8" i="11"/>
  <c r="AE10" i="11"/>
  <c r="AE11" i="11"/>
  <c r="AE9" i="11"/>
  <c r="AE7" i="11"/>
  <c r="AE8" i="11"/>
  <c r="AB11" i="11"/>
  <c r="AB10" i="11"/>
  <c r="AB8" i="11"/>
  <c r="AB9" i="11"/>
  <c r="AB7" i="11"/>
  <c r="AC11" i="11"/>
  <c r="AC10" i="11"/>
  <c r="AC8" i="11"/>
  <c r="AC7" i="11"/>
  <c r="AG11" i="11"/>
  <c r="AG9" i="11"/>
  <c r="AG10" i="11"/>
  <c r="AG7" i="11"/>
  <c r="Q22" i="3"/>
  <c r="R29" i="3"/>
  <c r="Q15" i="3"/>
  <c r="Q50" i="3"/>
  <c r="Q36" i="3"/>
  <c r="Q43" i="3"/>
  <c r="D123" i="9"/>
  <c r="D125" i="9"/>
  <c r="D128" i="9"/>
  <c r="D130" i="9"/>
  <c r="D126" i="9"/>
  <c r="D127" i="9"/>
  <c r="D124" i="9"/>
  <c r="D129" i="9"/>
  <c r="D118" i="9"/>
  <c r="D106" i="9"/>
  <c r="D116" i="9"/>
  <c r="D119" i="9"/>
  <c r="D120" i="9"/>
  <c r="D117" i="9"/>
  <c r="D115" i="9"/>
  <c r="Q8" i="3"/>
  <c r="P7" i="3"/>
  <c r="O8" i="9" s="1"/>
  <c r="O28" i="3" l="1"/>
  <c r="O26" i="3"/>
  <c r="O24" i="3"/>
  <c r="O27" i="3"/>
  <c r="O25" i="3"/>
  <c r="M47" i="3"/>
  <c r="M48" i="3"/>
  <c r="M45" i="3"/>
  <c r="M46" i="3"/>
  <c r="M49" i="3"/>
  <c r="G49" i="3"/>
  <c r="G48" i="3"/>
  <c r="G46" i="3"/>
  <c r="G47" i="3"/>
  <c r="G45" i="3"/>
  <c r="J47" i="3"/>
  <c r="J45" i="3"/>
  <c r="J49" i="3"/>
  <c r="J48" i="3"/>
  <c r="J46" i="3"/>
  <c r="N13" i="3"/>
  <c r="N14" i="3"/>
  <c r="N11" i="3"/>
  <c r="N10" i="3"/>
  <c r="N12" i="3"/>
  <c r="AI9" i="11" s="1"/>
  <c r="O14" i="3"/>
  <c r="O11" i="3"/>
  <c r="O13" i="3"/>
  <c r="O12" i="3"/>
  <c r="O10" i="3"/>
  <c r="O47" i="3"/>
  <c r="O45" i="3"/>
  <c r="O49" i="3"/>
  <c r="O48" i="3"/>
  <c r="O46" i="3"/>
  <c r="N49" i="3"/>
  <c r="N48" i="3"/>
  <c r="N45" i="3"/>
  <c r="N46" i="3"/>
  <c r="N47" i="3"/>
  <c r="H47" i="3"/>
  <c r="H48" i="3"/>
  <c r="H45" i="3"/>
  <c r="H46" i="3"/>
  <c r="H49" i="3"/>
  <c r="L47" i="3"/>
  <c r="L48" i="3"/>
  <c r="L45" i="3"/>
  <c r="L46" i="3"/>
  <c r="L49" i="3"/>
  <c r="O21" i="3"/>
  <c r="O17" i="3"/>
  <c r="O19" i="3"/>
  <c r="O20" i="3"/>
  <c r="O18" i="3"/>
  <c r="P34" i="3"/>
  <c r="P32" i="3"/>
  <c r="P35" i="3"/>
  <c r="P33" i="3"/>
  <c r="P31" i="3"/>
  <c r="O38" i="3"/>
  <c r="O40" i="3"/>
  <c r="O41" i="3"/>
  <c r="O39" i="3"/>
  <c r="O42" i="3"/>
  <c r="K48" i="3"/>
  <c r="K46" i="3"/>
  <c r="K47" i="3"/>
  <c r="K45" i="3"/>
  <c r="K49" i="3"/>
  <c r="I49" i="3"/>
  <c r="I47" i="3"/>
  <c r="I48" i="3"/>
  <c r="I45" i="3"/>
  <c r="I46" i="3"/>
  <c r="C185" i="9"/>
  <c r="H78" i="3"/>
  <c r="I78" i="3" s="1"/>
  <c r="J78" i="3" s="1"/>
  <c r="K78" i="3" s="1"/>
  <c r="L78" i="3" s="1"/>
  <c r="M78" i="3" s="1"/>
  <c r="N71" i="3"/>
  <c r="OW26" i="11" s="1"/>
  <c r="L153" i="9"/>
  <c r="OT26" i="11"/>
  <c r="NF14" i="11"/>
  <c r="O96" i="9" a="1"/>
  <c r="O96" i="9" s="1"/>
  <c r="O97" i="9" a="1"/>
  <c r="O97" i="9" s="1"/>
  <c r="O21" i="9" a="1"/>
  <c r="O21" i="9" s="1"/>
  <c r="O23" i="9" a="1"/>
  <c r="O23" i="9" s="1"/>
  <c r="O16" i="9" a="1"/>
  <c r="O16" i="9" s="1"/>
  <c r="O19" i="9" a="1"/>
  <c r="O19" i="9" s="1"/>
  <c r="O17" i="9" a="1"/>
  <c r="O17" i="9" s="1"/>
  <c r="O20" i="9" a="1"/>
  <c r="O20" i="9" s="1"/>
  <c r="O18" i="9" a="1"/>
  <c r="O18" i="9" s="1"/>
  <c r="O15" i="9" a="1"/>
  <c r="O15" i="9" s="1"/>
  <c r="O24" i="9" a="1"/>
  <c r="O24" i="9" s="1"/>
  <c r="O22" i="9" a="1"/>
  <c r="O22" i="9" s="1"/>
  <c r="O88" i="9" a="1"/>
  <c r="O88" i="9" s="1"/>
  <c r="O86" i="9" a="1"/>
  <c r="O86" i="9" s="1"/>
  <c r="O81" i="9" a="1"/>
  <c r="O81" i="9" s="1"/>
  <c r="O80" i="9" a="1"/>
  <c r="O80" i="9" s="1"/>
  <c r="O85" i="9" a="1"/>
  <c r="O85" i="9" s="1"/>
  <c r="O82" i="9" a="1"/>
  <c r="O82" i="9" s="1"/>
  <c r="O84" i="9" a="1"/>
  <c r="O84" i="9" s="1"/>
  <c r="O79" i="9" a="1"/>
  <c r="O79" i="9" s="1"/>
  <c r="O87" i="9" a="1"/>
  <c r="O87" i="9" s="1"/>
  <c r="O83" i="9" a="1"/>
  <c r="O83" i="9" s="1"/>
  <c r="O33" i="9" a="1"/>
  <c r="O33" i="9" s="1"/>
  <c r="O34" i="9" a="1"/>
  <c r="O34" i="9" s="1"/>
  <c r="O37" i="9" a="1"/>
  <c r="O37" i="9" s="1"/>
  <c r="O40" i="9" a="1"/>
  <c r="O40" i="9" s="1"/>
  <c r="O35" i="9" a="1"/>
  <c r="O35" i="9" s="1"/>
  <c r="O38" i="9" a="1"/>
  <c r="O38" i="9" s="1"/>
  <c r="O31" i="9" a="1"/>
  <c r="O31" i="9" s="1"/>
  <c r="O39" i="9" a="1"/>
  <c r="O39" i="9" s="1"/>
  <c r="O36" i="9" a="1"/>
  <c r="O36" i="9" s="1"/>
  <c r="O32" i="9" a="1"/>
  <c r="O32" i="9" s="1"/>
  <c r="O100" i="9" a="1"/>
  <c r="O100" i="9" s="1"/>
  <c r="O102" i="9" a="1"/>
  <c r="O102" i="9" s="1"/>
  <c r="O98" i="9" a="1"/>
  <c r="O98" i="9" s="1"/>
  <c r="O103" i="9" a="1"/>
  <c r="O103" i="9" s="1"/>
  <c r="P68" i="9" a="1"/>
  <c r="P68" i="9" s="1"/>
  <c r="P66" i="9" a="1"/>
  <c r="P66" i="9" s="1"/>
  <c r="P64" i="9" a="1"/>
  <c r="P64" i="9" s="1"/>
  <c r="P72" i="9" a="1"/>
  <c r="P72" i="9" s="1"/>
  <c r="P69" i="9" a="1"/>
  <c r="P69" i="9" s="1"/>
  <c r="P65" i="9" a="1"/>
  <c r="P65" i="9" s="1"/>
  <c r="P67" i="9" a="1"/>
  <c r="P67" i="9" s="1"/>
  <c r="P71" i="9" a="1"/>
  <c r="P71" i="9" s="1"/>
  <c r="P70" i="9" a="1"/>
  <c r="P70" i="9" s="1"/>
  <c r="P63" i="9" a="1"/>
  <c r="P63" i="9" s="1"/>
  <c r="O48" i="9" a="1"/>
  <c r="O48" i="9" s="1"/>
  <c r="O56" i="9" a="1"/>
  <c r="O56" i="9" s="1"/>
  <c r="O54" i="9" a="1"/>
  <c r="O54" i="9" s="1"/>
  <c r="O53" i="9" a="1"/>
  <c r="O53" i="9" s="1"/>
  <c r="O51" i="9" a="1"/>
  <c r="O51" i="9" s="1"/>
  <c r="O49" i="9" a="1"/>
  <c r="O49" i="9" s="1"/>
  <c r="O50" i="9" a="1"/>
  <c r="O50" i="9" s="1"/>
  <c r="O52" i="9" a="1"/>
  <c r="O52" i="9" s="1"/>
  <c r="O47" i="9" a="1"/>
  <c r="O47" i="9" s="1"/>
  <c r="O55" i="9" a="1"/>
  <c r="O55" i="9" s="1"/>
  <c r="O104" i="9" a="1"/>
  <c r="O104" i="9" s="1"/>
  <c r="O95" i="9" a="1"/>
  <c r="O95" i="9" s="1"/>
  <c r="O101" i="9" a="1"/>
  <c r="O101" i="9" s="1"/>
  <c r="Y11" i="8"/>
  <c r="Y12" i="8"/>
  <c r="Y13" i="8"/>
  <c r="Y14" i="8"/>
  <c r="Y15" i="8"/>
  <c r="Z24" i="8"/>
  <c r="V24" i="8"/>
  <c r="R24" i="8"/>
  <c r="N24" i="8"/>
  <c r="J24" i="8"/>
  <c r="F24" i="8"/>
  <c r="Y24" i="8"/>
  <c r="T24" i="8"/>
  <c r="O24" i="8"/>
  <c r="I24" i="8"/>
  <c r="D24" i="8"/>
  <c r="X24" i="8"/>
  <c r="S24" i="8"/>
  <c r="M24" i="8"/>
  <c r="H24" i="8"/>
  <c r="AB24" i="8"/>
  <c r="W24" i="8"/>
  <c r="Q24" i="8"/>
  <c r="L24" i="8"/>
  <c r="G24" i="8"/>
  <c r="AA24" i="8"/>
  <c r="U24" i="8"/>
  <c r="P24" i="8"/>
  <c r="K24" i="8"/>
  <c r="E24" i="8"/>
  <c r="C25" i="8"/>
  <c r="NG22" i="11"/>
  <c r="NG26" i="11"/>
  <c r="ND22" i="11"/>
  <c r="ND26" i="11"/>
  <c r="OQ22" i="11"/>
  <c r="OQ26" i="11"/>
  <c r="OR22" i="11"/>
  <c r="OR26" i="11"/>
  <c r="IM22" i="11"/>
  <c r="IM26" i="11"/>
  <c r="GW22" i="11"/>
  <c r="GW26" i="11"/>
  <c r="CA22" i="11"/>
  <c r="CA26" i="11"/>
  <c r="AK22" i="11"/>
  <c r="AK26" i="11"/>
  <c r="NE22" i="11"/>
  <c r="NE26" i="11"/>
  <c r="OU22" i="11"/>
  <c r="OU26" i="11"/>
  <c r="FH22" i="11"/>
  <c r="FH26" i="11"/>
  <c r="KC22" i="11"/>
  <c r="KC26" i="11"/>
  <c r="DQ22" i="11"/>
  <c r="DQ26" i="11"/>
  <c r="OV22" i="11"/>
  <c r="OV26" i="11"/>
  <c r="MZ22" i="11"/>
  <c r="MZ26" i="11"/>
  <c r="LR22" i="11"/>
  <c r="LR26" i="11"/>
  <c r="NB22" i="11"/>
  <c r="NB26" i="11"/>
  <c r="NA22" i="11"/>
  <c r="NA26" i="11"/>
  <c r="OS22" i="11"/>
  <c r="OS26" i="11"/>
  <c r="OP22" i="11"/>
  <c r="OP26" i="11"/>
  <c r="LR25" i="11"/>
  <c r="LR29" i="11"/>
  <c r="NG21" i="11"/>
  <c r="NG25" i="11"/>
  <c r="NG29" i="11"/>
  <c r="ND21" i="11"/>
  <c r="ND25" i="11"/>
  <c r="ND29" i="11"/>
  <c r="NB25" i="11"/>
  <c r="NB29" i="11"/>
  <c r="NA25" i="11"/>
  <c r="NA29" i="11"/>
  <c r="NE25" i="11"/>
  <c r="NE29" i="11"/>
  <c r="OS25" i="11"/>
  <c r="OS29" i="11"/>
  <c r="OT29" i="11"/>
  <c r="OQ21" i="11"/>
  <c r="OQ25" i="11"/>
  <c r="OQ29" i="11"/>
  <c r="OU21" i="11"/>
  <c r="OU25" i="11"/>
  <c r="OU29" i="11"/>
  <c r="OR21" i="11"/>
  <c r="OR25" i="11"/>
  <c r="OR29" i="11"/>
  <c r="OP25" i="11"/>
  <c r="OP29" i="11"/>
  <c r="IM21" i="11"/>
  <c r="IM25" i="11"/>
  <c r="IM29" i="11"/>
  <c r="FH21" i="11"/>
  <c r="FH25" i="11"/>
  <c r="FH29" i="11"/>
  <c r="GW21" i="11"/>
  <c r="GW25" i="11"/>
  <c r="GW29" i="11"/>
  <c r="KC21" i="11"/>
  <c r="KC25" i="11"/>
  <c r="KC29" i="11"/>
  <c r="CA21" i="11"/>
  <c r="CA25" i="11"/>
  <c r="CA29" i="11"/>
  <c r="DQ21" i="11"/>
  <c r="DQ25" i="11"/>
  <c r="DQ29" i="11"/>
  <c r="AK21" i="11"/>
  <c r="AK25" i="11"/>
  <c r="AK29" i="11"/>
  <c r="OV21" i="11"/>
  <c r="OV25" i="11"/>
  <c r="OV29" i="11"/>
  <c r="MZ21" i="11"/>
  <c r="MZ25" i="11"/>
  <c r="MZ29" i="11"/>
  <c r="LR28" i="11"/>
  <c r="LR21" i="11"/>
  <c r="NG20" i="11"/>
  <c r="NG24" i="11"/>
  <c r="NG28" i="11"/>
  <c r="OW28" i="11"/>
  <c r="OW21" i="11"/>
  <c r="ND20" i="11"/>
  <c r="ND24" i="11"/>
  <c r="ND28" i="11"/>
  <c r="NB28" i="11"/>
  <c r="NB21" i="11"/>
  <c r="NA20" i="11"/>
  <c r="NA24" i="11"/>
  <c r="NA28" i="11"/>
  <c r="NA21" i="11"/>
  <c r="NE20" i="11"/>
  <c r="NE24" i="11"/>
  <c r="NE28" i="11"/>
  <c r="NE21" i="11"/>
  <c r="OS28" i="11"/>
  <c r="OS21" i="11"/>
  <c r="OT28" i="11"/>
  <c r="OT21" i="11"/>
  <c r="OQ20" i="11"/>
  <c r="OQ24" i="11"/>
  <c r="OQ28" i="11"/>
  <c r="OU20" i="11"/>
  <c r="OU24" i="11"/>
  <c r="OU28" i="11"/>
  <c r="OR20" i="11"/>
  <c r="OR24" i="11"/>
  <c r="OR28" i="11"/>
  <c r="OP28" i="11"/>
  <c r="OP21" i="11"/>
  <c r="IM20" i="11"/>
  <c r="IM24" i="11"/>
  <c r="IM28" i="11"/>
  <c r="FH20" i="11"/>
  <c r="FH24" i="11"/>
  <c r="FH28" i="11"/>
  <c r="GW20" i="11"/>
  <c r="GW24" i="11"/>
  <c r="GW28" i="11"/>
  <c r="KC20" i="11"/>
  <c r="KC24" i="11"/>
  <c r="KC28" i="11"/>
  <c r="CA20" i="11"/>
  <c r="CA24" i="11"/>
  <c r="CA28" i="11"/>
  <c r="DQ20" i="11"/>
  <c r="DQ24" i="11"/>
  <c r="DQ28" i="11"/>
  <c r="AK20" i="11"/>
  <c r="AK24" i="11"/>
  <c r="AK28" i="11"/>
  <c r="OV20" i="11"/>
  <c r="OV24" i="11"/>
  <c r="OV28" i="11"/>
  <c r="MZ20" i="11"/>
  <c r="MZ24" i="11"/>
  <c r="MZ28" i="11"/>
  <c r="LR20" i="11"/>
  <c r="LR24" i="11"/>
  <c r="OW24" i="11"/>
  <c r="NB20" i="11"/>
  <c r="NB24" i="11"/>
  <c r="OS20" i="11"/>
  <c r="OS24" i="11"/>
  <c r="OT20" i="11"/>
  <c r="OT24" i="11"/>
  <c r="OP20" i="11"/>
  <c r="OP24" i="11"/>
  <c r="CA23" i="11"/>
  <c r="CA27" i="11"/>
  <c r="LR23" i="11"/>
  <c r="LR27" i="11"/>
  <c r="NG23" i="11"/>
  <c r="NG27" i="11"/>
  <c r="OW23" i="11"/>
  <c r="OW27" i="11"/>
  <c r="ND23" i="11"/>
  <c r="ND27" i="11"/>
  <c r="NB23" i="11"/>
  <c r="NB27" i="11"/>
  <c r="NA23" i="11"/>
  <c r="NA27" i="11"/>
  <c r="NE23" i="11"/>
  <c r="NE27" i="11"/>
  <c r="OS23" i="11"/>
  <c r="OS27" i="11"/>
  <c r="OT23" i="11"/>
  <c r="OT27" i="11"/>
  <c r="OQ23" i="11"/>
  <c r="OQ27" i="11"/>
  <c r="OU23" i="11"/>
  <c r="OU27" i="11"/>
  <c r="OR23" i="11"/>
  <c r="OR27" i="11"/>
  <c r="OP23" i="11"/>
  <c r="OP27" i="11"/>
  <c r="IM23" i="11"/>
  <c r="IM27" i="11"/>
  <c r="FH23" i="11"/>
  <c r="FH27" i="11"/>
  <c r="GW23" i="11"/>
  <c r="GW27" i="11"/>
  <c r="KC23" i="11"/>
  <c r="KC27" i="11"/>
  <c r="DQ23" i="11"/>
  <c r="DQ27" i="11"/>
  <c r="AK23" i="11"/>
  <c r="AK27" i="11"/>
  <c r="OV23" i="11"/>
  <c r="OV27" i="11"/>
  <c r="MZ23" i="11"/>
  <c r="MZ27" i="11"/>
  <c r="DP14" i="11"/>
  <c r="KB14" i="11"/>
  <c r="LN14" i="11"/>
  <c r="LJ14" i="11"/>
  <c r="AI14" i="11"/>
  <c r="QK18" i="11"/>
  <c r="OW19" i="11"/>
  <c r="OW18" i="11"/>
  <c r="OW17" i="11"/>
  <c r="OW15" i="11"/>
  <c r="OW16" i="11"/>
  <c r="NB19" i="11"/>
  <c r="NB18" i="11"/>
  <c r="NB17" i="11"/>
  <c r="NB16" i="11"/>
  <c r="NB15" i="11"/>
  <c r="NE19" i="11"/>
  <c r="NE18" i="11"/>
  <c r="NE17" i="11"/>
  <c r="NE16" i="11"/>
  <c r="NE15" i="11"/>
  <c r="OT19" i="11"/>
  <c r="OT18" i="11"/>
  <c r="OT16" i="11"/>
  <c r="OT17" i="11"/>
  <c r="OT15" i="11"/>
  <c r="OU19" i="11"/>
  <c r="OU18" i="11"/>
  <c r="OU17" i="11"/>
  <c r="OU16" i="11"/>
  <c r="OU15" i="11"/>
  <c r="OP19" i="11"/>
  <c r="OP18" i="11"/>
  <c r="OP16" i="11"/>
  <c r="OP17" i="11"/>
  <c r="OP15" i="11"/>
  <c r="FH19" i="11"/>
  <c r="FH18" i="11"/>
  <c r="FH17" i="11"/>
  <c r="FH16" i="11"/>
  <c r="FH15" i="11"/>
  <c r="KC19" i="11"/>
  <c r="KC18" i="11"/>
  <c r="KC17" i="11"/>
  <c r="KC16" i="11"/>
  <c r="KC15" i="11"/>
  <c r="DQ19" i="11"/>
  <c r="DQ18" i="11"/>
  <c r="DQ17" i="11"/>
  <c r="DQ15" i="11"/>
  <c r="DQ16" i="11"/>
  <c r="LM14" i="11"/>
  <c r="LQ14" i="11"/>
  <c r="FG14" i="11"/>
  <c r="LK14" i="11"/>
  <c r="OV19" i="11"/>
  <c r="OV18" i="11"/>
  <c r="OV17" i="11"/>
  <c r="OV15" i="11"/>
  <c r="OV16" i="11"/>
  <c r="IL14" i="11"/>
  <c r="LL14" i="11"/>
  <c r="GV14" i="11"/>
  <c r="NC14" i="11"/>
  <c r="QK19" i="11"/>
  <c r="QK16" i="11"/>
  <c r="QK15" i="11"/>
  <c r="LR19" i="11"/>
  <c r="LR18" i="11"/>
  <c r="LR16" i="11"/>
  <c r="LR17" i="11"/>
  <c r="LR15" i="11"/>
  <c r="AK18" i="11"/>
  <c r="AK19" i="11"/>
  <c r="AK17" i="11"/>
  <c r="AK16" i="11"/>
  <c r="AK15" i="11"/>
  <c r="NG19" i="11"/>
  <c r="NG18" i="11"/>
  <c r="NG17" i="11"/>
  <c r="NG16" i="11"/>
  <c r="NG15" i="11"/>
  <c r="ND19" i="11"/>
  <c r="ND18" i="11"/>
  <c r="ND17" i="11"/>
  <c r="ND16" i="11"/>
  <c r="ND15" i="11"/>
  <c r="NA19" i="11"/>
  <c r="NA18" i="11"/>
  <c r="NA17" i="11"/>
  <c r="NA15" i="11"/>
  <c r="NA16" i="11"/>
  <c r="OS19" i="11"/>
  <c r="OS18" i="11"/>
  <c r="OS17" i="11"/>
  <c r="OS15" i="11"/>
  <c r="OS16" i="11"/>
  <c r="OQ19" i="11"/>
  <c r="OQ18" i="11"/>
  <c r="OQ17" i="11"/>
  <c r="OQ16" i="11"/>
  <c r="OQ15" i="11"/>
  <c r="OR19" i="11"/>
  <c r="OR18" i="11"/>
  <c r="OR17" i="11"/>
  <c r="OR15" i="11"/>
  <c r="OR16" i="11"/>
  <c r="IM15" i="11"/>
  <c r="IM19" i="11"/>
  <c r="IM18" i="11"/>
  <c r="IM17" i="11"/>
  <c r="IM16" i="11"/>
  <c r="GW19" i="11"/>
  <c r="GW18" i="11"/>
  <c r="GW17" i="11"/>
  <c r="GW16" i="11"/>
  <c r="GW15" i="11"/>
  <c r="CA19" i="11"/>
  <c r="CA15" i="11"/>
  <c r="CA18" i="11"/>
  <c r="CA17" i="11"/>
  <c r="CA16" i="11"/>
  <c r="MZ19" i="11"/>
  <c r="MZ18" i="11"/>
  <c r="MZ17" i="11"/>
  <c r="MZ15" i="11"/>
  <c r="MZ16" i="11"/>
  <c r="BZ14" i="11"/>
  <c r="LO14" i="11"/>
  <c r="AJ14" i="11"/>
  <c r="L112" i="9" a="1"/>
  <c r="L112" i="9" s="1"/>
  <c r="H112" i="9" a="1"/>
  <c r="H112" i="9" s="1"/>
  <c r="O112" i="9" a="1"/>
  <c r="O112" i="9" s="1"/>
  <c r="K112" i="9" a="1"/>
  <c r="K112" i="9" s="1"/>
  <c r="G112" i="9" a="1"/>
  <c r="G112" i="9" s="1"/>
  <c r="N112" i="9" a="1"/>
  <c r="N112" i="9" s="1"/>
  <c r="M112" i="9" a="1"/>
  <c r="M112" i="9" s="1"/>
  <c r="J112" i="9" a="1"/>
  <c r="J112" i="9" s="1"/>
  <c r="I112" i="9" a="1"/>
  <c r="I112" i="9" s="1"/>
  <c r="F112" i="9" a="1"/>
  <c r="F112" i="9" s="1"/>
  <c r="I109" i="9" a="1"/>
  <c r="I109" i="9" s="1"/>
  <c r="L109" i="9" a="1"/>
  <c r="L109" i="9" s="1"/>
  <c r="H109" i="9" a="1"/>
  <c r="H109" i="9" s="1"/>
  <c r="F109" i="9" a="1"/>
  <c r="F109" i="9" s="1"/>
  <c r="K109" i="9" a="1"/>
  <c r="K109" i="9" s="1"/>
  <c r="J109" i="9" a="1"/>
  <c r="J109" i="9" s="1"/>
  <c r="G109" i="9" a="1"/>
  <c r="G109" i="9" s="1"/>
  <c r="M109" i="9" a="1"/>
  <c r="M109" i="9" s="1"/>
  <c r="N111" i="9" a="1"/>
  <c r="N111" i="9" s="1"/>
  <c r="J111" i="9" a="1"/>
  <c r="J111" i="9" s="1"/>
  <c r="F111" i="9" a="1"/>
  <c r="F111" i="9" s="1"/>
  <c r="M111" i="9" a="1"/>
  <c r="M111" i="9" s="1"/>
  <c r="I111" i="9" a="1"/>
  <c r="I111" i="9" s="1"/>
  <c r="O111" i="9" a="1"/>
  <c r="O111" i="9" s="1"/>
  <c r="G111" i="9" a="1"/>
  <c r="G111" i="9" s="1"/>
  <c r="L111" i="9" a="1"/>
  <c r="L111" i="9" s="1"/>
  <c r="K111" i="9" a="1"/>
  <c r="K111" i="9" s="1"/>
  <c r="H111" i="9" a="1"/>
  <c r="H111" i="9" s="1"/>
  <c r="L118" i="9" a="1"/>
  <c r="L118" i="9" s="1"/>
  <c r="H118" i="9" a="1"/>
  <c r="H118" i="9" s="1"/>
  <c r="O118" i="9" a="1"/>
  <c r="O118" i="9" s="1"/>
  <c r="K118" i="9" a="1"/>
  <c r="K118" i="9" s="1"/>
  <c r="G118" i="9" a="1"/>
  <c r="G118" i="9" s="1"/>
  <c r="N118" i="9" a="1"/>
  <c r="N118" i="9" s="1"/>
  <c r="J118" i="9" a="1"/>
  <c r="J118" i="9" s="1"/>
  <c r="F118" i="9" a="1"/>
  <c r="F118" i="9" s="1"/>
  <c r="M118" i="9" a="1"/>
  <c r="M118" i="9" s="1"/>
  <c r="I118" i="9" a="1"/>
  <c r="I118" i="9" s="1"/>
  <c r="N117" i="9" a="1"/>
  <c r="N117" i="9" s="1"/>
  <c r="J117" i="9" a="1"/>
  <c r="J117" i="9" s="1"/>
  <c r="F117" i="9" a="1"/>
  <c r="F117" i="9" s="1"/>
  <c r="M117" i="9" a="1"/>
  <c r="M117" i="9" s="1"/>
  <c r="I117" i="9" a="1"/>
  <c r="I117" i="9" s="1"/>
  <c r="L117" i="9" a="1"/>
  <c r="L117" i="9" s="1"/>
  <c r="H117" i="9" a="1"/>
  <c r="H117" i="9" s="1"/>
  <c r="K117" i="9" a="1"/>
  <c r="K117" i="9" s="1"/>
  <c r="G117" i="9" a="1"/>
  <c r="G117" i="9" s="1"/>
  <c r="O117" i="9" a="1"/>
  <c r="O117" i="9" s="1"/>
  <c r="I110" i="9" a="1"/>
  <c r="I110" i="9" s="1"/>
  <c r="G110" i="9" a="1"/>
  <c r="G110" i="9" s="1"/>
  <c r="H110" i="9" a="1"/>
  <c r="H110" i="9" s="1"/>
  <c r="F110" i="9" a="1"/>
  <c r="F110" i="9" s="1"/>
  <c r="K110" i="9" a="1"/>
  <c r="K110" i="9" s="1"/>
  <c r="J110" i="9" a="1"/>
  <c r="J110" i="9" s="1"/>
  <c r="L110" i="9" a="1"/>
  <c r="L110" i="9" s="1"/>
  <c r="M110" i="9" a="1"/>
  <c r="M110" i="9" s="1"/>
  <c r="I107" i="9" a="1"/>
  <c r="I107" i="9" s="1"/>
  <c r="H107" i="9" a="1"/>
  <c r="H107" i="9" s="1"/>
  <c r="K107" i="9" a="1"/>
  <c r="K107" i="9" s="1"/>
  <c r="J107" i="9" a="1"/>
  <c r="J107" i="9" s="1"/>
  <c r="L107" i="9" a="1"/>
  <c r="L107" i="9" s="1"/>
  <c r="F107" i="9" a="1"/>
  <c r="F107" i="9" s="1"/>
  <c r="G107" i="9" a="1"/>
  <c r="G107" i="9" s="1"/>
  <c r="M107" i="9" a="1"/>
  <c r="M107" i="9" s="1"/>
  <c r="N109" i="9" a="1"/>
  <c r="N109" i="9" s="1"/>
  <c r="N119" i="9" a="1"/>
  <c r="N119" i="9" s="1"/>
  <c r="J119" i="9" a="1"/>
  <c r="J119" i="9" s="1"/>
  <c r="F119" i="9" a="1"/>
  <c r="F119" i="9" s="1"/>
  <c r="M119" i="9" a="1"/>
  <c r="M119" i="9" s="1"/>
  <c r="I119" i="9" a="1"/>
  <c r="I119" i="9" s="1"/>
  <c r="L119" i="9" a="1"/>
  <c r="L119" i="9" s="1"/>
  <c r="H119" i="9" a="1"/>
  <c r="H119" i="9" s="1"/>
  <c r="G119" i="9" a="1"/>
  <c r="G119" i="9" s="1"/>
  <c r="O119" i="9" a="1"/>
  <c r="O119" i="9" s="1"/>
  <c r="K119" i="9" a="1"/>
  <c r="K119" i="9" s="1"/>
  <c r="L114" i="9" a="1"/>
  <c r="L114" i="9" s="1"/>
  <c r="H114" i="9" a="1"/>
  <c r="H114" i="9" s="1"/>
  <c r="O114" i="9" a="1"/>
  <c r="O114" i="9" s="1"/>
  <c r="K114" i="9" a="1"/>
  <c r="K114" i="9" s="1"/>
  <c r="G114" i="9" a="1"/>
  <c r="G114" i="9" s="1"/>
  <c r="N114" i="9" a="1"/>
  <c r="N114" i="9" s="1"/>
  <c r="J114" i="9" a="1"/>
  <c r="J114" i="9" s="1"/>
  <c r="F114" i="9" a="1"/>
  <c r="F114" i="9" s="1"/>
  <c r="I114" i="9" a="1"/>
  <c r="I114" i="9" s="1"/>
  <c r="M114" i="9" a="1"/>
  <c r="M114" i="9" s="1"/>
  <c r="L116" i="9" a="1"/>
  <c r="L116" i="9" s="1"/>
  <c r="H116" i="9" a="1"/>
  <c r="H116" i="9" s="1"/>
  <c r="O116" i="9" a="1"/>
  <c r="O116" i="9" s="1"/>
  <c r="K116" i="9" a="1"/>
  <c r="K116" i="9" s="1"/>
  <c r="G116" i="9" a="1"/>
  <c r="G116" i="9" s="1"/>
  <c r="N116" i="9" a="1"/>
  <c r="N116" i="9" s="1"/>
  <c r="J116" i="9" a="1"/>
  <c r="J116" i="9" s="1"/>
  <c r="F116" i="9" a="1"/>
  <c r="F116" i="9" s="1"/>
  <c r="M116" i="9" a="1"/>
  <c r="M116" i="9" s="1"/>
  <c r="I116" i="9" a="1"/>
  <c r="I116" i="9" s="1"/>
  <c r="N113" i="9" a="1"/>
  <c r="N113" i="9" s="1"/>
  <c r="J113" i="9" a="1"/>
  <c r="J113" i="9" s="1"/>
  <c r="F113" i="9" a="1"/>
  <c r="F113" i="9" s="1"/>
  <c r="M113" i="9" a="1"/>
  <c r="M113" i="9" s="1"/>
  <c r="I113" i="9" a="1"/>
  <c r="I113" i="9" s="1"/>
  <c r="L113" i="9" a="1"/>
  <c r="L113" i="9" s="1"/>
  <c r="H113" i="9" a="1"/>
  <c r="H113" i="9" s="1"/>
  <c r="O113" i="9" a="1"/>
  <c r="O113" i="9" s="1"/>
  <c r="K113" i="9" a="1"/>
  <c r="K113" i="9" s="1"/>
  <c r="G113" i="9" a="1"/>
  <c r="G113" i="9" s="1"/>
  <c r="I106" i="9" a="1"/>
  <c r="I106" i="9" s="1"/>
  <c r="H106" i="9" a="1"/>
  <c r="H106" i="9" s="1"/>
  <c r="F106" i="9" a="1"/>
  <c r="F106" i="9" s="1"/>
  <c r="J106" i="9" a="1"/>
  <c r="J106" i="9" s="1"/>
  <c r="G106" i="9" a="1"/>
  <c r="G106" i="9" s="1"/>
  <c r="L106" i="9" a="1"/>
  <c r="L106" i="9" s="1"/>
  <c r="K106" i="9" a="1"/>
  <c r="K106" i="9" s="1"/>
  <c r="M106" i="9" a="1"/>
  <c r="M106" i="9" s="1"/>
  <c r="L120" i="9" a="1"/>
  <c r="L120" i="9" s="1"/>
  <c r="H120" i="9" a="1"/>
  <c r="H120" i="9" s="1"/>
  <c r="O120" i="9" a="1"/>
  <c r="O120" i="9" s="1"/>
  <c r="K120" i="9" a="1"/>
  <c r="K120" i="9" s="1"/>
  <c r="G120" i="9" a="1"/>
  <c r="G120" i="9" s="1"/>
  <c r="N120" i="9" a="1"/>
  <c r="N120" i="9" s="1"/>
  <c r="J120" i="9" a="1"/>
  <c r="J120" i="9" s="1"/>
  <c r="F120" i="9" a="1"/>
  <c r="F120" i="9" s="1"/>
  <c r="M120" i="9" a="1"/>
  <c r="M120" i="9" s="1"/>
  <c r="I120" i="9" a="1"/>
  <c r="I120" i="9" s="1"/>
  <c r="N115" i="9" a="1"/>
  <c r="N115" i="9" s="1"/>
  <c r="J115" i="9" a="1"/>
  <c r="J115" i="9" s="1"/>
  <c r="F115" i="9" a="1"/>
  <c r="F115" i="9" s="1"/>
  <c r="M115" i="9" a="1"/>
  <c r="M115" i="9" s="1"/>
  <c r="I115" i="9" a="1"/>
  <c r="I115" i="9" s="1"/>
  <c r="L115" i="9" a="1"/>
  <c r="L115" i="9" s="1"/>
  <c r="H115" i="9" a="1"/>
  <c r="H115" i="9" s="1"/>
  <c r="O115" i="9" a="1"/>
  <c r="O115" i="9" s="1"/>
  <c r="K115" i="9" a="1"/>
  <c r="K115" i="9" s="1"/>
  <c r="G115" i="9" a="1"/>
  <c r="G115" i="9" s="1"/>
  <c r="I108" i="9" a="1"/>
  <c r="I108" i="9" s="1"/>
  <c r="H108" i="9" a="1"/>
  <c r="H108" i="9" s="1"/>
  <c r="F108" i="9" a="1"/>
  <c r="F108" i="9" s="1"/>
  <c r="K108" i="9" a="1"/>
  <c r="K108" i="9" s="1"/>
  <c r="J108" i="9" a="1"/>
  <c r="J108" i="9" s="1"/>
  <c r="G108" i="9" a="1"/>
  <c r="G108" i="9" s="1"/>
  <c r="L108" i="9" a="1"/>
  <c r="L108" i="9" s="1"/>
  <c r="M108" i="9" a="1"/>
  <c r="M108" i="9" s="1"/>
  <c r="N110" i="9" a="1"/>
  <c r="N110" i="9" s="1"/>
  <c r="N106" i="9" a="1"/>
  <c r="N106" i="9" s="1"/>
  <c r="O90" i="9" a="1"/>
  <c r="O90" i="9" s="1"/>
  <c r="O94" i="9" a="1"/>
  <c r="O94" i="9" s="1"/>
  <c r="O92" i="9" a="1"/>
  <c r="O92" i="9" s="1"/>
  <c r="O93" i="9" a="1"/>
  <c r="O93" i="9" s="1"/>
  <c r="O91" i="9" a="1"/>
  <c r="O91" i="9" s="1"/>
  <c r="O77" i="9" a="1"/>
  <c r="O77" i="9" s="1"/>
  <c r="O75" i="9" a="1"/>
  <c r="O75" i="9" s="1"/>
  <c r="O76" i="9" a="1"/>
  <c r="O76" i="9" s="1"/>
  <c r="O74" i="9" a="1"/>
  <c r="O74" i="9" s="1"/>
  <c r="O78" i="9" a="1"/>
  <c r="O78" i="9" s="1"/>
  <c r="O26" i="9" a="1"/>
  <c r="O26" i="9" s="1"/>
  <c r="O30" i="9" a="1"/>
  <c r="O30" i="9" s="1"/>
  <c r="O28" i="9" a="1"/>
  <c r="O28" i="9" s="1"/>
  <c r="O29" i="9" a="1"/>
  <c r="O29" i="9" s="1"/>
  <c r="O27" i="9" a="1"/>
  <c r="O27" i="9" s="1"/>
  <c r="B21" i="11"/>
  <c r="B121" i="9"/>
  <c r="P62" i="9" a="1"/>
  <c r="P62" i="9" s="1"/>
  <c r="P60" i="9" a="1"/>
  <c r="P60" i="9" s="1"/>
  <c r="P58" i="9" a="1"/>
  <c r="P58" i="9" s="1"/>
  <c r="P61" i="9" a="1"/>
  <c r="P61" i="9" s="1"/>
  <c r="P59" i="9" a="1"/>
  <c r="P59" i="9" s="1"/>
  <c r="O110" i="9" a="1"/>
  <c r="O110" i="9" s="1"/>
  <c r="O108" i="9" a="1"/>
  <c r="O108" i="9" s="1"/>
  <c r="O106" i="9" a="1"/>
  <c r="O106" i="9" s="1"/>
  <c r="O109" i="9" a="1"/>
  <c r="O109" i="9" s="1"/>
  <c r="O107" i="9" a="1"/>
  <c r="O107" i="9" s="1"/>
  <c r="O45" i="9" a="1"/>
  <c r="O45" i="9" s="1"/>
  <c r="O46" i="9" a="1"/>
  <c r="O46" i="9" s="1"/>
  <c r="O43" i="9" a="1"/>
  <c r="O43" i="9" s="1"/>
  <c r="O44" i="9" a="1"/>
  <c r="O44" i="9" s="1"/>
  <c r="O42" i="9" a="1"/>
  <c r="O42" i="9" s="1"/>
  <c r="O13" i="9" a="1"/>
  <c r="O13" i="9" s="1"/>
  <c r="O12" i="9" a="1"/>
  <c r="O12" i="9" s="1"/>
  <c r="O10" i="9" a="1"/>
  <c r="O10" i="9" s="1"/>
  <c r="O14" i="9" a="1"/>
  <c r="O14" i="9" s="1"/>
  <c r="O11" i="9" a="1"/>
  <c r="O11" i="9" s="1"/>
  <c r="Z8" i="8"/>
  <c r="Q5" i="11"/>
  <c r="Q4" i="11" s="1"/>
  <c r="C127" i="9"/>
  <c r="C134" i="9"/>
  <c r="C133" i="9"/>
  <c r="C130" i="9"/>
  <c r="C136" i="9"/>
  <c r="C128" i="9"/>
  <c r="C131" i="9"/>
  <c r="C125" i="9"/>
  <c r="M125" i="9" s="1" a="1"/>
  <c r="M125" i="9" s="1"/>
  <c r="C126" i="9"/>
  <c r="C132" i="9"/>
  <c r="C135" i="9"/>
  <c r="C129" i="9"/>
  <c r="C122" i="9"/>
  <c r="C123" i="9"/>
  <c r="C124" i="9"/>
  <c r="M124" i="9" s="1" a="1"/>
  <c r="M124" i="9" s="1"/>
  <c r="AH11" i="11"/>
  <c r="AH8" i="11"/>
  <c r="AH7" i="11"/>
  <c r="AH10" i="11"/>
  <c r="AH9" i="11"/>
  <c r="P9" i="9"/>
  <c r="P89" i="9"/>
  <c r="P73" i="9"/>
  <c r="P105" i="9"/>
  <c r="P112" i="9" s="1" a="1"/>
  <c r="P112" i="9" s="1"/>
  <c r="P25" i="9"/>
  <c r="Q57" i="9"/>
  <c r="P41" i="9"/>
  <c r="C51" i="3"/>
  <c r="F85" i="3"/>
  <c r="J169" i="9"/>
  <c r="I169" i="9"/>
  <c r="M137" i="9"/>
  <c r="O64" i="3"/>
  <c r="B64" i="3"/>
  <c r="N121" i="9"/>
  <c r="P57" i="3"/>
  <c r="B71" i="3"/>
  <c r="M153" i="9"/>
  <c r="O71" i="3"/>
  <c r="K169" i="9"/>
  <c r="H169" i="9"/>
  <c r="C68" i="3"/>
  <c r="C70" i="3"/>
  <c r="C67" i="3"/>
  <c r="C69" i="3"/>
  <c r="C66" i="3"/>
  <c r="AI10" i="11"/>
  <c r="AI11" i="11"/>
  <c r="AI7" i="11"/>
  <c r="AI8" i="11"/>
  <c r="G9" i="3"/>
  <c r="AB6" i="11" s="1"/>
  <c r="R50" i="3"/>
  <c r="S29" i="3"/>
  <c r="J9" i="3"/>
  <c r="AE6" i="11" s="1"/>
  <c r="I9" i="3"/>
  <c r="AD6" i="11" s="1"/>
  <c r="K9" i="3"/>
  <c r="AF6" i="11" s="1"/>
  <c r="R43" i="3"/>
  <c r="R36" i="3"/>
  <c r="R15" i="3"/>
  <c r="R22" i="3"/>
  <c r="L9" i="3"/>
  <c r="AG6" i="11" s="1"/>
  <c r="H9" i="3"/>
  <c r="AC6" i="11" s="1"/>
  <c r="D143" i="9"/>
  <c r="D141" i="9"/>
  <c r="D140" i="9"/>
  <c r="D144" i="9"/>
  <c r="D145" i="9"/>
  <c r="D146" i="9"/>
  <c r="D142" i="9"/>
  <c r="D139" i="9"/>
  <c r="D136" i="9"/>
  <c r="D132" i="9"/>
  <c r="D122" i="9"/>
  <c r="D134" i="9"/>
  <c r="D135" i="9"/>
  <c r="D131" i="9"/>
  <c r="D133" i="9"/>
  <c r="R8" i="3"/>
  <c r="Q7" i="3"/>
  <c r="P8" i="9" s="1"/>
  <c r="P28" i="3" l="1"/>
  <c r="P26" i="3"/>
  <c r="P24" i="3"/>
  <c r="P27" i="3"/>
  <c r="P25" i="3"/>
  <c r="N56" i="3"/>
  <c r="N53" i="3"/>
  <c r="N55" i="3"/>
  <c r="N54" i="3"/>
  <c r="N52" i="3"/>
  <c r="K52" i="3"/>
  <c r="K56" i="3"/>
  <c r="K53" i="3"/>
  <c r="K54" i="3"/>
  <c r="K55" i="3"/>
  <c r="P39" i="3"/>
  <c r="P38" i="3"/>
  <c r="P41" i="3"/>
  <c r="P40" i="3"/>
  <c r="P42" i="3"/>
  <c r="P48" i="3"/>
  <c r="P45" i="3"/>
  <c r="P46" i="3"/>
  <c r="P49" i="3"/>
  <c r="P47" i="3"/>
  <c r="L55" i="3"/>
  <c r="L53" i="3"/>
  <c r="L56" i="3"/>
  <c r="L52" i="3"/>
  <c r="L54" i="3"/>
  <c r="G55" i="3"/>
  <c r="G52" i="3"/>
  <c r="G56" i="3"/>
  <c r="G53" i="3"/>
  <c r="G54" i="3"/>
  <c r="P10" i="3"/>
  <c r="P11" i="3"/>
  <c r="P12" i="3"/>
  <c r="P14" i="3"/>
  <c r="P13" i="3"/>
  <c r="P56" i="3"/>
  <c r="P53" i="3"/>
  <c r="P54" i="3"/>
  <c r="P52" i="3"/>
  <c r="P55" i="3"/>
  <c r="Q33" i="3"/>
  <c r="Q31" i="3"/>
  <c r="Q34" i="3"/>
  <c r="Q32" i="3"/>
  <c r="Q35" i="3"/>
  <c r="O52" i="3"/>
  <c r="O56" i="3"/>
  <c r="O55" i="3"/>
  <c r="O53" i="3"/>
  <c r="O54" i="3"/>
  <c r="M54" i="3"/>
  <c r="M55" i="3"/>
  <c r="M56" i="3"/>
  <c r="M53" i="3"/>
  <c r="M52" i="3"/>
  <c r="I52" i="3"/>
  <c r="I55" i="3"/>
  <c r="I56" i="3"/>
  <c r="I53" i="3"/>
  <c r="I54" i="3"/>
  <c r="P18" i="3"/>
  <c r="P17" i="3"/>
  <c r="P21" i="3"/>
  <c r="P19" i="3"/>
  <c r="P20" i="3"/>
  <c r="H56" i="3"/>
  <c r="H55" i="3"/>
  <c r="H54" i="3"/>
  <c r="H53" i="3"/>
  <c r="H52" i="3"/>
  <c r="J55" i="3"/>
  <c r="J52" i="3"/>
  <c r="J56" i="3"/>
  <c r="J53" i="3"/>
  <c r="J54" i="3"/>
  <c r="G85" i="3"/>
  <c r="H85" i="3" s="1"/>
  <c r="I85" i="3" s="1"/>
  <c r="J85" i="3" s="1"/>
  <c r="K85" i="3" s="1"/>
  <c r="QK17" i="11"/>
  <c r="OW20" i="11"/>
  <c r="OW25" i="11"/>
  <c r="OT22" i="11"/>
  <c r="OW22" i="11"/>
  <c r="OT25" i="11"/>
  <c r="OW29" i="11"/>
  <c r="P23" i="9" a="1"/>
  <c r="P23" i="9" s="1"/>
  <c r="P16" i="9" a="1"/>
  <c r="P16" i="9" s="1"/>
  <c r="P21" i="9" a="1"/>
  <c r="P21" i="9" s="1"/>
  <c r="P20" i="9" a="1"/>
  <c r="P20" i="9" s="1"/>
  <c r="P18" i="9" a="1"/>
  <c r="P18" i="9" s="1"/>
  <c r="P19" i="9" a="1"/>
  <c r="P19" i="9" s="1"/>
  <c r="P17" i="9" a="1"/>
  <c r="P17" i="9" s="1"/>
  <c r="P15" i="9" a="1"/>
  <c r="P15" i="9" s="1"/>
  <c r="P22" i="9" a="1"/>
  <c r="P22" i="9" s="1"/>
  <c r="P24" i="9" a="1"/>
  <c r="P24" i="9" s="1"/>
  <c r="P114" i="9" a="1"/>
  <c r="P114" i="9" s="1"/>
  <c r="P117" i="9" a="1"/>
  <c r="P117" i="9" s="1"/>
  <c r="P111" i="9" a="1"/>
  <c r="P111" i="9" s="1"/>
  <c r="P49" i="9" a="1"/>
  <c r="P49" i="9" s="1"/>
  <c r="P51" i="9" a="1"/>
  <c r="P51" i="9" s="1"/>
  <c r="P47" i="9" a="1"/>
  <c r="P47" i="9" s="1"/>
  <c r="P48" i="9" a="1"/>
  <c r="P48" i="9" s="1"/>
  <c r="P56" i="9" a="1"/>
  <c r="P56" i="9" s="1"/>
  <c r="P54" i="9" a="1"/>
  <c r="P54" i="9" s="1"/>
  <c r="P53" i="9" a="1"/>
  <c r="P53" i="9" s="1"/>
  <c r="P50" i="9" a="1"/>
  <c r="P50" i="9" s="1"/>
  <c r="P52" i="9" a="1"/>
  <c r="P52" i="9" s="1"/>
  <c r="P55" i="9" a="1"/>
  <c r="P55" i="9" s="1"/>
  <c r="P31" i="9" a="1"/>
  <c r="P31" i="9" s="1"/>
  <c r="P33" i="9" a="1"/>
  <c r="P33" i="9" s="1"/>
  <c r="P34" i="9" a="1"/>
  <c r="P34" i="9" s="1"/>
  <c r="P35" i="9" a="1"/>
  <c r="P35" i="9" s="1"/>
  <c r="P37" i="9" a="1"/>
  <c r="P37" i="9" s="1"/>
  <c r="P32" i="9" a="1"/>
  <c r="P32" i="9" s="1"/>
  <c r="P36" i="9" a="1"/>
  <c r="P36" i="9" s="1"/>
  <c r="P38" i="9" a="1"/>
  <c r="P38" i="9" s="1"/>
  <c r="P40" i="9" a="1"/>
  <c r="P40" i="9" s="1"/>
  <c r="P39" i="9" a="1"/>
  <c r="P39" i="9" s="1"/>
  <c r="P83" i="9" a="1"/>
  <c r="P83" i="9" s="1"/>
  <c r="P82" i="9" a="1"/>
  <c r="P82" i="9" s="1"/>
  <c r="P84" i="9" a="1"/>
  <c r="P84" i="9" s="1"/>
  <c r="P81" i="9" a="1"/>
  <c r="P81" i="9" s="1"/>
  <c r="P85" i="9" a="1"/>
  <c r="P85" i="9" s="1"/>
  <c r="P88" i="9" a="1"/>
  <c r="P88" i="9" s="1"/>
  <c r="P86" i="9" a="1"/>
  <c r="P86" i="9" s="1"/>
  <c r="P79" i="9" a="1"/>
  <c r="P79" i="9" s="1"/>
  <c r="P87" i="9" a="1"/>
  <c r="P87" i="9" s="1"/>
  <c r="P80" i="9" a="1"/>
  <c r="P80" i="9" s="1"/>
  <c r="P119" i="9" a="1"/>
  <c r="P119" i="9" s="1"/>
  <c r="P120" i="9" a="1"/>
  <c r="P120" i="9" s="1"/>
  <c r="P116" i="9" a="1"/>
  <c r="P116" i="9" s="1"/>
  <c r="Q70" i="9" a="1"/>
  <c r="Q70" i="9" s="1"/>
  <c r="Q69" i="9" a="1"/>
  <c r="Q69" i="9" s="1"/>
  <c r="Q65" i="9" a="1"/>
  <c r="Q65" i="9" s="1"/>
  <c r="Q67" i="9" a="1"/>
  <c r="Q67" i="9" s="1"/>
  <c r="Q71" i="9" a="1"/>
  <c r="Q71" i="9" s="1"/>
  <c r="Q68" i="9" a="1"/>
  <c r="Q68" i="9" s="1"/>
  <c r="Q66" i="9" a="1"/>
  <c r="Q66" i="9" s="1"/>
  <c r="Q64" i="9" a="1"/>
  <c r="Q64" i="9" s="1"/>
  <c r="Q72" i="9" a="1"/>
  <c r="Q72" i="9" s="1"/>
  <c r="Q63" i="9" a="1"/>
  <c r="Q63" i="9" s="1"/>
  <c r="P95" i="9" a="1"/>
  <c r="P95" i="9" s="1"/>
  <c r="P96" i="9" a="1"/>
  <c r="P96" i="9" s="1"/>
  <c r="P103" i="9" a="1"/>
  <c r="P103" i="9" s="1"/>
  <c r="P97" i="9" a="1"/>
  <c r="P97" i="9" s="1"/>
  <c r="P104" i="9" a="1"/>
  <c r="P104" i="9" s="1"/>
  <c r="P99" i="9" a="1"/>
  <c r="P99" i="9" s="1"/>
  <c r="P98" i="9" a="1"/>
  <c r="P98" i="9" s="1"/>
  <c r="P101" i="9" a="1"/>
  <c r="P101" i="9" s="1"/>
  <c r="P102" i="9" a="1"/>
  <c r="P102" i="9" s="1"/>
  <c r="P100" i="9" a="1"/>
  <c r="P100" i="9" s="1"/>
  <c r="P115" i="9" a="1"/>
  <c r="P115" i="9" s="1"/>
  <c r="P113" i="9" a="1"/>
  <c r="P113" i="9" s="1"/>
  <c r="P118" i="9" a="1"/>
  <c r="P118" i="9" s="1"/>
  <c r="Z11" i="8"/>
  <c r="Z12" i="8"/>
  <c r="Z13" i="8"/>
  <c r="Z14" i="8"/>
  <c r="Z15" i="8"/>
  <c r="Y25" i="8"/>
  <c r="U25" i="8"/>
  <c r="Q25" i="8"/>
  <c r="M25" i="8"/>
  <c r="I25" i="8"/>
  <c r="E25" i="8"/>
  <c r="AA25" i="8"/>
  <c r="V25" i="8"/>
  <c r="P25" i="8"/>
  <c r="K25" i="8"/>
  <c r="F25" i="8"/>
  <c r="Z25" i="8"/>
  <c r="T25" i="8"/>
  <c r="O25" i="8"/>
  <c r="J25" i="8"/>
  <c r="D25" i="8"/>
  <c r="X25" i="8"/>
  <c r="S25" i="8"/>
  <c r="N25" i="8"/>
  <c r="H25" i="8"/>
  <c r="AB25" i="8"/>
  <c r="W25" i="8"/>
  <c r="R25" i="8"/>
  <c r="L25" i="8"/>
  <c r="G25" i="8"/>
  <c r="C26" i="8"/>
  <c r="CB22" i="11"/>
  <c r="CB26" i="11"/>
  <c r="LS22" i="11"/>
  <c r="LS26" i="11"/>
  <c r="FI22" i="11"/>
  <c r="FI26" i="11"/>
  <c r="IN22" i="11"/>
  <c r="IN26" i="11"/>
  <c r="QF22" i="11"/>
  <c r="QF26" i="11"/>
  <c r="N78" i="3"/>
  <c r="QM25" i="11" s="1"/>
  <c r="NH22" i="11"/>
  <c r="NH26" i="11"/>
  <c r="QJ22" i="11"/>
  <c r="QJ26" i="11"/>
  <c r="OX22" i="11"/>
  <c r="OX26" i="11"/>
  <c r="DR22" i="11"/>
  <c r="DR26" i="11"/>
  <c r="KD22" i="11"/>
  <c r="KD26" i="11"/>
  <c r="GX22" i="11"/>
  <c r="GX26" i="11"/>
  <c r="AL22" i="11"/>
  <c r="AL26" i="11"/>
  <c r="QL22" i="11"/>
  <c r="QL26" i="11"/>
  <c r="QG22" i="11"/>
  <c r="QG26" i="11"/>
  <c r="QH22" i="11"/>
  <c r="QH26" i="11"/>
  <c r="QK22" i="11"/>
  <c r="QK26" i="11"/>
  <c r="OX25" i="11"/>
  <c r="OX29" i="11"/>
  <c r="QM21" i="11"/>
  <c r="QM29" i="11"/>
  <c r="LS21" i="11"/>
  <c r="LS25" i="11"/>
  <c r="LS29" i="11"/>
  <c r="NH21" i="11"/>
  <c r="NH25" i="11"/>
  <c r="NH29" i="11"/>
  <c r="DR25" i="11"/>
  <c r="DR29" i="11"/>
  <c r="FI21" i="11"/>
  <c r="FI25" i="11"/>
  <c r="FI29" i="11"/>
  <c r="CB21" i="11"/>
  <c r="CB25" i="11"/>
  <c r="CB29" i="11"/>
  <c r="KD25" i="11"/>
  <c r="KD29" i="11"/>
  <c r="GX25" i="11"/>
  <c r="GX29" i="11"/>
  <c r="IN21" i="11"/>
  <c r="IN25" i="11"/>
  <c r="IN29" i="11"/>
  <c r="AL25" i="11"/>
  <c r="AL29" i="11"/>
  <c r="QL25" i="11"/>
  <c r="QL29" i="11"/>
  <c r="QF21" i="11"/>
  <c r="QF25" i="11"/>
  <c r="QF29" i="11"/>
  <c r="QG25" i="11"/>
  <c r="QG29" i="11"/>
  <c r="QH25" i="11"/>
  <c r="QH29" i="11"/>
  <c r="QJ21" i="11"/>
  <c r="QJ25" i="11"/>
  <c r="QJ29" i="11"/>
  <c r="QK25" i="11"/>
  <c r="QK29" i="11"/>
  <c r="OX28" i="11"/>
  <c r="OX21" i="11"/>
  <c r="QM20" i="11"/>
  <c r="QM24" i="11"/>
  <c r="QM28" i="11"/>
  <c r="LS20" i="11"/>
  <c r="LS24" i="11"/>
  <c r="LS28" i="11"/>
  <c r="NH20" i="11"/>
  <c r="NH24" i="11"/>
  <c r="NH28" i="11"/>
  <c r="DR28" i="11"/>
  <c r="DR21" i="11"/>
  <c r="FI20" i="11"/>
  <c r="FI24" i="11"/>
  <c r="FI28" i="11"/>
  <c r="CB20" i="11"/>
  <c r="CB24" i="11"/>
  <c r="CB28" i="11"/>
  <c r="KD28" i="11"/>
  <c r="KD21" i="11"/>
  <c r="GX28" i="11"/>
  <c r="GX21" i="11"/>
  <c r="IN20" i="11"/>
  <c r="IN24" i="11"/>
  <c r="IN28" i="11"/>
  <c r="AL28" i="11"/>
  <c r="AL21" i="11"/>
  <c r="QL28" i="11"/>
  <c r="QL21" i="11"/>
  <c r="QF20" i="11"/>
  <c r="QF24" i="11"/>
  <c r="QF28" i="11"/>
  <c r="QG28" i="11"/>
  <c r="QG21" i="11"/>
  <c r="QH28" i="11"/>
  <c r="QH21" i="11"/>
  <c r="QJ20" i="11"/>
  <c r="QJ24" i="11"/>
  <c r="QJ28" i="11"/>
  <c r="QK28" i="11"/>
  <c r="QK21" i="11"/>
  <c r="OX20" i="11"/>
  <c r="OX24" i="11"/>
  <c r="DR20" i="11"/>
  <c r="DR24" i="11"/>
  <c r="KD20" i="11"/>
  <c r="KD24" i="11"/>
  <c r="GX20" i="11"/>
  <c r="GX24" i="11"/>
  <c r="AL20" i="11"/>
  <c r="AL24" i="11"/>
  <c r="QL20" i="11"/>
  <c r="QL24" i="11"/>
  <c r="QG20" i="11"/>
  <c r="QG24" i="11"/>
  <c r="QH20" i="11"/>
  <c r="QH24" i="11"/>
  <c r="QK20" i="11"/>
  <c r="QK24" i="11"/>
  <c r="OX23" i="11"/>
  <c r="OX27" i="11"/>
  <c r="QM23" i="11"/>
  <c r="QM27" i="11"/>
  <c r="LS23" i="11"/>
  <c r="LS27" i="11"/>
  <c r="NH23" i="11"/>
  <c r="NH27" i="11"/>
  <c r="DR23" i="11"/>
  <c r="DR27" i="11"/>
  <c r="FI23" i="11"/>
  <c r="FI27" i="11"/>
  <c r="CB23" i="11"/>
  <c r="CB27" i="11"/>
  <c r="KD23" i="11"/>
  <c r="KD27" i="11"/>
  <c r="GX23" i="11"/>
  <c r="GX27" i="11"/>
  <c r="IN23" i="11"/>
  <c r="IN27" i="11"/>
  <c r="AL23" i="11"/>
  <c r="AL27" i="11"/>
  <c r="QL23" i="11"/>
  <c r="QL27" i="11"/>
  <c r="QF23" i="11"/>
  <c r="QF27" i="11"/>
  <c r="QG23" i="11"/>
  <c r="QG27" i="11"/>
  <c r="QH23" i="11"/>
  <c r="QH27" i="11"/>
  <c r="QJ23" i="11"/>
  <c r="QJ27" i="11"/>
  <c r="QK23" i="11"/>
  <c r="QK27" i="11"/>
  <c r="LR14" i="11"/>
  <c r="OU14" i="11"/>
  <c r="NE14" i="11"/>
  <c r="GW14" i="11"/>
  <c r="FH14" i="11"/>
  <c r="F169" i="9"/>
  <c r="OP14" i="11"/>
  <c r="LS19" i="11"/>
  <c r="LS15" i="11"/>
  <c r="LS18" i="11"/>
  <c r="LS17" i="11"/>
  <c r="LS16" i="11"/>
  <c r="FI19" i="11"/>
  <c r="FI18" i="11"/>
  <c r="FI17" i="11"/>
  <c r="FI16" i="11"/>
  <c r="FI15" i="11"/>
  <c r="KD19" i="11"/>
  <c r="KD18" i="11"/>
  <c r="KD16" i="11"/>
  <c r="KD17" i="11"/>
  <c r="KD15" i="11"/>
  <c r="IN19" i="11"/>
  <c r="IN18" i="11"/>
  <c r="IN17" i="11"/>
  <c r="IN16" i="11"/>
  <c r="IN15" i="11"/>
  <c r="QL19" i="11"/>
  <c r="QL18" i="11"/>
  <c r="QL16" i="11"/>
  <c r="QL17" i="11"/>
  <c r="QL15" i="11"/>
  <c r="IM14" i="11"/>
  <c r="OS14" i="11"/>
  <c r="AK14" i="11"/>
  <c r="OV14" i="11"/>
  <c r="QH19" i="11"/>
  <c r="QH18" i="11"/>
  <c r="QH16" i="11"/>
  <c r="QH17" i="11"/>
  <c r="QH15" i="11"/>
  <c r="NB14" i="11"/>
  <c r="OX19" i="11"/>
  <c r="OX18" i="11"/>
  <c r="OX17" i="11"/>
  <c r="OX16" i="11"/>
  <c r="OX15" i="11"/>
  <c r="NH19" i="11"/>
  <c r="NH18" i="11"/>
  <c r="NH17" i="11"/>
  <c r="NH16" i="11"/>
  <c r="NH15" i="11"/>
  <c r="AL19" i="11"/>
  <c r="AL18" i="11"/>
  <c r="AL16" i="11"/>
  <c r="AL17" i="11"/>
  <c r="AL15" i="11"/>
  <c r="QF19" i="11"/>
  <c r="QF18" i="11"/>
  <c r="QF17" i="11"/>
  <c r="QF16" i="11"/>
  <c r="QF15" i="11"/>
  <c r="CA14" i="11"/>
  <c r="NA14" i="11"/>
  <c r="ND14" i="11"/>
  <c r="QM19" i="11"/>
  <c r="QM18" i="11"/>
  <c r="QM17" i="11"/>
  <c r="QM16" i="11"/>
  <c r="QM15" i="11"/>
  <c r="DR19" i="11"/>
  <c r="DR16" i="11"/>
  <c r="DR17" i="11"/>
  <c r="DR18" i="11"/>
  <c r="DR15" i="11"/>
  <c r="CB19" i="11"/>
  <c r="CB17" i="11"/>
  <c r="CB18" i="11"/>
  <c r="CB16" i="11"/>
  <c r="CB15" i="11"/>
  <c r="GX19" i="11"/>
  <c r="GX18" i="11"/>
  <c r="GX17" i="11"/>
  <c r="GX16" i="11"/>
  <c r="GX15" i="11"/>
  <c r="QG19" i="11"/>
  <c r="QG18" i="11"/>
  <c r="QG17" i="11"/>
  <c r="QG16" i="11"/>
  <c r="QG15" i="11"/>
  <c r="MZ14" i="11"/>
  <c r="OR14" i="11"/>
  <c r="OQ14" i="11"/>
  <c r="NG14" i="11"/>
  <c r="DQ14" i="11"/>
  <c r="KC14" i="11"/>
  <c r="OT14" i="11"/>
  <c r="OW14" i="11"/>
  <c r="QJ19" i="11"/>
  <c r="QJ18" i="11"/>
  <c r="QJ17" i="11"/>
  <c r="QJ16" i="11"/>
  <c r="QJ15" i="11"/>
  <c r="L122" i="9" a="1"/>
  <c r="L122" i="9" s="1"/>
  <c r="G122" i="9" a="1"/>
  <c r="G122" i="9" s="1"/>
  <c r="H122" i="9" a="1"/>
  <c r="H122" i="9" s="1"/>
  <c r="F122" i="9" a="1"/>
  <c r="F122" i="9" s="1"/>
  <c r="K122" i="9" a="1"/>
  <c r="K122" i="9" s="1"/>
  <c r="I122" i="9" a="1"/>
  <c r="I122" i="9" s="1"/>
  <c r="J122" i="9" a="1"/>
  <c r="J122" i="9" s="1"/>
  <c r="L129" i="9" a="1"/>
  <c r="L129" i="9" s="1"/>
  <c r="H129" i="9" a="1"/>
  <c r="H129" i="9" s="1"/>
  <c r="K129" i="9" a="1"/>
  <c r="K129" i="9" s="1"/>
  <c r="G129" i="9" a="1"/>
  <c r="G129" i="9" s="1"/>
  <c r="N129" i="9" a="1"/>
  <c r="N129" i="9" s="1"/>
  <c r="J129" i="9" a="1"/>
  <c r="J129" i="9" s="1"/>
  <c r="F129" i="9" a="1"/>
  <c r="F129" i="9" s="1"/>
  <c r="M129" i="9" a="1"/>
  <c r="M129" i="9" s="1"/>
  <c r="I129" i="9" a="1"/>
  <c r="I129" i="9" s="1"/>
  <c r="J126" i="9" a="1"/>
  <c r="J126" i="9" s="1"/>
  <c r="L126" i="9" a="1"/>
  <c r="L126" i="9" s="1"/>
  <c r="G126" i="9" a="1"/>
  <c r="G126" i="9" s="1"/>
  <c r="F126" i="9" a="1"/>
  <c r="F126" i="9" s="1"/>
  <c r="H126" i="9" a="1"/>
  <c r="H126" i="9" s="1"/>
  <c r="K126" i="9" a="1"/>
  <c r="K126" i="9" s="1"/>
  <c r="I126" i="9" a="1"/>
  <c r="I126" i="9" s="1"/>
  <c r="L131" i="9" a="1"/>
  <c r="L131" i="9" s="1"/>
  <c r="H131" i="9" a="1"/>
  <c r="H131" i="9" s="1"/>
  <c r="K131" i="9" a="1"/>
  <c r="K131" i="9" s="1"/>
  <c r="G131" i="9" a="1"/>
  <c r="G131" i="9" s="1"/>
  <c r="N131" i="9" a="1"/>
  <c r="N131" i="9" s="1"/>
  <c r="J131" i="9" a="1"/>
  <c r="J131" i="9" s="1"/>
  <c r="F131" i="9" a="1"/>
  <c r="F131" i="9" s="1"/>
  <c r="I131" i="9" a="1"/>
  <c r="I131" i="9" s="1"/>
  <c r="M131" i="9" a="1"/>
  <c r="M131" i="9" s="1"/>
  <c r="N134" i="9" a="1"/>
  <c r="N134" i="9" s="1"/>
  <c r="J134" i="9" a="1"/>
  <c r="J134" i="9" s="1"/>
  <c r="F134" i="9" a="1"/>
  <c r="F134" i="9" s="1"/>
  <c r="M134" i="9" a="1"/>
  <c r="M134" i="9" s="1"/>
  <c r="I134" i="9" a="1"/>
  <c r="I134" i="9" s="1"/>
  <c r="L134" i="9" a="1"/>
  <c r="L134" i="9" s="1"/>
  <c r="H134" i="9" a="1"/>
  <c r="H134" i="9" s="1"/>
  <c r="K134" i="9" a="1"/>
  <c r="K134" i="9" s="1"/>
  <c r="G134" i="9" a="1"/>
  <c r="G134" i="9" s="1"/>
  <c r="M122" i="9" a="1"/>
  <c r="M122" i="9" s="1"/>
  <c r="F123" i="9" a="1"/>
  <c r="F123" i="9" s="1"/>
  <c r="L123" i="9" a="1"/>
  <c r="L123" i="9" s="1"/>
  <c r="H123" i="9" a="1"/>
  <c r="H123" i="9" s="1"/>
  <c r="I123" i="9" a="1"/>
  <c r="I123" i="9" s="1"/>
  <c r="G123" i="9" a="1"/>
  <c r="G123" i="9" s="1"/>
  <c r="J123" i="9" a="1"/>
  <c r="J123" i="9" s="1"/>
  <c r="K123" i="9" a="1"/>
  <c r="K123" i="9" s="1"/>
  <c r="N128" i="9" a="1"/>
  <c r="N128" i="9" s="1"/>
  <c r="J128" i="9" a="1"/>
  <c r="J128" i="9" s="1"/>
  <c r="F128" i="9" a="1"/>
  <c r="F128" i="9" s="1"/>
  <c r="M128" i="9" a="1"/>
  <c r="M128" i="9" s="1"/>
  <c r="I128" i="9" a="1"/>
  <c r="I128" i="9" s="1"/>
  <c r="L128" i="9" a="1"/>
  <c r="L128" i="9" s="1"/>
  <c r="H128" i="9" a="1"/>
  <c r="H128" i="9" s="1"/>
  <c r="G128" i="9" a="1"/>
  <c r="G128" i="9" s="1"/>
  <c r="K128" i="9" a="1"/>
  <c r="K128" i="9" s="1"/>
  <c r="N130" i="9" a="1"/>
  <c r="N130" i="9" s="1"/>
  <c r="J130" i="9" a="1"/>
  <c r="J130" i="9" s="1"/>
  <c r="F130" i="9" a="1"/>
  <c r="F130" i="9" s="1"/>
  <c r="M130" i="9" a="1"/>
  <c r="M130" i="9" s="1"/>
  <c r="I130" i="9" a="1"/>
  <c r="I130" i="9" s="1"/>
  <c r="L130" i="9" a="1"/>
  <c r="L130" i="9" s="1"/>
  <c r="H130" i="9" a="1"/>
  <c r="H130" i="9" s="1"/>
  <c r="K130" i="9" a="1"/>
  <c r="K130" i="9" s="1"/>
  <c r="G130" i="9" a="1"/>
  <c r="G130" i="9" s="1"/>
  <c r="F124" i="9" a="1"/>
  <c r="F124" i="9" s="1"/>
  <c r="K124" i="9" a="1"/>
  <c r="K124" i="9" s="1"/>
  <c r="I124" i="9" a="1"/>
  <c r="I124" i="9" s="1"/>
  <c r="J124" i="9" a="1"/>
  <c r="J124" i="9" s="1"/>
  <c r="L124" i="9" a="1"/>
  <c r="L124" i="9" s="1"/>
  <c r="G124" i="9" a="1"/>
  <c r="G124" i="9" s="1"/>
  <c r="H124" i="9" a="1"/>
  <c r="H124" i="9" s="1"/>
  <c r="N136" i="9" a="1"/>
  <c r="N136" i="9" s="1"/>
  <c r="J136" i="9" a="1"/>
  <c r="J136" i="9" s="1"/>
  <c r="F136" i="9" a="1"/>
  <c r="F136" i="9" s="1"/>
  <c r="M136" i="9" a="1"/>
  <c r="M136" i="9" s="1"/>
  <c r="I136" i="9" a="1"/>
  <c r="I136" i="9" s="1"/>
  <c r="L136" i="9" a="1"/>
  <c r="L136" i="9" s="1"/>
  <c r="H136" i="9" a="1"/>
  <c r="H136" i="9" s="1"/>
  <c r="G136" i="9" a="1"/>
  <c r="G136" i="9" s="1"/>
  <c r="K136" i="9" a="1"/>
  <c r="K136" i="9" s="1"/>
  <c r="L133" i="9" a="1"/>
  <c r="L133" i="9" s="1"/>
  <c r="H133" i="9" a="1"/>
  <c r="H133" i="9" s="1"/>
  <c r="K133" i="9" a="1"/>
  <c r="K133" i="9" s="1"/>
  <c r="G133" i="9" a="1"/>
  <c r="G133" i="9" s="1"/>
  <c r="N133" i="9" a="1"/>
  <c r="N133" i="9" s="1"/>
  <c r="J133" i="9" a="1"/>
  <c r="J133" i="9" s="1"/>
  <c r="F133" i="9" a="1"/>
  <c r="F133" i="9" s="1"/>
  <c r="M133" i="9" a="1"/>
  <c r="M133" i="9" s="1"/>
  <c r="I133" i="9" a="1"/>
  <c r="I133" i="9" s="1"/>
  <c r="L127" i="9" a="1"/>
  <c r="L127" i="9" s="1"/>
  <c r="H127" i="9" a="1"/>
  <c r="H127" i="9" s="1"/>
  <c r="K127" i="9" a="1"/>
  <c r="K127" i="9" s="1"/>
  <c r="G127" i="9" a="1"/>
  <c r="G127" i="9" s="1"/>
  <c r="N127" i="9" a="1"/>
  <c r="N127" i="9" s="1"/>
  <c r="J127" i="9" a="1"/>
  <c r="J127" i="9" s="1"/>
  <c r="F127" i="9" a="1"/>
  <c r="F127" i="9" s="1"/>
  <c r="M127" i="9" a="1"/>
  <c r="M127" i="9" s="1"/>
  <c r="I127" i="9" a="1"/>
  <c r="I127" i="9" s="1"/>
  <c r="M126" i="9" a="1"/>
  <c r="M126" i="9" s="1"/>
  <c r="L135" i="9" a="1"/>
  <c r="L135" i="9" s="1"/>
  <c r="H135" i="9" a="1"/>
  <c r="H135" i="9" s="1"/>
  <c r="K135" i="9" a="1"/>
  <c r="K135" i="9" s="1"/>
  <c r="G135" i="9" a="1"/>
  <c r="G135" i="9" s="1"/>
  <c r="N135" i="9" a="1"/>
  <c r="N135" i="9" s="1"/>
  <c r="J135" i="9" a="1"/>
  <c r="J135" i="9" s="1"/>
  <c r="F135" i="9" a="1"/>
  <c r="F135" i="9" s="1"/>
  <c r="M135" i="9" a="1"/>
  <c r="M135" i="9" s="1"/>
  <c r="I135" i="9" a="1"/>
  <c r="I135" i="9" s="1"/>
  <c r="N132" i="9" a="1"/>
  <c r="N132" i="9" s="1"/>
  <c r="J132" i="9" a="1"/>
  <c r="J132" i="9" s="1"/>
  <c r="F132" i="9" a="1"/>
  <c r="F132" i="9" s="1"/>
  <c r="M132" i="9" a="1"/>
  <c r="M132" i="9" s="1"/>
  <c r="I132" i="9" a="1"/>
  <c r="I132" i="9" s="1"/>
  <c r="L132" i="9" a="1"/>
  <c r="L132" i="9" s="1"/>
  <c r="H132" i="9" a="1"/>
  <c r="H132" i="9" s="1"/>
  <c r="K132" i="9" a="1"/>
  <c r="K132" i="9" s="1"/>
  <c r="G132" i="9" a="1"/>
  <c r="G132" i="9" s="1"/>
  <c r="L125" i="9" a="1"/>
  <c r="L125" i="9" s="1"/>
  <c r="H125" i="9" a="1"/>
  <c r="H125" i="9" s="1"/>
  <c r="G125" i="9" a="1"/>
  <c r="G125" i="9" s="1"/>
  <c r="I125" i="9" a="1"/>
  <c r="I125" i="9" s="1"/>
  <c r="J125" i="9" a="1"/>
  <c r="J125" i="9" s="1"/>
  <c r="F125" i="9" a="1"/>
  <c r="F125" i="9" s="1"/>
  <c r="K125" i="9" a="1"/>
  <c r="K125" i="9" s="1"/>
  <c r="M123" i="9" a="1"/>
  <c r="M123" i="9" s="1"/>
  <c r="N126" i="9" a="1"/>
  <c r="N126" i="9" s="1"/>
  <c r="N124" i="9" a="1"/>
  <c r="N124" i="9" s="1"/>
  <c r="N122" i="9" a="1"/>
  <c r="N122" i="9" s="1"/>
  <c r="N125" i="9" a="1"/>
  <c r="N125" i="9" s="1"/>
  <c r="N123" i="9" a="1"/>
  <c r="N123" i="9" s="1"/>
  <c r="L169" i="9"/>
  <c r="G169" i="9"/>
  <c r="Q61" i="9" a="1"/>
  <c r="Q61" i="9" s="1"/>
  <c r="Q59" i="9" a="1"/>
  <c r="Q59" i="9" s="1"/>
  <c r="Q62" i="9" a="1"/>
  <c r="Q62" i="9" s="1"/>
  <c r="Q60" i="9" a="1"/>
  <c r="Q60" i="9" s="1"/>
  <c r="Q58" i="9" a="1"/>
  <c r="Q58" i="9" s="1"/>
  <c r="P109" i="9" a="1"/>
  <c r="P109" i="9" s="1"/>
  <c r="P107" i="9" a="1"/>
  <c r="P107" i="9" s="1"/>
  <c r="P108" i="9" a="1"/>
  <c r="P108" i="9" s="1"/>
  <c r="P106" i="9" a="1"/>
  <c r="P106" i="9" s="1"/>
  <c r="P110" i="9" a="1"/>
  <c r="P110" i="9" s="1"/>
  <c r="P93" i="9" a="1"/>
  <c r="P93" i="9" s="1"/>
  <c r="P91" i="9" a="1"/>
  <c r="P91" i="9" s="1"/>
  <c r="P92" i="9" a="1"/>
  <c r="P92" i="9" s="1"/>
  <c r="P90" i="9" a="1"/>
  <c r="P90" i="9" s="1"/>
  <c r="P94" i="9" a="1"/>
  <c r="P94" i="9" s="1"/>
  <c r="B23" i="11"/>
  <c r="B153" i="9"/>
  <c r="P45" i="9" a="1"/>
  <c r="P45" i="9" s="1"/>
  <c r="P46" i="9" a="1"/>
  <c r="P46" i="9" s="1"/>
  <c r="P44" i="9" a="1"/>
  <c r="P44" i="9" s="1"/>
  <c r="P42" i="9" a="1"/>
  <c r="P42" i="9" s="1"/>
  <c r="P43" i="9" a="1"/>
  <c r="P43" i="9" s="1"/>
  <c r="P30" i="9" a="1"/>
  <c r="P30" i="9" s="1"/>
  <c r="P28" i="9" a="1"/>
  <c r="P28" i="9" s="1"/>
  <c r="P26" i="9" a="1"/>
  <c r="P26" i="9" s="1"/>
  <c r="P29" i="9" a="1"/>
  <c r="P29" i="9" s="1"/>
  <c r="P27" i="9" a="1"/>
  <c r="P27" i="9" s="1"/>
  <c r="P76" i="9" a="1"/>
  <c r="P76" i="9" s="1"/>
  <c r="P74" i="9" a="1"/>
  <c r="P74" i="9" s="1"/>
  <c r="P77" i="9" a="1"/>
  <c r="P77" i="9" s="1"/>
  <c r="P75" i="9" a="1"/>
  <c r="P75" i="9" s="1"/>
  <c r="P78" i="9" a="1"/>
  <c r="P78" i="9" s="1"/>
  <c r="B22" i="11"/>
  <c r="B137" i="9"/>
  <c r="P12" i="9" a="1"/>
  <c r="P12" i="9" s="1"/>
  <c r="P10" i="9" a="1"/>
  <c r="P10" i="9" s="1"/>
  <c r="P14" i="9" a="1"/>
  <c r="P14" i="9" s="1"/>
  <c r="P11" i="9" a="1"/>
  <c r="P11" i="9" s="1"/>
  <c r="P13" i="9" a="1"/>
  <c r="P13" i="9" s="1"/>
  <c r="AA8" i="8"/>
  <c r="M9" i="3"/>
  <c r="AH6" i="11" s="1"/>
  <c r="R5" i="11"/>
  <c r="R4" i="11" s="1"/>
  <c r="C140" i="9"/>
  <c r="M140" i="9" s="1" a="1"/>
  <c r="M140" i="9" s="1"/>
  <c r="C138" i="9"/>
  <c r="C145" i="9"/>
  <c r="C142" i="9"/>
  <c r="M142" i="9" s="1" a="1"/>
  <c r="M142" i="9" s="1"/>
  <c r="C147" i="9"/>
  <c r="C152" i="9"/>
  <c r="C149" i="9"/>
  <c r="C150" i="9"/>
  <c r="C143" i="9"/>
  <c r="C139" i="9"/>
  <c r="C151" i="9"/>
  <c r="C148" i="9"/>
  <c r="C141" i="9"/>
  <c r="C144" i="9"/>
  <c r="C146" i="9"/>
  <c r="Q9" i="9"/>
  <c r="Q41" i="9"/>
  <c r="Q25" i="9"/>
  <c r="Q73" i="9"/>
  <c r="Q89" i="9"/>
  <c r="R57" i="9"/>
  <c r="Q105" i="9"/>
  <c r="C58" i="3"/>
  <c r="O121" i="9"/>
  <c r="O129" i="9" s="1" a="1"/>
  <c r="O129" i="9" s="1"/>
  <c r="Q57" i="3"/>
  <c r="N137" i="9"/>
  <c r="P64" i="3"/>
  <c r="M169" i="9"/>
  <c r="B78" i="3"/>
  <c r="O78" i="3"/>
  <c r="N153" i="9"/>
  <c r="P71" i="3"/>
  <c r="C73" i="3"/>
  <c r="C76" i="3"/>
  <c r="C74" i="3"/>
  <c r="C77" i="3"/>
  <c r="C75" i="3"/>
  <c r="AJ11" i="11"/>
  <c r="AJ10" i="11"/>
  <c r="AJ8" i="11"/>
  <c r="AJ9" i="11"/>
  <c r="AJ7" i="11"/>
  <c r="S22" i="3"/>
  <c r="S36" i="3"/>
  <c r="S15" i="3"/>
  <c r="S43" i="3"/>
  <c r="T29" i="3"/>
  <c r="S50" i="3"/>
  <c r="N9" i="3"/>
  <c r="AI6" i="11" s="1"/>
  <c r="D162" i="9"/>
  <c r="D157" i="9"/>
  <c r="D158" i="9"/>
  <c r="D156" i="9"/>
  <c r="D155" i="9"/>
  <c r="D160" i="9"/>
  <c r="D161" i="9"/>
  <c r="D159" i="9"/>
  <c r="D147" i="9"/>
  <c r="D150" i="9"/>
  <c r="D138" i="9"/>
  <c r="D148" i="9"/>
  <c r="D149" i="9"/>
  <c r="D151" i="9"/>
  <c r="D152" i="9"/>
  <c r="S8" i="3"/>
  <c r="R7" i="3"/>
  <c r="Q8" i="9" s="1"/>
  <c r="Q27" i="3" l="1"/>
  <c r="Q25" i="3"/>
  <c r="Q28" i="3"/>
  <c r="Q26" i="3"/>
  <c r="Q24" i="3"/>
  <c r="QK14" i="11"/>
  <c r="QI21" i="11"/>
  <c r="QI28" i="11"/>
  <c r="QI23" i="11"/>
  <c r="QI18" i="11"/>
  <c r="QI25" i="11"/>
  <c r="QI27" i="11"/>
  <c r="QI17" i="11"/>
  <c r="QI22" i="11"/>
  <c r="QI29" i="11"/>
  <c r="QI20" i="11"/>
  <c r="QI15" i="11"/>
  <c r="QI26" i="11"/>
  <c r="QI24" i="11"/>
  <c r="QI19" i="11"/>
  <c r="QI16" i="11"/>
  <c r="L85" i="3"/>
  <c r="J185" i="9"/>
  <c r="L61" i="3"/>
  <c r="L62" i="3"/>
  <c r="L59" i="3"/>
  <c r="L63" i="3"/>
  <c r="L60" i="3"/>
  <c r="M63" i="3"/>
  <c r="M61" i="3"/>
  <c r="M59" i="3"/>
  <c r="M62" i="3"/>
  <c r="M60" i="3"/>
  <c r="Q47" i="3"/>
  <c r="Q48" i="3"/>
  <c r="Q45" i="3"/>
  <c r="Q46" i="3"/>
  <c r="Q49" i="3"/>
  <c r="Q19" i="3"/>
  <c r="Q18" i="3"/>
  <c r="Q17" i="3"/>
  <c r="Q20" i="3"/>
  <c r="Q21" i="3"/>
  <c r="R34" i="3"/>
  <c r="R32" i="3"/>
  <c r="R33" i="3"/>
  <c r="R31" i="3"/>
  <c r="R35" i="3"/>
  <c r="G61" i="3"/>
  <c r="G62" i="3"/>
  <c r="G60" i="3"/>
  <c r="G59" i="3"/>
  <c r="G63" i="3"/>
  <c r="Q41" i="3"/>
  <c r="Q40" i="3"/>
  <c r="Q42" i="3"/>
  <c r="Q38" i="3"/>
  <c r="Q39" i="3"/>
  <c r="Q55" i="3"/>
  <c r="Q53" i="3"/>
  <c r="Q54" i="3"/>
  <c r="Q56" i="3"/>
  <c r="Q52" i="3"/>
  <c r="Q14" i="3"/>
  <c r="Q13" i="3"/>
  <c r="Q11" i="3"/>
  <c r="Q12" i="3"/>
  <c r="Q10" i="3"/>
  <c r="O59" i="3"/>
  <c r="O63" i="3"/>
  <c r="O61" i="3"/>
  <c r="O62" i="3"/>
  <c r="O60" i="3"/>
  <c r="K59" i="3"/>
  <c r="K63" i="3"/>
  <c r="K61" i="3"/>
  <c r="K62" i="3"/>
  <c r="K60" i="3"/>
  <c r="I59" i="3"/>
  <c r="I62" i="3"/>
  <c r="I60" i="3"/>
  <c r="I63" i="3"/>
  <c r="I61" i="3"/>
  <c r="N62" i="3"/>
  <c r="N63" i="3"/>
  <c r="N60" i="3"/>
  <c r="N61" i="3"/>
  <c r="N59" i="3"/>
  <c r="J59" i="3"/>
  <c r="J61" i="3"/>
  <c r="J62" i="3"/>
  <c r="J63" i="3"/>
  <c r="J60" i="3"/>
  <c r="H63" i="3"/>
  <c r="H61" i="3"/>
  <c r="H59" i="3"/>
  <c r="H62" i="3"/>
  <c r="H60" i="3"/>
  <c r="OX14" i="11"/>
  <c r="Q97" i="9" a="1"/>
  <c r="Q97" i="9" s="1"/>
  <c r="Q104" i="9" a="1"/>
  <c r="Q104" i="9" s="1"/>
  <c r="Q99" i="9" a="1"/>
  <c r="Q99" i="9" s="1"/>
  <c r="Q98" i="9" a="1"/>
  <c r="Q98" i="9" s="1"/>
  <c r="Q101" i="9" a="1"/>
  <c r="Q101" i="9" s="1"/>
  <c r="Q102" i="9" a="1"/>
  <c r="Q102" i="9" s="1"/>
  <c r="Q100" i="9" a="1"/>
  <c r="Q100" i="9" s="1"/>
  <c r="Q95" i="9" a="1"/>
  <c r="Q95" i="9" s="1"/>
  <c r="Q96" i="9" a="1"/>
  <c r="Q96" i="9" s="1"/>
  <c r="Q103" i="9" a="1"/>
  <c r="Q103" i="9" s="1"/>
  <c r="Q19" i="9" a="1"/>
  <c r="Q19" i="9" s="1"/>
  <c r="Q23" i="9" a="1"/>
  <c r="Q23" i="9" s="1"/>
  <c r="Q17" i="9" a="1"/>
  <c r="Q17" i="9" s="1"/>
  <c r="Q18" i="9" a="1"/>
  <c r="Q18" i="9" s="1"/>
  <c r="Q20" i="9" a="1"/>
  <c r="Q20" i="9" s="1"/>
  <c r="Q21" i="9" a="1"/>
  <c r="Q21" i="9" s="1"/>
  <c r="Q15" i="9" a="1"/>
  <c r="Q15" i="9" s="1"/>
  <c r="Q16" i="9" a="1"/>
  <c r="Q16" i="9" s="1"/>
  <c r="Q24" i="9" a="1"/>
  <c r="Q24" i="9" s="1"/>
  <c r="Q22" i="9" a="1"/>
  <c r="Q22" i="9" s="1"/>
  <c r="O135" i="9" a="1"/>
  <c r="O135" i="9" s="1"/>
  <c r="O133" i="9" a="1"/>
  <c r="O133" i="9" s="1"/>
  <c r="O134" i="9" a="1"/>
  <c r="O134" i="9" s="1"/>
  <c r="O128" i="9" a="1"/>
  <c r="O128" i="9" s="1"/>
  <c r="O131" i="9" a="1"/>
  <c r="O131" i="9" s="1"/>
  <c r="Q119" i="9" a="1"/>
  <c r="Q119" i="9" s="1"/>
  <c r="Q112" i="9" a="1"/>
  <c r="Q112" i="9" s="1"/>
  <c r="Q111" i="9" a="1"/>
  <c r="Q111" i="9" s="1"/>
  <c r="Q117" i="9" a="1"/>
  <c r="Q117" i="9" s="1"/>
  <c r="Q116" i="9" a="1"/>
  <c r="Q116" i="9" s="1"/>
  <c r="Q118" i="9" a="1"/>
  <c r="Q118" i="9" s="1"/>
  <c r="Q114" i="9" a="1"/>
  <c r="Q114" i="9" s="1"/>
  <c r="Q113" i="9" a="1"/>
  <c r="Q113" i="9" s="1"/>
  <c r="Q115" i="9" a="1"/>
  <c r="Q115" i="9" s="1"/>
  <c r="Q120" i="9" a="1"/>
  <c r="Q120" i="9" s="1"/>
  <c r="Q32" i="9" a="1"/>
  <c r="Q32" i="9" s="1"/>
  <c r="Q33" i="9" a="1"/>
  <c r="Q33" i="9" s="1"/>
  <c r="Q34" i="9" a="1"/>
  <c r="Q34" i="9" s="1"/>
  <c r="Q37" i="9" a="1"/>
  <c r="Q37" i="9" s="1"/>
  <c r="Q35" i="9" a="1"/>
  <c r="Q35" i="9" s="1"/>
  <c r="Q31" i="9" a="1"/>
  <c r="Q31" i="9" s="1"/>
  <c r="Q39" i="9" a="1"/>
  <c r="Q39" i="9" s="1"/>
  <c r="Q36" i="9" a="1"/>
  <c r="Q36" i="9" s="1"/>
  <c r="Q38" i="9" a="1"/>
  <c r="Q38" i="9" s="1"/>
  <c r="Q40" i="9" a="1"/>
  <c r="Q40" i="9" s="1"/>
  <c r="R63" i="9" a="1"/>
  <c r="R63" i="9" s="1"/>
  <c r="R70" i="9" a="1"/>
  <c r="R70" i="9" s="1"/>
  <c r="R69" i="9" a="1"/>
  <c r="R69" i="9" s="1"/>
  <c r="R65" i="9" a="1"/>
  <c r="R65" i="9" s="1"/>
  <c r="R67" i="9" a="1"/>
  <c r="R67" i="9" s="1"/>
  <c r="R71" i="9" a="1"/>
  <c r="R71" i="9" s="1"/>
  <c r="R68" i="9" a="1"/>
  <c r="R68" i="9" s="1"/>
  <c r="R66" i="9" a="1"/>
  <c r="R66" i="9" s="1"/>
  <c r="R64" i="9" a="1"/>
  <c r="R64" i="9" s="1"/>
  <c r="R72" i="9" a="1"/>
  <c r="R72" i="9" s="1"/>
  <c r="Q85" i="9" a="1"/>
  <c r="Q85" i="9" s="1"/>
  <c r="Q88" i="9" a="1"/>
  <c r="Q88" i="9" s="1"/>
  <c r="Q86" i="9" a="1"/>
  <c r="Q86" i="9" s="1"/>
  <c r="Q79" i="9" a="1"/>
  <c r="Q79" i="9" s="1"/>
  <c r="Q87" i="9" a="1"/>
  <c r="Q87" i="9" s="1"/>
  <c r="Q80" i="9" a="1"/>
  <c r="Q80" i="9" s="1"/>
  <c r="Q83" i="9" a="1"/>
  <c r="Q83" i="9" s="1"/>
  <c r="Q82" i="9" a="1"/>
  <c r="Q82" i="9" s="1"/>
  <c r="Q84" i="9" a="1"/>
  <c r="Q84" i="9" s="1"/>
  <c r="Q81" i="9" a="1"/>
  <c r="Q81" i="9" s="1"/>
  <c r="Q49" i="9" a="1"/>
  <c r="Q49" i="9" s="1"/>
  <c r="Q53" i="9" a="1"/>
  <c r="Q53" i="9" s="1"/>
  <c r="Q48" i="9" a="1"/>
  <c r="Q48" i="9" s="1"/>
  <c r="Q56" i="9" a="1"/>
  <c r="Q56" i="9" s="1"/>
  <c r="Q54" i="9" a="1"/>
  <c r="Q54" i="9" s="1"/>
  <c r="Q52" i="9" a="1"/>
  <c r="Q52" i="9" s="1"/>
  <c r="Q51" i="9" a="1"/>
  <c r="Q51" i="9" s="1"/>
  <c r="Q47" i="9" a="1"/>
  <c r="Q47" i="9" s="1"/>
  <c r="Q50" i="9" a="1"/>
  <c r="Q50" i="9" s="1"/>
  <c r="Q55" i="9" a="1"/>
  <c r="Q55" i="9" s="1"/>
  <c r="O132" i="9" a="1"/>
  <c r="O132" i="9" s="1"/>
  <c r="O127" i="9" a="1"/>
  <c r="O127" i="9" s="1"/>
  <c r="O136" i="9" a="1"/>
  <c r="O136" i="9" s="1"/>
  <c r="O130" i="9" a="1"/>
  <c r="O130" i="9" s="1"/>
  <c r="AA11" i="8"/>
  <c r="AA12" i="8"/>
  <c r="AA13" i="8"/>
  <c r="AA14" i="8"/>
  <c r="AA15" i="8"/>
  <c r="AB26" i="8"/>
  <c r="X26" i="8"/>
  <c r="T26" i="8"/>
  <c r="P26" i="8"/>
  <c r="L26" i="8"/>
  <c r="H26" i="8"/>
  <c r="D26" i="8"/>
  <c r="W26" i="8"/>
  <c r="R26" i="8"/>
  <c r="M26" i="8"/>
  <c r="G26" i="8"/>
  <c r="AA26" i="8"/>
  <c r="V26" i="8"/>
  <c r="Q26" i="8"/>
  <c r="K26" i="8"/>
  <c r="F26" i="8"/>
  <c r="Z26" i="8"/>
  <c r="U26" i="8"/>
  <c r="O26" i="8"/>
  <c r="J26" i="8"/>
  <c r="E26" i="8"/>
  <c r="Y26" i="8"/>
  <c r="S26" i="8"/>
  <c r="N26" i="8"/>
  <c r="I26" i="8"/>
  <c r="C27" i="8"/>
  <c r="OY22" i="11"/>
  <c r="OY26" i="11"/>
  <c r="QN22" i="11"/>
  <c r="QN26" i="11"/>
  <c r="AM22" i="11"/>
  <c r="AM26" i="11"/>
  <c r="NI22" i="11"/>
  <c r="NI26" i="11"/>
  <c r="GY22" i="11"/>
  <c r="GY26" i="11"/>
  <c r="DS22" i="11"/>
  <c r="DS26" i="11"/>
  <c r="LT22" i="11"/>
  <c r="LT26" i="11"/>
  <c r="KE22" i="11"/>
  <c r="KE26" i="11"/>
  <c r="IO22" i="11"/>
  <c r="IO26" i="11"/>
  <c r="CC22" i="11"/>
  <c r="CC26" i="11"/>
  <c r="QM22" i="11"/>
  <c r="QM26" i="11"/>
  <c r="RZ22" i="11"/>
  <c r="RZ26" i="11"/>
  <c r="FJ22" i="11"/>
  <c r="FJ26" i="11"/>
  <c r="OY21" i="11"/>
  <c r="OY25" i="11"/>
  <c r="OY29" i="11"/>
  <c r="QN21" i="11"/>
  <c r="QN25" i="11"/>
  <c r="QN29" i="11"/>
  <c r="NI25" i="11"/>
  <c r="NI29" i="11"/>
  <c r="LT21" i="11"/>
  <c r="LT25" i="11"/>
  <c r="LT29" i="11"/>
  <c r="RZ25" i="11"/>
  <c r="RZ29" i="11"/>
  <c r="KE21" i="11"/>
  <c r="KE25" i="11"/>
  <c r="KE29" i="11"/>
  <c r="FJ25" i="11"/>
  <c r="FJ29" i="11"/>
  <c r="IO21" i="11"/>
  <c r="IO25" i="11"/>
  <c r="IO29" i="11"/>
  <c r="GY21" i="11"/>
  <c r="GY25" i="11"/>
  <c r="GY29" i="11"/>
  <c r="CC21" i="11"/>
  <c r="CC25" i="11"/>
  <c r="CC29" i="11"/>
  <c r="DS21" i="11"/>
  <c r="DS25" i="11"/>
  <c r="DS29" i="11"/>
  <c r="AM21" i="11"/>
  <c r="AM25" i="11"/>
  <c r="AM29" i="11"/>
  <c r="OY20" i="11"/>
  <c r="OY24" i="11"/>
  <c r="OY28" i="11"/>
  <c r="QN20" i="11"/>
  <c r="QN24" i="11"/>
  <c r="QN28" i="11"/>
  <c r="NI20" i="11"/>
  <c r="NI24" i="11"/>
  <c r="NI28" i="11"/>
  <c r="NI21" i="11"/>
  <c r="LT20" i="11"/>
  <c r="LT24" i="11"/>
  <c r="LT28" i="11"/>
  <c r="RZ28" i="11"/>
  <c r="RZ21" i="11"/>
  <c r="KE20" i="11"/>
  <c r="KE24" i="11"/>
  <c r="KE28" i="11"/>
  <c r="FJ28" i="11"/>
  <c r="FJ21" i="11"/>
  <c r="IO20" i="11"/>
  <c r="IO24" i="11"/>
  <c r="IO28" i="11"/>
  <c r="GY20" i="11"/>
  <c r="GY24" i="11"/>
  <c r="GY28" i="11"/>
  <c r="CC20" i="11"/>
  <c r="CC24" i="11"/>
  <c r="CC28" i="11"/>
  <c r="DS20" i="11"/>
  <c r="DS24" i="11"/>
  <c r="DS28" i="11"/>
  <c r="AM20" i="11"/>
  <c r="AM24" i="11"/>
  <c r="AM28" i="11"/>
  <c r="RZ20" i="11"/>
  <c r="RZ24" i="11"/>
  <c r="FJ20" i="11"/>
  <c r="FJ24" i="11"/>
  <c r="DS23" i="11"/>
  <c r="DS27" i="11"/>
  <c r="OY23" i="11"/>
  <c r="OY27" i="11"/>
  <c r="QN23" i="11"/>
  <c r="QN27" i="11"/>
  <c r="NI23" i="11"/>
  <c r="NI27" i="11"/>
  <c r="LT23" i="11"/>
  <c r="LT27" i="11"/>
  <c r="RZ23" i="11"/>
  <c r="RZ27" i="11"/>
  <c r="KE23" i="11"/>
  <c r="KE27" i="11"/>
  <c r="FJ23" i="11"/>
  <c r="FJ27" i="11"/>
  <c r="IO23" i="11"/>
  <c r="IO27" i="11"/>
  <c r="GY23" i="11"/>
  <c r="GY27" i="11"/>
  <c r="CC23" i="11"/>
  <c r="CC27" i="11"/>
  <c r="AM23" i="11"/>
  <c r="AM27" i="11"/>
  <c r="QL14" i="11"/>
  <c r="DR14" i="11"/>
  <c r="IN14" i="11"/>
  <c r="FI14" i="11"/>
  <c r="QG14" i="11"/>
  <c r="QF14" i="11"/>
  <c r="LT19" i="11"/>
  <c r="LT18" i="11"/>
  <c r="LT17" i="11"/>
  <c r="LT16" i="11"/>
  <c r="LT15" i="11"/>
  <c r="KE15" i="11"/>
  <c r="KE19" i="11"/>
  <c r="KE18" i="11"/>
  <c r="KE17" i="11"/>
  <c r="KE16" i="11"/>
  <c r="IO19" i="11"/>
  <c r="IO18" i="11"/>
  <c r="IO17" i="11"/>
  <c r="IO15" i="11"/>
  <c r="IO16" i="11"/>
  <c r="CC19" i="11"/>
  <c r="CC18" i="11"/>
  <c r="CC17" i="11"/>
  <c r="CC16" i="11"/>
  <c r="CC15" i="11"/>
  <c r="OY19" i="11"/>
  <c r="OY18" i="11"/>
  <c r="OY17" i="11"/>
  <c r="OY15" i="11"/>
  <c r="OY16" i="11"/>
  <c r="QN19" i="11"/>
  <c r="QN18" i="11"/>
  <c r="QN17" i="11"/>
  <c r="QN15" i="11"/>
  <c r="QN16" i="11"/>
  <c r="AM15" i="11"/>
  <c r="AM19" i="11"/>
  <c r="AM18" i="11"/>
  <c r="AM17" i="11"/>
  <c r="AM16" i="11"/>
  <c r="NI19" i="11"/>
  <c r="NI17" i="11"/>
  <c r="NI18" i="11"/>
  <c r="NI16" i="11"/>
  <c r="NI15" i="11"/>
  <c r="RZ19" i="11"/>
  <c r="RZ18" i="11"/>
  <c r="RZ17" i="11"/>
  <c r="RZ16" i="11"/>
  <c r="RZ15" i="11"/>
  <c r="FJ19" i="11"/>
  <c r="FJ18" i="11"/>
  <c r="FJ16" i="11"/>
  <c r="FJ17" i="11"/>
  <c r="FJ15" i="11"/>
  <c r="GY19" i="11"/>
  <c r="GY15" i="11"/>
  <c r="GY18" i="11"/>
  <c r="GY17" i="11"/>
  <c r="GY16" i="11"/>
  <c r="DS19" i="11"/>
  <c r="DS15" i="11"/>
  <c r="DS18" i="11"/>
  <c r="DS17" i="11"/>
  <c r="DS16" i="11"/>
  <c r="GX14" i="11"/>
  <c r="AL14" i="11"/>
  <c r="QH14" i="11"/>
  <c r="KD14" i="11"/>
  <c r="QJ14" i="11"/>
  <c r="CB14" i="11"/>
  <c r="NH14" i="11"/>
  <c r="LS14" i="11"/>
  <c r="K148" i="9" a="1"/>
  <c r="K148" i="9" s="1"/>
  <c r="G148" i="9" a="1"/>
  <c r="G148" i="9" s="1"/>
  <c r="N148" i="9" a="1"/>
  <c r="N148" i="9" s="1"/>
  <c r="J148" i="9" a="1"/>
  <c r="J148" i="9" s="1"/>
  <c r="F148" i="9" a="1"/>
  <c r="F148" i="9" s="1"/>
  <c r="M148" i="9" a="1"/>
  <c r="M148" i="9" s="1"/>
  <c r="I148" i="9" a="1"/>
  <c r="I148" i="9" s="1"/>
  <c r="H148" i="9" a="1"/>
  <c r="H148" i="9" s="1"/>
  <c r="L148" i="9" a="1"/>
  <c r="L148" i="9" s="1"/>
  <c r="K144" i="9" a="1"/>
  <c r="K144" i="9" s="1"/>
  <c r="G144" i="9" a="1"/>
  <c r="G144" i="9" s="1"/>
  <c r="N144" i="9" a="1"/>
  <c r="N144" i="9" s="1"/>
  <c r="J144" i="9" a="1"/>
  <c r="J144" i="9" s="1"/>
  <c r="F144" i="9" a="1"/>
  <c r="F144" i="9" s="1"/>
  <c r="M144" i="9" a="1"/>
  <c r="M144" i="9" s="1"/>
  <c r="I144" i="9" a="1"/>
  <c r="I144" i="9" s="1"/>
  <c r="L144" i="9" a="1"/>
  <c r="L144" i="9" s="1"/>
  <c r="H144" i="9" a="1"/>
  <c r="H144" i="9" s="1"/>
  <c r="F139" i="9" a="1"/>
  <c r="F139" i="9" s="1"/>
  <c r="I139" i="9" a="1"/>
  <c r="I139" i="9" s="1"/>
  <c r="L139" i="9" a="1"/>
  <c r="L139" i="9" s="1"/>
  <c r="K139" i="9" a="1"/>
  <c r="K139" i="9" s="1"/>
  <c r="J139" i="9" a="1"/>
  <c r="J139" i="9" s="1"/>
  <c r="G139" i="9" a="1"/>
  <c r="G139" i="9" s="1"/>
  <c r="H139" i="9" a="1"/>
  <c r="H139" i="9" s="1"/>
  <c r="K150" i="9" a="1"/>
  <c r="K150" i="9" s="1"/>
  <c r="G150" i="9" a="1"/>
  <c r="G150" i="9" s="1"/>
  <c r="N150" i="9" a="1"/>
  <c r="N150" i="9" s="1"/>
  <c r="J150" i="9" a="1"/>
  <c r="J150" i="9" s="1"/>
  <c r="F150" i="9" a="1"/>
  <c r="F150" i="9" s="1"/>
  <c r="M150" i="9" a="1"/>
  <c r="M150" i="9" s="1"/>
  <c r="I150" i="9" a="1"/>
  <c r="I150" i="9" s="1"/>
  <c r="L150" i="9" a="1"/>
  <c r="L150" i="9" s="1"/>
  <c r="H150" i="9" a="1"/>
  <c r="H150" i="9" s="1"/>
  <c r="M147" i="9" a="1"/>
  <c r="M147" i="9" s="1"/>
  <c r="I147" i="9" a="1"/>
  <c r="I147" i="9" s="1"/>
  <c r="L147" i="9" a="1"/>
  <c r="L147" i="9" s="1"/>
  <c r="H147" i="9" a="1"/>
  <c r="H147" i="9" s="1"/>
  <c r="K147" i="9" a="1"/>
  <c r="K147" i="9" s="1"/>
  <c r="G147" i="9" a="1"/>
  <c r="G147" i="9" s="1"/>
  <c r="N147" i="9" a="1"/>
  <c r="N147" i="9" s="1"/>
  <c r="J147" i="9" a="1"/>
  <c r="J147" i="9" s="1"/>
  <c r="F147" i="9" a="1"/>
  <c r="F147" i="9" s="1"/>
  <c r="I142" i="9" a="1"/>
  <c r="I142" i="9" s="1"/>
  <c r="F142" i="9" a="1"/>
  <c r="F142" i="9" s="1"/>
  <c r="L142" i="9" a="1"/>
  <c r="L142" i="9" s="1"/>
  <c r="H142" i="9" a="1"/>
  <c r="H142" i="9" s="1"/>
  <c r="G142" i="9" a="1"/>
  <c r="G142" i="9" s="1"/>
  <c r="J142" i="9" a="1"/>
  <c r="J142" i="9" s="1"/>
  <c r="K142" i="9" a="1"/>
  <c r="K142" i="9" s="1"/>
  <c r="M145" i="9" a="1"/>
  <c r="M145" i="9" s="1"/>
  <c r="I145" i="9" a="1"/>
  <c r="I145" i="9" s="1"/>
  <c r="L145" i="9" a="1"/>
  <c r="L145" i="9" s="1"/>
  <c r="H145" i="9" a="1"/>
  <c r="H145" i="9" s="1"/>
  <c r="K145" i="9" a="1"/>
  <c r="K145" i="9" s="1"/>
  <c r="G145" i="9" a="1"/>
  <c r="G145" i="9" s="1"/>
  <c r="F145" i="9" a="1"/>
  <c r="F145" i="9" s="1"/>
  <c r="N145" i="9" a="1"/>
  <c r="N145" i="9" s="1"/>
  <c r="J145" i="9" a="1"/>
  <c r="J145" i="9" s="1"/>
  <c r="F141" i="9" a="1"/>
  <c r="F141" i="9" s="1"/>
  <c r="I141" i="9" a="1"/>
  <c r="I141" i="9" s="1"/>
  <c r="H141" i="9" a="1"/>
  <c r="H141" i="9" s="1"/>
  <c r="J141" i="9" a="1"/>
  <c r="J141" i="9" s="1"/>
  <c r="G141" i="9" a="1"/>
  <c r="G141" i="9" s="1"/>
  <c r="K141" i="9" a="1"/>
  <c r="K141" i="9" s="1"/>
  <c r="L141" i="9" a="1"/>
  <c r="L141" i="9" s="1"/>
  <c r="M151" i="9" a="1"/>
  <c r="M151" i="9" s="1"/>
  <c r="I151" i="9" a="1"/>
  <c r="I151" i="9" s="1"/>
  <c r="L151" i="9" a="1"/>
  <c r="L151" i="9" s="1"/>
  <c r="H151" i="9" a="1"/>
  <c r="H151" i="9" s="1"/>
  <c r="K151" i="9" a="1"/>
  <c r="K151" i="9" s="1"/>
  <c r="G151" i="9" a="1"/>
  <c r="G151" i="9" s="1"/>
  <c r="J151" i="9" a="1"/>
  <c r="J151" i="9" s="1"/>
  <c r="F151" i="9" a="1"/>
  <c r="F151" i="9" s="1"/>
  <c r="N151" i="9" a="1"/>
  <c r="N151" i="9" s="1"/>
  <c r="M143" i="9" a="1"/>
  <c r="M143" i="9" s="1"/>
  <c r="I143" i="9" a="1"/>
  <c r="I143" i="9" s="1"/>
  <c r="L143" i="9" a="1"/>
  <c r="L143" i="9" s="1"/>
  <c r="H143" i="9" a="1"/>
  <c r="H143" i="9" s="1"/>
  <c r="K143" i="9" a="1"/>
  <c r="K143" i="9" s="1"/>
  <c r="G143" i="9" a="1"/>
  <c r="G143" i="9" s="1"/>
  <c r="J143" i="9" a="1"/>
  <c r="J143" i="9" s="1"/>
  <c r="F143" i="9" a="1"/>
  <c r="F143" i="9" s="1"/>
  <c r="N143" i="9" a="1"/>
  <c r="N143" i="9" s="1"/>
  <c r="M149" i="9" a="1"/>
  <c r="M149" i="9" s="1"/>
  <c r="I149" i="9" a="1"/>
  <c r="I149" i="9" s="1"/>
  <c r="L149" i="9" a="1"/>
  <c r="L149" i="9" s="1"/>
  <c r="H149" i="9" a="1"/>
  <c r="H149" i="9" s="1"/>
  <c r="K149" i="9" a="1"/>
  <c r="K149" i="9" s="1"/>
  <c r="G149" i="9" a="1"/>
  <c r="G149" i="9" s="1"/>
  <c r="N149" i="9" a="1"/>
  <c r="N149" i="9" s="1"/>
  <c r="J149" i="9" a="1"/>
  <c r="J149" i="9" s="1"/>
  <c r="F149" i="9" a="1"/>
  <c r="F149" i="9" s="1"/>
  <c r="K152" i="9" a="1"/>
  <c r="K152" i="9" s="1"/>
  <c r="G152" i="9" a="1"/>
  <c r="G152" i="9" s="1"/>
  <c r="N152" i="9" a="1"/>
  <c r="N152" i="9" s="1"/>
  <c r="J152" i="9" a="1"/>
  <c r="J152" i="9" s="1"/>
  <c r="F152" i="9" a="1"/>
  <c r="F152" i="9" s="1"/>
  <c r="M152" i="9" a="1"/>
  <c r="M152" i="9" s="1"/>
  <c r="I152" i="9" a="1"/>
  <c r="I152" i="9" s="1"/>
  <c r="L152" i="9" a="1"/>
  <c r="L152" i="9" s="1"/>
  <c r="H152" i="9" a="1"/>
  <c r="H152" i="9" s="1"/>
  <c r="F140" i="9" a="1"/>
  <c r="F140" i="9" s="1"/>
  <c r="I140" i="9" a="1"/>
  <c r="I140" i="9" s="1"/>
  <c r="J140" i="9" a="1"/>
  <c r="J140" i="9" s="1"/>
  <c r="L140" i="9" a="1"/>
  <c r="L140" i="9" s="1"/>
  <c r="K140" i="9" a="1"/>
  <c r="K140" i="9" s="1"/>
  <c r="H140" i="9" a="1"/>
  <c r="H140" i="9" s="1"/>
  <c r="G140" i="9" a="1"/>
  <c r="G140" i="9" s="1"/>
  <c r="M139" i="9" a="1"/>
  <c r="M139" i="9" s="1"/>
  <c r="K146" i="9" a="1"/>
  <c r="K146" i="9" s="1"/>
  <c r="G146" i="9" a="1"/>
  <c r="G146" i="9" s="1"/>
  <c r="N146" i="9" a="1"/>
  <c r="N146" i="9" s="1"/>
  <c r="J146" i="9" a="1"/>
  <c r="J146" i="9" s="1"/>
  <c r="F146" i="9" a="1"/>
  <c r="F146" i="9" s="1"/>
  <c r="M146" i="9" a="1"/>
  <c r="M146" i="9" s="1"/>
  <c r="I146" i="9" a="1"/>
  <c r="I146" i="9" s="1"/>
  <c r="L146" i="9" a="1"/>
  <c r="L146" i="9" s="1"/>
  <c r="H146" i="9" a="1"/>
  <c r="H146" i="9" s="1"/>
  <c r="F138" i="9" a="1"/>
  <c r="F138" i="9" s="1"/>
  <c r="I138" i="9" a="1"/>
  <c r="I138" i="9" s="1"/>
  <c r="G138" i="9" a="1"/>
  <c r="G138" i="9" s="1"/>
  <c r="H138" i="9" a="1"/>
  <c r="H138" i="9" s="1"/>
  <c r="J138" i="9" a="1"/>
  <c r="J138" i="9" s="1"/>
  <c r="L138" i="9" a="1"/>
  <c r="L138" i="9" s="1"/>
  <c r="K138" i="9" a="1"/>
  <c r="K138" i="9" s="1"/>
  <c r="M138" i="9" a="1"/>
  <c r="M138" i="9" s="1"/>
  <c r="M141" i="9" a="1"/>
  <c r="M141" i="9" s="1"/>
  <c r="N139" i="9" a="1"/>
  <c r="N139" i="9" s="1"/>
  <c r="N141" i="9" a="1"/>
  <c r="N141" i="9" s="1"/>
  <c r="N140" i="9" a="1"/>
  <c r="N140" i="9" s="1"/>
  <c r="N138" i="9" a="1"/>
  <c r="N138" i="9" s="1"/>
  <c r="N142" i="9" a="1"/>
  <c r="N142" i="9" s="1"/>
  <c r="R61" i="9" a="1"/>
  <c r="R61" i="9" s="1"/>
  <c r="R59" i="9" a="1"/>
  <c r="R59" i="9" s="1"/>
  <c r="R62" i="9" a="1"/>
  <c r="R62" i="9" s="1"/>
  <c r="R60" i="9" a="1"/>
  <c r="R60" i="9" s="1"/>
  <c r="R58" i="9" a="1"/>
  <c r="R58" i="9" s="1"/>
  <c r="Q76" i="9" a="1"/>
  <c r="Q76" i="9" s="1"/>
  <c r="Q74" i="9" a="1"/>
  <c r="Q74" i="9" s="1"/>
  <c r="Q77" i="9" a="1"/>
  <c r="Q77" i="9" s="1"/>
  <c r="Q75" i="9" a="1"/>
  <c r="Q75" i="9" s="1"/>
  <c r="Q78" i="9" a="1"/>
  <c r="Q78" i="9" s="1"/>
  <c r="Q46" i="9" a="1"/>
  <c r="Q46" i="9" s="1"/>
  <c r="Q45" i="9" a="1"/>
  <c r="Q45" i="9" s="1"/>
  <c r="Q44" i="9" a="1"/>
  <c r="Q44" i="9" s="1"/>
  <c r="Q42" i="9" a="1"/>
  <c r="Q42" i="9" s="1"/>
  <c r="Q43" i="9" a="1"/>
  <c r="Q43" i="9" s="1"/>
  <c r="O124" i="9" a="1"/>
  <c r="O124" i="9" s="1"/>
  <c r="O122" i="9" a="1"/>
  <c r="O122" i="9" s="1"/>
  <c r="O126" i="9" a="1"/>
  <c r="O126" i="9" s="1"/>
  <c r="O125" i="9" a="1"/>
  <c r="O125" i="9" s="1"/>
  <c r="O123" i="9" a="1"/>
  <c r="O123" i="9" s="1"/>
  <c r="Q107" i="9" a="1"/>
  <c r="Q107" i="9" s="1"/>
  <c r="Q109" i="9" a="1"/>
  <c r="Q109" i="9" s="1"/>
  <c r="Q108" i="9" a="1"/>
  <c r="Q108" i="9" s="1"/>
  <c r="Q106" i="9" a="1"/>
  <c r="Q106" i="9" s="1"/>
  <c r="Q110" i="9" a="1"/>
  <c r="Q110" i="9" s="1"/>
  <c r="Q93" i="9" a="1"/>
  <c r="Q93" i="9" s="1"/>
  <c r="Q91" i="9" a="1"/>
  <c r="Q91" i="9" s="1"/>
  <c r="Q92" i="9" a="1"/>
  <c r="Q92" i="9" s="1"/>
  <c r="Q90" i="9" a="1"/>
  <c r="Q90" i="9" s="1"/>
  <c r="Q94" i="9" a="1"/>
  <c r="Q94" i="9" s="1"/>
  <c r="Q29" i="9" a="1"/>
  <c r="Q29" i="9" s="1"/>
  <c r="Q27" i="9" a="1"/>
  <c r="Q27" i="9" s="1"/>
  <c r="Q30" i="9" a="1"/>
  <c r="Q30" i="9" s="1"/>
  <c r="Q28" i="9" a="1"/>
  <c r="Q28" i="9" s="1"/>
  <c r="Q26" i="9" a="1"/>
  <c r="Q26" i="9" s="1"/>
  <c r="B24" i="11"/>
  <c r="B169" i="9"/>
  <c r="Q14" i="9" a="1"/>
  <c r="Q14" i="9" s="1"/>
  <c r="Q11" i="9" a="1"/>
  <c r="Q11" i="9" s="1"/>
  <c r="Q10" i="9" a="1"/>
  <c r="Q10" i="9" s="1"/>
  <c r="Q13" i="9" a="1"/>
  <c r="Q13" i="9" s="1"/>
  <c r="Q12" i="9" a="1"/>
  <c r="Q12" i="9" s="1"/>
  <c r="AB8" i="8"/>
  <c r="S5" i="11"/>
  <c r="S4" i="11" s="1"/>
  <c r="C157" i="9"/>
  <c r="N157" i="9" s="1" a="1"/>
  <c r="N157" i="9" s="1"/>
  <c r="C159" i="9"/>
  <c r="C165" i="9"/>
  <c r="C168" i="9"/>
  <c r="C154" i="9"/>
  <c r="C162" i="9"/>
  <c r="C160" i="9"/>
  <c r="C167" i="9"/>
  <c r="C166" i="9"/>
  <c r="C163" i="9"/>
  <c r="C158" i="9"/>
  <c r="C156" i="9"/>
  <c r="N156" i="9" s="1" a="1"/>
  <c r="N156" i="9" s="1"/>
  <c r="C164" i="9"/>
  <c r="C155" i="9"/>
  <c r="N155" i="9" s="1" a="1"/>
  <c r="N155" i="9" s="1"/>
  <c r="C161" i="9"/>
  <c r="R9" i="9"/>
  <c r="R105" i="9"/>
  <c r="S57" i="9"/>
  <c r="R89" i="9"/>
  <c r="R25" i="9"/>
  <c r="R73" i="9"/>
  <c r="R41" i="9"/>
  <c r="G185" i="9"/>
  <c r="F185" i="9"/>
  <c r="H185" i="9"/>
  <c r="I185" i="9"/>
  <c r="C65" i="3"/>
  <c r="P121" i="9"/>
  <c r="R57" i="3"/>
  <c r="O153" i="9"/>
  <c r="Q71" i="3"/>
  <c r="N169" i="9"/>
  <c r="P78" i="3"/>
  <c r="O137" i="9"/>
  <c r="O150" i="9" s="1" a="1"/>
  <c r="O150" i="9" s="1"/>
  <c r="Q64" i="3"/>
  <c r="C82" i="3"/>
  <c r="C84" i="3"/>
  <c r="C81" i="3"/>
  <c r="C83" i="3"/>
  <c r="C80" i="3"/>
  <c r="AK11" i="11"/>
  <c r="AK9" i="11"/>
  <c r="AK10" i="11"/>
  <c r="AK8" i="11"/>
  <c r="AK7" i="11"/>
  <c r="T50" i="3"/>
  <c r="T43" i="3"/>
  <c r="T36" i="3"/>
  <c r="T22" i="3"/>
  <c r="U29" i="3"/>
  <c r="T15" i="3"/>
  <c r="O9" i="3"/>
  <c r="AJ6" i="11" s="1"/>
  <c r="D176" i="9"/>
  <c r="D173" i="9"/>
  <c r="D177" i="9"/>
  <c r="D174" i="9"/>
  <c r="D175" i="9"/>
  <c r="D172" i="9"/>
  <c r="D171" i="9"/>
  <c r="D178" i="9"/>
  <c r="D165" i="9"/>
  <c r="D154" i="9"/>
  <c r="D166" i="9"/>
  <c r="D168" i="9"/>
  <c r="D167" i="9"/>
  <c r="D164" i="9"/>
  <c r="D163" i="9"/>
  <c r="T8" i="3"/>
  <c r="S7" i="3"/>
  <c r="R8" i="9" s="1"/>
  <c r="R27" i="3" l="1"/>
  <c r="R25" i="3"/>
  <c r="R28" i="3"/>
  <c r="R26" i="3"/>
  <c r="R24" i="3"/>
  <c r="QM14" i="11"/>
  <c r="QI14" i="11"/>
  <c r="R52" i="3"/>
  <c r="R56" i="3"/>
  <c r="R55" i="3"/>
  <c r="R53" i="3"/>
  <c r="R54" i="3"/>
  <c r="M69" i="3"/>
  <c r="M70" i="3"/>
  <c r="M66" i="3"/>
  <c r="M67" i="3"/>
  <c r="M68" i="3"/>
  <c r="J66" i="3"/>
  <c r="J69" i="3"/>
  <c r="J67" i="3"/>
  <c r="J68" i="3"/>
  <c r="J70" i="3"/>
  <c r="R21" i="3"/>
  <c r="R19" i="3"/>
  <c r="R20" i="3"/>
  <c r="R17" i="3"/>
  <c r="R18" i="3"/>
  <c r="R39" i="3"/>
  <c r="R41" i="3"/>
  <c r="R42" i="3"/>
  <c r="R40" i="3"/>
  <c r="R38" i="3"/>
  <c r="O66" i="3"/>
  <c r="O68" i="3"/>
  <c r="O69" i="3"/>
  <c r="O70" i="3"/>
  <c r="O67" i="3"/>
  <c r="K67" i="3"/>
  <c r="K66" i="3"/>
  <c r="K68" i="3"/>
  <c r="K69" i="3"/>
  <c r="K70" i="3"/>
  <c r="G70" i="3"/>
  <c r="G67" i="3"/>
  <c r="G66" i="3"/>
  <c r="G68" i="3"/>
  <c r="G69" i="3"/>
  <c r="R14" i="3"/>
  <c r="R10" i="3"/>
  <c r="R11" i="3"/>
  <c r="R12" i="3"/>
  <c r="R13" i="3"/>
  <c r="N66" i="3"/>
  <c r="N68" i="3"/>
  <c r="N69" i="3"/>
  <c r="N67" i="3"/>
  <c r="N70" i="3"/>
  <c r="I68" i="3"/>
  <c r="I69" i="3"/>
  <c r="I70" i="3"/>
  <c r="I66" i="3"/>
  <c r="I67" i="3"/>
  <c r="R45" i="3"/>
  <c r="R49" i="3"/>
  <c r="R48" i="3"/>
  <c r="R46" i="3"/>
  <c r="R47" i="3"/>
  <c r="P60" i="3"/>
  <c r="P59" i="3"/>
  <c r="P62" i="3"/>
  <c r="P63" i="3"/>
  <c r="P61" i="3"/>
  <c r="S34" i="3"/>
  <c r="S32" i="3"/>
  <c r="S33" i="3"/>
  <c r="S35" i="3"/>
  <c r="S31" i="3"/>
  <c r="L70" i="3"/>
  <c r="L66" i="3"/>
  <c r="L68" i="3"/>
  <c r="L69" i="3"/>
  <c r="L67" i="3"/>
  <c r="H66" i="3"/>
  <c r="H68" i="3"/>
  <c r="H67" i="3"/>
  <c r="H70" i="3"/>
  <c r="H69" i="3"/>
  <c r="M85" i="3"/>
  <c r="K185" i="9"/>
  <c r="LT14" i="11"/>
  <c r="R49" i="9" a="1"/>
  <c r="R49" i="9" s="1"/>
  <c r="R50" i="9" a="1"/>
  <c r="R50" i="9" s="1"/>
  <c r="R52" i="9" a="1"/>
  <c r="R52" i="9" s="1"/>
  <c r="R53" i="9" a="1"/>
  <c r="R53" i="9" s="1"/>
  <c r="R55" i="9" a="1"/>
  <c r="R55" i="9" s="1"/>
  <c r="R48" i="9" a="1"/>
  <c r="R48" i="9" s="1"/>
  <c r="R56" i="9" a="1"/>
  <c r="R56" i="9" s="1"/>
  <c r="R54" i="9" a="1"/>
  <c r="R54" i="9" s="1"/>
  <c r="R51" i="9" a="1"/>
  <c r="R51" i="9" s="1"/>
  <c r="R47" i="9" a="1"/>
  <c r="R47" i="9" s="1"/>
  <c r="R33" i="9" a="1"/>
  <c r="R33" i="9" s="1"/>
  <c r="R34" i="9" a="1"/>
  <c r="R34" i="9" s="1"/>
  <c r="R39" i="9" a="1"/>
  <c r="R39" i="9" s="1"/>
  <c r="R36" i="9" a="1"/>
  <c r="R36" i="9" s="1"/>
  <c r="R32" i="9" a="1"/>
  <c r="R32" i="9" s="1"/>
  <c r="R35" i="9" a="1"/>
  <c r="R35" i="9" s="1"/>
  <c r="R38" i="9" a="1"/>
  <c r="R38" i="9" s="1"/>
  <c r="R37" i="9" a="1"/>
  <c r="R37" i="9" s="1"/>
  <c r="R40" i="9" a="1"/>
  <c r="R40" i="9" s="1"/>
  <c r="R31" i="9" a="1"/>
  <c r="R31" i="9" s="1"/>
  <c r="S70" i="9" a="1"/>
  <c r="S70" i="9" s="1"/>
  <c r="S63" i="9" a="1"/>
  <c r="S63" i="9" s="1"/>
  <c r="S68" i="9" a="1"/>
  <c r="S68" i="9" s="1"/>
  <c r="S66" i="9" a="1"/>
  <c r="S66" i="9" s="1"/>
  <c r="S64" i="9" a="1"/>
  <c r="S64" i="9" s="1"/>
  <c r="S72" i="9" a="1"/>
  <c r="S72" i="9" s="1"/>
  <c r="S69" i="9" a="1"/>
  <c r="S69" i="9" s="1"/>
  <c r="S65" i="9" a="1"/>
  <c r="S65" i="9" s="1"/>
  <c r="S67" i="9" a="1"/>
  <c r="S67" i="9" s="1"/>
  <c r="S71" i="9" a="1"/>
  <c r="S71" i="9" s="1"/>
  <c r="O145" i="9" a="1"/>
  <c r="O145" i="9" s="1"/>
  <c r="O144" i="9" a="1"/>
  <c r="O144" i="9" s="1"/>
  <c r="R103" i="9" a="1"/>
  <c r="R103" i="9" s="1"/>
  <c r="R98" i="9" a="1"/>
  <c r="R98" i="9" s="1"/>
  <c r="R102" i="9" a="1"/>
  <c r="R102" i="9" s="1"/>
  <c r="R100" i="9" a="1"/>
  <c r="R100" i="9" s="1"/>
  <c r="R97" i="9" a="1"/>
  <c r="R97" i="9" s="1"/>
  <c r="R96" i="9" a="1"/>
  <c r="R96" i="9" s="1"/>
  <c r="R99" i="9" a="1"/>
  <c r="R99" i="9" s="1"/>
  <c r="R101" i="9" a="1"/>
  <c r="R101" i="9" s="1"/>
  <c r="R95" i="9" a="1"/>
  <c r="R95" i="9" s="1"/>
  <c r="R104" i="9" a="1"/>
  <c r="R104" i="9" s="1"/>
  <c r="O152" i="9" a="1"/>
  <c r="O152" i="9" s="1"/>
  <c r="O143" i="9" a="1"/>
  <c r="O143" i="9" s="1"/>
  <c r="O147" i="9" a="1"/>
  <c r="O147" i="9" s="1"/>
  <c r="R82" i="9" a="1"/>
  <c r="R82" i="9" s="1"/>
  <c r="R84" i="9" a="1"/>
  <c r="R84" i="9" s="1"/>
  <c r="R79" i="9" a="1"/>
  <c r="R79" i="9" s="1"/>
  <c r="R87" i="9" a="1"/>
  <c r="R87" i="9" s="1"/>
  <c r="R83" i="9" a="1"/>
  <c r="R83" i="9" s="1"/>
  <c r="R88" i="9" a="1"/>
  <c r="R88" i="9" s="1"/>
  <c r="R86" i="9" a="1"/>
  <c r="R86" i="9" s="1"/>
  <c r="R81" i="9" a="1"/>
  <c r="R81" i="9" s="1"/>
  <c r="R80" i="9" a="1"/>
  <c r="R80" i="9" s="1"/>
  <c r="R85" i="9" a="1"/>
  <c r="R85" i="9" s="1"/>
  <c r="R114" i="9" a="1"/>
  <c r="R114" i="9" s="1"/>
  <c r="R112" i="9" a="1"/>
  <c r="R112" i="9" s="1"/>
  <c r="R118" i="9" a="1"/>
  <c r="R118" i="9" s="1"/>
  <c r="R119" i="9" a="1"/>
  <c r="R119" i="9" s="1"/>
  <c r="R111" i="9" a="1"/>
  <c r="R111" i="9" s="1"/>
  <c r="R117" i="9" a="1"/>
  <c r="R117" i="9" s="1"/>
  <c r="R116" i="9" a="1"/>
  <c r="R116" i="9" s="1"/>
  <c r="R120" i="9" a="1"/>
  <c r="R120" i="9" s="1"/>
  <c r="R113" i="9" a="1"/>
  <c r="R113" i="9" s="1"/>
  <c r="R115" i="9" a="1"/>
  <c r="R115" i="9" s="1"/>
  <c r="P135" i="9" a="1"/>
  <c r="P135" i="9" s="1"/>
  <c r="P129" i="9" a="1"/>
  <c r="P129" i="9" s="1"/>
  <c r="P134" i="9" a="1"/>
  <c r="P134" i="9" s="1"/>
  <c r="P130" i="9" a="1"/>
  <c r="P130" i="9" s="1"/>
  <c r="P127" i="9" a="1"/>
  <c r="P127" i="9" s="1"/>
  <c r="P131" i="9" a="1"/>
  <c r="P131" i="9" s="1"/>
  <c r="P136" i="9" a="1"/>
  <c r="P136" i="9" s="1"/>
  <c r="P128" i="9" a="1"/>
  <c r="P128" i="9" s="1"/>
  <c r="P133" i="9" a="1"/>
  <c r="P133" i="9" s="1"/>
  <c r="P132" i="9" a="1"/>
  <c r="P132" i="9" s="1"/>
  <c r="R18" i="9" a="1"/>
  <c r="R18" i="9" s="1"/>
  <c r="R21" i="9" a="1"/>
  <c r="R21" i="9" s="1"/>
  <c r="R23" i="9" a="1"/>
  <c r="R23" i="9" s="1"/>
  <c r="R17" i="9" a="1"/>
  <c r="R17" i="9" s="1"/>
  <c r="R20" i="9" a="1"/>
  <c r="R20" i="9" s="1"/>
  <c r="R19" i="9" a="1"/>
  <c r="R19" i="9" s="1"/>
  <c r="R15" i="9" a="1"/>
  <c r="R15" i="9" s="1"/>
  <c r="R16" i="9" a="1"/>
  <c r="R16" i="9" s="1"/>
  <c r="R22" i="9" a="1"/>
  <c r="R22" i="9" s="1"/>
  <c r="R24" i="9" a="1"/>
  <c r="R24" i="9" s="1"/>
  <c r="O148" i="9" a="1"/>
  <c r="O148" i="9" s="1"/>
  <c r="O146" i="9" a="1"/>
  <c r="O146" i="9" s="1"/>
  <c r="O149" i="9" a="1"/>
  <c r="O149" i="9" s="1"/>
  <c r="O151" i="9" a="1"/>
  <c r="O151" i="9" s="1"/>
  <c r="AB11" i="8"/>
  <c r="AB12" i="8"/>
  <c r="AB13" i="8"/>
  <c r="AB14" i="8"/>
  <c r="AB15" i="8"/>
  <c r="AA27" i="8"/>
  <c r="W27" i="8"/>
  <c r="S27" i="8"/>
  <c r="O27" i="8"/>
  <c r="K27" i="8"/>
  <c r="G27" i="8"/>
  <c r="Y27" i="8"/>
  <c r="T27" i="8"/>
  <c r="N27" i="8"/>
  <c r="I27" i="8"/>
  <c r="D27" i="8"/>
  <c r="X27" i="8"/>
  <c r="R27" i="8"/>
  <c r="M27" i="8"/>
  <c r="H27" i="8"/>
  <c r="AB27" i="8"/>
  <c r="V27" i="8"/>
  <c r="Q27" i="8"/>
  <c r="L27" i="8"/>
  <c r="F27" i="8"/>
  <c r="Z27" i="8"/>
  <c r="U27" i="8"/>
  <c r="P27" i="8"/>
  <c r="J27" i="8"/>
  <c r="E27" i="8"/>
  <c r="C28" i="8"/>
  <c r="DT22" i="11"/>
  <c r="DT26" i="11"/>
  <c r="FK22" i="11"/>
  <c r="FK26" i="11"/>
  <c r="OZ22" i="11"/>
  <c r="OZ26" i="11"/>
  <c r="AN22" i="11"/>
  <c r="AN26" i="11"/>
  <c r="RX22" i="11"/>
  <c r="RX26" i="11"/>
  <c r="RW22" i="11"/>
  <c r="RW26" i="11"/>
  <c r="GZ22" i="11"/>
  <c r="GZ26" i="11"/>
  <c r="KF22" i="11"/>
  <c r="KF26" i="11"/>
  <c r="NJ22" i="11"/>
  <c r="NJ26" i="11"/>
  <c r="QO22" i="11"/>
  <c r="QO26" i="11"/>
  <c r="LU22" i="11"/>
  <c r="LU26" i="11"/>
  <c r="RY22" i="11"/>
  <c r="RY26" i="11"/>
  <c r="RV22" i="11"/>
  <c r="RV26" i="11"/>
  <c r="CD22" i="11"/>
  <c r="CD26" i="11"/>
  <c r="IP22" i="11"/>
  <c r="IP26" i="11"/>
  <c r="NJ25" i="11"/>
  <c r="NJ29" i="11"/>
  <c r="QO25" i="11"/>
  <c r="QO29" i="11"/>
  <c r="OZ21" i="11"/>
  <c r="OZ25" i="11"/>
  <c r="OZ29" i="11"/>
  <c r="LU21" i="11"/>
  <c r="LU25" i="11"/>
  <c r="LU29" i="11"/>
  <c r="RY25" i="11"/>
  <c r="RY29" i="11"/>
  <c r="RX21" i="11"/>
  <c r="RX25" i="11"/>
  <c r="RX29" i="11"/>
  <c r="RV25" i="11"/>
  <c r="RV29" i="11"/>
  <c r="RW21" i="11"/>
  <c r="RW25" i="11"/>
  <c r="RW29" i="11"/>
  <c r="DT21" i="11"/>
  <c r="DT25" i="11"/>
  <c r="DT29" i="11"/>
  <c r="GZ21" i="11"/>
  <c r="GZ25" i="11"/>
  <c r="GZ29" i="11"/>
  <c r="CD25" i="11"/>
  <c r="CD29" i="11"/>
  <c r="IP25" i="11"/>
  <c r="IP29" i="11"/>
  <c r="FK21" i="11"/>
  <c r="FK25" i="11"/>
  <c r="FK29" i="11"/>
  <c r="KF21" i="11"/>
  <c r="KF25" i="11"/>
  <c r="KF29" i="11"/>
  <c r="AN21" i="11"/>
  <c r="AN25" i="11"/>
  <c r="AN29" i="11"/>
  <c r="NJ28" i="11"/>
  <c r="NJ21" i="11"/>
  <c r="QO28" i="11"/>
  <c r="QO21" i="11"/>
  <c r="OZ20" i="11"/>
  <c r="OZ24" i="11"/>
  <c r="OZ28" i="11"/>
  <c r="LU20" i="11"/>
  <c r="LU24" i="11"/>
  <c r="LU28" i="11"/>
  <c r="RY28" i="11"/>
  <c r="RY21" i="11"/>
  <c r="RX20" i="11"/>
  <c r="RX24" i="11"/>
  <c r="RX28" i="11"/>
  <c r="RV28" i="11"/>
  <c r="RV21" i="11"/>
  <c r="RW20" i="11"/>
  <c r="RW24" i="11"/>
  <c r="RW28" i="11"/>
  <c r="DT20" i="11"/>
  <c r="DT24" i="11"/>
  <c r="DT28" i="11"/>
  <c r="GZ20" i="11"/>
  <c r="GZ24" i="11"/>
  <c r="GZ28" i="11"/>
  <c r="CD28" i="11"/>
  <c r="CD21" i="11"/>
  <c r="IP28" i="11"/>
  <c r="IP21" i="11"/>
  <c r="FK20" i="11"/>
  <c r="FK24" i="11"/>
  <c r="FK28" i="11"/>
  <c r="KF20" i="11"/>
  <c r="KF24" i="11"/>
  <c r="KF28" i="11"/>
  <c r="AN20" i="11"/>
  <c r="AN24" i="11"/>
  <c r="AN28" i="11"/>
  <c r="NJ20" i="11"/>
  <c r="NJ24" i="11"/>
  <c r="QO20" i="11"/>
  <c r="QO24" i="11"/>
  <c r="RY20" i="11"/>
  <c r="RY24" i="11"/>
  <c r="RV20" i="11"/>
  <c r="RV24" i="11"/>
  <c r="CD20" i="11"/>
  <c r="CD24" i="11"/>
  <c r="IP20" i="11"/>
  <c r="IP24" i="11"/>
  <c r="NJ23" i="11"/>
  <c r="NJ27" i="11"/>
  <c r="QO23" i="11"/>
  <c r="QO27" i="11"/>
  <c r="OZ23" i="11"/>
  <c r="OZ27" i="11"/>
  <c r="LU23" i="11"/>
  <c r="LU27" i="11"/>
  <c r="RY23" i="11"/>
  <c r="RY27" i="11"/>
  <c r="RX23" i="11"/>
  <c r="RX27" i="11"/>
  <c r="RV23" i="11"/>
  <c r="RV27" i="11"/>
  <c r="RW23" i="11"/>
  <c r="RW27" i="11"/>
  <c r="DT23" i="11"/>
  <c r="DT27" i="11"/>
  <c r="GZ23" i="11"/>
  <c r="GZ27" i="11"/>
  <c r="CD23" i="11"/>
  <c r="CD27" i="11"/>
  <c r="IP23" i="11"/>
  <c r="IP27" i="11"/>
  <c r="FK23" i="11"/>
  <c r="FK27" i="11"/>
  <c r="KF23" i="11"/>
  <c r="KF27" i="11"/>
  <c r="AN23" i="11"/>
  <c r="AN27" i="11"/>
  <c r="RZ14" i="11"/>
  <c r="DS14" i="11"/>
  <c r="QN14" i="11"/>
  <c r="GY14" i="11"/>
  <c r="NI14" i="11"/>
  <c r="OY14" i="11"/>
  <c r="CC14" i="11"/>
  <c r="NJ19" i="11"/>
  <c r="NJ18" i="11"/>
  <c r="NJ16" i="11"/>
  <c r="NJ17" i="11"/>
  <c r="NJ15" i="11"/>
  <c r="OZ19" i="11"/>
  <c r="OZ18" i="11"/>
  <c r="OZ17" i="11"/>
  <c r="OZ16" i="11"/>
  <c r="OZ15" i="11"/>
  <c r="AN19" i="11"/>
  <c r="AN18" i="11"/>
  <c r="AN17" i="11"/>
  <c r="AN16" i="11"/>
  <c r="AN15" i="11"/>
  <c r="AM14" i="11"/>
  <c r="QO19" i="11"/>
  <c r="QO18" i="11"/>
  <c r="QO17" i="11"/>
  <c r="QO15" i="11"/>
  <c r="QO16" i="11"/>
  <c r="LU19" i="11"/>
  <c r="LU18" i="11"/>
  <c r="LU17" i="11"/>
  <c r="LU16" i="11"/>
  <c r="LU15" i="11"/>
  <c r="RY19" i="11"/>
  <c r="RY18" i="11"/>
  <c r="RY17" i="11"/>
  <c r="RY15" i="11"/>
  <c r="RY16" i="11"/>
  <c r="RV19" i="11"/>
  <c r="RV18" i="11"/>
  <c r="RV16" i="11"/>
  <c r="RV17" i="11"/>
  <c r="RV15" i="11"/>
  <c r="DT19" i="11"/>
  <c r="DT17" i="11"/>
  <c r="DT18" i="11"/>
  <c r="DT16" i="11"/>
  <c r="DT15" i="11"/>
  <c r="CD19" i="11"/>
  <c r="CD18" i="11"/>
  <c r="CD16" i="11"/>
  <c r="CD17" i="11"/>
  <c r="CD15" i="11"/>
  <c r="FK15" i="11"/>
  <c r="FK19" i="11"/>
  <c r="FK18" i="11"/>
  <c r="FK17" i="11"/>
  <c r="FK16" i="11"/>
  <c r="RX19" i="11"/>
  <c r="RX18" i="11"/>
  <c r="RX17" i="11"/>
  <c r="RX15" i="11"/>
  <c r="RX16" i="11"/>
  <c r="RW19" i="11"/>
  <c r="RW18" i="11"/>
  <c r="RW17" i="11"/>
  <c r="RW16" i="11"/>
  <c r="RW15" i="11"/>
  <c r="GZ19" i="11"/>
  <c r="GZ18" i="11"/>
  <c r="GZ17" i="11"/>
  <c r="GZ16" i="11"/>
  <c r="GZ15" i="11"/>
  <c r="IP19" i="11"/>
  <c r="IP18" i="11"/>
  <c r="IP16" i="11"/>
  <c r="IP17" i="11"/>
  <c r="IP15" i="11"/>
  <c r="KF19" i="11"/>
  <c r="KF18" i="11"/>
  <c r="KF17" i="11"/>
  <c r="KF16" i="11"/>
  <c r="KF15" i="11"/>
  <c r="FJ14" i="11"/>
  <c r="IO14" i="11"/>
  <c r="KE14" i="11"/>
  <c r="M167" i="9" a="1"/>
  <c r="M167" i="9" s="1"/>
  <c r="I167" i="9" a="1"/>
  <c r="I167" i="9" s="1"/>
  <c r="L167" i="9" a="1"/>
  <c r="L167" i="9" s="1"/>
  <c r="H167" i="9" a="1"/>
  <c r="H167" i="9" s="1"/>
  <c r="O167" i="9" a="1"/>
  <c r="O167" i="9" s="1"/>
  <c r="K167" i="9" a="1"/>
  <c r="K167" i="9" s="1"/>
  <c r="G167" i="9" a="1"/>
  <c r="G167" i="9" s="1"/>
  <c r="N167" i="9" a="1"/>
  <c r="N167" i="9" s="1"/>
  <c r="J167" i="9" a="1"/>
  <c r="J167" i="9" s="1"/>
  <c r="F167" i="9" a="1"/>
  <c r="F167" i="9" s="1"/>
  <c r="O164" i="9" a="1"/>
  <c r="O164" i="9" s="1"/>
  <c r="K164" i="9" a="1"/>
  <c r="K164" i="9" s="1"/>
  <c r="G164" i="9" a="1"/>
  <c r="G164" i="9" s="1"/>
  <c r="N164" i="9" a="1"/>
  <c r="N164" i="9" s="1"/>
  <c r="J164" i="9" a="1"/>
  <c r="J164" i="9" s="1"/>
  <c r="F164" i="9" a="1"/>
  <c r="F164" i="9" s="1"/>
  <c r="M164" i="9" a="1"/>
  <c r="M164" i="9" s="1"/>
  <c r="I164" i="9" a="1"/>
  <c r="I164" i="9" s="1"/>
  <c r="L164" i="9" a="1"/>
  <c r="L164" i="9" s="1"/>
  <c r="H164" i="9" a="1"/>
  <c r="H164" i="9" s="1"/>
  <c r="O160" i="9" a="1"/>
  <c r="O160" i="9" s="1"/>
  <c r="K160" i="9" a="1"/>
  <c r="K160" i="9" s="1"/>
  <c r="G160" i="9" a="1"/>
  <c r="G160" i="9" s="1"/>
  <c r="N160" i="9" a="1"/>
  <c r="N160" i="9" s="1"/>
  <c r="J160" i="9" a="1"/>
  <c r="J160" i="9" s="1"/>
  <c r="F160" i="9" a="1"/>
  <c r="F160" i="9" s="1"/>
  <c r="M160" i="9" a="1"/>
  <c r="M160" i="9" s="1"/>
  <c r="I160" i="9" a="1"/>
  <c r="I160" i="9" s="1"/>
  <c r="H160" i="9" a="1"/>
  <c r="H160" i="9" s="1"/>
  <c r="L160" i="9" a="1"/>
  <c r="L160" i="9" s="1"/>
  <c r="M165" i="9" a="1"/>
  <c r="M165" i="9" s="1"/>
  <c r="I165" i="9" a="1"/>
  <c r="I165" i="9" s="1"/>
  <c r="L165" i="9" a="1"/>
  <c r="L165" i="9" s="1"/>
  <c r="H165" i="9" a="1"/>
  <c r="H165" i="9" s="1"/>
  <c r="O165" i="9" a="1"/>
  <c r="O165" i="9" s="1"/>
  <c r="K165" i="9" a="1"/>
  <c r="K165" i="9" s="1"/>
  <c r="G165" i="9" a="1"/>
  <c r="G165" i="9" s="1"/>
  <c r="N165" i="9" a="1"/>
  <c r="N165" i="9" s="1"/>
  <c r="J165" i="9" a="1"/>
  <c r="J165" i="9" s="1"/>
  <c r="F165" i="9" a="1"/>
  <c r="F165" i="9" s="1"/>
  <c r="M161" i="9" a="1"/>
  <c r="M161" i="9" s="1"/>
  <c r="I161" i="9" a="1"/>
  <c r="I161" i="9" s="1"/>
  <c r="L161" i="9" a="1"/>
  <c r="L161" i="9" s="1"/>
  <c r="H161" i="9" a="1"/>
  <c r="H161" i="9" s="1"/>
  <c r="O161" i="9" a="1"/>
  <c r="O161" i="9" s="1"/>
  <c r="K161" i="9" a="1"/>
  <c r="K161" i="9" s="1"/>
  <c r="G161" i="9" a="1"/>
  <c r="G161" i="9" s="1"/>
  <c r="N161" i="9" a="1"/>
  <c r="N161" i="9" s="1"/>
  <c r="J161" i="9" a="1"/>
  <c r="J161" i="9" s="1"/>
  <c r="F161" i="9" a="1"/>
  <c r="F161" i="9" s="1"/>
  <c r="K158" i="9" a="1"/>
  <c r="K158" i="9" s="1"/>
  <c r="I158" i="9" a="1"/>
  <c r="I158" i="9" s="1"/>
  <c r="G158" i="9" a="1"/>
  <c r="G158" i="9" s="1"/>
  <c r="H158" i="9" a="1"/>
  <c r="H158" i="9" s="1"/>
  <c r="J158" i="9" a="1"/>
  <c r="J158" i="9" s="1"/>
  <c r="F158" i="9" a="1"/>
  <c r="F158" i="9" s="1"/>
  <c r="L158" i="9" a="1"/>
  <c r="L158" i="9" s="1"/>
  <c r="M158" i="9" a="1"/>
  <c r="M158" i="9" s="1"/>
  <c r="O166" i="9" a="1"/>
  <c r="O166" i="9" s="1"/>
  <c r="K166" i="9" a="1"/>
  <c r="K166" i="9" s="1"/>
  <c r="G166" i="9" a="1"/>
  <c r="G166" i="9" s="1"/>
  <c r="N166" i="9" a="1"/>
  <c r="N166" i="9" s="1"/>
  <c r="J166" i="9" a="1"/>
  <c r="J166" i="9" s="1"/>
  <c r="F166" i="9" a="1"/>
  <c r="F166" i="9" s="1"/>
  <c r="M166" i="9" a="1"/>
  <c r="M166" i="9" s="1"/>
  <c r="I166" i="9" a="1"/>
  <c r="I166" i="9" s="1"/>
  <c r="L166" i="9" a="1"/>
  <c r="L166" i="9" s="1"/>
  <c r="H166" i="9" a="1"/>
  <c r="H166" i="9" s="1"/>
  <c r="O162" i="9" a="1"/>
  <c r="O162" i="9" s="1"/>
  <c r="K162" i="9" a="1"/>
  <c r="K162" i="9" s="1"/>
  <c r="G162" i="9" a="1"/>
  <c r="G162" i="9" s="1"/>
  <c r="N162" i="9" a="1"/>
  <c r="N162" i="9" s="1"/>
  <c r="J162" i="9" a="1"/>
  <c r="J162" i="9" s="1"/>
  <c r="F162" i="9" a="1"/>
  <c r="F162" i="9" s="1"/>
  <c r="M162" i="9" a="1"/>
  <c r="M162" i="9" s="1"/>
  <c r="I162" i="9" a="1"/>
  <c r="I162" i="9" s="1"/>
  <c r="L162" i="9" a="1"/>
  <c r="L162" i="9" s="1"/>
  <c r="H162" i="9" a="1"/>
  <c r="H162" i="9" s="1"/>
  <c r="M159" i="9" a="1"/>
  <c r="M159" i="9" s="1"/>
  <c r="I159" i="9" a="1"/>
  <c r="I159" i="9" s="1"/>
  <c r="L159" i="9" a="1"/>
  <c r="L159" i="9" s="1"/>
  <c r="H159" i="9" a="1"/>
  <c r="H159" i="9" s="1"/>
  <c r="O159" i="9" a="1"/>
  <c r="O159" i="9" s="1"/>
  <c r="K159" i="9" a="1"/>
  <c r="K159" i="9" s="1"/>
  <c r="G159" i="9" a="1"/>
  <c r="G159" i="9" s="1"/>
  <c r="N159" i="9" a="1"/>
  <c r="N159" i="9" s="1"/>
  <c r="J159" i="9" a="1"/>
  <c r="J159" i="9" s="1"/>
  <c r="F159" i="9" a="1"/>
  <c r="F159" i="9" s="1"/>
  <c r="I155" i="9" a="1"/>
  <c r="I155" i="9" s="1"/>
  <c r="G155" i="9" a="1"/>
  <c r="G155" i="9" s="1"/>
  <c r="H155" i="9" a="1"/>
  <c r="H155" i="9" s="1"/>
  <c r="F155" i="9" a="1"/>
  <c r="F155" i="9" s="1"/>
  <c r="K155" i="9" a="1"/>
  <c r="K155" i="9" s="1"/>
  <c r="L155" i="9" a="1"/>
  <c r="L155" i="9" s="1"/>
  <c r="J155" i="9" a="1"/>
  <c r="J155" i="9" s="1"/>
  <c r="M155" i="9" a="1"/>
  <c r="M155" i="9" s="1"/>
  <c r="G156" i="9" a="1"/>
  <c r="G156" i="9" s="1"/>
  <c r="L156" i="9" a="1"/>
  <c r="L156" i="9" s="1"/>
  <c r="J156" i="9" a="1"/>
  <c r="J156" i="9" s="1"/>
  <c r="K156" i="9" a="1"/>
  <c r="K156" i="9" s="1"/>
  <c r="I156" i="9" a="1"/>
  <c r="I156" i="9" s="1"/>
  <c r="H156" i="9" a="1"/>
  <c r="H156" i="9" s="1"/>
  <c r="F156" i="9" a="1"/>
  <c r="F156" i="9" s="1"/>
  <c r="M156" i="9" a="1"/>
  <c r="M156" i="9" s="1"/>
  <c r="F154" i="9" a="1"/>
  <c r="F154" i="9" s="1"/>
  <c r="G154" i="9" a="1"/>
  <c r="G154" i="9" s="1"/>
  <c r="H154" i="9" a="1"/>
  <c r="H154" i="9" s="1"/>
  <c r="L154" i="9" a="1"/>
  <c r="L154" i="9" s="1"/>
  <c r="J154" i="9" a="1"/>
  <c r="J154" i="9" s="1"/>
  <c r="I154" i="9" a="1"/>
  <c r="I154" i="9" s="1"/>
  <c r="K154" i="9" a="1"/>
  <c r="K154" i="9" s="1"/>
  <c r="M154" i="9" a="1"/>
  <c r="M154" i="9" s="1"/>
  <c r="H157" i="9" a="1"/>
  <c r="H157" i="9" s="1"/>
  <c r="F157" i="9" a="1"/>
  <c r="F157" i="9" s="1"/>
  <c r="L157" i="9" a="1"/>
  <c r="L157" i="9" s="1"/>
  <c r="J157" i="9" a="1"/>
  <c r="J157" i="9" s="1"/>
  <c r="I157" i="9" a="1"/>
  <c r="I157" i="9" s="1"/>
  <c r="G157" i="9" a="1"/>
  <c r="G157" i="9" s="1"/>
  <c r="K157" i="9" a="1"/>
  <c r="K157" i="9" s="1"/>
  <c r="M157" i="9" a="1"/>
  <c r="M157" i="9" s="1"/>
  <c r="N158" i="9" a="1"/>
  <c r="N158" i="9" s="1"/>
  <c r="M163" i="9" a="1"/>
  <c r="M163" i="9" s="1"/>
  <c r="I163" i="9" a="1"/>
  <c r="I163" i="9" s="1"/>
  <c r="L163" i="9" a="1"/>
  <c r="L163" i="9" s="1"/>
  <c r="H163" i="9" a="1"/>
  <c r="H163" i="9" s="1"/>
  <c r="O163" i="9" a="1"/>
  <c r="O163" i="9" s="1"/>
  <c r="K163" i="9" a="1"/>
  <c r="K163" i="9" s="1"/>
  <c r="G163" i="9" a="1"/>
  <c r="G163" i="9" s="1"/>
  <c r="J163" i="9" a="1"/>
  <c r="J163" i="9" s="1"/>
  <c r="F163" i="9" a="1"/>
  <c r="F163" i="9" s="1"/>
  <c r="N163" i="9" a="1"/>
  <c r="N163" i="9" s="1"/>
  <c r="O168" i="9" a="1"/>
  <c r="O168" i="9" s="1"/>
  <c r="K168" i="9" a="1"/>
  <c r="K168" i="9" s="1"/>
  <c r="G168" i="9" a="1"/>
  <c r="G168" i="9" s="1"/>
  <c r="N168" i="9" a="1"/>
  <c r="N168" i="9" s="1"/>
  <c r="J168" i="9" a="1"/>
  <c r="J168" i="9" s="1"/>
  <c r="F168" i="9" a="1"/>
  <c r="F168" i="9" s="1"/>
  <c r="M168" i="9" a="1"/>
  <c r="M168" i="9" s="1"/>
  <c r="I168" i="9" a="1"/>
  <c r="I168" i="9" s="1"/>
  <c r="L168" i="9" a="1"/>
  <c r="L168" i="9" s="1"/>
  <c r="H168" i="9" a="1"/>
  <c r="H168" i="9" s="1"/>
  <c r="N154" i="9" a="1"/>
  <c r="N154" i="9" s="1"/>
  <c r="O138" i="9" a="1"/>
  <c r="O138" i="9" s="1"/>
  <c r="O142" i="9" a="1"/>
  <c r="O142" i="9" s="1"/>
  <c r="O140" i="9" a="1"/>
  <c r="O140" i="9" s="1"/>
  <c r="O141" i="9" a="1"/>
  <c r="O141" i="9" s="1"/>
  <c r="O139" i="9" a="1"/>
  <c r="O139" i="9" s="1"/>
  <c r="O158" i="9" a="1"/>
  <c r="O158" i="9" s="1"/>
  <c r="O156" i="9" a="1"/>
  <c r="O156" i="9" s="1"/>
  <c r="O154" i="9" a="1"/>
  <c r="O154" i="9" s="1"/>
  <c r="O157" i="9" a="1"/>
  <c r="O157" i="9" s="1"/>
  <c r="O155" i="9" a="1"/>
  <c r="O155" i="9" s="1"/>
  <c r="R46" i="9" a="1"/>
  <c r="R46" i="9" s="1"/>
  <c r="R45" i="9" a="1"/>
  <c r="R45" i="9" s="1"/>
  <c r="R43" i="9" a="1"/>
  <c r="R43" i="9" s="1"/>
  <c r="R44" i="9" a="1"/>
  <c r="R44" i="9" s="1"/>
  <c r="R42" i="9" a="1"/>
  <c r="R42" i="9" s="1"/>
  <c r="S62" i="9" a="1"/>
  <c r="S62" i="9" s="1"/>
  <c r="S60" i="9" a="1"/>
  <c r="S60" i="9" s="1"/>
  <c r="S58" i="9" a="1"/>
  <c r="S58" i="9" s="1"/>
  <c r="S61" i="9" a="1"/>
  <c r="S61" i="9" s="1"/>
  <c r="S59" i="9" a="1"/>
  <c r="S59" i="9" s="1"/>
  <c r="R77" i="9" a="1"/>
  <c r="R77" i="9" s="1"/>
  <c r="R75" i="9" a="1"/>
  <c r="R75" i="9" s="1"/>
  <c r="R76" i="9" a="1"/>
  <c r="R76" i="9" s="1"/>
  <c r="R74" i="9" a="1"/>
  <c r="R74" i="9" s="1"/>
  <c r="R78" i="9" a="1"/>
  <c r="R78" i="9" s="1"/>
  <c r="R92" i="9" a="1"/>
  <c r="R92" i="9" s="1"/>
  <c r="R90" i="9" a="1"/>
  <c r="R90" i="9" s="1"/>
  <c r="R94" i="9" a="1"/>
  <c r="R94" i="9" s="1"/>
  <c r="R93" i="9" a="1"/>
  <c r="R93" i="9" s="1"/>
  <c r="R91" i="9" a="1"/>
  <c r="R91" i="9" s="1"/>
  <c r="R106" i="9" a="1"/>
  <c r="R106" i="9" s="1"/>
  <c r="R110" i="9" a="1"/>
  <c r="R110" i="9" s="1"/>
  <c r="R108" i="9" a="1"/>
  <c r="R108" i="9" s="1"/>
  <c r="R109" i="9" a="1"/>
  <c r="R109" i="9" s="1"/>
  <c r="R107" i="9" a="1"/>
  <c r="R107" i="9" s="1"/>
  <c r="P123" i="9" a="1"/>
  <c r="P123" i="9" s="1"/>
  <c r="P125" i="9" a="1"/>
  <c r="P125" i="9" s="1"/>
  <c r="P124" i="9" a="1"/>
  <c r="P124" i="9" s="1"/>
  <c r="P122" i="9" a="1"/>
  <c r="P122" i="9" s="1"/>
  <c r="P126" i="9" a="1"/>
  <c r="P126" i="9" s="1"/>
  <c r="R29" i="9" a="1"/>
  <c r="R29" i="9" s="1"/>
  <c r="R27" i="9" a="1"/>
  <c r="R27" i="9" s="1"/>
  <c r="R30" i="9" a="1"/>
  <c r="R30" i="9" s="1"/>
  <c r="R28" i="9" a="1"/>
  <c r="R28" i="9" s="1"/>
  <c r="R26" i="9" a="1"/>
  <c r="R26" i="9" s="1"/>
  <c r="R11" i="9" a="1"/>
  <c r="R11" i="9" s="1"/>
  <c r="R13" i="9" a="1"/>
  <c r="R13" i="9" s="1"/>
  <c r="R12" i="9" a="1"/>
  <c r="R12" i="9" s="1"/>
  <c r="R10" i="9" a="1"/>
  <c r="R10" i="9" s="1"/>
  <c r="R14" i="9" a="1"/>
  <c r="R14" i="9" s="1"/>
  <c r="T5" i="11"/>
  <c r="T4" i="11" s="1"/>
  <c r="C180" i="9"/>
  <c r="C183" i="9"/>
  <c r="C176" i="9"/>
  <c r="C170" i="9"/>
  <c r="C181" i="9"/>
  <c r="C179" i="9"/>
  <c r="C178" i="9"/>
  <c r="C184" i="9"/>
  <c r="C171" i="9"/>
  <c r="C172" i="9"/>
  <c r="N172" i="9" s="1" a="1"/>
  <c r="N172" i="9" s="1"/>
  <c r="C173" i="9"/>
  <c r="C177" i="9"/>
  <c r="C174" i="9"/>
  <c r="N174" i="9" s="1" a="1"/>
  <c r="N174" i="9" s="1"/>
  <c r="C182" i="9"/>
  <c r="C175" i="9"/>
  <c r="D194" i="9"/>
  <c r="D190" i="9"/>
  <c r="D191" i="9"/>
  <c r="D192" i="9"/>
  <c r="D188" i="9"/>
  <c r="D189" i="9"/>
  <c r="D187" i="9"/>
  <c r="D193" i="9"/>
  <c r="S9" i="9"/>
  <c r="S25" i="9"/>
  <c r="T57" i="9"/>
  <c r="S41" i="9"/>
  <c r="S73" i="9"/>
  <c r="S89" i="9"/>
  <c r="S105" i="9"/>
  <c r="C72" i="3"/>
  <c r="O169" i="9"/>
  <c r="Q78" i="3"/>
  <c r="Q121" i="9"/>
  <c r="S57" i="3"/>
  <c r="P137" i="9"/>
  <c r="R64" i="3"/>
  <c r="P153" i="9"/>
  <c r="P160" i="9" s="1" a="1"/>
  <c r="P160" i="9" s="1"/>
  <c r="R71" i="3"/>
  <c r="C87" i="3"/>
  <c r="C90" i="3"/>
  <c r="C88" i="3"/>
  <c r="C91" i="3"/>
  <c r="C89" i="3"/>
  <c r="AL10" i="11"/>
  <c r="AL11" i="11"/>
  <c r="AL7" i="11"/>
  <c r="AL9" i="11"/>
  <c r="AL8" i="11"/>
  <c r="P9" i="3"/>
  <c r="AK6" i="11" s="1"/>
  <c r="V29" i="3"/>
  <c r="U36" i="3"/>
  <c r="U50" i="3"/>
  <c r="U15" i="3"/>
  <c r="U22" i="3"/>
  <c r="U43" i="3"/>
  <c r="D179" i="9"/>
  <c r="D180" i="9"/>
  <c r="D182" i="9"/>
  <c r="D181" i="9"/>
  <c r="D183" i="9"/>
  <c r="D184" i="9"/>
  <c r="D170" i="9"/>
  <c r="U8" i="3"/>
  <c r="T7" i="3"/>
  <c r="S8" i="9" s="1"/>
  <c r="S28" i="3" l="1"/>
  <c r="S26" i="3"/>
  <c r="S24" i="3"/>
  <c r="S27" i="3"/>
  <c r="S25" i="3"/>
  <c r="Q61" i="3"/>
  <c r="Q59" i="3"/>
  <c r="Q62" i="3"/>
  <c r="Q60" i="3"/>
  <c r="Q63" i="3"/>
  <c r="S49" i="3"/>
  <c r="S48" i="3"/>
  <c r="S46" i="3"/>
  <c r="S47" i="3"/>
  <c r="S45" i="3"/>
  <c r="T35" i="3"/>
  <c r="T33" i="3"/>
  <c r="T31" i="3"/>
  <c r="T34" i="3"/>
  <c r="T32" i="3"/>
  <c r="N75" i="3"/>
  <c r="N74" i="3"/>
  <c r="N77" i="3"/>
  <c r="N73" i="3"/>
  <c r="N76" i="3"/>
  <c r="M75" i="3"/>
  <c r="M73" i="3"/>
  <c r="M76" i="3"/>
  <c r="M77" i="3"/>
  <c r="M74" i="3"/>
  <c r="S10" i="3"/>
  <c r="S11" i="3"/>
  <c r="S13" i="3"/>
  <c r="S14" i="3"/>
  <c r="S12" i="3"/>
  <c r="S19" i="3"/>
  <c r="S18" i="3"/>
  <c r="S20" i="3"/>
  <c r="S21" i="3"/>
  <c r="S17" i="3"/>
  <c r="P69" i="3"/>
  <c r="P66" i="3"/>
  <c r="P67" i="3"/>
  <c r="P68" i="3"/>
  <c r="P70" i="3"/>
  <c r="L74" i="3"/>
  <c r="L77" i="3"/>
  <c r="L73" i="3"/>
  <c r="L76" i="3"/>
  <c r="L75" i="3"/>
  <c r="I77" i="3"/>
  <c r="I74" i="3"/>
  <c r="I73" i="3"/>
  <c r="I76" i="3"/>
  <c r="I75" i="3"/>
  <c r="L185" i="9"/>
  <c r="N85" i="3"/>
  <c r="S41" i="3"/>
  <c r="S40" i="3"/>
  <c r="S42" i="3"/>
  <c r="S39" i="3"/>
  <c r="S38" i="3"/>
  <c r="P77" i="3"/>
  <c r="P76" i="3"/>
  <c r="P75" i="3"/>
  <c r="P73" i="3"/>
  <c r="P74" i="3"/>
  <c r="O74" i="3"/>
  <c r="O76" i="3"/>
  <c r="O75" i="3"/>
  <c r="O77" i="3"/>
  <c r="O73" i="3"/>
  <c r="J76" i="3"/>
  <c r="J75" i="3"/>
  <c r="J74" i="3"/>
  <c r="J77" i="3"/>
  <c r="J73" i="3"/>
  <c r="H75" i="3"/>
  <c r="H73" i="3"/>
  <c r="H77" i="3"/>
  <c r="H76" i="3"/>
  <c r="H74" i="3"/>
  <c r="S56" i="3"/>
  <c r="S53" i="3"/>
  <c r="S54" i="3"/>
  <c r="S55" i="3"/>
  <c r="S52" i="3"/>
  <c r="K73" i="3"/>
  <c r="K75" i="3"/>
  <c r="K77" i="3"/>
  <c r="K74" i="3"/>
  <c r="K76" i="3"/>
  <c r="G75" i="3"/>
  <c r="G77" i="3"/>
  <c r="G74" i="3"/>
  <c r="G73" i="3"/>
  <c r="G76" i="3"/>
  <c r="SA22" i="11"/>
  <c r="SA21" i="11"/>
  <c r="SA17" i="11"/>
  <c r="SA26" i="11"/>
  <c r="SA25" i="11"/>
  <c r="SA20" i="11"/>
  <c r="SA15" i="11"/>
  <c r="SA29" i="11"/>
  <c r="SA24" i="11"/>
  <c r="SA23" i="11"/>
  <c r="SA19" i="11"/>
  <c r="SA16" i="11"/>
  <c r="SA28" i="11"/>
  <c r="SA27" i="11"/>
  <c r="SA18" i="11"/>
  <c r="S18" i="9" a="1"/>
  <c r="S18" i="9" s="1"/>
  <c r="S19" i="9" a="1"/>
  <c r="S19" i="9" s="1"/>
  <c r="S16" i="9" a="1"/>
  <c r="S16" i="9" s="1"/>
  <c r="S17" i="9" a="1"/>
  <c r="S17" i="9" s="1"/>
  <c r="S20" i="9" a="1"/>
  <c r="S20" i="9" s="1"/>
  <c r="S21" i="9" a="1"/>
  <c r="S21" i="9" s="1"/>
  <c r="S23" i="9" a="1"/>
  <c r="S23" i="9" s="1"/>
  <c r="S15" i="9" a="1"/>
  <c r="S15" i="9" s="1"/>
  <c r="S24" i="9" a="1"/>
  <c r="S24" i="9" s="1"/>
  <c r="S22" i="9" a="1"/>
  <c r="S22" i="9" s="1"/>
  <c r="P166" i="9" a="1"/>
  <c r="P166" i="9" s="1"/>
  <c r="P161" i="9" a="1"/>
  <c r="P161" i="9" s="1"/>
  <c r="P164" i="9" a="1"/>
  <c r="P164" i="9" s="1"/>
  <c r="P167" i="9" a="1"/>
  <c r="P167" i="9" s="1"/>
  <c r="S95" i="9" a="1"/>
  <c r="S95" i="9" s="1"/>
  <c r="S104" i="9" a="1"/>
  <c r="S104" i="9" s="1"/>
  <c r="S103" i="9" a="1"/>
  <c r="S103" i="9" s="1"/>
  <c r="S98" i="9" a="1"/>
  <c r="S98" i="9" s="1"/>
  <c r="S102" i="9" a="1"/>
  <c r="S102" i="9" s="1"/>
  <c r="S100" i="9" a="1"/>
  <c r="S100" i="9" s="1"/>
  <c r="S97" i="9" a="1"/>
  <c r="S97" i="9" s="1"/>
  <c r="S96" i="9" a="1"/>
  <c r="S96" i="9" s="1"/>
  <c r="S99" i="9" a="1"/>
  <c r="S99" i="9" s="1"/>
  <c r="S101" i="9" a="1"/>
  <c r="S101" i="9" s="1"/>
  <c r="S53" i="9" a="1"/>
  <c r="S53" i="9" s="1"/>
  <c r="S47" i="9" a="1"/>
  <c r="S47" i="9" s="1"/>
  <c r="S49" i="9" a="1"/>
  <c r="S49" i="9" s="1"/>
  <c r="S50" i="9" a="1"/>
  <c r="S50" i="9" s="1"/>
  <c r="S52" i="9" a="1"/>
  <c r="S52" i="9" s="1"/>
  <c r="S51" i="9" a="1"/>
  <c r="S51" i="9" s="1"/>
  <c r="S48" i="9" a="1"/>
  <c r="S48" i="9" s="1"/>
  <c r="S56" i="9" a="1"/>
  <c r="S56" i="9" s="1"/>
  <c r="S54" i="9" a="1"/>
  <c r="S54" i="9" s="1"/>
  <c r="S55" i="9" a="1"/>
  <c r="S55" i="9" s="1"/>
  <c r="S31" i="9" a="1"/>
  <c r="S31" i="9" s="1"/>
  <c r="S33" i="9" a="1"/>
  <c r="S33" i="9" s="1"/>
  <c r="S32" i="9" a="1"/>
  <c r="S32" i="9" s="1"/>
  <c r="S34" i="9" a="1"/>
  <c r="S34" i="9" s="1"/>
  <c r="S35" i="9" a="1"/>
  <c r="S35" i="9" s="1"/>
  <c r="S37" i="9" a="1"/>
  <c r="S37" i="9" s="1"/>
  <c r="S38" i="9" a="1"/>
  <c r="S38" i="9" s="1"/>
  <c r="S39" i="9" a="1"/>
  <c r="S39" i="9" s="1"/>
  <c r="S36" i="9" a="1"/>
  <c r="S36" i="9" s="1"/>
  <c r="S40" i="9" a="1"/>
  <c r="S40" i="9" s="1"/>
  <c r="Q136" i="9" a="1"/>
  <c r="Q136" i="9" s="1"/>
  <c r="Q131" i="9" a="1"/>
  <c r="Q131" i="9" s="1"/>
  <c r="Q128" i="9" a="1"/>
  <c r="Q128" i="9" s="1"/>
  <c r="Q132" i="9" a="1"/>
  <c r="Q132" i="9" s="1"/>
  <c r="Q135" i="9" a="1"/>
  <c r="Q135" i="9" s="1"/>
  <c r="Q129" i="9" a="1"/>
  <c r="Q129" i="9" s="1"/>
  <c r="Q134" i="9" a="1"/>
  <c r="Q134" i="9" s="1"/>
  <c r="Q130" i="9" a="1"/>
  <c r="Q130" i="9" s="1"/>
  <c r="Q133" i="9" a="1"/>
  <c r="Q133" i="9" s="1"/>
  <c r="Q127" i="9" a="1"/>
  <c r="Q127" i="9" s="1"/>
  <c r="S113" i="9" a="1"/>
  <c r="S113" i="9" s="1"/>
  <c r="S117" i="9" a="1"/>
  <c r="S117" i="9" s="1"/>
  <c r="S119" i="9" a="1"/>
  <c r="S119" i="9" s="1"/>
  <c r="S114" i="9" a="1"/>
  <c r="S114" i="9" s="1"/>
  <c r="S115" i="9" a="1"/>
  <c r="S115" i="9" s="1"/>
  <c r="S112" i="9" a="1"/>
  <c r="S112" i="9" s="1"/>
  <c r="S111" i="9" a="1"/>
  <c r="S111" i="9" s="1"/>
  <c r="S118" i="9" a="1"/>
  <c r="S118" i="9" s="1"/>
  <c r="S116" i="9" a="1"/>
  <c r="S116" i="9" s="1"/>
  <c r="S120" i="9" a="1"/>
  <c r="S120" i="9" s="1"/>
  <c r="S85" i="9" a="1"/>
  <c r="S85" i="9" s="1"/>
  <c r="S82" i="9" a="1"/>
  <c r="S82" i="9" s="1"/>
  <c r="S84" i="9" a="1"/>
  <c r="S84" i="9" s="1"/>
  <c r="S79" i="9" a="1"/>
  <c r="S79" i="9" s="1"/>
  <c r="S87" i="9" a="1"/>
  <c r="S87" i="9" s="1"/>
  <c r="S83" i="9" a="1"/>
  <c r="S83" i="9" s="1"/>
  <c r="S88" i="9" a="1"/>
  <c r="S88" i="9" s="1"/>
  <c r="S86" i="9" a="1"/>
  <c r="S86" i="9" s="1"/>
  <c r="S81" i="9" a="1"/>
  <c r="S81" i="9" s="1"/>
  <c r="S80" i="9" a="1"/>
  <c r="S80" i="9" s="1"/>
  <c r="T69" i="9" a="1"/>
  <c r="T69" i="9" s="1"/>
  <c r="T65" i="9" a="1"/>
  <c r="T65" i="9" s="1"/>
  <c r="T67" i="9" a="1"/>
  <c r="T67" i="9" s="1"/>
  <c r="T71" i="9" a="1"/>
  <c r="T71" i="9" s="1"/>
  <c r="T70" i="9" a="1"/>
  <c r="T70" i="9" s="1"/>
  <c r="T63" i="9" a="1"/>
  <c r="T63" i="9" s="1"/>
  <c r="T68" i="9" a="1"/>
  <c r="T68" i="9" s="1"/>
  <c r="T66" i="9" a="1"/>
  <c r="T66" i="9" s="1"/>
  <c r="T64" i="9" a="1"/>
  <c r="T64" i="9" s="1"/>
  <c r="T72" i="9" a="1"/>
  <c r="T72" i="9" s="1"/>
  <c r="P144" i="9" a="1"/>
  <c r="P144" i="9" s="1"/>
  <c r="P145" i="9" a="1"/>
  <c r="P145" i="9" s="1"/>
  <c r="P151" i="9" a="1"/>
  <c r="P151" i="9" s="1"/>
  <c r="P149" i="9" a="1"/>
  <c r="P149" i="9" s="1"/>
  <c r="P146" i="9" a="1"/>
  <c r="P146" i="9" s="1"/>
  <c r="P148" i="9" a="1"/>
  <c r="P148" i="9" s="1"/>
  <c r="P150" i="9" a="1"/>
  <c r="P150" i="9" s="1"/>
  <c r="P147" i="9" a="1"/>
  <c r="P147" i="9" s="1"/>
  <c r="P143" i="9" a="1"/>
  <c r="P143" i="9" s="1"/>
  <c r="P152" i="9" a="1"/>
  <c r="P152" i="9" s="1"/>
  <c r="P159" i="9" a="1"/>
  <c r="P159" i="9" s="1"/>
  <c r="P162" i="9" a="1"/>
  <c r="P162" i="9" s="1"/>
  <c r="P165" i="9" a="1"/>
  <c r="P165" i="9" s="1"/>
  <c r="P168" i="9" a="1"/>
  <c r="P168" i="9" s="1"/>
  <c r="P163" i="9" a="1"/>
  <c r="P163" i="9" s="1"/>
  <c r="Z28" i="8"/>
  <c r="V28" i="8"/>
  <c r="R28" i="8"/>
  <c r="N28" i="8"/>
  <c r="J28" i="8"/>
  <c r="F28" i="8"/>
  <c r="AA28" i="8"/>
  <c r="U28" i="8"/>
  <c r="P28" i="8"/>
  <c r="K28" i="8"/>
  <c r="E28" i="8"/>
  <c r="Y28" i="8"/>
  <c r="T28" i="8"/>
  <c r="O28" i="8"/>
  <c r="I28" i="8"/>
  <c r="D28" i="8"/>
  <c r="X28" i="8"/>
  <c r="S28" i="8"/>
  <c r="M28" i="8"/>
  <c r="H28" i="8"/>
  <c r="AB28" i="8"/>
  <c r="W28" i="8"/>
  <c r="Q28" i="8"/>
  <c r="L28" i="8"/>
  <c r="G28" i="8"/>
  <c r="C29" i="8"/>
  <c r="IQ22" i="11"/>
  <c r="IQ26" i="11"/>
  <c r="DU22" i="11"/>
  <c r="DU26" i="11"/>
  <c r="CE22" i="11"/>
  <c r="CE26" i="11"/>
  <c r="NJ14" i="11"/>
  <c r="KG22" i="11"/>
  <c r="KG26" i="11"/>
  <c r="HA22" i="11"/>
  <c r="HA26" i="11"/>
  <c r="FL22" i="11"/>
  <c r="FL26" i="11"/>
  <c r="NK22" i="11"/>
  <c r="NK26" i="11"/>
  <c r="AO22" i="11"/>
  <c r="AO26" i="11"/>
  <c r="PA22" i="11"/>
  <c r="PA26" i="11"/>
  <c r="LV22" i="11"/>
  <c r="LV26" i="11"/>
  <c r="QP22" i="11"/>
  <c r="QP26" i="11"/>
  <c r="PA25" i="11"/>
  <c r="PA29" i="11"/>
  <c r="NK21" i="11"/>
  <c r="NK25" i="11"/>
  <c r="NK29" i="11"/>
  <c r="LV25" i="11"/>
  <c r="LV29" i="11"/>
  <c r="QP25" i="11"/>
  <c r="QP29" i="11"/>
  <c r="KG21" i="11"/>
  <c r="KG25" i="11"/>
  <c r="KG29" i="11"/>
  <c r="IQ21" i="11"/>
  <c r="IQ25" i="11"/>
  <c r="IQ29" i="11"/>
  <c r="HA21" i="11"/>
  <c r="HA25" i="11"/>
  <c r="HA29" i="11"/>
  <c r="DU21" i="11"/>
  <c r="DU25" i="11"/>
  <c r="DU29" i="11"/>
  <c r="FL21" i="11"/>
  <c r="FL25" i="11"/>
  <c r="FL29" i="11"/>
  <c r="CE21" i="11"/>
  <c r="CE25" i="11"/>
  <c r="CE29" i="11"/>
  <c r="AO21" i="11"/>
  <c r="AO25" i="11"/>
  <c r="AO29" i="11"/>
  <c r="PA28" i="11"/>
  <c r="PA21" i="11"/>
  <c r="NK20" i="11"/>
  <c r="NK24" i="11"/>
  <c r="NK28" i="11"/>
  <c r="LV28" i="11"/>
  <c r="LV21" i="11"/>
  <c r="QP28" i="11"/>
  <c r="QP21" i="11"/>
  <c r="KG20" i="11"/>
  <c r="KG24" i="11"/>
  <c r="KG28" i="11"/>
  <c r="IQ20" i="11"/>
  <c r="IQ24" i="11"/>
  <c r="IQ28" i="11"/>
  <c r="HA20" i="11"/>
  <c r="HA24" i="11"/>
  <c r="HA28" i="11"/>
  <c r="DU20" i="11"/>
  <c r="DU24" i="11"/>
  <c r="DU28" i="11"/>
  <c r="FL20" i="11"/>
  <c r="FL24" i="11"/>
  <c r="FL28" i="11"/>
  <c r="CE20" i="11"/>
  <c r="CE24" i="11"/>
  <c r="CE28" i="11"/>
  <c r="AO20" i="11"/>
  <c r="AO24" i="11"/>
  <c r="AO28" i="11"/>
  <c r="PA20" i="11"/>
  <c r="PA24" i="11"/>
  <c r="LV20" i="11"/>
  <c r="LV24" i="11"/>
  <c r="QP20" i="11"/>
  <c r="QP24" i="11"/>
  <c r="PA23" i="11"/>
  <c r="PA27" i="11"/>
  <c r="NK23" i="11"/>
  <c r="NK27" i="11"/>
  <c r="LV23" i="11"/>
  <c r="LV27" i="11"/>
  <c r="QP23" i="11"/>
  <c r="QP27" i="11"/>
  <c r="KG23" i="11"/>
  <c r="KG27" i="11"/>
  <c r="IQ23" i="11"/>
  <c r="IQ27" i="11"/>
  <c r="HA23" i="11"/>
  <c r="HA27" i="11"/>
  <c r="DU23" i="11"/>
  <c r="DU27" i="11"/>
  <c r="FL23" i="11"/>
  <c r="FL27" i="11"/>
  <c r="CE23" i="11"/>
  <c r="CE27" i="11"/>
  <c r="AO23" i="11"/>
  <c r="AO27" i="11"/>
  <c r="RW14" i="11"/>
  <c r="DT14" i="11"/>
  <c r="OZ14" i="11"/>
  <c r="RV14" i="11"/>
  <c r="KF14" i="11"/>
  <c r="KG19" i="11"/>
  <c r="KG18" i="11"/>
  <c r="KG17" i="11"/>
  <c r="KG16" i="11"/>
  <c r="KG15" i="11"/>
  <c r="HA19" i="11"/>
  <c r="HA18" i="11"/>
  <c r="HA17" i="11"/>
  <c r="HA16" i="11"/>
  <c r="HA15" i="11"/>
  <c r="FL19" i="11"/>
  <c r="FL18" i="11"/>
  <c r="FL17" i="11"/>
  <c r="FL16" i="11"/>
  <c r="FL15" i="11"/>
  <c r="GZ14" i="11"/>
  <c r="CD14" i="11"/>
  <c r="RY14" i="11"/>
  <c r="LU14" i="11"/>
  <c r="IQ19" i="11"/>
  <c r="IQ15" i="11"/>
  <c r="IQ18" i="11"/>
  <c r="IQ17" i="11"/>
  <c r="IQ16" i="11"/>
  <c r="DU19" i="11"/>
  <c r="DU18" i="11"/>
  <c r="DU17" i="11"/>
  <c r="DU16" i="11"/>
  <c r="DU15" i="11"/>
  <c r="CE15" i="11"/>
  <c r="CE19" i="11"/>
  <c r="CE18" i="11"/>
  <c r="CE17" i="11"/>
  <c r="CE16" i="11"/>
  <c r="PA19" i="11"/>
  <c r="PA18" i="11"/>
  <c r="PA17" i="11"/>
  <c r="PA16" i="11"/>
  <c r="PA15" i="11"/>
  <c r="LV19" i="11"/>
  <c r="LV18" i="11"/>
  <c r="LV17" i="11"/>
  <c r="LV16" i="11"/>
  <c r="LV15" i="11"/>
  <c r="NK19" i="11"/>
  <c r="NK18" i="11"/>
  <c r="NK17" i="11"/>
  <c r="NK16" i="11"/>
  <c r="NK15" i="11"/>
  <c r="QP19" i="11"/>
  <c r="QP18" i="11"/>
  <c r="QP16" i="11"/>
  <c r="QP17" i="11"/>
  <c r="QP15" i="11"/>
  <c r="AO19" i="11"/>
  <c r="AO18" i="11"/>
  <c r="AO17" i="11"/>
  <c r="AO15" i="11"/>
  <c r="AO16" i="11"/>
  <c r="QO14" i="11"/>
  <c r="IP14" i="11"/>
  <c r="RX14" i="11"/>
  <c r="FK14" i="11"/>
  <c r="AN14" i="11"/>
  <c r="L177" i="9" a="1"/>
  <c r="L177" i="9" s="1"/>
  <c r="H177" i="9" a="1"/>
  <c r="H177" i="9" s="1"/>
  <c r="O177" i="9" a="1"/>
  <c r="O177" i="9" s="1"/>
  <c r="K177" i="9" a="1"/>
  <c r="K177" i="9" s="1"/>
  <c r="G177" i="9" a="1"/>
  <c r="G177" i="9" s="1"/>
  <c r="I177" i="9" a="1"/>
  <c r="I177" i="9" s="1"/>
  <c r="N177" i="9" a="1"/>
  <c r="N177" i="9" s="1"/>
  <c r="F177" i="9" a="1"/>
  <c r="F177" i="9" s="1"/>
  <c r="M177" i="9" a="1"/>
  <c r="M177" i="9" s="1"/>
  <c r="J177" i="9" a="1"/>
  <c r="J177" i="9" s="1"/>
  <c r="L175" i="9" a="1"/>
  <c r="L175" i="9" s="1"/>
  <c r="H175" i="9" a="1"/>
  <c r="H175" i="9" s="1"/>
  <c r="O175" i="9" a="1"/>
  <c r="O175" i="9" s="1"/>
  <c r="K175" i="9" a="1"/>
  <c r="K175" i="9" s="1"/>
  <c r="G175" i="9" a="1"/>
  <c r="G175" i="9" s="1"/>
  <c r="M175" i="9" a="1"/>
  <c r="M175" i="9" s="1"/>
  <c r="J175" i="9" a="1"/>
  <c r="J175" i="9" s="1"/>
  <c r="I175" i="9" a="1"/>
  <c r="I175" i="9" s="1"/>
  <c r="N175" i="9" a="1"/>
  <c r="N175" i="9" s="1"/>
  <c r="F175" i="9" a="1"/>
  <c r="F175" i="9" s="1"/>
  <c r="O182" i="9" a="1"/>
  <c r="O182" i="9" s="1"/>
  <c r="K182" i="9" a="1"/>
  <c r="K182" i="9" s="1"/>
  <c r="G182" i="9" a="1"/>
  <c r="G182" i="9" s="1"/>
  <c r="N182" i="9" a="1"/>
  <c r="N182" i="9" s="1"/>
  <c r="J182" i="9" a="1"/>
  <c r="J182" i="9" s="1"/>
  <c r="F182" i="9" a="1"/>
  <c r="F182" i="9" s="1"/>
  <c r="M182" i="9" a="1"/>
  <c r="M182" i="9" s="1"/>
  <c r="I182" i="9" a="1"/>
  <c r="I182" i="9" s="1"/>
  <c r="L182" i="9" a="1"/>
  <c r="L182" i="9" s="1"/>
  <c r="H182" i="9" a="1"/>
  <c r="H182" i="9" s="1"/>
  <c r="I171" i="9" a="1"/>
  <c r="I171" i="9" s="1"/>
  <c r="H171" i="9" a="1"/>
  <c r="H171" i="9" s="1"/>
  <c r="J171" i="9" a="1"/>
  <c r="J171" i="9" s="1"/>
  <c r="F171" i="9" a="1"/>
  <c r="F171" i="9" s="1"/>
  <c r="K171" i="9" a="1"/>
  <c r="K171" i="9" s="1"/>
  <c r="L171" i="9" a="1"/>
  <c r="L171" i="9" s="1"/>
  <c r="G171" i="9" a="1"/>
  <c r="G171" i="9" s="1"/>
  <c r="M171" i="9" a="1"/>
  <c r="M171" i="9" s="1"/>
  <c r="O178" i="9" a="1"/>
  <c r="O178" i="9" s="1"/>
  <c r="K178" i="9" a="1"/>
  <c r="K178" i="9" s="1"/>
  <c r="G178" i="9" a="1"/>
  <c r="G178" i="9" s="1"/>
  <c r="N178" i="9" a="1"/>
  <c r="N178" i="9" s="1"/>
  <c r="J178" i="9" a="1"/>
  <c r="J178" i="9" s="1"/>
  <c r="F178" i="9" a="1"/>
  <c r="F178" i="9" s="1"/>
  <c r="M178" i="9" a="1"/>
  <c r="M178" i="9" s="1"/>
  <c r="I178" i="9" a="1"/>
  <c r="I178" i="9" s="1"/>
  <c r="H178" i="9" a="1"/>
  <c r="H178" i="9" s="1"/>
  <c r="L178" i="9" a="1"/>
  <c r="L178" i="9" s="1"/>
  <c r="K170" i="9" a="1"/>
  <c r="K170" i="9" s="1"/>
  <c r="I170" i="9" a="1"/>
  <c r="I170" i="9" s="1"/>
  <c r="H170" i="9" a="1"/>
  <c r="H170" i="9" s="1"/>
  <c r="F170" i="9" a="1"/>
  <c r="F170" i="9" s="1"/>
  <c r="J170" i="9" a="1"/>
  <c r="J170" i="9" s="1"/>
  <c r="L170" i="9" a="1"/>
  <c r="L170" i="9" s="1"/>
  <c r="G170" i="9" a="1"/>
  <c r="G170" i="9" s="1"/>
  <c r="M170" i="9" a="1"/>
  <c r="M170" i="9" s="1"/>
  <c r="N176" i="9" a="1"/>
  <c r="N176" i="9" s="1"/>
  <c r="J176" i="9" a="1"/>
  <c r="J176" i="9" s="1"/>
  <c r="F176" i="9" a="1"/>
  <c r="F176" i="9" s="1"/>
  <c r="M176" i="9" a="1"/>
  <c r="M176" i="9" s="1"/>
  <c r="I176" i="9" a="1"/>
  <c r="I176" i="9" s="1"/>
  <c r="K176" i="9" a="1"/>
  <c r="K176" i="9" s="1"/>
  <c r="H176" i="9" a="1"/>
  <c r="H176" i="9" s="1"/>
  <c r="O176" i="9" a="1"/>
  <c r="O176" i="9" s="1"/>
  <c r="G176" i="9" a="1"/>
  <c r="G176" i="9" s="1"/>
  <c r="L176" i="9" a="1"/>
  <c r="L176" i="9" s="1"/>
  <c r="N171" i="9" a="1"/>
  <c r="N171" i="9" s="1"/>
  <c r="I174" i="9" a="1"/>
  <c r="I174" i="9" s="1"/>
  <c r="H174" i="9" a="1"/>
  <c r="H174" i="9" s="1"/>
  <c r="J174" i="9" a="1"/>
  <c r="J174" i="9" s="1"/>
  <c r="K174" i="9" a="1"/>
  <c r="K174" i="9" s="1"/>
  <c r="F174" i="9" a="1"/>
  <c r="F174" i="9" s="1"/>
  <c r="M174" i="9" a="1"/>
  <c r="M174" i="9" s="1"/>
  <c r="L174" i="9" a="1"/>
  <c r="L174" i="9" s="1"/>
  <c r="G174" i="9" a="1"/>
  <c r="G174" i="9" s="1"/>
  <c r="K173" i="9" a="1"/>
  <c r="K173" i="9" s="1"/>
  <c r="F173" i="9" a="1"/>
  <c r="F173" i="9" s="1"/>
  <c r="J173" i="9" a="1"/>
  <c r="J173" i="9" s="1"/>
  <c r="I173" i="9" a="1"/>
  <c r="I173" i="9" s="1"/>
  <c r="H173" i="9" a="1"/>
  <c r="H173" i="9" s="1"/>
  <c r="G173" i="9" a="1"/>
  <c r="G173" i="9" s="1"/>
  <c r="L173" i="9" a="1"/>
  <c r="L173" i="9" s="1"/>
  <c r="M173" i="9" a="1"/>
  <c r="M173" i="9" s="1"/>
  <c r="M179" i="9" a="1"/>
  <c r="M179" i="9" s="1"/>
  <c r="I179" i="9" a="1"/>
  <c r="I179" i="9" s="1"/>
  <c r="L179" i="9" a="1"/>
  <c r="L179" i="9" s="1"/>
  <c r="H179" i="9" a="1"/>
  <c r="H179" i="9" s="1"/>
  <c r="O179" i="9" a="1"/>
  <c r="O179" i="9" s="1"/>
  <c r="K179" i="9" a="1"/>
  <c r="K179" i="9" s="1"/>
  <c r="G179" i="9" a="1"/>
  <c r="G179" i="9" s="1"/>
  <c r="N179" i="9" a="1"/>
  <c r="N179" i="9" s="1"/>
  <c r="J179" i="9" a="1"/>
  <c r="J179" i="9" s="1"/>
  <c r="F179" i="9" a="1"/>
  <c r="F179" i="9" s="1"/>
  <c r="M183" i="9" a="1"/>
  <c r="M183" i="9" s="1"/>
  <c r="I183" i="9" a="1"/>
  <c r="I183" i="9" s="1"/>
  <c r="L183" i="9" a="1"/>
  <c r="L183" i="9" s="1"/>
  <c r="H183" i="9" a="1"/>
  <c r="H183" i="9" s="1"/>
  <c r="O183" i="9" a="1"/>
  <c r="O183" i="9" s="1"/>
  <c r="K183" i="9" a="1"/>
  <c r="K183" i="9" s="1"/>
  <c r="G183" i="9" a="1"/>
  <c r="G183" i="9" s="1"/>
  <c r="F183" i="9" a="1"/>
  <c r="F183" i="9" s="1"/>
  <c r="N183" i="9" a="1"/>
  <c r="N183" i="9" s="1"/>
  <c r="J183" i="9" a="1"/>
  <c r="J183" i="9" s="1"/>
  <c r="F172" i="9" a="1"/>
  <c r="F172" i="9" s="1"/>
  <c r="I172" i="9" a="1"/>
  <c r="I172" i="9" s="1"/>
  <c r="H172" i="9" a="1"/>
  <c r="H172" i="9" s="1"/>
  <c r="J172" i="9" a="1"/>
  <c r="J172" i="9" s="1"/>
  <c r="K172" i="9" a="1"/>
  <c r="K172" i="9" s="1"/>
  <c r="M172" i="9" a="1"/>
  <c r="M172" i="9" s="1"/>
  <c r="L172" i="9" a="1"/>
  <c r="L172" i="9" s="1"/>
  <c r="G172" i="9" a="1"/>
  <c r="G172" i="9" s="1"/>
  <c r="O184" i="9" a="1"/>
  <c r="O184" i="9" s="1"/>
  <c r="K184" i="9" a="1"/>
  <c r="K184" i="9" s="1"/>
  <c r="G184" i="9" a="1"/>
  <c r="G184" i="9" s="1"/>
  <c r="N184" i="9" a="1"/>
  <c r="N184" i="9" s="1"/>
  <c r="J184" i="9" a="1"/>
  <c r="J184" i="9" s="1"/>
  <c r="F184" i="9" a="1"/>
  <c r="F184" i="9" s="1"/>
  <c r="M184" i="9" a="1"/>
  <c r="M184" i="9" s="1"/>
  <c r="I184" i="9" a="1"/>
  <c r="I184" i="9" s="1"/>
  <c r="L184" i="9" a="1"/>
  <c r="L184" i="9" s="1"/>
  <c r="H184" i="9" a="1"/>
  <c r="H184" i="9" s="1"/>
  <c r="M181" i="9" a="1"/>
  <c r="M181" i="9" s="1"/>
  <c r="I181" i="9" a="1"/>
  <c r="I181" i="9" s="1"/>
  <c r="L181" i="9" a="1"/>
  <c r="L181" i="9" s="1"/>
  <c r="H181" i="9" a="1"/>
  <c r="H181" i="9" s="1"/>
  <c r="O181" i="9" a="1"/>
  <c r="O181" i="9" s="1"/>
  <c r="K181" i="9" a="1"/>
  <c r="K181" i="9" s="1"/>
  <c r="G181" i="9" a="1"/>
  <c r="G181" i="9" s="1"/>
  <c r="J181" i="9" a="1"/>
  <c r="J181" i="9" s="1"/>
  <c r="F181" i="9" a="1"/>
  <c r="F181" i="9" s="1"/>
  <c r="N181" i="9" a="1"/>
  <c r="N181" i="9" s="1"/>
  <c r="O180" i="9" a="1"/>
  <c r="O180" i="9" s="1"/>
  <c r="K180" i="9" a="1"/>
  <c r="K180" i="9" s="1"/>
  <c r="G180" i="9" a="1"/>
  <c r="G180" i="9" s="1"/>
  <c r="N180" i="9" a="1"/>
  <c r="N180" i="9" s="1"/>
  <c r="J180" i="9" a="1"/>
  <c r="J180" i="9" s="1"/>
  <c r="F180" i="9" a="1"/>
  <c r="F180" i="9" s="1"/>
  <c r="M180" i="9" a="1"/>
  <c r="M180" i="9" s="1"/>
  <c r="I180" i="9" a="1"/>
  <c r="I180" i="9" s="1"/>
  <c r="L180" i="9" a="1"/>
  <c r="L180" i="9" s="1"/>
  <c r="H180" i="9" a="1"/>
  <c r="H180" i="9" s="1"/>
  <c r="N173" i="9" a="1"/>
  <c r="N173" i="9" s="1"/>
  <c r="N170" i="9" a="1"/>
  <c r="N170" i="9" s="1"/>
  <c r="P158" i="9" a="1"/>
  <c r="P158" i="9" s="1"/>
  <c r="P156" i="9" a="1"/>
  <c r="P156" i="9" s="1"/>
  <c r="P154" i="9" a="1"/>
  <c r="P154" i="9" s="1"/>
  <c r="P157" i="9" a="1"/>
  <c r="P157" i="9" s="1"/>
  <c r="P155" i="9" a="1"/>
  <c r="P155" i="9" s="1"/>
  <c r="Q125" i="9" a="1"/>
  <c r="Q125" i="9" s="1"/>
  <c r="Q123" i="9" a="1"/>
  <c r="Q123" i="9" s="1"/>
  <c r="Q124" i="9" a="1"/>
  <c r="Q124" i="9" s="1"/>
  <c r="Q122" i="9" a="1"/>
  <c r="Q122" i="9" s="1"/>
  <c r="Q126" i="9" a="1"/>
  <c r="Q126" i="9" s="1"/>
  <c r="S110" i="9" a="1"/>
  <c r="S110" i="9" s="1"/>
  <c r="S108" i="9" a="1"/>
  <c r="S108" i="9" s="1"/>
  <c r="S106" i="9" a="1"/>
  <c r="S106" i="9" s="1"/>
  <c r="S109" i="9" a="1"/>
  <c r="S109" i="9" s="1"/>
  <c r="S107" i="9" a="1"/>
  <c r="S107" i="9" s="1"/>
  <c r="S77" i="9" a="1"/>
  <c r="S77" i="9" s="1"/>
  <c r="S75" i="9" a="1"/>
  <c r="S75" i="9" s="1"/>
  <c r="S76" i="9" a="1"/>
  <c r="S76" i="9" s="1"/>
  <c r="S74" i="9" a="1"/>
  <c r="S74" i="9" s="1"/>
  <c r="S78" i="9" a="1"/>
  <c r="S78" i="9" s="1"/>
  <c r="T62" i="9" a="1"/>
  <c r="T62" i="9" s="1"/>
  <c r="T60" i="9" a="1"/>
  <c r="T60" i="9" s="1"/>
  <c r="T58" i="9" a="1"/>
  <c r="T58" i="9" s="1"/>
  <c r="T61" i="9" a="1"/>
  <c r="T61" i="9" s="1"/>
  <c r="T59" i="9" a="1"/>
  <c r="T59" i="9" s="1"/>
  <c r="P142" i="9" a="1"/>
  <c r="P142" i="9" s="1"/>
  <c r="P140" i="9" a="1"/>
  <c r="P140" i="9" s="1"/>
  <c r="P138" i="9" a="1"/>
  <c r="P138" i="9" s="1"/>
  <c r="P141" i="9" a="1"/>
  <c r="P141" i="9" s="1"/>
  <c r="P139" i="9" a="1"/>
  <c r="P139" i="9" s="1"/>
  <c r="O174" i="9" a="1"/>
  <c r="O174" i="9" s="1"/>
  <c r="O172" i="9" a="1"/>
  <c r="O172" i="9" s="1"/>
  <c r="O170" i="9" a="1"/>
  <c r="O170" i="9" s="1"/>
  <c r="O171" i="9" a="1"/>
  <c r="O171" i="9" s="1"/>
  <c r="O173" i="9" a="1"/>
  <c r="O173" i="9" s="1"/>
  <c r="S94" i="9" a="1"/>
  <c r="S94" i="9" s="1"/>
  <c r="S92" i="9" a="1"/>
  <c r="S92" i="9" s="1"/>
  <c r="S90" i="9" a="1"/>
  <c r="S90" i="9" s="1"/>
  <c r="S93" i="9" a="1"/>
  <c r="S93" i="9" s="1"/>
  <c r="S91" i="9" a="1"/>
  <c r="S91" i="9" s="1"/>
  <c r="S45" i="9" a="1"/>
  <c r="S45" i="9" s="1"/>
  <c r="S46" i="9" a="1"/>
  <c r="S46" i="9" s="1"/>
  <c r="S43" i="9" a="1"/>
  <c r="S43" i="9" s="1"/>
  <c r="S44" i="9" a="1"/>
  <c r="S44" i="9" s="1"/>
  <c r="S42" i="9" a="1"/>
  <c r="S42" i="9" s="1"/>
  <c r="S30" i="9" a="1"/>
  <c r="S30" i="9" s="1"/>
  <c r="S28" i="9" a="1"/>
  <c r="S28" i="9" s="1"/>
  <c r="S26" i="9" a="1"/>
  <c r="S26" i="9" s="1"/>
  <c r="S29" i="9" a="1"/>
  <c r="S29" i="9" s="1"/>
  <c r="S27" i="9" a="1"/>
  <c r="S27" i="9" s="1"/>
  <c r="S13" i="9" a="1"/>
  <c r="S13" i="9" s="1"/>
  <c r="S12" i="9" a="1"/>
  <c r="S12" i="9" s="1"/>
  <c r="S10" i="9" a="1"/>
  <c r="S10" i="9" s="1"/>
  <c r="S14" i="9" a="1"/>
  <c r="S14" i="9" s="1"/>
  <c r="S11" i="9" a="1"/>
  <c r="S11" i="9" s="1"/>
  <c r="U5" i="11"/>
  <c r="U4" i="11" s="1"/>
  <c r="C187" i="9"/>
  <c r="C195" i="9"/>
  <c r="C196" i="9"/>
  <c r="C191" i="9"/>
  <c r="C198" i="9"/>
  <c r="C190" i="9"/>
  <c r="C193" i="9"/>
  <c r="C188" i="9"/>
  <c r="C194" i="9"/>
  <c r="C186" i="9"/>
  <c r="C199" i="9"/>
  <c r="C189" i="9"/>
  <c r="C192" i="9"/>
  <c r="C200" i="9"/>
  <c r="C197" i="9"/>
  <c r="D186" i="9"/>
  <c r="D200" i="9"/>
  <c r="D199" i="9"/>
  <c r="D197" i="9"/>
  <c r="D198" i="9"/>
  <c r="D196" i="9"/>
  <c r="D195" i="9"/>
  <c r="T9" i="9"/>
  <c r="T89" i="9"/>
  <c r="T41" i="9"/>
  <c r="T25" i="9"/>
  <c r="T105" i="9"/>
  <c r="T73" i="9"/>
  <c r="U57" i="9"/>
  <c r="C79" i="3"/>
  <c r="Q153" i="9"/>
  <c r="S71" i="3"/>
  <c r="R121" i="9"/>
  <c r="T57" i="3"/>
  <c r="Q137" i="9"/>
  <c r="S64" i="3"/>
  <c r="P169" i="9"/>
  <c r="P177" i="9" s="1" a="1"/>
  <c r="P177" i="9" s="1"/>
  <c r="R78" i="3"/>
  <c r="AM10" i="11"/>
  <c r="AM11" i="11"/>
  <c r="AM9" i="11"/>
  <c r="AM7" i="11"/>
  <c r="AM8" i="11"/>
  <c r="V43" i="3"/>
  <c r="V22" i="3"/>
  <c r="V50" i="3"/>
  <c r="V36" i="3"/>
  <c r="V15" i="3"/>
  <c r="Q9" i="3"/>
  <c r="AL6" i="11" s="1"/>
  <c r="W29" i="3"/>
  <c r="V8" i="3"/>
  <c r="U7" i="3"/>
  <c r="T8" i="9" s="1"/>
  <c r="T28" i="3" l="1"/>
  <c r="T26" i="3"/>
  <c r="T24" i="3"/>
  <c r="T27" i="3"/>
  <c r="T25" i="3"/>
  <c r="Q70" i="3"/>
  <c r="Q66" i="3"/>
  <c r="Q67" i="3"/>
  <c r="Q68" i="3"/>
  <c r="Q69" i="3"/>
  <c r="U34" i="3"/>
  <c r="U32" i="3"/>
  <c r="U35" i="3"/>
  <c r="U33" i="3"/>
  <c r="U31" i="3"/>
  <c r="T39" i="3"/>
  <c r="T42" i="3"/>
  <c r="T38" i="3"/>
  <c r="T40" i="3"/>
  <c r="T41" i="3"/>
  <c r="R62" i="3"/>
  <c r="R60" i="3"/>
  <c r="R61" i="3"/>
  <c r="R63" i="3"/>
  <c r="R59" i="3"/>
  <c r="N83" i="3"/>
  <c r="N80" i="3"/>
  <c r="N81" i="3"/>
  <c r="N82" i="3"/>
  <c r="N84" i="3"/>
  <c r="G80" i="3"/>
  <c r="G83" i="3"/>
  <c r="G81" i="3"/>
  <c r="G84" i="3"/>
  <c r="G82" i="3"/>
  <c r="O85" i="3"/>
  <c r="B85" i="3"/>
  <c r="M185" i="9"/>
  <c r="T17" i="3"/>
  <c r="T21" i="3"/>
  <c r="T20" i="3"/>
  <c r="T19" i="3"/>
  <c r="T18" i="3"/>
  <c r="T49" i="3"/>
  <c r="T47" i="3"/>
  <c r="T48" i="3"/>
  <c r="T45" i="3"/>
  <c r="T46" i="3"/>
  <c r="O81" i="3"/>
  <c r="O80" i="3"/>
  <c r="O82" i="3"/>
  <c r="O83" i="3"/>
  <c r="O84" i="3"/>
  <c r="H83" i="3"/>
  <c r="H80" i="3"/>
  <c r="H81" i="3"/>
  <c r="H84" i="3"/>
  <c r="H82" i="3"/>
  <c r="I82" i="3"/>
  <c r="I80" i="3"/>
  <c r="I83" i="3"/>
  <c r="I84" i="3"/>
  <c r="I81" i="3"/>
  <c r="M188" i="9" a="1"/>
  <c r="M188" i="9" s="1"/>
  <c r="T10" i="3"/>
  <c r="T11" i="3"/>
  <c r="T12" i="3"/>
  <c r="T14" i="3"/>
  <c r="T13" i="3"/>
  <c r="P82" i="3"/>
  <c r="P80" i="3"/>
  <c r="P81" i="3"/>
  <c r="P83" i="3"/>
  <c r="P84" i="3"/>
  <c r="T52" i="3"/>
  <c r="T56" i="3"/>
  <c r="T55" i="3"/>
  <c r="T53" i="3"/>
  <c r="T54" i="3"/>
  <c r="Q76" i="3"/>
  <c r="Q75" i="3"/>
  <c r="Q74" i="3"/>
  <c r="Q77" i="3"/>
  <c r="Q73" i="3"/>
  <c r="M80" i="3"/>
  <c r="M81" i="3"/>
  <c r="M82" i="3"/>
  <c r="M83" i="3"/>
  <c r="M84" i="3"/>
  <c r="J82" i="3"/>
  <c r="J84" i="3"/>
  <c r="J80" i="3"/>
  <c r="J81" i="3"/>
  <c r="J83" i="3"/>
  <c r="SB22" i="11"/>
  <c r="SB20" i="11"/>
  <c r="SB17" i="11"/>
  <c r="SB26" i="11"/>
  <c r="SB21" i="11"/>
  <c r="SB24" i="11"/>
  <c r="SB16" i="11"/>
  <c r="SB25" i="11"/>
  <c r="SB28" i="11"/>
  <c r="SB23" i="11"/>
  <c r="SB19" i="11"/>
  <c r="SB15" i="11"/>
  <c r="SB29" i="11"/>
  <c r="SB27" i="11"/>
  <c r="SB18" i="11"/>
  <c r="K84" i="3"/>
  <c r="K80" i="3"/>
  <c r="K81" i="3"/>
  <c r="K82" i="3"/>
  <c r="K83" i="3"/>
  <c r="L80" i="3"/>
  <c r="L81" i="3"/>
  <c r="L82" i="3"/>
  <c r="L83" i="3"/>
  <c r="L84" i="3"/>
  <c r="SA14" i="11"/>
  <c r="Q144" i="9" a="1"/>
  <c r="Q144" i="9" s="1"/>
  <c r="Q150" i="9" a="1"/>
  <c r="Q150" i="9" s="1"/>
  <c r="Q147" i="9" a="1"/>
  <c r="Q147" i="9" s="1"/>
  <c r="Q143" i="9" a="1"/>
  <c r="Q143" i="9" s="1"/>
  <c r="Q146" i="9" a="1"/>
  <c r="Q146" i="9" s="1"/>
  <c r="Q148" i="9" a="1"/>
  <c r="Q148" i="9" s="1"/>
  <c r="Q145" i="9" a="1"/>
  <c r="Q145" i="9" s="1"/>
  <c r="Q151" i="9" a="1"/>
  <c r="Q151" i="9" s="1"/>
  <c r="Q149" i="9" a="1"/>
  <c r="Q149" i="9" s="1"/>
  <c r="Q152" i="9" a="1"/>
  <c r="Q152" i="9" s="1"/>
  <c r="Q167" i="9" a="1"/>
  <c r="Q167" i="9" s="1"/>
  <c r="Q164" i="9" a="1"/>
  <c r="Q164" i="9" s="1"/>
  <c r="Q161" i="9" a="1"/>
  <c r="Q161" i="9" s="1"/>
  <c r="Q166" i="9" a="1"/>
  <c r="Q166" i="9" s="1"/>
  <c r="Q163" i="9" a="1"/>
  <c r="Q163" i="9" s="1"/>
  <c r="Q168" i="9" a="1"/>
  <c r="Q168" i="9" s="1"/>
  <c r="Q160" i="9" a="1"/>
  <c r="Q160" i="9" s="1"/>
  <c r="Q165" i="9" a="1"/>
  <c r="Q165" i="9" s="1"/>
  <c r="Q162" i="9" a="1"/>
  <c r="Q162" i="9" s="1"/>
  <c r="Q159" i="9" a="1"/>
  <c r="Q159" i="9" s="1"/>
  <c r="P180" i="9" a="1"/>
  <c r="P180" i="9" s="1"/>
  <c r="P181" i="9" a="1"/>
  <c r="P181" i="9" s="1"/>
  <c r="P183" i="9" a="1"/>
  <c r="P183" i="9" s="1"/>
  <c r="P176" i="9" a="1"/>
  <c r="P176" i="9" s="1"/>
  <c r="P182" i="9" a="1"/>
  <c r="P182" i="9" s="1"/>
  <c r="P175" i="9" a="1"/>
  <c r="P175" i="9" s="1"/>
  <c r="T82" i="9" a="1"/>
  <c r="T82" i="9" s="1"/>
  <c r="T84" i="9" a="1"/>
  <c r="T84" i="9" s="1"/>
  <c r="T81" i="9" a="1"/>
  <c r="T81" i="9" s="1"/>
  <c r="T85" i="9" a="1"/>
  <c r="T85" i="9" s="1"/>
  <c r="T88" i="9" a="1"/>
  <c r="T88" i="9" s="1"/>
  <c r="T86" i="9" a="1"/>
  <c r="T86" i="9" s="1"/>
  <c r="T79" i="9" a="1"/>
  <c r="T79" i="9" s="1"/>
  <c r="T87" i="9" a="1"/>
  <c r="T87" i="9" s="1"/>
  <c r="T80" i="9" a="1"/>
  <c r="T80" i="9" s="1"/>
  <c r="T83" i="9" a="1"/>
  <c r="T83" i="9" s="1"/>
  <c r="T33" i="9" a="1"/>
  <c r="T33" i="9" s="1"/>
  <c r="T34" i="9" a="1"/>
  <c r="T34" i="9" s="1"/>
  <c r="T38" i="9" a="1"/>
  <c r="T38" i="9" s="1"/>
  <c r="T39" i="9" a="1"/>
  <c r="T39" i="9" s="1"/>
  <c r="T32" i="9" a="1"/>
  <c r="T32" i="9" s="1"/>
  <c r="T35" i="9" a="1"/>
  <c r="T35" i="9" s="1"/>
  <c r="T31" i="9" a="1"/>
  <c r="T31" i="9" s="1"/>
  <c r="T36" i="9" a="1"/>
  <c r="T36" i="9" s="1"/>
  <c r="T37" i="9" a="1"/>
  <c r="T37" i="9" s="1"/>
  <c r="T40" i="9" a="1"/>
  <c r="T40" i="9" s="1"/>
  <c r="T103" i="9" a="1"/>
  <c r="T103" i="9" s="1"/>
  <c r="T97" i="9" a="1"/>
  <c r="T97" i="9" s="1"/>
  <c r="T104" i="9" a="1"/>
  <c r="T104" i="9" s="1"/>
  <c r="T99" i="9" a="1"/>
  <c r="T99" i="9" s="1"/>
  <c r="T98" i="9" a="1"/>
  <c r="T98" i="9" s="1"/>
  <c r="T101" i="9" a="1"/>
  <c r="T101" i="9" s="1"/>
  <c r="T102" i="9" a="1"/>
  <c r="T102" i="9" s="1"/>
  <c r="T100" i="9" a="1"/>
  <c r="T100" i="9" s="1"/>
  <c r="T95" i="9" a="1"/>
  <c r="T95" i="9" s="1"/>
  <c r="T96" i="9" a="1"/>
  <c r="T96" i="9" s="1"/>
  <c r="R134" i="9" a="1"/>
  <c r="R134" i="9" s="1"/>
  <c r="R130" i="9" a="1"/>
  <c r="R130" i="9" s="1"/>
  <c r="R133" i="9" a="1"/>
  <c r="R133" i="9" s="1"/>
  <c r="R136" i="9" a="1"/>
  <c r="R136" i="9" s="1"/>
  <c r="R135" i="9" a="1"/>
  <c r="R135" i="9" s="1"/>
  <c r="R129" i="9" a="1"/>
  <c r="R129" i="9" s="1"/>
  <c r="R128" i="9" a="1"/>
  <c r="R128" i="9" s="1"/>
  <c r="R127" i="9" a="1"/>
  <c r="R127" i="9" s="1"/>
  <c r="R132" i="9" a="1"/>
  <c r="R132" i="9" s="1"/>
  <c r="R131" i="9" a="1"/>
  <c r="R131" i="9" s="1"/>
  <c r="T21" i="9" a="1"/>
  <c r="T21" i="9" s="1"/>
  <c r="T20" i="9" a="1"/>
  <c r="T20" i="9" s="1"/>
  <c r="T18" i="9" a="1"/>
  <c r="T18" i="9" s="1"/>
  <c r="T19" i="9" a="1"/>
  <c r="T19" i="9" s="1"/>
  <c r="T17" i="9" a="1"/>
  <c r="T17" i="9" s="1"/>
  <c r="T15" i="9" a="1"/>
  <c r="T15" i="9" s="1"/>
  <c r="T23" i="9" a="1"/>
  <c r="T23" i="9" s="1"/>
  <c r="T16" i="9" a="1"/>
  <c r="T16" i="9" s="1"/>
  <c r="T22" i="9" a="1"/>
  <c r="T22" i="9" s="1"/>
  <c r="T24" i="9" a="1"/>
  <c r="T24" i="9" s="1"/>
  <c r="P184" i="9" a="1"/>
  <c r="P184" i="9" s="1"/>
  <c r="P179" i="9" a="1"/>
  <c r="P179" i="9" s="1"/>
  <c r="P178" i="9" a="1"/>
  <c r="P178" i="9" s="1"/>
  <c r="U69" i="9" a="1"/>
  <c r="U69" i="9" s="1"/>
  <c r="U65" i="9" a="1"/>
  <c r="U65" i="9" s="1"/>
  <c r="U67" i="9" a="1"/>
  <c r="U67" i="9" s="1"/>
  <c r="U71" i="9" a="1"/>
  <c r="U71" i="9" s="1"/>
  <c r="U68" i="9" a="1"/>
  <c r="U68" i="9" s="1"/>
  <c r="U66" i="9" a="1"/>
  <c r="U66" i="9" s="1"/>
  <c r="U64" i="9" a="1"/>
  <c r="U64" i="9" s="1"/>
  <c r="U72" i="9" a="1"/>
  <c r="U72" i="9" s="1"/>
  <c r="U63" i="9" a="1"/>
  <c r="U63" i="9" s="1"/>
  <c r="U70" i="9" a="1"/>
  <c r="U70" i="9" s="1"/>
  <c r="T116" i="9" a="1"/>
  <c r="T116" i="9" s="1"/>
  <c r="T120" i="9" a="1"/>
  <c r="T120" i="9" s="1"/>
  <c r="T111" i="9" a="1"/>
  <c r="T111" i="9" s="1"/>
  <c r="T119" i="9" a="1"/>
  <c r="T119" i="9" s="1"/>
  <c r="T117" i="9" a="1"/>
  <c r="T117" i="9" s="1"/>
  <c r="T114" i="9" a="1"/>
  <c r="T114" i="9" s="1"/>
  <c r="T112" i="9" a="1"/>
  <c r="T112" i="9" s="1"/>
  <c r="T118" i="9" a="1"/>
  <c r="T118" i="9" s="1"/>
  <c r="T113" i="9" a="1"/>
  <c r="T113" i="9" s="1"/>
  <c r="T115" i="9" a="1"/>
  <c r="T115" i="9" s="1"/>
  <c r="T48" i="9" a="1"/>
  <c r="T48" i="9" s="1"/>
  <c r="T56" i="9" a="1"/>
  <c r="T56" i="9" s="1"/>
  <c r="T54" i="9" a="1"/>
  <c r="T54" i="9" s="1"/>
  <c r="T53" i="9" a="1"/>
  <c r="T53" i="9" s="1"/>
  <c r="T55" i="9" a="1"/>
  <c r="T55" i="9" s="1"/>
  <c r="T49" i="9" a="1"/>
  <c r="T49" i="9" s="1"/>
  <c r="T50" i="9" a="1"/>
  <c r="T50" i="9" s="1"/>
  <c r="T52" i="9" a="1"/>
  <c r="T52" i="9" s="1"/>
  <c r="T51" i="9" a="1"/>
  <c r="T51" i="9" s="1"/>
  <c r="T47" i="9" a="1"/>
  <c r="T47" i="9" s="1"/>
  <c r="Y29" i="8"/>
  <c r="U29" i="8"/>
  <c r="Q29" i="8"/>
  <c r="M29" i="8"/>
  <c r="I29" i="8"/>
  <c r="E29" i="8"/>
  <c r="AB29" i="8"/>
  <c r="W29" i="8"/>
  <c r="R29" i="8"/>
  <c r="L29" i="8"/>
  <c r="G29" i="8"/>
  <c r="AA29" i="8"/>
  <c r="V29" i="8"/>
  <c r="P29" i="8"/>
  <c r="K29" i="8"/>
  <c r="F29" i="8"/>
  <c r="Z29" i="8"/>
  <c r="T29" i="8"/>
  <c r="O29" i="8"/>
  <c r="J29" i="8"/>
  <c r="D29" i="8"/>
  <c r="X29" i="8"/>
  <c r="S29" i="8"/>
  <c r="N29" i="8"/>
  <c r="H29" i="8"/>
  <c r="C30" i="8"/>
  <c r="KG14" i="11"/>
  <c r="PA14" i="11"/>
  <c r="CF22" i="11"/>
  <c r="CF26" i="11"/>
  <c r="IR22" i="11"/>
  <c r="IR26" i="11"/>
  <c r="QQ22" i="11"/>
  <c r="QQ26" i="11"/>
  <c r="LW22" i="11"/>
  <c r="LW26" i="11"/>
  <c r="FM22" i="11"/>
  <c r="FM26" i="11"/>
  <c r="NL22" i="11"/>
  <c r="NL26" i="11"/>
  <c r="PB22" i="11"/>
  <c r="PB26" i="11"/>
  <c r="HB22" i="11"/>
  <c r="HB26" i="11"/>
  <c r="KH22" i="11"/>
  <c r="KH26" i="11"/>
  <c r="DV22" i="11"/>
  <c r="DV26" i="11"/>
  <c r="AP22" i="11"/>
  <c r="AP26" i="11"/>
  <c r="QQ21" i="11"/>
  <c r="QQ25" i="11"/>
  <c r="QQ29" i="11"/>
  <c r="NL21" i="11"/>
  <c r="NL25" i="11"/>
  <c r="NL29" i="11"/>
  <c r="LW21" i="11"/>
  <c r="LW25" i="11"/>
  <c r="LW29" i="11"/>
  <c r="PB25" i="11"/>
  <c r="PB29" i="11"/>
  <c r="FM21" i="11"/>
  <c r="FM25" i="11"/>
  <c r="FM29" i="11"/>
  <c r="HB25" i="11"/>
  <c r="HB29" i="11"/>
  <c r="KH25" i="11"/>
  <c r="KH29" i="11"/>
  <c r="CF21" i="11"/>
  <c r="CF25" i="11"/>
  <c r="CF29" i="11"/>
  <c r="DV25" i="11"/>
  <c r="DV29" i="11"/>
  <c r="IR21" i="11"/>
  <c r="IR25" i="11"/>
  <c r="IR29" i="11"/>
  <c r="AP25" i="11"/>
  <c r="AP29" i="11"/>
  <c r="QQ20" i="11"/>
  <c r="QQ24" i="11"/>
  <c r="QQ28" i="11"/>
  <c r="NL20" i="11"/>
  <c r="NL24" i="11"/>
  <c r="NL28" i="11"/>
  <c r="LW20" i="11"/>
  <c r="LW24" i="11"/>
  <c r="LW28" i="11"/>
  <c r="PB28" i="11"/>
  <c r="PB21" i="11"/>
  <c r="FM20" i="11"/>
  <c r="FM24" i="11"/>
  <c r="FM28" i="11"/>
  <c r="HB28" i="11"/>
  <c r="HB21" i="11"/>
  <c r="KH28" i="11"/>
  <c r="KH21" i="11"/>
  <c r="CF20" i="11"/>
  <c r="CF24" i="11"/>
  <c r="CF28" i="11"/>
  <c r="DV28" i="11"/>
  <c r="DV21" i="11"/>
  <c r="IR20" i="11"/>
  <c r="IR24" i="11"/>
  <c r="IR28" i="11"/>
  <c r="AP28" i="11"/>
  <c r="AP21" i="11"/>
  <c r="PB20" i="11"/>
  <c r="PB24" i="11"/>
  <c r="HB20" i="11"/>
  <c r="HB24" i="11"/>
  <c r="KH20" i="11"/>
  <c r="KH24" i="11"/>
  <c r="DV20" i="11"/>
  <c r="DV24" i="11"/>
  <c r="AP20" i="11"/>
  <c r="AP24" i="11"/>
  <c r="QQ23" i="11"/>
  <c r="QQ27" i="11"/>
  <c r="NL23" i="11"/>
  <c r="NL27" i="11"/>
  <c r="LW23" i="11"/>
  <c r="LW27" i="11"/>
  <c r="PB23" i="11"/>
  <c r="PB27" i="11"/>
  <c r="FM23" i="11"/>
  <c r="FM27" i="11"/>
  <c r="HB23" i="11"/>
  <c r="HB27" i="11"/>
  <c r="KH23" i="11"/>
  <c r="KH27" i="11"/>
  <c r="CF23" i="11"/>
  <c r="CF27" i="11"/>
  <c r="DV23" i="11"/>
  <c r="DV27" i="11"/>
  <c r="IR23" i="11"/>
  <c r="IR27" i="11"/>
  <c r="AP23" i="11"/>
  <c r="AP27" i="11"/>
  <c r="M186" i="9" a="1"/>
  <c r="M186" i="9" s="1"/>
  <c r="NK14" i="11"/>
  <c r="NL19" i="11"/>
  <c r="NL18" i="11"/>
  <c r="NL17" i="11"/>
  <c r="NL15" i="11"/>
  <c r="NL16" i="11"/>
  <c r="PB19" i="11"/>
  <c r="PB18" i="11"/>
  <c r="PB16" i="11"/>
  <c r="PB17" i="11"/>
  <c r="PB15" i="11"/>
  <c r="AP19" i="11"/>
  <c r="AP16" i="11"/>
  <c r="AP17" i="11"/>
  <c r="AP18" i="11"/>
  <c r="AP15" i="11"/>
  <c r="AO14" i="11"/>
  <c r="QP14" i="11"/>
  <c r="CE14" i="11"/>
  <c r="DU14" i="11"/>
  <c r="IQ14" i="11"/>
  <c r="FL14" i="11"/>
  <c r="HB19" i="11"/>
  <c r="HB18" i="11"/>
  <c r="HB16" i="11"/>
  <c r="HB17" i="11"/>
  <c r="HB15" i="11"/>
  <c r="CF19" i="11"/>
  <c r="CF18" i="11"/>
  <c r="CF17" i="11"/>
  <c r="CF16" i="11"/>
  <c r="CF15" i="11"/>
  <c r="IR19" i="11"/>
  <c r="IR18" i="11"/>
  <c r="IR17" i="11"/>
  <c r="IR16" i="11"/>
  <c r="IR15" i="11"/>
  <c r="QQ19" i="11"/>
  <c r="QQ18" i="11"/>
  <c r="QQ17" i="11"/>
  <c r="QQ16" i="11"/>
  <c r="QQ15" i="11"/>
  <c r="LW19" i="11"/>
  <c r="LW15" i="11"/>
  <c r="LW18" i="11"/>
  <c r="LW17" i="11"/>
  <c r="LW16" i="11"/>
  <c r="LV14" i="11"/>
  <c r="HA14" i="11"/>
  <c r="FM19" i="11"/>
  <c r="FM18" i="11"/>
  <c r="FM17" i="11"/>
  <c r="FM15" i="11"/>
  <c r="FM16" i="11"/>
  <c r="KH19" i="11"/>
  <c r="KH18" i="11"/>
  <c r="KH16" i="11"/>
  <c r="KH17" i="11"/>
  <c r="KH15" i="11"/>
  <c r="DV19" i="11"/>
  <c r="DV17" i="11"/>
  <c r="DV18" i="11"/>
  <c r="DV16" i="11"/>
  <c r="DV15" i="11"/>
  <c r="L197" i="9" a="1"/>
  <c r="L197" i="9" s="1"/>
  <c r="H197" i="9" a="1"/>
  <c r="H197" i="9" s="1"/>
  <c r="K197" i="9" a="1"/>
  <c r="K197" i="9" s="1"/>
  <c r="G197" i="9" a="1"/>
  <c r="G197" i="9" s="1"/>
  <c r="J197" i="9" a="1"/>
  <c r="J197" i="9" s="1"/>
  <c r="F197" i="9" a="1"/>
  <c r="F197" i="9" s="1"/>
  <c r="M197" i="9" a="1"/>
  <c r="M197" i="9" s="1"/>
  <c r="I197" i="9" a="1"/>
  <c r="I197" i="9" s="1"/>
  <c r="J194" i="9" a="1"/>
  <c r="J194" i="9" s="1"/>
  <c r="F194" i="9" a="1"/>
  <c r="F194" i="9" s="1"/>
  <c r="M194" i="9" a="1"/>
  <c r="M194" i="9" s="1"/>
  <c r="I194" i="9" a="1"/>
  <c r="I194" i="9" s="1"/>
  <c r="L194" i="9" a="1"/>
  <c r="L194" i="9" s="1"/>
  <c r="H194" i="9" a="1"/>
  <c r="H194" i="9" s="1"/>
  <c r="K194" i="9" a="1"/>
  <c r="K194" i="9" s="1"/>
  <c r="G194" i="9" a="1"/>
  <c r="G194" i="9" s="1"/>
  <c r="L193" i="9" a="1"/>
  <c r="L193" i="9" s="1"/>
  <c r="H193" i="9" a="1"/>
  <c r="H193" i="9" s="1"/>
  <c r="K193" i="9" a="1"/>
  <c r="K193" i="9" s="1"/>
  <c r="G193" i="9" a="1"/>
  <c r="G193" i="9" s="1"/>
  <c r="J193" i="9" a="1"/>
  <c r="J193" i="9" s="1"/>
  <c r="F193" i="9" a="1"/>
  <c r="F193" i="9" s="1"/>
  <c r="M193" i="9" a="1"/>
  <c r="M193" i="9" s="1"/>
  <c r="I193" i="9" a="1"/>
  <c r="I193" i="9" s="1"/>
  <c r="J196" i="9" a="1"/>
  <c r="J196" i="9" s="1"/>
  <c r="F196" i="9" a="1"/>
  <c r="F196" i="9" s="1"/>
  <c r="M196" i="9" a="1"/>
  <c r="M196" i="9" s="1"/>
  <c r="I196" i="9" a="1"/>
  <c r="I196" i="9" s="1"/>
  <c r="L196" i="9" a="1"/>
  <c r="L196" i="9" s="1"/>
  <c r="H196" i="9" a="1"/>
  <c r="H196" i="9" s="1"/>
  <c r="K196" i="9" a="1"/>
  <c r="K196" i="9" s="1"/>
  <c r="G196" i="9" a="1"/>
  <c r="G196" i="9" s="1"/>
  <c r="J200" i="9" a="1"/>
  <c r="J200" i="9" s="1"/>
  <c r="F200" i="9" a="1"/>
  <c r="F200" i="9" s="1"/>
  <c r="M200" i="9" a="1"/>
  <c r="M200" i="9" s="1"/>
  <c r="I200" i="9" a="1"/>
  <c r="I200" i="9" s="1"/>
  <c r="L200" i="9" a="1"/>
  <c r="L200" i="9" s="1"/>
  <c r="H200" i="9" a="1"/>
  <c r="H200" i="9" s="1"/>
  <c r="K200" i="9" a="1"/>
  <c r="K200" i="9" s="1"/>
  <c r="G200" i="9" a="1"/>
  <c r="G200" i="9" s="1"/>
  <c r="L199" i="9" a="1"/>
  <c r="L199" i="9" s="1"/>
  <c r="H199" i="9" a="1"/>
  <c r="H199" i="9" s="1"/>
  <c r="K199" i="9" a="1"/>
  <c r="K199" i="9" s="1"/>
  <c r="G199" i="9" a="1"/>
  <c r="G199" i="9" s="1"/>
  <c r="J199" i="9" a="1"/>
  <c r="J199" i="9" s="1"/>
  <c r="F199" i="9" a="1"/>
  <c r="F199" i="9" s="1"/>
  <c r="M199" i="9" a="1"/>
  <c r="M199" i="9" s="1"/>
  <c r="I199" i="9" a="1"/>
  <c r="I199" i="9" s="1"/>
  <c r="J188" i="9" a="1"/>
  <c r="J188" i="9" s="1"/>
  <c r="K188" i="9" a="1"/>
  <c r="K188" i="9" s="1"/>
  <c r="L188" i="9" a="1"/>
  <c r="L188" i="9" s="1"/>
  <c r="I188" i="9" a="1"/>
  <c r="I188" i="9" s="1"/>
  <c r="F188" i="9" a="1"/>
  <c r="F188" i="9" s="1"/>
  <c r="H188" i="9" a="1"/>
  <c r="H188" i="9" s="1"/>
  <c r="G188" i="9" a="1"/>
  <c r="G188" i="9" s="1"/>
  <c r="L191" i="9" a="1"/>
  <c r="L191" i="9" s="1"/>
  <c r="H191" i="9" a="1"/>
  <c r="H191" i="9" s="1"/>
  <c r="K191" i="9" a="1"/>
  <c r="K191" i="9" s="1"/>
  <c r="G191" i="9" a="1"/>
  <c r="G191" i="9" s="1"/>
  <c r="J191" i="9" a="1"/>
  <c r="J191" i="9" s="1"/>
  <c r="F191" i="9" a="1"/>
  <c r="F191" i="9" s="1"/>
  <c r="M191" i="9" a="1"/>
  <c r="M191" i="9" s="1"/>
  <c r="I191" i="9" a="1"/>
  <c r="I191" i="9" s="1"/>
  <c r="J192" i="9" a="1"/>
  <c r="J192" i="9" s="1"/>
  <c r="F192" i="9" a="1"/>
  <c r="F192" i="9" s="1"/>
  <c r="M192" i="9" a="1"/>
  <c r="M192" i="9" s="1"/>
  <c r="I192" i="9" a="1"/>
  <c r="I192" i="9" s="1"/>
  <c r="L192" i="9" a="1"/>
  <c r="L192" i="9" s="1"/>
  <c r="H192" i="9" a="1"/>
  <c r="H192" i="9" s="1"/>
  <c r="G192" i="9" a="1"/>
  <c r="G192" i="9" s="1"/>
  <c r="K192" i="9" a="1"/>
  <c r="K192" i="9" s="1"/>
  <c r="J190" i="9" a="1"/>
  <c r="J190" i="9" s="1"/>
  <c r="K190" i="9" a="1"/>
  <c r="K190" i="9" s="1"/>
  <c r="I190" i="9" a="1"/>
  <c r="I190" i="9" s="1"/>
  <c r="G190" i="9" a="1"/>
  <c r="G190" i="9" s="1"/>
  <c r="L190" i="9" a="1"/>
  <c r="L190" i="9" s="1"/>
  <c r="H190" i="9" a="1"/>
  <c r="H190" i="9" s="1"/>
  <c r="F190" i="9" a="1"/>
  <c r="F190" i="9" s="1"/>
  <c r="L195" i="9" a="1"/>
  <c r="L195" i="9" s="1"/>
  <c r="H195" i="9" a="1"/>
  <c r="H195" i="9" s="1"/>
  <c r="K195" i="9" a="1"/>
  <c r="K195" i="9" s="1"/>
  <c r="G195" i="9" a="1"/>
  <c r="G195" i="9" s="1"/>
  <c r="J195" i="9" a="1"/>
  <c r="J195" i="9" s="1"/>
  <c r="F195" i="9" a="1"/>
  <c r="F195" i="9" s="1"/>
  <c r="I195" i="9" a="1"/>
  <c r="I195" i="9" s="1"/>
  <c r="M195" i="9" a="1"/>
  <c r="M195" i="9" s="1"/>
  <c r="M190" i="9" a="1"/>
  <c r="M190" i="9" s="1"/>
  <c r="J189" i="9" a="1"/>
  <c r="J189" i="9" s="1"/>
  <c r="K189" i="9" a="1"/>
  <c r="K189" i="9" s="1"/>
  <c r="F189" i="9" a="1"/>
  <c r="F189" i="9" s="1"/>
  <c r="I189" i="9" a="1"/>
  <c r="I189" i="9" s="1"/>
  <c r="L189" i="9" a="1"/>
  <c r="L189" i="9" s="1"/>
  <c r="H189" i="9" a="1"/>
  <c r="H189" i="9" s="1"/>
  <c r="G189" i="9" a="1"/>
  <c r="G189" i="9" s="1"/>
  <c r="J186" i="9" a="1"/>
  <c r="J186" i="9" s="1"/>
  <c r="K186" i="9" a="1"/>
  <c r="K186" i="9" s="1"/>
  <c r="L186" i="9" a="1"/>
  <c r="L186" i="9" s="1"/>
  <c r="H186" i="9" a="1"/>
  <c r="H186" i="9" s="1"/>
  <c r="I186" i="9" a="1"/>
  <c r="I186" i="9" s="1"/>
  <c r="G186" i="9" a="1"/>
  <c r="G186" i="9" s="1"/>
  <c r="F186" i="9" a="1"/>
  <c r="F186" i="9" s="1"/>
  <c r="J198" i="9" a="1"/>
  <c r="J198" i="9" s="1"/>
  <c r="F198" i="9" a="1"/>
  <c r="F198" i="9" s="1"/>
  <c r="M198" i="9" a="1"/>
  <c r="M198" i="9" s="1"/>
  <c r="I198" i="9" a="1"/>
  <c r="I198" i="9" s="1"/>
  <c r="L198" i="9" a="1"/>
  <c r="L198" i="9" s="1"/>
  <c r="H198" i="9" a="1"/>
  <c r="H198" i="9" s="1"/>
  <c r="K198" i="9" a="1"/>
  <c r="K198" i="9" s="1"/>
  <c r="G198" i="9" a="1"/>
  <c r="G198" i="9" s="1"/>
  <c r="J187" i="9" a="1"/>
  <c r="J187" i="9" s="1"/>
  <c r="K187" i="9" a="1"/>
  <c r="K187" i="9" s="1"/>
  <c r="H187" i="9" a="1"/>
  <c r="H187" i="9" s="1"/>
  <c r="G187" i="9" a="1"/>
  <c r="G187" i="9" s="1"/>
  <c r="F187" i="9" a="1"/>
  <c r="F187" i="9" s="1"/>
  <c r="L187" i="9" a="1"/>
  <c r="L187" i="9" s="1"/>
  <c r="I187" i="9" a="1"/>
  <c r="I187" i="9" s="1"/>
  <c r="M189" i="9" a="1"/>
  <c r="M189" i="9" s="1"/>
  <c r="M187" i="9" a="1"/>
  <c r="M187" i="9" s="1"/>
  <c r="T76" i="9" a="1"/>
  <c r="T76" i="9" s="1"/>
  <c r="T74" i="9" a="1"/>
  <c r="T74" i="9" s="1"/>
  <c r="T77" i="9" a="1"/>
  <c r="T77" i="9" s="1"/>
  <c r="T75" i="9" a="1"/>
  <c r="T75" i="9" s="1"/>
  <c r="T78" i="9" a="1"/>
  <c r="T78" i="9" s="1"/>
  <c r="T30" i="9" a="1"/>
  <c r="T30" i="9" s="1"/>
  <c r="T28" i="9" a="1"/>
  <c r="T28" i="9" s="1"/>
  <c r="T26" i="9" a="1"/>
  <c r="T26" i="9" s="1"/>
  <c r="T29" i="9" a="1"/>
  <c r="T29" i="9" s="1"/>
  <c r="T27" i="9" a="1"/>
  <c r="T27" i="9" s="1"/>
  <c r="T93" i="9" a="1"/>
  <c r="T93" i="9" s="1"/>
  <c r="T91" i="9" a="1"/>
  <c r="T91" i="9" s="1"/>
  <c r="T90" i="9" a="1"/>
  <c r="T90" i="9" s="1"/>
  <c r="T94" i="9" a="1"/>
  <c r="T94" i="9" s="1"/>
  <c r="T92" i="9" a="1"/>
  <c r="T92" i="9" s="1"/>
  <c r="P173" i="9" a="1"/>
  <c r="P173" i="9" s="1"/>
  <c r="P171" i="9" a="1"/>
  <c r="P171" i="9" s="1"/>
  <c r="P172" i="9" a="1"/>
  <c r="P172" i="9" s="1"/>
  <c r="P170" i="9" a="1"/>
  <c r="P170" i="9" s="1"/>
  <c r="P174" i="9" a="1"/>
  <c r="P174" i="9" s="1"/>
  <c r="R126" i="9" a="1"/>
  <c r="R126" i="9" s="1"/>
  <c r="R124" i="9" a="1"/>
  <c r="R124" i="9" s="1"/>
  <c r="R122" i="9" a="1"/>
  <c r="R122" i="9" s="1"/>
  <c r="R125" i="9" a="1"/>
  <c r="R125" i="9" s="1"/>
  <c r="R123" i="9" a="1"/>
  <c r="R123" i="9" s="1"/>
  <c r="U61" i="9" a="1"/>
  <c r="U61" i="9" s="1"/>
  <c r="U59" i="9" a="1"/>
  <c r="U59" i="9" s="1"/>
  <c r="U62" i="9" a="1"/>
  <c r="U62" i="9" s="1"/>
  <c r="U60" i="9" a="1"/>
  <c r="U60" i="9" s="1"/>
  <c r="U58" i="9" a="1"/>
  <c r="U58" i="9" s="1"/>
  <c r="T109" i="9" a="1"/>
  <c r="T109" i="9" s="1"/>
  <c r="T107" i="9" a="1"/>
  <c r="T107" i="9" s="1"/>
  <c r="T106" i="9" a="1"/>
  <c r="T106" i="9" s="1"/>
  <c r="T110" i="9" a="1"/>
  <c r="T110" i="9" s="1"/>
  <c r="T108" i="9" a="1"/>
  <c r="T108" i="9" s="1"/>
  <c r="T45" i="9" a="1"/>
  <c r="T45" i="9" s="1"/>
  <c r="T46" i="9" a="1"/>
  <c r="T46" i="9" s="1"/>
  <c r="T44" i="9" a="1"/>
  <c r="T44" i="9" s="1"/>
  <c r="T42" i="9" a="1"/>
  <c r="T42" i="9" s="1"/>
  <c r="T43" i="9" a="1"/>
  <c r="T43" i="9" s="1"/>
  <c r="Q141" i="9" a="1"/>
  <c r="Q141" i="9" s="1"/>
  <c r="Q139" i="9" a="1"/>
  <c r="Q139" i="9" s="1"/>
  <c r="Q140" i="9" a="1"/>
  <c r="Q140" i="9" s="1"/>
  <c r="Q138" i="9" a="1"/>
  <c r="Q138" i="9" s="1"/>
  <c r="Q142" i="9" a="1"/>
  <c r="Q142" i="9" s="1"/>
  <c r="Q155" i="9" a="1"/>
  <c r="Q155" i="9" s="1"/>
  <c r="Q157" i="9" a="1"/>
  <c r="Q157" i="9" s="1"/>
  <c r="Q156" i="9" a="1"/>
  <c r="Q156" i="9" s="1"/>
  <c r="Q154" i="9" a="1"/>
  <c r="Q154" i="9" s="1"/>
  <c r="Q158" i="9" a="1"/>
  <c r="Q158" i="9" s="1"/>
  <c r="T14" i="9" a="1"/>
  <c r="T14" i="9" s="1"/>
  <c r="T12" i="9" a="1"/>
  <c r="T12" i="9" s="1"/>
  <c r="T10" i="9" a="1"/>
  <c r="T10" i="9" s="1"/>
  <c r="T13" i="9" a="1"/>
  <c r="T13" i="9" s="1"/>
  <c r="T11" i="9" a="1"/>
  <c r="T11" i="9" s="1"/>
  <c r="V5" i="11"/>
  <c r="V4" i="11" s="1"/>
  <c r="U9" i="9"/>
  <c r="V57" i="9"/>
  <c r="U25" i="9"/>
  <c r="U73" i="9"/>
  <c r="U105" i="9"/>
  <c r="U41" i="9"/>
  <c r="U89" i="9"/>
  <c r="C86" i="3"/>
  <c r="Q169" i="9"/>
  <c r="S78" i="3"/>
  <c r="S121" i="9"/>
  <c r="U57" i="3"/>
  <c r="R137" i="9"/>
  <c r="T64" i="3"/>
  <c r="R153" i="9"/>
  <c r="T71" i="3"/>
  <c r="AN11" i="11"/>
  <c r="AN9" i="11"/>
  <c r="AN10" i="11"/>
  <c r="AN8" i="11"/>
  <c r="AN7" i="11"/>
  <c r="R9" i="3"/>
  <c r="AM6" i="11" s="1"/>
  <c r="W36" i="3"/>
  <c r="W43" i="3"/>
  <c r="X29" i="3"/>
  <c r="W15" i="3"/>
  <c r="W50" i="3"/>
  <c r="W22" i="3"/>
  <c r="W8" i="3"/>
  <c r="V7" i="3"/>
  <c r="U8" i="9" s="1"/>
  <c r="U27" i="3" l="1"/>
  <c r="U25" i="3"/>
  <c r="U28" i="3"/>
  <c r="U26" i="3"/>
  <c r="U24" i="3"/>
  <c r="SB14" i="11"/>
  <c r="S63" i="3"/>
  <c r="S61" i="3"/>
  <c r="S62" i="3"/>
  <c r="S60" i="3"/>
  <c r="S59" i="3"/>
  <c r="Q83" i="3"/>
  <c r="Q84" i="3"/>
  <c r="Q80" i="3"/>
  <c r="Q81" i="3"/>
  <c r="Q82" i="3"/>
  <c r="N185" i="9"/>
  <c r="P85" i="3"/>
  <c r="U13" i="3"/>
  <c r="U14" i="3"/>
  <c r="U12" i="3"/>
  <c r="U10" i="3"/>
  <c r="U11" i="3"/>
  <c r="R77" i="3"/>
  <c r="R73" i="3"/>
  <c r="R76" i="3"/>
  <c r="R75" i="3"/>
  <c r="R74" i="3"/>
  <c r="V34" i="3"/>
  <c r="V32" i="3"/>
  <c r="V33" i="3"/>
  <c r="V31" i="3"/>
  <c r="V35" i="3"/>
  <c r="U40" i="3"/>
  <c r="U39" i="3"/>
  <c r="U38" i="3"/>
  <c r="U41" i="3"/>
  <c r="U42" i="3"/>
  <c r="SC27" i="11"/>
  <c r="SC17" i="11"/>
  <c r="SC22" i="11"/>
  <c r="SC25" i="11"/>
  <c r="SC20" i="11"/>
  <c r="SC16" i="11"/>
  <c r="SC26" i="11"/>
  <c r="SC29" i="11"/>
  <c r="SC28" i="11"/>
  <c r="SC24" i="11"/>
  <c r="SC19" i="11"/>
  <c r="SC15" i="11"/>
  <c r="SC21" i="11"/>
  <c r="SC23" i="11"/>
  <c r="SC18" i="11"/>
  <c r="G79" i="3"/>
  <c r="R69" i="3"/>
  <c r="R68" i="3"/>
  <c r="R67" i="3"/>
  <c r="R70" i="3"/>
  <c r="R66" i="3"/>
  <c r="U53" i="3"/>
  <c r="U56" i="3"/>
  <c r="U52" i="3"/>
  <c r="U54" i="3"/>
  <c r="U55" i="3"/>
  <c r="U48" i="3"/>
  <c r="U45" i="3"/>
  <c r="U46" i="3"/>
  <c r="U49" i="3"/>
  <c r="U47" i="3"/>
  <c r="U20" i="3"/>
  <c r="U17" i="3"/>
  <c r="U21" i="3"/>
  <c r="U19" i="3"/>
  <c r="U18" i="3"/>
  <c r="B25" i="11"/>
  <c r="B185" i="9"/>
  <c r="U99" i="9" a="1"/>
  <c r="U99" i="9" s="1"/>
  <c r="U98" i="9" a="1"/>
  <c r="U98" i="9" s="1"/>
  <c r="U101" i="9" a="1"/>
  <c r="U101" i="9" s="1"/>
  <c r="U102" i="9" a="1"/>
  <c r="U102" i="9" s="1"/>
  <c r="U100" i="9" a="1"/>
  <c r="U100" i="9" s="1"/>
  <c r="U95" i="9" a="1"/>
  <c r="U95" i="9" s="1"/>
  <c r="U96" i="9" a="1"/>
  <c r="U96" i="9" s="1"/>
  <c r="U103" i="9" a="1"/>
  <c r="U103" i="9" s="1"/>
  <c r="U97" i="9" a="1"/>
  <c r="U97" i="9" s="1"/>
  <c r="U104" i="9" a="1"/>
  <c r="U104" i="9" s="1"/>
  <c r="U111" i="9" a="1"/>
  <c r="U111" i="9" s="1"/>
  <c r="U117" i="9" a="1"/>
  <c r="U117" i="9" s="1"/>
  <c r="U114" i="9" a="1"/>
  <c r="U114" i="9" s="1"/>
  <c r="U113" i="9" a="1"/>
  <c r="U113" i="9" s="1"/>
  <c r="U120" i="9" a="1"/>
  <c r="U120" i="9" s="1"/>
  <c r="U115" i="9" a="1"/>
  <c r="U115" i="9" s="1"/>
  <c r="U112" i="9" a="1"/>
  <c r="U112" i="9" s="1"/>
  <c r="U118" i="9" a="1"/>
  <c r="U118" i="9" s="1"/>
  <c r="U119" i="9" a="1"/>
  <c r="U119" i="9" s="1"/>
  <c r="U116" i="9" a="1"/>
  <c r="U116" i="9" s="1"/>
  <c r="U33" i="9" a="1"/>
  <c r="U33" i="9" s="1"/>
  <c r="U34" i="9" a="1"/>
  <c r="U34" i="9" s="1"/>
  <c r="U36" i="9" a="1"/>
  <c r="U36" i="9" s="1"/>
  <c r="U38" i="9" a="1"/>
  <c r="U38" i="9" s="1"/>
  <c r="U32" i="9" a="1"/>
  <c r="U32" i="9" s="1"/>
  <c r="U31" i="9" a="1"/>
  <c r="U31" i="9" s="1"/>
  <c r="U37" i="9" a="1"/>
  <c r="U37" i="9" s="1"/>
  <c r="U35" i="9" a="1"/>
  <c r="U35" i="9" s="1"/>
  <c r="U40" i="9" a="1"/>
  <c r="U40" i="9" s="1"/>
  <c r="U39" i="9" a="1"/>
  <c r="U39" i="9" s="1"/>
  <c r="R167" i="9" a="1"/>
  <c r="R167" i="9" s="1"/>
  <c r="R160" i="9" a="1"/>
  <c r="R160" i="9" s="1"/>
  <c r="R162" i="9" a="1"/>
  <c r="R162" i="9" s="1"/>
  <c r="R159" i="9" a="1"/>
  <c r="R159" i="9" s="1"/>
  <c r="R164" i="9" a="1"/>
  <c r="R164" i="9" s="1"/>
  <c r="R165" i="9" a="1"/>
  <c r="R165" i="9" s="1"/>
  <c r="R166" i="9" a="1"/>
  <c r="R166" i="9" s="1"/>
  <c r="R161" i="9" a="1"/>
  <c r="R161" i="9" s="1"/>
  <c r="R163" i="9" a="1"/>
  <c r="R163" i="9" s="1"/>
  <c r="R168" i="9" a="1"/>
  <c r="R168" i="9" s="1"/>
  <c r="Q177" i="9" a="1"/>
  <c r="Q177" i="9" s="1"/>
  <c r="Q178" i="9" a="1"/>
  <c r="Q178" i="9" s="1"/>
  <c r="Q175" i="9" a="1"/>
  <c r="Q175" i="9" s="1"/>
  <c r="Q183" i="9" a="1"/>
  <c r="Q183" i="9" s="1"/>
  <c r="Q184" i="9" a="1"/>
  <c r="Q184" i="9" s="1"/>
  <c r="Q181" i="9" a="1"/>
  <c r="Q181" i="9" s="1"/>
  <c r="Q180" i="9" a="1"/>
  <c r="Q180" i="9" s="1"/>
  <c r="Q182" i="9" a="1"/>
  <c r="Q182" i="9" s="1"/>
  <c r="Q176" i="9" a="1"/>
  <c r="Q176" i="9" s="1"/>
  <c r="Q179" i="9" a="1"/>
  <c r="Q179" i="9" s="1"/>
  <c r="U49" i="9" a="1"/>
  <c r="U49" i="9" s="1"/>
  <c r="U56" i="9" a="1"/>
  <c r="U56" i="9" s="1"/>
  <c r="U54" i="9" a="1"/>
  <c r="U54" i="9" s="1"/>
  <c r="U51" i="9" a="1"/>
  <c r="U51" i="9" s="1"/>
  <c r="U47" i="9" a="1"/>
  <c r="U47" i="9" s="1"/>
  <c r="U50" i="9" a="1"/>
  <c r="U50" i="9" s="1"/>
  <c r="U52" i="9" a="1"/>
  <c r="U52" i="9" s="1"/>
  <c r="U48" i="9" a="1"/>
  <c r="U48" i="9" s="1"/>
  <c r="U53" i="9" a="1"/>
  <c r="U53" i="9" s="1"/>
  <c r="U55" i="9" a="1"/>
  <c r="U55" i="9" s="1"/>
  <c r="U88" i="9" a="1"/>
  <c r="U88" i="9" s="1"/>
  <c r="U86" i="9" a="1"/>
  <c r="U86" i="9" s="1"/>
  <c r="U79" i="9" a="1"/>
  <c r="U79" i="9" s="1"/>
  <c r="U87" i="9" a="1"/>
  <c r="U87" i="9" s="1"/>
  <c r="U80" i="9" a="1"/>
  <c r="U80" i="9" s="1"/>
  <c r="U83" i="9" a="1"/>
  <c r="U83" i="9" s="1"/>
  <c r="U82" i="9" a="1"/>
  <c r="U82" i="9" s="1"/>
  <c r="U84" i="9" a="1"/>
  <c r="U84" i="9" s="1"/>
  <c r="U81" i="9" a="1"/>
  <c r="U81" i="9" s="1"/>
  <c r="U85" i="9" a="1"/>
  <c r="U85" i="9" s="1"/>
  <c r="V70" i="9" a="1"/>
  <c r="V70" i="9" s="1"/>
  <c r="V69" i="9" a="1"/>
  <c r="V69" i="9" s="1"/>
  <c r="V65" i="9" a="1"/>
  <c r="V65" i="9" s="1"/>
  <c r="V67" i="9" a="1"/>
  <c r="V67" i="9" s="1"/>
  <c r="V71" i="9" a="1"/>
  <c r="V71" i="9" s="1"/>
  <c r="V68" i="9" a="1"/>
  <c r="V68" i="9" s="1"/>
  <c r="V66" i="9" a="1"/>
  <c r="V66" i="9" s="1"/>
  <c r="V64" i="9" a="1"/>
  <c r="V64" i="9" s="1"/>
  <c r="V72" i="9" a="1"/>
  <c r="V72" i="9" s="1"/>
  <c r="V63" i="9" a="1"/>
  <c r="V63" i="9" s="1"/>
  <c r="R143" i="9" a="1"/>
  <c r="R143" i="9" s="1"/>
  <c r="R152" i="9" a="1"/>
  <c r="R152" i="9" s="1"/>
  <c r="R144" i="9" a="1"/>
  <c r="R144" i="9" s="1"/>
  <c r="R149" i="9" a="1"/>
  <c r="R149" i="9" s="1"/>
  <c r="R150" i="9" a="1"/>
  <c r="R150" i="9" s="1"/>
  <c r="R147" i="9" a="1"/>
  <c r="R147" i="9" s="1"/>
  <c r="R145" i="9" a="1"/>
  <c r="R145" i="9" s="1"/>
  <c r="R151" i="9" a="1"/>
  <c r="R151" i="9" s="1"/>
  <c r="R146" i="9" a="1"/>
  <c r="R146" i="9" s="1"/>
  <c r="R148" i="9" a="1"/>
  <c r="R148" i="9" s="1"/>
  <c r="S131" i="9" a="1"/>
  <c r="S131" i="9" s="1"/>
  <c r="S132" i="9" a="1"/>
  <c r="S132" i="9" s="1"/>
  <c r="S130" i="9" a="1"/>
  <c r="S130" i="9" s="1"/>
  <c r="S136" i="9" a="1"/>
  <c r="S136" i="9" s="1"/>
  <c r="S133" i="9" a="1"/>
  <c r="S133" i="9" s="1"/>
  <c r="S128" i="9" a="1"/>
  <c r="S128" i="9" s="1"/>
  <c r="S135" i="9" a="1"/>
  <c r="S135" i="9" s="1"/>
  <c r="S129" i="9" a="1"/>
  <c r="S129" i="9" s="1"/>
  <c r="S134" i="9" a="1"/>
  <c r="S134" i="9" s="1"/>
  <c r="S127" i="9" a="1"/>
  <c r="S127" i="9" s="1"/>
  <c r="U15" i="9" a="1"/>
  <c r="U15" i="9" s="1"/>
  <c r="U21" i="9" a="1"/>
  <c r="U21" i="9" s="1"/>
  <c r="U20" i="9" a="1"/>
  <c r="U20" i="9" s="1"/>
  <c r="U19" i="9" a="1"/>
  <c r="U19" i="9" s="1"/>
  <c r="U23" i="9" a="1"/>
  <c r="U23" i="9" s="1"/>
  <c r="U16" i="9" a="1"/>
  <c r="U16" i="9" s="1"/>
  <c r="U18" i="9" a="1"/>
  <c r="U18" i="9" s="1"/>
  <c r="U17" i="9" a="1"/>
  <c r="U17" i="9" s="1"/>
  <c r="U24" i="9" a="1"/>
  <c r="U24" i="9" s="1"/>
  <c r="U22" i="9" a="1"/>
  <c r="U22" i="9" s="1"/>
  <c r="AB30" i="8"/>
  <c r="X30" i="8"/>
  <c r="T30" i="8"/>
  <c r="P30" i="8"/>
  <c r="L30" i="8"/>
  <c r="H30" i="8"/>
  <c r="D30" i="8"/>
  <c r="Y30" i="8"/>
  <c r="S30" i="8"/>
  <c r="N30" i="8"/>
  <c r="I30" i="8"/>
  <c r="W30" i="8"/>
  <c r="R30" i="8"/>
  <c r="M30" i="8"/>
  <c r="G30" i="8"/>
  <c r="AA30" i="8"/>
  <c r="V30" i="8"/>
  <c r="Q30" i="8"/>
  <c r="K30" i="8"/>
  <c r="F30" i="8"/>
  <c r="Z30" i="8"/>
  <c r="U30" i="8"/>
  <c r="O30" i="8"/>
  <c r="J30" i="8"/>
  <c r="E30" i="8"/>
  <c r="C31" i="8"/>
  <c r="IS22" i="11"/>
  <c r="IS26" i="11"/>
  <c r="KI22" i="11"/>
  <c r="KI26" i="11"/>
  <c r="CG22" i="11"/>
  <c r="CG26" i="11"/>
  <c r="PC22" i="11"/>
  <c r="PC26" i="11"/>
  <c r="QR22" i="11"/>
  <c r="QR26" i="11"/>
  <c r="AQ22" i="11"/>
  <c r="AQ26" i="11"/>
  <c r="DW22" i="11"/>
  <c r="DW26" i="11"/>
  <c r="HC22" i="11"/>
  <c r="HC26" i="11"/>
  <c r="LX22" i="11"/>
  <c r="LX26" i="11"/>
  <c r="NM22" i="11"/>
  <c r="NM26" i="11"/>
  <c r="FN22" i="11"/>
  <c r="FN26" i="11"/>
  <c r="PC21" i="11"/>
  <c r="PC25" i="11"/>
  <c r="PC29" i="11"/>
  <c r="NM25" i="11"/>
  <c r="NM29" i="11"/>
  <c r="LX21" i="11"/>
  <c r="LX25" i="11"/>
  <c r="LX29" i="11"/>
  <c r="QR21" i="11"/>
  <c r="QR25" i="11"/>
  <c r="QR29" i="11"/>
  <c r="IS21" i="11"/>
  <c r="IS25" i="11"/>
  <c r="IS29" i="11"/>
  <c r="DW21" i="11"/>
  <c r="DW25" i="11"/>
  <c r="DW29" i="11"/>
  <c r="KI21" i="11"/>
  <c r="KI25" i="11"/>
  <c r="KI29" i="11"/>
  <c r="HC21" i="11"/>
  <c r="HC25" i="11"/>
  <c r="HC29" i="11"/>
  <c r="CG21" i="11"/>
  <c r="CG25" i="11"/>
  <c r="CG29" i="11"/>
  <c r="FN25" i="11"/>
  <c r="FN29" i="11"/>
  <c r="AQ21" i="11"/>
  <c r="AQ25" i="11"/>
  <c r="AQ29" i="11"/>
  <c r="PC20" i="11"/>
  <c r="PC24" i="11"/>
  <c r="PC28" i="11"/>
  <c r="NM20" i="11"/>
  <c r="NM24" i="11"/>
  <c r="NM28" i="11"/>
  <c r="NM21" i="11"/>
  <c r="LX20" i="11"/>
  <c r="LX24" i="11"/>
  <c r="LX28" i="11"/>
  <c r="QR20" i="11"/>
  <c r="QR24" i="11"/>
  <c r="QR28" i="11"/>
  <c r="IS20" i="11"/>
  <c r="IS24" i="11"/>
  <c r="IS28" i="11"/>
  <c r="DW20" i="11"/>
  <c r="DW24" i="11"/>
  <c r="DW28" i="11"/>
  <c r="KI20" i="11"/>
  <c r="KI24" i="11"/>
  <c r="KI28" i="11"/>
  <c r="HC20" i="11"/>
  <c r="HC24" i="11"/>
  <c r="HC28" i="11"/>
  <c r="CG20" i="11"/>
  <c r="CG24" i="11"/>
  <c r="CG28" i="11"/>
  <c r="FN28" i="11"/>
  <c r="FN21" i="11"/>
  <c r="AQ20" i="11"/>
  <c r="AQ24" i="11"/>
  <c r="AQ28" i="11"/>
  <c r="FN20" i="11"/>
  <c r="FN24" i="11"/>
  <c r="AQ23" i="11"/>
  <c r="AQ27" i="11"/>
  <c r="PC23" i="11"/>
  <c r="PC27" i="11"/>
  <c r="NM23" i="11"/>
  <c r="NM27" i="11"/>
  <c r="LX23" i="11"/>
  <c r="LX27" i="11"/>
  <c r="QR23" i="11"/>
  <c r="QR27" i="11"/>
  <c r="IS23" i="11"/>
  <c r="IS27" i="11"/>
  <c r="DW23" i="11"/>
  <c r="DW27" i="11"/>
  <c r="KI23" i="11"/>
  <c r="KI27" i="11"/>
  <c r="HC23" i="11"/>
  <c r="HC27" i="11"/>
  <c r="CG23" i="11"/>
  <c r="CG27" i="11"/>
  <c r="FN23" i="11"/>
  <c r="FN27" i="11"/>
  <c r="KH14" i="11"/>
  <c r="HB14" i="11"/>
  <c r="PB14" i="11"/>
  <c r="IR14" i="11"/>
  <c r="LX19" i="11"/>
  <c r="LX18" i="11"/>
  <c r="LX17" i="11"/>
  <c r="LX16" i="11"/>
  <c r="LX15" i="11"/>
  <c r="PC19" i="11"/>
  <c r="PC18" i="11"/>
  <c r="PC17" i="11"/>
  <c r="PC15" i="11"/>
  <c r="PC16" i="11"/>
  <c r="QR19" i="11"/>
  <c r="QR18" i="11"/>
  <c r="QR17" i="11"/>
  <c r="QR15" i="11"/>
  <c r="QR16" i="11"/>
  <c r="AQ19" i="11"/>
  <c r="AQ15" i="11"/>
  <c r="AQ18" i="11"/>
  <c r="AQ16" i="11"/>
  <c r="AQ17" i="11"/>
  <c r="DV14" i="11"/>
  <c r="LW14" i="11"/>
  <c r="CF14" i="11"/>
  <c r="AP14" i="11"/>
  <c r="QQ14" i="11"/>
  <c r="DW19" i="11"/>
  <c r="DW15" i="11"/>
  <c r="DW18" i="11"/>
  <c r="DW17" i="11"/>
  <c r="DW16" i="11"/>
  <c r="HC15" i="11"/>
  <c r="HC19" i="11"/>
  <c r="HC18" i="11"/>
  <c r="HC17" i="11"/>
  <c r="HC16" i="11"/>
  <c r="FN19" i="11"/>
  <c r="FN16" i="11"/>
  <c r="FN17" i="11"/>
  <c r="FN18" i="11"/>
  <c r="FN15" i="11"/>
  <c r="NM19" i="11"/>
  <c r="NM18" i="11"/>
  <c r="NM17" i="11"/>
  <c r="NM15" i="11"/>
  <c r="NM16" i="11"/>
  <c r="IS19" i="11"/>
  <c r="IS18" i="11"/>
  <c r="IS17" i="11"/>
  <c r="IS16" i="11"/>
  <c r="IS15" i="11"/>
  <c r="KI15" i="11"/>
  <c r="KI19" i="11"/>
  <c r="KI18" i="11"/>
  <c r="KI17" i="11"/>
  <c r="KI16" i="11"/>
  <c r="CG19" i="11"/>
  <c r="CG18" i="11"/>
  <c r="CG17" i="11"/>
  <c r="CG16" i="11"/>
  <c r="CG15" i="11"/>
  <c r="FM14" i="11"/>
  <c r="NL14" i="11"/>
  <c r="R157" i="9" a="1"/>
  <c r="R157" i="9" s="1"/>
  <c r="R155" i="9" a="1"/>
  <c r="R155" i="9" s="1"/>
  <c r="R158" i="9" a="1"/>
  <c r="R158" i="9" s="1"/>
  <c r="R156" i="9" a="1"/>
  <c r="R156" i="9" s="1"/>
  <c r="R154" i="9" a="1"/>
  <c r="R154" i="9" s="1"/>
  <c r="Q173" i="9" a="1"/>
  <c r="Q173" i="9" s="1"/>
  <c r="Q171" i="9" a="1"/>
  <c r="Q171" i="9" s="1"/>
  <c r="Q174" i="9" a="1"/>
  <c r="Q174" i="9" s="1"/>
  <c r="Q172" i="9" a="1"/>
  <c r="Q172" i="9" s="1"/>
  <c r="Q170" i="9" a="1"/>
  <c r="Q170" i="9" s="1"/>
  <c r="U46" i="9" a="1"/>
  <c r="U46" i="9" s="1"/>
  <c r="U45" i="9" a="1"/>
  <c r="U45" i="9" s="1"/>
  <c r="U44" i="9" a="1"/>
  <c r="U44" i="9" s="1"/>
  <c r="U42" i="9" a="1"/>
  <c r="U42" i="9" s="1"/>
  <c r="U43" i="9" a="1"/>
  <c r="U43" i="9" s="1"/>
  <c r="U76" i="9" a="1"/>
  <c r="U76" i="9" s="1"/>
  <c r="U74" i="9" a="1"/>
  <c r="U74" i="9" s="1"/>
  <c r="U77" i="9" a="1"/>
  <c r="U77" i="9" s="1"/>
  <c r="U75" i="9" a="1"/>
  <c r="U75" i="9" s="1"/>
  <c r="U78" i="9" a="1"/>
  <c r="U78" i="9" s="1"/>
  <c r="V61" i="9" a="1"/>
  <c r="V61" i="9" s="1"/>
  <c r="V59" i="9" a="1"/>
  <c r="V59" i="9" s="1"/>
  <c r="V62" i="9" a="1"/>
  <c r="V62" i="9" s="1"/>
  <c r="V60" i="9" a="1"/>
  <c r="V60" i="9" s="1"/>
  <c r="V58" i="9" a="1"/>
  <c r="V58" i="9" s="1"/>
  <c r="R141" i="9" a="1"/>
  <c r="R141" i="9" s="1"/>
  <c r="R139" i="9" a="1"/>
  <c r="R139" i="9" s="1"/>
  <c r="R138" i="9" a="1"/>
  <c r="R138" i="9" s="1"/>
  <c r="R142" i="9" a="1"/>
  <c r="R142" i="9" s="1"/>
  <c r="R140" i="9" a="1"/>
  <c r="R140" i="9" s="1"/>
  <c r="S122" i="9" a="1"/>
  <c r="S122" i="9" s="1"/>
  <c r="S126" i="9" a="1"/>
  <c r="S126" i="9" s="1"/>
  <c r="S124" i="9" a="1"/>
  <c r="S124" i="9" s="1"/>
  <c r="S125" i="9" a="1"/>
  <c r="S125" i="9" s="1"/>
  <c r="S123" i="9" a="1"/>
  <c r="S123" i="9" s="1"/>
  <c r="U91" i="9" a="1"/>
  <c r="U91" i="9" s="1"/>
  <c r="U93" i="9" a="1"/>
  <c r="U93" i="9" s="1"/>
  <c r="U90" i="9" a="1"/>
  <c r="U90" i="9" s="1"/>
  <c r="U94" i="9" a="1"/>
  <c r="U94" i="9" s="1"/>
  <c r="U92" i="9" a="1"/>
  <c r="U92" i="9" s="1"/>
  <c r="U109" i="9" a="1"/>
  <c r="U109" i="9" s="1"/>
  <c r="U107" i="9" a="1"/>
  <c r="U107" i="9" s="1"/>
  <c r="U106" i="9" a="1"/>
  <c r="U106" i="9" s="1"/>
  <c r="U110" i="9" a="1"/>
  <c r="U110" i="9" s="1"/>
  <c r="U108" i="9" a="1"/>
  <c r="U108" i="9" s="1"/>
  <c r="U29" i="9" a="1"/>
  <c r="U29" i="9" s="1"/>
  <c r="U27" i="9" a="1"/>
  <c r="U27" i="9" s="1"/>
  <c r="U30" i="9" a="1"/>
  <c r="U30" i="9" s="1"/>
  <c r="U28" i="9" a="1"/>
  <c r="U28" i="9" s="1"/>
  <c r="U26" i="9" a="1"/>
  <c r="U26" i="9" s="1"/>
  <c r="U13" i="9" a="1"/>
  <c r="U13" i="9" s="1"/>
  <c r="U11" i="9" a="1"/>
  <c r="U11" i="9" s="1"/>
  <c r="U14" i="9" a="1"/>
  <c r="U14" i="9" s="1"/>
  <c r="U12" i="9" a="1"/>
  <c r="U12" i="9" s="1"/>
  <c r="U10" i="9" a="1"/>
  <c r="U10" i="9" s="1"/>
  <c r="V9" i="9"/>
  <c r="V41" i="9"/>
  <c r="V105" i="9"/>
  <c r="V25" i="9"/>
  <c r="W57" i="9"/>
  <c r="V89" i="9"/>
  <c r="V73" i="9"/>
  <c r="S137" i="9"/>
  <c r="U64" i="3"/>
  <c r="T121" i="9"/>
  <c r="V57" i="3"/>
  <c r="S153" i="9"/>
  <c r="U71" i="3"/>
  <c r="R169" i="9"/>
  <c r="T78" i="3"/>
  <c r="AO11" i="11"/>
  <c r="AO9" i="11"/>
  <c r="AO10" i="11"/>
  <c r="AO8" i="11"/>
  <c r="AO7" i="11"/>
  <c r="X22" i="3"/>
  <c r="Y29" i="3"/>
  <c r="X43" i="3"/>
  <c r="X36" i="3"/>
  <c r="X50" i="3"/>
  <c r="X15" i="3"/>
  <c r="S9" i="3"/>
  <c r="AN6" i="11" s="1"/>
  <c r="X8" i="3"/>
  <c r="W7" i="3"/>
  <c r="V8" i="9" s="1"/>
  <c r="V27" i="3" l="1"/>
  <c r="V25" i="3"/>
  <c r="V28" i="3"/>
  <c r="V26" i="3"/>
  <c r="V24" i="3"/>
  <c r="SC14" i="11"/>
  <c r="V19" i="3"/>
  <c r="V20" i="3"/>
  <c r="V17" i="3"/>
  <c r="V18" i="3"/>
  <c r="V21" i="3"/>
  <c r="W34" i="3"/>
  <c r="W32" i="3"/>
  <c r="W33" i="3"/>
  <c r="W35" i="3"/>
  <c r="W31" i="3"/>
  <c r="V42" i="3"/>
  <c r="V38" i="3"/>
  <c r="V40" i="3"/>
  <c r="V41" i="3"/>
  <c r="V39" i="3"/>
  <c r="N196" i="9" a="1"/>
  <c r="N196" i="9" s="1"/>
  <c r="N197" i="9" a="1"/>
  <c r="N197" i="9" s="1"/>
  <c r="N200" i="9" a="1"/>
  <c r="N200" i="9" s="1"/>
  <c r="N189" i="9" a="1"/>
  <c r="N189" i="9" s="1"/>
  <c r="N186" i="9" a="1"/>
  <c r="N186" i="9" s="1"/>
  <c r="N190" i="9" a="1"/>
  <c r="N190" i="9" s="1"/>
  <c r="N194" i="9" a="1"/>
  <c r="N194" i="9" s="1"/>
  <c r="N199" i="9" a="1"/>
  <c r="N199" i="9" s="1"/>
  <c r="N191" i="9" a="1"/>
  <c r="N191" i="9" s="1"/>
  <c r="N187" i="9" a="1"/>
  <c r="N187" i="9" s="1"/>
  <c r="N188" i="9" a="1"/>
  <c r="N188" i="9" s="1"/>
  <c r="N193" i="9" a="1"/>
  <c r="N193" i="9" s="1"/>
  <c r="N192" i="9" a="1"/>
  <c r="N192" i="9" s="1"/>
  <c r="N195" i="9" a="1"/>
  <c r="N195" i="9" s="1"/>
  <c r="N198" i="9" a="1"/>
  <c r="N198" i="9" s="1"/>
  <c r="S66" i="3"/>
  <c r="S68" i="3"/>
  <c r="S69" i="3"/>
  <c r="S70" i="3"/>
  <c r="S67" i="3"/>
  <c r="S75" i="3"/>
  <c r="S77" i="3"/>
  <c r="S76" i="3"/>
  <c r="S73" i="3"/>
  <c r="S74" i="3"/>
  <c r="SD16" i="11"/>
  <c r="SD22" i="11"/>
  <c r="SD25" i="11"/>
  <c r="SD28" i="11"/>
  <c r="SD20" i="11"/>
  <c r="SD23" i="11"/>
  <c r="SD17" i="11"/>
  <c r="SD26" i="11"/>
  <c r="SD29" i="11"/>
  <c r="SD21" i="11"/>
  <c r="SD24" i="11"/>
  <c r="SD27" i="11"/>
  <c r="SD19" i="11"/>
  <c r="SD15" i="11"/>
  <c r="SD18" i="11"/>
  <c r="V11" i="3"/>
  <c r="V10" i="3"/>
  <c r="V12" i="3"/>
  <c r="V13" i="3"/>
  <c r="V14" i="3"/>
  <c r="V55" i="3"/>
  <c r="V52" i="3"/>
  <c r="V56" i="3"/>
  <c r="V53" i="3"/>
  <c r="V54" i="3"/>
  <c r="T59" i="3"/>
  <c r="T63" i="3"/>
  <c r="T60" i="3"/>
  <c r="T61" i="3"/>
  <c r="T62" i="3"/>
  <c r="V48" i="3"/>
  <c r="V46" i="3"/>
  <c r="V47" i="3"/>
  <c r="V45" i="3"/>
  <c r="V49" i="3"/>
  <c r="R80" i="3"/>
  <c r="R81" i="3"/>
  <c r="R83" i="3"/>
  <c r="R82" i="3"/>
  <c r="R84" i="3"/>
  <c r="O185" i="9"/>
  <c r="Q85" i="3"/>
  <c r="LX14" i="11"/>
  <c r="V17" i="9" a="1"/>
  <c r="V17" i="9" s="1"/>
  <c r="V20" i="9" a="1"/>
  <c r="V20" i="9" s="1"/>
  <c r="V19" i="9" a="1"/>
  <c r="V19" i="9" s="1"/>
  <c r="V15" i="9" a="1"/>
  <c r="V15" i="9" s="1"/>
  <c r="V16" i="9" a="1"/>
  <c r="V16" i="9" s="1"/>
  <c r="V18" i="9" a="1"/>
  <c r="V18" i="9" s="1"/>
  <c r="V21" i="9" a="1"/>
  <c r="V21" i="9" s="1"/>
  <c r="V23" i="9" a="1"/>
  <c r="V23" i="9" s="1"/>
  <c r="V24" i="9" a="1"/>
  <c r="V24" i="9" s="1"/>
  <c r="V22" i="9" a="1"/>
  <c r="V22" i="9" s="1"/>
  <c r="T129" i="9" a="1"/>
  <c r="T129" i="9" s="1"/>
  <c r="T134" i="9" a="1"/>
  <c r="T134" i="9" s="1"/>
  <c r="T130" i="9" a="1"/>
  <c r="T130" i="9" s="1"/>
  <c r="T127" i="9" a="1"/>
  <c r="T127" i="9" s="1"/>
  <c r="T131" i="9" a="1"/>
  <c r="T131" i="9" s="1"/>
  <c r="T136" i="9" a="1"/>
  <c r="T136" i="9" s="1"/>
  <c r="T128" i="9" a="1"/>
  <c r="T128" i="9" s="1"/>
  <c r="T133" i="9" a="1"/>
  <c r="T133" i="9" s="1"/>
  <c r="T132" i="9" a="1"/>
  <c r="T132" i="9" s="1"/>
  <c r="T135" i="9" a="1"/>
  <c r="T135" i="9" s="1"/>
  <c r="V83" i="9" a="1"/>
  <c r="V83" i="9" s="1"/>
  <c r="V88" i="9" a="1"/>
  <c r="V88" i="9" s="1"/>
  <c r="V86" i="9" a="1"/>
  <c r="V86" i="9" s="1"/>
  <c r="V81" i="9" a="1"/>
  <c r="V81" i="9" s="1"/>
  <c r="V80" i="9" a="1"/>
  <c r="V80" i="9" s="1"/>
  <c r="V85" i="9" a="1"/>
  <c r="V85" i="9" s="1"/>
  <c r="V82" i="9" a="1"/>
  <c r="V82" i="9" s="1"/>
  <c r="V84" i="9" a="1"/>
  <c r="V84" i="9" s="1"/>
  <c r="V79" i="9" a="1"/>
  <c r="V79" i="9" s="1"/>
  <c r="V87" i="9" a="1"/>
  <c r="V87" i="9" s="1"/>
  <c r="W63" i="9" a="1"/>
  <c r="W63" i="9" s="1"/>
  <c r="W68" i="9" a="1"/>
  <c r="W68" i="9" s="1"/>
  <c r="W66" i="9" a="1"/>
  <c r="W66" i="9" s="1"/>
  <c r="W64" i="9" a="1"/>
  <c r="W64" i="9" s="1"/>
  <c r="W72" i="9" a="1"/>
  <c r="W72" i="9" s="1"/>
  <c r="W69" i="9" a="1"/>
  <c r="W69" i="9" s="1"/>
  <c r="W65" i="9" a="1"/>
  <c r="W65" i="9" s="1"/>
  <c r="W67" i="9" a="1"/>
  <c r="W67" i="9" s="1"/>
  <c r="W71" i="9" a="1"/>
  <c r="W71" i="9" s="1"/>
  <c r="W70" i="9" a="1"/>
  <c r="W70" i="9" s="1"/>
  <c r="V112" i="9" a="1"/>
  <c r="V112" i="9" s="1"/>
  <c r="V118" i="9" a="1"/>
  <c r="V118" i="9" s="1"/>
  <c r="V119" i="9" a="1"/>
  <c r="V119" i="9" s="1"/>
  <c r="V111" i="9" a="1"/>
  <c r="V111" i="9" s="1"/>
  <c r="V117" i="9" a="1"/>
  <c r="V117" i="9" s="1"/>
  <c r="V116" i="9" a="1"/>
  <c r="V116" i="9" s="1"/>
  <c r="V120" i="9" a="1"/>
  <c r="V120" i="9" s="1"/>
  <c r="V113" i="9" a="1"/>
  <c r="V113" i="9" s="1"/>
  <c r="V115" i="9" a="1"/>
  <c r="V115" i="9" s="1"/>
  <c r="V114" i="9" a="1"/>
  <c r="V114" i="9" s="1"/>
  <c r="R175" i="9" a="1"/>
  <c r="R175" i="9" s="1"/>
  <c r="R176" i="9" a="1"/>
  <c r="R176" i="9" s="1"/>
  <c r="R181" i="9" a="1"/>
  <c r="R181" i="9" s="1"/>
  <c r="R177" i="9" a="1"/>
  <c r="R177" i="9" s="1"/>
  <c r="R178" i="9" a="1"/>
  <c r="R178" i="9" s="1"/>
  <c r="R179" i="9" a="1"/>
  <c r="R179" i="9" s="1"/>
  <c r="R183" i="9" a="1"/>
  <c r="R183" i="9" s="1"/>
  <c r="R184" i="9" a="1"/>
  <c r="R184" i="9" s="1"/>
  <c r="R180" i="9" a="1"/>
  <c r="R180" i="9" s="1"/>
  <c r="R182" i="9" a="1"/>
  <c r="R182" i="9" s="1"/>
  <c r="S168" i="9" a="1"/>
  <c r="S168" i="9" s="1"/>
  <c r="S167" i="9" a="1"/>
  <c r="S167" i="9" s="1"/>
  <c r="S160" i="9" a="1"/>
  <c r="S160" i="9" s="1"/>
  <c r="S161" i="9" a="1"/>
  <c r="S161" i="9" s="1"/>
  <c r="S162" i="9" a="1"/>
  <c r="S162" i="9" s="1"/>
  <c r="S163" i="9" a="1"/>
  <c r="S163" i="9" s="1"/>
  <c r="S164" i="9" a="1"/>
  <c r="S164" i="9" s="1"/>
  <c r="S165" i="9" a="1"/>
  <c r="S165" i="9" s="1"/>
  <c r="S166" i="9" a="1"/>
  <c r="S166" i="9" s="1"/>
  <c r="S159" i="9" a="1"/>
  <c r="S159" i="9" s="1"/>
  <c r="S148" i="9" a="1"/>
  <c r="S148" i="9" s="1"/>
  <c r="S147" i="9" a="1"/>
  <c r="S147" i="9" s="1"/>
  <c r="S143" i="9" a="1"/>
  <c r="S143" i="9" s="1"/>
  <c r="S152" i="9" a="1"/>
  <c r="S152" i="9" s="1"/>
  <c r="S144" i="9" a="1"/>
  <c r="S144" i="9" s="1"/>
  <c r="S145" i="9" a="1"/>
  <c r="S145" i="9" s="1"/>
  <c r="S150" i="9" a="1"/>
  <c r="S150" i="9" s="1"/>
  <c r="S151" i="9" a="1"/>
  <c r="S151" i="9" s="1"/>
  <c r="S149" i="9" a="1"/>
  <c r="S149" i="9" s="1"/>
  <c r="S146" i="9" a="1"/>
  <c r="S146" i="9" s="1"/>
  <c r="V97" i="9" a="1"/>
  <c r="V97" i="9" s="1"/>
  <c r="V96" i="9" a="1"/>
  <c r="V96" i="9" s="1"/>
  <c r="V99" i="9" a="1"/>
  <c r="V99" i="9" s="1"/>
  <c r="V101" i="9" a="1"/>
  <c r="V101" i="9" s="1"/>
  <c r="V95" i="9" a="1"/>
  <c r="V95" i="9" s="1"/>
  <c r="V104" i="9" a="1"/>
  <c r="V104" i="9" s="1"/>
  <c r="V103" i="9" a="1"/>
  <c r="V103" i="9" s="1"/>
  <c r="V98" i="9" a="1"/>
  <c r="V98" i="9" s="1"/>
  <c r="V102" i="9" a="1"/>
  <c r="V102" i="9" s="1"/>
  <c r="V100" i="9" a="1"/>
  <c r="V100" i="9" s="1"/>
  <c r="V33" i="9" a="1"/>
  <c r="V33" i="9" s="1"/>
  <c r="V34" i="9" a="1"/>
  <c r="V34" i="9" s="1"/>
  <c r="V32" i="9" a="1"/>
  <c r="V32" i="9" s="1"/>
  <c r="V31" i="9" a="1"/>
  <c r="V31" i="9" s="1"/>
  <c r="V37" i="9" a="1"/>
  <c r="V37" i="9" s="1"/>
  <c r="V38" i="9" a="1"/>
  <c r="V38" i="9" s="1"/>
  <c r="V40" i="9" a="1"/>
  <c r="V40" i="9" s="1"/>
  <c r="V35" i="9" a="1"/>
  <c r="V35" i="9" s="1"/>
  <c r="V39" i="9" a="1"/>
  <c r="V39" i="9" s="1"/>
  <c r="V36" i="9" a="1"/>
  <c r="V36" i="9" s="1"/>
  <c r="V49" i="9" a="1"/>
  <c r="V49" i="9" s="1"/>
  <c r="V53" i="9" a="1"/>
  <c r="V53" i="9" s="1"/>
  <c r="V48" i="9" a="1"/>
  <c r="V48" i="9" s="1"/>
  <c r="V56" i="9" a="1"/>
  <c r="V56" i="9" s="1"/>
  <c r="V54" i="9" a="1"/>
  <c r="V54" i="9" s="1"/>
  <c r="V51" i="9" a="1"/>
  <c r="V51" i="9" s="1"/>
  <c r="V47" i="9" a="1"/>
  <c r="V47" i="9" s="1"/>
  <c r="V50" i="9" a="1"/>
  <c r="V50" i="9" s="1"/>
  <c r="V52" i="9" a="1"/>
  <c r="V52" i="9" s="1"/>
  <c r="V55" i="9" a="1"/>
  <c r="V55" i="9" s="1"/>
  <c r="AA31" i="8"/>
  <c r="W31" i="8"/>
  <c r="S31" i="8"/>
  <c r="O31" i="8"/>
  <c r="K31" i="8"/>
  <c r="G31" i="8"/>
  <c r="Z31" i="8"/>
  <c r="U31" i="8"/>
  <c r="P31" i="8"/>
  <c r="J31" i="8"/>
  <c r="E31" i="8"/>
  <c r="Y31" i="8"/>
  <c r="T31" i="8"/>
  <c r="N31" i="8"/>
  <c r="I31" i="8"/>
  <c r="D31" i="8"/>
  <c r="X31" i="8"/>
  <c r="R31" i="8"/>
  <c r="M31" i="8"/>
  <c r="H31" i="8"/>
  <c r="AB31" i="8"/>
  <c r="V31" i="8"/>
  <c r="Q31" i="8"/>
  <c r="L31" i="8"/>
  <c r="F31" i="8"/>
  <c r="C32" i="8"/>
  <c r="LY22" i="11"/>
  <c r="LY26" i="11"/>
  <c r="HD22" i="11"/>
  <c r="HD26" i="11"/>
  <c r="FO22" i="11"/>
  <c r="FO26" i="11"/>
  <c r="KJ22" i="11"/>
  <c r="KJ26" i="11"/>
  <c r="AR22" i="11"/>
  <c r="AR26" i="11"/>
  <c r="PD22" i="11"/>
  <c r="PD26" i="11"/>
  <c r="DX22" i="11"/>
  <c r="DX26" i="11"/>
  <c r="QS22" i="11"/>
  <c r="QS26" i="11"/>
  <c r="NN22" i="11"/>
  <c r="NN26" i="11"/>
  <c r="IT22" i="11"/>
  <c r="IT26" i="11"/>
  <c r="CH22" i="11"/>
  <c r="CH26" i="11"/>
  <c r="QS25" i="11"/>
  <c r="QS29" i="11"/>
  <c r="PD21" i="11"/>
  <c r="PD25" i="11"/>
  <c r="PD29" i="11"/>
  <c r="LY21" i="11"/>
  <c r="LY25" i="11"/>
  <c r="LY29" i="11"/>
  <c r="NN25" i="11"/>
  <c r="NN29" i="11"/>
  <c r="HD21" i="11"/>
  <c r="HD25" i="11"/>
  <c r="HD29" i="11"/>
  <c r="IT25" i="11"/>
  <c r="IT29" i="11"/>
  <c r="FO21" i="11"/>
  <c r="FO25" i="11"/>
  <c r="FO29" i="11"/>
  <c r="CH25" i="11"/>
  <c r="CH29" i="11"/>
  <c r="KJ21" i="11"/>
  <c r="KJ25" i="11"/>
  <c r="KJ29" i="11"/>
  <c r="DX21" i="11"/>
  <c r="DX25" i="11"/>
  <c r="DX29" i="11"/>
  <c r="AR21" i="11"/>
  <c r="AR25" i="11"/>
  <c r="AR29" i="11"/>
  <c r="QS28" i="11"/>
  <c r="QS21" i="11"/>
  <c r="PD20" i="11"/>
  <c r="PD24" i="11"/>
  <c r="PD28" i="11"/>
  <c r="LY20" i="11"/>
  <c r="LY24" i="11"/>
  <c r="LY28" i="11"/>
  <c r="NN28" i="11"/>
  <c r="NN21" i="11"/>
  <c r="HD20" i="11"/>
  <c r="HD24" i="11"/>
  <c r="HD28" i="11"/>
  <c r="IT28" i="11"/>
  <c r="IT21" i="11"/>
  <c r="FO20" i="11"/>
  <c r="FO24" i="11"/>
  <c r="FO28" i="11"/>
  <c r="CH28" i="11"/>
  <c r="CH21" i="11"/>
  <c r="KJ20" i="11"/>
  <c r="KJ24" i="11"/>
  <c r="KJ28" i="11"/>
  <c r="DX20" i="11"/>
  <c r="DX24" i="11"/>
  <c r="DX28" i="11"/>
  <c r="AR20" i="11"/>
  <c r="AR24" i="11"/>
  <c r="AR28" i="11"/>
  <c r="QS20" i="11"/>
  <c r="QS24" i="11"/>
  <c r="NN20" i="11"/>
  <c r="NN24" i="11"/>
  <c r="IT20" i="11"/>
  <c r="IT24" i="11"/>
  <c r="CH20" i="11"/>
  <c r="CH24" i="11"/>
  <c r="QS23" i="11"/>
  <c r="QS27" i="11"/>
  <c r="PD23" i="11"/>
  <c r="PD27" i="11"/>
  <c r="LY23" i="11"/>
  <c r="LY27" i="11"/>
  <c r="NN23" i="11"/>
  <c r="NN27" i="11"/>
  <c r="HD23" i="11"/>
  <c r="HD27" i="11"/>
  <c r="IT23" i="11"/>
  <c r="IT27" i="11"/>
  <c r="FO23" i="11"/>
  <c r="FO27" i="11"/>
  <c r="CH23" i="11"/>
  <c r="CH27" i="11"/>
  <c r="KJ23" i="11"/>
  <c r="KJ27" i="11"/>
  <c r="DX23" i="11"/>
  <c r="DX27" i="11"/>
  <c r="AR23" i="11"/>
  <c r="AR27" i="11"/>
  <c r="QR14" i="11"/>
  <c r="DW14" i="11"/>
  <c r="PC14" i="11"/>
  <c r="IS14" i="11"/>
  <c r="LY19" i="11"/>
  <c r="LY18" i="11"/>
  <c r="LY17" i="11"/>
  <c r="LY16" i="11"/>
  <c r="LY15" i="11"/>
  <c r="HD19" i="11"/>
  <c r="HD18" i="11"/>
  <c r="HD17" i="11"/>
  <c r="HD16" i="11"/>
  <c r="HD15" i="11"/>
  <c r="FO19" i="11"/>
  <c r="FO15" i="11"/>
  <c r="FO18" i="11"/>
  <c r="FO17" i="11"/>
  <c r="FO16" i="11"/>
  <c r="KJ19" i="11"/>
  <c r="KJ18" i="11"/>
  <c r="KJ17" i="11"/>
  <c r="KJ16" i="11"/>
  <c r="KJ15" i="11"/>
  <c r="AR19" i="11"/>
  <c r="AR17" i="11"/>
  <c r="AR18" i="11"/>
  <c r="AR16" i="11"/>
  <c r="AR15" i="11"/>
  <c r="CG14" i="11"/>
  <c r="NM14" i="11"/>
  <c r="FN14" i="11"/>
  <c r="AQ14" i="11"/>
  <c r="QS19" i="11"/>
  <c r="QS18" i="11"/>
  <c r="QS17" i="11"/>
  <c r="QS15" i="11"/>
  <c r="QS16" i="11"/>
  <c r="PD19" i="11"/>
  <c r="PD18" i="11"/>
  <c r="PD17" i="11"/>
  <c r="PD16" i="11"/>
  <c r="PD15" i="11"/>
  <c r="NN19" i="11"/>
  <c r="NN18" i="11"/>
  <c r="NN16" i="11"/>
  <c r="NN17" i="11"/>
  <c r="NN15" i="11"/>
  <c r="IT19" i="11"/>
  <c r="IT18" i="11"/>
  <c r="IT17" i="11"/>
  <c r="IT16" i="11"/>
  <c r="IT15" i="11"/>
  <c r="CH19" i="11"/>
  <c r="CH18" i="11"/>
  <c r="CH16" i="11"/>
  <c r="CH17" i="11"/>
  <c r="CH15" i="11"/>
  <c r="DX19" i="11"/>
  <c r="DX17" i="11"/>
  <c r="DX18" i="11"/>
  <c r="DX16" i="11"/>
  <c r="DX15" i="11"/>
  <c r="KI14" i="11"/>
  <c r="HC14" i="11"/>
  <c r="R174" i="9" a="1"/>
  <c r="R174" i="9" s="1"/>
  <c r="R172" i="9" a="1"/>
  <c r="R172" i="9" s="1"/>
  <c r="R170" i="9" a="1"/>
  <c r="R170" i="9" s="1"/>
  <c r="R173" i="9" a="1"/>
  <c r="R173" i="9" s="1"/>
  <c r="R171" i="9" a="1"/>
  <c r="R171" i="9" s="1"/>
  <c r="S158" i="9" a="1"/>
  <c r="S158" i="9" s="1"/>
  <c r="S156" i="9" a="1"/>
  <c r="S156" i="9" s="1"/>
  <c r="S154" i="9" a="1"/>
  <c r="S154" i="9" s="1"/>
  <c r="S157" i="9" a="1"/>
  <c r="S157" i="9" s="1"/>
  <c r="S155" i="9" a="1"/>
  <c r="S155" i="9" s="1"/>
  <c r="S142" i="9" a="1"/>
  <c r="S142" i="9" s="1"/>
  <c r="S140" i="9" a="1"/>
  <c r="S140" i="9" s="1"/>
  <c r="S138" i="9" a="1"/>
  <c r="S138" i="9" s="1"/>
  <c r="S141" i="9" a="1"/>
  <c r="S141" i="9" s="1"/>
  <c r="S139" i="9" a="1"/>
  <c r="S139" i="9" s="1"/>
  <c r="V90" i="9" a="1"/>
  <c r="V90" i="9" s="1"/>
  <c r="V94" i="9" a="1"/>
  <c r="V94" i="9" s="1"/>
  <c r="V92" i="9" a="1"/>
  <c r="V92" i="9" s="1"/>
  <c r="V93" i="9" a="1"/>
  <c r="V93" i="9" s="1"/>
  <c r="V91" i="9" a="1"/>
  <c r="V91" i="9" s="1"/>
  <c r="V29" i="9" a="1"/>
  <c r="V29" i="9" s="1"/>
  <c r="V27" i="9" a="1"/>
  <c r="V27" i="9" s="1"/>
  <c r="V30" i="9" a="1"/>
  <c r="V30" i="9" s="1"/>
  <c r="V28" i="9" a="1"/>
  <c r="V28" i="9" s="1"/>
  <c r="V26" i="9" a="1"/>
  <c r="V26" i="9" s="1"/>
  <c r="V46" i="9" a="1"/>
  <c r="V46" i="9" s="1"/>
  <c r="V45" i="9" a="1"/>
  <c r="V45" i="9" s="1"/>
  <c r="V43" i="9" a="1"/>
  <c r="V43" i="9" s="1"/>
  <c r="V44" i="9" a="1"/>
  <c r="V44" i="9" s="1"/>
  <c r="V42" i="9" a="1"/>
  <c r="V42" i="9" s="1"/>
  <c r="T125" i="9" a="1"/>
  <c r="T125" i="9" s="1"/>
  <c r="T123" i="9" a="1"/>
  <c r="T123" i="9" s="1"/>
  <c r="T122" i="9" a="1"/>
  <c r="T122" i="9" s="1"/>
  <c r="T126" i="9" a="1"/>
  <c r="T126" i="9" s="1"/>
  <c r="T124" i="9" a="1"/>
  <c r="T124" i="9" s="1"/>
  <c r="V77" i="9" a="1"/>
  <c r="V77" i="9" s="1"/>
  <c r="V75" i="9" a="1"/>
  <c r="V75" i="9" s="1"/>
  <c r="V76" i="9" a="1"/>
  <c r="V76" i="9" s="1"/>
  <c r="V74" i="9" a="1"/>
  <c r="V74" i="9" s="1"/>
  <c r="V78" i="9" a="1"/>
  <c r="V78" i="9" s="1"/>
  <c r="W62" i="9" a="1"/>
  <c r="W62" i="9" s="1"/>
  <c r="W60" i="9" a="1"/>
  <c r="W60" i="9" s="1"/>
  <c r="W58" i="9" a="1"/>
  <c r="W58" i="9" s="1"/>
  <c r="W61" i="9" a="1"/>
  <c r="W61" i="9" s="1"/>
  <c r="W59" i="9" a="1"/>
  <c r="W59" i="9" s="1"/>
  <c r="V110" i="9" a="1"/>
  <c r="V110" i="9" s="1"/>
  <c r="V108" i="9" a="1"/>
  <c r="V108" i="9" s="1"/>
  <c r="V106" i="9" a="1"/>
  <c r="V106" i="9" s="1"/>
  <c r="V109" i="9" a="1"/>
  <c r="V109" i="9" s="1"/>
  <c r="V107" i="9" a="1"/>
  <c r="V107" i="9" s="1"/>
  <c r="V11" i="9" a="1"/>
  <c r="V11" i="9" s="1"/>
  <c r="V14" i="9" a="1"/>
  <c r="V14" i="9" s="1"/>
  <c r="V12" i="9" a="1"/>
  <c r="V12" i="9" s="1"/>
  <c r="V10" i="9" a="1"/>
  <c r="V10" i="9" s="1"/>
  <c r="V13" i="9" a="1"/>
  <c r="V13" i="9" s="1"/>
  <c r="W9" i="9"/>
  <c r="W25" i="9"/>
  <c r="W105" i="9"/>
  <c r="W73" i="9"/>
  <c r="W89" i="9"/>
  <c r="X57" i="9"/>
  <c r="W41" i="9"/>
  <c r="U121" i="9"/>
  <c r="W57" i="3"/>
  <c r="S169" i="9"/>
  <c r="U78" i="3"/>
  <c r="T153" i="9"/>
  <c r="V71" i="3"/>
  <c r="T137" i="9"/>
  <c r="V64" i="3"/>
  <c r="AP10" i="11"/>
  <c r="AP11" i="11"/>
  <c r="AP9" i="11"/>
  <c r="AP7" i="11"/>
  <c r="AP8" i="11"/>
  <c r="Y15" i="3"/>
  <c r="Y43" i="3"/>
  <c r="T9" i="3"/>
  <c r="AO6" i="11" s="1"/>
  <c r="Y50" i="3"/>
  <c r="Y36" i="3"/>
  <c r="Z29" i="3"/>
  <c r="Y22" i="3"/>
  <c r="Y8" i="3"/>
  <c r="X7" i="3"/>
  <c r="W8" i="9" s="1"/>
  <c r="W28" i="3" l="1"/>
  <c r="W26" i="3"/>
  <c r="W24" i="3"/>
  <c r="W27" i="3"/>
  <c r="W25" i="3"/>
  <c r="T68" i="3"/>
  <c r="T69" i="3"/>
  <c r="T67" i="3"/>
  <c r="T66" i="3"/>
  <c r="T70" i="3"/>
  <c r="X33" i="3"/>
  <c r="X31" i="3"/>
  <c r="X34" i="3"/>
  <c r="X35" i="3"/>
  <c r="X32" i="3"/>
  <c r="W13" i="3"/>
  <c r="W10" i="3"/>
  <c r="W14" i="3"/>
  <c r="W11" i="3"/>
  <c r="W12" i="3"/>
  <c r="S80" i="3"/>
  <c r="S81" i="3"/>
  <c r="S82" i="3"/>
  <c r="S83" i="3"/>
  <c r="S84" i="3"/>
  <c r="SD14" i="11"/>
  <c r="U59" i="3"/>
  <c r="U62" i="3"/>
  <c r="U60" i="3"/>
  <c r="U63" i="3"/>
  <c r="U61" i="3"/>
  <c r="P185" i="9"/>
  <c r="R85" i="3"/>
  <c r="W20" i="3"/>
  <c r="W19" i="3"/>
  <c r="W21" i="3"/>
  <c r="W17" i="3"/>
  <c r="W18" i="3"/>
  <c r="O196" i="9" a="1"/>
  <c r="O196" i="9" s="1"/>
  <c r="O197" i="9" a="1"/>
  <c r="O197" i="9" s="1"/>
  <c r="O187" i="9" a="1"/>
  <c r="O187" i="9" s="1"/>
  <c r="O191" i="9" a="1"/>
  <c r="O191" i="9" s="1"/>
  <c r="O198" i="9" a="1"/>
  <c r="O198" i="9" s="1"/>
  <c r="O188" i="9" a="1"/>
  <c r="O188" i="9" s="1"/>
  <c r="O194" i="9" a="1"/>
  <c r="O194" i="9" s="1"/>
  <c r="O195" i="9" a="1"/>
  <c r="O195" i="9" s="1"/>
  <c r="O192" i="9" a="1"/>
  <c r="O192" i="9" s="1"/>
  <c r="O186" i="9" a="1"/>
  <c r="O186" i="9" s="1"/>
  <c r="O193" i="9" a="1"/>
  <c r="O193" i="9" s="1"/>
  <c r="O199" i="9" a="1"/>
  <c r="O199" i="9" s="1"/>
  <c r="O200" i="9" a="1"/>
  <c r="O200" i="9" s="1"/>
  <c r="O190" i="9" a="1"/>
  <c r="O190" i="9" s="1"/>
  <c r="O189" i="9" a="1"/>
  <c r="O189" i="9" s="1"/>
  <c r="W55" i="3"/>
  <c r="W52" i="3"/>
  <c r="W56" i="3"/>
  <c r="W53" i="3"/>
  <c r="W54" i="3"/>
  <c r="W41" i="3"/>
  <c r="W39" i="3"/>
  <c r="W42" i="3"/>
  <c r="W38" i="3"/>
  <c r="W40" i="3"/>
  <c r="W49" i="3"/>
  <c r="W48" i="3"/>
  <c r="W46" i="3"/>
  <c r="W47" i="3"/>
  <c r="W45" i="3"/>
  <c r="T75" i="3"/>
  <c r="T74" i="3"/>
  <c r="T77" i="3"/>
  <c r="T73" i="3"/>
  <c r="T76" i="3"/>
  <c r="SE25" i="11"/>
  <c r="SE28" i="11"/>
  <c r="SE27" i="11"/>
  <c r="SE15" i="11"/>
  <c r="SE22" i="11"/>
  <c r="SE29" i="11"/>
  <c r="SE19" i="11"/>
  <c r="SE16" i="11"/>
  <c r="SE26" i="11"/>
  <c r="SE20" i="11"/>
  <c r="SE18" i="11"/>
  <c r="SE21" i="11"/>
  <c r="SE24" i="11"/>
  <c r="SE23" i="11"/>
  <c r="SE17" i="11"/>
  <c r="T144" i="9" a="1"/>
  <c r="T144" i="9" s="1"/>
  <c r="T151" i="9" a="1"/>
  <c r="T151" i="9" s="1"/>
  <c r="T149" i="9" a="1"/>
  <c r="T149" i="9" s="1"/>
  <c r="T148" i="9" a="1"/>
  <c r="T148" i="9" s="1"/>
  <c r="T150" i="9" a="1"/>
  <c r="T150" i="9" s="1"/>
  <c r="T147" i="9" a="1"/>
  <c r="T147" i="9" s="1"/>
  <c r="T143" i="9" a="1"/>
  <c r="T143" i="9" s="1"/>
  <c r="T145" i="9" a="1"/>
  <c r="T145" i="9" s="1"/>
  <c r="T152" i="9" a="1"/>
  <c r="T152" i="9" s="1"/>
  <c r="T146" i="9" a="1"/>
  <c r="T146" i="9" s="1"/>
  <c r="S175" i="9" a="1"/>
  <c r="S175" i="9" s="1"/>
  <c r="S182" i="9" a="1"/>
  <c r="S182" i="9" s="1"/>
  <c r="S176" i="9" a="1"/>
  <c r="S176" i="9" s="1"/>
  <c r="S183" i="9" a="1"/>
  <c r="S183" i="9" s="1"/>
  <c r="S181" i="9" a="1"/>
  <c r="S181" i="9" s="1"/>
  <c r="S177" i="9" a="1"/>
  <c r="S177" i="9" s="1"/>
  <c r="S178" i="9" a="1"/>
  <c r="S178" i="9" s="1"/>
  <c r="S179" i="9" a="1"/>
  <c r="S179" i="9" s="1"/>
  <c r="S184" i="9" a="1"/>
  <c r="S184" i="9" s="1"/>
  <c r="S180" i="9" a="1"/>
  <c r="S180" i="9" s="1"/>
  <c r="X70" i="9" a="1"/>
  <c r="X70" i="9" s="1"/>
  <c r="X63" i="9" a="1"/>
  <c r="X63" i="9" s="1"/>
  <c r="X68" i="9" a="1"/>
  <c r="X68" i="9" s="1"/>
  <c r="X66" i="9" a="1"/>
  <c r="X66" i="9" s="1"/>
  <c r="X64" i="9" a="1"/>
  <c r="X64" i="9" s="1"/>
  <c r="X72" i="9" a="1"/>
  <c r="X72" i="9" s="1"/>
  <c r="X69" i="9" a="1"/>
  <c r="X69" i="9" s="1"/>
  <c r="X65" i="9" a="1"/>
  <c r="X65" i="9" s="1"/>
  <c r="X67" i="9" a="1"/>
  <c r="X67" i="9" s="1"/>
  <c r="X71" i="9" a="1"/>
  <c r="X71" i="9" s="1"/>
  <c r="W82" i="9" a="1"/>
  <c r="W82" i="9" s="1"/>
  <c r="W84" i="9" a="1"/>
  <c r="W84" i="9" s="1"/>
  <c r="W79" i="9" a="1"/>
  <c r="W79" i="9" s="1"/>
  <c r="W87" i="9" a="1"/>
  <c r="W87" i="9" s="1"/>
  <c r="W83" i="9" a="1"/>
  <c r="W83" i="9" s="1"/>
  <c r="W88" i="9" a="1"/>
  <c r="W88" i="9" s="1"/>
  <c r="W86" i="9" a="1"/>
  <c r="W86" i="9" s="1"/>
  <c r="W81" i="9" a="1"/>
  <c r="W81" i="9" s="1"/>
  <c r="W80" i="9" a="1"/>
  <c r="W80" i="9" s="1"/>
  <c r="W85" i="9" a="1"/>
  <c r="W85" i="9" s="1"/>
  <c r="W33" i="9" a="1"/>
  <c r="W33" i="9" s="1"/>
  <c r="W34" i="9" a="1"/>
  <c r="W34" i="9" s="1"/>
  <c r="W38" i="9" a="1"/>
  <c r="W38" i="9" s="1"/>
  <c r="W39" i="9" a="1"/>
  <c r="W39" i="9" s="1"/>
  <c r="W36" i="9" a="1"/>
  <c r="W36" i="9" s="1"/>
  <c r="W40" i="9" a="1"/>
  <c r="W40" i="9" s="1"/>
  <c r="W35" i="9" a="1"/>
  <c r="W35" i="9" s="1"/>
  <c r="W31" i="9" a="1"/>
  <c r="W31" i="9" s="1"/>
  <c r="W37" i="9" a="1"/>
  <c r="W37" i="9" s="1"/>
  <c r="W32" i="9" a="1"/>
  <c r="W32" i="9" s="1"/>
  <c r="W19" i="9" a="1"/>
  <c r="W19" i="9" s="1"/>
  <c r="W17" i="9" a="1"/>
  <c r="W17" i="9" s="1"/>
  <c r="W18" i="9" a="1"/>
  <c r="W18" i="9" s="1"/>
  <c r="W15" i="9" a="1"/>
  <c r="W15" i="9" s="1"/>
  <c r="W20" i="9" a="1"/>
  <c r="W20" i="9" s="1"/>
  <c r="W21" i="9" a="1"/>
  <c r="W21" i="9" s="1"/>
  <c r="W23" i="9" a="1"/>
  <c r="W23" i="9" s="1"/>
  <c r="W16" i="9" a="1"/>
  <c r="W16" i="9" s="1"/>
  <c r="W22" i="9" a="1"/>
  <c r="W22" i="9" s="1"/>
  <c r="W24" i="9" a="1"/>
  <c r="W24" i="9" s="1"/>
  <c r="T165" i="9" a="1"/>
  <c r="T165" i="9" s="1"/>
  <c r="T159" i="9" a="1"/>
  <c r="T159" i="9" s="1"/>
  <c r="T167" i="9" a="1"/>
  <c r="T167" i="9" s="1"/>
  <c r="T164" i="9" a="1"/>
  <c r="T164" i="9" s="1"/>
  <c r="T160" i="9" a="1"/>
  <c r="T160" i="9" s="1"/>
  <c r="T161" i="9" a="1"/>
  <c r="T161" i="9" s="1"/>
  <c r="T166" i="9" a="1"/>
  <c r="T166" i="9" s="1"/>
  <c r="T162" i="9" a="1"/>
  <c r="T162" i="9" s="1"/>
  <c r="T163" i="9" a="1"/>
  <c r="T163" i="9" s="1"/>
  <c r="T168" i="9" a="1"/>
  <c r="T168" i="9" s="1"/>
  <c r="U128" i="9" a="1"/>
  <c r="U128" i="9" s="1"/>
  <c r="U132" i="9" a="1"/>
  <c r="U132" i="9" s="1"/>
  <c r="U129" i="9" a="1"/>
  <c r="U129" i="9" s="1"/>
  <c r="U133" i="9" a="1"/>
  <c r="U133" i="9" s="1"/>
  <c r="U134" i="9" a="1"/>
  <c r="U134" i="9" s="1"/>
  <c r="U130" i="9" a="1"/>
  <c r="U130" i="9" s="1"/>
  <c r="U135" i="9" a="1"/>
  <c r="U135" i="9" s="1"/>
  <c r="U131" i="9" a="1"/>
  <c r="U131" i="9" s="1"/>
  <c r="U136" i="9" a="1"/>
  <c r="U136" i="9" s="1"/>
  <c r="U127" i="9" a="1"/>
  <c r="U127" i="9" s="1"/>
  <c r="W47" i="9" a="1"/>
  <c r="W47" i="9" s="1"/>
  <c r="W50" i="9" a="1"/>
  <c r="W50" i="9" s="1"/>
  <c r="W52" i="9" a="1"/>
  <c r="W52" i="9" s="1"/>
  <c r="W49" i="9" a="1"/>
  <c r="W49" i="9" s="1"/>
  <c r="W48" i="9" a="1"/>
  <c r="W48" i="9" s="1"/>
  <c r="W56" i="9" a="1"/>
  <c r="W56" i="9" s="1"/>
  <c r="W54" i="9" a="1"/>
  <c r="W54" i="9" s="1"/>
  <c r="W53" i="9" a="1"/>
  <c r="W53" i="9" s="1"/>
  <c r="W51" i="9" a="1"/>
  <c r="W51" i="9" s="1"/>
  <c r="W55" i="9" a="1"/>
  <c r="W55" i="9" s="1"/>
  <c r="W103" i="9" a="1"/>
  <c r="W103" i="9" s="1"/>
  <c r="W98" i="9" a="1"/>
  <c r="W98" i="9" s="1"/>
  <c r="W102" i="9" a="1"/>
  <c r="W102" i="9" s="1"/>
  <c r="W100" i="9" a="1"/>
  <c r="W100" i="9" s="1"/>
  <c r="W97" i="9" a="1"/>
  <c r="W97" i="9" s="1"/>
  <c r="W96" i="9" a="1"/>
  <c r="W96" i="9" s="1"/>
  <c r="W99" i="9" a="1"/>
  <c r="W99" i="9" s="1"/>
  <c r="W101" i="9" a="1"/>
  <c r="W101" i="9" s="1"/>
  <c r="W95" i="9" a="1"/>
  <c r="W95" i="9" s="1"/>
  <c r="W104" i="9" a="1"/>
  <c r="W104" i="9" s="1"/>
  <c r="W114" i="9" a="1"/>
  <c r="W114" i="9" s="1"/>
  <c r="W113" i="9" a="1"/>
  <c r="W113" i="9" s="1"/>
  <c r="W112" i="9" a="1"/>
  <c r="W112" i="9" s="1"/>
  <c r="W118" i="9" a="1"/>
  <c r="W118" i="9" s="1"/>
  <c r="W117" i="9" a="1"/>
  <c r="W117" i="9" s="1"/>
  <c r="W119" i="9" a="1"/>
  <c r="W119" i="9" s="1"/>
  <c r="W116" i="9" a="1"/>
  <c r="W116" i="9" s="1"/>
  <c r="W120" i="9" a="1"/>
  <c r="W120" i="9" s="1"/>
  <c r="W115" i="9" a="1"/>
  <c r="W115" i="9" s="1"/>
  <c r="W111" i="9" a="1"/>
  <c r="W111" i="9" s="1"/>
  <c r="Z32" i="8"/>
  <c r="V32" i="8"/>
  <c r="R32" i="8"/>
  <c r="N32" i="8"/>
  <c r="J32" i="8"/>
  <c r="F32" i="8"/>
  <c r="AB32" i="8"/>
  <c r="W32" i="8"/>
  <c r="Q32" i="8"/>
  <c r="L32" i="8"/>
  <c r="G32" i="8"/>
  <c r="AA32" i="8"/>
  <c r="U32" i="8"/>
  <c r="P32" i="8"/>
  <c r="K32" i="8"/>
  <c r="E32" i="8"/>
  <c r="Y32" i="8"/>
  <c r="T32" i="8"/>
  <c r="O32" i="8"/>
  <c r="I32" i="8"/>
  <c r="D32" i="8"/>
  <c r="X32" i="8"/>
  <c r="S32" i="8"/>
  <c r="M32" i="8"/>
  <c r="H32" i="8"/>
  <c r="C33" i="8"/>
  <c r="DY22" i="11"/>
  <c r="DY26" i="11"/>
  <c r="IU22" i="11"/>
  <c r="IU26" i="11"/>
  <c r="KK22" i="11"/>
  <c r="KK26" i="11"/>
  <c r="NO22" i="11"/>
  <c r="NO26" i="11"/>
  <c r="FP22" i="11"/>
  <c r="FP26" i="11"/>
  <c r="HE22" i="11"/>
  <c r="HE26" i="11"/>
  <c r="CI22" i="11"/>
  <c r="CI26" i="11"/>
  <c r="NN14" i="11"/>
  <c r="KJ14" i="11"/>
  <c r="AS22" i="11"/>
  <c r="AS26" i="11"/>
  <c r="PE22" i="11"/>
  <c r="PE26" i="11"/>
  <c r="QT22" i="11"/>
  <c r="QT26" i="11"/>
  <c r="LZ22" i="11"/>
  <c r="LZ26" i="11"/>
  <c r="NO21" i="11"/>
  <c r="NO25" i="11"/>
  <c r="NO29" i="11"/>
  <c r="PE25" i="11"/>
  <c r="PE29" i="11"/>
  <c r="QT25" i="11"/>
  <c r="QT29" i="11"/>
  <c r="LZ25" i="11"/>
  <c r="LZ29" i="11"/>
  <c r="DY21" i="11"/>
  <c r="DY25" i="11"/>
  <c r="DY29" i="11"/>
  <c r="FP21" i="11"/>
  <c r="FP25" i="11"/>
  <c r="FP29" i="11"/>
  <c r="IU21" i="11"/>
  <c r="IU25" i="11"/>
  <c r="IU29" i="11"/>
  <c r="HE21" i="11"/>
  <c r="HE25" i="11"/>
  <c r="HE29" i="11"/>
  <c r="KK21" i="11"/>
  <c r="KK25" i="11"/>
  <c r="KK29" i="11"/>
  <c r="CI21" i="11"/>
  <c r="CI25" i="11"/>
  <c r="CI29" i="11"/>
  <c r="AS21" i="11"/>
  <c r="AS25" i="11"/>
  <c r="AS29" i="11"/>
  <c r="NO20" i="11"/>
  <c r="NO24" i="11"/>
  <c r="NO28" i="11"/>
  <c r="PE28" i="11"/>
  <c r="PE21" i="11"/>
  <c r="QT28" i="11"/>
  <c r="QT21" i="11"/>
  <c r="LZ28" i="11"/>
  <c r="LZ21" i="11"/>
  <c r="DY20" i="11"/>
  <c r="DY24" i="11"/>
  <c r="DY28" i="11"/>
  <c r="FP20" i="11"/>
  <c r="FP24" i="11"/>
  <c r="FP28" i="11"/>
  <c r="IU20" i="11"/>
  <c r="IU24" i="11"/>
  <c r="IU28" i="11"/>
  <c r="HE20" i="11"/>
  <c r="HE24" i="11"/>
  <c r="HE28" i="11"/>
  <c r="KK20" i="11"/>
  <c r="KK24" i="11"/>
  <c r="KK28" i="11"/>
  <c r="CI20" i="11"/>
  <c r="CI24" i="11"/>
  <c r="CI28" i="11"/>
  <c r="AS20" i="11"/>
  <c r="AS24" i="11"/>
  <c r="AS28" i="11"/>
  <c r="PE20" i="11"/>
  <c r="PE24" i="11"/>
  <c r="QT20" i="11"/>
  <c r="QT24" i="11"/>
  <c r="LZ20" i="11"/>
  <c r="LZ24" i="11"/>
  <c r="NO23" i="11"/>
  <c r="NO27" i="11"/>
  <c r="PE23" i="11"/>
  <c r="PE27" i="11"/>
  <c r="QT23" i="11"/>
  <c r="QT27" i="11"/>
  <c r="LZ23" i="11"/>
  <c r="LZ27" i="11"/>
  <c r="DY23" i="11"/>
  <c r="DY27" i="11"/>
  <c r="FP23" i="11"/>
  <c r="FP27" i="11"/>
  <c r="IU23" i="11"/>
  <c r="IU27" i="11"/>
  <c r="HE23" i="11"/>
  <c r="HE27" i="11"/>
  <c r="KK23" i="11"/>
  <c r="KK27" i="11"/>
  <c r="CI23" i="11"/>
  <c r="CI27" i="11"/>
  <c r="AS23" i="11"/>
  <c r="AS27" i="11"/>
  <c r="FO14" i="11"/>
  <c r="CH14" i="11"/>
  <c r="HD14" i="11"/>
  <c r="AS19" i="11"/>
  <c r="AS18" i="11"/>
  <c r="AS17" i="11"/>
  <c r="AS16" i="11"/>
  <c r="AS15" i="11"/>
  <c r="NO19" i="11"/>
  <c r="NO18" i="11"/>
  <c r="NO17" i="11"/>
  <c r="NO16" i="11"/>
  <c r="NO15" i="11"/>
  <c r="QT19" i="11"/>
  <c r="QT18" i="11"/>
  <c r="QT17" i="11"/>
  <c r="QT16" i="11"/>
  <c r="QT15" i="11"/>
  <c r="FP19" i="11"/>
  <c r="FP17" i="11"/>
  <c r="FP18" i="11"/>
  <c r="FP16" i="11"/>
  <c r="FP15" i="11"/>
  <c r="HE19" i="11"/>
  <c r="HE18" i="11"/>
  <c r="HE17" i="11"/>
  <c r="HE16" i="11"/>
  <c r="HE15" i="11"/>
  <c r="CI15" i="11"/>
  <c r="CI19" i="11"/>
  <c r="CI18" i="11"/>
  <c r="CI17" i="11"/>
  <c r="CI16" i="11"/>
  <c r="IT14" i="11"/>
  <c r="QS14" i="11"/>
  <c r="AR14" i="11"/>
  <c r="LY14" i="11"/>
  <c r="PE19" i="11"/>
  <c r="PE17" i="11"/>
  <c r="PE18" i="11"/>
  <c r="PE16" i="11"/>
  <c r="PE15" i="11"/>
  <c r="LZ19" i="11"/>
  <c r="LZ18" i="11"/>
  <c r="LZ16" i="11"/>
  <c r="LZ17" i="11"/>
  <c r="LZ15" i="11"/>
  <c r="DY19" i="11"/>
  <c r="DY18" i="11"/>
  <c r="DY17" i="11"/>
  <c r="DY16" i="11"/>
  <c r="DY15" i="11"/>
  <c r="IU19" i="11"/>
  <c r="IU15" i="11"/>
  <c r="IU18" i="11"/>
  <c r="IU17" i="11"/>
  <c r="IU16" i="11"/>
  <c r="KK19" i="11"/>
  <c r="KK18" i="11"/>
  <c r="KK17" i="11"/>
  <c r="KK15" i="11"/>
  <c r="KK16" i="11"/>
  <c r="DX14" i="11"/>
  <c r="PD14" i="11"/>
  <c r="T156" i="9" a="1"/>
  <c r="T156" i="9" s="1"/>
  <c r="T154" i="9" a="1"/>
  <c r="T154" i="9" s="1"/>
  <c r="T158" i="9" a="1"/>
  <c r="T158" i="9" s="1"/>
  <c r="T155" i="9" a="1"/>
  <c r="T155" i="9" s="1"/>
  <c r="T157" i="9" a="1"/>
  <c r="T157" i="9" s="1"/>
  <c r="U125" i="9" a="1"/>
  <c r="U125" i="9" s="1"/>
  <c r="U123" i="9" a="1"/>
  <c r="U123" i="9" s="1"/>
  <c r="U122" i="9" a="1"/>
  <c r="U122" i="9" s="1"/>
  <c r="U126" i="9" a="1"/>
  <c r="U126" i="9" s="1"/>
  <c r="U124" i="9" a="1"/>
  <c r="U124" i="9" s="1"/>
  <c r="W45" i="9" a="1"/>
  <c r="W45" i="9" s="1"/>
  <c r="W46" i="9" a="1"/>
  <c r="W46" i="9" s="1"/>
  <c r="W43" i="9" a="1"/>
  <c r="W43" i="9" s="1"/>
  <c r="W44" i="9" a="1"/>
  <c r="W44" i="9" s="1"/>
  <c r="W42" i="9" a="1"/>
  <c r="W42" i="9" s="1"/>
  <c r="W94" i="9" a="1"/>
  <c r="W94" i="9" s="1"/>
  <c r="W92" i="9" a="1"/>
  <c r="W92" i="9" s="1"/>
  <c r="W90" i="9" a="1"/>
  <c r="W90" i="9" s="1"/>
  <c r="W93" i="9" a="1"/>
  <c r="W93" i="9" s="1"/>
  <c r="W91" i="9" a="1"/>
  <c r="W91" i="9" s="1"/>
  <c r="W108" i="9" a="1"/>
  <c r="W108" i="9" s="1"/>
  <c r="W106" i="9" a="1"/>
  <c r="W106" i="9" s="1"/>
  <c r="W110" i="9" a="1"/>
  <c r="W110" i="9" s="1"/>
  <c r="W109" i="9" a="1"/>
  <c r="W109" i="9" s="1"/>
  <c r="W107" i="9" a="1"/>
  <c r="W107" i="9" s="1"/>
  <c r="T140" i="9" a="1"/>
  <c r="T140" i="9" s="1"/>
  <c r="T138" i="9" a="1"/>
  <c r="T138" i="9" s="1"/>
  <c r="T142" i="9" a="1"/>
  <c r="T142" i="9" s="1"/>
  <c r="T141" i="9" a="1"/>
  <c r="T141" i="9" s="1"/>
  <c r="T139" i="9" a="1"/>
  <c r="T139" i="9" s="1"/>
  <c r="S172" i="9" a="1"/>
  <c r="S172" i="9" s="1"/>
  <c r="S170" i="9" a="1"/>
  <c r="S170" i="9" s="1"/>
  <c r="S174" i="9" a="1"/>
  <c r="S174" i="9" s="1"/>
  <c r="S173" i="9" a="1"/>
  <c r="S173" i="9" s="1"/>
  <c r="S171" i="9" a="1"/>
  <c r="S171" i="9" s="1"/>
  <c r="X62" i="9" a="1"/>
  <c r="X62" i="9" s="1"/>
  <c r="X60" i="9" a="1"/>
  <c r="X60" i="9" s="1"/>
  <c r="X58" i="9" a="1"/>
  <c r="X58" i="9" s="1"/>
  <c r="X61" i="9" a="1"/>
  <c r="X61" i="9" s="1"/>
  <c r="X59" i="9" a="1"/>
  <c r="X59" i="9" s="1"/>
  <c r="W77" i="9" a="1"/>
  <c r="W77" i="9" s="1"/>
  <c r="W75" i="9" a="1"/>
  <c r="W75" i="9" s="1"/>
  <c r="W76" i="9" a="1"/>
  <c r="W76" i="9" s="1"/>
  <c r="W74" i="9" a="1"/>
  <c r="W74" i="9" s="1"/>
  <c r="W78" i="9" a="1"/>
  <c r="W78" i="9" s="1"/>
  <c r="W26" i="9" a="1"/>
  <c r="W26" i="9" s="1"/>
  <c r="W30" i="9" a="1"/>
  <c r="W30" i="9" s="1"/>
  <c r="W28" i="9" a="1"/>
  <c r="W28" i="9" s="1"/>
  <c r="W29" i="9" a="1"/>
  <c r="W29" i="9" s="1"/>
  <c r="W27" i="9" a="1"/>
  <c r="W27" i="9" s="1"/>
  <c r="W14" i="9" a="1"/>
  <c r="W14" i="9" s="1"/>
  <c r="W12" i="9" a="1"/>
  <c r="W12" i="9" s="1"/>
  <c r="W10" i="9" a="1"/>
  <c r="W10" i="9" s="1"/>
  <c r="W13" i="9" a="1"/>
  <c r="W13" i="9" s="1"/>
  <c r="W11" i="9" a="1"/>
  <c r="W11" i="9" s="1"/>
  <c r="X9" i="9"/>
  <c r="X41" i="9"/>
  <c r="Y57" i="9"/>
  <c r="X73" i="9"/>
  <c r="X105" i="9"/>
  <c r="X89" i="9"/>
  <c r="X25" i="9"/>
  <c r="U153" i="9"/>
  <c r="W71" i="3"/>
  <c r="V121" i="9"/>
  <c r="X57" i="3"/>
  <c r="U137" i="9"/>
  <c r="W64" i="3"/>
  <c r="T169" i="9"/>
  <c r="V78" i="3"/>
  <c r="AQ10" i="11"/>
  <c r="AQ11" i="11"/>
  <c r="AQ9" i="11"/>
  <c r="AQ7" i="11"/>
  <c r="AQ8" i="11"/>
  <c r="U9" i="3"/>
  <c r="AP6" i="11" s="1"/>
  <c r="Z43" i="3"/>
  <c r="Z15" i="3"/>
  <c r="Z22" i="3"/>
  <c r="Z36" i="3"/>
  <c r="AA29" i="3"/>
  <c r="Z50" i="3"/>
  <c r="Z8" i="3"/>
  <c r="Y7" i="3"/>
  <c r="X8" i="9" s="1"/>
  <c r="X28" i="3" l="1"/>
  <c r="X26" i="3"/>
  <c r="X24" i="3"/>
  <c r="X27" i="3"/>
  <c r="X25" i="3"/>
  <c r="T82" i="3"/>
  <c r="T83" i="3"/>
  <c r="T80" i="3"/>
  <c r="T81" i="3"/>
  <c r="T84" i="3"/>
  <c r="X41" i="3"/>
  <c r="X40" i="3"/>
  <c r="X42" i="3"/>
  <c r="X39" i="3"/>
  <c r="X38" i="3"/>
  <c r="SF25" i="11"/>
  <c r="SF24" i="11"/>
  <c r="SF23" i="11"/>
  <c r="SF19" i="11"/>
  <c r="SF15" i="11"/>
  <c r="SF29" i="11"/>
  <c r="SF28" i="11"/>
  <c r="SF27" i="11"/>
  <c r="SF18" i="11"/>
  <c r="SF22" i="11"/>
  <c r="SF17" i="11"/>
  <c r="SF26" i="11"/>
  <c r="SF21" i="11"/>
  <c r="SF20" i="11"/>
  <c r="SF16" i="11"/>
  <c r="X21" i="3"/>
  <c r="X18" i="3"/>
  <c r="X19" i="3"/>
  <c r="X20" i="3"/>
  <c r="X17" i="3"/>
  <c r="Y33" i="3"/>
  <c r="Y31" i="3"/>
  <c r="Y34" i="3"/>
  <c r="Y35" i="3"/>
  <c r="Y32" i="3"/>
  <c r="U66" i="3"/>
  <c r="U67" i="3"/>
  <c r="U68" i="3"/>
  <c r="U69" i="3"/>
  <c r="U70" i="3"/>
  <c r="SE14" i="11"/>
  <c r="Q185" i="9"/>
  <c r="S85" i="3"/>
  <c r="V61" i="3"/>
  <c r="V63" i="3"/>
  <c r="V59" i="3"/>
  <c r="V62" i="3"/>
  <c r="V60" i="3"/>
  <c r="X12" i="3"/>
  <c r="X14" i="3"/>
  <c r="X13" i="3"/>
  <c r="X11" i="3"/>
  <c r="X10" i="3"/>
  <c r="X55" i="3"/>
  <c r="X53" i="3"/>
  <c r="X56" i="3"/>
  <c r="X52" i="3"/>
  <c r="X54" i="3"/>
  <c r="X47" i="3"/>
  <c r="X48" i="3"/>
  <c r="X45" i="3"/>
  <c r="X46" i="3"/>
  <c r="X49" i="3"/>
  <c r="U77" i="3"/>
  <c r="U74" i="3"/>
  <c r="U75" i="3"/>
  <c r="U73" i="3"/>
  <c r="U76" i="3"/>
  <c r="P198" i="9" a="1"/>
  <c r="P198" i="9" s="1"/>
  <c r="P195" i="9" a="1"/>
  <c r="P195" i="9" s="1"/>
  <c r="P200" i="9" a="1"/>
  <c r="P200" i="9" s="1"/>
  <c r="P194" i="9" a="1"/>
  <c r="P194" i="9" s="1"/>
  <c r="P197" i="9" a="1"/>
  <c r="P197" i="9" s="1"/>
  <c r="P199" i="9" a="1"/>
  <c r="P199" i="9" s="1"/>
  <c r="P196" i="9" a="1"/>
  <c r="P196" i="9" s="1"/>
  <c r="P190" i="9" a="1"/>
  <c r="P190" i="9" s="1"/>
  <c r="P187" i="9" a="1"/>
  <c r="P187" i="9" s="1"/>
  <c r="P193" i="9" a="1"/>
  <c r="P193" i="9" s="1"/>
  <c r="P192" i="9" a="1"/>
  <c r="P192" i="9" s="1"/>
  <c r="P191" i="9" a="1"/>
  <c r="P191" i="9" s="1"/>
  <c r="P186" i="9" a="1"/>
  <c r="P186" i="9" s="1"/>
  <c r="P189" i="9" a="1"/>
  <c r="P189" i="9" s="1"/>
  <c r="P188" i="9" a="1"/>
  <c r="P188" i="9" s="1"/>
  <c r="FP14" i="11"/>
  <c r="LZ14" i="11"/>
  <c r="U150" i="9" a="1"/>
  <c r="U150" i="9" s="1"/>
  <c r="U147" i="9" a="1"/>
  <c r="U147" i="9" s="1"/>
  <c r="U143" i="9" a="1"/>
  <c r="U143" i="9" s="1"/>
  <c r="U146" i="9" a="1"/>
  <c r="U146" i="9" s="1"/>
  <c r="U148" i="9" a="1"/>
  <c r="U148" i="9" s="1"/>
  <c r="U145" i="9" a="1"/>
  <c r="U145" i="9" s="1"/>
  <c r="U151" i="9" a="1"/>
  <c r="U151" i="9" s="1"/>
  <c r="U149" i="9" a="1"/>
  <c r="U149" i="9" s="1"/>
  <c r="U152" i="9" a="1"/>
  <c r="U152" i="9" s="1"/>
  <c r="U144" i="9" a="1"/>
  <c r="U144" i="9" s="1"/>
  <c r="U167" i="9" a="1"/>
  <c r="U167" i="9" s="1"/>
  <c r="U164" i="9" a="1"/>
  <c r="U164" i="9" s="1"/>
  <c r="U161" i="9" a="1"/>
  <c r="U161" i="9" s="1"/>
  <c r="U166" i="9" a="1"/>
  <c r="U166" i="9" s="1"/>
  <c r="U163" i="9" a="1"/>
  <c r="U163" i="9" s="1"/>
  <c r="U168" i="9" a="1"/>
  <c r="U168" i="9" s="1"/>
  <c r="U160" i="9" a="1"/>
  <c r="U160" i="9" s="1"/>
  <c r="U165" i="9" a="1"/>
  <c r="U165" i="9" s="1"/>
  <c r="U162" i="9" a="1"/>
  <c r="U162" i="9" s="1"/>
  <c r="U159" i="9" a="1"/>
  <c r="U159" i="9" s="1"/>
  <c r="X97" i="9" a="1"/>
  <c r="X97" i="9" s="1"/>
  <c r="X104" i="9" a="1"/>
  <c r="X104" i="9" s="1"/>
  <c r="X99" i="9" a="1"/>
  <c r="X99" i="9" s="1"/>
  <c r="X98" i="9" a="1"/>
  <c r="X98" i="9" s="1"/>
  <c r="X101" i="9" a="1"/>
  <c r="X101" i="9" s="1"/>
  <c r="X102" i="9" a="1"/>
  <c r="X102" i="9" s="1"/>
  <c r="X100" i="9" a="1"/>
  <c r="X100" i="9" s="1"/>
  <c r="X95" i="9" a="1"/>
  <c r="X95" i="9" s="1"/>
  <c r="X96" i="9" a="1"/>
  <c r="X96" i="9" s="1"/>
  <c r="X103" i="9" a="1"/>
  <c r="X103" i="9" s="1"/>
  <c r="X85" i="9" a="1"/>
  <c r="X85" i="9" s="1"/>
  <c r="X88" i="9" a="1"/>
  <c r="X88" i="9" s="1"/>
  <c r="X86" i="9" a="1"/>
  <c r="X86" i="9" s="1"/>
  <c r="X79" i="9" a="1"/>
  <c r="X79" i="9" s="1"/>
  <c r="X87" i="9" a="1"/>
  <c r="X87" i="9" s="1"/>
  <c r="X80" i="9" a="1"/>
  <c r="X80" i="9" s="1"/>
  <c r="X83" i="9" a="1"/>
  <c r="X83" i="9" s="1"/>
  <c r="X82" i="9" a="1"/>
  <c r="X82" i="9" s="1"/>
  <c r="X84" i="9" a="1"/>
  <c r="X84" i="9" s="1"/>
  <c r="X81" i="9" a="1"/>
  <c r="X81" i="9" s="1"/>
  <c r="X49" i="9" a="1"/>
  <c r="X49" i="9" s="1"/>
  <c r="X53" i="9" a="1"/>
  <c r="X53" i="9" s="1"/>
  <c r="X50" i="9" a="1"/>
  <c r="X50" i="9" s="1"/>
  <c r="X52" i="9" a="1"/>
  <c r="X52" i="9" s="1"/>
  <c r="X51" i="9" a="1"/>
  <c r="X51" i="9" s="1"/>
  <c r="X47" i="9" a="1"/>
  <c r="X47" i="9" s="1"/>
  <c r="X48" i="9" a="1"/>
  <c r="X48" i="9" s="1"/>
  <c r="X56" i="9" a="1"/>
  <c r="X56" i="9" s="1"/>
  <c r="X54" i="9" a="1"/>
  <c r="X54" i="9" s="1"/>
  <c r="X55" i="9" a="1"/>
  <c r="X55" i="9" s="1"/>
  <c r="X18" i="9" a="1"/>
  <c r="X18" i="9" s="1"/>
  <c r="X19" i="9" a="1"/>
  <c r="X19" i="9" s="1"/>
  <c r="X17" i="9" a="1"/>
  <c r="X17" i="9" s="1"/>
  <c r="X15" i="9" a="1"/>
  <c r="X15" i="9" s="1"/>
  <c r="X23" i="9" a="1"/>
  <c r="X23" i="9" s="1"/>
  <c r="X16" i="9" a="1"/>
  <c r="X16" i="9" s="1"/>
  <c r="X21" i="9" a="1"/>
  <c r="X21" i="9" s="1"/>
  <c r="X20" i="9" a="1"/>
  <c r="X20" i="9" s="1"/>
  <c r="X22" i="9" a="1"/>
  <c r="X22" i="9" s="1"/>
  <c r="X24" i="9" a="1"/>
  <c r="X24" i="9" s="1"/>
  <c r="T179" i="9" a="1"/>
  <c r="T179" i="9" s="1"/>
  <c r="T175" i="9" a="1"/>
  <c r="T175" i="9" s="1"/>
  <c r="T176" i="9" a="1"/>
  <c r="T176" i="9" s="1"/>
  <c r="T180" i="9" a="1"/>
  <c r="T180" i="9" s="1"/>
  <c r="T182" i="9" a="1"/>
  <c r="T182" i="9" s="1"/>
  <c r="T183" i="9" a="1"/>
  <c r="T183" i="9" s="1"/>
  <c r="T181" i="9" a="1"/>
  <c r="T181" i="9" s="1"/>
  <c r="T177" i="9" a="1"/>
  <c r="T177" i="9" s="1"/>
  <c r="T178" i="9" a="1"/>
  <c r="T178" i="9" s="1"/>
  <c r="T184" i="9" a="1"/>
  <c r="T184" i="9" s="1"/>
  <c r="V136" i="9" a="1"/>
  <c r="V136" i="9" s="1"/>
  <c r="V135" i="9" a="1"/>
  <c r="V135" i="9" s="1"/>
  <c r="V129" i="9" a="1"/>
  <c r="V129" i="9" s="1"/>
  <c r="V128" i="9" a="1"/>
  <c r="V128" i="9" s="1"/>
  <c r="V127" i="9" a="1"/>
  <c r="V127" i="9" s="1"/>
  <c r="V132" i="9" a="1"/>
  <c r="V132" i="9" s="1"/>
  <c r="V131" i="9" a="1"/>
  <c r="V131" i="9" s="1"/>
  <c r="V134" i="9" a="1"/>
  <c r="V134" i="9" s="1"/>
  <c r="V130" i="9" a="1"/>
  <c r="V130" i="9" s="1"/>
  <c r="V133" i="9" a="1"/>
  <c r="V133" i="9" s="1"/>
  <c r="X32" i="9" a="1"/>
  <c r="X32" i="9" s="1"/>
  <c r="X33" i="9" a="1"/>
  <c r="X33" i="9" s="1"/>
  <c r="X34" i="9" a="1"/>
  <c r="X34" i="9" s="1"/>
  <c r="X39" i="9" a="1"/>
  <c r="X39" i="9" s="1"/>
  <c r="X36" i="9" a="1"/>
  <c r="X36" i="9" s="1"/>
  <c r="X40" i="9" a="1"/>
  <c r="X40" i="9" s="1"/>
  <c r="X38" i="9" a="1"/>
  <c r="X38" i="9" s="1"/>
  <c r="X37" i="9" a="1"/>
  <c r="X37" i="9" s="1"/>
  <c r="X35" i="9" a="1"/>
  <c r="X35" i="9" s="1"/>
  <c r="X31" i="9" a="1"/>
  <c r="X31" i="9" s="1"/>
  <c r="X119" i="9" a="1"/>
  <c r="X119" i="9" s="1"/>
  <c r="X117" i="9" a="1"/>
  <c r="X117" i="9" s="1"/>
  <c r="X114" i="9" a="1"/>
  <c r="X114" i="9" s="1"/>
  <c r="X112" i="9" a="1"/>
  <c r="X112" i="9" s="1"/>
  <c r="X111" i="9" a="1"/>
  <c r="X111" i="9" s="1"/>
  <c r="X118" i="9" a="1"/>
  <c r="X118" i="9" s="1"/>
  <c r="X113" i="9" a="1"/>
  <c r="X113" i="9" s="1"/>
  <c r="X115" i="9" a="1"/>
  <c r="X115" i="9" s="1"/>
  <c r="X116" i="9" a="1"/>
  <c r="X116" i="9" s="1"/>
  <c r="X120" i="9" a="1"/>
  <c r="X120" i="9" s="1"/>
  <c r="Y68" i="9" a="1"/>
  <c r="Y68" i="9" s="1"/>
  <c r="Y66" i="9" a="1"/>
  <c r="Y66" i="9" s="1"/>
  <c r="Y64" i="9" a="1"/>
  <c r="Y64" i="9" s="1"/>
  <c r="Y72" i="9" a="1"/>
  <c r="Y72" i="9" s="1"/>
  <c r="Y63" i="9" a="1"/>
  <c r="Y63" i="9" s="1"/>
  <c r="Y70" i="9" a="1"/>
  <c r="Y70" i="9" s="1"/>
  <c r="Y69" i="9" a="1"/>
  <c r="Y69" i="9" s="1"/>
  <c r="Y65" i="9" a="1"/>
  <c r="Y65" i="9" s="1"/>
  <c r="Y67" i="9" a="1"/>
  <c r="Y67" i="9" s="1"/>
  <c r="Y71" i="9" a="1"/>
  <c r="Y71" i="9" s="1"/>
  <c r="Y33" i="8"/>
  <c r="U33" i="8"/>
  <c r="Q33" i="8"/>
  <c r="M33" i="8"/>
  <c r="I33" i="8"/>
  <c r="E33" i="8"/>
  <c r="X33" i="8"/>
  <c r="S33" i="8"/>
  <c r="N33" i="8"/>
  <c r="H33" i="8"/>
  <c r="AB33" i="8"/>
  <c r="W33" i="8"/>
  <c r="R33" i="8"/>
  <c r="L33" i="8"/>
  <c r="G33" i="8"/>
  <c r="AA33" i="8"/>
  <c r="V33" i="8"/>
  <c r="P33" i="8"/>
  <c r="K33" i="8"/>
  <c r="F33" i="8"/>
  <c r="Z33" i="8"/>
  <c r="T33" i="8"/>
  <c r="O33" i="8"/>
  <c r="J33" i="8"/>
  <c r="D33" i="8"/>
  <c r="C34" i="8"/>
  <c r="AS14" i="11"/>
  <c r="QU22" i="11"/>
  <c r="QU26" i="11"/>
  <c r="MA22" i="11"/>
  <c r="MA26" i="11"/>
  <c r="CJ22" i="11"/>
  <c r="CJ26" i="11"/>
  <c r="FQ22" i="11"/>
  <c r="FQ26" i="11"/>
  <c r="NP22" i="11"/>
  <c r="NP26" i="11"/>
  <c r="IV22" i="11"/>
  <c r="IV26" i="11"/>
  <c r="PF22" i="11"/>
  <c r="PF26" i="11"/>
  <c r="KL22" i="11"/>
  <c r="KL26" i="11"/>
  <c r="HF22" i="11"/>
  <c r="HF26" i="11"/>
  <c r="DZ22" i="11"/>
  <c r="DZ26" i="11"/>
  <c r="AT22" i="11"/>
  <c r="AT26" i="11"/>
  <c r="QU21" i="11"/>
  <c r="QU25" i="11"/>
  <c r="QU29" i="11"/>
  <c r="NP21" i="11"/>
  <c r="NP25" i="11"/>
  <c r="NP29" i="11"/>
  <c r="MA21" i="11"/>
  <c r="MA25" i="11"/>
  <c r="MA29" i="11"/>
  <c r="PF25" i="11"/>
  <c r="PF29" i="11"/>
  <c r="CJ21" i="11"/>
  <c r="CJ25" i="11"/>
  <c r="CJ29" i="11"/>
  <c r="IV21" i="11"/>
  <c r="IV25" i="11"/>
  <c r="IV29" i="11"/>
  <c r="KL25" i="11"/>
  <c r="KL29" i="11"/>
  <c r="HF25" i="11"/>
  <c r="HF29" i="11"/>
  <c r="FQ21" i="11"/>
  <c r="FQ25" i="11"/>
  <c r="FQ29" i="11"/>
  <c r="DZ25" i="11"/>
  <c r="DZ29" i="11"/>
  <c r="AT25" i="11"/>
  <c r="AT29" i="11"/>
  <c r="QU20" i="11"/>
  <c r="QU24" i="11"/>
  <c r="QU28" i="11"/>
  <c r="NP20" i="11"/>
  <c r="NP24" i="11"/>
  <c r="NP28" i="11"/>
  <c r="MA20" i="11"/>
  <c r="MA24" i="11"/>
  <c r="MA28" i="11"/>
  <c r="PF28" i="11"/>
  <c r="PF21" i="11"/>
  <c r="CJ20" i="11"/>
  <c r="CJ24" i="11"/>
  <c r="CJ28" i="11"/>
  <c r="IV20" i="11"/>
  <c r="IV24" i="11"/>
  <c r="IV28" i="11"/>
  <c r="KL28" i="11"/>
  <c r="KL21" i="11"/>
  <c r="HF28" i="11"/>
  <c r="HF21" i="11"/>
  <c r="FQ20" i="11"/>
  <c r="FQ24" i="11"/>
  <c r="FQ28" i="11"/>
  <c r="DZ28" i="11"/>
  <c r="DZ21" i="11"/>
  <c r="AT28" i="11"/>
  <c r="AT21" i="11"/>
  <c r="PF20" i="11"/>
  <c r="PF24" i="11"/>
  <c r="KL20" i="11"/>
  <c r="KL24" i="11"/>
  <c r="HF20" i="11"/>
  <c r="HF24" i="11"/>
  <c r="DZ20" i="11"/>
  <c r="DZ24" i="11"/>
  <c r="AT20" i="11"/>
  <c r="AT24" i="11"/>
  <c r="QU23" i="11"/>
  <c r="QU27" i="11"/>
  <c r="NP23" i="11"/>
  <c r="NP27" i="11"/>
  <c r="MA23" i="11"/>
  <c r="MA27" i="11"/>
  <c r="PF23" i="11"/>
  <c r="PF27" i="11"/>
  <c r="CJ23" i="11"/>
  <c r="CJ27" i="11"/>
  <c r="IV23" i="11"/>
  <c r="IV27" i="11"/>
  <c r="KL23" i="11"/>
  <c r="KL27" i="11"/>
  <c r="HF23" i="11"/>
  <c r="HF27" i="11"/>
  <c r="FQ23" i="11"/>
  <c r="FQ27" i="11"/>
  <c r="DZ23" i="11"/>
  <c r="DZ27" i="11"/>
  <c r="AT23" i="11"/>
  <c r="AT27" i="11"/>
  <c r="DY14" i="11"/>
  <c r="HE14" i="11"/>
  <c r="NO14" i="11"/>
  <c r="QU19" i="11"/>
  <c r="QU18" i="11"/>
  <c r="QU17" i="11"/>
  <c r="QU15" i="11"/>
  <c r="QU16" i="11"/>
  <c r="MA15" i="11"/>
  <c r="MA19" i="11"/>
  <c r="MA18" i="11"/>
  <c r="MA17" i="11"/>
  <c r="MA16" i="11"/>
  <c r="CJ19" i="11"/>
  <c r="CJ18" i="11"/>
  <c r="CJ17" i="11"/>
  <c r="CJ16" i="11"/>
  <c r="CJ15" i="11"/>
  <c r="KL19" i="11"/>
  <c r="KL18" i="11"/>
  <c r="KL16" i="11"/>
  <c r="KL17" i="11"/>
  <c r="KL15" i="11"/>
  <c r="FQ19" i="11"/>
  <c r="FQ18" i="11"/>
  <c r="FQ17" i="11"/>
  <c r="FQ16" i="11"/>
  <c r="FQ15" i="11"/>
  <c r="AT19" i="11"/>
  <c r="AT17" i="11"/>
  <c r="AT18" i="11"/>
  <c r="AT16" i="11"/>
  <c r="AT15" i="11"/>
  <c r="IU14" i="11"/>
  <c r="PE14" i="11"/>
  <c r="NP19" i="11"/>
  <c r="NP18" i="11"/>
  <c r="NP17" i="11"/>
  <c r="NP15" i="11"/>
  <c r="NP16" i="11"/>
  <c r="PF19" i="11"/>
  <c r="PF18" i="11"/>
  <c r="PF16" i="11"/>
  <c r="PF17" i="11"/>
  <c r="PF15" i="11"/>
  <c r="IV19" i="11"/>
  <c r="IV18" i="11"/>
  <c r="IV17" i="11"/>
  <c r="IV16" i="11"/>
  <c r="IV15" i="11"/>
  <c r="HF19" i="11"/>
  <c r="HF18" i="11"/>
  <c r="HF16" i="11"/>
  <c r="HF17" i="11"/>
  <c r="HF15" i="11"/>
  <c r="DZ19" i="11"/>
  <c r="DZ18" i="11"/>
  <c r="DZ16" i="11"/>
  <c r="DZ17" i="11"/>
  <c r="DZ15" i="11"/>
  <c r="KK14" i="11"/>
  <c r="CI14" i="11"/>
  <c r="QT14" i="11"/>
  <c r="U139" i="9" a="1"/>
  <c r="U139" i="9" s="1"/>
  <c r="U141" i="9" a="1"/>
  <c r="U141" i="9" s="1"/>
  <c r="U138" i="9" a="1"/>
  <c r="U138" i="9" s="1"/>
  <c r="U142" i="9" a="1"/>
  <c r="U142" i="9" s="1"/>
  <c r="U140" i="9" a="1"/>
  <c r="U140" i="9" s="1"/>
  <c r="X93" i="9" a="1"/>
  <c r="X93" i="9" s="1"/>
  <c r="X91" i="9" a="1"/>
  <c r="X91" i="9" s="1"/>
  <c r="X94" i="9" a="1"/>
  <c r="X94" i="9" s="1"/>
  <c r="X92" i="9" a="1"/>
  <c r="X92" i="9" s="1"/>
  <c r="X90" i="9" a="1"/>
  <c r="X90" i="9" s="1"/>
  <c r="X45" i="9" a="1"/>
  <c r="X45" i="9" s="1"/>
  <c r="X46" i="9" a="1"/>
  <c r="X46" i="9" s="1"/>
  <c r="X44" i="9" a="1"/>
  <c r="X44" i="9" s="1"/>
  <c r="X42" i="9" a="1"/>
  <c r="X42" i="9" s="1"/>
  <c r="X43" i="9" a="1"/>
  <c r="X43" i="9" s="1"/>
  <c r="U157" i="9" a="1"/>
  <c r="U157" i="9" s="1"/>
  <c r="U155" i="9" a="1"/>
  <c r="U155" i="9" s="1"/>
  <c r="U154" i="9" a="1"/>
  <c r="U154" i="9" s="1"/>
  <c r="U158" i="9" a="1"/>
  <c r="U158" i="9" s="1"/>
  <c r="U156" i="9" a="1"/>
  <c r="U156" i="9" s="1"/>
  <c r="X76" i="9" a="1"/>
  <c r="X76" i="9" s="1"/>
  <c r="X74" i="9" a="1"/>
  <c r="X74" i="9" s="1"/>
  <c r="X77" i="9" a="1"/>
  <c r="X77" i="9" s="1"/>
  <c r="X75" i="9" a="1"/>
  <c r="X75" i="9" s="1"/>
  <c r="X78" i="9" a="1"/>
  <c r="X78" i="9" s="1"/>
  <c r="T173" i="9" a="1"/>
  <c r="T173" i="9" s="1"/>
  <c r="T171" i="9" a="1"/>
  <c r="T171" i="9" s="1"/>
  <c r="T170" i="9" a="1"/>
  <c r="T170" i="9" s="1"/>
  <c r="T174" i="9" a="1"/>
  <c r="T174" i="9" s="1"/>
  <c r="T172" i="9" a="1"/>
  <c r="T172" i="9" s="1"/>
  <c r="V124" i="9" a="1"/>
  <c r="V124" i="9" s="1"/>
  <c r="V122" i="9" a="1"/>
  <c r="V122" i="9" s="1"/>
  <c r="V126" i="9" a="1"/>
  <c r="V126" i="9" s="1"/>
  <c r="V125" i="9" a="1"/>
  <c r="V125" i="9" s="1"/>
  <c r="V123" i="9" a="1"/>
  <c r="V123" i="9" s="1"/>
  <c r="X30" i="9" a="1"/>
  <c r="X30" i="9" s="1"/>
  <c r="X28" i="9" a="1"/>
  <c r="X28" i="9" s="1"/>
  <c r="X26" i="9" a="1"/>
  <c r="X26" i="9" s="1"/>
  <c r="X29" i="9" a="1"/>
  <c r="X29" i="9" s="1"/>
  <c r="X27" i="9" a="1"/>
  <c r="X27" i="9" s="1"/>
  <c r="X107" i="9" a="1"/>
  <c r="X107" i="9" s="1"/>
  <c r="X109" i="9" a="1"/>
  <c r="X109" i="9" s="1"/>
  <c r="X110" i="9" a="1"/>
  <c r="X110" i="9" s="1"/>
  <c r="X108" i="9" a="1"/>
  <c r="X108" i="9" s="1"/>
  <c r="X106" i="9" a="1"/>
  <c r="X106" i="9" s="1"/>
  <c r="Y61" i="9" a="1"/>
  <c r="Y61" i="9" s="1"/>
  <c r="Y59" i="9" a="1"/>
  <c r="Y59" i="9" s="1"/>
  <c r="Y62" i="9" a="1"/>
  <c r="Y62" i="9" s="1"/>
  <c r="Y60" i="9" a="1"/>
  <c r="Y60" i="9" s="1"/>
  <c r="Y58" i="9" a="1"/>
  <c r="Y58" i="9" s="1"/>
  <c r="X14" i="9" a="1"/>
  <c r="X14" i="9" s="1"/>
  <c r="X12" i="9" a="1"/>
  <c r="X12" i="9" s="1"/>
  <c r="X10" i="9" a="1"/>
  <c r="X10" i="9" s="1"/>
  <c r="X13" i="9" a="1"/>
  <c r="X13" i="9" s="1"/>
  <c r="X11" i="9" a="1"/>
  <c r="X11" i="9" s="1"/>
  <c r="Y9" i="9"/>
  <c r="Y105" i="9"/>
  <c r="Z57" i="9"/>
  <c r="Y73" i="9"/>
  <c r="Y41" i="9"/>
  <c r="Y25" i="9"/>
  <c r="Y89" i="9"/>
  <c r="U169" i="9"/>
  <c r="W78" i="3"/>
  <c r="W121" i="9"/>
  <c r="Y57" i="3"/>
  <c r="V137" i="9"/>
  <c r="X64" i="3"/>
  <c r="V153" i="9"/>
  <c r="X71" i="3"/>
  <c r="AR11" i="11"/>
  <c r="AR9" i="11"/>
  <c r="AR10" i="11"/>
  <c r="AR8" i="11"/>
  <c r="AR7" i="11"/>
  <c r="AA50" i="3"/>
  <c r="V9" i="3"/>
  <c r="AQ6" i="11" s="1"/>
  <c r="AA22" i="3"/>
  <c r="AA43" i="3"/>
  <c r="AB29" i="3"/>
  <c r="AA36" i="3"/>
  <c r="AA15" i="3"/>
  <c r="AA8" i="3"/>
  <c r="Z7" i="3"/>
  <c r="Y8" i="9" s="1"/>
  <c r="Y27" i="3" l="1"/>
  <c r="Y25" i="3"/>
  <c r="Y28" i="3"/>
  <c r="Y26" i="3"/>
  <c r="Y24" i="3"/>
  <c r="Z33" i="3"/>
  <c r="Z31" i="3"/>
  <c r="Z34" i="3"/>
  <c r="Z35" i="3"/>
  <c r="Z32" i="3"/>
  <c r="Y14" i="3"/>
  <c r="Y12" i="3"/>
  <c r="Y10" i="3"/>
  <c r="Y13" i="3"/>
  <c r="Y11" i="3"/>
  <c r="Y52" i="3"/>
  <c r="Y54" i="3"/>
  <c r="Y56" i="3"/>
  <c r="Y55" i="3"/>
  <c r="Y53" i="3"/>
  <c r="Y49" i="3"/>
  <c r="Y47" i="3"/>
  <c r="Y48" i="3"/>
  <c r="Y45" i="3"/>
  <c r="Y46" i="3"/>
  <c r="SG25" i="11"/>
  <c r="SG21" i="11"/>
  <c r="SG23" i="11"/>
  <c r="SG17" i="11"/>
  <c r="SG29" i="11"/>
  <c r="SG27" i="11"/>
  <c r="SG18" i="11"/>
  <c r="SG22" i="11"/>
  <c r="SG20" i="11"/>
  <c r="SG16" i="11"/>
  <c r="SG26" i="11"/>
  <c r="SG28" i="11"/>
  <c r="SG24" i="11"/>
  <c r="SG19" i="11"/>
  <c r="SG15" i="11"/>
  <c r="SF14" i="11"/>
  <c r="U81" i="3"/>
  <c r="U82" i="3"/>
  <c r="U80" i="3"/>
  <c r="U83" i="3"/>
  <c r="U84" i="3"/>
  <c r="R185" i="9"/>
  <c r="T85" i="3"/>
  <c r="W61" i="3"/>
  <c r="W59" i="3"/>
  <c r="W62" i="3"/>
  <c r="W60" i="3"/>
  <c r="W63" i="3"/>
  <c r="Y17" i="3"/>
  <c r="Y21" i="3"/>
  <c r="Y20" i="3"/>
  <c r="Y18" i="3"/>
  <c r="Y19" i="3"/>
  <c r="Y40" i="3"/>
  <c r="Y39" i="3"/>
  <c r="Y42" i="3"/>
  <c r="Y38" i="3"/>
  <c r="Y41" i="3"/>
  <c r="V77" i="3"/>
  <c r="V73" i="3"/>
  <c r="V76" i="3"/>
  <c r="V75" i="3"/>
  <c r="V74" i="3"/>
  <c r="V70" i="3"/>
  <c r="V69" i="3"/>
  <c r="V66" i="3"/>
  <c r="V68" i="3"/>
  <c r="V67" i="3"/>
  <c r="Q196" i="9" a="1"/>
  <c r="Q196" i="9" s="1"/>
  <c r="Q195" i="9" a="1"/>
  <c r="Q195" i="9" s="1"/>
  <c r="Q189" i="9" a="1"/>
  <c r="Q189" i="9" s="1"/>
  <c r="Q190" i="9" a="1"/>
  <c r="Q190" i="9" s="1"/>
  <c r="Q187" i="9" a="1"/>
  <c r="Q187" i="9" s="1"/>
  <c r="Q197" i="9" a="1"/>
  <c r="Q197" i="9" s="1"/>
  <c r="Q200" i="9" a="1"/>
  <c r="Q200" i="9" s="1"/>
  <c r="Q193" i="9" a="1"/>
  <c r="Q193" i="9" s="1"/>
  <c r="Q186" i="9" a="1"/>
  <c r="Q186" i="9" s="1"/>
  <c r="Q192" i="9" a="1"/>
  <c r="Q192" i="9" s="1"/>
  <c r="Q199" i="9" a="1"/>
  <c r="Q199" i="9" s="1"/>
  <c r="Q198" i="9" a="1"/>
  <c r="Q198" i="9" s="1"/>
  <c r="Q194" i="9" a="1"/>
  <c r="Q194" i="9" s="1"/>
  <c r="Q191" i="9" a="1"/>
  <c r="Q191" i="9" s="1"/>
  <c r="Q188" i="9" a="1"/>
  <c r="Q188" i="9" s="1"/>
  <c r="HF14" i="11"/>
  <c r="V144" i="9" a="1"/>
  <c r="V144" i="9" s="1"/>
  <c r="V150" i="9" a="1"/>
  <c r="V150" i="9" s="1"/>
  <c r="V143" i="9" a="1"/>
  <c r="V143" i="9" s="1"/>
  <c r="V146" i="9" a="1"/>
  <c r="V146" i="9" s="1"/>
  <c r="V148" i="9" a="1"/>
  <c r="V148" i="9" s="1"/>
  <c r="V147" i="9" a="1"/>
  <c r="V147" i="9" s="1"/>
  <c r="V149" i="9" a="1"/>
  <c r="V149" i="9" s="1"/>
  <c r="V145" i="9" a="1"/>
  <c r="V145" i="9" s="1"/>
  <c r="V151" i="9" a="1"/>
  <c r="V151" i="9" s="1"/>
  <c r="V152" i="9" a="1"/>
  <c r="V152" i="9" s="1"/>
  <c r="W134" i="9" a="1"/>
  <c r="W134" i="9" s="1"/>
  <c r="W133" i="9" a="1"/>
  <c r="W133" i="9" s="1"/>
  <c r="W130" i="9" a="1"/>
  <c r="W130" i="9" s="1"/>
  <c r="W135" i="9" a="1"/>
  <c r="W135" i="9" s="1"/>
  <c r="W132" i="9" a="1"/>
  <c r="W132" i="9" s="1"/>
  <c r="W129" i="9" a="1"/>
  <c r="W129" i="9" s="1"/>
  <c r="W136" i="9" a="1"/>
  <c r="W136" i="9" s="1"/>
  <c r="W127" i="9" a="1"/>
  <c r="W127" i="9" s="1"/>
  <c r="W131" i="9" a="1"/>
  <c r="W131" i="9" s="1"/>
  <c r="W128" i="9" a="1"/>
  <c r="W128" i="9" s="1"/>
  <c r="Y95" i="9" a="1"/>
  <c r="Y95" i="9" s="1"/>
  <c r="Y96" i="9" a="1"/>
  <c r="Y96" i="9" s="1"/>
  <c r="Y103" i="9" a="1"/>
  <c r="Y103" i="9" s="1"/>
  <c r="Y97" i="9" a="1"/>
  <c r="Y97" i="9" s="1"/>
  <c r="Y104" i="9" a="1"/>
  <c r="Y104" i="9" s="1"/>
  <c r="Y99" i="9" a="1"/>
  <c r="Y99" i="9" s="1"/>
  <c r="Y98" i="9" a="1"/>
  <c r="Y98" i="9" s="1"/>
  <c r="Y101" i="9" a="1"/>
  <c r="Y101" i="9" s="1"/>
  <c r="Y102" i="9" a="1"/>
  <c r="Y102" i="9" s="1"/>
  <c r="Y100" i="9" a="1"/>
  <c r="Y100" i="9" s="1"/>
  <c r="Y49" i="9" a="1"/>
  <c r="Y49" i="9" s="1"/>
  <c r="Y51" i="9" a="1"/>
  <c r="Y51" i="9" s="1"/>
  <c r="Y47" i="9" a="1"/>
  <c r="Y47" i="9" s="1"/>
  <c r="Y50" i="9" a="1"/>
  <c r="Y50" i="9" s="1"/>
  <c r="Y53" i="9" a="1"/>
  <c r="Y53" i="9" s="1"/>
  <c r="Y48" i="9" a="1"/>
  <c r="Y48" i="9" s="1"/>
  <c r="Y56" i="9" a="1"/>
  <c r="Y56" i="9" s="1"/>
  <c r="Y54" i="9" a="1"/>
  <c r="Y54" i="9" s="1"/>
  <c r="Y52" i="9" a="1"/>
  <c r="Y52" i="9" s="1"/>
  <c r="Y55" i="9" a="1"/>
  <c r="Y55" i="9" s="1"/>
  <c r="Z69" i="9" a="1"/>
  <c r="Z69" i="9" s="1"/>
  <c r="Z65" i="9" a="1"/>
  <c r="Z65" i="9" s="1"/>
  <c r="Z67" i="9" a="1"/>
  <c r="Z67" i="9" s="1"/>
  <c r="Z71" i="9" a="1"/>
  <c r="Z71" i="9" s="1"/>
  <c r="Z68" i="9" a="1"/>
  <c r="Z68" i="9" s="1"/>
  <c r="Z66" i="9" a="1"/>
  <c r="Z66" i="9" s="1"/>
  <c r="Z64" i="9" a="1"/>
  <c r="Z64" i="9" s="1"/>
  <c r="Z72" i="9" a="1"/>
  <c r="Z72" i="9" s="1"/>
  <c r="Z63" i="9" a="1"/>
  <c r="Z63" i="9" s="1"/>
  <c r="Z70" i="9" a="1"/>
  <c r="Z70" i="9" s="1"/>
  <c r="Y18" i="9" a="1"/>
  <c r="Y18" i="9" s="1"/>
  <c r="Y21" i="9" a="1"/>
  <c r="Y21" i="9" s="1"/>
  <c r="Y17" i="9" a="1"/>
  <c r="Y17" i="9" s="1"/>
  <c r="Y20" i="9" a="1"/>
  <c r="Y20" i="9" s="1"/>
  <c r="Y23" i="9" a="1"/>
  <c r="Y23" i="9" s="1"/>
  <c r="Y15" i="9" a="1"/>
  <c r="Y15" i="9" s="1"/>
  <c r="Y16" i="9" a="1"/>
  <c r="Y16" i="9" s="1"/>
  <c r="Y19" i="9" a="1"/>
  <c r="Y19" i="9" s="1"/>
  <c r="Y22" i="9" a="1"/>
  <c r="Y22" i="9" s="1"/>
  <c r="Y24" i="9" a="1"/>
  <c r="Y24" i="9" s="1"/>
  <c r="V161" i="9" a="1"/>
  <c r="V161" i="9" s="1"/>
  <c r="V159" i="9" a="1"/>
  <c r="V159" i="9" s="1"/>
  <c r="V163" i="9" a="1"/>
  <c r="V163" i="9" s="1"/>
  <c r="V164" i="9" a="1"/>
  <c r="V164" i="9" s="1"/>
  <c r="V165" i="9" a="1"/>
  <c r="V165" i="9" s="1"/>
  <c r="V166" i="9" a="1"/>
  <c r="V166" i="9" s="1"/>
  <c r="V168" i="9" a="1"/>
  <c r="V168" i="9" s="1"/>
  <c r="V167" i="9" a="1"/>
  <c r="V167" i="9" s="1"/>
  <c r="V160" i="9" a="1"/>
  <c r="V160" i="9" s="1"/>
  <c r="V162" i="9" a="1"/>
  <c r="V162" i="9" s="1"/>
  <c r="U183" i="9" a="1"/>
  <c r="U183" i="9" s="1"/>
  <c r="U184" i="9" a="1"/>
  <c r="U184" i="9" s="1"/>
  <c r="U181" i="9" a="1"/>
  <c r="U181" i="9" s="1"/>
  <c r="U180" i="9" a="1"/>
  <c r="U180" i="9" s="1"/>
  <c r="U177" i="9" a="1"/>
  <c r="U177" i="9" s="1"/>
  <c r="U182" i="9" a="1"/>
  <c r="U182" i="9" s="1"/>
  <c r="U176" i="9" a="1"/>
  <c r="U176" i="9" s="1"/>
  <c r="U179" i="9" a="1"/>
  <c r="U179" i="9" s="1"/>
  <c r="U175" i="9" a="1"/>
  <c r="U175" i="9" s="1"/>
  <c r="U178" i="9" a="1"/>
  <c r="U178" i="9" s="1"/>
  <c r="Y33" i="9" a="1"/>
  <c r="Y33" i="9" s="1"/>
  <c r="Y31" i="9" a="1"/>
  <c r="Y31" i="9" s="1"/>
  <c r="Y34" i="9" a="1"/>
  <c r="Y34" i="9" s="1"/>
  <c r="Y39" i="9" a="1"/>
  <c r="Y39" i="9" s="1"/>
  <c r="Y32" i="9" a="1"/>
  <c r="Y32" i="9" s="1"/>
  <c r="Y35" i="9" a="1"/>
  <c r="Y35" i="9" s="1"/>
  <c r="Y40" i="9" a="1"/>
  <c r="Y40" i="9" s="1"/>
  <c r="Y37" i="9" a="1"/>
  <c r="Y37" i="9" s="1"/>
  <c r="Y38" i="9" a="1"/>
  <c r="Y38" i="9" s="1"/>
  <c r="Y36" i="9" a="1"/>
  <c r="Y36" i="9" s="1"/>
  <c r="Y83" i="9" a="1"/>
  <c r="Y83" i="9" s="1"/>
  <c r="Y82" i="9" a="1"/>
  <c r="Y82" i="9" s="1"/>
  <c r="Y84" i="9" a="1"/>
  <c r="Y84" i="9" s="1"/>
  <c r="Y81" i="9" a="1"/>
  <c r="Y81" i="9" s="1"/>
  <c r="Y85" i="9" a="1"/>
  <c r="Y85" i="9" s="1"/>
  <c r="Y88" i="9" a="1"/>
  <c r="Y88" i="9" s="1"/>
  <c r="Y86" i="9" a="1"/>
  <c r="Y86" i="9" s="1"/>
  <c r="Y79" i="9" a="1"/>
  <c r="Y79" i="9" s="1"/>
  <c r="Y87" i="9" a="1"/>
  <c r="Y87" i="9" s="1"/>
  <c r="Y80" i="9" a="1"/>
  <c r="Y80" i="9" s="1"/>
  <c r="Y113" i="9" a="1"/>
  <c r="Y113" i="9" s="1"/>
  <c r="Y115" i="9" a="1"/>
  <c r="Y115" i="9" s="1"/>
  <c r="Y114" i="9" a="1"/>
  <c r="Y114" i="9" s="1"/>
  <c r="Y119" i="9" a="1"/>
  <c r="Y119" i="9" s="1"/>
  <c r="Y116" i="9" a="1"/>
  <c r="Y116" i="9" s="1"/>
  <c r="Y120" i="9" a="1"/>
  <c r="Y120" i="9" s="1"/>
  <c r="Y112" i="9" a="1"/>
  <c r="Y112" i="9" s="1"/>
  <c r="Y111" i="9" a="1"/>
  <c r="Y111" i="9" s="1"/>
  <c r="Y118" i="9" a="1"/>
  <c r="Y118" i="9" s="1"/>
  <c r="Y117" i="9" a="1"/>
  <c r="Y117" i="9" s="1"/>
  <c r="AB34" i="8"/>
  <c r="X34" i="8"/>
  <c r="T34" i="8"/>
  <c r="P34" i="8"/>
  <c r="L34" i="8"/>
  <c r="H34" i="8"/>
  <c r="D34" i="8"/>
  <c r="Z34" i="8"/>
  <c r="U34" i="8"/>
  <c r="O34" i="8"/>
  <c r="J34" i="8"/>
  <c r="E34" i="8"/>
  <c r="Y34" i="8"/>
  <c r="S34" i="8"/>
  <c r="N34" i="8"/>
  <c r="I34" i="8"/>
  <c r="W34" i="8"/>
  <c r="R34" i="8"/>
  <c r="M34" i="8"/>
  <c r="G34" i="8"/>
  <c r="AA34" i="8"/>
  <c r="V34" i="8"/>
  <c r="Q34" i="8"/>
  <c r="K34" i="8"/>
  <c r="F34" i="8"/>
  <c r="C35" i="8"/>
  <c r="PG22" i="11"/>
  <c r="PG26" i="11"/>
  <c r="QV22" i="11"/>
  <c r="QV26" i="11"/>
  <c r="CK22" i="11"/>
  <c r="CK26" i="11"/>
  <c r="HG22" i="11"/>
  <c r="HG26" i="11"/>
  <c r="KM22" i="11"/>
  <c r="KM26" i="11"/>
  <c r="MB22" i="11"/>
  <c r="MB26" i="11"/>
  <c r="IW22" i="11"/>
  <c r="IW26" i="11"/>
  <c r="EA22" i="11"/>
  <c r="EA26" i="11"/>
  <c r="IV14" i="11"/>
  <c r="FQ14" i="11"/>
  <c r="AU22" i="11"/>
  <c r="AU26" i="11"/>
  <c r="CJ14" i="11"/>
  <c r="NQ22" i="11"/>
  <c r="NQ26" i="11"/>
  <c r="FR22" i="11"/>
  <c r="FR26" i="11"/>
  <c r="PG21" i="11"/>
  <c r="PG25" i="11"/>
  <c r="PG29" i="11"/>
  <c r="NQ25" i="11"/>
  <c r="NQ29" i="11"/>
  <c r="MB21" i="11"/>
  <c r="MB25" i="11"/>
  <c r="MB29" i="11"/>
  <c r="QV21" i="11"/>
  <c r="QV25" i="11"/>
  <c r="QV29" i="11"/>
  <c r="IW21" i="11"/>
  <c r="IW25" i="11"/>
  <c r="IW29" i="11"/>
  <c r="CK21" i="11"/>
  <c r="CK25" i="11"/>
  <c r="CK29" i="11"/>
  <c r="EA21" i="11"/>
  <c r="EA25" i="11"/>
  <c r="EA29" i="11"/>
  <c r="HG21" i="11"/>
  <c r="HG25" i="11"/>
  <c r="HG29" i="11"/>
  <c r="FR25" i="11"/>
  <c r="FR29" i="11"/>
  <c r="KM21" i="11"/>
  <c r="KM25" i="11"/>
  <c r="KM29" i="11"/>
  <c r="AU21" i="11"/>
  <c r="AU25" i="11"/>
  <c r="AU29" i="11"/>
  <c r="PG20" i="11"/>
  <c r="PG24" i="11"/>
  <c r="PG28" i="11"/>
  <c r="NQ20" i="11"/>
  <c r="NQ24" i="11"/>
  <c r="NQ28" i="11"/>
  <c r="NQ21" i="11"/>
  <c r="MB20" i="11"/>
  <c r="MB24" i="11"/>
  <c r="MB28" i="11"/>
  <c r="QV20" i="11"/>
  <c r="QV24" i="11"/>
  <c r="QV28" i="11"/>
  <c r="IW20" i="11"/>
  <c r="IW24" i="11"/>
  <c r="IW28" i="11"/>
  <c r="CK20" i="11"/>
  <c r="CK24" i="11"/>
  <c r="CK28" i="11"/>
  <c r="EA20" i="11"/>
  <c r="EA24" i="11"/>
  <c r="EA28" i="11"/>
  <c r="HG20" i="11"/>
  <c r="HG24" i="11"/>
  <c r="HG28" i="11"/>
  <c r="FR28" i="11"/>
  <c r="FR21" i="11"/>
  <c r="KM20" i="11"/>
  <c r="KM24" i="11"/>
  <c r="KM28" i="11"/>
  <c r="AU20" i="11"/>
  <c r="AU24" i="11"/>
  <c r="AU28" i="11"/>
  <c r="FR20" i="11"/>
  <c r="FR24" i="11"/>
  <c r="AU23" i="11"/>
  <c r="AU27" i="11"/>
  <c r="PG23" i="11"/>
  <c r="PG27" i="11"/>
  <c r="NQ23" i="11"/>
  <c r="NQ27" i="11"/>
  <c r="MB23" i="11"/>
  <c r="MB27" i="11"/>
  <c r="QV23" i="11"/>
  <c r="QV27" i="11"/>
  <c r="IW23" i="11"/>
  <c r="IW27" i="11"/>
  <c r="CK23" i="11"/>
  <c r="CK27" i="11"/>
  <c r="EA23" i="11"/>
  <c r="EA27" i="11"/>
  <c r="HG23" i="11"/>
  <c r="HG27" i="11"/>
  <c r="FR23" i="11"/>
  <c r="FR27" i="11"/>
  <c r="KM23" i="11"/>
  <c r="KM27" i="11"/>
  <c r="KL14" i="11"/>
  <c r="NP14" i="11"/>
  <c r="NQ19" i="11"/>
  <c r="NQ18" i="11"/>
  <c r="NQ17" i="11"/>
  <c r="NQ15" i="11"/>
  <c r="NQ16" i="11"/>
  <c r="MB19" i="11"/>
  <c r="MB18" i="11"/>
  <c r="MB17" i="11"/>
  <c r="MB16" i="11"/>
  <c r="MB15" i="11"/>
  <c r="IW19" i="11"/>
  <c r="IW18" i="11"/>
  <c r="IW17" i="11"/>
  <c r="IW16" i="11"/>
  <c r="IW15" i="11"/>
  <c r="EA15" i="11"/>
  <c r="EA19" i="11"/>
  <c r="EA18" i="11"/>
  <c r="EA16" i="11"/>
  <c r="EA17" i="11"/>
  <c r="FR19" i="11"/>
  <c r="FR17" i="11"/>
  <c r="FR18" i="11"/>
  <c r="FR16" i="11"/>
  <c r="FR15" i="11"/>
  <c r="AU19" i="11"/>
  <c r="AU15" i="11"/>
  <c r="AU18" i="11"/>
  <c r="AU17" i="11"/>
  <c r="AU16" i="11"/>
  <c r="PF14" i="11"/>
  <c r="QU14" i="11"/>
  <c r="DZ14" i="11"/>
  <c r="PG19" i="11"/>
  <c r="PG18" i="11"/>
  <c r="PG17" i="11"/>
  <c r="PG16" i="11"/>
  <c r="PG15" i="11"/>
  <c r="QV19" i="11"/>
  <c r="QV18" i="11"/>
  <c r="QV17" i="11"/>
  <c r="QV16" i="11"/>
  <c r="QV15" i="11"/>
  <c r="CK19" i="11"/>
  <c r="CK18" i="11"/>
  <c r="CK17" i="11"/>
  <c r="CK15" i="11"/>
  <c r="CK16" i="11"/>
  <c r="HG15" i="11"/>
  <c r="HG19" i="11"/>
  <c r="HG18" i="11"/>
  <c r="HG17" i="11"/>
  <c r="HG16" i="11"/>
  <c r="KM19" i="11"/>
  <c r="KM15" i="11"/>
  <c r="KM18" i="11"/>
  <c r="KM17" i="11"/>
  <c r="KM16" i="11"/>
  <c r="AT14" i="11"/>
  <c r="MA14" i="11"/>
  <c r="V157" i="9" a="1"/>
  <c r="V157" i="9" s="1"/>
  <c r="V155" i="9" a="1"/>
  <c r="V155" i="9" s="1"/>
  <c r="V158" i="9" a="1"/>
  <c r="V158" i="9" s="1"/>
  <c r="V156" i="9" a="1"/>
  <c r="V156" i="9" s="1"/>
  <c r="V154" i="9" a="1"/>
  <c r="V154" i="9" s="1"/>
  <c r="U173" i="9" a="1"/>
  <c r="U173" i="9" s="1"/>
  <c r="U171" i="9" a="1"/>
  <c r="U171" i="9" s="1"/>
  <c r="U172" i="9" a="1"/>
  <c r="U172" i="9" s="1"/>
  <c r="U174" i="9" a="1"/>
  <c r="U174" i="9" s="1"/>
  <c r="U170" i="9" a="1"/>
  <c r="U170" i="9" s="1"/>
  <c r="Y29" i="9" a="1"/>
  <c r="Y29" i="9" s="1"/>
  <c r="Y27" i="9" a="1"/>
  <c r="Y27" i="9" s="1"/>
  <c r="Y30" i="9" a="1"/>
  <c r="Y30" i="9" s="1"/>
  <c r="Y28" i="9" a="1"/>
  <c r="Y28" i="9" s="1"/>
  <c r="Y26" i="9" a="1"/>
  <c r="Y26" i="9" s="1"/>
  <c r="Y76" i="9" a="1"/>
  <c r="Y76" i="9" s="1"/>
  <c r="Y74" i="9" a="1"/>
  <c r="Y74" i="9" s="1"/>
  <c r="Y77" i="9" a="1"/>
  <c r="Y77" i="9" s="1"/>
  <c r="Y75" i="9" a="1"/>
  <c r="Y75" i="9" s="1"/>
  <c r="Y78" i="9" a="1"/>
  <c r="Y78" i="9" s="1"/>
  <c r="Y109" i="9" a="1"/>
  <c r="Y109" i="9" s="1"/>
  <c r="Y107" i="9" a="1"/>
  <c r="Y107" i="9" s="1"/>
  <c r="Y110" i="9" a="1"/>
  <c r="Y110" i="9" s="1"/>
  <c r="Y108" i="9" a="1"/>
  <c r="Y108" i="9" s="1"/>
  <c r="Y106" i="9" a="1"/>
  <c r="Y106" i="9" s="1"/>
  <c r="V141" i="9" a="1"/>
  <c r="V141" i="9" s="1"/>
  <c r="V139" i="9" a="1"/>
  <c r="V139" i="9" s="1"/>
  <c r="V142" i="9" a="1"/>
  <c r="V142" i="9" s="1"/>
  <c r="V140" i="9" a="1"/>
  <c r="V140" i="9" s="1"/>
  <c r="V138" i="9" a="1"/>
  <c r="V138" i="9" s="1"/>
  <c r="W126" i="9" a="1"/>
  <c r="W126" i="9" s="1"/>
  <c r="W124" i="9" a="1"/>
  <c r="W124" i="9" s="1"/>
  <c r="W122" i="9" a="1"/>
  <c r="W122" i="9" s="1"/>
  <c r="W125" i="9" a="1"/>
  <c r="W125" i="9" s="1"/>
  <c r="W123" i="9" a="1"/>
  <c r="W123" i="9" s="1"/>
  <c r="Y93" i="9" a="1"/>
  <c r="Y93" i="9" s="1"/>
  <c r="Y91" i="9" a="1"/>
  <c r="Y91" i="9" s="1"/>
  <c r="Y94" i="9" a="1"/>
  <c r="Y94" i="9" s="1"/>
  <c r="Y92" i="9" a="1"/>
  <c r="Y92" i="9" s="1"/>
  <c r="Y90" i="9" a="1"/>
  <c r="Y90" i="9" s="1"/>
  <c r="Y46" i="9" a="1"/>
  <c r="Y46" i="9" s="1"/>
  <c r="Y45" i="9" a="1"/>
  <c r="Y45" i="9" s="1"/>
  <c r="Y44" i="9" a="1"/>
  <c r="Y44" i="9" s="1"/>
  <c r="Y42" i="9" a="1"/>
  <c r="Y42" i="9" s="1"/>
  <c r="Y43" i="9" a="1"/>
  <c r="Y43" i="9" s="1"/>
  <c r="Z61" i="9" a="1"/>
  <c r="Z61" i="9" s="1"/>
  <c r="Z59" i="9" a="1"/>
  <c r="Z59" i="9" s="1"/>
  <c r="Z62" i="9" a="1"/>
  <c r="Z62" i="9" s="1"/>
  <c r="Z60" i="9" a="1"/>
  <c r="Z60" i="9" s="1"/>
  <c r="Z58" i="9" a="1"/>
  <c r="Z58" i="9" s="1"/>
  <c r="Y13" i="9" a="1"/>
  <c r="Y13" i="9" s="1"/>
  <c r="Y11" i="9" a="1"/>
  <c r="Y11" i="9" s="1"/>
  <c r="Y14" i="9" a="1"/>
  <c r="Y14" i="9" s="1"/>
  <c r="Y12" i="9" a="1"/>
  <c r="Y12" i="9" s="1"/>
  <c r="Y10" i="9" a="1"/>
  <c r="Y10" i="9" s="1"/>
  <c r="Z9" i="9"/>
  <c r="Z25" i="9"/>
  <c r="Z73" i="9"/>
  <c r="AA57" i="9"/>
  <c r="Z89" i="9"/>
  <c r="Z41" i="9"/>
  <c r="Z105" i="9"/>
  <c r="W137" i="9"/>
  <c r="Y64" i="3"/>
  <c r="X121" i="9"/>
  <c r="Z57" i="3"/>
  <c r="W153" i="9"/>
  <c r="Y71" i="3"/>
  <c r="V169" i="9"/>
  <c r="X78" i="3"/>
  <c r="AS11" i="11"/>
  <c r="AS9" i="11"/>
  <c r="AS10" i="11"/>
  <c r="AS8" i="11"/>
  <c r="AS7" i="11"/>
  <c r="W9" i="3"/>
  <c r="AR6" i="11" s="1"/>
  <c r="AB50" i="3"/>
  <c r="AB15" i="3"/>
  <c r="AB43" i="3"/>
  <c r="AB36" i="3"/>
  <c r="AC29" i="3"/>
  <c r="AB22" i="3"/>
  <c r="AB8" i="3"/>
  <c r="AA7" i="3"/>
  <c r="Z8" i="9" s="1"/>
  <c r="Z27" i="3" l="1"/>
  <c r="Z25" i="3"/>
  <c r="Z28" i="3"/>
  <c r="Z26" i="3"/>
  <c r="Z24" i="3"/>
  <c r="SG14" i="11"/>
  <c r="Z47" i="3"/>
  <c r="Z49" i="3"/>
  <c r="Z48" i="3"/>
  <c r="Z45" i="3"/>
  <c r="Z46" i="3"/>
  <c r="W73" i="3"/>
  <c r="W76" i="3"/>
  <c r="W75" i="3"/>
  <c r="W77" i="3"/>
  <c r="W74" i="3"/>
  <c r="U85" i="3"/>
  <c r="S185" i="9"/>
  <c r="Z13" i="3"/>
  <c r="Z12" i="3"/>
  <c r="Z14" i="3"/>
  <c r="Z10" i="3"/>
  <c r="Z11" i="3"/>
  <c r="Z19" i="3"/>
  <c r="Z17" i="3"/>
  <c r="Z18" i="3"/>
  <c r="Z21" i="3"/>
  <c r="Z20" i="3"/>
  <c r="R193" i="9" a="1"/>
  <c r="R193" i="9" s="1"/>
  <c r="R200" i="9" a="1"/>
  <c r="R200" i="9" s="1"/>
  <c r="R188" i="9" a="1"/>
  <c r="R188" i="9" s="1"/>
  <c r="R192" i="9" a="1"/>
  <c r="R192" i="9" s="1"/>
  <c r="R199" i="9" a="1"/>
  <c r="R199" i="9" s="1"/>
  <c r="R189" i="9" a="1"/>
  <c r="R189" i="9" s="1"/>
  <c r="R186" i="9" a="1"/>
  <c r="R186" i="9" s="1"/>
  <c r="R191" i="9" a="1"/>
  <c r="R191" i="9" s="1"/>
  <c r="R194" i="9" a="1"/>
  <c r="R194" i="9" s="1"/>
  <c r="R195" i="9" a="1"/>
  <c r="R195" i="9" s="1"/>
  <c r="R197" i="9" a="1"/>
  <c r="R197" i="9" s="1"/>
  <c r="R196" i="9" a="1"/>
  <c r="R196" i="9" s="1"/>
  <c r="R198" i="9" a="1"/>
  <c r="R198" i="9" s="1"/>
  <c r="R190" i="9" a="1"/>
  <c r="R190" i="9" s="1"/>
  <c r="R187" i="9" a="1"/>
  <c r="R187" i="9" s="1"/>
  <c r="AA34" i="3"/>
  <c r="AA35" i="3"/>
  <c r="AA32" i="3"/>
  <c r="AA33" i="3"/>
  <c r="AA31" i="3"/>
  <c r="W70" i="3"/>
  <c r="W67" i="3"/>
  <c r="W66" i="3"/>
  <c r="W68" i="3"/>
  <c r="W69" i="3"/>
  <c r="V80" i="3"/>
  <c r="V81" i="3"/>
  <c r="V83" i="3"/>
  <c r="V82" i="3"/>
  <c r="V84" i="3"/>
  <c r="SH22" i="11"/>
  <c r="SH29" i="11"/>
  <c r="SH21" i="11"/>
  <c r="SH20" i="11"/>
  <c r="SH19" i="11"/>
  <c r="SH15" i="11"/>
  <c r="SH26" i="11"/>
  <c r="SH24" i="11"/>
  <c r="SH18" i="11"/>
  <c r="SH23" i="11"/>
  <c r="SH16" i="11"/>
  <c r="SH25" i="11"/>
  <c r="SH28" i="11"/>
  <c r="SH27" i="11"/>
  <c r="SH17" i="11"/>
  <c r="X63" i="3"/>
  <c r="X61" i="3"/>
  <c r="X62" i="3"/>
  <c r="X60" i="3"/>
  <c r="X59" i="3"/>
  <c r="Z52" i="3"/>
  <c r="Z56" i="3"/>
  <c r="Z53" i="3"/>
  <c r="Z54" i="3"/>
  <c r="Z55" i="3"/>
  <c r="Z41" i="3"/>
  <c r="Z40" i="3"/>
  <c r="Z38" i="3"/>
  <c r="Z39" i="3"/>
  <c r="Z42" i="3"/>
  <c r="FR14" i="11"/>
  <c r="X131" i="9" a="1"/>
  <c r="X131" i="9" s="1"/>
  <c r="X136" i="9" a="1"/>
  <c r="X136" i="9" s="1"/>
  <c r="X128" i="9" a="1"/>
  <c r="X128" i="9" s="1"/>
  <c r="X133" i="9" a="1"/>
  <c r="X133" i="9" s="1"/>
  <c r="X132" i="9" a="1"/>
  <c r="X132" i="9" s="1"/>
  <c r="X135" i="9" a="1"/>
  <c r="X135" i="9" s="1"/>
  <c r="X129" i="9" a="1"/>
  <c r="X129" i="9" s="1"/>
  <c r="X134" i="9" a="1"/>
  <c r="X134" i="9" s="1"/>
  <c r="X130" i="9" a="1"/>
  <c r="X130" i="9" s="1"/>
  <c r="X127" i="9" a="1"/>
  <c r="X127" i="9" s="1"/>
  <c r="Z111" i="9" a="1"/>
  <c r="Z111" i="9" s="1"/>
  <c r="Z117" i="9" a="1"/>
  <c r="Z117" i="9" s="1"/>
  <c r="Z116" i="9" a="1"/>
  <c r="Z116" i="9" s="1"/>
  <c r="Z120" i="9" a="1"/>
  <c r="Z120" i="9" s="1"/>
  <c r="Z113" i="9" a="1"/>
  <c r="Z113" i="9" s="1"/>
  <c r="Z115" i="9" a="1"/>
  <c r="Z115" i="9" s="1"/>
  <c r="Z114" i="9" a="1"/>
  <c r="Z114" i="9" s="1"/>
  <c r="Z112" i="9" a="1"/>
  <c r="Z112" i="9" s="1"/>
  <c r="Z118" i="9" a="1"/>
  <c r="Z118" i="9" s="1"/>
  <c r="Z119" i="9" a="1"/>
  <c r="Z119" i="9" s="1"/>
  <c r="Z99" i="9" a="1"/>
  <c r="Z99" i="9" s="1"/>
  <c r="Z101" i="9" a="1"/>
  <c r="Z101" i="9" s="1"/>
  <c r="Z95" i="9" a="1"/>
  <c r="Z95" i="9" s="1"/>
  <c r="Z104" i="9" a="1"/>
  <c r="Z104" i="9" s="1"/>
  <c r="Z103" i="9" a="1"/>
  <c r="Z103" i="9" s="1"/>
  <c r="Z98" i="9" a="1"/>
  <c r="Z98" i="9" s="1"/>
  <c r="Z102" i="9" a="1"/>
  <c r="Z102" i="9" s="1"/>
  <c r="Z100" i="9" a="1"/>
  <c r="Z100" i="9" s="1"/>
  <c r="Z97" i="9" a="1"/>
  <c r="Z97" i="9" s="1"/>
  <c r="Z96" i="9" a="1"/>
  <c r="Z96" i="9" s="1"/>
  <c r="Z88" i="9" a="1"/>
  <c r="Z88" i="9" s="1"/>
  <c r="Z86" i="9" a="1"/>
  <c r="Z86" i="9" s="1"/>
  <c r="Z81" i="9" a="1"/>
  <c r="Z81" i="9" s="1"/>
  <c r="Z80" i="9" a="1"/>
  <c r="Z80" i="9" s="1"/>
  <c r="Z85" i="9" a="1"/>
  <c r="Z85" i="9" s="1"/>
  <c r="Z82" i="9" a="1"/>
  <c r="Z82" i="9" s="1"/>
  <c r="Z84" i="9" a="1"/>
  <c r="Z84" i="9" s="1"/>
  <c r="Z79" i="9" a="1"/>
  <c r="Z79" i="9" s="1"/>
  <c r="Z87" i="9" a="1"/>
  <c r="Z87" i="9" s="1"/>
  <c r="Z83" i="9" a="1"/>
  <c r="Z83" i="9" s="1"/>
  <c r="V177" i="9" a="1"/>
  <c r="V177" i="9" s="1"/>
  <c r="V178" i="9" a="1"/>
  <c r="V178" i="9" s="1"/>
  <c r="V184" i="9" a="1"/>
  <c r="V184" i="9" s="1"/>
  <c r="V181" i="9" a="1"/>
  <c r="V181" i="9" s="1"/>
  <c r="V180" i="9" a="1"/>
  <c r="V180" i="9" s="1"/>
  <c r="V175" i="9" a="1"/>
  <c r="V175" i="9" s="1"/>
  <c r="V182" i="9" a="1"/>
  <c r="V182" i="9" s="1"/>
  <c r="V179" i="9" a="1"/>
  <c r="V179" i="9" s="1"/>
  <c r="V183" i="9" a="1"/>
  <c r="V183" i="9" s="1"/>
  <c r="V176" i="9" a="1"/>
  <c r="V176" i="9" s="1"/>
  <c r="W167" i="9" a="1"/>
  <c r="W167" i="9" s="1"/>
  <c r="W160" i="9" a="1"/>
  <c r="W160" i="9" s="1"/>
  <c r="W161" i="9" a="1"/>
  <c r="W161" i="9" s="1"/>
  <c r="W162" i="9" a="1"/>
  <c r="W162" i="9" s="1"/>
  <c r="W163" i="9" a="1"/>
  <c r="W163" i="9" s="1"/>
  <c r="W164" i="9" a="1"/>
  <c r="W164" i="9" s="1"/>
  <c r="W165" i="9" a="1"/>
  <c r="W165" i="9" s="1"/>
  <c r="W166" i="9" a="1"/>
  <c r="W166" i="9" s="1"/>
  <c r="W159" i="9" a="1"/>
  <c r="W159" i="9" s="1"/>
  <c r="W168" i="9" a="1"/>
  <c r="W168" i="9" s="1"/>
  <c r="W147" i="9" a="1"/>
  <c r="W147" i="9" s="1"/>
  <c r="W143" i="9" a="1"/>
  <c r="W143" i="9" s="1"/>
  <c r="W152" i="9" a="1"/>
  <c r="W152" i="9" s="1"/>
  <c r="W144" i="9" a="1"/>
  <c r="W144" i="9" s="1"/>
  <c r="W145" i="9" a="1"/>
  <c r="W145" i="9" s="1"/>
  <c r="W150" i="9" a="1"/>
  <c r="W150" i="9" s="1"/>
  <c r="W151" i="9" a="1"/>
  <c r="W151" i="9" s="1"/>
  <c r="W149" i="9" a="1"/>
  <c r="W149" i="9" s="1"/>
  <c r="W146" i="9" a="1"/>
  <c r="W146" i="9" s="1"/>
  <c r="W148" i="9" a="1"/>
  <c r="W148" i="9" s="1"/>
  <c r="Z49" i="9" a="1"/>
  <c r="Z49" i="9" s="1"/>
  <c r="Z48" i="9" a="1"/>
  <c r="Z48" i="9" s="1"/>
  <c r="Z56" i="9" a="1"/>
  <c r="Z56" i="9" s="1"/>
  <c r="Z54" i="9" a="1"/>
  <c r="Z54" i="9" s="1"/>
  <c r="Z51" i="9" a="1"/>
  <c r="Z51" i="9" s="1"/>
  <c r="Z47" i="9" a="1"/>
  <c r="Z47" i="9" s="1"/>
  <c r="Z50" i="9" a="1"/>
  <c r="Z50" i="9" s="1"/>
  <c r="Z52" i="9" a="1"/>
  <c r="Z52" i="9" s="1"/>
  <c r="Z53" i="9" a="1"/>
  <c r="Z53" i="9" s="1"/>
  <c r="Z55" i="9" a="1"/>
  <c r="Z55" i="9" s="1"/>
  <c r="AA68" i="9" a="1"/>
  <c r="AA68" i="9" s="1"/>
  <c r="AA66" i="9" a="1"/>
  <c r="AA66" i="9" s="1"/>
  <c r="AA64" i="9" a="1"/>
  <c r="AA64" i="9" s="1"/>
  <c r="AA72" i="9" a="1"/>
  <c r="AA72" i="9" s="1"/>
  <c r="AA69" i="9" a="1"/>
  <c r="AA69" i="9" s="1"/>
  <c r="AA65" i="9" a="1"/>
  <c r="AA65" i="9" s="1"/>
  <c r="AA67" i="9" a="1"/>
  <c r="AA67" i="9" s="1"/>
  <c r="AA71" i="9" a="1"/>
  <c r="AA71" i="9" s="1"/>
  <c r="AA70" i="9" a="1"/>
  <c r="AA70" i="9" s="1"/>
  <c r="AA63" i="9" a="1"/>
  <c r="AA63" i="9" s="1"/>
  <c r="Z33" i="9" a="1"/>
  <c r="Z33" i="9" s="1"/>
  <c r="Z34" i="9" a="1"/>
  <c r="Z34" i="9" s="1"/>
  <c r="Z39" i="9" a="1"/>
  <c r="Z39" i="9" s="1"/>
  <c r="Z36" i="9" a="1"/>
  <c r="Z36" i="9" s="1"/>
  <c r="Z32" i="9" a="1"/>
  <c r="Z32" i="9" s="1"/>
  <c r="Z37" i="9" a="1"/>
  <c r="Z37" i="9" s="1"/>
  <c r="Z40" i="9" a="1"/>
  <c r="Z40" i="9" s="1"/>
  <c r="Z35" i="9" a="1"/>
  <c r="Z35" i="9" s="1"/>
  <c r="Z38" i="9" a="1"/>
  <c r="Z38" i="9" s="1"/>
  <c r="Z31" i="9" a="1"/>
  <c r="Z31" i="9" s="1"/>
  <c r="Z19" i="9" a="1"/>
  <c r="Z19" i="9" s="1"/>
  <c r="Z15" i="9" a="1"/>
  <c r="Z15" i="9" s="1"/>
  <c r="Z16" i="9" a="1"/>
  <c r="Z16" i="9" s="1"/>
  <c r="Z18" i="9" a="1"/>
  <c r="Z18" i="9" s="1"/>
  <c r="Z21" i="9" a="1"/>
  <c r="Z21" i="9" s="1"/>
  <c r="Z23" i="9" a="1"/>
  <c r="Z23" i="9" s="1"/>
  <c r="Z17" i="9" a="1"/>
  <c r="Z17" i="9" s="1"/>
  <c r="Z20" i="9" a="1"/>
  <c r="Z20" i="9" s="1"/>
  <c r="Z24" i="9" a="1"/>
  <c r="Z24" i="9" s="1"/>
  <c r="Z22" i="9" a="1"/>
  <c r="Z22" i="9" s="1"/>
  <c r="AA35" i="8"/>
  <c r="W35" i="8"/>
  <c r="S35" i="8"/>
  <c r="O35" i="8"/>
  <c r="K35" i="8"/>
  <c r="G35" i="8"/>
  <c r="AB35" i="8"/>
  <c r="V35" i="8"/>
  <c r="Q35" i="8"/>
  <c r="L35" i="8"/>
  <c r="F35" i="8"/>
  <c r="Z35" i="8"/>
  <c r="U35" i="8"/>
  <c r="P35" i="8"/>
  <c r="J35" i="8"/>
  <c r="E35" i="8"/>
  <c r="Y35" i="8"/>
  <c r="T35" i="8"/>
  <c r="N35" i="8"/>
  <c r="I35" i="8"/>
  <c r="D35" i="8"/>
  <c r="X35" i="8"/>
  <c r="R35" i="8"/>
  <c r="M35" i="8"/>
  <c r="H35" i="8"/>
  <c r="C36" i="8"/>
  <c r="AV22" i="11"/>
  <c r="AV26" i="11"/>
  <c r="PH22" i="11"/>
  <c r="PH26" i="11"/>
  <c r="EB22" i="11"/>
  <c r="EB26" i="11"/>
  <c r="FS22" i="11"/>
  <c r="FS26" i="11"/>
  <c r="PG14" i="11"/>
  <c r="MB14" i="11"/>
  <c r="MC22" i="11"/>
  <c r="MC26" i="11"/>
  <c r="KN22" i="11"/>
  <c r="KN26" i="11"/>
  <c r="HH22" i="11"/>
  <c r="HH26" i="11"/>
  <c r="QW22" i="11"/>
  <c r="QW26" i="11"/>
  <c r="NR22" i="11"/>
  <c r="NR26" i="11"/>
  <c r="IX22" i="11"/>
  <c r="IX26" i="11"/>
  <c r="CL22" i="11"/>
  <c r="CL26" i="11"/>
  <c r="QW25" i="11"/>
  <c r="QW29" i="11"/>
  <c r="PH21" i="11"/>
  <c r="PH25" i="11"/>
  <c r="PH29" i="11"/>
  <c r="MC21" i="11"/>
  <c r="MC25" i="11"/>
  <c r="MC29" i="11"/>
  <c r="NR25" i="11"/>
  <c r="NR29" i="11"/>
  <c r="KN21" i="11"/>
  <c r="KN25" i="11"/>
  <c r="KN29" i="11"/>
  <c r="EB21" i="11"/>
  <c r="EB25" i="11"/>
  <c r="EB29" i="11"/>
  <c r="IX25" i="11"/>
  <c r="IX29" i="11"/>
  <c r="FS21" i="11"/>
  <c r="FS25" i="11"/>
  <c r="FS29" i="11"/>
  <c r="HH21" i="11"/>
  <c r="HH25" i="11"/>
  <c r="HH29" i="11"/>
  <c r="CL25" i="11"/>
  <c r="CL29" i="11"/>
  <c r="AV21" i="11"/>
  <c r="AV25" i="11"/>
  <c r="AV29" i="11"/>
  <c r="QW28" i="11"/>
  <c r="QW21" i="11"/>
  <c r="PH20" i="11"/>
  <c r="PH24" i="11"/>
  <c r="PH28" i="11"/>
  <c r="MC20" i="11"/>
  <c r="MC24" i="11"/>
  <c r="MC28" i="11"/>
  <c r="NR28" i="11"/>
  <c r="NR21" i="11"/>
  <c r="KN20" i="11"/>
  <c r="KN24" i="11"/>
  <c r="KN28" i="11"/>
  <c r="EB20" i="11"/>
  <c r="EB24" i="11"/>
  <c r="EB28" i="11"/>
  <c r="IX28" i="11"/>
  <c r="IX21" i="11"/>
  <c r="FS20" i="11"/>
  <c r="FS24" i="11"/>
  <c r="FS28" i="11"/>
  <c r="HH20" i="11"/>
  <c r="HH24" i="11"/>
  <c r="HH28" i="11"/>
  <c r="CL28" i="11"/>
  <c r="CL21" i="11"/>
  <c r="AV20" i="11"/>
  <c r="AV24" i="11"/>
  <c r="AV28" i="11"/>
  <c r="QW20" i="11"/>
  <c r="QW24" i="11"/>
  <c r="NR20" i="11"/>
  <c r="NR24" i="11"/>
  <c r="IX20" i="11"/>
  <c r="IX24" i="11"/>
  <c r="CL20" i="11"/>
  <c r="CL24" i="11"/>
  <c r="QW23" i="11"/>
  <c r="QW27" i="11"/>
  <c r="PH23" i="11"/>
  <c r="PH27" i="11"/>
  <c r="MC23" i="11"/>
  <c r="MC27" i="11"/>
  <c r="NR23" i="11"/>
  <c r="NR27" i="11"/>
  <c r="KN23" i="11"/>
  <c r="KN27" i="11"/>
  <c r="EB23" i="11"/>
  <c r="EB27" i="11"/>
  <c r="IX23" i="11"/>
  <c r="IX27" i="11"/>
  <c r="FS23" i="11"/>
  <c r="FS27" i="11"/>
  <c r="HH23" i="11"/>
  <c r="HH27" i="11"/>
  <c r="CL23" i="11"/>
  <c r="CL27" i="11"/>
  <c r="AV23" i="11"/>
  <c r="AV27" i="11"/>
  <c r="MC19" i="11"/>
  <c r="MC17" i="11"/>
  <c r="MC18" i="11"/>
  <c r="MC16" i="11"/>
  <c r="MC15" i="11"/>
  <c r="KN19" i="11"/>
  <c r="KN18" i="11"/>
  <c r="KN17" i="11"/>
  <c r="KN16" i="11"/>
  <c r="KN15" i="11"/>
  <c r="IX19" i="11"/>
  <c r="IX18" i="11"/>
  <c r="IX16" i="11"/>
  <c r="IX17" i="11"/>
  <c r="IX15" i="11"/>
  <c r="HH19" i="11"/>
  <c r="HH18" i="11"/>
  <c r="HH17" i="11"/>
  <c r="HH16" i="11"/>
  <c r="HH15" i="11"/>
  <c r="KM14" i="11"/>
  <c r="CK14" i="11"/>
  <c r="QV14" i="11"/>
  <c r="EA14" i="11"/>
  <c r="NQ14" i="11"/>
  <c r="AV19" i="11"/>
  <c r="AV17" i="11"/>
  <c r="AV18" i="11"/>
  <c r="AV16" i="11"/>
  <c r="AV15" i="11"/>
  <c r="AU14" i="11"/>
  <c r="IW14" i="11"/>
  <c r="QW19" i="11"/>
  <c r="QW18" i="11"/>
  <c r="QW17" i="11"/>
  <c r="QW16" i="11"/>
  <c r="QW15" i="11"/>
  <c r="PH19" i="11"/>
  <c r="PH18" i="11"/>
  <c r="PH17" i="11"/>
  <c r="PH15" i="11"/>
  <c r="PH16" i="11"/>
  <c r="NR19" i="11"/>
  <c r="NR18" i="11"/>
  <c r="NR17" i="11"/>
  <c r="NR16" i="11"/>
  <c r="NR15" i="11"/>
  <c r="EB19" i="11"/>
  <c r="EB18" i="11"/>
  <c r="EB17" i="11"/>
  <c r="EB16" i="11"/>
  <c r="EB15" i="11"/>
  <c r="FS19" i="11"/>
  <c r="FS15" i="11"/>
  <c r="FS18" i="11"/>
  <c r="FS17" i="11"/>
  <c r="FS16" i="11"/>
  <c r="CL19" i="11"/>
  <c r="CL16" i="11"/>
  <c r="CL17" i="11"/>
  <c r="CL18" i="11"/>
  <c r="CL15" i="11"/>
  <c r="HG14" i="11"/>
  <c r="X125" i="9" a="1"/>
  <c r="X125" i="9" s="1"/>
  <c r="X123" i="9" a="1"/>
  <c r="X123" i="9" s="1"/>
  <c r="X126" i="9" a="1"/>
  <c r="X126" i="9" s="1"/>
  <c r="X124" i="9" a="1"/>
  <c r="X124" i="9" s="1"/>
  <c r="X122" i="9" a="1"/>
  <c r="X122" i="9" s="1"/>
  <c r="Z110" i="9" a="1"/>
  <c r="Z110" i="9" s="1"/>
  <c r="Z108" i="9" a="1"/>
  <c r="Z108" i="9" s="1"/>
  <c r="Z106" i="9" a="1"/>
  <c r="Z106" i="9" s="1"/>
  <c r="Z107" i="9" a="1"/>
  <c r="Z107" i="9" s="1"/>
  <c r="Z109" i="9" a="1"/>
  <c r="Z109" i="9" s="1"/>
  <c r="Z94" i="9" a="1"/>
  <c r="Z94" i="9" s="1"/>
  <c r="Z92" i="9" a="1"/>
  <c r="Z92" i="9" s="1"/>
  <c r="Z90" i="9" a="1"/>
  <c r="Z90" i="9" s="1"/>
  <c r="Z91" i="9" a="1"/>
  <c r="Z91" i="9" s="1"/>
  <c r="Z93" i="9" a="1"/>
  <c r="Z93" i="9" s="1"/>
  <c r="Z77" i="9" a="1"/>
  <c r="Z77" i="9" s="1"/>
  <c r="Z75" i="9" a="1"/>
  <c r="Z75" i="9" s="1"/>
  <c r="Z76" i="9" a="1"/>
  <c r="Z76" i="9" s="1"/>
  <c r="Z74" i="9" a="1"/>
  <c r="Z74" i="9" s="1"/>
  <c r="Z78" i="9" a="1"/>
  <c r="Z78" i="9" s="1"/>
  <c r="V174" i="9" a="1"/>
  <c r="V174" i="9" s="1"/>
  <c r="V170" i="9" a="1"/>
  <c r="V170" i="9" s="1"/>
  <c r="V172" i="9" a="1"/>
  <c r="V172" i="9" s="1"/>
  <c r="V173" i="9" a="1"/>
  <c r="V173" i="9" s="1"/>
  <c r="V171" i="9" a="1"/>
  <c r="V171" i="9" s="1"/>
  <c r="W156" i="9" a="1"/>
  <c r="W156" i="9" s="1"/>
  <c r="W154" i="9" a="1"/>
  <c r="W154" i="9" s="1"/>
  <c r="W158" i="9" a="1"/>
  <c r="W158" i="9" s="1"/>
  <c r="W157" i="9" a="1"/>
  <c r="W157" i="9" s="1"/>
  <c r="W155" i="9" a="1"/>
  <c r="W155" i="9" s="1"/>
  <c r="W142" i="9" a="1"/>
  <c r="W142" i="9" s="1"/>
  <c r="W140" i="9" a="1"/>
  <c r="W140" i="9" s="1"/>
  <c r="W138" i="9" a="1"/>
  <c r="W138" i="9" s="1"/>
  <c r="W141" i="9" a="1"/>
  <c r="W141" i="9" s="1"/>
  <c r="W139" i="9" a="1"/>
  <c r="W139" i="9" s="1"/>
  <c r="Z46" i="9" a="1"/>
  <c r="Z46" i="9" s="1"/>
  <c r="Z45" i="9" a="1"/>
  <c r="Z45" i="9" s="1"/>
  <c r="Z43" i="9" a="1"/>
  <c r="Z43" i="9" s="1"/>
  <c r="Z44" i="9" a="1"/>
  <c r="Z44" i="9" s="1"/>
  <c r="Z42" i="9" a="1"/>
  <c r="Z42" i="9" s="1"/>
  <c r="AA62" i="9" a="1"/>
  <c r="AA62" i="9" s="1"/>
  <c r="AA60" i="9" a="1"/>
  <c r="AA60" i="9" s="1"/>
  <c r="AA58" i="9" a="1"/>
  <c r="AA58" i="9" s="1"/>
  <c r="AA61" i="9" a="1"/>
  <c r="AA61" i="9" s="1"/>
  <c r="AA59" i="9" a="1"/>
  <c r="AA59" i="9" s="1"/>
  <c r="Z29" i="9" a="1"/>
  <c r="Z29" i="9" s="1"/>
  <c r="Z27" i="9" a="1"/>
  <c r="Z27" i="9" s="1"/>
  <c r="Z30" i="9" a="1"/>
  <c r="Z30" i="9" s="1"/>
  <c r="Z28" i="9" a="1"/>
  <c r="Z28" i="9" s="1"/>
  <c r="Z26" i="9" a="1"/>
  <c r="Z26" i="9" s="1"/>
  <c r="Z11" i="9" a="1"/>
  <c r="Z11" i="9" s="1"/>
  <c r="Z14" i="9" a="1"/>
  <c r="Z14" i="9" s="1"/>
  <c r="Z12" i="9" a="1"/>
  <c r="Z12" i="9" s="1"/>
  <c r="Z10" i="9" a="1"/>
  <c r="Z10" i="9" s="1"/>
  <c r="Z13" i="9" a="1"/>
  <c r="Z13" i="9" s="1"/>
  <c r="AA9" i="9"/>
  <c r="AA41" i="9"/>
  <c r="AB57" i="9"/>
  <c r="AA73" i="9"/>
  <c r="AA89" i="9"/>
  <c r="AA25" i="9"/>
  <c r="AA105" i="9"/>
  <c r="Y121" i="9"/>
  <c r="AA57" i="3"/>
  <c r="W169" i="9"/>
  <c r="Y78" i="3"/>
  <c r="X153" i="9"/>
  <c r="Z71" i="3"/>
  <c r="X137" i="9"/>
  <c r="Z64" i="3"/>
  <c r="AT10" i="11"/>
  <c r="AT11" i="11"/>
  <c r="AT9" i="11"/>
  <c r="AT7" i="11"/>
  <c r="AT8" i="11"/>
  <c r="AD29" i="3"/>
  <c r="X9" i="3"/>
  <c r="AS6" i="11" s="1"/>
  <c r="AC43" i="3"/>
  <c r="AC15" i="3"/>
  <c r="AC22" i="3"/>
  <c r="AC36" i="3"/>
  <c r="AC50" i="3"/>
  <c r="AC8" i="3"/>
  <c r="AB7" i="3"/>
  <c r="AA8" i="9" s="1"/>
  <c r="AA28" i="3" l="1"/>
  <c r="AA26" i="3"/>
  <c r="AA24" i="3"/>
  <c r="AA27" i="3"/>
  <c r="AA25" i="3"/>
  <c r="AA12" i="3"/>
  <c r="AA10" i="3"/>
  <c r="AA14" i="3"/>
  <c r="AA11" i="3"/>
  <c r="AA13" i="3"/>
  <c r="W80" i="3"/>
  <c r="W82" i="3"/>
  <c r="W83" i="3"/>
  <c r="W84" i="3"/>
  <c r="W81" i="3"/>
  <c r="X69" i="3"/>
  <c r="X67" i="3"/>
  <c r="X70" i="3"/>
  <c r="X68" i="3"/>
  <c r="X66" i="3"/>
  <c r="AA48" i="3"/>
  <c r="AA46" i="3"/>
  <c r="AA47" i="3"/>
  <c r="AA45" i="3"/>
  <c r="AA49" i="3"/>
  <c r="Y59" i="3"/>
  <c r="Y62" i="3"/>
  <c r="Y60" i="3"/>
  <c r="Y63" i="3"/>
  <c r="Y61" i="3"/>
  <c r="SI20" i="11"/>
  <c r="SI16" i="11"/>
  <c r="SI22" i="11"/>
  <c r="SI21" i="11"/>
  <c r="SI24" i="11"/>
  <c r="SI23" i="11"/>
  <c r="SI19" i="11"/>
  <c r="SI15" i="11"/>
  <c r="SI26" i="11"/>
  <c r="SI25" i="11"/>
  <c r="SI28" i="11"/>
  <c r="SI27" i="11"/>
  <c r="SI18" i="11"/>
  <c r="SI29" i="11"/>
  <c r="SI17" i="11"/>
  <c r="AA55" i="3"/>
  <c r="AA52" i="3"/>
  <c r="AA56" i="3"/>
  <c r="AA53" i="3"/>
  <c r="AA54" i="3"/>
  <c r="SH14" i="11"/>
  <c r="C12" i="11" s="1"/>
  <c r="AB33" i="3"/>
  <c r="AB31" i="3"/>
  <c r="AB34" i="3"/>
  <c r="AB35" i="3"/>
  <c r="AB32" i="3"/>
  <c r="X75" i="3"/>
  <c r="X74" i="3"/>
  <c r="X77" i="3"/>
  <c r="X76" i="3"/>
  <c r="X73" i="3"/>
  <c r="AA42" i="3"/>
  <c r="AA38" i="3"/>
  <c r="AA40" i="3"/>
  <c r="AA39" i="3"/>
  <c r="AA41" i="3"/>
  <c r="S191" i="9" a="1"/>
  <c r="S191" i="9" s="1"/>
  <c r="S198" i="9" a="1"/>
  <c r="S198" i="9" s="1"/>
  <c r="S188" i="9" a="1"/>
  <c r="S188" i="9" s="1"/>
  <c r="S187" i="9" a="1"/>
  <c r="S187" i="9" s="1"/>
  <c r="S196" i="9" a="1"/>
  <c r="S196" i="9" s="1"/>
  <c r="S192" i="9" a="1"/>
  <c r="S192" i="9" s="1"/>
  <c r="S194" i="9" a="1"/>
  <c r="S194" i="9" s="1"/>
  <c r="S186" i="9" a="1"/>
  <c r="S186" i="9" s="1"/>
  <c r="S199" i="9" a="1"/>
  <c r="S199" i="9" s="1"/>
  <c r="S197" i="9" a="1"/>
  <c r="S197" i="9" s="1"/>
  <c r="S200" i="9" a="1"/>
  <c r="S200" i="9" s="1"/>
  <c r="S189" i="9" a="1"/>
  <c r="S189" i="9" s="1"/>
  <c r="S195" i="9" a="1"/>
  <c r="S195" i="9" s="1"/>
  <c r="S193" i="9" a="1"/>
  <c r="S193" i="9" s="1"/>
  <c r="S190" i="9" a="1"/>
  <c r="S190" i="9" s="1"/>
  <c r="AA19" i="3"/>
  <c r="AA20" i="3"/>
  <c r="AA21" i="3"/>
  <c r="AA17" i="3"/>
  <c r="AA18" i="3"/>
  <c r="V85" i="3"/>
  <c r="T185" i="9"/>
  <c r="W183" i="9" a="1"/>
  <c r="W183" i="9" s="1"/>
  <c r="W181" i="9" a="1"/>
  <c r="W181" i="9" s="1"/>
  <c r="W177" i="9" a="1"/>
  <c r="W177" i="9" s="1"/>
  <c r="W178" i="9" a="1"/>
  <c r="W178" i="9" s="1"/>
  <c r="W179" i="9" a="1"/>
  <c r="W179" i="9" s="1"/>
  <c r="W184" i="9" a="1"/>
  <c r="W184" i="9" s="1"/>
  <c r="W180" i="9" a="1"/>
  <c r="W180" i="9" s="1"/>
  <c r="W175" i="9" a="1"/>
  <c r="W175" i="9" s="1"/>
  <c r="W182" i="9" a="1"/>
  <c r="W182" i="9" s="1"/>
  <c r="W176" i="9" a="1"/>
  <c r="W176" i="9" s="1"/>
  <c r="X150" i="9" a="1"/>
  <c r="X150" i="9" s="1"/>
  <c r="X152" i="9" a="1"/>
  <c r="X152" i="9" s="1"/>
  <c r="X146" i="9" a="1"/>
  <c r="X146" i="9" s="1"/>
  <c r="X144" i="9" a="1"/>
  <c r="X144" i="9" s="1"/>
  <c r="X147" i="9" a="1"/>
  <c r="X147" i="9" s="1"/>
  <c r="X143" i="9" a="1"/>
  <c r="X143" i="9" s="1"/>
  <c r="X148" i="9" a="1"/>
  <c r="X148" i="9" s="1"/>
  <c r="X145" i="9" a="1"/>
  <c r="X145" i="9" s="1"/>
  <c r="X151" i="9" a="1"/>
  <c r="X151" i="9" s="1"/>
  <c r="X149" i="9" a="1"/>
  <c r="X149" i="9" s="1"/>
  <c r="AA83" i="9" a="1"/>
  <c r="AA83" i="9" s="1"/>
  <c r="AA88" i="9" a="1"/>
  <c r="AA88" i="9" s="1"/>
  <c r="AA86" i="9" a="1"/>
  <c r="AA86" i="9" s="1"/>
  <c r="AA81" i="9" a="1"/>
  <c r="AA81" i="9" s="1"/>
  <c r="AA80" i="9" a="1"/>
  <c r="AA80" i="9" s="1"/>
  <c r="AA85" i="9" a="1"/>
  <c r="AA85" i="9" s="1"/>
  <c r="AA82" i="9" a="1"/>
  <c r="AA82" i="9" s="1"/>
  <c r="AA84" i="9" a="1"/>
  <c r="AA84" i="9" s="1"/>
  <c r="AA79" i="9" a="1"/>
  <c r="AA79" i="9" s="1"/>
  <c r="AA87" i="9" a="1"/>
  <c r="AA87" i="9" s="1"/>
  <c r="AA33" i="9" a="1"/>
  <c r="AA33" i="9" s="1"/>
  <c r="AA34" i="9" a="1"/>
  <c r="AA34" i="9" s="1"/>
  <c r="AA39" i="9" a="1"/>
  <c r="AA39" i="9" s="1"/>
  <c r="AA36" i="9" a="1"/>
  <c r="AA36" i="9" s="1"/>
  <c r="AA38" i="9" a="1"/>
  <c r="AA38" i="9" s="1"/>
  <c r="AA40" i="9" a="1"/>
  <c r="AA40" i="9" s="1"/>
  <c r="AA37" i="9" a="1"/>
  <c r="AA37" i="9" s="1"/>
  <c r="AA35" i="9" a="1"/>
  <c r="AA35" i="9" s="1"/>
  <c r="AA32" i="9" a="1"/>
  <c r="AA32" i="9" s="1"/>
  <c r="AA31" i="9" a="1"/>
  <c r="AA31" i="9" s="1"/>
  <c r="AA49" i="9" a="1"/>
  <c r="AA49" i="9" s="1"/>
  <c r="AA51" i="9" a="1"/>
  <c r="AA51" i="9" s="1"/>
  <c r="AA48" i="9" a="1"/>
  <c r="AA48" i="9" s="1"/>
  <c r="AA47" i="9" a="1"/>
  <c r="AA47" i="9" s="1"/>
  <c r="AA56" i="9" a="1"/>
  <c r="AA56" i="9" s="1"/>
  <c r="AA54" i="9" a="1"/>
  <c r="AA54" i="9" s="1"/>
  <c r="AA53" i="9" a="1"/>
  <c r="AA53" i="9" s="1"/>
  <c r="AA50" i="9" a="1"/>
  <c r="AA50" i="9" s="1"/>
  <c r="AA52" i="9" a="1"/>
  <c r="AA52" i="9" s="1"/>
  <c r="AA55" i="9" a="1"/>
  <c r="AA55" i="9" s="1"/>
  <c r="AA21" i="9" a="1"/>
  <c r="AA21" i="9" s="1"/>
  <c r="AA20" i="9" a="1"/>
  <c r="AA20" i="9" s="1"/>
  <c r="AA23" i="9" a="1"/>
  <c r="AA23" i="9" s="1"/>
  <c r="AA15" i="9" a="1"/>
  <c r="AA15" i="9" s="1"/>
  <c r="AA16" i="9" a="1"/>
  <c r="AA16" i="9" s="1"/>
  <c r="AA18" i="9" a="1"/>
  <c r="AA18" i="9" s="1"/>
  <c r="AA19" i="9" a="1"/>
  <c r="AA19" i="9" s="1"/>
  <c r="AA17" i="9" a="1"/>
  <c r="AA17" i="9" s="1"/>
  <c r="AA22" i="9" a="1"/>
  <c r="AA22" i="9" s="1"/>
  <c r="AA24" i="9" a="1"/>
  <c r="AA24" i="9" s="1"/>
  <c r="X167" i="9" a="1"/>
  <c r="X167" i="9" s="1"/>
  <c r="X164" i="9" a="1"/>
  <c r="X164" i="9" s="1"/>
  <c r="X161" i="9" a="1"/>
  <c r="X161" i="9" s="1"/>
  <c r="X166" i="9" a="1"/>
  <c r="X166" i="9" s="1"/>
  <c r="X162" i="9" a="1"/>
  <c r="X162" i="9" s="1"/>
  <c r="X163" i="9" a="1"/>
  <c r="X163" i="9" s="1"/>
  <c r="X168" i="9" a="1"/>
  <c r="X168" i="9" s="1"/>
  <c r="X160" i="9" a="1"/>
  <c r="X160" i="9" s="1"/>
  <c r="X165" i="9" a="1"/>
  <c r="X165" i="9" s="1"/>
  <c r="X159" i="9" a="1"/>
  <c r="X159" i="9" s="1"/>
  <c r="Y131" i="9" a="1"/>
  <c r="Y131" i="9" s="1"/>
  <c r="Y133" i="9" a="1"/>
  <c r="Y133" i="9" s="1"/>
  <c r="Y127" i="9" a="1"/>
  <c r="Y127" i="9" s="1"/>
  <c r="Y134" i="9" a="1"/>
  <c r="Y134" i="9" s="1"/>
  <c r="Y130" i="9" a="1"/>
  <c r="Y130" i="9" s="1"/>
  <c r="Y129" i="9" a="1"/>
  <c r="Y129" i="9" s="1"/>
  <c r="Y136" i="9" a="1"/>
  <c r="Y136" i="9" s="1"/>
  <c r="Y128" i="9" a="1"/>
  <c r="Y128" i="9" s="1"/>
  <c r="Y135" i="9" a="1"/>
  <c r="Y135" i="9" s="1"/>
  <c r="Y132" i="9" a="1"/>
  <c r="Y132" i="9" s="1"/>
  <c r="AA112" i="9" a="1"/>
  <c r="AA112" i="9" s="1"/>
  <c r="AA118" i="9" a="1"/>
  <c r="AA118" i="9" s="1"/>
  <c r="AA111" i="9" a="1"/>
  <c r="AA111" i="9" s="1"/>
  <c r="AA116" i="9" a="1"/>
  <c r="AA116" i="9" s="1"/>
  <c r="AA113" i="9" a="1"/>
  <c r="AA113" i="9" s="1"/>
  <c r="AA120" i="9" a="1"/>
  <c r="AA120" i="9" s="1"/>
  <c r="AA119" i="9" a="1"/>
  <c r="AA119" i="9" s="1"/>
  <c r="AA117" i="9" a="1"/>
  <c r="AA117" i="9" s="1"/>
  <c r="AA114" i="9" a="1"/>
  <c r="AA114" i="9" s="1"/>
  <c r="AA115" i="9" a="1"/>
  <c r="AA115" i="9" s="1"/>
  <c r="AA97" i="9" a="1"/>
  <c r="AA97" i="9" s="1"/>
  <c r="AA96" i="9" a="1"/>
  <c r="AA96" i="9" s="1"/>
  <c r="AA99" i="9" a="1"/>
  <c r="AA99" i="9" s="1"/>
  <c r="AA101" i="9" a="1"/>
  <c r="AA101" i="9" s="1"/>
  <c r="AA95" i="9" a="1"/>
  <c r="AA95" i="9" s="1"/>
  <c r="AA104" i="9" a="1"/>
  <c r="AA104" i="9" s="1"/>
  <c r="AA103" i="9" a="1"/>
  <c r="AA103" i="9" s="1"/>
  <c r="AA98" i="9" a="1"/>
  <c r="AA98" i="9" s="1"/>
  <c r="AA102" i="9" a="1"/>
  <c r="AA102" i="9" s="1"/>
  <c r="AA100" i="9" a="1"/>
  <c r="AA100" i="9" s="1"/>
  <c r="AB63" i="9" a="1"/>
  <c r="AB63" i="9" s="1"/>
  <c r="AB68" i="9" a="1"/>
  <c r="AB68" i="9" s="1"/>
  <c r="AB66" i="9" a="1"/>
  <c r="AB66" i="9" s="1"/>
  <c r="AB64" i="9" a="1"/>
  <c r="AB64" i="9" s="1"/>
  <c r="AB72" i="9" a="1"/>
  <c r="AB72" i="9" s="1"/>
  <c r="AB69" i="9" a="1"/>
  <c r="AB69" i="9" s="1"/>
  <c r="AB65" i="9" a="1"/>
  <c r="AB65" i="9" s="1"/>
  <c r="AB67" i="9" a="1"/>
  <c r="AB67" i="9" s="1"/>
  <c r="AB71" i="9" a="1"/>
  <c r="AB71" i="9" s="1"/>
  <c r="AB70" i="9" a="1"/>
  <c r="AB70" i="9" s="1"/>
  <c r="Z36" i="8"/>
  <c r="V36" i="8"/>
  <c r="R36" i="8"/>
  <c r="N36" i="8"/>
  <c r="J36" i="8"/>
  <c r="F36" i="8"/>
  <c r="X36" i="8"/>
  <c r="S36" i="8"/>
  <c r="M36" i="8"/>
  <c r="H36" i="8"/>
  <c r="AB36" i="8"/>
  <c r="W36" i="8"/>
  <c r="Q36" i="8"/>
  <c r="L36" i="8"/>
  <c r="G36" i="8"/>
  <c r="AA36" i="8"/>
  <c r="U36" i="8"/>
  <c r="P36" i="8"/>
  <c r="K36" i="8"/>
  <c r="E36" i="8"/>
  <c r="Y36" i="8"/>
  <c r="T36" i="8"/>
  <c r="O36" i="8"/>
  <c r="I36" i="8"/>
  <c r="D36" i="8"/>
  <c r="C37" i="8"/>
  <c r="MC14" i="11"/>
  <c r="KO22" i="11"/>
  <c r="KO26" i="11"/>
  <c r="IY22" i="11"/>
  <c r="IY26" i="11"/>
  <c r="FT22" i="11"/>
  <c r="FT26" i="11"/>
  <c r="NS22" i="11"/>
  <c r="NS26" i="11"/>
  <c r="CM22" i="11"/>
  <c r="CM26" i="11"/>
  <c r="HI22" i="11"/>
  <c r="HI26" i="11"/>
  <c r="EC22" i="11"/>
  <c r="EC26" i="11"/>
  <c r="EB14" i="11"/>
  <c r="HH14" i="11"/>
  <c r="AW22" i="11"/>
  <c r="AW26" i="11"/>
  <c r="PI22" i="11"/>
  <c r="PI26" i="11"/>
  <c r="QX22" i="11"/>
  <c r="QX26" i="11"/>
  <c r="MD22" i="11"/>
  <c r="MD26" i="11"/>
  <c r="NS21" i="11"/>
  <c r="NS25" i="11"/>
  <c r="NS29" i="11"/>
  <c r="PI25" i="11"/>
  <c r="PI29" i="11"/>
  <c r="QX25" i="11"/>
  <c r="QX29" i="11"/>
  <c r="MD25" i="11"/>
  <c r="MD29" i="11"/>
  <c r="KO21" i="11"/>
  <c r="KO25" i="11"/>
  <c r="KO29" i="11"/>
  <c r="CM21" i="11"/>
  <c r="CM25" i="11"/>
  <c r="CM29" i="11"/>
  <c r="IY21" i="11"/>
  <c r="IY25" i="11"/>
  <c r="IY29" i="11"/>
  <c r="HI21" i="11"/>
  <c r="HI25" i="11"/>
  <c r="HI29" i="11"/>
  <c r="FT21" i="11"/>
  <c r="FT25" i="11"/>
  <c r="FT29" i="11"/>
  <c r="EC21" i="11"/>
  <c r="EC25" i="11"/>
  <c r="EC29" i="11"/>
  <c r="AW21" i="11"/>
  <c r="AW25" i="11"/>
  <c r="AW29" i="11"/>
  <c r="NS20" i="11"/>
  <c r="NS24" i="11"/>
  <c r="NS28" i="11"/>
  <c r="PI28" i="11"/>
  <c r="PI21" i="11"/>
  <c r="QX28" i="11"/>
  <c r="QX21" i="11"/>
  <c r="MD28" i="11"/>
  <c r="MD21" i="11"/>
  <c r="KO20" i="11"/>
  <c r="KO24" i="11"/>
  <c r="KO28" i="11"/>
  <c r="CM20" i="11"/>
  <c r="CM24" i="11"/>
  <c r="CM28" i="11"/>
  <c r="IY20" i="11"/>
  <c r="IY24" i="11"/>
  <c r="IY28" i="11"/>
  <c r="HI20" i="11"/>
  <c r="HI24" i="11"/>
  <c r="HI28" i="11"/>
  <c r="FT20" i="11"/>
  <c r="FT24" i="11"/>
  <c r="FT28" i="11"/>
  <c r="EC20" i="11"/>
  <c r="EC24" i="11"/>
  <c r="EC28" i="11"/>
  <c r="AW20" i="11"/>
  <c r="AW24" i="11"/>
  <c r="AW28" i="11"/>
  <c r="PI20" i="11"/>
  <c r="PI24" i="11"/>
  <c r="QX20" i="11"/>
  <c r="QX24" i="11"/>
  <c r="MD20" i="11"/>
  <c r="MD24" i="11"/>
  <c r="CM23" i="11"/>
  <c r="CM27" i="11"/>
  <c r="NS23" i="11"/>
  <c r="NS27" i="11"/>
  <c r="PI23" i="11"/>
  <c r="PI27" i="11"/>
  <c r="QX23" i="11"/>
  <c r="QX27" i="11"/>
  <c r="MD23" i="11"/>
  <c r="MD27" i="11"/>
  <c r="KO23" i="11"/>
  <c r="KO27" i="11"/>
  <c r="IY23" i="11"/>
  <c r="IY27" i="11"/>
  <c r="HI23" i="11"/>
  <c r="HI27" i="11"/>
  <c r="FT23" i="11"/>
  <c r="FT27" i="11"/>
  <c r="EC23" i="11"/>
  <c r="EC27" i="11"/>
  <c r="AW23" i="11"/>
  <c r="AW27" i="11"/>
  <c r="QW14" i="11"/>
  <c r="NR14" i="11"/>
  <c r="IX14" i="11"/>
  <c r="CL14" i="11"/>
  <c r="FS14" i="11"/>
  <c r="AV14" i="11"/>
  <c r="KN14" i="11"/>
  <c r="NS19" i="11"/>
  <c r="NS18" i="11"/>
  <c r="NS17" i="11"/>
  <c r="NS15" i="11"/>
  <c r="NS16" i="11"/>
  <c r="QX19" i="11"/>
  <c r="QX18" i="11"/>
  <c r="QX16" i="11"/>
  <c r="QX17" i="11"/>
  <c r="QX15" i="11"/>
  <c r="CM19" i="11"/>
  <c r="CM15" i="11"/>
  <c r="CM18" i="11"/>
  <c r="CM16" i="11"/>
  <c r="CM17" i="11"/>
  <c r="HI19" i="11"/>
  <c r="HI18" i="11"/>
  <c r="HI17" i="11"/>
  <c r="HI15" i="11"/>
  <c r="HI16" i="11"/>
  <c r="EC19" i="11"/>
  <c r="EC18" i="11"/>
  <c r="EC17" i="11"/>
  <c r="EC16" i="11"/>
  <c r="EC15" i="11"/>
  <c r="PI19" i="11"/>
  <c r="PI18" i="11"/>
  <c r="PI17" i="11"/>
  <c r="PI15" i="11"/>
  <c r="PI16" i="11"/>
  <c r="MD19" i="11"/>
  <c r="MD18" i="11"/>
  <c r="MD16" i="11"/>
  <c r="MD17" i="11"/>
  <c r="MD15" i="11"/>
  <c r="KO19" i="11"/>
  <c r="KO18" i="11"/>
  <c r="KO17" i="11"/>
  <c r="KO16" i="11"/>
  <c r="KO15" i="11"/>
  <c r="IY15" i="11"/>
  <c r="IY19" i="11"/>
  <c r="IY18" i="11"/>
  <c r="IY17" i="11"/>
  <c r="IY16" i="11"/>
  <c r="FT19" i="11"/>
  <c r="FT17" i="11"/>
  <c r="FT18" i="11"/>
  <c r="FT16" i="11"/>
  <c r="FT15" i="11"/>
  <c r="AW19" i="11"/>
  <c r="AW18" i="11"/>
  <c r="AW17" i="11"/>
  <c r="AW16" i="11"/>
  <c r="AW15" i="11"/>
  <c r="PH14" i="11"/>
  <c r="X138" i="9" a="1"/>
  <c r="X138" i="9" s="1"/>
  <c r="X142" i="9" a="1"/>
  <c r="X142" i="9" s="1"/>
  <c r="X140" i="9" a="1"/>
  <c r="X140" i="9" s="1"/>
  <c r="X139" i="9" a="1"/>
  <c r="X139" i="9" s="1"/>
  <c r="X141" i="9" a="1"/>
  <c r="X141" i="9" s="1"/>
  <c r="W170" i="9" a="1"/>
  <c r="W170" i="9" s="1"/>
  <c r="W174" i="9" a="1"/>
  <c r="W174" i="9" s="1"/>
  <c r="W172" i="9" a="1"/>
  <c r="W172" i="9" s="1"/>
  <c r="W173" i="9" a="1"/>
  <c r="W173" i="9" s="1"/>
  <c r="W171" i="9" a="1"/>
  <c r="W171" i="9" s="1"/>
  <c r="AA30" i="9" a="1"/>
  <c r="AA30" i="9" s="1"/>
  <c r="AA28" i="9" a="1"/>
  <c r="AA28" i="9" s="1"/>
  <c r="AA26" i="9" a="1"/>
  <c r="AA26" i="9" s="1"/>
  <c r="AA29" i="9" a="1"/>
  <c r="AA29" i="9" s="1"/>
  <c r="AA27" i="9" a="1"/>
  <c r="AA27" i="9" s="1"/>
  <c r="AA77" i="9" a="1"/>
  <c r="AA77" i="9" s="1"/>
  <c r="AA75" i="9" a="1"/>
  <c r="AA75" i="9" s="1"/>
  <c r="AA76" i="9" a="1"/>
  <c r="AA76" i="9" s="1"/>
  <c r="AA74" i="9" a="1"/>
  <c r="AA74" i="9" s="1"/>
  <c r="AA78" i="9" a="1"/>
  <c r="AA78" i="9" s="1"/>
  <c r="AA45" i="9" a="1"/>
  <c r="AA45" i="9" s="1"/>
  <c r="AA46" i="9" a="1"/>
  <c r="AA46" i="9" s="1"/>
  <c r="AA43" i="9" a="1"/>
  <c r="AA43" i="9" s="1"/>
  <c r="AA44" i="9" a="1"/>
  <c r="AA44" i="9" s="1"/>
  <c r="AA42" i="9" a="1"/>
  <c r="AA42" i="9" s="1"/>
  <c r="X154" i="9" a="1"/>
  <c r="X154" i="9" s="1"/>
  <c r="X158" i="9" a="1"/>
  <c r="X158" i="9" s="1"/>
  <c r="X156" i="9" a="1"/>
  <c r="X156" i="9" s="1"/>
  <c r="X157" i="9" a="1"/>
  <c r="X157" i="9" s="1"/>
  <c r="X155" i="9" a="1"/>
  <c r="X155" i="9" s="1"/>
  <c r="Y123" i="9" a="1"/>
  <c r="Y123" i="9" s="1"/>
  <c r="Y125" i="9" a="1"/>
  <c r="Y125" i="9" s="1"/>
  <c r="Y126" i="9" a="1"/>
  <c r="Y126" i="9" s="1"/>
  <c r="Y124" i="9" a="1"/>
  <c r="Y124" i="9" s="1"/>
  <c r="Y122" i="9" a="1"/>
  <c r="Y122" i="9" s="1"/>
  <c r="AA106" i="9" a="1"/>
  <c r="AA106" i="9" s="1"/>
  <c r="AA110" i="9" a="1"/>
  <c r="AA110" i="9" s="1"/>
  <c r="AA108" i="9" a="1"/>
  <c r="AA108" i="9" s="1"/>
  <c r="AA107" i="9" a="1"/>
  <c r="AA107" i="9" s="1"/>
  <c r="AA109" i="9" a="1"/>
  <c r="AA109" i="9" s="1"/>
  <c r="AA92" i="9" a="1"/>
  <c r="AA92" i="9" s="1"/>
  <c r="AA90" i="9" a="1"/>
  <c r="AA90" i="9" s="1"/>
  <c r="AA94" i="9" a="1"/>
  <c r="AA94" i="9" s="1"/>
  <c r="AA91" i="9" a="1"/>
  <c r="AA91" i="9" s="1"/>
  <c r="AA93" i="9" a="1"/>
  <c r="AA93" i="9" s="1"/>
  <c r="AB62" i="9" a="1"/>
  <c r="AB62" i="9" s="1"/>
  <c r="AB60" i="9" a="1"/>
  <c r="AB60" i="9" s="1"/>
  <c r="AB58" i="9" a="1"/>
  <c r="AB58" i="9" s="1"/>
  <c r="AB61" i="9" a="1"/>
  <c r="AB61" i="9" s="1"/>
  <c r="AB59" i="9" a="1"/>
  <c r="AB59" i="9" s="1"/>
  <c r="AA14" i="9" a="1"/>
  <c r="AA14" i="9" s="1"/>
  <c r="AA12" i="9" a="1"/>
  <c r="AA12" i="9" s="1"/>
  <c r="AA10" i="9" a="1"/>
  <c r="AA10" i="9" s="1"/>
  <c r="AA13" i="9" a="1"/>
  <c r="AA13" i="9" s="1"/>
  <c r="AA11" i="9" a="1"/>
  <c r="AA11" i="9" s="1"/>
  <c r="AB9" i="9"/>
  <c r="AB105" i="9"/>
  <c r="AB73" i="9"/>
  <c r="AB41" i="9"/>
  <c r="AB25" i="9"/>
  <c r="AB89" i="9"/>
  <c r="AC57" i="9"/>
  <c r="Y153" i="9"/>
  <c r="AA71" i="3"/>
  <c r="Z121" i="9"/>
  <c r="AB57" i="3"/>
  <c r="Y137" i="9"/>
  <c r="AA64" i="3"/>
  <c r="X169" i="9"/>
  <c r="Z78" i="3"/>
  <c r="AU10" i="11"/>
  <c r="AU11" i="11"/>
  <c r="AU9" i="11"/>
  <c r="AU7" i="11"/>
  <c r="AU8" i="11"/>
  <c r="Y9" i="3"/>
  <c r="AT6" i="11" s="1"/>
  <c r="AD36" i="3"/>
  <c r="AD15" i="3"/>
  <c r="AE29" i="3"/>
  <c r="AD22" i="3"/>
  <c r="AD43" i="3"/>
  <c r="AD50" i="3"/>
  <c r="AD8" i="3"/>
  <c r="AC7" i="3"/>
  <c r="AB8" i="9" s="1"/>
  <c r="AB28" i="3" l="1"/>
  <c r="AB26" i="3"/>
  <c r="AB24" i="3"/>
  <c r="AB27" i="3"/>
  <c r="AB25" i="3"/>
  <c r="Z61" i="3"/>
  <c r="Z63" i="3"/>
  <c r="Z59" i="3"/>
  <c r="Z62" i="3"/>
  <c r="Z60" i="3"/>
  <c r="AB41" i="3"/>
  <c r="AB40" i="3"/>
  <c r="AB39" i="3"/>
  <c r="AB38" i="3"/>
  <c r="AB42" i="3"/>
  <c r="SJ26" i="11"/>
  <c r="SJ19" i="11"/>
  <c r="SJ16" i="11"/>
  <c r="SJ21" i="11"/>
  <c r="SJ20" i="11"/>
  <c r="SJ18" i="11"/>
  <c r="SJ25" i="11"/>
  <c r="SJ24" i="11"/>
  <c r="SJ23" i="11"/>
  <c r="SJ17" i="11"/>
  <c r="SJ22" i="11"/>
  <c r="SJ29" i="11"/>
  <c r="SJ28" i="11"/>
  <c r="SJ27" i="11"/>
  <c r="SJ15" i="11"/>
  <c r="Y75" i="3"/>
  <c r="Y74" i="3"/>
  <c r="Y73" i="3"/>
  <c r="Y77" i="3"/>
  <c r="Y76" i="3"/>
  <c r="AB47" i="3"/>
  <c r="AB48" i="3"/>
  <c r="AB45" i="3"/>
  <c r="AB46" i="3"/>
  <c r="AB49" i="3"/>
  <c r="AB14" i="3"/>
  <c r="AB13" i="3"/>
  <c r="AB11" i="3"/>
  <c r="AB10" i="3"/>
  <c r="AB12" i="3"/>
  <c r="AB19" i="3"/>
  <c r="AB20" i="3"/>
  <c r="AB17" i="3"/>
  <c r="AB18" i="3"/>
  <c r="AB21" i="3"/>
  <c r="X82" i="3"/>
  <c r="X80" i="3"/>
  <c r="X81" i="3"/>
  <c r="X84" i="3"/>
  <c r="X83" i="3"/>
  <c r="T195" i="9" a="1"/>
  <c r="T195" i="9" s="1"/>
  <c r="T197" i="9" a="1"/>
  <c r="T197" i="9" s="1"/>
  <c r="T188" i="9" a="1"/>
  <c r="T188" i="9" s="1"/>
  <c r="T200" i="9" a="1"/>
  <c r="T200" i="9" s="1"/>
  <c r="T194" i="9" a="1"/>
  <c r="T194" i="9" s="1"/>
  <c r="T193" i="9" a="1"/>
  <c r="T193" i="9" s="1"/>
  <c r="T189" i="9" a="1"/>
  <c r="T189" i="9" s="1"/>
  <c r="T199" i="9" a="1"/>
  <c r="T199" i="9" s="1"/>
  <c r="T196" i="9" a="1"/>
  <c r="T196" i="9" s="1"/>
  <c r="T198" i="9" a="1"/>
  <c r="T198" i="9" s="1"/>
  <c r="T190" i="9" a="1"/>
  <c r="T190" i="9" s="1"/>
  <c r="T187" i="9" a="1"/>
  <c r="T187" i="9" s="1"/>
  <c r="T192" i="9" a="1"/>
  <c r="T192" i="9" s="1"/>
  <c r="T191" i="9" a="1"/>
  <c r="T191" i="9" s="1"/>
  <c r="T186" i="9" a="1"/>
  <c r="T186" i="9" s="1"/>
  <c r="SI14" i="11"/>
  <c r="D12" i="11" s="1"/>
  <c r="AC33" i="3"/>
  <c r="AC31" i="3"/>
  <c r="AC34" i="3"/>
  <c r="AC35" i="3"/>
  <c r="AC32" i="3"/>
  <c r="AB56" i="3"/>
  <c r="AB55" i="3"/>
  <c r="AB53" i="3"/>
  <c r="AB52" i="3"/>
  <c r="AB54" i="3"/>
  <c r="Y68" i="3"/>
  <c r="Y69" i="3"/>
  <c r="Y70" i="3"/>
  <c r="Y66" i="3"/>
  <c r="Y67" i="3"/>
  <c r="W85" i="3"/>
  <c r="U185" i="9"/>
  <c r="Y148" i="9" a="1"/>
  <c r="Y148" i="9" s="1"/>
  <c r="Y145" i="9" a="1"/>
  <c r="Y145" i="9" s="1"/>
  <c r="Y151" i="9" a="1"/>
  <c r="Y151" i="9" s="1"/>
  <c r="Y149" i="9" a="1"/>
  <c r="Y149" i="9" s="1"/>
  <c r="Y152" i="9" a="1"/>
  <c r="Y152" i="9" s="1"/>
  <c r="Y144" i="9" a="1"/>
  <c r="Y144" i="9" s="1"/>
  <c r="Y150" i="9" a="1"/>
  <c r="Y150" i="9" s="1"/>
  <c r="Y147" i="9" a="1"/>
  <c r="Y147" i="9" s="1"/>
  <c r="Y143" i="9" a="1"/>
  <c r="Y143" i="9" s="1"/>
  <c r="Y146" i="9" a="1"/>
  <c r="Y146" i="9" s="1"/>
  <c r="Y163" i="9" a="1"/>
  <c r="Y163" i="9" s="1"/>
  <c r="Y168" i="9" a="1"/>
  <c r="Y168" i="9" s="1"/>
  <c r="Y160" i="9" a="1"/>
  <c r="Y160" i="9" s="1"/>
  <c r="Y165" i="9" a="1"/>
  <c r="Y165" i="9" s="1"/>
  <c r="Y162" i="9" a="1"/>
  <c r="Y162" i="9" s="1"/>
  <c r="Y159" i="9" a="1"/>
  <c r="Y159" i="9" s="1"/>
  <c r="Y167" i="9" a="1"/>
  <c r="Y167" i="9" s="1"/>
  <c r="Y164" i="9" a="1"/>
  <c r="Y164" i="9" s="1"/>
  <c r="Y161" i="9" a="1"/>
  <c r="Y161" i="9" s="1"/>
  <c r="Y166" i="9" a="1"/>
  <c r="Y166" i="9" s="1"/>
  <c r="AB99" i="9" a="1"/>
  <c r="AB99" i="9" s="1"/>
  <c r="AB98" i="9" a="1"/>
  <c r="AB98" i="9" s="1"/>
  <c r="AB101" i="9" a="1"/>
  <c r="AB101" i="9" s="1"/>
  <c r="AB102" i="9" a="1"/>
  <c r="AB102" i="9" s="1"/>
  <c r="AB100" i="9" a="1"/>
  <c r="AB100" i="9" s="1"/>
  <c r="AB95" i="9" a="1"/>
  <c r="AB95" i="9" s="1"/>
  <c r="AB96" i="9" a="1"/>
  <c r="AB96" i="9" s="1"/>
  <c r="AB103" i="9" a="1"/>
  <c r="AB103" i="9" s="1"/>
  <c r="AB97" i="9" a="1"/>
  <c r="AB97" i="9" s="1"/>
  <c r="AB104" i="9" a="1"/>
  <c r="AB104" i="9" s="1"/>
  <c r="AB50" i="9" a="1"/>
  <c r="AB50" i="9" s="1"/>
  <c r="AB52" i="9" a="1"/>
  <c r="AB52" i="9" s="1"/>
  <c r="AB49" i="9" a="1"/>
  <c r="AB49" i="9" s="1"/>
  <c r="AB51" i="9" a="1"/>
  <c r="AB51" i="9" s="1"/>
  <c r="AB47" i="9" a="1"/>
  <c r="AB47" i="9" s="1"/>
  <c r="AB48" i="9" a="1"/>
  <c r="AB48" i="9" s="1"/>
  <c r="AB56" i="9" a="1"/>
  <c r="AB56" i="9" s="1"/>
  <c r="AB54" i="9" a="1"/>
  <c r="AB54" i="9" s="1"/>
  <c r="AB53" i="9" a="1"/>
  <c r="AB53" i="9" s="1"/>
  <c r="AB55" i="9" a="1"/>
  <c r="AB55" i="9" s="1"/>
  <c r="AB111" i="9" a="1"/>
  <c r="AB111" i="9" s="1"/>
  <c r="AB117" i="9" a="1"/>
  <c r="AB117" i="9" s="1"/>
  <c r="AB114" i="9" a="1"/>
  <c r="AB114" i="9" s="1"/>
  <c r="AB112" i="9" a="1"/>
  <c r="AB112" i="9" s="1"/>
  <c r="AB118" i="9" a="1"/>
  <c r="AB118" i="9" s="1"/>
  <c r="AB113" i="9" a="1"/>
  <c r="AB113" i="9" s="1"/>
  <c r="AB115" i="9" a="1"/>
  <c r="AB115" i="9" s="1"/>
  <c r="AB116" i="9" a="1"/>
  <c r="AB116" i="9" s="1"/>
  <c r="AB120" i="9" a="1"/>
  <c r="AB120" i="9" s="1"/>
  <c r="AB119" i="9" a="1"/>
  <c r="AB119" i="9" s="1"/>
  <c r="AB15" i="9" a="1"/>
  <c r="AB15" i="9" s="1"/>
  <c r="AB23" i="9" a="1"/>
  <c r="AB23" i="9" s="1"/>
  <c r="AB16" i="9" a="1"/>
  <c r="AB16" i="9" s="1"/>
  <c r="AB21" i="9" a="1"/>
  <c r="AB21" i="9" s="1"/>
  <c r="AB20" i="9" a="1"/>
  <c r="AB20" i="9" s="1"/>
  <c r="AB18" i="9" a="1"/>
  <c r="AB18" i="9" s="1"/>
  <c r="AB19" i="9" a="1"/>
  <c r="AB19" i="9" s="1"/>
  <c r="AB17" i="9" a="1"/>
  <c r="AB17" i="9" s="1"/>
  <c r="AB22" i="9" a="1"/>
  <c r="AB22" i="9" s="1"/>
  <c r="AB24" i="9" a="1"/>
  <c r="AB24" i="9" s="1"/>
  <c r="X175" i="9" a="1"/>
  <c r="X175" i="9" s="1"/>
  <c r="X178" i="9" a="1"/>
  <c r="X178" i="9" s="1"/>
  <c r="X184" i="9" a="1"/>
  <c r="X184" i="9" s="1"/>
  <c r="X180" i="9" a="1"/>
  <c r="X180" i="9" s="1"/>
  <c r="X176" i="9" a="1"/>
  <c r="X176" i="9" s="1"/>
  <c r="X183" i="9" a="1"/>
  <c r="X183" i="9" s="1"/>
  <c r="X181" i="9" a="1"/>
  <c r="X181" i="9" s="1"/>
  <c r="X177" i="9" a="1"/>
  <c r="X177" i="9" s="1"/>
  <c r="X182" i="9" a="1"/>
  <c r="X182" i="9" s="1"/>
  <c r="X179" i="9" a="1"/>
  <c r="X179" i="9" s="1"/>
  <c r="Z129" i="9" a="1"/>
  <c r="Z129" i="9" s="1"/>
  <c r="Z128" i="9" a="1"/>
  <c r="Z128" i="9" s="1"/>
  <c r="Z127" i="9" a="1"/>
  <c r="Z127" i="9" s="1"/>
  <c r="Z132" i="9" a="1"/>
  <c r="Z132" i="9" s="1"/>
  <c r="Z131" i="9" a="1"/>
  <c r="Z131" i="9" s="1"/>
  <c r="Z134" i="9" a="1"/>
  <c r="Z134" i="9" s="1"/>
  <c r="Z130" i="9" a="1"/>
  <c r="Z130" i="9" s="1"/>
  <c r="Z133" i="9" a="1"/>
  <c r="Z133" i="9" s="1"/>
  <c r="Z136" i="9" a="1"/>
  <c r="Z136" i="9" s="1"/>
  <c r="Z135" i="9" a="1"/>
  <c r="Z135" i="9" s="1"/>
  <c r="AC63" i="9" a="1"/>
  <c r="AC63" i="9" s="1"/>
  <c r="AC70" i="9" a="1"/>
  <c r="AC70" i="9" s="1"/>
  <c r="AC69" i="9" a="1"/>
  <c r="AC69" i="9" s="1"/>
  <c r="AC65" i="9" a="1"/>
  <c r="AC65" i="9" s="1"/>
  <c r="AC67" i="9" a="1"/>
  <c r="AC67" i="9" s="1"/>
  <c r="AC71" i="9" a="1"/>
  <c r="AC71" i="9" s="1"/>
  <c r="AC68" i="9" a="1"/>
  <c r="AC68" i="9" s="1"/>
  <c r="AC66" i="9" a="1"/>
  <c r="AC66" i="9" s="1"/>
  <c r="AC64" i="9" a="1"/>
  <c r="AC64" i="9" s="1"/>
  <c r="AC72" i="9" a="1"/>
  <c r="AC72" i="9" s="1"/>
  <c r="AB33" i="9" a="1"/>
  <c r="AB33" i="9" s="1"/>
  <c r="AB34" i="9" a="1"/>
  <c r="AB34" i="9" s="1"/>
  <c r="AB35" i="9" a="1"/>
  <c r="AB35" i="9" s="1"/>
  <c r="AB38" i="9" a="1"/>
  <c r="AB38" i="9" s="1"/>
  <c r="AB40" i="9" a="1"/>
  <c r="AB40" i="9" s="1"/>
  <c r="AB39" i="9" a="1"/>
  <c r="AB39" i="9" s="1"/>
  <c r="AB36" i="9" a="1"/>
  <c r="AB36" i="9" s="1"/>
  <c r="AB32" i="9" a="1"/>
  <c r="AB32" i="9" s="1"/>
  <c r="AB31" i="9" a="1"/>
  <c r="AB31" i="9" s="1"/>
  <c r="AB37" i="9" a="1"/>
  <c r="AB37" i="9" s="1"/>
  <c r="AB88" i="9" a="1"/>
  <c r="AB88" i="9" s="1"/>
  <c r="AB86" i="9" a="1"/>
  <c r="AB86" i="9" s="1"/>
  <c r="AB79" i="9" a="1"/>
  <c r="AB79" i="9" s="1"/>
  <c r="AB87" i="9" a="1"/>
  <c r="AB87" i="9" s="1"/>
  <c r="AB80" i="9" a="1"/>
  <c r="AB80" i="9" s="1"/>
  <c r="AB83" i="9" a="1"/>
  <c r="AB83" i="9" s="1"/>
  <c r="AB82" i="9" a="1"/>
  <c r="AB82" i="9" s="1"/>
  <c r="AB84" i="9" a="1"/>
  <c r="AB84" i="9" s="1"/>
  <c r="AB81" i="9" a="1"/>
  <c r="AB81" i="9" s="1"/>
  <c r="AB85" i="9" a="1"/>
  <c r="AB85" i="9" s="1"/>
  <c r="Y37" i="8"/>
  <c r="U37" i="8"/>
  <c r="Q37" i="8"/>
  <c r="M37" i="8"/>
  <c r="I37" i="8"/>
  <c r="E37" i="8"/>
  <c r="Z37" i="8"/>
  <c r="T37" i="8"/>
  <c r="O37" i="8"/>
  <c r="J37" i="8"/>
  <c r="D37" i="8"/>
  <c r="X37" i="8"/>
  <c r="S37" i="8"/>
  <c r="N37" i="8"/>
  <c r="H37" i="8"/>
  <c r="AB37" i="8"/>
  <c r="W37" i="8"/>
  <c r="R37" i="8"/>
  <c r="L37" i="8"/>
  <c r="G37" i="8"/>
  <c r="AA37" i="8"/>
  <c r="V37" i="8"/>
  <c r="P37" i="8"/>
  <c r="K37" i="8"/>
  <c r="F37" i="8"/>
  <c r="C38" i="8"/>
  <c r="NT22" i="11"/>
  <c r="NT26" i="11"/>
  <c r="IZ22" i="11"/>
  <c r="IZ26" i="11"/>
  <c r="KO14" i="11"/>
  <c r="ME22" i="11"/>
  <c r="ME26" i="11"/>
  <c r="CN22" i="11"/>
  <c r="CN26" i="11"/>
  <c r="QY22" i="11"/>
  <c r="QY26" i="11"/>
  <c r="FU22" i="11"/>
  <c r="FU26" i="11"/>
  <c r="PJ22" i="11"/>
  <c r="PJ26" i="11"/>
  <c r="ED22" i="11"/>
  <c r="ED26" i="11"/>
  <c r="HJ22" i="11"/>
  <c r="HJ26" i="11"/>
  <c r="KP22" i="11"/>
  <c r="KP26" i="11"/>
  <c r="AX22" i="11"/>
  <c r="AX26" i="11"/>
  <c r="QY21" i="11"/>
  <c r="QY25" i="11"/>
  <c r="QY29" i="11"/>
  <c r="NT21" i="11"/>
  <c r="NT25" i="11"/>
  <c r="NT29" i="11"/>
  <c r="ME21" i="11"/>
  <c r="ME25" i="11"/>
  <c r="ME29" i="11"/>
  <c r="PJ25" i="11"/>
  <c r="PJ29" i="11"/>
  <c r="FU21" i="11"/>
  <c r="FU25" i="11"/>
  <c r="FU29" i="11"/>
  <c r="IZ21" i="11"/>
  <c r="IZ25" i="11"/>
  <c r="IZ29" i="11"/>
  <c r="CN21" i="11"/>
  <c r="CN25" i="11"/>
  <c r="CN29" i="11"/>
  <c r="ED25" i="11"/>
  <c r="ED29" i="11"/>
  <c r="HJ25" i="11"/>
  <c r="HJ29" i="11"/>
  <c r="KP25" i="11"/>
  <c r="KP29" i="11"/>
  <c r="AX25" i="11"/>
  <c r="AX29" i="11"/>
  <c r="QY20" i="11"/>
  <c r="QY24" i="11"/>
  <c r="QY28" i="11"/>
  <c r="NT20" i="11"/>
  <c r="NT24" i="11"/>
  <c r="NT28" i="11"/>
  <c r="ME20" i="11"/>
  <c r="ME24" i="11"/>
  <c r="ME28" i="11"/>
  <c r="PJ28" i="11"/>
  <c r="PJ21" i="11"/>
  <c r="FU20" i="11"/>
  <c r="FU24" i="11"/>
  <c r="FU28" i="11"/>
  <c r="IZ20" i="11"/>
  <c r="IZ24" i="11"/>
  <c r="IZ28" i="11"/>
  <c r="CN20" i="11"/>
  <c r="CN24" i="11"/>
  <c r="CN28" i="11"/>
  <c r="ED28" i="11"/>
  <c r="ED21" i="11"/>
  <c r="HJ28" i="11"/>
  <c r="HJ21" i="11"/>
  <c r="KP28" i="11"/>
  <c r="KP21" i="11"/>
  <c r="AX28" i="11"/>
  <c r="AX21" i="11"/>
  <c r="PJ20" i="11"/>
  <c r="PJ24" i="11"/>
  <c r="ED20" i="11"/>
  <c r="ED24" i="11"/>
  <c r="HJ20" i="11"/>
  <c r="HJ24" i="11"/>
  <c r="KP20" i="11"/>
  <c r="KP24" i="11"/>
  <c r="AX20" i="11"/>
  <c r="AX24" i="11"/>
  <c r="QY23" i="11"/>
  <c r="QY27" i="11"/>
  <c r="NT23" i="11"/>
  <c r="NT27" i="11"/>
  <c r="ME23" i="11"/>
  <c r="ME27" i="11"/>
  <c r="PJ23" i="11"/>
  <c r="PJ27" i="11"/>
  <c r="FU23" i="11"/>
  <c r="FU27" i="11"/>
  <c r="IZ23" i="11"/>
  <c r="IZ27" i="11"/>
  <c r="CN23" i="11"/>
  <c r="CN27" i="11"/>
  <c r="ED23" i="11"/>
  <c r="ED27" i="11"/>
  <c r="HJ23" i="11"/>
  <c r="HJ27" i="11"/>
  <c r="KP23" i="11"/>
  <c r="KP27" i="11"/>
  <c r="AX23" i="11"/>
  <c r="AX27" i="11"/>
  <c r="CM14" i="11"/>
  <c r="NT19" i="11"/>
  <c r="NT18" i="11"/>
  <c r="NT17" i="11"/>
  <c r="NT16" i="11"/>
  <c r="NT15" i="11"/>
  <c r="PJ19" i="11"/>
  <c r="PJ18" i="11"/>
  <c r="PJ16" i="11"/>
  <c r="PJ17" i="11"/>
  <c r="PJ15" i="11"/>
  <c r="IZ19" i="11"/>
  <c r="IZ18" i="11"/>
  <c r="IZ17" i="11"/>
  <c r="IZ16" i="11"/>
  <c r="IZ15" i="11"/>
  <c r="ED19" i="11"/>
  <c r="ED18" i="11"/>
  <c r="ED16" i="11"/>
  <c r="ED17" i="11"/>
  <c r="ED15" i="11"/>
  <c r="KP18" i="11"/>
  <c r="KP19" i="11"/>
  <c r="KP17" i="11"/>
  <c r="KP16" i="11"/>
  <c r="KP15" i="11"/>
  <c r="AW14" i="11"/>
  <c r="MD14" i="11"/>
  <c r="HI14" i="11"/>
  <c r="NS14" i="11"/>
  <c r="QY19" i="11"/>
  <c r="QY18" i="11"/>
  <c r="QY17" i="11"/>
  <c r="QY15" i="11"/>
  <c r="QY16" i="11"/>
  <c r="ME15" i="11"/>
  <c r="ME19" i="11"/>
  <c r="ME18" i="11"/>
  <c r="ME17" i="11"/>
  <c r="ME16" i="11"/>
  <c r="FU19" i="11"/>
  <c r="FU18" i="11"/>
  <c r="FU17" i="11"/>
  <c r="FU16" i="11"/>
  <c r="FU15" i="11"/>
  <c r="CN19" i="11"/>
  <c r="CN17" i="11"/>
  <c r="CN18" i="11"/>
  <c r="CN16" i="11"/>
  <c r="CN15" i="11"/>
  <c r="HJ19" i="11"/>
  <c r="HJ18" i="11"/>
  <c r="HJ16" i="11"/>
  <c r="HJ17" i="11"/>
  <c r="HJ15" i="11"/>
  <c r="AX19" i="11"/>
  <c r="AX18" i="11"/>
  <c r="AX16" i="11"/>
  <c r="AX17" i="11"/>
  <c r="AX15" i="11"/>
  <c r="FT14" i="11"/>
  <c r="IY14" i="11"/>
  <c r="PI14" i="11"/>
  <c r="EC14" i="11"/>
  <c r="QX14" i="11"/>
  <c r="Y141" i="9" a="1"/>
  <c r="Y141" i="9" s="1"/>
  <c r="Y139" i="9" a="1"/>
  <c r="Y139" i="9" s="1"/>
  <c r="Y142" i="9" a="1"/>
  <c r="Y142" i="9" s="1"/>
  <c r="Y140" i="9" a="1"/>
  <c r="Y140" i="9" s="1"/>
  <c r="Y138" i="9" a="1"/>
  <c r="Y138" i="9" s="1"/>
  <c r="AB45" i="9" a="1"/>
  <c r="AB45" i="9" s="1"/>
  <c r="AB46" i="9" a="1"/>
  <c r="AB46" i="9" s="1"/>
  <c r="AB44" i="9" a="1"/>
  <c r="AB44" i="9" s="1"/>
  <c r="AB42" i="9" a="1"/>
  <c r="AB42" i="9" s="1"/>
  <c r="AB43" i="9" a="1"/>
  <c r="AB43" i="9" s="1"/>
  <c r="Y157" i="9" a="1"/>
  <c r="Y157" i="9" s="1"/>
  <c r="Y155" i="9" a="1"/>
  <c r="Y155" i="9" s="1"/>
  <c r="Y158" i="9" a="1"/>
  <c r="Y158" i="9" s="1"/>
  <c r="Y156" i="9" a="1"/>
  <c r="Y156" i="9" s="1"/>
  <c r="Y154" i="9" a="1"/>
  <c r="Y154" i="9" s="1"/>
  <c r="AB91" i="9" a="1"/>
  <c r="AB91" i="9" s="1"/>
  <c r="AB93" i="9" a="1"/>
  <c r="AB93" i="9" s="1"/>
  <c r="AB94" i="9" a="1"/>
  <c r="AB94" i="9" s="1"/>
  <c r="AB92" i="9" a="1"/>
  <c r="AB92" i="9" s="1"/>
  <c r="AB90" i="9" a="1"/>
  <c r="AB90" i="9" s="1"/>
  <c r="AB109" i="9" a="1"/>
  <c r="AB109" i="9" s="1"/>
  <c r="AB107" i="9" a="1"/>
  <c r="AB107" i="9" s="1"/>
  <c r="AB110" i="9" a="1"/>
  <c r="AB110" i="9" s="1"/>
  <c r="AB108" i="9" a="1"/>
  <c r="AB108" i="9" s="1"/>
  <c r="AB106" i="9" a="1"/>
  <c r="AB106" i="9" s="1"/>
  <c r="X173" i="9" a="1"/>
  <c r="X173" i="9" s="1"/>
  <c r="X171" i="9" a="1"/>
  <c r="X171" i="9" s="1"/>
  <c r="X174" i="9" a="1"/>
  <c r="X174" i="9" s="1"/>
  <c r="X172" i="9" a="1"/>
  <c r="X172" i="9" s="1"/>
  <c r="X170" i="9" a="1"/>
  <c r="X170" i="9" s="1"/>
  <c r="Z122" i="9" a="1"/>
  <c r="Z122" i="9" s="1"/>
  <c r="Z126" i="9" a="1"/>
  <c r="Z126" i="9" s="1"/>
  <c r="Z124" i="9" a="1"/>
  <c r="Z124" i="9" s="1"/>
  <c r="Z123" i="9" a="1"/>
  <c r="Z123" i="9" s="1"/>
  <c r="Z125" i="9" a="1"/>
  <c r="Z125" i="9" s="1"/>
  <c r="AC61" i="9" a="1"/>
  <c r="AC61" i="9" s="1"/>
  <c r="AC59" i="9" a="1"/>
  <c r="AC59" i="9" s="1"/>
  <c r="AC62" i="9" a="1"/>
  <c r="AC62" i="9" s="1"/>
  <c r="AC60" i="9" a="1"/>
  <c r="AC60" i="9" s="1"/>
  <c r="AC58" i="9" a="1"/>
  <c r="AC58" i="9" s="1"/>
  <c r="AB30" i="9" a="1"/>
  <c r="AB30" i="9" s="1"/>
  <c r="AB28" i="9" a="1"/>
  <c r="AB28" i="9" s="1"/>
  <c r="AB26" i="9" a="1"/>
  <c r="AB26" i="9" s="1"/>
  <c r="AB29" i="9" a="1"/>
  <c r="AB29" i="9" s="1"/>
  <c r="AB27" i="9" a="1"/>
  <c r="AB27" i="9" s="1"/>
  <c r="AB76" i="9" a="1"/>
  <c r="AB76" i="9" s="1"/>
  <c r="AB74" i="9" a="1"/>
  <c r="AB74" i="9" s="1"/>
  <c r="AB77" i="9" a="1"/>
  <c r="AB77" i="9" s="1"/>
  <c r="AB75" i="9" a="1"/>
  <c r="AB75" i="9" s="1"/>
  <c r="AB78" i="9" a="1"/>
  <c r="AB78" i="9" s="1"/>
  <c r="AB13" i="9" a="1"/>
  <c r="AB13" i="9" s="1"/>
  <c r="AB12" i="9" a="1"/>
  <c r="AB12" i="9" s="1"/>
  <c r="AB10" i="9" a="1"/>
  <c r="AB10" i="9" s="1"/>
  <c r="AB11" i="9" a="1"/>
  <c r="AB11" i="9" s="1"/>
  <c r="AB14" i="9" a="1"/>
  <c r="AB14" i="9" s="1"/>
  <c r="AC9" i="9"/>
  <c r="AC105" i="9"/>
  <c r="AC89" i="9"/>
  <c r="AC41" i="9"/>
  <c r="AD57" i="9"/>
  <c r="AC25" i="9"/>
  <c r="AC73" i="9"/>
  <c r="Y169" i="9"/>
  <c r="AA78" i="3"/>
  <c r="AA121" i="9"/>
  <c r="AC57" i="3"/>
  <c r="Z137" i="9"/>
  <c r="AB64" i="3"/>
  <c r="Z153" i="9"/>
  <c r="AB71" i="3"/>
  <c r="AV11" i="11"/>
  <c r="AV9" i="11"/>
  <c r="AV10" i="11"/>
  <c r="AV8" i="11"/>
  <c r="AV7" i="11"/>
  <c r="Z9" i="3"/>
  <c r="AU6" i="11" s="1"/>
  <c r="AE22" i="3"/>
  <c r="AE15" i="3"/>
  <c r="AE50" i="3"/>
  <c r="AE43" i="3"/>
  <c r="AF29" i="3"/>
  <c r="AE36" i="3"/>
  <c r="AE8" i="3"/>
  <c r="AD7" i="3"/>
  <c r="AC8" i="9" s="1"/>
  <c r="AC27" i="3" l="1"/>
  <c r="AC25" i="3"/>
  <c r="AC28" i="3"/>
  <c r="AC26" i="3"/>
  <c r="AC24" i="3"/>
  <c r="AC41" i="3"/>
  <c r="AC38" i="3"/>
  <c r="AC42" i="3"/>
  <c r="AC40" i="3"/>
  <c r="AC39" i="3"/>
  <c r="SK25" i="11"/>
  <c r="SK21" i="11"/>
  <c r="SK23" i="11"/>
  <c r="SK17" i="11"/>
  <c r="SK29" i="11"/>
  <c r="SK27" i="11"/>
  <c r="SK15" i="11"/>
  <c r="SK22" i="11"/>
  <c r="SK20" i="11"/>
  <c r="SK19" i="11"/>
  <c r="SK16" i="11"/>
  <c r="SK26" i="11"/>
  <c r="SK28" i="11"/>
  <c r="SK24" i="11"/>
  <c r="SK18" i="11"/>
  <c r="AC21" i="3"/>
  <c r="AC19" i="3"/>
  <c r="AC18" i="3"/>
  <c r="AC17" i="3"/>
  <c r="AC20" i="3"/>
  <c r="AA59" i="3"/>
  <c r="AA63" i="3"/>
  <c r="AA61" i="3"/>
  <c r="AA62" i="3"/>
  <c r="AA60" i="3"/>
  <c r="Y80" i="3"/>
  <c r="Y81" i="3"/>
  <c r="Y82" i="3"/>
  <c r="Y83" i="3"/>
  <c r="Y84" i="3"/>
  <c r="SJ14" i="11"/>
  <c r="E12" i="11" s="1"/>
  <c r="AD35" i="3"/>
  <c r="AD34" i="3"/>
  <c r="AD32" i="3"/>
  <c r="AD33" i="3"/>
  <c r="AD31" i="3"/>
  <c r="Z76" i="3"/>
  <c r="Z75" i="3"/>
  <c r="Z74" i="3"/>
  <c r="Z77" i="3"/>
  <c r="Z73" i="3"/>
  <c r="AC10" i="3"/>
  <c r="AC11" i="3"/>
  <c r="AC14" i="3"/>
  <c r="AC13" i="3"/>
  <c r="AC12" i="3"/>
  <c r="AC56" i="3"/>
  <c r="AC54" i="3"/>
  <c r="AC55" i="3"/>
  <c r="AC53" i="3"/>
  <c r="AC52" i="3"/>
  <c r="Z68" i="3"/>
  <c r="Z67" i="3"/>
  <c r="Z66" i="3"/>
  <c r="Z70" i="3"/>
  <c r="Z69" i="3"/>
  <c r="U194" i="9" a="1"/>
  <c r="U194" i="9" s="1"/>
  <c r="U199" i="9" a="1"/>
  <c r="U199" i="9" s="1"/>
  <c r="U192" i="9" a="1"/>
  <c r="U192" i="9" s="1"/>
  <c r="U186" i="9" a="1"/>
  <c r="U186" i="9" s="1"/>
  <c r="U193" i="9" a="1"/>
  <c r="U193" i="9" s="1"/>
  <c r="U191" i="9" a="1"/>
  <c r="U191" i="9" s="1"/>
  <c r="U195" i="9" a="1"/>
  <c r="U195" i="9" s="1"/>
  <c r="U187" i="9" a="1"/>
  <c r="U187" i="9" s="1"/>
  <c r="U196" i="9" a="1"/>
  <c r="U196" i="9" s="1"/>
  <c r="U198" i="9" a="1"/>
  <c r="U198" i="9" s="1"/>
  <c r="U188" i="9" a="1"/>
  <c r="U188" i="9" s="1"/>
  <c r="U190" i="9" a="1"/>
  <c r="U190" i="9" s="1"/>
  <c r="U200" i="9" a="1"/>
  <c r="U200" i="9" s="1"/>
  <c r="U197" i="9" a="1"/>
  <c r="U197" i="9" s="1"/>
  <c r="U189" i="9" a="1"/>
  <c r="U189" i="9" s="1"/>
  <c r="AC47" i="3"/>
  <c r="AC48" i="3"/>
  <c r="AC45" i="3"/>
  <c r="AC46" i="3"/>
  <c r="AC49" i="3"/>
  <c r="V185" i="9"/>
  <c r="X85" i="3"/>
  <c r="Z164" i="9" a="1"/>
  <c r="Z164" i="9" s="1"/>
  <c r="Z165" i="9" a="1"/>
  <c r="Z165" i="9" s="1"/>
  <c r="Z166" i="9" a="1"/>
  <c r="Z166" i="9" s="1"/>
  <c r="Z161" i="9" a="1"/>
  <c r="Z161" i="9" s="1"/>
  <c r="Z159" i="9" a="1"/>
  <c r="Z159" i="9" s="1"/>
  <c r="Z168" i="9" a="1"/>
  <c r="Z168" i="9" s="1"/>
  <c r="Z167" i="9" a="1"/>
  <c r="Z167" i="9" s="1"/>
  <c r="Z160" i="9" a="1"/>
  <c r="Z160" i="9" s="1"/>
  <c r="Z162" i="9" a="1"/>
  <c r="Z162" i="9" s="1"/>
  <c r="Z163" i="9" a="1"/>
  <c r="Z163" i="9" s="1"/>
  <c r="Y175" i="9" a="1"/>
  <c r="Y175" i="9" s="1"/>
  <c r="Y182" i="9" a="1"/>
  <c r="Y182" i="9" s="1"/>
  <c r="Y176" i="9" a="1"/>
  <c r="Y176" i="9" s="1"/>
  <c r="Y179" i="9" a="1"/>
  <c r="Y179" i="9" s="1"/>
  <c r="Y178" i="9" a="1"/>
  <c r="Y178" i="9" s="1"/>
  <c r="Y177" i="9" a="1"/>
  <c r="Y177" i="9" s="1"/>
  <c r="Y183" i="9" a="1"/>
  <c r="Y183" i="9" s="1"/>
  <c r="Y184" i="9" a="1"/>
  <c r="Y184" i="9" s="1"/>
  <c r="Y181" i="9" a="1"/>
  <c r="Y181" i="9" s="1"/>
  <c r="Y180" i="9" a="1"/>
  <c r="Y180" i="9" s="1"/>
  <c r="AC33" i="9" a="1"/>
  <c r="AC33" i="9" s="1"/>
  <c r="AC34" i="9" a="1"/>
  <c r="AC34" i="9" s="1"/>
  <c r="AC36" i="9" a="1"/>
  <c r="AC36" i="9" s="1"/>
  <c r="AC37" i="9" a="1"/>
  <c r="AC37" i="9" s="1"/>
  <c r="AC32" i="9" a="1"/>
  <c r="AC32" i="9" s="1"/>
  <c r="AC31" i="9" a="1"/>
  <c r="AC31" i="9" s="1"/>
  <c r="AC39" i="9" a="1"/>
  <c r="AC39" i="9" s="1"/>
  <c r="AC38" i="9" a="1"/>
  <c r="AC38" i="9" s="1"/>
  <c r="AC40" i="9" a="1"/>
  <c r="AC40" i="9" s="1"/>
  <c r="AC35" i="9" a="1"/>
  <c r="AC35" i="9" s="1"/>
  <c r="AC49" i="9" a="1"/>
  <c r="AC49" i="9" s="1"/>
  <c r="AC52" i="9" a="1"/>
  <c r="AC52" i="9" s="1"/>
  <c r="AC53" i="9" a="1"/>
  <c r="AC53" i="9" s="1"/>
  <c r="AC50" i="9" a="1"/>
  <c r="AC50" i="9" s="1"/>
  <c r="AC55" i="9" a="1"/>
  <c r="AC55" i="9" s="1"/>
  <c r="AC48" i="9" a="1"/>
  <c r="AC48" i="9" s="1"/>
  <c r="AC56" i="9" a="1"/>
  <c r="AC56" i="9" s="1"/>
  <c r="AC54" i="9" a="1"/>
  <c r="AC54" i="9" s="1"/>
  <c r="AC51" i="9" a="1"/>
  <c r="AC51" i="9" s="1"/>
  <c r="AC47" i="9" a="1"/>
  <c r="AC47" i="9" s="1"/>
  <c r="AC112" i="9" a="1"/>
  <c r="AC112" i="9" s="1"/>
  <c r="AC118" i="9" a="1"/>
  <c r="AC118" i="9" s="1"/>
  <c r="AC114" i="9" a="1"/>
  <c r="AC114" i="9" s="1"/>
  <c r="AC119" i="9" a="1"/>
  <c r="AC119" i="9" s="1"/>
  <c r="AC111" i="9" a="1"/>
  <c r="AC111" i="9" s="1"/>
  <c r="AC117" i="9" a="1"/>
  <c r="AC117" i="9" s="1"/>
  <c r="AC116" i="9" a="1"/>
  <c r="AC116" i="9" s="1"/>
  <c r="AC113" i="9" a="1"/>
  <c r="AC113" i="9" s="1"/>
  <c r="AC120" i="9" a="1"/>
  <c r="AC120" i="9" s="1"/>
  <c r="AC115" i="9" a="1"/>
  <c r="AC115" i="9" s="1"/>
  <c r="AC21" i="9" a="1"/>
  <c r="AC21" i="9" s="1"/>
  <c r="AC16" i="9" a="1"/>
  <c r="AC16" i="9" s="1"/>
  <c r="AC18" i="9" a="1"/>
  <c r="AC18" i="9" s="1"/>
  <c r="AC15" i="9" a="1"/>
  <c r="AC15" i="9" s="1"/>
  <c r="AC19" i="9" a="1"/>
  <c r="AC19" i="9" s="1"/>
  <c r="AC23" i="9" a="1"/>
  <c r="AC23" i="9" s="1"/>
  <c r="AC17" i="9" a="1"/>
  <c r="AC17" i="9" s="1"/>
  <c r="AC20" i="9" a="1"/>
  <c r="AC20" i="9" s="1"/>
  <c r="AC24" i="9" a="1"/>
  <c r="AC24" i="9" s="1"/>
  <c r="AC22" i="9" a="1"/>
  <c r="AC22" i="9" s="1"/>
  <c r="Z150" i="9" a="1"/>
  <c r="Z150" i="9" s="1"/>
  <c r="Z151" i="9" a="1"/>
  <c r="Z151" i="9" s="1"/>
  <c r="Z146" i="9" a="1"/>
  <c r="Z146" i="9" s="1"/>
  <c r="Z148" i="9" a="1"/>
  <c r="Z148" i="9" s="1"/>
  <c r="Z143" i="9" a="1"/>
  <c r="Z143" i="9" s="1"/>
  <c r="Z152" i="9" a="1"/>
  <c r="Z152" i="9" s="1"/>
  <c r="Z144" i="9" a="1"/>
  <c r="Z144" i="9" s="1"/>
  <c r="Z147" i="9" a="1"/>
  <c r="Z147" i="9" s="1"/>
  <c r="Z145" i="9" a="1"/>
  <c r="Z145" i="9" s="1"/>
  <c r="Z149" i="9" a="1"/>
  <c r="Z149" i="9" s="1"/>
  <c r="AA135" i="9" a="1"/>
  <c r="AA135" i="9" s="1"/>
  <c r="AA129" i="9" a="1"/>
  <c r="AA129" i="9" s="1"/>
  <c r="AA134" i="9" a="1"/>
  <c r="AA134" i="9" s="1"/>
  <c r="AA127" i="9" a="1"/>
  <c r="AA127" i="9" s="1"/>
  <c r="AA131" i="9" a="1"/>
  <c r="AA131" i="9" s="1"/>
  <c r="AA130" i="9" a="1"/>
  <c r="AA130" i="9" s="1"/>
  <c r="AA136" i="9" a="1"/>
  <c r="AA136" i="9" s="1"/>
  <c r="AA132" i="9" a="1"/>
  <c r="AA132" i="9" s="1"/>
  <c r="AA128" i="9" a="1"/>
  <c r="AA128" i="9" s="1"/>
  <c r="AA133" i="9" a="1"/>
  <c r="AA133" i="9" s="1"/>
  <c r="AC82" i="9" a="1"/>
  <c r="AC82" i="9" s="1"/>
  <c r="AC84" i="9" a="1"/>
  <c r="AC84" i="9" s="1"/>
  <c r="AC81" i="9" a="1"/>
  <c r="AC81" i="9" s="1"/>
  <c r="AC85" i="9" a="1"/>
  <c r="AC85" i="9" s="1"/>
  <c r="AC88" i="9" a="1"/>
  <c r="AC88" i="9" s="1"/>
  <c r="AC86" i="9" a="1"/>
  <c r="AC86" i="9" s="1"/>
  <c r="AC79" i="9" a="1"/>
  <c r="AC79" i="9" s="1"/>
  <c r="AC87" i="9" a="1"/>
  <c r="AC87" i="9" s="1"/>
  <c r="AC80" i="9" a="1"/>
  <c r="AC80" i="9" s="1"/>
  <c r="AC83" i="9" a="1"/>
  <c r="AC83" i="9" s="1"/>
  <c r="AD68" i="9" a="1"/>
  <c r="AD68" i="9" s="1"/>
  <c r="AD66" i="9" a="1"/>
  <c r="AD66" i="9" s="1"/>
  <c r="AD64" i="9" a="1"/>
  <c r="AD64" i="9" s="1"/>
  <c r="AD72" i="9" a="1"/>
  <c r="AD72" i="9" s="1"/>
  <c r="AD63" i="9" a="1"/>
  <c r="AD63" i="9" s="1"/>
  <c r="AD70" i="9" a="1"/>
  <c r="AD70" i="9" s="1"/>
  <c r="AD69" i="9" a="1"/>
  <c r="AD69" i="9" s="1"/>
  <c r="AD65" i="9" a="1"/>
  <c r="AD65" i="9" s="1"/>
  <c r="AD67" i="9" a="1"/>
  <c r="AD67" i="9" s="1"/>
  <c r="AD71" i="9" a="1"/>
  <c r="AD71" i="9" s="1"/>
  <c r="AC103" i="9" a="1"/>
  <c r="AC103" i="9" s="1"/>
  <c r="AC97" i="9" a="1"/>
  <c r="AC97" i="9" s="1"/>
  <c r="AC104" i="9" a="1"/>
  <c r="AC104" i="9" s="1"/>
  <c r="AC99" i="9" a="1"/>
  <c r="AC99" i="9" s="1"/>
  <c r="AC98" i="9" a="1"/>
  <c r="AC98" i="9" s="1"/>
  <c r="AC101" i="9" a="1"/>
  <c r="AC101" i="9" s="1"/>
  <c r="AC102" i="9" a="1"/>
  <c r="AC102" i="9" s="1"/>
  <c r="AC100" i="9" a="1"/>
  <c r="AC100" i="9" s="1"/>
  <c r="AC95" i="9" a="1"/>
  <c r="AC95" i="9" s="1"/>
  <c r="AC96" i="9" a="1"/>
  <c r="AC96" i="9" s="1"/>
  <c r="AB38" i="8"/>
  <c r="X38" i="8"/>
  <c r="T38" i="8"/>
  <c r="P38" i="8"/>
  <c r="L38" i="8"/>
  <c r="H38" i="8"/>
  <c r="D38" i="8"/>
  <c r="AA38" i="8"/>
  <c r="V38" i="8"/>
  <c r="Q38" i="8"/>
  <c r="K38" i="8"/>
  <c r="F38" i="8"/>
  <c r="Z38" i="8"/>
  <c r="U38" i="8"/>
  <c r="O38" i="8"/>
  <c r="J38" i="8"/>
  <c r="E38" i="8"/>
  <c r="Y38" i="8"/>
  <c r="S38" i="8"/>
  <c r="N38" i="8"/>
  <c r="I38" i="8"/>
  <c r="W38" i="8"/>
  <c r="R38" i="8"/>
  <c r="M38" i="8"/>
  <c r="G38" i="8"/>
  <c r="C39" i="8"/>
  <c r="NU22" i="11"/>
  <c r="NU26" i="11"/>
  <c r="MF22" i="11"/>
  <c r="MF26" i="11"/>
  <c r="HK22" i="11"/>
  <c r="HK26" i="11"/>
  <c r="JA22" i="11"/>
  <c r="JA26" i="11"/>
  <c r="FU14" i="11"/>
  <c r="ED14" i="11"/>
  <c r="PK22" i="11"/>
  <c r="PK26" i="11"/>
  <c r="QZ22" i="11"/>
  <c r="QZ26" i="11"/>
  <c r="CO22" i="11"/>
  <c r="CO26" i="11"/>
  <c r="EE22" i="11"/>
  <c r="EE26" i="11"/>
  <c r="KQ22" i="11"/>
  <c r="KQ26" i="11"/>
  <c r="AY22" i="11"/>
  <c r="AY26" i="11"/>
  <c r="FV22" i="11"/>
  <c r="FV26" i="11"/>
  <c r="PK21" i="11"/>
  <c r="PK25" i="11"/>
  <c r="PK29" i="11"/>
  <c r="NU25" i="11"/>
  <c r="NU29" i="11"/>
  <c r="MF21" i="11"/>
  <c r="MF25" i="11"/>
  <c r="MF29" i="11"/>
  <c r="QZ21" i="11"/>
  <c r="QZ25" i="11"/>
  <c r="QZ29" i="11"/>
  <c r="HK21" i="11"/>
  <c r="HK25" i="11"/>
  <c r="HK29" i="11"/>
  <c r="CO21" i="11"/>
  <c r="CO25" i="11"/>
  <c r="CO29" i="11"/>
  <c r="FV25" i="11"/>
  <c r="FV29" i="11"/>
  <c r="EE21" i="11"/>
  <c r="EE25" i="11"/>
  <c r="EE29" i="11"/>
  <c r="JA21" i="11"/>
  <c r="JA25" i="11"/>
  <c r="JA29" i="11"/>
  <c r="KQ21" i="11"/>
  <c r="KQ25" i="11"/>
  <c r="KQ29" i="11"/>
  <c r="AY21" i="11"/>
  <c r="AY25" i="11"/>
  <c r="AY29" i="11"/>
  <c r="PK20" i="11"/>
  <c r="PK24" i="11"/>
  <c r="PK28" i="11"/>
  <c r="NU20" i="11"/>
  <c r="NU24" i="11"/>
  <c r="NU28" i="11"/>
  <c r="NU21" i="11"/>
  <c r="MF20" i="11"/>
  <c r="MF24" i="11"/>
  <c r="MF28" i="11"/>
  <c r="QZ20" i="11"/>
  <c r="QZ24" i="11"/>
  <c r="QZ28" i="11"/>
  <c r="HK20" i="11"/>
  <c r="HK24" i="11"/>
  <c r="HK28" i="11"/>
  <c r="CO20" i="11"/>
  <c r="CO24" i="11"/>
  <c r="CO28" i="11"/>
  <c r="FV28" i="11"/>
  <c r="FV21" i="11"/>
  <c r="EE20" i="11"/>
  <c r="EE24" i="11"/>
  <c r="EE28" i="11"/>
  <c r="JA20" i="11"/>
  <c r="JA24" i="11"/>
  <c r="JA28" i="11"/>
  <c r="KQ20" i="11"/>
  <c r="KQ24" i="11"/>
  <c r="KQ28" i="11"/>
  <c r="AY20" i="11"/>
  <c r="AY24" i="11"/>
  <c r="AY28" i="11"/>
  <c r="FV20" i="11"/>
  <c r="FV24" i="11"/>
  <c r="PK23" i="11"/>
  <c r="PK27" i="11"/>
  <c r="NU23" i="11"/>
  <c r="NU27" i="11"/>
  <c r="MF23" i="11"/>
  <c r="MF27" i="11"/>
  <c r="QZ23" i="11"/>
  <c r="QZ27" i="11"/>
  <c r="HK23" i="11"/>
  <c r="HK27" i="11"/>
  <c r="CO23" i="11"/>
  <c r="CO27" i="11"/>
  <c r="FV23" i="11"/>
  <c r="FV27" i="11"/>
  <c r="EE23" i="11"/>
  <c r="EE27" i="11"/>
  <c r="JA23" i="11"/>
  <c r="JA27" i="11"/>
  <c r="KQ23" i="11"/>
  <c r="KQ27" i="11"/>
  <c r="AY23" i="11"/>
  <c r="AY27" i="11"/>
  <c r="AY15" i="11"/>
  <c r="AY19" i="11"/>
  <c r="AY18" i="11"/>
  <c r="AY17" i="11"/>
  <c r="AY16" i="11"/>
  <c r="AX14" i="11"/>
  <c r="ME14" i="11"/>
  <c r="IZ14" i="11"/>
  <c r="PK19" i="11"/>
  <c r="PK18" i="11"/>
  <c r="PK17" i="11"/>
  <c r="PK16" i="11"/>
  <c r="PK15" i="11"/>
  <c r="QZ19" i="11"/>
  <c r="QZ18" i="11"/>
  <c r="QZ17" i="11"/>
  <c r="QZ16" i="11"/>
  <c r="QZ15" i="11"/>
  <c r="CO19" i="11"/>
  <c r="CO18" i="11"/>
  <c r="CO17" i="11"/>
  <c r="CO16" i="11"/>
  <c r="CO15" i="11"/>
  <c r="EE15" i="11"/>
  <c r="EE19" i="11"/>
  <c r="EE18" i="11"/>
  <c r="EE16" i="11"/>
  <c r="EE17" i="11"/>
  <c r="KQ19" i="11"/>
  <c r="KQ15" i="11"/>
  <c r="KQ18" i="11"/>
  <c r="KQ17" i="11"/>
  <c r="KQ16" i="11"/>
  <c r="HJ14" i="11"/>
  <c r="PJ14" i="11"/>
  <c r="CN14" i="11"/>
  <c r="QY14" i="11"/>
  <c r="KP14" i="11"/>
  <c r="NT14" i="11"/>
  <c r="NU19" i="11"/>
  <c r="NU18" i="11"/>
  <c r="NU17" i="11"/>
  <c r="NU16" i="11"/>
  <c r="NU15" i="11"/>
  <c r="MF19" i="11"/>
  <c r="MF18" i="11"/>
  <c r="MF17" i="11"/>
  <c r="MF16" i="11"/>
  <c r="MF15" i="11"/>
  <c r="HK19" i="11"/>
  <c r="HK15" i="11"/>
  <c r="HK18" i="11"/>
  <c r="HK17" i="11"/>
  <c r="HK16" i="11"/>
  <c r="FV19" i="11"/>
  <c r="FV18" i="11"/>
  <c r="FV16" i="11"/>
  <c r="FV17" i="11"/>
  <c r="FV15" i="11"/>
  <c r="JA19" i="11"/>
  <c r="JA18" i="11"/>
  <c r="JA17" i="11"/>
  <c r="JA16" i="11"/>
  <c r="JA15" i="11"/>
  <c r="Z157" i="9" a="1"/>
  <c r="Z157" i="9" s="1"/>
  <c r="Z155" i="9" a="1"/>
  <c r="Z155" i="9" s="1"/>
  <c r="Z156" i="9" a="1"/>
  <c r="Z156" i="9" s="1"/>
  <c r="Z154" i="9" a="1"/>
  <c r="Z154" i="9" s="1"/>
  <c r="Z158" i="9" a="1"/>
  <c r="Z158" i="9" s="1"/>
  <c r="Y173" i="9" a="1"/>
  <c r="Y173" i="9" s="1"/>
  <c r="Y171" i="9" a="1"/>
  <c r="Y171" i="9" s="1"/>
  <c r="Y174" i="9" a="1"/>
  <c r="Y174" i="9" s="1"/>
  <c r="Y172" i="9" a="1"/>
  <c r="Y172" i="9" s="1"/>
  <c r="Y170" i="9" a="1"/>
  <c r="Y170" i="9" s="1"/>
  <c r="AC29" i="9" a="1"/>
  <c r="AC29" i="9" s="1"/>
  <c r="AC27" i="9" a="1"/>
  <c r="AC27" i="9" s="1"/>
  <c r="AC30" i="9" a="1"/>
  <c r="AC30" i="9" s="1"/>
  <c r="AC28" i="9" a="1"/>
  <c r="AC28" i="9" s="1"/>
  <c r="AC26" i="9" a="1"/>
  <c r="AC26" i="9" s="1"/>
  <c r="AC46" i="9" a="1"/>
  <c r="AC46" i="9" s="1"/>
  <c r="AC45" i="9" a="1"/>
  <c r="AC45" i="9" s="1"/>
  <c r="AC44" i="9" a="1"/>
  <c r="AC44" i="9" s="1"/>
  <c r="AC42" i="9" a="1"/>
  <c r="AC42" i="9" s="1"/>
  <c r="AC43" i="9" a="1"/>
  <c r="AC43" i="9" s="1"/>
  <c r="AC109" i="9" a="1"/>
  <c r="AC109" i="9" s="1"/>
  <c r="AC107" i="9" a="1"/>
  <c r="AC107" i="9" s="1"/>
  <c r="AC110" i="9" a="1"/>
  <c r="AC110" i="9" s="1"/>
  <c r="AC108" i="9" a="1"/>
  <c r="AC108" i="9" s="1"/>
  <c r="AC106" i="9" a="1"/>
  <c r="AC106" i="9" s="1"/>
  <c r="Z141" i="9" a="1"/>
  <c r="Z141" i="9" s="1"/>
  <c r="Z139" i="9" a="1"/>
  <c r="Z139" i="9" s="1"/>
  <c r="Z142" i="9" a="1"/>
  <c r="Z142" i="9" s="1"/>
  <c r="Z140" i="9" a="1"/>
  <c r="Z140" i="9" s="1"/>
  <c r="Z138" i="9" a="1"/>
  <c r="Z138" i="9" s="1"/>
  <c r="AA126" i="9" a="1"/>
  <c r="AA126" i="9" s="1"/>
  <c r="AA124" i="9" a="1"/>
  <c r="AA124" i="9" s="1"/>
  <c r="AA122" i="9" a="1"/>
  <c r="AA122" i="9" s="1"/>
  <c r="AA123" i="9" a="1"/>
  <c r="AA123" i="9" s="1"/>
  <c r="AA125" i="9" a="1"/>
  <c r="AA125" i="9" s="1"/>
  <c r="AC76" i="9" a="1"/>
  <c r="AC76" i="9" s="1"/>
  <c r="AC74" i="9" a="1"/>
  <c r="AC74" i="9" s="1"/>
  <c r="AC77" i="9" a="1"/>
  <c r="AC77" i="9" s="1"/>
  <c r="AC75" i="9" a="1"/>
  <c r="AC75" i="9" s="1"/>
  <c r="AC78" i="9" a="1"/>
  <c r="AC78" i="9" s="1"/>
  <c r="AD61" i="9" a="1"/>
  <c r="AD61" i="9" s="1"/>
  <c r="AD59" i="9" a="1"/>
  <c r="AD59" i="9" s="1"/>
  <c r="AD62" i="9" a="1"/>
  <c r="AD62" i="9" s="1"/>
  <c r="AD60" i="9" a="1"/>
  <c r="AD60" i="9" s="1"/>
  <c r="AD58" i="9" a="1"/>
  <c r="AD58" i="9" s="1"/>
  <c r="AC93" i="9" a="1"/>
  <c r="AC93" i="9" s="1"/>
  <c r="AC91" i="9" a="1"/>
  <c r="AC91" i="9" s="1"/>
  <c r="AC94" i="9" a="1"/>
  <c r="AC94" i="9" s="1"/>
  <c r="AC92" i="9" a="1"/>
  <c r="AC92" i="9" s="1"/>
  <c r="AC90" i="9" a="1"/>
  <c r="AC90" i="9" s="1"/>
  <c r="AC11" i="9" a="1"/>
  <c r="AC11" i="9" s="1"/>
  <c r="AC14" i="9" a="1"/>
  <c r="AC14" i="9" s="1"/>
  <c r="AC13" i="9" a="1"/>
  <c r="AC13" i="9" s="1"/>
  <c r="AC12" i="9" a="1"/>
  <c r="AC12" i="9" s="1"/>
  <c r="AC10" i="9" a="1"/>
  <c r="AC10" i="9" s="1"/>
  <c r="AD9" i="9"/>
  <c r="AD73" i="9"/>
  <c r="AE57" i="9"/>
  <c r="AD89" i="9"/>
  <c r="AD105" i="9"/>
  <c r="AD25" i="9"/>
  <c r="AD41" i="9"/>
  <c r="AA137" i="9"/>
  <c r="AC64" i="3"/>
  <c r="AB121" i="9"/>
  <c r="AD57" i="3"/>
  <c r="AA153" i="9"/>
  <c r="AC71" i="3"/>
  <c r="Z169" i="9"/>
  <c r="AB78" i="3"/>
  <c r="AW11" i="11"/>
  <c r="AW9" i="11"/>
  <c r="AW10" i="11"/>
  <c r="AW8" i="11"/>
  <c r="AW7" i="11"/>
  <c r="AA9" i="3"/>
  <c r="AV6" i="11" s="1"/>
  <c r="AF43" i="3"/>
  <c r="AF15" i="3"/>
  <c r="AF22" i="3"/>
  <c r="AF36" i="3"/>
  <c r="AG29" i="3"/>
  <c r="AF50" i="3"/>
  <c r="AF8" i="3"/>
  <c r="AE7" i="3"/>
  <c r="AD8" i="9" s="1"/>
  <c r="AD27" i="3" l="1"/>
  <c r="AD25" i="3"/>
  <c r="AD28" i="3"/>
  <c r="AD26" i="3"/>
  <c r="AD24" i="3"/>
  <c r="AD45" i="3"/>
  <c r="AD49" i="3"/>
  <c r="AD48" i="3"/>
  <c r="AD46" i="3"/>
  <c r="AD47" i="3"/>
  <c r="AB61" i="3"/>
  <c r="AB59" i="3"/>
  <c r="AB60" i="3"/>
  <c r="AB62" i="3"/>
  <c r="AB63" i="3"/>
  <c r="AD56" i="3"/>
  <c r="AD55" i="3"/>
  <c r="AD53" i="3"/>
  <c r="AD54" i="3"/>
  <c r="AD52" i="3"/>
  <c r="SL25" i="11"/>
  <c r="SL28" i="11"/>
  <c r="SL17" i="11"/>
  <c r="SL22" i="11"/>
  <c r="SL29" i="11"/>
  <c r="SL21" i="11"/>
  <c r="SL20" i="11"/>
  <c r="SL23" i="11"/>
  <c r="SL19" i="11"/>
  <c r="SL15" i="11"/>
  <c r="SL26" i="11"/>
  <c r="SL24" i="11"/>
  <c r="SL27" i="11"/>
  <c r="SL18" i="11"/>
  <c r="SL16" i="11"/>
  <c r="AD10" i="3"/>
  <c r="AD13" i="3"/>
  <c r="AD12" i="3"/>
  <c r="AD14" i="3"/>
  <c r="AD11" i="3"/>
  <c r="AD20" i="3"/>
  <c r="AD19" i="3"/>
  <c r="AD21" i="3"/>
  <c r="AD17" i="3"/>
  <c r="AD18" i="3"/>
  <c r="AA77" i="3"/>
  <c r="AA73" i="3"/>
  <c r="AA76" i="3"/>
  <c r="AA74" i="3"/>
  <c r="AA75" i="3"/>
  <c r="AA67" i="3"/>
  <c r="AA66" i="3"/>
  <c r="AA68" i="3"/>
  <c r="AA69" i="3"/>
  <c r="AA70" i="3"/>
  <c r="Z83" i="3"/>
  <c r="Z82" i="3"/>
  <c r="Z84" i="3"/>
  <c r="Z80" i="3"/>
  <c r="Z81" i="3"/>
  <c r="W185" i="9"/>
  <c r="Y85" i="3"/>
  <c r="AE33" i="3"/>
  <c r="AE31" i="3"/>
  <c r="AE35" i="3"/>
  <c r="AE34" i="3"/>
  <c r="AE32" i="3"/>
  <c r="AD40" i="3"/>
  <c r="AD38" i="3"/>
  <c r="AD41" i="3"/>
  <c r="AD39" i="3"/>
  <c r="AD42" i="3"/>
  <c r="V192" i="9" a="1"/>
  <c r="V192" i="9" s="1"/>
  <c r="V199" i="9" a="1"/>
  <c r="V199" i="9" s="1"/>
  <c r="V187" i="9" a="1"/>
  <c r="V187" i="9" s="1"/>
  <c r="V190" i="9" a="1"/>
  <c r="V190" i="9" s="1"/>
  <c r="V194" i="9" a="1"/>
  <c r="V194" i="9" s="1"/>
  <c r="V195" i="9" a="1"/>
  <c r="V195" i="9" s="1"/>
  <c r="V189" i="9" a="1"/>
  <c r="V189" i="9" s="1"/>
  <c r="V186" i="9" a="1"/>
  <c r="V186" i="9" s="1"/>
  <c r="V197" i="9" a="1"/>
  <c r="V197" i="9" s="1"/>
  <c r="V196" i="9" a="1"/>
  <c r="V196" i="9" s="1"/>
  <c r="V198" i="9" a="1"/>
  <c r="V198" i="9" s="1"/>
  <c r="V188" i="9" a="1"/>
  <c r="V188" i="9" s="1"/>
  <c r="V193" i="9" a="1"/>
  <c r="V193" i="9" s="1"/>
  <c r="V200" i="9" a="1"/>
  <c r="V200" i="9" s="1"/>
  <c r="V191" i="9" a="1"/>
  <c r="V191" i="9" s="1"/>
  <c r="SK14" i="11"/>
  <c r="F12" i="11" s="1"/>
  <c r="NU14" i="11"/>
  <c r="PK14" i="11"/>
  <c r="Z177" i="9" a="1"/>
  <c r="Z177" i="9" s="1"/>
  <c r="Z184" i="9" a="1"/>
  <c r="Z184" i="9" s="1"/>
  <c r="Z180" i="9" a="1"/>
  <c r="Z180" i="9" s="1"/>
  <c r="Z182" i="9" a="1"/>
  <c r="Z182" i="9" s="1"/>
  <c r="Z176" i="9" a="1"/>
  <c r="Z176" i="9" s="1"/>
  <c r="Z183" i="9" a="1"/>
  <c r="Z183" i="9" s="1"/>
  <c r="Z181" i="9" a="1"/>
  <c r="Z181" i="9" s="1"/>
  <c r="Z175" i="9" a="1"/>
  <c r="Z175" i="9" s="1"/>
  <c r="Z178" i="9" a="1"/>
  <c r="Z178" i="9" s="1"/>
  <c r="Z179" i="9" a="1"/>
  <c r="Z179" i="9" s="1"/>
  <c r="AA163" i="9" a="1"/>
  <c r="AA163" i="9" s="1"/>
  <c r="AA164" i="9" a="1"/>
  <c r="AA164" i="9" s="1"/>
  <c r="AA165" i="9" a="1"/>
  <c r="AA165" i="9" s="1"/>
  <c r="AA166" i="9" a="1"/>
  <c r="AA166" i="9" s="1"/>
  <c r="AA159" i="9" a="1"/>
  <c r="AA159" i="9" s="1"/>
  <c r="AA168" i="9" a="1"/>
  <c r="AA168" i="9" s="1"/>
  <c r="AA167" i="9" a="1"/>
  <c r="AA167" i="9" s="1"/>
  <c r="AA160" i="9" a="1"/>
  <c r="AA160" i="9" s="1"/>
  <c r="AA161" i="9" a="1"/>
  <c r="AA161" i="9" s="1"/>
  <c r="AA162" i="9" a="1"/>
  <c r="AA162" i="9" s="1"/>
  <c r="AA144" i="9" a="1"/>
  <c r="AA144" i="9" s="1"/>
  <c r="AA145" i="9" a="1"/>
  <c r="AA145" i="9" s="1"/>
  <c r="AA150" i="9" a="1"/>
  <c r="AA150" i="9" s="1"/>
  <c r="AA151" i="9" a="1"/>
  <c r="AA151" i="9" s="1"/>
  <c r="AA149" i="9" a="1"/>
  <c r="AA149" i="9" s="1"/>
  <c r="AA146" i="9" a="1"/>
  <c r="AA146" i="9" s="1"/>
  <c r="AA148" i="9" a="1"/>
  <c r="AA148" i="9" s="1"/>
  <c r="AA147" i="9" a="1"/>
  <c r="AA147" i="9" s="1"/>
  <c r="AA143" i="9" a="1"/>
  <c r="AA143" i="9" s="1"/>
  <c r="AA152" i="9" a="1"/>
  <c r="AA152" i="9" s="1"/>
  <c r="AD32" i="9" a="1"/>
  <c r="AD32" i="9" s="1"/>
  <c r="AD33" i="9" a="1"/>
  <c r="AD33" i="9" s="1"/>
  <c r="AD31" i="9" a="1"/>
  <c r="AD31" i="9" s="1"/>
  <c r="AD34" i="9" a="1"/>
  <c r="AD34" i="9" s="1"/>
  <c r="AD39" i="9" a="1"/>
  <c r="AD39" i="9" s="1"/>
  <c r="AD36" i="9" a="1"/>
  <c r="AD36" i="9" s="1"/>
  <c r="AD35" i="9" a="1"/>
  <c r="AD35" i="9" s="1"/>
  <c r="AD40" i="9" a="1"/>
  <c r="AD40" i="9" s="1"/>
  <c r="AD37" i="9" a="1"/>
  <c r="AD37" i="9" s="1"/>
  <c r="AD38" i="9" a="1"/>
  <c r="AD38" i="9" s="1"/>
  <c r="AD95" i="9" a="1"/>
  <c r="AD95" i="9" s="1"/>
  <c r="AD104" i="9" a="1"/>
  <c r="AD104" i="9" s="1"/>
  <c r="AD103" i="9" a="1"/>
  <c r="AD103" i="9" s="1"/>
  <c r="AD98" i="9" a="1"/>
  <c r="AD98" i="9" s="1"/>
  <c r="AD102" i="9" a="1"/>
  <c r="AD102" i="9" s="1"/>
  <c r="AD100" i="9" a="1"/>
  <c r="AD100" i="9" s="1"/>
  <c r="AD97" i="9" a="1"/>
  <c r="AD97" i="9" s="1"/>
  <c r="AD96" i="9" a="1"/>
  <c r="AD96" i="9" s="1"/>
  <c r="AD99" i="9" a="1"/>
  <c r="AD99" i="9" s="1"/>
  <c r="AD101" i="9" a="1"/>
  <c r="AD101" i="9" s="1"/>
  <c r="AD85" i="9" a="1"/>
  <c r="AD85" i="9" s="1"/>
  <c r="AD82" i="9" a="1"/>
  <c r="AD82" i="9" s="1"/>
  <c r="AD84" i="9" a="1"/>
  <c r="AD84" i="9" s="1"/>
  <c r="AD79" i="9" a="1"/>
  <c r="AD79" i="9" s="1"/>
  <c r="AD87" i="9" a="1"/>
  <c r="AD87" i="9" s="1"/>
  <c r="AD83" i="9" a="1"/>
  <c r="AD83" i="9" s="1"/>
  <c r="AD88" i="9" a="1"/>
  <c r="AD88" i="9" s="1"/>
  <c r="AD86" i="9" a="1"/>
  <c r="AD86" i="9" s="1"/>
  <c r="AD81" i="9" a="1"/>
  <c r="AD81" i="9" s="1"/>
  <c r="AD80" i="9" a="1"/>
  <c r="AD80" i="9" s="1"/>
  <c r="AD15" i="9" a="1"/>
  <c r="AD15" i="9" s="1"/>
  <c r="AD16" i="9" a="1"/>
  <c r="AD16" i="9" s="1"/>
  <c r="AD18" i="9" a="1"/>
  <c r="AD18" i="9" s="1"/>
  <c r="AD21" i="9" a="1"/>
  <c r="AD21" i="9" s="1"/>
  <c r="AD23" i="9" a="1"/>
  <c r="AD23" i="9" s="1"/>
  <c r="AD17" i="9" a="1"/>
  <c r="AD17" i="9" s="1"/>
  <c r="AD20" i="9" a="1"/>
  <c r="AD20" i="9" s="1"/>
  <c r="AD19" i="9" a="1"/>
  <c r="AD19" i="9" s="1"/>
  <c r="AD24" i="9" a="1"/>
  <c r="AD24" i="9" s="1"/>
  <c r="AD22" i="9" a="1"/>
  <c r="AD22" i="9" s="1"/>
  <c r="AB128" i="9" a="1"/>
  <c r="AB128" i="9" s="1"/>
  <c r="AB133" i="9" a="1"/>
  <c r="AB133" i="9" s="1"/>
  <c r="AB132" i="9" a="1"/>
  <c r="AB132" i="9" s="1"/>
  <c r="AB135" i="9" a="1"/>
  <c r="AB135" i="9" s="1"/>
  <c r="AB129" i="9" a="1"/>
  <c r="AB129" i="9" s="1"/>
  <c r="AB134" i="9" a="1"/>
  <c r="AB134" i="9" s="1"/>
  <c r="AB130" i="9" a="1"/>
  <c r="AB130" i="9" s="1"/>
  <c r="AB127" i="9" a="1"/>
  <c r="AB127" i="9" s="1"/>
  <c r="AB131" i="9" a="1"/>
  <c r="AB131" i="9" s="1"/>
  <c r="AB136" i="9" a="1"/>
  <c r="AB136" i="9" s="1"/>
  <c r="AD49" i="9" a="1"/>
  <c r="AD49" i="9" s="1"/>
  <c r="AD51" i="9" a="1"/>
  <c r="AD51" i="9" s="1"/>
  <c r="AD47" i="9" a="1"/>
  <c r="AD47" i="9" s="1"/>
  <c r="AD50" i="9" a="1"/>
  <c r="AD50" i="9" s="1"/>
  <c r="AD52" i="9" a="1"/>
  <c r="AD52" i="9" s="1"/>
  <c r="AD53" i="9" a="1"/>
  <c r="AD53" i="9" s="1"/>
  <c r="AD48" i="9" a="1"/>
  <c r="AD48" i="9" s="1"/>
  <c r="AD56" i="9" a="1"/>
  <c r="AD56" i="9" s="1"/>
  <c r="AD54" i="9" a="1"/>
  <c r="AD54" i="9" s="1"/>
  <c r="AD55" i="9" a="1"/>
  <c r="AD55" i="9" s="1"/>
  <c r="AD113" i="9" a="1"/>
  <c r="AD113" i="9" s="1"/>
  <c r="AD115" i="9" a="1"/>
  <c r="AD115" i="9" s="1"/>
  <c r="AD114" i="9" a="1"/>
  <c r="AD114" i="9" s="1"/>
  <c r="AD112" i="9" a="1"/>
  <c r="AD112" i="9" s="1"/>
  <c r="AD118" i="9" a="1"/>
  <c r="AD118" i="9" s="1"/>
  <c r="AD119" i="9" a="1"/>
  <c r="AD119" i="9" s="1"/>
  <c r="AD111" i="9" a="1"/>
  <c r="AD111" i="9" s="1"/>
  <c r="AD117" i="9" a="1"/>
  <c r="AD117" i="9" s="1"/>
  <c r="AD116" i="9" a="1"/>
  <c r="AD116" i="9" s="1"/>
  <c r="AD120" i="9" a="1"/>
  <c r="AD120" i="9" s="1"/>
  <c r="AE69" i="9" a="1"/>
  <c r="AE69" i="9" s="1"/>
  <c r="AE65" i="9" a="1"/>
  <c r="AE65" i="9" s="1"/>
  <c r="AE67" i="9" a="1"/>
  <c r="AE67" i="9" s="1"/>
  <c r="AE71" i="9" a="1"/>
  <c r="AE71" i="9" s="1"/>
  <c r="AE70" i="9" a="1"/>
  <c r="AE70" i="9" s="1"/>
  <c r="AE63" i="9" a="1"/>
  <c r="AE63" i="9" s="1"/>
  <c r="AE68" i="9" a="1"/>
  <c r="AE68" i="9" s="1"/>
  <c r="AE66" i="9" a="1"/>
  <c r="AE66" i="9" s="1"/>
  <c r="AE64" i="9" a="1"/>
  <c r="AE64" i="9" s="1"/>
  <c r="AE72" i="9" a="1"/>
  <c r="AE72" i="9" s="1"/>
  <c r="AA39" i="8"/>
  <c r="W39" i="8"/>
  <c r="S39" i="8"/>
  <c r="O39" i="8"/>
  <c r="K39" i="8"/>
  <c r="G39" i="8"/>
  <c r="X39" i="8"/>
  <c r="R39" i="8"/>
  <c r="M39" i="8"/>
  <c r="H39" i="8"/>
  <c r="AB39" i="8"/>
  <c r="V39" i="8"/>
  <c r="Q39" i="8"/>
  <c r="L39" i="8"/>
  <c r="F39" i="8"/>
  <c r="Z39" i="8"/>
  <c r="U39" i="8"/>
  <c r="P39" i="8"/>
  <c r="J39" i="8"/>
  <c r="E39" i="8"/>
  <c r="Y39" i="8"/>
  <c r="T39" i="8"/>
  <c r="N39" i="8"/>
  <c r="I39" i="8"/>
  <c r="D39" i="8"/>
  <c r="C40" i="8"/>
  <c r="JA14" i="11"/>
  <c r="PL22" i="11"/>
  <c r="PL26" i="11"/>
  <c r="HL22" i="11"/>
  <c r="HL26" i="11"/>
  <c r="MG22" i="11"/>
  <c r="MG26" i="11"/>
  <c r="EF22" i="11"/>
  <c r="EF26" i="11"/>
  <c r="KR22" i="11"/>
  <c r="KR26" i="11"/>
  <c r="FW22" i="11"/>
  <c r="FW26" i="11"/>
  <c r="AZ22" i="11"/>
  <c r="AZ26" i="11"/>
  <c r="RA22" i="11"/>
  <c r="RA26" i="11"/>
  <c r="NV22" i="11"/>
  <c r="NV26" i="11"/>
  <c r="CP22" i="11"/>
  <c r="CP26" i="11"/>
  <c r="JB22" i="11"/>
  <c r="JB26" i="11"/>
  <c r="RA25" i="11"/>
  <c r="RA29" i="11"/>
  <c r="PL21" i="11"/>
  <c r="PL25" i="11"/>
  <c r="PL29" i="11"/>
  <c r="MG25" i="11"/>
  <c r="MG29" i="11"/>
  <c r="NV25" i="11"/>
  <c r="NV29" i="11"/>
  <c r="EF21" i="11"/>
  <c r="EF25" i="11"/>
  <c r="EF29" i="11"/>
  <c r="CP25" i="11"/>
  <c r="CP29" i="11"/>
  <c r="KR21" i="11"/>
  <c r="KR25" i="11"/>
  <c r="KR29" i="11"/>
  <c r="JB25" i="11"/>
  <c r="JB29" i="11"/>
  <c r="FW21" i="11"/>
  <c r="FW25" i="11"/>
  <c r="FW29" i="11"/>
  <c r="HL21" i="11"/>
  <c r="HL25" i="11"/>
  <c r="HL29" i="11"/>
  <c r="AZ21" i="11"/>
  <c r="AZ25" i="11"/>
  <c r="AZ29" i="11"/>
  <c r="RA28" i="11"/>
  <c r="RA21" i="11"/>
  <c r="PL20" i="11"/>
  <c r="PL24" i="11"/>
  <c r="PL28" i="11"/>
  <c r="MG20" i="11"/>
  <c r="MG24" i="11"/>
  <c r="MG28" i="11"/>
  <c r="MG21" i="11"/>
  <c r="NV28" i="11"/>
  <c r="NV21" i="11"/>
  <c r="EF20" i="11"/>
  <c r="EF24" i="11"/>
  <c r="EF28" i="11"/>
  <c r="CP28" i="11"/>
  <c r="CP21" i="11"/>
  <c r="KR20" i="11"/>
  <c r="KR24" i="11"/>
  <c r="KR28" i="11"/>
  <c r="JB28" i="11"/>
  <c r="JB21" i="11"/>
  <c r="FW20" i="11"/>
  <c r="FW24" i="11"/>
  <c r="FW28" i="11"/>
  <c r="HL20" i="11"/>
  <c r="HL24" i="11"/>
  <c r="HL28" i="11"/>
  <c r="AZ20" i="11"/>
  <c r="AZ24" i="11"/>
  <c r="AZ28" i="11"/>
  <c r="RA20" i="11"/>
  <c r="RA24" i="11"/>
  <c r="NV20" i="11"/>
  <c r="NV24" i="11"/>
  <c r="CP20" i="11"/>
  <c r="CP24" i="11"/>
  <c r="JB20" i="11"/>
  <c r="JB24" i="11"/>
  <c r="RA23" i="11"/>
  <c r="RA27" i="11"/>
  <c r="PL23" i="11"/>
  <c r="PL27" i="11"/>
  <c r="MG23" i="11"/>
  <c r="MG27" i="11"/>
  <c r="NV23" i="11"/>
  <c r="NV27" i="11"/>
  <c r="EF23" i="11"/>
  <c r="EF27" i="11"/>
  <c r="CP23" i="11"/>
  <c r="CP27" i="11"/>
  <c r="KR23" i="11"/>
  <c r="KR27" i="11"/>
  <c r="JB23" i="11"/>
  <c r="JB27" i="11"/>
  <c r="FW23" i="11"/>
  <c r="FW27" i="11"/>
  <c r="HL23" i="11"/>
  <c r="HL27" i="11"/>
  <c r="AZ23" i="11"/>
  <c r="AZ27" i="11"/>
  <c r="FV14" i="11"/>
  <c r="HK14" i="11"/>
  <c r="CO14" i="11"/>
  <c r="MG19" i="11"/>
  <c r="MG18" i="11"/>
  <c r="MG17" i="11"/>
  <c r="MG15" i="11"/>
  <c r="MG16" i="11"/>
  <c r="EF19" i="11"/>
  <c r="EF18" i="11"/>
  <c r="EF17" i="11"/>
  <c r="EF16" i="11"/>
  <c r="EF15" i="11"/>
  <c r="KR19" i="11"/>
  <c r="KR18" i="11"/>
  <c r="KR17" i="11"/>
  <c r="KR16" i="11"/>
  <c r="KR15" i="11"/>
  <c r="FW15" i="11"/>
  <c r="FW19" i="11"/>
  <c r="FW18" i="11"/>
  <c r="FW17" i="11"/>
  <c r="FW16" i="11"/>
  <c r="KQ14" i="11"/>
  <c r="QZ14" i="11"/>
  <c r="RA19" i="11"/>
  <c r="RA17" i="11"/>
  <c r="RA18" i="11"/>
  <c r="RA16" i="11"/>
  <c r="RA15" i="11"/>
  <c r="PL19" i="11"/>
  <c r="PL18" i="11"/>
  <c r="PL17" i="11"/>
  <c r="PL15" i="11"/>
  <c r="PL16" i="11"/>
  <c r="NV19" i="11"/>
  <c r="NV18" i="11"/>
  <c r="NV16" i="11"/>
  <c r="NV17" i="11"/>
  <c r="NV15" i="11"/>
  <c r="CP19" i="11"/>
  <c r="CP17" i="11"/>
  <c r="CP18" i="11"/>
  <c r="CP16" i="11"/>
  <c r="CP15" i="11"/>
  <c r="JB19" i="11"/>
  <c r="JB18" i="11"/>
  <c r="JB16" i="11"/>
  <c r="JB17" i="11"/>
  <c r="JB15" i="11"/>
  <c r="HL19" i="11"/>
  <c r="HL18" i="11"/>
  <c r="HL17" i="11"/>
  <c r="HL16" i="11"/>
  <c r="HL15" i="11"/>
  <c r="AZ19" i="11"/>
  <c r="AZ18" i="11"/>
  <c r="AZ17" i="11"/>
  <c r="AZ16" i="11"/>
  <c r="AZ15" i="11"/>
  <c r="MF14" i="11"/>
  <c r="EE14" i="11"/>
  <c r="AY14" i="11"/>
  <c r="Z174" i="9" a="1"/>
  <c r="Z174" i="9" s="1"/>
  <c r="Z172" i="9" a="1"/>
  <c r="Z172" i="9" s="1"/>
  <c r="Z170" i="9" a="1"/>
  <c r="Z170" i="9" s="1"/>
  <c r="Z171" i="9" a="1"/>
  <c r="Z171" i="9" s="1"/>
  <c r="Z173" i="9" a="1"/>
  <c r="Z173" i="9" s="1"/>
  <c r="AA154" i="9" a="1"/>
  <c r="AA154" i="9" s="1"/>
  <c r="AA158" i="9" a="1"/>
  <c r="AA158" i="9" s="1"/>
  <c r="AA156" i="9" a="1"/>
  <c r="AA156" i="9" s="1"/>
  <c r="AA155" i="9" a="1"/>
  <c r="AA155" i="9" s="1"/>
  <c r="AA157" i="9" a="1"/>
  <c r="AA157" i="9" s="1"/>
  <c r="AA140" i="9" a="1"/>
  <c r="AA140" i="9" s="1"/>
  <c r="AA138" i="9" a="1"/>
  <c r="AA138" i="9" s="1"/>
  <c r="AA142" i="9" a="1"/>
  <c r="AA142" i="9" s="1"/>
  <c r="AA139" i="9" a="1"/>
  <c r="AA139" i="9" s="1"/>
  <c r="AA141" i="9" a="1"/>
  <c r="AA141" i="9" s="1"/>
  <c r="AD29" i="9" a="1"/>
  <c r="AD29" i="9" s="1"/>
  <c r="AD27" i="9" a="1"/>
  <c r="AD27" i="9" s="1"/>
  <c r="AD30" i="9" a="1"/>
  <c r="AD30" i="9" s="1"/>
  <c r="AD28" i="9" a="1"/>
  <c r="AD28" i="9" s="1"/>
  <c r="AD26" i="9" a="1"/>
  <c r="AD26" i="9" s="1"/>
  <c r="AD94" i="9" a="1"/>
  <c r="AD94" i="9" s="1"/>
  <c r="AD92" i="9" a="1"/>
  <c r="AD92" i="9" s="1"/>
  <c r="AD90" i="9" a="1"/>
  <c r="AD90" i="9" s="1"/>
  <c r="AD93" i="9" a="1"/>
  <c r="AD93" i="9" s="1"/>
  <c r="AD91" i="9" a="1"/>
  <c r="AD91" i="9" s="1"/>
  <c r="AD77" i="9" a="1"/>
  <c r="AD77" i="9" s="1"/>
  <c r="AD75" i="9" a="1"/>
  <c r="AD75" i="9" s="1"/>
  <c r="AD76" i="9" a="1"/>
  <c r="AD76" i="9" s="1"/>
  <c r="AD74" i="9" a="1"/>
  <c r="AD74" i="9" s="1"/>
  <c r="AD78" i="9" a="1"/>
  <c r="AD78" i="9" s="1"/>
  <c r="AB125" i="9" a="1"/>
  <c r="AB125" i="9" s="1"/>
  <c r="AB123" i="9" a="1"/>
  <c r="AB123" i="9" s="1"/>
  <c r="AB126" i="9" a="1"/>
  <c r="AB126" i="9" s="1"/>
  <c r="AB124" i="9" a="1"/>
  <c r="AB124" i="9" s="1"/>
  <c r="AB122" i="9" a="1"/>
  <c r="AB122" i="9" s="1"/>
  <c r="AD46" i="9" a="1"/>
  <c r="AD46" i="9" s="1"/>
  <c r="AD45" i="9" a="1"/>
  <c r="AD45" i="9" s="1"/>
  <c r="AD43" i="9" a="1"/>
  <c r="AD43" i="9" s="1"/>
  <c r="AD44" i="9" a="1"/>
  <c r="AD44" i="9" s="1"/>
  <c r="AD42" i="9" a="1"/>
  <c r="AD42" i="9" s="1"/>
  <c r="AD108" i="9" a="1"/>
  <c r="AD108" i="9" s="1"/>
  <c r="AD106" i="9" a="1"/>
  <c r="AD106" i="9" s="1"/>
  <c r="AD110" i="9" a="1"/>
  <c r="AD110" i="9" s="1"/>
  <c r="AD109" i="9" a="1"/>
  <c r="AD109" i="9" s="1"/>
  <c r="AD107" i="9" a="1"/>
  <c r="AD107" i="9" s="1"/>
  <c r="AE62" i="9" a="1"/>
  <c r="AE62" i="9" s="1"/>
  <c r="AE60" i="9" a="1"/>
  <c r="AE60" i="9" s="1"/>
  <c r="AE58" i="9" a="1"/>
  <c r="AE58" i="9" s="1"/>
  <c r="AE61" i="9" a="1"/>
  <c r="AE61" i="9" s="1"/>
  <c r="AE59" i="9" a="1"/>
  <c r="AE59" i="9" s="1"/>
  <c r="AD11" i="9" a="1"/>
  <c r="AD11" i="9" s="1"/>
  <c r="AD14" i="9" a="1"/>
  <c r="AD14" i="9" s="1"/>
  <c r="AD12" i="9" a="1"/>
  <c r="AD12" i="9" s="1"/>
  <c r="AD13" i="9" a="1"/>
  <c r="AD13" i="9" s="1"/>
  <c r="AD10" i="9" a="1"/>
  <c r="AD10" i="9" s="1"/>
  <c r="AE9" i="9"/>
  <c r="AE105" i="9"/>
  <c r="AF57" i="9"/>
  <c r="AE73" i="9"/>
  <c r="AE41" i="9"/>
  <c r="AE25" i="9"/>
  <c r="AE89" i="9"/>
  <c r="AC121" i="9"/>
  <c r="AE57" i="3"/>
  <c r="AA169" i="9"/>
  <c r="AC78" i="3"/>
  <c r="AB153" i="9"/>
  <c r="AD71" i="3"/>
  <c r="AB137" i="9"/>
  <c r="AD64" i="3"/>
  <c r="AX10" i="11"/>
  <c r="AX11" i="11"/>
  <c r="AX9" i="11"/>
  <c r="AX7" i="11"/>
  <c r="AX8" i="11"/>
  <c r="AH29" i="3"/>
  <c r="AG22" i="3"/>
  <c r="AG43" i="3"/>
  <c r="AB9" i="3"/>
  <c r="AW6" i="11" s="1"/>
  <c r="AG50" i="3"/>
  <c r="AG36" i="3"/>
  <c r="AG15" i="3"/>
  <c r="AG8" i="3"/>
  <c r="AF7" i="3"/>
  <c r="AE8" i="9" s="1"/>
  <c r="AE28" i="3" l="1"/>
  <c r="AE26" i="3"/>
  <c r="AE24" i="3"/>
  <c r="AE27" i="3"/>
  <c r="AE25" i="3"/>
  <c r="SM22" i="11"/>
  <c r="SM20" i="11"/>
  <c r="SM17" i="11"/>
  <c r="SM26" i="11"/>
  <c r="SM21" i="11"/>
  <c r="SM24" i="11"/>
  <c r="SM23" i="11"/>
  <c r="SM16" i="11"/>
  <c r="SM25" i="11"/>
  <c r="SM28" i="11"/>
  <c r="SM27" i="11"/>
  <c r="SM19" i="11"/>
  <c r="SM15" i="11"/>
  <c r="SM29" i="11"/>
  <c r="SM18" i="11"/>
  <c r="AF34" i="3"/>
  <c r="AF35" i="3"/>
  <c r="AF32" i="3"/>
  <c r="AF33" i="3"/>
  <c r="AF31" i="3"/>
  <c r="AE41" i="3"/>
  <c r="AE39" i="3"/>
  <c r="AE38" i="3"/>
  <c r="AE40" i="3"/>
  <c r="AE42" i="3"/>
  <c r="AC63" i="3"/>
  <c r="AC61" i="3"/>
  <c r="AC59" i="3"/>
  <c r="AC62" i="3"/>
  <c r="AC60" i="3"/>
  <c r="AE21" i="3"/>
  <c r="AE17" i="3"/>
  <c r="AE19" i="3"/>
  <c r="AE18" i="3"/>
  <c r="AE20" i="3"/>
  <c r="AB66" i="3"/>
  <c r="AB70" i="3"/>
  <c r="AB68" i="3"/>
  <c r="AB69" i="3"/>
  <c r="AB67" i="3"/>
  <c r="SL14" i="11"/>
  <c r="G12" i="11" s="1"/>
  <c r="AE12" i="3"/>
  <c r="AE11" i="3"/>
  <c r="AE14" i="3"/>
  <c r="AE13" i="3"/>
  <c r="AE10" i="3"/>
  <c r="AE52" i="3"/>
  <c r="AE56" i="3"/>
  <c r="AE53" i="3"/>
  <c r="AE54" i="3"/>
  <c r="AE55" i="3"/>
  <c r="AE47" i="3"/>
  <c r="AE45" i="3"/>
  <c r="AE49" i="3"/>
  <c r="AE48" i="3"/>
  <c r="AE46" i="3"/>
  <c r="AA81" i="3"/>
  <c r="AA84" i="3"/>
  <c r="AA80" i="3"/>
  <c r="AA82" i="3"/>
  <c r="AA83" i="3"/>
  <c r="Z85" i="3"/>
  <c r="X185" i="9"/>
  <c r="AB74" i="3"/>
  <c r="AB73" i="3"/>
  <c r="AB77" i="3"/>
  <c r="AB76" i="3"/>
  <c r="AB75" i="3"/>
  <c r="W197" i="9" a="1"/>
  <c r="W197" i="9" s="1"/>
  <c r="W192" i="9" a="1"/>
  <c r="W192" i="9" s="1"/>
  <c r="W198" i="9" a="1"/>
  <c r="W198" i="9" s="1"/>
  <c r="W186" i="9" a="1"/>
  <c r="W186" i="9" s="1"/>
  <c r="W188" i="9" a="1"/>
  <c r="W188" i="9" s="1"/>
  <c r="W193" i="9" a="1"/>
  <c r="W193" i="9" s="1"/>
  <c r="W194" i="9" a="1"/>
  <c r="W194" i="9" s="1"/>
  <c r="W189" i="9" a="1"/>
  <c r="W189" i="9" s="1"/>
  <c r="W196" i="9" a="1"/>
  <c r="W196" i="9" s="1"/>
  <c r="W199" i="9" a="1"/>
  <c r="W199" i="9" s="1"/>
  <c r="W190" i="9" a="1"/>
  <c r="W190" i="9" s="1"/>
  <c r="W191" i="9" a="1"/>
  <c r="W191" i="9" s="1"/>
  <c r="W200" i="9" a="1"/>
  <c r="W200" i="9" s="1"/>
  <c r="W195" i="9" a="1"/>
  <c r="W195" i="9" s="1"/>
  <c r="W187" i="9" a="1"/>
  <c r="W187" i="9" s="1"/>
  <c r="HL14" i="11"/>
  <c r="AB167" i="9" a="1"/>
  <c r="AB167" i="9" s="1"/>
  <c r="AB164" i="9" a="1"/>
  <c r="AB164" i="9" s="1"/>
  <c r="AB161" i="9" a="1"/>
  <c r="AB161" i="9" s="1"/>
  <c r="AB166" i="9" a="1"/>
  <c r="AB166" i="9" s="1"/>
  <c r="AB163" i="9" a="1"/>
  <c r="AB163" i="9" s="1"/>
  <c r="AB168" i="9" a="1"/>
  <c r="AB168" i="9" s="1"/>
  <c r="AB160" i="9" a="1"/>
  <c r="AB160" i="9" s="1"/>
  <c r="AB165" i="9" a="1"/>
  <c r="AB165" i="9" s="1"/>
  <c r="AB159" i="9" a="1"/>
  <c r="AB159" i="9" s="1"/>
  <c r="AB162" i="9" a="1"/>
  <c r="AB162" i="9" s="1"/>
  <c r="AC134" i="9" a="1"/>
  <c r="AC134" i="9" s="1"/>
  <c r="AC130" i="9" a="1"/>
  <c r="AC130" i="9" s="1"/>
  <c r="AC135" i="9" a="1"/>
  <c r="AC135" i="9" s="1"/>
  <c r="AC136" i="9" a="1"/>
  <c r="AC136" i="9" s="1"/>
  <c r="AC133" i="9" a="1"/>
  <c r="AC133" i="9" s="1"/>
  <c r="AC127" i="9" a="1"/>
  <c r="AC127" i="9" s="1"/>
  <c r="AC128" i="9" a="1"/>
  <c r="AC128" i="9" s="1"/>
  <c r="AC132" i="9" a="1"/>
  <c r="AC132" i="9" s="1"/>
  <c r="AC129" i="9" a="1"/>
  <c r="AC129" i="9" s="1"/>
  <c r="AC131" i="9" a="1"/>
  <c r="AC131" i="9" s="1"/>
  <c r="AE99" i="9" a="1"/>
  <c r="AE99" i="9" s="1"/>
  <c r="AE101" i="9" a="1"/>
  <c r="AE101" i="9" s="1"/>
  <c r="AE95" i="9" a="1"/>
  <c r="AE95" i="9" s="1"/>
  <c r="AE104" i="9" a="1"/>
  <c r="AE104" i="9" s="1"/>
  <c r="AE103" i="9" a="1"/>
  <c r="AE103" i="9" s="1"/>
  <c r="AE98" i="9" a="1"/>
  <c r="AE98" i="9" s="1"/>
  <c r="AE102" i="9" a="1"/>
  <c r="AE102" i="9" s="1"/>
  <c r="AE100" i="9" a="1"/>
  <c r="AE100" i="9" s="1"/>
  <c r="AE97" i="9" a="1"/>
  <c r="AE97" i="9" s="1"/>
  <c r="AE96" i="9" a="1"/>
  <c r="AE96" i="9" s="1"/>
  <c r="AE49" i="9" a="1"/>
  <c r="AE49" i="9" s="1"/>
  <c r="AE51" i="9" a="1"/>
  <c r="AE51" i="9" s="1"/>
  <c r="AE48" i="9" a="1"/>
  <c r="AE48" i="9" s="1"/>
  <c r="AE56" i="9" a="1"/>
  <c r="AE56" i="9" s="1"/>
  <c r="AE54" i="9" a="1"/>
  <c r="AE54" i="9" s="1"/>
  <c r="AE53" i="9" a="1"/>
  <c r="AE53" i="9" s="1"/>
  <c r="AE55" i="9" a="1"/>
  <c r="AE55" i="9" s="1"/>
  <c r="AE47" i="9" a="1"/>
  <c r="AE47" i="9" s="1"/>
  <c r="AE50" i="9" a="1"/>
  <c r="AE50" i="9" s="1"/>
  <c r="AE52" i="9" a="1"/>
  <c r="AE52" i="9" s="1"/>
  <c r="AF68" i="9" a="1"/>
  <c r="AF68" i="9" s="1"/>
  <c r="AF66" i="9" a="1"/>
  <c r="AF66" i="9" s="1"/>
  <c r="AF64" i="9" a="1"/>
  <c r="AF64" i="9" s="1"/>
  <c r="AF72" i="9" a="1"/>
  <c r="AF72" i="9" s="1"/>
  <c r="AF69" i="9" a="1"/>
  <c r="AF69" i="9" s="1"/>
  <c r="AF65" i="9" a="1"/>
  <c r="AF65" i="9" s="1"/>
  <c r="AF67" i="9" a="1"/>
  <c r="AF67" i="9" s="1"/>
  <c r="AF71" i="9" a="1"/>
  <c r="AF71" i="9" s="1"/>
  <c r="AF70" i="9" a="1"/>
  <c r="AF70" i="9" s="1"/>
  <c r="AF63" i="9" a="1"/>
  <c r="AF63" i="9" s="1"/>
  <c r="AB147" i="9" a="1"/>
  <c r="AB147" i="9" s="1"/>
  <c r="AB143" i="9" a="1"/>
  <c r="AB143" i="9" s="1"/>
  <c r="AB148" i="9" a="1"/>
  <c r="AB148" i="9" s="1"/>
  <c r="AB150" i="9" a="1"/>
  <c r="AB150" i="9" s="1"/>
  <c r="AB145" i="9" a="1"/>
  <c r="AB145" i="9" s="1"/>
  <c r="AB152" i="9" a="1"/>
  <c r="AB152" i="9" s="1"/>
  <c r="AB146" i="9" a="1"/>
  <c r="AB146" i="9" s="1"/>
  <c r="AB144" i="9" a="1"/>
  <c r="AB144" i="9" s="1"/>
  <c r="AB151" i="9" a="1"/>
  <c r="AB151" i="9" s="1"/>
  <c r="AB149" i="9" a="1"/>
  <c r="AB149" i="9" s="1"/>
  <c r="AA177" i="9" a="1"/>
  <c r="AA177" i="9" s="1"/>
  <c r="AA178" i="9" a="1"/>
  <c r="AA178" i="9" s="1"/>
  <c r="AA176" i="9" a="1"/>
  <c r="AA176" i="9" s="1"/>
  <c r="AA179" i="9" a="1"/>
  <c r="AA179" i="9" s="1"/>
  <c r="AA184" i="9" a="1"/>
  <c r="AA184" i="9" s="1"/>
  <c r="AA180" i="9" a="1"/>
  <c r="AA180" i="9" s="1"/>
  <c r="AA175" i="9" a="1"/>
  <c r="AA175" i="9" s="1"/>
  <c r="AA182" i="9" a="1"/>
  <c r="AA182" i="9" s="1"/>
  <c r="AA183" i="9" a="1"/>
  <c r="AA183" i="9" s="1"/>
  <c r="AA181" i="9" a="1"/>
  <c r="AA181" i="9" s="1"/>
  <c r="AE33" i="9" a="1"/>
  <c r="AE33" i="9" s="1"/>
  <c r="AE34" i="9" a="1"/>
  <c r="AE34" i="9" s="1"/>
  <c r="AE35" i="9" a="1"/>
  <c r="AE35" i="9" s="1"/>
  <c r="AE39" i="9" a="1"/>
  <c r="AE39" i="9" s="1"/>
  <c r="AE36" i="9" a="1"/>
  <c r="AE36" i="9" s="1"/>
  <c r="AE40" i="9" a="1"/>
  <c r="AE40" i="9" s="1"/>
  <c r="AE38" i="9" a="1"/>
  <c r="AE38" i="9" s="1"/>
  <c r="AE31" i="9" a="1"/>
  <c r="AE31" i="9" s="1"/>
  <c r="AE37" i="9" a="1"/>
  <c r="AE37" i="9" s="1"/>
  <c r="AE32" i="9" a="1"/>
  <c r="AE32" i="9" s="1"/>
  <c r="AE88" i="9" a="1"/>
  <c r="AE88" i="9" s="1"/>
  <c r="AE86" i="9" a="1"/>
  <c r="AE86" i="9" s="1"/>
  <c r="AE81" i="9" a="1"/>
  <c r="AE81" i="9" s="1"/>
  <c r="AE80" i="9" a="1"/>
  <c r="AE80" i="9" s="1"/>
  <c r="AE85" i="9" a="1"/>
  <c r="AE85" i="9" s="1"/>
  <c r="AE82" i="9" a="1"/>
  <c r="AE82" i="9" s="1"/>
  <c r="AE84" i="9" a="1"/>
  <c r="AE84" i="9" s="1"/>
  <c r="AE79" i="9" a="1"/>
  <c r="AE79" i="9" s="1"/>
  <c r="AE87" i="9" a="1"/>
  <c r="AE87" i="9" s="1"/>
  <c r="AE83" i="9" a="1"/>
  <c r="AE83" i="9" s="1"/>
  <c r="AE116" i="9" a="1"/>
  <c r="AE116" i="9" s="1"/>
  <c r="AE120" i="9" a="1"/>
  <c r="AE120" i="9" s="1"/>
  <c r="AE115" i="9" a="1"/>
  <c r="AE115" i="9" s="1"/>
  <c r="AE111" i="9" a="1"/>
  <c r="AE111" i="9" s="1"/>
  <c r="AE114" i="9" a="1"/>
  <c r="AE114" i="9" s="1"/>
  <c r="AE113" i="9" a="1"/>
  <c r="AE113" i="9" s="1"/>
  <c r="AE112" i="9" a="1"/>
  <c r="AE112" i="9" s="1"/>
  <c r="AE118" i="9" a="1"/>
  <c r="AE118" i="9" s="1"/>
  <c r="AE117" i="9" a="1"/>
  <c r="AE117" i="9" s="1"/>
  <c r="AE119" i="9" a="1"/>
  <c r="AE119" i="9" s="1"/>
  <c r="AE18" i="9" a="1"/>
  <c r="AE18" i="9" s="1"/>
  <c r="AE15" i="9" a="1"/>
  <c r="AE15" i="9" s="1"/>
  <c r="AE21" i="9" a="1"/>
  <c r="AE21" i="9" s="1"/>
  <c r="AE23" i="9" a="1"/>
  <c r="AE23" i="9" s="1"/>
  <c r="AE16" i="9" a="1"/>
  <c r="AE16" i="9" s="1"/>
  <c r="AE19" i="9" a="1"/>
  <c r="AE19" i="9" s="1"/>
  <c r="AE17" i="9" a="1"/>
  <c r="AE17" i="9" s="1"/>
  <c r="AE20" i="9" a="1"/>
  <c r="AE20" i="9" s="1"/>
  <c r="AE22" i="9" a="1"/>
  <c r="AE22" i="9" s="1"/>
  <c r="AE24" i="9" a="1"/>
  <c r="AE24" i="9" s="1"/>
  <c r="Z40" i="8"/>
  <c r="V40" i="8"/>
  <c r="R40" i="8"/>
  <c r="N40" i="8"/>
  <c r="J40" i="8"/>
  <c r="F40" i="8"/>
  <c r="Y40" i="8"/>
  <c r="T40" i="8"/>
  <c r="O40" i="8"/>
  <c r="I40" i="8"/>
  <c r="D40" i="8"/>
  <c r="X40" i="8"/>
  <c r="S40" i="8"/>
  <c r="M40" i="8"/>
  <c r="H40" i="8"/>
  <c r="AB40" i="8"/>
  <c r="W40" i="8"/>
  <c r="Q40" i="8"/>
  <c r="L40" i="8"/>
  <c r="G40" i="8"/>
  <c r="AA40" i="8"/>
  <c r="U40" i="8"/>
  <c r="P40" i="8"/>
  <c r="K40" i="8"/>
  <c r="E40" i="8"/>
  <c r="C41" i="8"/>
  <c r="NW22" i="11"/>
  <c r="NW26" i="11"/>
  <c r="CQ22" i="11"/>
  <c r="CQ26" i="11"/>
  <c r="KS22" i="11"/>
  <c r="KS26" i="11"/>
  <c r="JC22" i="11"/>
  <c r="JC26" i="11"/>
  <c r="EG22" i="11"/>
  <c r="EG26" i="11"/>
  <c r="FX22" i="11"/>
  <c r="FX26" i="11"/>
  <c r="HM22" i="11"/>
  <c r="HM26" i="11"/>
  <c r="BA22" i="11"/>
  <c r="BA26" i="11"/>
  <c r="PM22" i="11"/>
  <c r="PM26" i="11"/>
  <c r="RB22" i="11"/>
  <c r="RB26" i="11"/>
  <c r="MH22" i="11"/>
  <c r="MH26" i="11"/>
  <c r="NW21" i="11"/>
  <c r="NW25" i="11"/>
  <c r="NW29" i="11"/>
  <c r="PM25" i="11"/>
  <c r="PM29" i="11"/>
  <c r="RB25" i="11"/>
  <c r="RB29" i="11"/>
  <c r="MH25" i="11"/>
  <c r="MH29" i="11"/>
  <c r="JC21" i="11"/>
  <c r="JC25" i="11"/>
  <c r="JC29" i="11"/>
  <c r="CQ21" i="11"/>
  <c r="CQ25" i="11"/>
  <c r="CQ29" i="11"/>
  <c r="EG21" i="11"/>
  <c r="EG25" i="11"/>
  <c r="EG29" i="11"/>
  <c r="HM21" i="11"/>
  <c r="HM25" i="11"/>
  <c r="HM29" i="11"/>
  <c r="FX21" i="11"/>
  <c r="FX25" i="11"/>
  <c r="FX29" i="11"/>
  <c r="KS21" i="11"/>
  <c r="KS25" i="11"/>
  <c r="KS29" i="11"/>
  <c r="BA21" i="11"/>
  <c r="BA25" i="11"/>
  <c r="BA29" i="11"/>
  <c r="NW20" i="11"/>
  <c r="NW24" i="11"/>
  <c r="NW28" i="11"/>
  <c r="PM28" i="11"/>
  <c r="PM21" i="11"/>
  <c r="RB28" i="11"/>
  <c r="RB21" i="11"/>
  <c r="MH28" i="11"/>
  <c r="MH21" i="11"/>
  <c r="JC20" i="11"/>
  <c r="JC24" i="11"/>
  <c r="JC28" i="11"/>
  <c r="CQ20" i="11"/>
  <c r="CQ24" i="11"/>
  <c r="CQ28" i="11"/>
  <c r="EG20" i="11"/>
  <c r="EG24" i="11"/>
  <c r="EG28" i="11"/>
  <c r="HM20" i="11"/>
  <c r="HM24" i="11"/>
  <c r="HM28" i="11"/>
  <c r="FX20" i="11"/>
  <c r="FX24" i="11"/>
  <c r="FX28" i="11"/>
  <c r="KS20" i="11"/>
  <c r="KS24" i="11"/>
  <c r="KS28" i="11"/>
  <c r="BA20" i="11"/>
  <c r="BA24" i="11"/>
  <c r="BA28" i="11"/>
  <c r="PM20" i="11"/>
  <c r="PM24" i="11"/>
  <c r="RB20" i="11"/>
  <c r="RB24" i="11"/>
  <c r="MH20" i="11"/>
  <c r="MH24" i="11"/>
  <c r="NW23" i="11"/>
  <c r="NW27" i="11"/>
  <c r="PM23" i="11"/>
  <c r="PM27" i="11"/>
  <c r="RB23" i="11"/>
  <c r="RB27" i="11"/>
  <c r="MH23" i="11"/>
  <c r="MH27" i="11"/>
  <c r="JC23" i="11"/>
  <c r="JC27" i="11"/>
  <c r="CQ23" i="11"/>
  <c r="CQ27" i="11"/>
  <c r="EG23" i="11"/>
  <c r="EG27" i="11"/>
  <c r="HM23" i="11"/>
  <c r="HM27" i="11"/>
  <c r="FX23" i="11"/>
  <c r="FX27" i="11"/>
  <c r="KS23" i="11"/>
  <c r="KS27" i="11"/>
  <c r="BA23" i="11"/>
  <c r="BA27" i="11"/>
  <c r="MG14" i="11"/>
  <c r="EF14" i="11"/>
  <c r="FW14" i="11"/>
  <c r="JB14" i="11"/>
  <c r="PL14" i="11"/>
  <c r="RA14" i="11"/>
  <c r="KR14" i="11"/>
  <c r="PM19" i="11"/>
  <c r="PM18" i="11"/>
  <c r="PM17" i="11"/>
  <c r="PM15" i="11"/>
  <c r="PM16" i="11"/>
  <c r="MH19" i="11"/>
  <c r="MH18" i="11"/>
  <c r="MH16" i="11"/>
  <c r="MH17" i="11"/>
  <c r="MH15" i="11"/>
  <c r="JC15" i="11"/>
  <c r="JC19" i="11"/>
  <c r="JC18" i="11"/>
  <c r="JC17" i="11"/>
  <c r="JC16" i="11"/>
  <c r="EG19" i="11"/>
  <c r="EG18" i="11"/>
  <c r="EG17" i="11"/>
  <c r="EG15" i="11"/>
  <c r="EG16" i="11"/>
  <c r="FX19" i="11"/>
  <c r="FX18" i="11"/>
  <c r="FX17" i="11"/>
  <c r="FX16" i="11"/>
  <c r="FX15" i="11"/>
  <c r="CP14" i="11"/>
  <c r="NW19" i="11"/>
  <c r="NW18" i="11"/>
  <c r="NW17" i="11"/>
  <c r="NW15" i="11"/>
  <c r="NW16" i="11"/>
  <c r="RB19" i="11"/>
  <c r="RB18" i="11"/>
  <c r="RB16" i="11"/>
  <c r="RB17" i="11"/>
  <c r="RB15" i="11"/>
  <c r="CQ19" i="11"/>
  <c r="CQ15" i="11"/>
  <c r="CQ18" i="11"/>
  <c r="CQ17" i="11"/>
  <c r="CQ16" i="11"/>
  <c r="HM19" i="11"/>
  <c r="HM18" i="11"/>
  <c r="HM17" i="11"/>
  <c r="HM16" i="11"/>
  <c r="HM15" i="11"/>
  <c r="KS19" i="11"/>
  <c r="KS18" i="11"/>
  <c r="KS17" i="11"/>
  <c r="KS16" i="11"/>
  <c r="KS15" i="11"/>
  <c r="BA19" i="11"/>
  <c r="BA18" i="11"/>
  <c r="BA17" i="11"/>
  <c r="BA16" i="11"/>
  <c r="BA15" i="11"/>
  <c r="AZ14" i="11"/>
  <c r="NV14" i="11"/>
  <c r="AB142" i="9" a="1"/>
  <c r="AB142" i="9" s="1"/>
  <c r="AB140" i="9" a="1"/>
  <c r="AB140" i="9" s="1"/>
  <c r="AB138" i="9" a="1"/>
  <c r="AB138" i="9" s="1"/>
  <c r="AB141" i="9" a="1"/>
  <c r="AB141" i="9" s="1"/>
  <c r="AB139" i="9" a="1"/>
  <c r="AB139" i="9" s="1"/>
  <c r="AE26" i="9" a="1"/>
  <c r="AE26" i="9" s="1"/>
  <c r="AE30" i="9" a="1"/>
  <c r="AE30" i="9" s="1"/>
  <c r="AE28" i="9" a="1"/>
  <c r="AE28" i="9" s="1"/>
  <c r="AE29" i="9" a="1"/>
  <c r="AE29" i="9" s="1"/>
  <c r="AE27" i="9" a="1"/>
  <c r="AE27" i="9" s="1"/>
  <c r="AE110" i="9" a="1"/>
  <c r="AE110" i="9" s="1"/>
  <c r="AE108" i="9" a="1"/>
  <c r="AE108" i="9" s="1"/>
  <c r="AE106" i="9" a="1"/>
  <c r="AE106" i="9" s="1"/>
  <c r="AE109" i="9" a="1"/>
  <c r="AE109" i="9" s="1"/>
  <c r="AE107" i="9" a="1"/>
  <c r="AE107" i="9" s="1"/>
  <c r="AB158" i="9" a="1"/>
  <c r="AB158" i="9" s="1"/>
  <c r="AB156" i="9" a="1"/>
  <c r="AB156" i="9" s="1"/>
  <c r="AB154" i="9" a="1"/>
  <c r="AB154" i="9" s="1"/>
  <c r="AB157" i="9" a="1"/>
  <c r="AB157" i="9" s="1"/>
  <c r="AB155" i="9" a="1"/>
  <c r="AB155" i="9" s="1"/>
  <c r="AC125" i="9" a="1"/>
  <c r="AC125" i="9" s="1"/>
  <c r="AC123" i="9" a="1"/>
  <c r="AC123" i="9" s="1"/>
  <c r="AC126" i="9" a="1"/>
  <c r="AC126" i="9" s="1"/>
  <c r="AC124" i="9" a="1"/>
  <c r="AC124" i="9" s="1"/>
  <c r="AC122" i="9" a="1"/>
  <c r="AC122" i="9" s="1"/>
  <c r="AE90" i="9" a="1"/>
  <c r="AE90" i="9" s="1"/>
  <c r="AE94" i="9" a="1"/>
  <c r="AE94" i="9" s="1"/>
  <c r="AE92" i="9" a="1"/>
  <c r="AE92" i="9" s="1"/>
  <c r="AE93" i="9" a="1"/>
  <c r="AE93" i="9" s="1"/>
  <c r="AE91" i="9" a="1"/>
  <c r="AE91" i="9" s="1"/>
  <c r="AE45" i="9" a="1"/>
  <c r="AE45" i="9" s="1"/>
  <c r="AE46" i="9" a="1"/>
  <c r="AE46" i="9" s="1"/>
  <c r="AE43" i="9" a="1"/>
  <c r="AE43" i="9" s="1"/>
  <c r="AE44" i="9" a="1"/>
  <c r="AE44" i="9" s="1"/>
  <c r="AE42" i="9" a="1"/>
  <c r="AE42" i="9" s="1"/>
  <c r="AF62" i="9" a="1"/>
  <c r="AF62" i="9" s="1"/>
  <c r="AF60" i="9" a="1"/>
  <c r="AF60" i="9" s="1"/>
  <c r="AF58" i="9" a="1"/>
  <c r="AF58" i="9" s="1"/>
  <c r="AF61" i="9" a="1"/>
  <c r="AF61" i="9" s="1"/>
  <c r="AF59" i="9" a="1"/>
  <c r="AF59" i="9" s="1"/>
  <c r="AA174" i="9" a="1"/>
  <c r="AA174" i="9" s="1"/>
  <c r="AA172" i="9" a="1"/>
  <c r="AA172" i="9" s="1"/>
  <c r="AA170" i="9" a="1"/>
  <c r="AA170" i="9" s="1"/>
  <c r="AA173" i="9" a="1"/>
  <c r="AA173" i="9" s="1"/>
  <c r="AA171" i="9" a="1"/>
  <c r="AA171" i="9" s="1"/>
  <c r="AE75" i="9" a="1"/>
  <c r="AE75" i="9" s="1"/>
  <c r="AE76" i="9" a="1"/>
  <c r="AE76" i="9" s="1"/>
  <c r="AE74" i="9" a="1"/>
  <c r="AE74" i="9" s="1"/>
  <c r="AE78" i="9" a="1"/>
  <c r="AE78" i="9" s="1"/>
  <c r="AE77" i="9" a="1"/>
  <c r="AE77" i="9" s="1"/>
  <c r="AE14" i="9" a="1"/>
  <c r="AE14" i="9" s="1"/>
  <c r="AE12" i="9" a="1"/>
  <c r="AE12" i="9" s="1"/>
  <c r="AE13" i="9" a="1"/>
  <c r="AE13" i="9" s="1"/>
  <c r="AE10" i="9" a="1"/>
  <c r="AE10" i="9" s="1"/>
  <c r="AE11" i="9" a="1"/>
  <c r="AE11" i="9" s="1"/>
  <c r="AF9" i="9"/>
  <c r="AF25" i="9"/>
  <c r="AF73" i="9"/>
  <c r="AF105" i="9"/>
  <c r="AF89" i="9"/>
  <c r="AF41" i="9"/>
  <c r="AG57" i="9"/>
  <c r="AC153" i="9"/>
  <c r="AE71" i="3"/>
  <c r="AD121" i="9"/>
  <c r="AF57" i="3"/>
  <c r="AC137" i="9"/>
  <c r="AE64" i="3"/>
  <c r="AB169" i="9"/>
  <c r="AD78" i="3"/>
  <c r="AY10" i="11"/>
  <c r="AY11" i="11"/>
  <c r="AY9" i="11"/>
  <c r="AY7" i="11"/>
  <c r="AY8" i="11"/>
  <c r="AH15" i="3"/>
  <c r="AH50" i="3"/>
  <c r="AC9" i="3"/>
  <c r="AX6" i="11" s="1"/>
  <c r="AI29" i="3"/>
  <c r="AH36" i="3"/>
  <c r="AH43" i="3"/>
  <c r="AH22" i="3"/>
  <c r="AH8" i="3"/>
  <c r="AG7" i="3"/>
  <c r="AF8" i="9" s="1"/>
  <c r="AF28" i="3" l="1"/>
  <c r="AF26" i="3"/>
  <c r="AF24" i="3"/>
  <c r="AF27" i="3"/>
  <c r="AF25" i="3"/>
  <c r="AF40" i="3"/>
  <c r="AF39" i="3"/>
  <c r="AF42" i="3"/>
  <c r="AF38" i="3"/>
  <c r="AF41" i="3"/>
  <c r="X195" i="9" a="1"/>
  <c r="X195" i="9" s="1"/>
  <c r="X197" i="9" a="1"/>
  <c r="X197" i="9" s="1"/>
  <c r="X200" i="9" a="1"/>
  <c r="X200" i="9" s="1"/>
  <c r="X194" i="9" a="1"/>
  <c r="X194" i="9" s="1"/>
  <c r="X193" i="9" a="1"/>
  <c r="X193" i="9" s="1"/>
  <c r="X190" i="9" a="1"/>
  <c r="X190" i="9" s="1"/>
  <c r="X187" i="9" a="1"/>
  <c r="X187" i="9" s="1"/>
  <c r="X186" i="9" a="1"/>
  <c r="X186" i="9" s="1"/>
  <c r="X189" i="9" a="1"/>
  <c r="X189" i="9" s="1"/>
  <c r="X199" i="9" a="1"/>
  <c r="X199" i="9" s="1"/>
  <c r="X196" i="9" a="1"/>
  <c r="X196" i="9" s="1"/>
  <c r="X198" i="9" a="1"/>
  <c r="X198" i="9" s="1"/>
  <c r="X188" i="9" a="1"/>
  <c r="X188" i="9" s="1"/>
  <c r="X192" i="9" a="1"/>
  <c r="X192" i="9" s="1"/>
  <c r="X191" i="9" a="1"/>
  <c r="X191" i="9" s="1"/>
  <c r="SM14" i="11"/>
  <c r="AB80" i="3"/>
  <c r="AB81" i="3"/>
  <c r="AB82" i="3"/>
  <c r="AB83" i="3"/>
  <c r="AB84" i="3"/>
  <c r="Y185" i="9"/>
  <c r="AA85" i="3"/>
  <c r="AF10" i="3"/>
  <c r="AF11" i="3"/>
  <c r="AF12" i="3"/>
  <c r="AF14" i="3"/>
  <c r="AF13" i="3"/>
  <c r="AG33" i="3"/>
  <c r="AG31" i="3"/>
  <c r="AG34" i="3"/>
  <c r="AG35" i="3"/>
  <c r="AG32" i="3"/>
  <c r="AF48" i="3"/>
  <c r="AF45" i="3"/>
  <c r="AF46" i="3"/>
  <c r="AF49" i="3"/>
  <c r="AF47" i="3"/>
  <c r="AC74" i="3"/>
  <c r="AC73" i="3"/>
  <c r="AC75" i="3"/>
  <c r="AC76" i="3"/>
  <c r="AC77" i="3"/>
  <c r="AF17" i="3"/>
  <c r="AF20" i="3"/>
  <c r="AF21" i="3"/>
  <c r="AF19" i="3"/>
  <c r="AF18" i="3"/>
  <c r="AC69" i="3"/>
  <c r="AC70" i="3"/>
  <c r="AC66" i="3"/>
  <c r="AC67" i="3"/>
  <c r="AC68" i="3"/>
  <c r="SN22" i="11"/>
  <c r="SN25" i="11"/>
  <c r="SN24" i="11"/>
  <c r="SN18" i="11"/>
  <c r="SN26" i="11"/>
  <c r="SN29" i="11"/>
  <c r="SN28" i="11"/>
  <c r="SN17" i="11"/>
  <c r="SN23" i="11"/>
  <c r="SN15" i="11"/>
  <c r="SN21" i="11"/>
  <c r="SN20" i="11"/>
  <c r="SN27" i="11"/>
  <c r="SN19" i="11"/>
  <c r="SN16" i="11"/>
  <c r="AD63" i="3"/>
  <c r="AD59" i="3"/>
  <c r="AD62" i="3"/>
  <c r="AD60" i="3"/>
  <c r="AD61" i="3"/>
  <c r="AF53" i="3"/>
  <c r="AF52" i="3"/>
  <c r="AF56" i="3"/>
  <c r="AF54" i="3"/>
  <c r="AF55" i="3"/>
  <c r="AB182" i="9" a="1"/>
  <c r="AB182" i="9" s="1"/>
  <c r="AB176" i="9" a="1"/>
  <c r="AB176" i="9" s="1"/>
  <c r="AB183" i="9" a="1"/>
  <c r="AB183" i="9" s="1"/>
  <c r="AB181" i="9" a="1"/>
  <c r="AB181" i="9" s="1"/>
  <c r="AB177" i="9" a="1"/>
  <c r="AB177" i="9" s="1"/>
  <c r="AB184" i="9" a="1"/>
  <c r="AB184" i="9" s="1"/>
  <c r="AB180" i="9" a="1"/>
  <c r="AB180" i="9" s="1"/>
  <c r="AB179" i="9" a="1"/>
  <c r="AB179" i="9" s="1"/>
  <c r="AB175" i="9" a="1"/>
  <c r="AB175" i="9" s="1"/>
  <c r="AB178" i="9" a="1"/>
  <c r="AB178" i="9" s="1"/>
  <c r="AD131" i="9" a="1"/>
  <c r="AD131" i="9" s="1"/>
  <c r="AD134" i="9" a="1"/>
  <c r="AD134" i="9" s="1"/>
  <c r="AD130" i="9" a="1"/>
  <c r="AD130" i="9" s="1"/>
  <c r="AD133" i="9" a="1"/>
  <c r="AD133" i="9" s="1"/>
  <c r="AD136" i="9" a="1"/>
  <c r="AD136" i="9" s="1"/>
  <c r="AD135" i="9" a="1"/>
  <c r="AD135" i="9" s="1"/>
  <c r="AD129" i="9" a="1"/>
  <c r="AD129" i="9" s="1"/>
  <c r="AD128" i="9" a="1"/>
  <c r="AD128" i="9" s="1"/>
  <c r="AD127" i="9" a="1"/>
  <c r="AD127" i="9" s="1"/>
  <c r="AD132" i="9" a="1"/>
  <c r="AD132" i="9" s="1"/>
  <c r="AG70" i="9" a="1"/>
  <c r="AG70" i="9" s="1"/>
  <c r="AG69" i="9" a="1"/>
  <c r="AG69" i="9" s="1"/>
  <c r="AG65" i="9" a="1"/>
  <c r="AG65" i="9" s="1"/>
  <c r="AG67" i="9" a="1"/>
  <c r="AG67" i="9" s="1"/>
  <c r="AG71" i="9" a="1"/>
  <c r="AG71" i="9" s="1"/>
  <c r="AG68" i="9" a="1"/>
  <c r="AG68" i="9" s="1"/>
  <c r="AG66" i="9" a="1"/>
  <c r="AG66" i="9" s="1"/>
  <c r="AG64" i="9" a="1"/>
  <c r="AG64" i="9" s="1"/>
  <c r="AG72" i="9" a="1"/>
  <c r="AG72" i="9" s="1"/>
  <c r="AG63" i="9" a="1"/>
  <c r="AG63" i="9" s="1"/>
  <c r="AF95" i="9" a="1"/>
  <c r="AF95" i="9" s="1"/>
  <c r="AF96" i="9" a="1"/>
  <c r="AF96" i="9" s="1"/>
  <c r="AF103" i="9" a="1"/>
  <c r="AF103" i="9" s="1"/>
  <c r="AF97" i="9" a="1"/>
  <c r="AF97" i="9" s="1"/>
  <c r="AF104" i="9" a="1"/>
  <c r="AF104" i="9" s="1"/>
  <c r="AF99" i="9" a="1"/>
  <c r="AF99" i="9" s="1"/>
  <c r="AF98" i="9" a="1"/>
  <c r="AF98" i="9" s="1"/>
  <c r="AF101" i="9" a="1"/>
  <c r="AF101" i="9" s="1"/>
  <c r="AF102" i="9" a="1"/>
  <c r="AF102" i="9" s="1"/>
  <c r="AF100" i="9" a="1"/>
  <c r="AF100" i="9" s="1"/>
  <c r="AF83" i="9" a="1"/>
  <c r="AF83" i="9" s="1"/>
  <c r="AF82" i="9" a="1"/>
  <c r="AF82" i="9" s="1"/>
  <c r="AF84" i="9" a="1"/>
  <c r="AF84" i="9" s="1"/>
  <c r="AF81" i="9" a="1"/>
  <c r="AF81" i="9" s="1"/>
  <c r="AF85" i="9" a="1"/>
  <c r="AF85" i="9" s="1"/>
  <c r="AF88" i="9" a="1"/>
  <c r="AF88" i="9" s="1"/>
  <c r="AF86" i="9" a="1"/>
  <c r="AF86" i="9" s="1"/>
  <c r="AF79" i="9" a="1"/>
  <c r="AF79" i="9" s="1"/>
  <c r="AF87" i="9" a="1"/>
  <c r="AF87" i="9" s="1"/>
  <c r="AF80" i="9" a="1"/>
  <c r="AF80" i="9" s="1"/>
  <c r="AC151" i="9" a="1"/>
  <c r="AC151" i="9" s="1"/>
  <c r="AC149" i="9" a="1"/>
  <c r="AC149" i="9" s="1"/>
  <c r="AC152" i="9" a="1"/>
  <c r="AC152" i="9" s="1"/>
  <c r="AC144" i="9" a="1"/>
  <c r="AC144" i="9" s="1"/>
  <c r="AC150" i="9" a="1"/>
  <c r="AC150" i="9" s="1"/>
  <c r="AC147" i="9" a="1"/>
  <c r="AC147" i="9" s="1"/>
  <c r="AC143" i="9" a="1"/>
  <c r="AC143" i="9" s="1"/>
  <c r="AC146" i="9" a="1"/>
  <c r="AC146" i="9" s="1"/>
  <c r="AC148" i="9" a="1"/>
  <c r="AC148" i="9" s="1"/>
  <c r="AC145" i="9" a="1"/>
  <c r="AC145" i="9" s="1"/>
  <c r="AC160" i="9" a="1"/>
  <c r="AC160" i="9" s="1"/>
  <c r="AC165" i="9" a="1"/>
  <c r="AC165" i="9" s="1"/>
  <c r="AC162" i="9" a="1"/>
  <c r="AC162" i="9" s="1"/>
  <c r="AC159" i="9" a="1"/>
  <c r="AC159" i="9" s="1"/>
  <c r="AC167" i="9" a="1"/>
  <c r="AC167" i="9" s="1"/>
  <c r="AC164" i="9" a="1"/>
  <c r="AC164" i="9" s="1"/>
  <c r="AC161" i="9" a="1"/>
  <c r="AC161" i="9" s="1"/>
  <c r="AC166" i="9" a="1"/>
  <c r="AC166" i="9" s="1"/>
  <c r="AC163" i="9" a="1"/>
  <c r="AC163" i="9" s="1"/>
  <c r="AC168" i="9" a="1"/>
  <c r="AC168" i="9" s="1"/>
  <c r="AF49" i="9" a="1"/>
  <c r="AF49" i="9" s="1"/>
  <c r="AF51" i="9" a="1"/>
  <c r="AF51" i="9" s="1"/>
  <c r="AF47" i="9" a="1"/>
  <c r="AF47" i="9" s="1"/>
  <c r="AF48" i="9" a="1"/>
  <c r="AF48" i="9" s="1"/>
  <c r="AF56" i="9" a="1"/>
  <c r="AF56" i="9" s="1"/>
  <c r="AF54" i="9" a="1"/>
  <c r="AF54" i="9" s="1"/>
  <c r="AF53" i="9" a="1"/>
  <c r="AF53" i="9" s="1"/>
  <c r="AF50" i="9" a="1"/>
  <c r="AF50" i="9" s="1"/>
  <c r="AF52" i="9" a="1"/>
  <c r="AF52" i="9" s="1"/>
  <c r="AF55" i="9" a="1"/>
  <c r="AF55" i="9" s="1"/>
  <c r="AF112" i="9" a="1"/>
  <c r="AF112" i="9" s="1"/>
  <c r="AF118" i="9" a="1"/>
  <c r="AF118" i="9" s="1"/>
  <c r="AF113" i="9" a="1"/>
  <c r="AF113" i="9" s="1"/>
  <c r="AF115" i="9" a="1"/>
  <c r="AF115" i="9" s="1"/>
  <c r="AF111" i="9" a="1"/>
  <c r="AF111" i="9" s="1"/>
  <c r="AF116" i="9" a="1"/>
  <c r="AF116" i="9" s="1"/>
  <c r="AF120" i="9" a="1"/>
  <c r="AF120" i="9" s="1"/>
  <c r="AF119" i="9" a="1"/>
  <c r="AF119" i="9" s="1"/>
  <c r="AF117" i="9" a="1"/>
  <c r="AF117" i="9" s="1"/>
  <c r="AF114" i="9" a="1"/>
  <c r="AF114" i="9" s="1"/>
  <c r="AF31" i="9" a="1"/>
  <c r="AF31" i="9" s="1"/>
  <c r="AF33" i="9" a="1"/>
  <c r="AF33" i="9" s="1"/>
  <c r="AF34" i="9" a="1"/>
  <c r="AF34" i="9" s="1"/>
  <c r="AF38" i="9" a="1"/>
  <c r="AF38" i="9" s="1"/>
  <c r="AF37" i="9" a="1"/>
  <c r="AF37" i="9" s="1"/>
  <c r="AF36" i="9" a="1"/>
  <c r="AF36" i="9" s="1"/>
  <c r="AF39" i="9" a="1"/>
  <c r="AF39" i="9" s="1"/>
  <c r="AF32" i="9" a="1"/>
  <c r="AF32" i="9" s="1"/>
  <c r="AF35" i="9" a="1"/>
  <c r="AF35" i="9" s="1"/>
  <c r="AF40" i="9" a="1"/>
  <c r="AF40" i="9" s="1"/>
  <c r="AF23" i="9" a="1"/>
  <c r="AF23" i="9" s="1"/>
  <c r="AF16" i="9" a="1"/>
  <c r="AF16" i="9" s="1"/>
  <c r="AF21" i="9" a="1"/>
  <c r="AF21" i="9" s="1"/>
  <c r="AF20" i="9" a="1"/>
  <c r="AF20" i="9" s="1"/>
  <c r="AF18" i="9" a="1"/>
  <c r="AF18" i="9" s="1"/>
  <c r="AF19" i="9" a="1"/>
  <c r="AF19" i="9" s="1"/>
  <c r="AF17" i="9" a="1"/>
  <c r="AF17" i="9" s="1"/>
  <c r="AF15" i="9" a="1"/>
  <c r="AF15" i="9" s="1"/>
  <c r="AF22" i="9" a="1"/>
  <c r="AF22" i="9" s="1"/>
  <c r="AF24" i="9" a="1"/>
  <c r="AF24" i="9" s="1"/>
  <c r="Y41" i="8"/>
  <c r="U41" i="8"/>
  <c r="Q41" i="8"/>
  <c r="M41" i="8"/>
  <c r="I41" i="8"/>
  <c r="E41" i="8"/>
  <c r="AA41" i="8"/>
  <c r="V41" i="8"/>
  <c r="P41" i="8"/>
  <c r="K41" i="8"/>
  <c r="F41" i="8"/>
  <c r="Z41" i="8"/>
  <c r="T41" i="8"/>
  <c r="O41" i="8"/>
  <c r="J41" i="8"/>
  <c r="D41" i="8"/>
  <c r="X41" i="8"/>
  <c r="S41" i="8"/>
  <c r="N41" i="8"/>
  <c r="H41" i="8"/>
  <c r="AB41" i="8"/>
  <c r="W41" i="8"/>
  <c r="R41" i="8"/>
  <c r="L41" i="8"/>
  <c r="G41" i="8"/>
  <c r="C42" i="8"/>
  <c r="FX14" i="11"/>
  <c r="RC22" i="11"/>
  <c r="RC26" i="11"/>
  <c r="MI22" i="11"/>
  <c r="MI26" i="11"/>
  <c r="FY22" i="11"/>
  <c r="FY26" i="11"/>
  <c r="JD22" i="11"/>
  <c r="JD26" i="11"/>
  <c r="BA14" i="11"/>
  <c r="NX22" i="11"/>
  <c r="NX26" i="11"/>
  <c r="CR22" i="11"/>
  <c r="CR26" i="11"/>
  <c r="PN22" i="11"/>
  <c r="PN26" i="11"/>
  <c r="EH22" i="11"/>
  <c r="EH26" i="11"/>
  <c r="KT22" i="11"/>
  <c r="KT26" i="11"/>
  <c r="HN22" i="11"/>
  <c r="HN26" i="11"/>
  <c r="BB22" i="11"/>
  <c r="BB26" i="11"/>
  <c r="RC21" i="11"/>
  <c r="RC25" i="11"/>
  <c r="RC29" i="11"/>
  <c r="NX21" i="11"/>
  <c r="NX25" i="11"/>
  <c r="NX29" i="11"/>
  <c r="MI21" i="11"/>
  <c r="MI25" i="11"/>
  <c r="MI29" i="11"/>
  <c r="PN25" i="11"/>
  <c r="PN29" i="11"/>
  <c r="FY21" i="11"/>
  <c r="FY25" i="11"/>
  <c r="FY29" i="11"/>
  <c r="EH25" i="11"/>
  <c r="EH29" i="11"/>
  <c r="JD21" i="11"/>
  <c r="JD25" i="11"/>
  <c r="JD29" i="11"/>
  <c r="KT25" i="11"/>
  <c r="KT29" i="11"/>
  <c r="HN25" i="11"/>
  <c r="HN29" i="11"/>
  <c r="CR21" i="11"/>
  <c r="CR25" i="11"/>
  <c r="CR29" i="11"/>
  <c r="BB25" i="11"/>
  <c r="BB29" i="11"/>
  <c r="RC20" i="11"/>
  <c r="RC24" i="11"/>
  <c r="RC28" i="11"/>
  <c r="NX20" i="11"/>
  <c r="NX24" i="11"/>
  <c r="NX28" i="11"/>
  <c r="MI20" i="11"/>
  <c r="MI24" i="11"/>
  <c r="MI28" i="11"/>
  <c r="PN28" i="11"/>
  <c r="PN21" i="11"/>
  <c r="FY20" i="11"/>
  <c r="FY24" i="11"/>
  <c r="FY28" i="11"/>
  <c r="EH28" i="11"/>
  <c r="EH21" i="11"/>
  <c r="JD20" i="11"/>
  <c r="JD24" i="11"/>
  <c r="JD28" i="11"/>
  <c r="KT28" i="11"/>
  <c r="KT21" i="11"/>
  <c r="HN28" i="11"/>
  <c r="HN21" i="11"/>
  <c r="CR20" i="11"/>
  <c r="CR24" i="11"/>
  <c r="CR28" i="11"/>
  <c r="BB28" i="11"/>
  <c r="BB21" i="11"/>
  <c r="PN20" i="11"/>
  <c r="PN24" i="11"/>
  <c r="EH20" i="11"/>
  <c r="EH24" i="11"/>
  <c r="KT20" i="11"/>
  <c r="KT24" i="11"/>
  <c r="HN20" i="11"/>
  <c r="HN24" i="11"/>
  <c r="BB20" i="11"/>
  <c r="BB24" i="11"/>
  <c r="RC23" i="11"/>
  <c r="RC27" i="11"/>
  <c r="NX23" i="11"/>
  <c r="NX27" i="11"/>
  <c r="MI23" i="11"/>
  <c r="MI27" i="11"/>
  <c r="PN23" i="11"/>
  <c r="PN27" i="11"/>
  <c r="FY23" i="11"/>
  <c r="FY27" i="11"/>
  <c r="EH23" i="11"/>
  <c r="EH27" i="11"/>
  <c r="JD23" i="11"/>
  <c r="JD27" i="11"/>
  <c r="KT23" i="11"/>
  <c r="KT27" i="11"/>
  <c r="HN23" i="11"/>
  <c r="HN27" i="11"/>
  <c r="CR23" i="11"/>
  <c r="CR27" i="11"/>
  <c r="BB23" i="11"/>
  <c r="BB27" i="11"/>
  <c r="HM14" i="11"/>
  <c r="MH14" i="11"/>
  <c r="NW14" i="11"/>
  <c r="RC19" i="11"/>
  <c r="RC18" i="11"/>
  <c r="RC17" i="11"/>
  <c r="RC16" i="11"/>
  <c r="RC15" i="11"/>
  <c r="MI19" i="11"/>
  <c r="MI15" i="11"/>
  <c r="MI18" i="11"/>
  <c r="MI17" i="11"/>
  <c r="MI16" i="11"/>
  <c r="FY19" i="11"/>
  <c r="FY18" i="11"/>
  <c r="FY17" i="11"/>
  <c r="FY16" i="11"/>
  <c r="FY15" i="11"/>
  <c r="JD19" i="11"/>
  <c r="JD18" i="11"/>
  <c r="JD17" i="11"/>
  <c r="JD16" i="11"/>
  <c r="JD15" i="11"/>
  <c r="HN19" i="11"/>
  <c r="HN18" i="11"/>
  <c r="HN17" i="11"/>
  <c r="HN16" i="11"/>
  <c r="HN15" i="11"/>
  <c r="BB19" i="11"/>
  <c r="BB18" i="11"/>
  <c r="BB16" i="11"/>
  <c r="BB17" i="11"/>
  <c r="BB15" i="11"/>
  <c r="KS14" i="11"/>
  <c r="RB14" i="11"/>
  <c r="PM14" i="11"/>
  <c r="NX19" i="11"/>
  <c r="NX18" i="11"/>
  <c r="NX17" i="11"/>
  <c r="NX16" i="11"/>
  <c r="NX15" i="11"/>
  <c r="PN19" i="11"/>
  <c r="PN18" i="11"/>
  <c r="PN17" i="11"/>
  <c r="PN16" i="11"/>
  <c r="PN15" i="11"/>
  <c r="EH19" i="11"/>
  <c r="EH16" i="11"/>
  <c r="EH17" i="11"/>
  <c r="EH18" i="11"/>
  <c r="EH15" i="11"/>
  <c r="KT19" i="11"/>
  <c r="KT18" i="11"/>
  <c r="KT16" i="11"/>
  <c r="KT17" i="11"/>
  <c r="KT15" i="11"/>
  <c r="CR19" i="11"/>
  <c r="CR17" i="11"/>
  <c r="CR18" i="11"/>
  <c r="CR16" i="11"/>
  <c r="CR15" i="11"/>
  <c r="CQ14" i="11"/>
  <c r="EG14" i="11"/>
  <c r="JC14" i="11"/>
  <c r="AB171" i="9" a="1"/>
  <c r="AB171" i="9" s="1"/>
  <c r="AB173" i="9" a="1"/>
  <c r="AB173" i="9" s="1"/>
  <c r="AB174" i="9" a="1"/>
  <c r="AB174" i="9" s="1"/>
  <c r="AB172" i="9" a="1"/>
  <c r="AB172" i="9" s="1"/>
  <c r="AB170" i="9" a="1"/>
  <c r="AB170" i="9" s="1"/>
  <c r="AD126" i="9" a="1"/>
  <c r="AD126" i="9" s="1"/>
  <c r="AD124" i="9" a="1"/>
  <c r="AD124" i="9" s="1"/>
  <c r="AD122" i="9" a="1"/>
  <c r="AD122" i="9" s="1"/>
  <c r="AD125" i="9" a="1"/>
  <c r="AD125" i="9" s="1"/>
  <c r="AD123" i="9" a="1"/>
  <c r="AD123" i="9" s="1"/>
  <c r="AG61" i="9" a="1"/>
  <c r="AG61" i="9" s="1"/>
  <c r="AG59" i="9" a="1"/>
  <c r="AG59" i="9" s="1"/>
  <c r="AG62" i="9" a="1"/>
  <c r="AG62" i="9" s="1"/>
  <c r="AG60" i="9" a="1"/>
  <c r="AG60" i="9" s="1"/>
  <c r="AG58" i="9" a="1"/>
  <c r="AG58" i="9" s="1"/>
  <c r="AF93" i="9" a="1"/>
  <c r="AF93" i="9" s="1"/>
  <c r="AF91" i="9" a="1"/>
  <c r="AF91" i="9" s="1"/>
  <c r="AF92" i="9" a="1"/>
  <c r="AF92" i="9" s="1"/>
  <c r="AF90" i="9" a="1"/>
  <c r="AF90" i="9" s="1"/>
  <c r="AF94" i="9" a="1"/>
  <c r="AF94" i="9" s="1"/>
  <c r="AF76" i="9" a="1"/>
  <c r="AF76" i="9" s="1"/>
  <c r="AF74" i="9" a="1"/>
  <c r="AF74" i="9" s="1"/>
  <c r="AF75" i="9" a="1"/>
  <c r="AF75" i="9" s="1"/>
  <c r="AF78" i="9" a="1"/>
  <c r="AF78" i="9" s="1"/>
  <c r="AF77" i="9" a="1"/>
  <c r="AF77" i="9" s="1"/>
  <c r="AC141" i="9" a="1"/>
  <c r="AC141" i="9" s="1"/>
  <c r="AC139" i="9" a="1"/>
  <c r="AC139" i="9" s="1"/>
  <c r="AC142" i="9" a="1"/>
  <c r="AC142" i="9" s="1"/>
  <c r="AC140" i="9" a="1"/>
  <c r="AC140" i="9" s="1"/>
  <c r="AC138" i="9" a="1"/>
  <c r="AC138" i="9" s="1"/>
  <c r="AC157" i="9" a="1"/>
  <c r="AC157" i="9" s="1"/>
  <c r="AC155" i="9" a="1"/>
  <c r="AC155" i="9" s="1"/>
  <c r="AC158" i="9" a="1"/>
  <c r="AC158" i="9" s="1"/>
  <c r="AC156" i="9" a="1"/>
  <c r="AC156" i="9" s="1"/>
  <c r="AC154" i="9" a="1"/>
  <c r="AC154" i="9" s="1"/>
  <c r="AF45" i="9" a="1"/>
  <c r="AF45" i="9" s="1"/>
  <c r="AF46" i="9" a="1"/>
  <c r="AF46" i="9" s="1"/>
  <c r="AF44" i="9" a="1"/>
  <c r="AF44" i="9" s="1"/>
  <c r="AF42" i="9" a="1"/>
  <c r="AF42" i="9" s="1"/>
  <c r="AF43" i="9" a="1"/>
  <c r="AF43" i="9" s="1"/>
  <c r="AF109" i="9" a="1"/>
  <c r="AF109" i="9" s="1"/>
  <c r="AF107" i="9" a="1"/>
  <c r="AF107" i="9" s="1"/>
  <c r="AF108" i="9" a="1"/>
  <c r="AF108" i="9" s="1"/>
  <c r="AF106" i="9" a="1"/>
  <c r="AF106" i="9" s="1"/>
  <c r="AF110" i="9" a="1"/>
  <c r="AF110" i="9" s="1"/>
  <c r="AF30" i="9" a="1"/>
  <c r="AF30" i="9" s="1"/>
  <c r="AF28" i="9" a="1"/>
  <c r="AF28" i="9" s="1"/>
  <c r="AF26" i="9" a="1"/>
  <c r="AF26" i="9" s="1"/>
  <c r="AF29" i="9" a="1"/>
  <c r="AF29" i="9" s="1"/>
  <c r="AF27" i="9" a="1"/>
  <c r="AF27" i="9" s="1"/>
  <c r="AF13" i="9" a="1"/>
  <c r="AF13" i="9" s="1"/>
  <c r="AF10" i="9" a="1"/>
  <c r="AF10" i="9" s="1"/>
  <c r="AF11" i="9" a="1"/>
  <c r="AF11" i="9" s="1"/>
  <c r="AF14" i="9" a="1"/>
  <c r="AF14" i="9" s="1"/>
  <c r="AF12" i="9" a="1"/>
  <c r="AF12" i="9" s="1"/>
  <c r="AG9" i="9"/>
  <c r="AG41" i="9"/>
  <c r="AG89" i="9"/>
  <c r="AG73" i="9"/>
  <c r="AH57" i="9"/>
  <c r="AG105" i="9"/>
  <c r="AG25" i="9"/>
  <c r="AC169" i="9"/>
  <c r="AE78" i="3"/>
  <c r="AE121" i="9"/>
  <c r="AG57" i="3"/>
  <c r="AD137" i="9"/>
  <c r="AF64" i="3"/>
  <c r="AD153" i="9"/>
  <c r="AF71" i="3"/>
  <c r="AZ11" i="11"/>
  <c r="AZ9" i="11"/>
  <c r="AZ10" i="11"/>
  <c r="AZ8" i="11"/>
  <c r="AZ7" i="11"/>
  <c r="AD9" i="3"/>
  <c r="AY6" i="11" s="1"/>
  <c r="AI22" i="3"/>
  <c r="AI15" i="3"/>
  <c r="AI43" i="3"/>
  <c r="AI36" i="3"/>
  <c r="AJ29" i="3"/>
  <c r="AI50" i="3"/>
  <c r="AI8" i="3"/>
  <c r="AH7" i="3"/>
  <c r="AG8" i="9" s="1"/>
  <c r="AG27" i="3" l="1"/>
  <c r="AG25" i="3"/>
  <c r="AG28" i="3"/>
  <c r="AG26" i="3"/>
  <c r="AG24" i="3"/>
  <c r="AG13" i="3"/>
  <c r="AG11" i="3"/>
  <c r="AG14" i="3"/>
  <c r="AG12" i="3"/>
  <c r="AG10" i="3"/>
  <c r="AG56" i="3"/>
  <c r="AG55" i="3"/>
  <c r="AG53" i="3"/>
  <c r="AG52" i="3"/>
  <c r="AG54" i="3"/>
  <c r="AD75" i="3"/>
  <c r="AD74" i="3"/>
  <c r="AD77" i="3"/>
  <c r="AD73" i="3"/>
  <c r="AD76" i="3"/>
  <c r="AE63" i="3"/>
  <c r="AE61" i="3"/>
  <c r="AE62" i="3"/>
  <c r="AE60" i="3"/>
  <c r="AE59" i="3"/>
  <c r="SN14" i="11"/>
  <c r="AD66" i="3"/>
  <c r="AD69" i="3"/>
  <c r="AD68" i="3"/>
  <c r="AD67" i="3"/>
  <c r="AD70" i="3"/>
  <c r="Z185" i="9"/>
  <c r="AB85" i="3"/>
  <c r="AH34" i="3"/>
  <c r="AH32" i="3"/>
  <c r="AH33" i="3"/>
  <c r="AH35" i="3"/>
  <c r="AH31" i="3"/>
  <c r="AG41" i="3"/>
  <c r="AG39" i="3"/>
  <c r="AG40" i="3"/>
  <c r="AG42" i="3"/>
  <c r="AG38" i="3"/>
  <c r="Y193" i="9" a="1"/>
  <c r="Y193" i="9" s="1"/>
  <c r="Y194" i="9" a="1"/>
  <c r="Y194" i="9" s="1"/>
  <c r="Y189" i="9" a="1"/>
  <c r="Y189" i="9" s="1"/>
  <c r="Y188" i="9" a="1"/>
  <c r="Y188" i="9" s="1"/>
  <c r="Y195" i="9" a="1"/>
  <c r="Y195" i="9" s="1"/>
  <c r="Y199" i="9" a="1"/>
  <c r="Y199" i="9" s="1"/>
  <c r="Y196" i="9" a="1"/>
  <c r="Y196" i="9" s="1"/>
  <c r="Y186" i="9" a="1"/>
  <c r="Y186" i="9" s="1"/>
  <c r="Y198" i="9" a="1"/>
  <c r="Y198" i="9" s="1"/>
  <c r="Y191" i="9" a="1"/>
  <c r="Y191" i="9" s="1"/>
  <c r="Y200" i="9" a="1"/>
  <c r="Y200" i="9" s="1"/>
  <c r="Y187" i="9" a="1"/>
  <c r="Y187" i="9" s="1"/>
  <c r="Y197" i="9" a="1"/>
  <c r="Y197" i="9" s="1"/>
  <c r="Y192" i="9" a="1"/>
  <c r="Y192" i="9" s="1"/>
  <c r="Y190" i="9" a="1"/>
  <c r="Y190" i="9" s="1"/>
  <c r="AG47" i="3"/>
  <c r="AG48" i="3"/>
  <c r="AG45" i="3"/>
  <c r="AG46" i="3"/>
  <c r="AG49" i="3"/>
  <c r="AG19" i="3"/>
  <c r="AG20" i="3"/>
  <c r="AG18" i="3"/>
  <c r="AG17" i="3"/>
  <c r="AG21" i="3"/>
  <c r="AC82" i="3"/>
  <c r="AC83" i="3"/>
  <c r="AC84" i="3"/>
  <c r="AC80" i="3"/>
  <c r="AC81" i="3"/>
  <c r="SO26" i="11"/>
  <c r="SO21" i="11"/>
  <c r="SO24" i="11"/>
  <c r="SO18" i="11"/>
  <c r="SO25" i="11"/>
  <c r="SO23" i="11"/>
  <c r="SO15" i="11"/>
  <c r="SO29" i="11"/>
  <c r="SO27" i="11"/>
  <c r="SO19" i="11"/>
  <c r="SO16" i="11"/>
  <c r="SO22" i="11"/>
  <c r="SO28" i="11"/>
  <c r="SO20" i="11"/>
  <c r="SO17" i="11"/>
  <c r="RC14" i="11"/>
  <c r="AD168" i="9" a="1"/>
  <c r="AD168" i="9" s="1"/>
  <c r="AD167" i="9" a="1"/>
  <c r="AD167" i="9" s="1"/>
  <c r="AD160" i="9" a="1"/>
  <c r="AD160" i="9" s="1"/>
  <c r="AD162" i="9" a="1"/>
  <c r="AD162" i="9" s="1"/>
  <c r="AD161" i="9" a="1"/>
  <c r="AD161" i="9" s="1"/>
  <c r="AD159" i="9" a="1"/>
  <c r="AD159" i="9" s="1"/>
  <c r="AD163" i="9" a="1"/>
  <c r="AD163" i="9" s="1"/>
  <c r="AD164" i="9" a="1"/>
  <c r="AD164" i="9" s="1"/>
  <c r="AD165" i="9" a="1"/>
  <c r="AD165" i="9" s="1"/>
  <c r="AD166" i="9" a="1"/>
  <c r="AD166" i="9" s="1"/>
  <c r="AC177" i="9" a="1"/>
  <c r="AC177" i="9" s="1"/>
  <c r="AC176" i="9" a="1"/>
  <c r="AC176" i="9" s="1"/>
  <c r="AC179" i="9" a="1"/>
  <c r="AC179" i="9" s="1"/>
  <c r="AC178" i="9" a="1"/>
  <c r="AC178" i="9" s="1"/>
  <c r="AC175" i="9" a="1"/>
  <c r="AC175" i="9" s="1"/>
  <c r="AC183" i="9" a="1"/>
  <c r="AC183" i="9" s="1"/>
  <c r="AC184" i="9" a="1"/>
  <c r="AC184" i="9" s="1"/>
  <c r="AC181" i="9" a="1"/>
  <c r="AC181" i="9" s="1"/>
  <c r="AC180" i="9" a="1"/>
  <c r="AC180" i="9" s="1"/>
  <c r="AC182" i="9" a="1"/>
  <c r="AC182" i="9" s="1"/>
  <c r="AG112" i="9" a="1"/>
  <c r="AG112" i="9" s="1"/>
  <c r="AG119" i="9" a="1"/>
  <c r="AG119" i="9" s="1"/>
  <c r="AG116" i="9" a="1"/>
  <c r="AG116" i="9" s="1"/>
  <c r="AG111" i="9" a="1"/>
  <c r="AG111" i="9" s="1"/>
  <c r="AG118" i="9" a="1"/>
  <c r="AG118" i="9" s="1"/>
  <c r="AG117" i="9" a="1"/>
  <c r="AG117" i="9" s="1"/>
  <c r="AG114" i="9" a="1"/>
  <c r="AG114" i="9" s="1"/>
  <c r="AG113" i="9" a="1"/>
  <c r="AG113" i="9" s="1"/>
  <c r="AG120" i="9" a="1"/>
  <c r="AG120" i="9" s="1"/>
  <c r="AG115" i="9" a="1"/>
  <c r="AG115" i="9" s="1"/>
  <c r="AG85" i="9" a="1"/>
  <c r="AG85" i="9" s="1"/>
  <c r="AG88" i="9" a="1"/>
  <c r="AG88" i="9" s="1"/>
  <c r="AG86" i="9" a="1"/>
  <c r="AG86" i="9" s="1"/>
  <c r="AG79" i="9" a="1"/>
  <c r="AG79" i="9" s="1"/>
  <c r="AG87" i="9" a="1"/>
  <c r="AG87" i="9" s="1"/>
  <c r="AG80" i="9" a="1"/>
  <c r="AG80" i="9" s="1"/>
  <c r="AG83" i="9" a="1"/>
  <c r="AG83" i="9" s="1"/>
  <c r="AG82" i="9" a="1"/>
  <c r="AG82" i="9" s="1"/>
  <c r="AG84" i="9" a="1"/>
  <c r="AG84" i="9" s="1"/>
  <c r="AG81" i="9" a="1"/>
  <c r="AG81" i="9" s="1"/>
  <c r="AG49" i="9" a="1"/>
  <c r="AG49" i="9" s="1"/>
  <c r="AG53" i="9" a="1"/>
  <c r="AG53" i="9" s="1"/>
  <c r="AG56" i="9" a="1"/>
  <c r="AG56" i="9" s="1"/>
  <c r="AG54" i="9" a="1"/>
  <c r="AG54" i="9" s="1"/>
  <c r="AG51" i="9" a="1"/>
  <c r="AG51" i="9" s="1"/>
  <c r="AG47" i="9" a="1"/>
  <c r="AG47" i="9" s="1"/>
  <c r="AG50" i="9" a="1"/>
  <c r="AG50" i="9" s="1"/>
  <c r="AG48" i="9" a="1"/>
  <c r="AG48" i="9" s="1"/>
  <c r="AG52" i="9" a="1"/>
  <c r="AG52" i="9" s="1"/>
  <c r="AG55" i="9" a="1"/>
  <c r="AG55" i="9" s="1"/>
  <c r="AG19" i="9" a="1"/>
  <c r="AG19" i="9" s="1"/>
  <c r="AG15" i="9" a="1"/>
  <c r="AG15" i="9" s="1"/>
  <c r="AG23" i="9" a="1"/>
  <c r="AG23" i="9" s="1"/>
  <c r="AG16" i="9" a="1"/>
  <c r="AG16" i="9" s="1"/>
  <c r="AG17" i="9" a="1"/>
  <c r="AG17" i="9" s="1"/>
  <c r="AG20" i="9" a="1"/>
  <c r="AG20" i="9" s="1"/>
  <c r="AG18" i="9" a="1"/>
  <c r="AG18" i="9" s="1"/>
  <c r="AG21" i="9" a="1"/>
  <c r="AG21" i="9" s="1"/>
  <c r="AG22" i="9" a="1"/>
  <c r="AG22" i="9" s="1"/>
  <c r="AG24" i="9" a="1"/>
  <c r="AG24" i="9" s="1"/>
  <c r="AD148" i="9" a="1"/>
  <c r="AD148" i="9" s="1"/>
  <c r="AD147" i="9" a="1"/>
  <c r="AD147" i="9" s="1"/>
  <c r="AD145" i="9" a="1"/>
  <c r="AD145" i="9" s="1"/>
  <c r="AD151" i="9" a="1"/>
  <c r="AD151" i="9" s="1"/>
  <c r="AD149" i="9" a="1"/>
  <c r="AD149" i="9" s="1"/>
  <c r="AD152" i="9" a="1"/>
  <c r="AD152" i="9" s="1"/>
  <c r="AD144" i="9" a="1"/>
  <c r="AD144" i="9" s="1"/>
  <c r="AD143" i="9" a="1"/>
  <c r="AD143" i="9" s="1"/>
  <c r="AD150" i="9" a="1"/>
  <c r="AD150" i="9" s="1"/>
  <c r="AD146" i="9" a="1"/>
  <c r="AD146" i="9" s="1"/>
  <c r="AE129" i="9" a="1"/>
  <c r="AE129" i="9" s="1"/>
  <c r="AE128" i="9" a="1"/>
  <c r="AE128" i="9" s="1"/>
  <c r="AE127" i="9" a="1"/>
  <c r="AE127" i="9" s="1"/>
  <c r="AE131" i="9" a="1"/>
  <c r="AE131" i="9" s="1"/>
  <c r="AE134" i="9" a="1"/>
  <c r="AE134" i="9" s="1"/>
  <c r="AE133" i="9" a="1"/>
  <c r="AE133" i="9" s="1"/>
  <c r="AE130" i="9" a="1"/>
  <c r="AE130" i="9" s="1"/>
  <c r="AE136" i="9" a="1"/>
  <c r="AE136" i="9" s="1"/>
  <c r="AE135" i="9" a="1"/>
  <c r="AE135" i="9" s="1"/>
  <c r="AE132" i="9" a="1"/>
  <c r="AE132" i="9" s="1"/>
  <c r="AG32" i="9" a="1"/>
  <c r="AG32" i="9" s="1"/>
  <c r="AG33" i="9" a="1"/>
  <c r="AG33" i="9" s="1"/>
  <c r="AG34" i="9" a="1"/>
  <c r="AG34" i="9" s="1"/>
  <c r="AG35" i="9" a="1"/>
  <c r="AG35" i="9" s="1"/>
  <c r="AG40" i="9" a="1"/>
  <c r="AG40" i="9" s="1"/>
  <c r="AG39" i="9" a="1"/>
  <c r="AG39" i="9" s="1"/>
  <c r="AG36" i="9" a="1"/>
  <c r="AG36" i="9" s="1"/>
  <c r="AG38" i="9" a="1"/>
  <c r="AG38" i="9" s="1"/>
  <c r="AG31" i="9" a="1"/>
  <c r="AG31" i="9" s="1"/>
  <c r="AG37" i="9" a="1"/>
  <c r="AG37" i="9" s="1"/>
  <c r="AH63" i="9" a="1"/>
  <c r="AH63" i="9" s="1"/>
  <c r="AH70" i="9" a="1"/>
  <c r="AH70" i="9" s="1"/>
  <c r="AH69" i="9" a="1"/>
  <c r="AH69" i="9" s="1"/>
  <c r="AH65" i="9" a="1"/>
  <c r="AH65" i="9" s="1"/>
  <c r="AH67" i="9" a="1"/>
  <c r="AH67" i="9" s="1"/>
  <c r="AH71" i="9" a="1"/>
  <c r="AH71" i="9" s="1"/>
  <c r="AH68" i="9" a="1"/>
  <c r="AH68" i="9" s="1"/>
  <c r="AH66" i="9" a="1"/>
  <c r="AH66" i="9" s="1"/>
  <c r="AH64" i="9" a="1"/>
  <c r="AH64" i="9" s="1"/>
  <c r="AH72" i="9" a="1"/>
  <c r="AH72" i="9" s="1"/>
  <c r="AG97" i="9" a="1"/>
  <c r="AG97" i="9" s="1"/>
  <c r="AG104" i="9" a="1"/>
  <c r="AG104" i="9" s="1"/>
  <c r="AG99" i="9" a="1"/>
  <c r="AG99" i="9" s="1"/>
  <c r="AG98" i="9" a="1"/>
  <c r="AG98" i="9" s="1"/>
  <c r="AG101" i="9" a="1"/>
  <c r="AG101" i="9" s="1"/>
  <c r="AG102" i="9" a="1"/>
  <c r="AG102" i="9" s="1"/>
  <c r="AG100" i="9" a="1"/>
  <c r="AG100" i="9" s="1"/>
  <c r="AG95" i="9" a="1"/>
  <c r="AG95" i="9" s="1"/>
  <c r="AG96" i="9" a="1"/>
  <c r="AG96" i="9" s="1"/>
  <c r="AG103" i="9" a="1"/>
  <c r="AG103" i="9" s="1"/>
  <c r="AB42" i="8"/>
  <c r="X42" i="8"/>
  <c r="T42" i="8"/>
  <c r="P42" i="8"/>
  <c r="L42" i="8"/>
  <c r="H42" i="8"/>
  <c r="D42" i="8"/>
  <c r="W42" i="8"/>
  <c r="R42" i="8"/>
  <c r="M42" i="8"/>
  <c r="G42" i="8"/>
  <c r="AA42" i="8"/>
  <c r="V42" i="8"/>
  <c r="Q42" i="8"/>
  <c r="K42" i="8"/>
  <c r="F42" i="8"/>
  <c r="Z42" i="8"/>
  <c r="U42" i="8"/>
  <c r="O42" i="8"/>
  <c r="J42" i="8"/>
  <c r="E42" i="8"/>
  <c r="Y42" i="8"/>
  <c r="S42" i="8"/>
  <c r="N42" i="8"/>
  <c r="I42" i="8"/>
  <c r="C43" i="8"/>
  <c r="BC22" i="11"/>
  <c r="BC26" i="11"/>
  <c r="PO22" i="11"/>
  <c r="PO26" i="11"/>
  <c r="RD22" i="11"/>
  <c r="RD26" i="11"/>
  <c r="KU22" i="11"/>
  <c r="KU26" i="11"/>
  <c r="HO22" i="11"/>
  <c r="HO26" i="11"/>
  <c r="EI22" i="11"/>
  <c r="EI26" i="11"/>
  <c r="NY22" i="11"/>
  <c r="NY26" i="11"/>
  <c r="MJ22" i="11"/>
  <c r="MJ26" i="11"/>
  <c r="CS22" i="11"/>
  <c r="CS26" i="11"/>
  <c r="JE22" i="11"/>
  <c r="JE26" i="11"/>
  <c r="FZ22" i="11"/>
  <c r="FZ26" i="11"/>
  <c r="PO21" i="11"/>
  <c r="PO25" i="11"/>
  <c r="PO29" i="11"/>
  <c r="NY25" i="11"/>
  <c r="NY29" i="11"/>
  <c r="MJ21" i="11"/>
  <c r="MJ25" i="11"/>
  <c r="MJ29" i="11"/>
  <c r="RD21" i="11"/>
  <c r="RD25" i="11"/>
  <c r="RD29" i="11"/>
  <c r="CS21" i="11"/>
  <c r="CS25" i="11"/>
  <c r="CS29" i="11"/>
  <c r="KU21" i="11"/>
  <c r="KU25" i="11"/>
  <c r="KU29" i="11"/>
  <c r="FZ25" i="11"/>
  <c r="FZ29" i="11"/>
  <c r="HO21" i="11"/>
  <c r="HO25" i="11"/>
  <c r="HO29" i="11"/>
  <c r="JE21" i="11"/>
  <c r="JE25" i="11"/>
  <c r="JE29" i="11"/>
  <c r="EI21" i="11"/>
  <c r="EI25" i="11"/>
  <c r="EI29" i="11"/>
  <c r="BC21" i="11"/>
  <c r="BC25" i="11"/>
  <c r="BC29" i="11"/>
  <c r="PO20" i="11"/>
  <c r="PO24" i="11"/>
  <c r="PO28" i="11"/>
  <c r="NY20" i="11"/>
  <c r="NY24" i="11"/>
  <c r="NY28" i="11"/>
  <c r="NY21" i="11"/>
  <c r="MJ20" i="11"/>
  <c r="MJ24" i="11"/>
  <c r="MJ28" i="11"/>
  <c r="RD20" i="11"/>
  <c r="RD24" i="11"/>
  <c r="RD28" i="11"/>
  <c r="CS20" i="11"/>
  <c r="CS24" i="11"/>
  <c r="CS28" i="11"/>
  <c r="KU20" i="11"/>
  <c r="KU24" i="11"/>
  <c r="KU28" i="11"/>
  <c r="FZ28" i="11"/>
  <c r="FZ21" i="11"/>
  <c r="HO20" i="11"/>
  <c r="HO24" i="11"/>
  <c r="HO28" i="11"/>
  <c r="JE20" i="11"/>
  <c r="JE24" i="11"/>
  <c r="JE28" i="11"/>
  <c r="EI20" i="11"/>
  <c r="EI24" i="11"/>
  <c r="EI28" i="11"/>
  <c r="BC20" i="11"/>
  <c r="BC24" i="11"/>
  <c r="BC28" i="11"/>
  <c r="FZ20" i="11"/>
  <c r="FZ24" i="11"/>
  <c r="PO23" i="11"/>
  <c r="PO27" i="11"/>
  <c r="NY23" i="11"/>
  <c r="NY27" i="11"/>
  <c r="MJ23" i="11"/>
  <c r="MJ27" i="11"/>
  <c r="RD23" i="11"/>
  <c r="RD27" i="11"/>
  <c r="CS23" i="11"/>
  <c r="CS27" i="11"/>
  <c r="KU23" i="11"/>
  <c r="KU27" i="11"/>
  <c r="FZ23" i="11"/>
  <c r="FZ27" i="11"/>
  <c r="HO23" i="11"/>
  <c r="HO27" i="11"/>
  <c r="JE23" i="11"/>
  <c r="JE27" i="11"/>
  <c r="EI23" i="11"/>
  <c r="EI27" i="11"/>
  <c r="BC23" i="11"/>
  <c r="BC27" i="11"/>
  <c r="JD14" i="11"/>
  <c r="KT14" i="11"/>
  <c r="EH14" i="11"/>
  <c r="PN14" i="11"/>
  <c r="PO19" i="11"/>
  <c r="PO18" i="11"/>
  <c r="PO17" i="11"/>
  <c r="PO15" i="11"/>
  <c r="PO16" i="11"/>
  <c r="RD19" i="11"/>
  <c r="RD18" i="11"/>
  <c r="RD17" i="11"/>
  <c r="RD15" i="11"/>
  <c r="RD16" i="11"/>
  <c r="KU15" i="11"/>
  <c r="KU19" i="11"/>
  <c r="KU18" i="11"/>
  <c r="KU17" i="11"/>
  <c r="KU16" i="11"/>
  <c r="HO19" i="11"/>
  <c r="HO15" i="11"/>
  <c r="HO18" i="11"/>
  <c r="HO17" i="11"/>
  <c r="HO16" i="11"/>
  <c r="EI19" i="11"/>
  <c r="EI15" i="11"/>
  <c r="EI18" i="11"/>
  <c r="EI17" i="11"/>
  <c r="EI16" i="11"/>
  <c r="CR14" i="11"/>
  <c r="NX14" i="11"/>
  <c r="FY14" i="11"/>
  <c r="MI14" i="11"/>
  <c r="BB14" i="11"/>
  <c r="NY19" i="11"/>
  <c r="NY17" i="11"/>
  <c r="NY18" i="11"/>
  <c r="NY16" i="11"/>
  <c r="NY15" i="11"/>
  <c r="MJ19" i="11"/>
  <c r="MJ18" i="11"/>
  <c r="MJ17" i="11"/>
  <c r="MJ16" i="11"/>
  <c r="MJ15" i="11"/>
  <c r="CS19" i="11"/>
  <c r="CS18" i="11"/>
  <c r="CS17" i="11"/>
  <c r="CS16" i="11"/>
  <c r="CS15" i="11"/>
  <c r="FZ19" i="11"/>
  <c r="FZ18" i="11"/>
  <c r="FZ16" i="11"/>
  <c r="FZ17" i="11"/>
  <c r="FZ15" i="11"/>
  <c r="JE19" i="11"/>
  <c r="JE18" i="11"/>
  <c r="JE17" i="11"/>
  <c r="JE15" i="11"/>
  <c r="JE16" i="11"/>
  <c r="HN14" i="11"/>
  <c r="BC15" i="11"/>
  <c r="BC19" i="11"/>
  <c r="BC18" i="11"/>
  <c r="BC17" i="11"/>
  <c r="BC16" i="11"/>
  <c r="AD139" i="9" a="1"/>
  <c r="AD139" i="9" s="1"/>
  <c r="AD141" i="9" a="1"/>
  <c r="AD141" i="9" s="1"/>
  <c r="AD140" i="9" a="1"/>
  <c r="AD140" i="9" s="1"/>
  <c r="AD138" i="9" a="1"/>
  <c r="AD138" i="9" s="1"/>
  <c r="AD142" i="9" a="1"/>
  <c r="AD142" i="9" s="1"/>
  <c r="AE124" i="9" a="1"/>
  <c r="AE124" i="9" s="1"/>
  <c r="AE122" i="9" a="1"/>
  <c r="AE122" i="9" s="1"/>
  <c r="AE126" i="9" a="1"/>
  <c r="AE126" i="9" s="1"/>
  <c r="AE125" i="9" a="1"/>
  <c r="AE125" i="9" s="1"/>
  <c r="AE123" i="9" a="1"/>
  <c r="AE123" i="9" s="1"/>
  <c r="AG29" i="9" a="1"/>
  <c r="AG29" i="9" s="1"/>
  <c r="AG27" i="9" a="1"/>
  <c r="AG27" i="9" s="1"/>
  <c r="AG30" i="9" a="1"/>
  <c r="AG30" i="9" s="1"/>
  <c r="AG28" i="9" a="1"/>
  <c r="AG28" i="9" s="1"/>
  <c r="AG26" i="9" a="1"/>
  <c r="AG26" i="9" s="1"/>
  <c r="AH61" i="9" a="1"/>
  <c r="AH61" i="9" s="1"/>
  <c r="AH59" i="9" a="1"/>
  <c r="AH59" i="9" s="1"/>
  <c r="AH62" i="9" a="1"/>
  <c r="AH62" i="9" s="1"/>
  <c r="AH60" i="9" a="1"/>
  <c r="AH60" i="9" s="1"/>
  <c r="AH58" i="9" a="1"/>
  <c r="AH58" i="9" s="1"/>
  <c r="AG93" i="9" a="1"/>
  <c r="AG93" i="9" s="1"/>
  <c r="AG91" i="9" a="1"/>
  <c r="AG91" i="9" s="1"/>
  <c r="AG92" i="9" a="1"/>
  <c r="AG92" i="9" s="1"/>
  <c r="AG90" i="9" a="1"/>
  <c r="AG90" i="9" s="1"/>
  <c r="AG94" i="9" a="1"/>
  <c r="AG94" i="9" s="1"/>
  <c r="AD155" i="9" a="1"/>
  <c r="AD155" i="9" s="1"/>
  <c r="AD157" i="9" a="1"/>
  <c r="AD157" i="9" s="1"/>
  <c r="AD154" i="9" a="1"/>
  <c r="AD154" i="9" s="1"/>
  <c r="AD158" i="9" a="1"/>
  <c r="AD158" i="9" s="1"/>
  <c r="AD156" i="9" a="1"/>
  <c r="AD156" i="9" s="1"/>
  <c r="AC171" i="9" a="1"/>
  <c r="AC171" i="9" s="1"/>
  <c r="AC173" i="9" a="1"/>
  <c r="AC173" i="9" s="1"/>
  <c r="AC174" i="9" a="1"/>
  <c r="AC174" i="9" s="1"/>
  <c r="AC172" i="9" a="1"/>
  <c r="AC172" i="9" s="1"/>
  <c r="AC170" i="9" a="1"/>
  <c r="AC170" i="9" s="1"/>
  <c r="AG107" i="9" a="1"/>
  <c r="AG107" i="9" s="1"/>
  <c r="AG109" i="9" a="1"/>
  <c r="AG109" i="9" s="1"/>
  <c r="AG108" i="9" a="1"/>
  <c r="AG108" i="9" s="1"/>
  <c r="AG106" i="9" a="1"/>
  <c r="AG106" i="9" s="1"/>
  <c r="AG110" i="9" a="1"/>
  <c r="AG110" i="9" s="1"/>
  <c r="AG77" i="9" a="1"/>
  <c r="AG77" i="9" s="1"/>
  <c r="AG76" i="9" a="1"/>
  <c r="AG76" i="9" s="1"/>
  <c r="AG74" i="9" a="1"/>
  <c r="AG74" i="9" s="1"/>
  <c r="AG75" i="9" a="1"/>
  <c r="AG75" i="9" s="1"/>
  <c r="AG78" i="9" a="1"/>
  <c r="AG78" i="9" s="1"/>
  <c r="AG46" i="9" a="1"/>
  <c r="AG46" i="9" s="1"/>
  <c r="AG45" i="9" a="1"/>
  <c r="AG45" i="9" s="1"/>
  <c r="AG44" i="9" a="1"/>
  <c r="AG44" i="9" s="1"/>
  <c r="AG42" i="9" a="1"/>
  <c r="AG42" i="9" s="1"/>
  <c r="AG43" i="9" a="1"/>
  <c r="AG43" i="9" s="1"/>
  <c r="AG11" i="9" a="1"/>
  <c r="AG11" i="9" s="1"/>
  <c r="AG14" i="9" a="1"/>
  <c r="AG14" i="9" s="1"/>
  <c r="AG12" i="9" a="1"/>
  <c r="AG12" i="9" s="1"/>
  <c r="AG13" i="9" a="1"/>
  <c r="AG13" i="9" s="1"/>
  <c r="AG10" i="9" a="1"/>
  <c r="AG10" i="9" s="1"/>
  <c r="AH9" i="9"/>
  <c r="AH105" i="9"/>
  <c r="AI57" i="9"/>
  <c r="AH73" i="9"/>
  <c r="AH89" i="9"/>
  <c r="AH25" i="9"/>
  <c r="AH41" i="9"/>
  <c r="AE137" i="9"/>
  <c r="AG64" i="3"/>
  <c r="AF121" i="9"/>
  <c r="AH57" i="3"/>
  <c r="AE153" i="9"/>
  <c r="AG71" i="3"/>
  <c r="AD169" i="9"/>
  <c r="AF78" i="3"/>
  <c r="BA11" i="11"/>
  <c r="BA9" i="11"/>
  <c r="BA10" i="11"/>
  <c r="BA8" i="11"/>
  <c r="BA7" i="11"/>
  <c r="AJ50" i="3"/>
  <c r="AJ36" i="3"/>
  <c r="AK29" i="3"/>
  <c r="AJ43" i="3"/>
  <c r="AJ15" i="3"/>
  <c r="AJ22" i="3"/>
  <c r="AE9" i="3"/>
  <c r="AZ6" i="11" s="1"/>
  <c r="AJ8" i="3"/>
  <c r="AI7" i="3"/>
  <c r="AH8" i="9" s="1"/>
  <c r="AH27" i="3" l="1"/>
  <c r="AH25" i="3"/>
  <c r="AH28" i="3"/>
  <c r="AH26" i="3"/>
  <c r="AH24" i="3"/>
  <c r="AH10" i="3"/>
  <c r="AH14" i="3"/>
  <c r="AH11" i="3"/>
  <c r="AH13" i="3"/>
  <c r="AH12" i="3"/>
  <c r="AH42" i="3"/>
  <c r="AH38" i="3"/>
  <c r="AH39" i="3"/>
  <c r="AH41" i="3"/>
  <c r="AH40" i="3"/>
  <c r="AH55" i="3"/>
  <c r="AH52" i="3"/>
  <c r="AH56" i="3"/>
  <c r="AH53" i="3"/>
  <c r="AH54" i="3"/>
  <c r="AA185" i="9"/>
  <c r="AC85" i="3"/>
  <c r="AD82" i="3"/>
  <c r="AD84" i="3"/>
  <c r="AD80" i="3"/>
  <c r="AD81" i="3"/>
  <c r="AD83" i="3"/>
  <c r="AH49" i="3"/>
  <c r="AH48" i="3"/>
  <c r="AH46" i="3"/>
  <c r="AH47" i="3"/>
  <c r="AH45" i="3"/>
  <c r="AE67" i="3"/>
  <c r="AE66" i="3"/>
  <c r="AE68" i="3"/>
  <c r="AE69" i="3"/>
  <c r="AE70" i="3"/>
  <c r="Z200" i="9" a="1"/>
  <c r="Z200" i="9" s="1"/>
  <c r="Z191" i="9" a="1"/>
  <c r="Z191" i="9" s="1"/>
  <c r="Z189" i="9" a="1"/>
  <c r="Z189" i="9" s="1"/>
  <c r="Z199" i="9" a="1"/>
  <c r="Z199" i="9" s="1"/>
  <c r="Z197" i="9" a="1"/>
  <c r="Z197" i="9" s="1"/>
  <c r="Z187" i="9" a="1"/>
  <c r="Z187" i="9" s="1"/>
  <c r="Z188" i="9" a="1"/>
  <c r="Z188" i="9" s="1"/>
  <c r="Z194" i="9" a="1"/>
  <c r="Z194" i="9" s="1"/>
  <c r="Z195" i="9" a="1"/>
  <c r="Z195" i="9" s="1"/>
  <c r="Z193" i="9" a="1"/>
  <c r="Z193" i="9" s="1"/>
  <c r="Z186" i="9" a="1"/>
  <c r="Z186" i="9" s="1"/>
  <c r="Z196" i="9" a="1"/>
  <c r="Z196" i="9" s="1"/>
  <c r="Z198" i="9" a="1"/>
  <c r="Z198" i="9" s="1"/>
  <c r="Z192" i="9" a="1"/>
  <c r="Z192" i="9" s="1"/>
  <c r="Z190" i="9" a="1"/>
  <c r="Z190" i="9" s="1"/>
  <c r="AE76" i="3"/>
  <c r="AE75" i="3"/>
  <c r="AE77" i="3"/>
  <c r="AE74" i="3"/>
  <c r="AE73" i="3"/>
  <c r="AI34" i="3"/>
  <c r="AI32" i="3"/>
  <c r="AI33" i="3"/>
  <c r="AI35" i="3"/>
  <c r="AI31" i="3"/>
  <c r="AH20" i="3"/>
  <c r="AH21" i="3"/>
  <c r="AH17" i="3"/>
  <c r="AH18" i="3"/>
  <c r="AH19" i="3"/>
  <c r="AF62" i="3"/>
  <c r="AF59" i="3"/>
  <c r="AF63" i="3"/>
  <c r="AF61" i="3"/>
  <c r="AF60" i="3"/>
  <c r="SO14" i="11"/>
  <c r="SP26" i="11"/>
  <c r="SP25" i="11"/>
  <c r="SP23" i="11"/>
  <c r="SP19" i="11"/>
  <c r="SP15" i="11"/>
  <c r="SP29" i="11"/>
  <c r="SP28" i="11"/>
  <c r="SP27" i="11"/>
  <c r="SP18" i="11"/>
  <c r="SP22" i="11"/>
  <c r="SP21" i="11"/>
  <c r="SP20" i="11"/>
  <c r="SP17" i="11"/>
  <c r="SP24" i="11"/>
  <c r="SP16" i="11"/>
  <c r="AD182" i="9" a="1"/>
  <c r="AD182" i="9" s="1"/>
  <c r="AD179" i="9" a="1"/>
  <c r="AD179" i="9" s="1"/>
  <c r="AD175" i="9" a="1"/>
  <c r="AD175" i="9" s="1"/>
  <c r="AD176" i="9" a="1"/>
  <c r="AD176" i="9" s="1"/>
  <c r="AD178" i="9" a="1"/>
  <c r="AD178" i="9" s="1"/>
  <c r="AD181" i="9" a="1"/>
  <c r="AD181" i="9" s="1"/>
  <c r="AD177" i="9" a="1"/>
  <c r="AD177" i="9" s="1"/>
  <c r="AD183" i="9" a="1"/>
  <c r="AD183" i="9" s="1"/>
  <c r="AD184" i="9" a="1"/>
  <c r="AD184" i="9" s="1"/>
  <c r="AD180" i="9" a="1"/>
  <c r="AD180" i="9" s="1"/>
  <c r="AE164" i="9" a="1"/>
  <c r="AE164" i="9" s="1"/>
  <c r="AE165" i="9" a="1"/>
  <c r="AE165" i="9" s="1"/>
  <c r="AE166" i="9" a="1"/>
  <c r="AE166" i="9" s="1"/>
  <c r="AE159" i="9" a="1"/>
  <c r="AE159" i="9" s="1"/>
  <c r="AE168" i="9" a="1"/>
  <c r="AE168" i="9" s="1"/>
  <c r="AE167" i="9" a="1"/>
  <c r="AE167" i="9" s="1"/>
  <c r="AE160" i="9" a="1"/>
  <c r="AE160" i="9" s="1"/>
  <c r="AE161" i="9" a="1"/>
  <c r="AE161" i="9" s="1"/>
  <c r="AE162" i="9" a="1"/>
  <c r="AE162" i="9" s="1"/>
  <c r="AE163" i="9" a="1"/>
  <c r="AE163" i="9" s="1"/>
  <c r="AE150" i="9" a="1"/>
  <c r="AE150" i="9" s="1"/>
  <c r="AE151" i="9" a="1"/>
  <c r="AE151" i="9" s="1"/>
  <c r="AE149" i="9" a="1"/>
  <c r="AE149" i="9" s="1"/>
  <c r="AE146" i="9" a="1"/>
  <c r="AE146" i="9" s="1"/>
  <c r="AE148" i="9" a="1"/>
  <c r="AE148" i="9" s="1"/>
  <c r="AE147" i="9" a="1"/>
  <c r="AE147" i="9" s="1"/>
  <c r="AE143" i="9" a="1"/>
  <c r="AE143" i="9" s="1"/>
  <c r="AE152" i="9" a="1"/>
  <c r="AE152" i="9" s="1"/>
  <c r="AE144" i="9" a="1"/>
  <c r="AE144" i="9" s="1"/>
  <c r="AE145" i="9" a="1"/>
  <c r="AE145" i="9" s="1"/>
  <c r="AH33" i="9" a="1"/>
  <c r="AH33" i="9" s="1"/>
  <c r="AH34" i="9" a="1"/>
  <c r="AH34" i="9" s="1"/>
  <c r="AH35" i="9" a="1"/>
  <c r="AH35" i="9" s="1"/>
  <c r="AH31" i="9" a="1"/>
  <c r="AH31" i="9" s="1"/>
  <c r="AH37" i="9" a="1"/>
  <c r="AH37" i="9" s="1"/>
  <c r="AH32" i="9" a="1"/>
  <c r="AH32" i="9" s="1"/>
  <c r="AH38" i="9" a="1"/>
  <c r="AH38" i="9" s="1"/>
  <c r="AH39" i="9" a="1"/>
  <c r="AH39" i="9" s="1"/>
  <c r="AH36" i="9" a="1"/>
  <c r="AH36" i="9" s="1"/>
  <c r="AH40" i="9" a="1"/>
  <c r="AH40" i="9" s="1"/>
  <c r="AH82" i="9" a="1"/>
  <c r="AH82" i="9" s="1"/>
  <c r="AH84" i="9" a="1"/>
  <c r="AH84" i="9" s="1"/>
  <c r="AH79" i="9" a="1"/>
  <c r="AH79" i="9" s="1"/>
  <c r="AH87" i="9" a="1"/>
  <c r="AH87" i="9" s="1"/>
  <c r="AH83" i="9" a="1"/>
  <c r="AH83" i="9" s="1"/>
  <c r="AH88" i="9" a="1"/>
  <c r="AH88" i="9" s="1"/>
  <c r="AH86" i="9" a="1"/>
  <c r="AH86" i="9" s="1"/>
  <c r="AH81" i="9" a="1"/>
  <c r="AH81" i="9" s="1"/>
  <c r="AH80" i="9" a="1"/>
  <c r="AH80" i="9" s="1"/>
  <c r="AH85" i="9" a="1"/>
  <c r="AH85" i="9" s="1"/>
  <c r="AH114" i="9" a="1"/>
  <c r="AH114" i="9" s="1"/>
  <c r="AH112" i="9" a="1"/>
  <c r="AH112" i="9" s="1"/>
  <c r="AH118" i="9" a="1"/>
  <c r="AH118" i="9" s="1"/>
  <c r="AH119" i="9" a="1"/>
  <c r="AH119" i="9" s="1"/>
  <c r="AH111" i="9" a="1"/>
  <c r="AH111" i="9" s="1"/>
  <c r="AH117" i="9" a="1"/>
  <c r="AH117" i="9" s="1"/>
  <c r="AH116" i="9" a="1"/>
  <c r="AH116" i="9" s="1"/>
  <c r="AH120" i="9" a="1"/>
  <c r="AH120" i="9" s="1"/>
  <c r="AH113" i="9" a="1"/>
  <c r="AH113" i="9" s="1"/>
  <c r="AH115" i="9" a="1"/>
  <c r="AH115" i="9" s="1"/>
  <c r="AH18" i="9" a="1"/>
  <c r="AH18" i="9" s="1"/>
  <c r="AH21" i="9" a="1"/>
  <c r="AH21" i="9" s="1"/>
  <c r="AH23" i="9" a="1"/>
  <c r="AH23" i="9" s="1"/>
  <c r="AH22" i="9" a="1"/>
  <c r="AH22" i="9" s="1"/>
  <c r="AH17" i="9" a="1"/>
  <c r="AH17" i="9" s="1"/>
  <c r="AH20" i="9" a="1"/>
  <c r="AH20" i="9" s="1"/>
  <c r="AH19" i="9" a="1"/>
  <c r="AH19" i="9" s="1"/>
  <c r="AH15" i="9" a="1"/>
  <c r="AH15" i="9" s="1"/>
  <c r="AH16" i="9" a="1"/>
  <c r="AH16" i="9" s="1"/>
  <c r="AH24" i="9" a="1"/>
  <c r="AH24" i="9" s="1"/>
  <c r="AH49" i="9" a="1"/>
  <c r="AH49" i="9" s="1"/>
  <c r="AH50" i="9" a="1"/>
  <c r="AH50" i="9" s="1"/>
  <c r="AH52" i="9" a="1"/>
  <c r="AH52" i="9" s="1"/>
  <c r="AH53" i="9" a="1"/>
  <c r="AH53" i="9" s="1"/>
  <c r="AH55" i="9" a="1"/>
  <c r="AH55" i="9" s="1"/>
  <c r="AH48" i="9" a="1"/>
  <c r="AH48" i="9" s="1"/>
  <c r="AH56" i="9" a="1"/>
  <c r="AH56" i="9" s="1"/>
  <c r="AH54" i="9" a="1"/>
  <c r="AH54" i="9" s="1"/>
  <c r="AH51" i="9" a="1"/>
  <c r="AH51" i="9" s="1"/>
  <c r="AH47" i="9" a="1"/>
  <c r="AH47" i="9" s="1"/>
  <c r="AI70" i="9" a="1"/>
  <c r="AI70" i="9" s="1"/>
  <c r="AI63" i="9" a="1"/>
  <c r="AI63" i="9" s="1"/>
  <c r="AI68" i="9" a="1"/>
  <c r="AI68" i="9" s="1"/>
  <c r="AI66" i="9" a="1"/>
  <c r="AI66" i="9" s="1"/>
  <c r="AI64" i="9" a="1"/>
  <c r="AI64" i="9" s="1"/>
  <c r="AI72" i="9" a="1"/>
  <c r="AI72" i="9" s="1"/>
  <c r="AI69" i="9" a="1"/>
  <c r="AI69" i="9" s="1"/>
  <c r="AI65" i="9" a="1"/>
  <c r="AI65" i="9" s="1"/>
  <c r="AI67" i="9" a="1"/>
  <c r="AI67" i="9" s="1"/>
  <c r="AI71" i="9" a="1"/>
  <c r="AI71" i="9" s="1"/>
  <c r="AF135" i="9" a="1"/>
  <c r="AF135" i="9" s="1"/>
  <c r="AF129" i="9" a="1"/>
  <c r="AF129" i="9" s="1"/>
  <c r="AF134" i="9" a="1"/>
  <c r="AF134" i="9" s="1"/>
  <c r="AF130" i="9" a="1"/>
  <c r="AF130" i="9" s="1"/>
  <c r="AF127" i="9" a="1"/>
  <c r="AF127" i="9" s="1"/>
  <c r="AF131" i="9" a="1"/>
  <c r="AF131" i="9" s="1"/>
  <c r="AF136" i="9" a="1"/>
  <c r="AF136" i="9" s="1"/>
  <c r="AF128" i="9" a="1"/>
  <c r="AF128" i="9" s="1"/>
  <c r="AF133" i="9" a="1"/>
  <c r="AF133" i="9" s="1"/>
  <c r="AF132" i="9" a="1"/>
  <c r="AF132" i="9" s="1"/>
  <c r="AH103" i="9" a="1"/>
  <c r="AH103" i="9" s="1"/>
  <c r="AH98" i="9" a="1"/>
  <c r="AH98" i="9" s="1"/>
  <c r="AH102" i="9" a="1"/>
  <c r="AH102" i="9" s="1"/>
  <c r="AH100" i="9" a="1"/>
  <c r="AH100" i="9" s="1"/>
  <c r="AH97" i="9" a="1"/>
  <c r="AH97" i="9" s="1"/>
  <c r="AH96" i="9" a="1"/>
  <c r="AH96" i="9" s="1"/>
  <c r="AH99" i="9" a="1"/>
  <c r="AH99" i="9" s="1"/>
  <c r="AH101" i="9" a="1"/>
  <c r="AH101" i="9" s="1"/>
  <c r="AH95" i="9" a="1"/>
  <c r="AH95" i="9" s="1"/>
  <c r="AH104" i="9" a="1"/>
  <c r="AH104" i="9" s="1"/>
  <c r="AA43" i="8"/>
  <c r="W43" i="8"/>
  <c r="S43" i="8"/>
  <c r="O43" i="8"/>
  <c r="K43" i="8"/>
  <c r="G43" i="8"/>
  <c r="Y43" i="8"/>
  <c r="T43" i="8"/>
  <c r="N43" i="8"/>
  <c r="I43" i="8"/>
  <c r="D43" i="8"/>
  <c r="X43" i="8"/>
  <c r="R43" i="8"/>
  <c r="M43" i="8"/>
  <c r="H43" i="8"/>
  <c r="AB43" i="8"/>
  <c r="V43" i="8"/>
  <c r="Q43" i="8"/>
  <c r="L43" i="8"/>
  <c r="F43" i="8"/>
  <c r="Z43" i="8"/>
  <c r="U43" i="8"/>
  <c r="P43" i="8"/>
  <c r="J43" i="8"/>
  <c r="E43" i="8"/>
  <c r="C44" i="8"/>
  <c r="BD22" i="11"/>
  <c r="BD26" i="11"/>
  <c r="PP22" i="11"/>
  <c r="PP26" i="11"/>
  <c r="HP22" i="11"/>
  <c r="HP26" i="11"/>
  <c r="KV22" i="11"/>
  <c r="KV26" i="11"/>
  <c r="EJ22" i="11"/>
  <c r="EJ26" i="11"/>
  <c r="GA22" i="11"/>
  <c r="GA26" i="11"/>
  <c r="RE22" i="11"/>
  <c r="RE26" i="11"/>
  <c r="MK22" i="11"/>
  <c r="MK26" i="11"/>
  <c r="NZ22" i="11"/>
  <c r="NZ26" i="11"/>
  <c r="CT22" i="11"/>
  <c r="CT26" i="11"/>
  <c r="JF22" i="11"/>
  <c r="JF26" i="11"/>
  <c r="RE25" i="11"/>
  <c r="RE29" i="11"/>
  <c r="PP21" i="11"/>
  <c r="PP25" i="11"/>
  <c r="PP29" i="11"/>
  <c r="MK25" i="11"/>
  <c r="MK29" i="11"/>
  <c r="NZ25" i="11"/>
  <c r="NZ29" i="11"/>
  <c r="EJ21" i="11"/>
  <c r="EJ25" i="11"/>
  <c r="EJ29" i="11"/>
  <c r="CT25" i="11"/>
  <c r="CT29" i="11"/>
  <c r="JF25" i="11"/>
  <c r="JF29" i="11"/>
  <c r="HP21" i="11"/>
  <c r="HP25" i="11"/>
  <c r="HP29" i="11"/>
  <c r="GA21" i="11"/>
  <c r="GA25" i="11"/>
  <c r="GA29" i="11"/>
  <c r="KV21" i="11"/>
  <c r="KV25" i="11"/>
  <c r="KV29" i="11"/>
  <c r="BD21" i="11"/>
  <c r="BD25" i="11"/>
  <c r="BD29" i="11"/>
  <c r="RE28" i="11"/>
  <c r="RE21" i="11"/>
  <c r="PP20" i="11"/>
  <c r="PP24" i="11"/>
  <c r="PP28" i="11"/>
  <c r="MK20" i="11"/>
  <c r="MK24" i="11"/>
  <c r="MK28" i="11"/>
  <c r="MK21" i="11"/>
  <c r="NZ28" i="11"/>
  <c r="NZ21" i="11"/>
  <c r="EJ20" i="11"/>
  <c r="EJ24" i="11"/>
  <c r="EJ28" i="11"/>
  <c r="CT28" i="11"/>
  <c r="CT21" i="11"/>
  <c r="JF28" i="11"/>
  <c r="JF21" i="11"/>
  <c r="HP20" i="11"/>
  <c r="HP24" i="11"/>
  <c r="HP28" i="11"/>
  <c r="GA20" i="11"/>
  <c r="GA24" i="11"/>
  <c r="GA28" i="11"/>
  <c r="KV20" i="11"/>
  <c r="KV24" i="11"/>
  <c r="KV28" i="11"/>
  <c r="BD20" i="11"/>
  <c r="BD24" i="11"/>
  <c r="BD28" i="11"/>
  <c r="RE20" i="11"/>
  <c r="RE24" i="11"/>
  <c r="NZ20" i="11"/>
  <c r="NZ24" i="11"/>
  <c r="CT20" i="11"/>
  <c r="CT24" i="11"/>
  <c r="JF20" i="11"/>
  <c r="JF24" i="11"/>
  <c r="RE23" i="11"/>
  <c r="RE27" i="11"/>
  <c r="PP23" i="11"/>
  <c r="PP27" i="11"/>
  <c r="MK23" i="11"/>
  <c r="MK27" i="11"/>
  <c r="NZ23" i="11"/>
  <c r="NZ27" i="11"/>
  <c r="EJ23" i="11"/>
  <c r="EJ27" i="11"/>
  <c r="CT23" i="11"/>
  <c r="CT27" i="11"/>
  <c r="JF23" i="11"/>
  <c r="JF27" i="11"/>
  <c r="HP23" i="11"/>
  <c r="HP27" i="11"/>
  <c r="GA23" i="11"/>
  <c r="GA27" i="11"/>
  <c r="KV23" i="11"/>
  <c r="KV27" i="11"/>
  <c r="BD23" i="11"/>
  <c r="BD27" i="11"/>
  <c r="MJ14" i="11"/>
  <c r="NY14" i="11"/>
  <c r="KU14" i="11"/>
  <c r="PO14" i="11"/>
  <c r="MK19" i="11"/>
  <c r="MK18" i="11"/>
  <c r="MK17" i="11"/>
  <c r="MK16" i="11"/>
  <c r="MK15" i="11"/>
  <c r="EJ19" i="11"/>
  <c r="EJ17" i="11"/>
  <c r="EJ18" i="11"/>
  <c r="EJ16" i="11"/>
  <c r="EJ15" i="11"/>
  <c r="JF19" i="11"/>
  <c r="JF18" i="11"/>
  <c r="JF16" i="11"/>
  <c r="JF17" i="11"/>
  <c r="JF15" i="11"/>
  <c r="GA15" i="11"/>
  <c r="GA19" i="11"/>
  <c r="GA18" i="11"/>
  <c r="GA17" i="11"/>
  <c r="GA16" i="11"/>
  <c r="BD19" i="11"/>
  <c r="BD18" i="11"/>
  <c r="BD17" i="11"/>
  <c r="BD16" i="11"/>
  <c r="BD15" i="11"/>
  <c r="RE19" i="11"/>
  <c r="RE18" i="11"/>
  <c r="RE17" i="11"/>
  <c r="RE15" i="11"/>
  <c r="RE16" i="11"/>
  <c r="PP19" i="11"/>
  <c r="PP18" i="11"/>
  <c r="PP17" i="11"/>
  <c r="PP16" i="11"/>
  <c r="PP15" i="11"/>
  <c r="NZ19" i="11"/>
  <c r="NZ18" i="11"/>
  <c r="NZ16" i="11"/>
  <c r="NZ17" i="11"/>
  <c r="NZ15" i="11"/>
  <c r="CT19" i="11"/>
  <c r="CT18" i="11"/>
  <c r="CT16" i="11"/>
  <c r="CT17" i="11"/>
  <c r="CT15" i="11"/>
  <c r="HP19" i="11"/>
  <c r="HP18" i="11"/>
  <c r="HP17" i="11"/>
  <c r="HP16" i="11"/>
  <c r="HP15" i="11"/>
  <c r="KV19" i="11"/>
  <c r="KV18" i="11"/>
  <c r="KV17" i="11"/>
  <c r="KV16" i="11"/>
  <c r="KV15" i="11"/>
  <c r="BC14" i="11"/>
  <c r="JE14" i="11"/>
  <c r="FZ14" i="11"/>
  <c r="EI14" i="11"/>
  <c r="CS14" i="11"/>
  <c r="HO14" i="11"/>
  <c r="RD14" i="11"/>
  <c r="AH46" i="9" a="1"/>
  <c r="AH46" i="9" s="1"/>
  <c r="AH44" i="9" a="1"/>
  <c r="AH44" i="9" s="1"/>
  <c r="AH45" i="9" a="1"/>
  <c r="AH45" i="9" s="1"/>
  <c r="AH43" i="9" a="1"/>
  <c r="AH43" i="9" s="1"/>
  <c r="AH42" i="9" a="1"/>
  <c r="AH42" i="9" s="1"/>
  <c r="AI62" i="9" a="1"/>
  <c r="AI62" i="9" s="1"/>
  <c r="AI60" i="9" a="1"/>
  <c r="AI60" i="9" s="1"/>
  <c r="AI58" i="9" a="1"/>
  <c r="AI58" i="9" s="1"/>
  <c r="AI61" i="9" a="1"/>
  <c r="AI61" i="9" s="1"/>
  <c r="AI59" i="9" a="1"/>
  <c r="AI59" i="9" s="1"/>
  <c r="AD174" i="9" a="1"/>
  <c r="AD174" i="9" s="1"/>
  <c r="AD172" i="9" a="1"/>
  <c r="AD172" i="9" s="1"/>
  <c r="AD170" i="9" a="1"/>
  <c r="AD170" i="9" s="1"/>
  <c r="AD173" i="9" a="1"/>
  <c r="AD173" i="9" s="1"/>
  <c r="AD171" i="9" a="1"/>
  <c r="AD171" i="9" s="1"/>
  <c r="AE158" i="9" a="1"/>
  <c r="AE158" i="9" s="1"/>
  <c r="AE156" i="9" a="1"/>
  <c r="AE156" i="9" s="1"/>
  <c r="AE154" i="9" a="1"/>
  <c r="AE154" i="9" s="1"/>
  <c r="AE157" i="9" a="1"/>
  <c r="AE157" i="9" s="1"/>
  <c r="AE155" i="9" a="1"/>
  <c r="AE155" i="9" s="1"/>
  <c r="AE138" i="9" a="1"/>
  <c r="AE138" i="9" s="1"/>
  <c r="AE142" i="9" a="1"/>
  <c r="AE142" i="9" s="1"/>
  <c r="AE140" i="9" a="1"/>
  <c r="AE140" i="9" s="1"/>
  <c r="AE141" i="9" a="1"/>
  <c r="AE141" i="9" s="1"/>
  <c r="AE139" i="9" a="1"/>
  <c r="AE139" i="9" s="1"/>
  <c r="AH29" i="9" a="1"/>
  <c r="AH29" i="9" s="1"/>
  <c r="AH27" i="9" a="1"/>
  <c r="AH27" i="9" s="1"/>
  <c r="AH30" i="9" a="1"/>
  <c r="AH30" i="9" s="1"/>
  <c r="AH28" i="9" a="1"/>
  <c r="AH28" i="9" s="1"/>
  <c r="AH26" i="9" a="1"/>
  <c r="AH26" i="9" s="1"/>
  <c r="AH75" i="9" a="1"/>
  <c r="AH75" i="9" s="1"/>
  <c r="AH77" i="9" a="1"/>
  <c r="AH77" i="9" s="1"/>
  <c r="AH76" i="9" a="1"/>
  <c r="AH76" i="9" s="1"/>
  <c r="AH74" i="9" a="1"/>
  <c r="AH74" i="9" s="1"/>
  <c r="AH78" i="9" a="1"/>
  <c r="AH78" i="9" s="1"/>
  <c r="AH106" i="9" a="1"/>
  <c r="AH106" i="9" s="1"/>
  <c r="AH110" i="9" a="1"/>
  <c r="AH110" i="9" s="1"/>
  <c r="AH108" i="9" a="1"/>
  <c r="AH108" i="9" s="1"/>
  <c r="AH109" i="9" a="1"/>
  <c r="AH109" i="9" s="1"/>
  <c r="AH107" i="9" a="1"/>
  <c r="AH107" i="9" s="1"/>
  <c r="AF123" i="9" a="1"/>
  <c r="AF123" i="9" s="1"/>
  <c r="AF125" i="9" a="1"/>
  <c r="AF125" i="9" s="1"/>
  <c r="AF124" i="9" a="1"/>
  <c r="AF124" i="9" s="1"/>
  <c r="AF122" i="9" a="1"/>
  <c r="AF122" i="9" s="1"/>
  <c r="AF126" i="9" a="1"/>
  <c r="AF126" i="9" s="1"/>
  <c r="AH92" i="9" a="1"/>
  <c r="AH92" i="9" s="1"/>
  <c r="AH90" i="9" a="1"/>
  <c r="AH90" i="9" s="1"/>
  <c r="AH94" i="9" a="1"/>
  <c r="AH94" i="9" s="1"/>
  <c r="AH93" i="9" a="1"/>
  <c r="AH93" i="9" s="1"/>
  <c r="AH91" i="9" a="1"/>
  <c r="AH91" i="9" s="1"/>
  <c r="AH11" i="9" a="1"/>
  <c r="AH11" i="9" s="1"/>
  <c r="AH14" i="9" a="1"/>
  <c r="AH14" i="9" s="1"/>
  <c r="AH12" i="9" a="1"/>
  <c r="AH12" i="9" s="1"/>
  <c r="AH13" i="9" a="1"/>
  <c r="AH13" i="9" s="1"/>
  <c r="AH10" i="9" a="1"/>
  <c r="AH10" i="9" s="1"/>
  <c r="AI9" i="9"/>
  <c r="AI41" i="9"/>
  <c r="AI25" i="9"/>
  <c r="AI89" i="9"/>
  <c r="AJ57" i="9"/>
  <c r="AI73" i="9"/>
  <c r="AI105" i="9"/>
  <c r="AG121" i="9"/>
  <c r="AI57" i="3"/>
  <c r="AE169" i="9"/>
  <c r="AG78" i="3"/>
  <c r="AF153" i="9"/>
  <c r="AH71" i="3"/>
  <c r="AF137" i="9"/>
  <c r="AH64" i="3"/>
  <c r="BB10" i="11"/>
  <c r="BB11" i="11"/>
  <c r="BB9" i="11"/>
  <c r="BB7" i="11"/>
  <c r="BB8" i="11"/>
  <c r="AF9" i="3"/>
  <c r="BA6" i="11" s="1"/>
  <c r="AK22" i="3"/>
  <c r="AK15" i="3"/>
  <c r="AL29" i="3"/>
  <c r="AK36" i="3"/>
  <c r="AK43" i="3"/>
  <c r="AK50" i="3"/>
  <c r="AK8" i="3"/>
  <c r="AJ7" i="3"/>
  <c r="AI8" i="9" s="1"/>
  <c r="AI28" i="3" l="1"/>
  <c r="AI26" i="3"/>
  <c r="AI24" i="3"/>
  <c r="AI27" i="3"/>
  <c r="AI25" i="3"/>
  <c r="AI11" i="3"/>
  <c r="AI10" i="3"/>
  <c r="AI14" i="3"/>
  <c r="AI13" i="3"/>
  <c r="AI12" i="3"/>
  <c r="AI49" i="3"/>
  <c r="AI48" i="3"/>
  <c r="AI46" i="3"/>
  <c r="AI47" i="3"/>
  <c r="AI45" i="3"/>
  <c r="SP14" i="11"/>
  <c r="AI40" i="3"/>
  <c r="AI39" i="3"/>
  <c r="AI41" i="3"/>
  <c r="AI42" i="3"/>
  <c r="AI38" i="3"/>
  <c r="AF77" i="3"/>
  <c r="AF76" i="3"/>
  <c r="AF73" i="3"/>
  <c r="AF75" i="3"/>
  <c r="AF74" i="3"/>
  <c r="AB185" i="9"/>
  <c r="AD85" i="3"/>
  <c r="AI18" i="3"/>
  <c r="AI20" i="3"/>
  <c r="AI19" i="3"/>
  <c r="AI21" i="3"/>
  <c r="AI17" i="3"/>
  <c r="AF66" i="3"/>
  <c r="AF68" i="3"/>
  <c r="AF69" i="3"/>
  <c r="AF67" i="3"/>
  <c r="AF70" i="3"/>
  <c r="AE81" i="3"/>
  <c r="AE82" i="3"/>
  <c r="AE83" i="3"/>
  <c r="AE80" i="3"/>
  <c r="AE84" i="3"/>
  <c r="AA194" i="9" a="1"/>
  <c r="AA194" i="9" s="1"/>
  <c r="AA196" i="9" a="1"/>
  <c r="AA196" i="9" s="1"/>
  <c r="AA191" i="9" a="1"/>
  <c r="AA191" i="9" s="1"/>
  <c r="AA190" i="9" a="1"/>
  <c r="AA190" i="9" s="1"/>
  <c r="AA186" i="9" a="1"/>
  <c r="AA186" i="9" s="1"/>
  <c r="AA193" i="9" a="1"/>
  <c r="AA193" i="9" s="1"/>
  <c r="AA199" i="9" a="1"/>
  <c r="AA199" i="9" s="1"/>
  <c r="AA189" i="9" a="1"/>
  <c r="AA189" i="9" s="1"/>
  <c r="AA198" i="9" a="1"/>
  <c r="AA198" i="9" s="1"/>
  <c r="AA192" i="9" a="1"/>
  <c r="AA192" i="9" s="1"/>
  <c r="AA187" i="9" a="1"/>
  <c r="AA187" i="9" s="1"/>
  <c r="AA197" i="9" a="1"/>
  <c r="AA197" i="9" s="1"/>
  <c r="AA200" i="9" a="1"/>
  <c r="AA200" i="9" s="1"/>
  <c r="AA195" i="9" a="1"/>
  <c r="AA195" i="9" s="1"/>
  <c r="AA188" i="9" a="1"/>
  <c r="AA188" i="9" s="1"/>
  <c r="AG61" i="3"/>
  <c r="AG59" i="3"/>
  <c r="AG62" i="3"/>
  <c r="AG60" i="3"/>
  <c r="AG63" i="3"/>
  <c r="AI56" i="3"/>
  <c r="AI55" i="3"/>
  <c r="AI53" i="3"/>
  <c r="AI54" i="3"/>
  <c r="AI52" i="3"/>
  <c r="AJ33" i="3"/>
  <c r="AJ31" i="3"/>
  <c r="AJ34" i="3"/>
  <c r="AJ35" i="3"/>
  <c r="AJ32" i="3"/>
  <c r="SQ26" i="11"/>
  <c r="SQ25" i="11"/>
  <c r="SQ28" i="11"/>
  <c r="SQ27" i="11"/>
  <c r="SQ18" i="11"/>
  <c r="SQ29" i="11"/>
  <c r="SQ17" i="11"/>
  <c r="SQ20" i="11"/>
  <c r="SQ15" i="11"/>
  <c r="SQ22" i="11"/>
  <c r="SQ21" i="11"/>
  <c r="SQ24" i="11"/>
  <c r="SQ23" i="11"/>
  <c r="SQ19" i="11"/>
  <c r="SQ16" i="11"/>
  <c r="AG131" i="9" a="1"/>
  <c r="AG131" i="9" s="1"/>
  <c r="AG136" i="9" a="1"/>
  <c r="AG136" i="9" s="1"/>
  <c r="AG128" i="9" a="1"/>
  <c r="AG128" i="9" s="1"/>
  <c r="AG135" i="9" a="1"/>
  <c r="AG135" i="9" s="1"/>
  <c r="AG132" i="9" a="1"/>
  <c r="AG132" i="9" s="1"/>
  <c r="AG129" i="9" a="1"/>
  <c r="AG129" i="9" s="1"/>
  <c r="AG133" i="9" a="1"/>
  <c r="AG133" i="9" s="1"/>
  <c r="AG127" i="9" a="1"/>
  <c r="AG127" i="9" s="1"/>
  <c r="AG134" i="9" a="1"/>
  <c r="AG134" i="9" s="1"/>
  <c r="AG130" i="9" a="1"/>
  <c r="AG130" i="9" s="1"/>
  <c r="AI31" i="9" a="1"/>
  <c r="AI31" i="9" s="1"/>
  <c r="AI32" i="9" a="1"/>
  <c r="AI32" i="9" s="1"/>
  <c r="AI33" i="9" a="1"/>
  <c r="AI33" i="9" s="1"/>
  <c r="AI34" i="9" a="1"/>
  <c r="AI34" i="9" s="1"/>
  <c r="AI37" i="9" a="1"/>
  <c r="AI37" i="9" s="1"/>
  <c r="AI40" i="9" a="1"/>
  <c r="AI40" i="9" s="1"/>
  <c r="AI39" i="9" a="1"/>
  <c r="AI39" i="9" s="1"/>
  <c r="AI36" i="9" a="1"/>
  <c r="AI36" i="9" s="1"/>
  <c r="AI38" i="9" a="1"/>
  <c r="AI38" i="9" s="1"/>
  <c r="AI35" i="9" a="1"/>
  <c r="AI35" i="9" s="1"/>
  <c r="AI23" i="9" a="1"/>
  <c r="AI23" i="9" s="1"/>
  <c r="AI18" i="9" a="1"/>
  <c r="AI18" i="9" s="1"/>
  <c r="AI15" i="9" a="1"/>
  <c r="AI15" i="9" s="1"/>
  <c r="AI16" i="9" a="1"/>
  <c r="AI16" i="9" s="1"/>
  <c r="AI20" i="9" a="1"/>
  <c r="AI20" i="9" s="1"/>
  <c r="AI19" i="9" a="1"/>
  <c r="AI19" i="9" s="1"/>
  <c r="AI17" i="9" a="1"/>
  <c r="AI17" i="9" s="1"/>
  <c r="AI21" i="9" a="1"/>
  <c r="AI21" i="9" s="1"/>
  <c r="AI22" i="9" a="1"/>
  <c r="AI22" i="9" s="1"/>
  <c r="AI24" i="9" a="1"/>
  <c r="AI24" i="9" s="1"/>
  <c r="AF162" i="9" a="1"/>
  <c r="AF162" i="9" s="1"/>
  <c r="AF163" i="9" a="1"/>
  <c r="AF163" i="9" s="1"/>
  <c r="AF168" i="9" a="1"/>
  <c r="AF168" i="9" s="1"/>
  <c r="AF165" i="9" a="1"/>
  <c r="AF165" i="9" s="1"/>
  <c r="AF159" i="9" a="1"/>
  <c r="AF159" i="9" s="1"/>
  <c r="AF167" i="9" a="1"/>
  <c r="AF167" i="9" s="1"/>
  <c r="AF164" i="9" a="1"/>
  <c r="AF164" i="9" s="1"/>
  <c r="AF160" i="9" a="1"/>
  <c r="AF160" i="9" s="1"/>
  <c r="AF161" i="9" a="1"/>
  <c r="AF161" i="9" s="1"/>
  <c r="AF166" i="9" a="1"/>
  <c r="AF166" i="9" s="1"/>
  <c r="AI111" i="9" a="1"/>
  <c r="AI111" i="9" s="1"/>
  <c r="AI117" i="9" a="1"/>
  <c r="AI117" i="9" s="1"/>
  <c r="AI119" i="9" a="1"/>
  <c r="AI119" i="9" s="1"/>
  <c r="AI115" i="9" a="1"/>
  <c r="AI115" i="9" s="1"/>
  <c r="AI114" i="9" a="1"/>
  <c r="AI114" i="9" s="1"/>
  <c r="AI112" i="9" a="1"/>
  <c r="AI112" i="9" s="1"/>
  <c r="AI118" i="9" a="1"/>
  <c r="AI118" i="9" s="1"/>
  <c r="AI116" i="9" a="1"/>
  <c r="AI116" i="9" s="1"/>
  <c r="AI113" i="9" a="1"/>
  <c r="AI113" i="9" s="1"/>
  <c r="AI120" i="9" a="1"/>
  <c r="AI120" i="9" s="1"/>
  <c r="AJ69" i="9" a="1"/>
  <c r="AJ69" i="9" s="1"/>
  <c r="AJ65" i="9" a="1"/>
  <c r="AJ65" i="9" s="1"/>
  <c r="AJ67" i="9" a="1"/>
  <c r="AJ67" i="9" s="1"/>
  <c r="AJ71" i="9" a="1"/>
  <c r="AJ71" i="9" s="1"/>
  <c r="AJ70" i="9" a="1"/>
  <c r="AJ70" i="9" s="1"/>
  <c r="AJ63" i="9" a="1"/>
  <c r="AJ63" i="9" s="1"/>
  <c r="AJ68" i="9" a="1"/>
  <c r="AJ68" i="9" s="1"/>
  <c r="AJ66" i="9" a="1"/>
  <c r="AJ66" i="9" s="1"/>
  <c r="AJ64" i="9" a="1"/>
  <c r="AJ64" i="9" s="1"/>
  <c r="AJ72" i="9" a="1"/>
  <c r="AJ72" i="9" s="1"/>
  <c r="AF145" i="9" a="1"/>
  <c r="AF145" i="9" s="1"/>
  <c r="AF146" i="9" a="1"/>
  <c r="AF146" i="9" s="1"/>
  <c r="AF151" i="9" a="1"/>
  <c r="AF151" i="9" s="1"/>
  <c r="AF149" i="9" a="1"/>
  <c r="AF149" i="9" s="1"/>
  <c r="AF148" i="9" a="1"/>
  <c r="AF148" i="9" s="1"/>
  <c r="AF150" i="9" a="1"/>
  <c r="AF150" i="9" s="1"/>
  <c r="AF152" i="9" a="1"/>
  <c r="AF152" i="9" s="1"/>
  <c r="AF144" i="9" a="1"/>
  <c r="AF144" i="9" s="1"/>
  <c r="AF147" i="9" a="1"/>
  <c r="AF147" i="9" s="1"/>
  <c r="AF143" i="9" a="1"/>
  <c r="AF143" i="9" s="1"/>
  <c r="AE179" i="9" a="1"/>
  <c r="AE179" i="9" s="1"/>
  <c r="AE184" i="9" a="1"/>
  <c r="AE184" i="9" s="1"/>
  <c r="AE180" i="9" a="1"/>
  <c r="AE180" i="9" s="1"/>
  <c r="AE175" i="9" a="1"/>
  <c r="AE175" i="9" s="1"/>
  <c r="AE182" i="9" a="1"/>
  <c r="AE182" i="9" s="1"/>
  <c r="AE176" i="9" a="1"/>
  <c r="AE176" i="9" s="1"/>
  <c r="AE183" i="9" a="1"/>
  <c r="AE183" i="9" s="1"/>
  <c r="AE181" i="9" a="1"/>
  <c r="AE181" i="9" s="1"/>
  <c r="AE177" i="9" a="1"/>
  <c r="AE177" i="9" s="1"/>
  <c r="AE178" i="9" a="1"/>
  <c r="AE178" i="9" s="1"/>
  <c r="AI85" i="9" a="1"/>
  <c r="AI85" i="9" s="1"/>
  <c r="AI82" i="9" a="1"/>
  <c r="AI82" i="9" s="1"/>
  <c r="AI84" i="9" a="1"/>
  <c r="AI84" i="9" s="1"/>
  <c r="AI79" i="9" a="1"/>
  <c r="AI79" i="9" s="1"/>
  <c r="AI87" i="9" a="1"/>
  <c r="AI87" i="9" s="1"/>
  <c r="AI83" i="9" a="1"/>
  <c r="AI83" i="9" s="1"/>
  <c r="AI88" i="9" a="1"/>
  <c r="AI88" i="9" s="1"/>
  <c r="AI86" i="9" a="1"/>
  <c r="AI86" i="9" s="1"/>
  <c r="AI81" i="9" a="1"/>
  <c r="AI81" i="9" s="1"/>
  <c r="AI80" i="9" a="1"/>
  <c r="AI80" i="9" s="1"/>
  <c r="AI95" i="9" a="1"/>
  <c r="AI95" i="9" s="1"/>
  <c r="AI104" i="9" a="1"/>
  <c r="AI104" i="9" s="1"/>
  <c r="AI103" i="9" a="1"/>
  <c r="AI103" i="9" s="1"/>
  <c r="AI98" i="9" a="1"/>
  <c r="AI98" i="9" s="1"/>
  <c r="AI102" i="9" a="1"/>
  <c r="AI102" i="9" s="1"/>
  <c r="AI100" i="9" a="1"/>
  <c r="AI100" i="9" s="1"/>
  <c r="AI97" i="9" a="1"/>
  <c r="AI97" i="9" s="1"/>
  <c r="AI96" i="9" a="1"/>
  <c r="AI96" i="9" s="1"/>
  <c r="AI99" i="9" a="1"/>
  <c r="AI99" i="9" s="1"/>
  <c r="AI101" i="9" a="1"/>
  <c r="AI101" i="9" s="1"/>
  <c r="AI49" i="9" a="1"/>
  <c r="AI49" i="9" s="1"/>
  <c r="AI53" i="9" a="1"/>
  <c r="AI53" i="9" s="1"/>
  <c r="AI51" i="9" a="1"/>
  <c r="AI51" i="9" s="1"/>
  <c r="AI50" i="9" a="1"/>
  <c r="AI50" i="9" s="1"/>
  <c r="AI52" i="9" a="1"/>
  <c r="AI52" i="9" s="1"/>
  <c r="AI48" i="9" a="1"/>
  <c r="AI48" i="9" s="1"/>
  <c r="AI47" i="9" a="1"/>
  <c r="AI47" i="9" s="1"/>
  <c r="AI56" i="9" a="1"/>
  <c r="AI56" i="9" s="1"/>
  <c r="AI54" i="9" a="1"/>
  <c r="AI54" i="9" s="1"/>
  <c r="AI55" i="9" a="1"/>
  <c r="AI55" i="9" s="1"/>
  <c r="Z44" i="8"/>
  <c r="V44" i="8"/>
  <c r="R44" i="8"/>
  <c r="N44" i="8"/>
  <c r="J44" i="8"/>
  <c r="F44" i="8"/>
  <c r="AA44" i="8"/>
  <c r="U44" i="8"/>
  <c r="P44" i="8"/>
  <c r="K44" i="8"/>
  <c r="E44" i="8"/>
  <c r="Y44" i="8"/>
  <c r="T44" i="8"/>
  <c r="O44" i="8"/>
  <c r="I44" i="8"/>
  <c r="D44" i="8"/>
  <c r="X44" i="8"/>
  <c r="S44" i="8"/>
  <c r="M44" i="8"/>
  <c r="H44" i="8"/>
  <c r="AB44" i="8"/>
  <c r="W44" i="8"/>
  <c r="Q44" i="8"/>
  <c r="L44" i="8"/>
  <c r="G44" i="8"/>
  <c r="C45" i="8"/>
  <c r="NZ14" i="11"/>
  <c r="HP14" i="11"/>
  <c r="KW22" i="11"/>
  <c r="KW26" i="11"/>
  <c r="GB22" i="11"/>
  <c r="GB26" i="11"/>
  <c r="CU22" i="11"/>
  <c r="CU26" i="11"/>
  <c r="BE22" i="11"/>
  <c r="BE26" i="11"/>
  <c r="OA22" i="11"/>
  <c r="OA26" i="11"/>
  <c r="HQ22" i="11"/>
  <c r="HQ26" i="11"/>
  <c r="JG22" i="11"/>
  <c r="JG26" i="11"/>
  <c r="EK22" i="11"/>
  <c r="EK26" i="11"/>
  <c r="PQ22" i="11"/>
  <c r="PQ26" i="11"/>
  <c r="RF22" i="11"/>
  <c r="RF26" i="11"/>
  <c r="ML22" i="11"/>
  <c r="ML26" i="11"/>
  <c r="OA21" i="11"/>
  <c r="OA25" i="11"/>
  <c r="OA29" i="11"/>
  <c r="PQ25" i="11"/>
  <c r="PQ29" i="11"/>
  <c r="RF25" i="11"/>
  <c r="RF29" i="11"/>
  <c r="ML25" i="11"/>
  <c r="ML29" i="11"/>
  <c r="KW21" i="11"/>
  <c r="KW25" i="11"/>
  <c r="KW29" i="11"/>
  <c r="HQ21" i="11"/>
  <c r="HQ25" i="11"/>
  <c r="HQ29" i="11"/>
  <c r="GB21" i="11"/>
  <c r="GB25" i="11"/>
  <c r="GB29" i="11"/>
  <c r="JG21" i="11"/>
  <c r="JG25" i="11"/>
  <c r="JG29" i="11"/>
  <c r="CU21" i="11"/>
  <c r="CU25" i="11"/>
  <c r="CU29" i="11"/>
  <c r="EK21" i="11"/>
  <c r="EK25" i="11"/>
  <c r="EK29" i="11"/>
  <c r="BE21" i="11"/>
  <c r="BE25" i="11"/>
  <c r="BE29" i="11"/>
  <c r="OA20" i="11"/>
  <c r="OA24" i="11"/>
  <c r="OA28" i="11"/>
  <c r="PQ28" i="11"/>
  <c r="PQ21" i="11"/>
  <c r="RF28" i="11"/>
  <c r="RF21" i="11"/>
  <c r="ML28" i="11"/>
  <c r="ML21" i="11"/>
  <c r="KW20" i="11"/>
  <c r="KW24" i="11"/>
  <c r="KW28" i="11"/>
  <c r="HQ20" i="11"/>
  <c r="HQ24" i="11"/>
  <c r="HQ28" i="11"/>
  <c r="GB20" i="11"/>
  <c r="GB24" i="11"/>
  <c r="GB28" i="11"/>
  <c r="JG20" i="11"/>
  <c r="JG24" i="11"/>
  <c r="JG28" i="11"/>
  <c r="CU20" i="11"/>
  <c r="CU24" i="11"/>
  <c r="CU28" i="11"/>
  <c r="EK20" i="11"/>
  <c r="EK24" i="11"/>
  <c r="EK28" i="11"/>
  <c r="BE20" i="11"/>
  <c r="BE24" i="11"/>
  <c r="BE28" i="11"/>
  <c r="PQ20" i="11"/>
  <c r="PQ24" i="11"/>
  <c r="RF20" i="11"/>
  <c r="RF24" i="11"/>
  <c r="ML20" i="11"/>
  <c r="ML24" i="11"/>
  <c r="OA23" i="11"/>
  <c r="OA27" i="11"/>
  <c r="PQ23" i="11"/>
  <c r="PQ27" i="11"/>
  <c r="RF23" i="11"/>
  <c r="RF27" i="11"/>
  <c r="ML23" i="11"/>
  <c r="ML27" i="11"/>
  <c r="KW23" i="11"/>
  <c r="KW27" i="11"/>
  <c r="HQ23" i="11"/>
  <c r="HQ27" i="11"/>
  <c r="GB23" i="11"/>
  <c r="GB27" i="11"/>
  <c r="JG23" i="11"/>
  <c r="JG27" i="11"/>
  <c r="CU23" i="11"/>
  <c r="CU27" i="11"/>
  <c r="EK23" i="11"/>
  <c r="EK27" i="11"/>
  <c r="BE23" i="11"/>
  <c r="BE27" i="11"/>
  <c r="MK14" i="11"/>
  <c r="CT14" i="11"/>
  <c r="RE14" i="11"/>
  <c r="BD14" i="11"/>
  <c r="GA14" i="11"/>
  <c r="KV14" i="11"/>
  <c r="PP14" i="11"/>
  <c r="JF14" i="11"/>
  <c r="EJ14" i="11"/>
  <c r="OA19" i="11"/>
  <c r="OA18" i="11"/>
  <c r="OA17" i="11"/>
  <c r="OA16" i="11"/>
  <c r="OA15" i="11"/>
  <c r="RF19" i="11"/>
  <c r="RF18" i="11"/>
  <c r="RF16" i="11"/>
  <c r="RF17" i="11"/>
  <c r="RF15" i="11"/>
  <c r="HQ19" i="11"/>
  <c r="HQ18" i="11"/>
  <c r="HQ17" i="11"/>
  <c r="HQ16" i="11"/>
  <c r="HQ15" i="11"/>
  <c r="JG19" i="11"/>
  <c r="JG15" i="11"/>
  <c r="JG18" i="11"/>
  <c r="JG17" i="11"/>
  <c r="JG16" i="11"/>
  <c r="EK19" i="11"/>
  <c r="EK18" i="11"/>
  <c r="EK17" i="11"/>
  <c r="EK16" i="11"/>
  <c r="EK15" i="11"/>
  <c r="PQ19" i="11"/>
  <c r="PQ18" i="11"/>
  <c r="PQ17" i="11"/>
  <c r="PQ16" i="11"/>
  <c r="PQ15" i="11"/>
  <c r="ML19" i="11"/>
  <c r="ML18" i="11"/>
  <c r="ML17" i="11"/>
  <c r="ML16" i="11"/>
  <c r="ML15" i="11"/>
  <c r="KW19" i="11"/>
  <c r="KW18" i="11"/>
  <c r="KW17" i="11"/>
  <c r="KW16" i="11"/>
  <c r="KW15" i="11"/>
  <c r="GB19" i="11"/>
  <c r="GB18" i="11"/>
  <c r="GB17" i="11"/>
  <c r="GB16" i="11"/>
  <c r="GB15" i="11"/>
  <c r="CU15" i="11"/>
  <c r="CU19" i="11"/>
  <c r="CU18" i="11"/>
  <c r="CU17" i="11"/>
  <c r="CU16" i="11"/>
  <c r="BE19" i="11"/>
  <c r="BE18" i="11"/>
  <c r="BE17" i="11"/>
  <c r="BE15" i="11"/>
  <c r="BE16" i="11"/>
  <c r="AF142" i="9" a="1"/>
  <c r="AF142" i="9" s="1"/>
  <c r="AF140" i="9" a="1"/>
  <c r="AF140" i="9" s="1"/>
  <c r="AF138" i="9" a="1"/>
  <c r="AF138" i="9" s="1"/>
  <c r="AF141" i="9" a="1"/>
  <c r="AF141" i="9" s="1"/>
  <c r="AF139" i="9" a="1"/>
  <c r="AF139" i="9" s="1"/>
  <c r="AE174" i="9" a="1"/>
  <c r="AE174" i="9" s="1"/>
  <c r="AE172" i="9" a="1"/>
  <c r="AE172" i="9" s="1"/>
  <c r="AE170" i="9" a="1"/>
  <c r="AE170" i="9" s="1"/>
  <c r="AE171" i="9" a="1"/>
  <c r="AE171" i="9" s="1"/>
  <c r="AE173" i="9" a="1"/>
  <c r="AE173" i="9" s="1"/>
  <c r="AI75" i="9" a="1"/>
  <c r="AI75" i="9" s="1"/>
  <c r="AI76" i="9" a="1"/>
  <c r="AI76" i="9" s="1"/>
  <c r="AI74" i="9" a="1"/>
  <c r="AI74" i="9" s="1"/>
  <c r="AI78" i="9" a="1"/>
  <c r="AI78" i="9" s="1"/>
  <c r="AI77" i="9" a="1"/>
  <c r="AI77" i="9" s="1"/>
  <c r="AI94" i="9" a="1"/>
  <c r="AI94" i="9" s="1"/>
  <c r="AI92" i="9" a="1"/>
  <c r="AI92" i="9" s="1"/>
  <c r="AI90" i="9" a="1"/>
  <c r="AI90" i="9" s="1"/>
  <c r="AI93" i="9" a="1"/>
  <c r="AI93" i="9" s="1"/>
  <c r="AI91" i="9" a="1"/>
  <c r="AI91" i="9" s="1"/>
  <c r="AI45" i="9" a="1"/>
  <c r="AI45" i="9" s="1"/>
  <c r="AI46" i="9" a="1"/>
  <c r="AI46" i="9" s="1"/>
  <c r="AI43" i="9" a="1"/>
  <c r="AI43" i="9" s="1"/>
  <c r="AI42" i="9" a="1"/>
  <c r="AI42" i="9" s="1"/>
  <c r="AI44" i="9" a="1"/>
  <c r="AI44" i="9" s="1"/>
  <c r="AF158" i="9" a="1"/>
  <c r="AF158" i="9" s="1"/>
  <c r="AF156" i="9" a="1"/>
  <c r="AF156" i="9" s="1"/>
  <c r="AF154" i="9" a="1"/>
  <c r="AF154" i="9" s="1"/>
  <c r="AF157" i="9" a="1"/>
  <c r="AF157" i="9" s="1"/>
  <c r="AF155" i="9" a="1"/>
  <c r="AF155" i="9" s="1"/>
  <c r="AI110" i="9" a="1"/>
  <c r="AI110" i="9" s="1"/>
  <c r="AI108" i="9" a="1"/>
  <c r="AI108" i="9" s="1"/>
  <c r="AI106" i="9" a="1"/>
  <c r="AI106" i="9" s="1"/>
  <c r="AI109" i="9" a="1"/>
  <c r="AI109" i="9" s="1"/>
  <c r="AI107" i="9" a="1"/>
  <c r="AI107" i="9" s="1"/>
  <c r="AI30" i="9" a="1"/>
  <c r="AI30" i="9" s="1"/>
  <c r="AI28" i="9" a="1"/>
  <c r="AI28" i="9" s="1"/>
  <c r="AI26" i="9" a="1"/>
  <c r="AI26" i="9" s="1"/>
  <c r="AI29" i="9" a="1"/>
  <c r="AI29" i="9" s="1"/>
  <c r="AI27" i="9" a="1"/>
  <c r="AI27" i="9" s="1"/>
  <c r="AG125" i="9" a="1"/>
  <c r="AG125" i="9" s="1"/>
  <c r="AG123" i="9" a="1"/>
  <c r="AG123" i="9" s="1"/>
  <c r="AG124" i="9" a="1"/>
  <c r="AG124" i="9" s="1"/>
  <c r="AG122" i="9" a="1"/>
  <c r="AG122" i="9" s="1"/>
  <c r="AG126" i="9" a="1"/>
  <c r="AG126" i="9" s="1"/>
  <c r="AJ62" i="9" a="1"/>
  <c r="AJ62" i="9" s="1"/>
  <c r="AJ60" i="9" a="1"/>
  <c r="AJ60" i="9" s="1"/>
  <c r="AJ58" i="9" a="1"/>
  <c r="AJ58" i="9" s="1"/>
  <c r="AJ61" i="9" a="1"/>
  <c r="AJ61" i="9" s="1"/>
  <c r="AJ59" i="9" a="1"/>
  <c r="AJ59" i="9" s="1"/>
  <c r="AI14" i="9" a="1"/>
  <c r="AI14" i="9" s="1"/>
  <c r="AI12" i="9" a="1"/>
  <c r="AI12" i="9" s="1"/>
  <c r="AI13" i="9" a="1"/>
  <c r="AI13" i="9" s="1"/>
  <c r="AI10" i="9" a="1"/>
  <c r="AI10" i="9" s="1"/>
  <c r="AI11" i="9" a="1"/>
  <c r="AI11" i="9" s="1"/>
  <c r="AJ9" i="9"/>
  <c r="AJ105" i="9"/>
  <c r="AJ89" i="9"/>
  <c r="AJ73" i="9"/>
  <c r="AK57" i="9"/>
  <c r="AJ25" i="9"/>
  <c r="AJ41" i="9"/>
  <c r="AG153" i="9"/>
  <c r="AI71" i="3"/>
  <c r="AH121" i="9"/>
  <c r="AJ57" i="3"/>
  <c r="AG137" i="9"/>
  <c r="AI64" i="3"/>
  <c r="AF169" i="9"/>
  <c r="AH78" i="3"/>
  <c r="BC10" i="11"/>
  <c r="BC11" i="11"/>
  <c r="BC9" i="11"/>
  <c r="BC7" i="11"/>
  <c r="BC8" i="11"/>
  <c r="AG9" i="3"/>
  <c r="BB6" i="11" s="1"/>
  <c r="AL50" i="3"/>
  <c r="AL43" i="3"/>
  <c r="AL36" i="3"/>
  <c r="AM29" i="3"/>
  <c r="AL22" i="3"/>
  <c r="AL15" i="3"/>
  <c r="AL8" i="3"/>
  <c r="AK7" i="3"/>
  <c r="AJ8" i="9" s="1"/>
  <c r="AJ28" i="3" l="1"/>
  <c r="AJ26" i="3"/>
  <c r="AJ24" i="3"/>
  <c r="AJ27" i="3"/>
  <c r="AJ25" i="3"/>
  <c r="AE85" i="3"/>
  <c r="AC185" i="9"/>
  <c r="AF83" i="3"/>
  <c r="AF84" i="3"/>
  <c r="AF80" i="3"/>
  <c r="AF81" i="3"/>
  <c r="AF82" i="3"/>
  <c r="AJ10" i="3"/>
  <c r="AJ11" i="3"/>
  <c r="AJ12" i="3"/>
  <c r="AJ14" i="3"/>
  <c r="AJ13" i="3"/>
  <c r="AJ17" i="3"/>
  <c r="AJ21" i="3"/>
  <c r="AJ18" i="3"/>
  <c r="AJ19" i="3"/>
  <c r="AJ20" i="3"/>
  <c r="AJ49" i="3"/>
  <c r="AJ47" i="3"/>
  <c r="AJ48" i="3"/>
  <c r="AJ45" i="3"/>
  <c r="AJ46" i="3"/>
  <c r="AG70" i="3"/>
  <c r="AG66" i="3"/>
  <c r="AG68" i="3"/>
  <c r="AG67" i="3"/>
  <c r="AG69" i="3"/>
  <c r="AB194" i="9" a="1"/>
  <c r="AB194" i="9" s="1"/>
  <c r="AB193" i="9" a="1"/>
  <c r="AB193" i="9" s="1"/>
  <c r="AB192" i="9" a="1"/>
  <c r="AB192" i="9" s="1"/>
  <c r="AB188" i="9" a="1"/>
  <c r="AB188" i="9" s="1"/>
  <c r="AB187" i="9" a="1"/>
  <c r="AB187" i="9" s="1"/>
  <c r="AB196" i="9" a="1"/>
  <c r="AB196" i="9" s="1"/>
  <c r="AB198" i="9" a="1"/>
  <c r="AB198" i="9" s="1"/>
  <c r="AB195" i="9" a="1"/>
  <c r="AB195" i="9" s="1"/>
  <c r="AB190" i="9" a="1"/>
  <c r="AB190" i="9" s="1"/>
  <c r="AB191" i="9" a="1"/>
  <c r="AB191" i="9" s="1"/>
  <c r="AB200" i="9" a="1"/>
  <c r="AB200" i="9" s="1"/>
  <c r="AB186" i="9" a="1"/>
  <c r="AB186" i="9" s="1"/>
  <c r="AB197" i="9" a="1"/>
  <c r="AB197" i="9" s="1"/>
  <c r="AB199" i="9" a="1"/>
  <c r="AB199" i="9" s="1"/>
  <c r="AB189" i="9" a="1"/>
  <c r="AB189" i="9" s="1"/>
  <c r="AJ52" i="3"/>
  <c r="AJ54" i="3"/>
  <c r="AJ55" i="3"/>
  <c r="AJ56" i="3"/>
  <c r="AJ53" i="3"/>
  <c r="AJ39" i="3"/>
  <c r="AJ38" i="3"/>
  <c r="AJ41" i="3"/>
  <c r="AJ42" i="3"/>
  <c r="AJ40" i="3"/>
  <c r="SR26" i="11"/>
  <c r="SR21" i="11"/>
  <c r="SR20" i="11"/>
  <c r="SR27" i="11"/>
  <c r="SR19" i="11"/>
  <c r="SR15" i="11"/>
  <c r="SR25" i="11"/>
  <c r="SR24" i="11"/>
  <c r="SR18" i="11"/>
  <c r="SR29" i="11"/>
  <c r="SR28" i="11"/>
  <c r="SR17" i="11"/>
  <c r="SR22" i="11"/>
  <c r="SR23" i="11"/>
  <c r="SR16" i="11"/>
  <c r="AK34" i="3"/>
  <c r="AK35" i="3"/>
  <c r="AK32" i="3"/>
  <c r="AK33" i="3"/>
  <c r="AK31" i="3"/>
  <c r="AH62" i="3"/>
  <c r="AH60" i="3"/>
  <c r="AH61" i="3"/>
  <c r="AH59" i="3"/>
  <c r="AH63" i="3"/>
  <c r="AG77" i="3"/>
  <c r="AG76" i="3"/>
  <c r="AG75" i="3"/>
  <c r="AG74" i="3"/>
  <c r="AG73" i="3"/>
  <c r="SQ14" i="11"/>
  <c r="AG144" i="9" a="1"/>
  <c r="AG144" i="9" s="1"/>
  <c r="AG150" i="9" a="1"/>
  <c r="AG150" i="9" s="1"/>
  <c r="AG147" i="9" a="1"/>
  <c r="AG147" i="9" s="1"/>
  <c r="AG143" i="9" a="1"/>
  <c r="AG143" i="9" s="1"/>
  <c r="AG146" i="9" a="1"/>
  <c r="AG146" i="9" s="1"/>
  <c r="AG148" i="9" a="1"/>
  <c r="AG148" i="9" s="1"/>
  <c r="AG145" i="9" a="1"/>
  <c r="AG145" i="9" s="1"/>
  <c r="AG151" i="9" a="1"/>
  <c r="AG151" i="9" s="1"/>
  <c r="AG149" i="9" a="1"/>
  <c r="AG149" i="9" s="1"/>
  <c r="AG152" i="9" a="1"/>
  <c r="AG152" i="9" s="1"/>
  <c r="AG167" i="9" a="1"/>
  <c r="AG167" i="9" s="1"/>
  <c r="AG164" i="9" a="1"/>
  <c r="AG164" i="9" s="1"/>
  <c r="AG161" i="9" a="1"/>
  <c r="AG161" i="9" s="1"/>
  <c r="AG166" i="9" a="1"/>
  <c r="AG166" i="9" s="1"/>
  <c r="AG163" i="9" a="1"/>
  <c r="AG163" i="9" s="1"/>
  <c r="AG168" i="9" a="1"/>
  <c r="AG168" i="9" s="1"/>
  <c r="AG160" i="9" a="1"/>
  <c r="AG160" i="9" s="1"/>
  <c r="AG165" i="9" a="1"/>
  <c r="AG165" i="9" s="1"/>
  <c r="AG162" i="9" a="1"/>
  <c r="AG162" i="9" s="1"/>
  <c r="AG159" i="9" a="1"/>
  <c r="AG159" i="9" s="1"/>
  <c r="AJ33" i="9" a="1"/>
  <c r="AJ33" i="9" s="1"/>
  <c r="AJ34" i="9" a="1"/>
  <c r="AJ34" i="9" s="1"/>
  <c r="AJ39" i="9" a="1"/>
  <c r="AJ39" i="9" s="1"/>
  <c r="AJ40" i="9" a="1"/>
  <c r="AJ40" i="9" s="1"/>
  <c r="AJ35" i="9" a="1"/>
  <c r="AJ35" i="9" s="1"/>
  <c r="AJ36" i="9" a="1"/>
  <c r="AJ36" i="9" s="1"/>
  <c r="AJ37" i="9" a="1"/>
  <c r="AJ37" i="9" s="1"/>
  <c r="AJ32" i="9" a="1"/>
  <c r="AJ32" i="9" s="1"/>
  <c r="AJ38" i="9" a="1"/>
  <c r="AJ38" i="9" s="1"/>
  <c r="AJ31" i="9" a="1"/>
  <c r="AJ31" i="9" s="1"/>
  <c r="AJ82" i="9" a="1"/>
  <c r="AJ82" i="9" s="1"/>
  <c r="AJ84" i="9" a="1"/>
  <c r="AJ84" i="9" s="1"/>
  <c r="AJ81" i="9" a="1"/>
  <c r="AJ81" i="9" s="1"/>
  <c r="AJ85" i="9" a="1"/>
  <c r="AJ85" i="9" s="1"/>
  <c r="AJ88" i="9" a="1"/>
  <c r="AJ88" i="9" s="1"/>
  <c r="AJ86" i="9" a="1"/>
  <c r="AJ86" i="9" s="1"/>
  <c r="AJ79" i="9" a="1"/>
  <c r="AJ79" i="9" s="1"/>
  <c r="AJ87" i="9" a="1"/>
  <c r="AJ87" i="9" s="1"/>
  <c r="AJ80" i="9" a="1"/>
  <c r="AJ80" i="9" s="1"/>
  <c r="AJ83" i="9" a="1"/>
  <c r="AJ83" i="9" s="1"/>
  <c r="AJ116" i="9" a="1"/>
  <c r="AJ116" i="9" s="1"/>
  <c r="AJ120" i="9" a="1"/>
  <c r="AJ120" i="9" s="1"/>
  <c r="AJ119" i="9" a="1"/>
  <c r="AJ119" i="9" s="1"/>
  <c r="AJ117" i="9" a="1"/>
  <c r="AJ117" i="9" s="1"/>
  <c r="AJ114" i="9" a="1"/>
  <c r="AJ114" i="9" s="1"/>
  <c r="AJ112" i="9" a="1"/>
  <c r="AJ112" i="9" s="1"/>
  <c r="AJ111" i="9" a="1"/>
  <c r="AJ111" i="9" s="1"/>
  <c r="AJ118" i="9" a="1"/>
  <c r="AJ118" i="9" s="1"/>
  <c r="AJ113" i="9" a="1"/>
  <c r="AJ113" i="9" s="1"/>
  <c r="AJ115" i="9" a="1"/>
  <c r="AJ115" i="9" s="1"/>
  <c r="AH134" i="9" a="1"/>
  <c r="AH134" i="9" s="1"/>
  <c r="AH130" i="9" a="1"/>
  <c r="AH130" i="9" s="1"/>
  <c r="AH133" i="9" a="1"/>
  <c r="AH133" i="9" s="1"/>
  <c r="AH136" i="9" a="1"/>
  <c r="AH136" i="9" s="1"/>
  <c r="AH135" i="9" a="1"/>
  <c r="AH135" i="9" s="1"/>
  <c r="AH129" i="9" a="1"/>
  <c r="AH129" i="9" s="1"/>
  <c r="AH128" i="9" a="1"/>
  <c r="AH128" i="9" s="1"/>
  <c r="AH127" i="9" a="1"/>
  <c r="AH127" i="9" s="1"/>
  <c r="AH132" i="9" a="1"/>
  <c r="AH132" i="9" s="1"/>
  <c r="AH131" i="9" a="1"/>
  <c r="AH131" i="9" s="1"/>
  <c r="AK69" i="9" a="1"/>
  <c r="AK69" i="9" s="1"/>
  <c r="AK65" i="9" a="1"/>
  <c r="AK65" i="9" s="1"/>
  <c r="AK67" i="9" a="1"/>
  <c r="AK67" i="9" s="1"/>
  <c r="AK71" i="9" a="1"/>
  <c r="AK71" i="9" s="1"/>
  <c r="AK68" i="9" a="1"/>
  <c r="AK68" i="9" s="1"/>
  <c r="AK66" i="9" a="1"/>
  <c r="AK66" i="9" s="1"/>
  <c r="AK64" i="9" a="1"/>
  <c r="AK64" i="9" s="1"/>
  <c r="AK72" i="9" a="1"/>
  <c r="AK72" i="9" s="1"/>
  <c r="AK63" i="9" a="1"/>
  <c r="AK63" i="9" s="1"/>
  <c r="AK70" i="9" a="1"/>
  <c r="AK70" i="9" s="1"/>
  <c r="AJ21" i="9" a="1"/>
  <c r="AJ21" i="9" s="1"/>
  <c r="AJ20" i="9" a="1"/>
  <c r="AJ20" i="9" s="1"/>
  <c r="AJ18" i="9" a="1"/>
  <c r="AJ18" i="9" s="1"/>
  <c r="AJ19" i="9" a="1"/>
  <c r="AJ19" i="9" s="1"/>
  <c r="AJ17" i="9" a="1"/>
  <c r="AJ17" i="9" s="1"/>
  <c r="AJ15" i="9" a="1"/>
  <c r="AJ15" i="9" s="1"/>
  <c r="AJ23" i="9" a="1"/>
  <c r="AJ23" i="9" s="1"/>
  <c r="AJ16" i="9" a="1"/>
  <c r="AJ16" i="9" s="1"/>
  <c r="AJ22" i="9" a="1"/>
  <c r="AJ22" i="9" s="1"/>
  <c r="AJ24" i="9" a="1"/>
  <c r="AJ24" i="9" s="1"/>
  <c r="AF177" i="9" a="1"/>
  <c r="AF177" i="9" s="1"/>
  <c r="AF178" i="9" a="1"/>
  <c r="AF178" i="9" s="1"/>
  <c r="AF176" i="9" a="1"/>
  <c r="AF176" i="9" s="1"/>
  <c r="AF184" i="9" a="1"/>
  <c r="AF184" i="9" s="1"/>
  <c r="AF182" i="9" a="1"/>
  <c r="AF182" i="9" s="1"/>
  <c r="AF179" i="9" a="1"/>
  <c r="AF179" i="9" s="1"/>
  <c r="AF175" i="9" a="1"/>
  <c r="AF175" i="9" s="1"/>
  <c r="AF180" i="9" a="1"/>
  <c r="AF180" i="9" s="1"/>
  <c r="AF183" i="9" a="1"/>
  <c r="AF183" i="9" s="1"/>
  <c r="AF181" i="9" a="1"/>
  <c r="AF181" i="9" s="1"/>
  <c r="AJ49" i="9" a="1"/>
  <c r="AJ49" i="9" s="1"/>
  <c r="AJ48" i="9" a="1"/>
  <c r="AJ48" i="9" s="1"/>
  <c r="AJ56" i="9" a="1"/>
  <c r="AJ56" i="9" s="1"/>
  <c r="AJ54" i="9" a="1"/>
  <c r="AJ54" i="9" s="1"/>
  <c r="AJ53" i="9" a="1"/>
  <c r="AJ53" i="9" s="1"/>
  <c r="AJ55" i="9" a="1"/>
  <c r="AJ55" i="9" s="1"/>
  <c r="AJ50" i="9" a="1"/>
  <c r="AJ50" i="9" s="1"/>
  <c r="AJ52" i="9" a="1"/>
  <c r="AJ52" i="9" s="1"/>
  <c r="AJ51" i="9" a="1"/>
  <c r="AJ51" i="9" s="1"/>
  <c r="AJ47" i="9" a="1"/>
  <c r="AJ47" i="9" s="1"/>
  <c r="AJ103" i="9" a="1"/>
  <c r="AJ103" i="9" s="1"/>
  <c r="AJ97" i="9" a="1"/>
  <c r="AJ97" i="9" s="1"/>
  <c r="AJ104" i="9" a="1"/>
  <c r="AJ104" i="9" s="1"/>
  <c r="AJ99" i="9" a="1"/>
  <c r="AJ99" i="9" s="1"/>
  <c r="AJ98" i="9" a="1"/>
  <c r="AJ98" i="9" s="1"/>
  <c r="AJ101" i="9" a="1"/>
  <c r="AJ101" i="9" s="1"/>
  <c r="AJ102" i="9" a="1"/>
  <c r="AJ102" i="9" s="1"/>
  <c r="AJ100" i="9" a="1"/>
  <c r="AJ100" i="9" s="1"/>
  <c r="AJ95" i="9" a="1"/>
  <c r="AJ95" i="9" s="1"/>
  <c r="AJ96" i="9" a="1"/>
  <c r="AJ96" i="9" s="1"/>
  <c r="Y45" i="8"/>
  <c r="U45" i="8"/>
  <c r="Q45" i="8"/>
  <c r="M45" i="8"/>
  <c r="I45" i="8"/>
  <c r="E45" i="8"/>
  <c r="AB45" i="8"/>
  <c r="W45" i="8"/>
  <c r="R45" i="8"/>
  <c r="L45" i="8"/>
  <c r="G45" i="8"/>
  <c r="AA45" i="8"/>
  <c r="V45" i="8"/>
  <c r="P45" i="8"/>
  <c r="K45" i="8"/>
  <c r="F45" i="8"/>
  <c r="Z45" i="8"/>
  <c r="T45" i="8"/>
  <c r="O45" i="8"/>
  <c r="J45" i="8"/>
  <c r="D45" i="8"/>
  <c r="X45" i="8"/>
  <c r="S45" i="8"/>
  <c r="N45" i="8"/>
  <c r="H45" i="8"/>
  <c r="C46" i="8"/>
  <c r="RG22" i="11"/>
  <c r="RG26" i="11"/>
  <c r="MM22" i="11"/>
  <c r="MM26" i="11"/>
  <c r="GC22" i="11"/>
  <c r="GC26" i="11"/>
  <c r="JH22" i="11"/>
  <c r="JH26" i="11"/>
  <c r="KW14" i="11"/>
  <c r="OA14" i="11"/>
  <c r="OB22" i="11"/>
  <c r="OB26" i="11"/>
  <c r="CV22" i="11"/>
  <c r="CV26" i="11"/>
  <c r="PR22" i="11"/>
  <c r="PR26" i="11"/>
  <c r="EL22" i="11"/>
  <c r="EL26" i="11"/>
  <c r="HR22" i="11"/>
  <c r="HR26" i="11"/>
  <c r="KX22" i="11"/>
  <c r="KX26" i="11"/>
  <c r="BF22" i="11"/>
  <c r="BF26" i="11"/>
  <c r="RG21" i="11"/>
  <c r="RG25" i="11"/>
  <c r="RG29" i="11"/>
  <c r="OB21" i="11"/>
  <c r="OB25" i="11"/>
  <c r="OB29" i="11"/>
  <c r="MM21" i="11"/>
  <c r="MM25" i="11"/>
  <c r="MM29" i="11"/>
  <c r="PR25" i="11"/>
  <c r="PR29" i="11"/>
  <c r="EL25" i="11"/>
  <c r="EL29" i="11"/>
  <c r="CV21" i="11"/>
  <c r="CV25" i="11"/>
  <c r="CV29" i="11"/>
  <c r="GC21" i="11"/>
  <c r="GC25" i="11"/>
  <c r="GC29" i="11"/>
  <c r="HR25" i="11"/>
  <c r="HR29" i="11"/>
  <c r="JH21" i="11"/>
  <c r="JH25" i="11"/>
  <c r="JH29" i="11"/>
  <c r="KX25" i="11"/>
  <c r="KX29" i="11"/>
  <c r="BF25" i="11"/>
  <c r="BF29" i="11"/>
  <c r="RG20" i="11"/>
  <c r="RG24" i="11"/>
  <c r="RG28" i="11"/>
  <c r="OB20" i="11"/>
  <c r="OB24" i="11"/>
  <c r="OB28" i="11"/>
  <c r="MM20" i="11"/>
  <c r="MM24" i="11"/>
  <c r="MM28" i="11"/>
  <c r="PR28" i="11"/>
  <c r="PR21" i="11"/>
  <c r="EL28" i="11"/>
  <c r="EL21" i="11"/>
  <c r="CV20" i="11"/>
  <c r="CV24" i="11"/>
  <c r="CV28" i="11"/>
  <c r="GC20" i="11"/>
  <c r="GC24" i="11"/>
  <c r="GC28" i="11"/>
  <c r="HR28" i="11"/>
  <c r="HR21" i="11"/>
  <c r="JH20" i="11"/>
  <c r="JH24" i="11"/>
  <c r="JH28" i="11"/>
  <c r="KX28" i="11"/>
  <c r="KX21" i="11"/>
  <c r="BF28" i="11"/>
  <c r="BF21" i="11"/>
  <c r="PR20" i="11"/>
  <c r="PR24" i="11"/>
  <c r="EL20" i="11"/>
  <c r="EL24" i="11"/>
  <c r="HR20" i="11"/>
  <c r="HR24" i="11"/>
  <c r="KX20" i="11"/>
  <c r="KX24" i="11"/>
  <c r="BF20" i="11"/>
  <c r="BF24" i="11"/>
  <c r="RG23" i="11"/>
  <c r="RG27" i="11"/>
  <c r="OB23" i="11"/>
  <c r="OB27" i="11"/>
  <c r="MM23" i="11"/>
  <c r="MM27" i="11"/>
  <c r="PR23" i="11"/>
  <c r="PR27" i="11"/>
  <c r="EL23" i="11"/>
  <c r="EL27" i="11"/>
  <c r="CV23" i="11"/>
  <c r="CV27" i="11"/>
  <c r="GC23" i="11"/>
  <c r="GC27" i="11"/>
  <c r="HR23" i="11"/>
  <c r="HR27" i="11"/>
  <c r="JH23" i="11"/>
  <c r="JH27" i="11"/>
  <c r="KX23" i="11"/>
  <c r="KX27" i="11"/>
  <c r="BF23" i="11"/>
  <c r="BF27" i="11"/>
  <c r="BE14" i="11"/>
  <c r="PQ14" i="11"/>
  <c r="RF14" i="11"/>
  <c r="OB19" i="11"/>
  <c r="OB18" i="11"/>
  <c r="OB17" i="11"/>
  <c r="OB15" i="11"/>
  <c r="OB16" i="11"/>
  <c r="PR19" i="11"/>
  <c r="PR18" i="11"/>
  <c r="PR16" i="11"/>
  <c r="PR17" i="11"/>
  <c r="PR15" i="11"/>
  <c r="CV19" i="11"/>
  <c r="CV18" i="11"/>
  <c r="CV17" i="11"/>
  <c r="CV16" i="11"/>
  <c r="CV15" i="11"/>
  <c r="HR19" i="11"/>
  <c r="HR18" i="11"/>
  <c r="HR16" i="11"/>
  <c r="HR17" i="11"/>
  <c r="HR15" i="11"/>
  <c r="KX19" i="11"/>
  <c r="KX18" i="11"/>
  <c r="KX16" i="11"/>
  <c r="KX17" i="11"/>
  <c r="KX15" i="11"/>
  <c r="RG19" i="11"/>
  <c r="RG18" i="11"/>
  <c r="RG17" i="11"/>
  <c r="RG16" i="11"/>
  <c r="RG15" i="11"/>
  <c r="MM19" i="11"/>
  <c r="MM15" i="11"/>
  <c r="MM18" i="11"/>
  <c r="MM17" i="11"/>
  <c r="MM16" i="11"/>
  <c r="EL19" i="11"/>
  <c r="EL17" i="11"/>
  <c r="EL18" i="11"/>
  <c r="EL16" i="11"/>
  <c r="EL15" i="11"/>
  <c r="GC19" i="11"/>
  <c r="GC18" i="11"/>
  <c r="GC17" i="11"/>
  <c r="GC15" i="11"/>
  <c r="GC16" i="11"/>
  <c r="JH19" i="11"/>
  <c r="JH18" i="11"/>
  <c r="JH17" i="11"/>
  <c r="JH16" i="11"/>
  <c r="JH15" i="11"/>
  <c r="CU14" i="11"/>
  <c r="BF19" i="11"/>
  <c r="BF16" i="11"/>
  <c r="BF17" i="11"/>
  <c r="BF18" i="11"/>
  <c r="BF15" i="11"/>
  <c r="GB14" i="11"/>
  <c r="EK14" i="11"/>
  <c r="JG14" i="11"/>
  <c r="ML14" i="11"/>
  <c r="HQ14" i="11"/>
  <c r="AG141" i="9" a="1"/>
  <c r="AG141" i="9" s="1"/>
  <c r="AG139" i="9" a="1"/>
  <c r="AG139" i="9" s="1"/>
  <c r="AG140" i="9" a="1"/>
  <c r="AG140" i="9" s="1"/>
  <c r="AG138" i="9" a="1"/>
  <c r="AG138" i="9" s="1"/>
  <c r="AG142" i="9" a="1"/>
  <c r="AG142" i="9" s="1"/>
  <c r="AG155" i="9" a="1"/>
  <c r="AG155" i="9" s="1"/>
  <c r="AG157" i="9" a="1"/>
  <c r="AG157" i="9" s="1"/>
  <c r="AG156" i="9" a="1"/>
  <c r="AG156" i="9" s="1"/>
  <c r="AG154" i="9" a="1"/>
  <c r="AG154" i="9" s="1"/>
  <c r="AG158" i="9" a="1"/>
  <c r="AG158" i="9" s="1"/>
  <c r="AJ30" i="9" a="1"/>
  <c r="AJ30" i="9" s="1"/>
  <c r="AJ28" i="9" a="1"/>
  <c r="AJ28" i="9" s="1"/>
  <c r="AJ26" i="9" a="1"/>
  <c r="AJ26" i="9" s="1"/>
  <c r="AJ29" i="9" a="1"/>
  <c r="AJ29" i="9" s="1"/>
  <c r="AJ27" i="9" a="1"/>
  <c r="AJ27" i="9" s="1"/>
  <c r="AJ76" i="9" a="1"/>
  <c r="AJ76" i="9" s="1"/>
  <c r="AJ74" i="9" a="1"/>
  <c r="AJ74" i="9" s="1"/>
  <c r="AJ75" i="9" a="1"/>
  <c r="AJ75" i="9" s="1"/>
  <c r="AJ78" i="9" a="1"/>
  <c r="AJ78" i="9" s="1"/>
  <c r="AJ77" i="9" a="1"/>
  <c r="AJ77" i="9" s="1"/>
  <c r="AJ109" i="9" a="1"/>
  <c r="AJ109" i="9" s="1"/>
  <c r="AJ107" i="9" a="1"/>
  <c r="AJ107" i="9" s="1"/>
  <c r="AJ106" i="9" a="1"/>
  <c r="AJ106" i="9" s="1"/>
  <c r="AJ110" i="9" a="1"/>
  <c r="AJ110" i="9" s="1"/>
  <c r="AJ108" i="9" a="1"/>
  <c r="AJ108" i="9" s="1"/>
  <c r="AJ45" i="9" a="1"/>
  <c r="AJ45" i="9" s="1"/>
  <c r="AJ46" i="9" a="1"/>
  <c r="AJ46" i="9" s="1"/>
  <c r="AJ42" i="9" a="1"/>
  <c r="AJ42" i="9" s="1"/>
  <c r="AJ44" i="9" a="1"/>
  <c r="AJ44" i="9" s="1"/>
  <c r="AJ43" i="9" a="1"/>
  <c r="AJ43" i="9" s="1"/>
  <c r="AK61" i="9" a="1"/>
  <c r="AK61" i="9" s="1"/>
  <c r="AK59" i="9" a="1"/>
  <c r="AK59" i="9" s="1"/>
  <c r="AK62" i="9" a="1"/>
  <c r="AK62" i="9" s="1"/>
  <c r="AK60" i="9" a="1"/>
  <c r="AK60" i="9" s="1"/>
  <c r="AK58" i="9" a="1"/>
  <c r="AK58" i="9" s="1"/>
  <c r="AJ93" i="9" a="1"/>
  <c r="AJ93" i="9" s="1"/>
  <c r="AJ91" i="9" a="1"/>
  <c r="AJ91" i="9" s="1"/>
  <c r="AJ90" i="9" a="1"/>
  <c r="AJ90" i="9" s="1"/>
  <c r="AJ94" i="9" a="1"/>
  <c r="AJ94" i="9" s="1"/>
  <c r="AJ92" i="9" a="1"/>
  <c r="AJ92" i="9" s="1"/>
  <c r="AH126" i="9" a="1"/>
  <c r="AH126" i="9" s="1"/>
  <c r="AH124" i="9" a="1"/>
  <c r="AH124" i="9" s="1"/>
  <c r="AH122" i="9" a="1"/>
  <c r="AH122" i="9" s="1"/>
  <c r="AH125" i="9" a="1"/>
  <c r="AH125" i="9" s="1"/>
  <c r="AH123" i="9" a="1"/>
  <c r="AH123" i="9" s="1"/>
  <c r="AF173" i="9" a="1"/>
  <c r="AF173" i="9" s="1"/>
  <c r="AF171" i="9" a="1"/>
  <c r="AF171" i="9" s="1"/>
  <c r="AF172" i="9" a="1"/>
  <c r="AF172" i="9" s="1"/>
  <c r="AF170" i="9" a="1"/>
  <c r="AF170" i="9" s="1"/>
  <c r="AF174" i="9" a="1"/>
  <c r="AF174" i="9" s="1"/>
  <c r="AJ13" i="9" a="1"/>
  <c r="AJ13" i="9" s="1"/>
  <c r="AJ10" i="9" a="1"/>
  <c r="AJ10" i="9" s="1"/>
  <c r="AJ14" i="9" a="1"/>
  <c r="AJ14" i="9" s="1"/>
  <c r="AJ11" i="9" a="1"/>
  <c r="AJ11" i="9" s="1"/>
  <c r="AJ12" i="9" a="1"/>
  <c r="AJ12" i="9" s="1"/>
  <c r="AK9" i="9"/>
  <c r="AK25" i="9"/>
  <c r="AK41" i="9"/>
  <c r="AL57" i="9"/>
  <c r="AK73" i="9"/>
  <c r="AK89" i="9"/>
  <c r="AK105" i="9"/>
  <c r="AG169" i="9"/>
  <c r="AI78" i="3"/>
  <c r="AI121" i="9"/>
  <c r="AK57" i="3"/>
  <c r="AH137" i="9"/>
  <c r="AJ64" i="3"/>
  <c r="AH153" i="9"/>
  <c r="AJ71" i="3"/>
  <c r="BD11" i="11"/>
  <c r="BD9" i="11"/>
  <c r="BD10" i="11"/>
  <c r="BD8" i="11"/>
  <c r="BD7" i="11"/>
  <c r="AH9" i="3"/>
  <c r="BC6" i="11" s="1"/>
  <c r="AM15" i="3"/>
  <c r="AN29" i="3"/>
  <c r="AM43" i="3"/>
  <c r="AM50" i="3"/>
  <c r="AM22" i="3"/>
  <c r="AM36" i="3"/>
  <c r="AM8" i="3"/>
  <c r="AL7" i="3"/>
  <c r="AK8" i="9" s="1"/>
  <c r="AK27" i="3" l="1"/>
  <c r="AK25" i="3"/>
  <c r="AK28" i="3"/>
  <c r="AK26" i="3"/>
  <c r="AK24" i="3"/>
  <c r="AK11" i="3"/>
  <c r="AK14" i="3"/>
  <c r="AK12" i="3"/>
  <c r="AK10" i="3"/>
  <c r="AK13" i="3"/>
  <c r="AI63" i="3"/>
  <c r="AI61" i="3"/>
  <c r="AI59" i="3"/>
  <c r="AI62" i="3"/>
  <c r="AI60" i="3"/>
  <c r="AL34" i="3"/>
  <c r="AL35" i="3"/>
  <c r="AL32" i="3"/>
  <c r="AL33" i="3"/>
  <c r="AL31" i="3"/>
  <c r="AK53" i="3"/>
  <c r="AK52" i="3"/>
  <c r="AK56" i="3"/>
  <c r="AK55" i="3"/>
  <c r="AK54" i="3"/>
  <c r="AC197" i="9" a="1"/>
  <c r="AC197" i="9" s="1"/>
  <c r="AC200" i="9" a="1"/>
  <c r="AC200" i="9" s="1"/>
  <c r="AC198" i="9" a="1"/>
  <c r="AC198" i="9" s="1"/>
  <c r="AC188" i="9" a="1"/>
  <c r="AC188" i="9" s="1"/>
  <c r="AC194" i="9" a="1"/>
  <c r="AC194" i="9" s="1"/>
  <c r="AC199" i="9" a="1"/>
  <c r="AC199" i="9" s="1"/>
  <c r="AC189" i="9" a="1"/>
  <c r="AC189" i="9" s="1"/>
  <c r="AC193" i="9" a="1"/>
  <c r="AC193" i="9" s="1"/>
  <c r="AC191" i="9" a="1"/>
  <c r="AC191" i="9" s="1"/>
  <c r="AC187" i="9" a="1"/>
  <c r="AC187" i="9" s="1"/>
  <c r="AC186" i="9" a="1"/>
  <c r="AC186" i="9" s="1"/>
  <c r="AC192" i="9" a="1"/>
  <c r="AC192" i="9" s="1"/>
  <c r="AC196" i="9" a="1"/>
  <c r="AC196" i="9" s="1"/>
  <c r="AC195" i="9" a="1"/>
  <c r="AC195" i="9" s="1"/>
  <c r="AC190" i="9" a="1"/>
  <c r="AC190" i="9" s="1"/>
  <c r="AD185" i="9"/>
  <c r="AF85" i="3"/>
  <c r="AG81" i="3"/>
  <c r="AG83" i="3"/>
  <c r="AG84" i="3"/>
  <c r="AG80" i="3"/>
  <c r="AG82" i="3"/>
  <c r="AK38" i="3"/>
  <c r="AK39" i="3"/>
  <c r="AK42" i="3"/>
  <c r="AK40" i="3"/>
  <c r="AK41" i="3"/>
  <c r="AK17" i="3"/>
  <c r="AK18" i="3"/>
  <c r="AK21" i="3"/>
  <c r="AK20" i="3"/>
  <c r="AK19" i="3"/>
  <c r="AH77" i="3"/>
  <c r="AH73" i="3"/>
  <c r="AH76" i="3"/>
  <c r="AH75" i="3"/>
  <c r="AH74" i="3"/>
  <c r="SR14" i="11"/>
  <c r="SS28" i="11"/>
  <c r="SS20" i="11"/>
  <c r="SS19" i="11"/>
  <c r="SS15" i="11"/>
  <c r="SS21" i="11"/>
  <c r="SS24" i="11"/>
  <c r="SS18" i="11"/>
  <c r="SS22" i="11"/>
  <c r="SS25" i="11"/>
  <c r="SS23" i="11"/>
  <c r="SS17" i="11"/>
  <c r="SS26" i="11"/>
  <c r="SS29" i="11"/>
  <c r="SS27" i="11"/>
  <c r="SS16" i="11"/>
  <c r="AK48" i="3"/>
  <c r="AK45" i="3"/>
  <c r="AK46" i="3"/>
  <c r="AK49" i="3"/>
  <c r="AK47" i="3"/>
  <c r="AH67" i="3"/>
  <c r="AH70" i="3"/>
  <c r="AH66" i="3"/>
  <c r="AH68" i="3"/>
  <c r="AH69" i="3"/>
  <c r="AK23" i="9" a="1"/>
  <c r="AK23" i="9" s="1"/>
  <c r="AK16" i="9" a="1"/>
  <c r="AK16" i="9" s="1"/>
  <c r="AK18" i="9" a="1"/>
  <c r="AK18" i="9" s="1"/>
  <c r="AK19" i="9" a="1"/>
  <c r="AK19" i="9" s="1"/>
  <c r="AK17" i="9" a="1"/>
  <c r="AK17" i="9" s="1"/>
  <c r="AK15" i="9" a="1"/>
  <c r="AK15" i="9" s="1"/>
  <c r="AK21" i="9" a="1"/>
  <c r="AK21" i="9" s="1"/>
  <c r="AK20" i="9" a="1"/>
  <c r="AK20" i="9" s="1"/>
  <c r="AK24" i="9" a="1"/>
  <c r="AK24" i="9" s="1"/>
  <c r="AK22" i="9" a="1"/>
  <c r="AK22" i="9" s="1"/>
  <c r="AH149" i="9" a="1"/>
  <c r="AH149" i="9" s="1"/>
  <c r="AH152" i="9" a="1"/>
  <c r="AH152" i="9" s="1"/>
  <c r="AH144" i="9" a="1"/>
  <c r="AH144" i="9" s="1"/>
  <c r="AH147" i="9" a="1"/>
  <c r="AH147" i="9" s="1"/>
  <c r="AH145" i="9" a="1"/>
  <c r="AH145" i="9" s="1"/>
  <c r="AH151" i="9" a="1"/>
  <c r="AH151" i="9" s="1"/>
  <c r="AH150" i="9" a="1"/>
  <c r="AH150" i="9" s="1"/>
  <c r="AH146" i="9" a="1"/>
  <c r="AH146" i="9" s="1"/>
  <c r="AH148" i="9" a="1"/>
  <c r="AH148" i="9" s="1"/>
  <c r="AH143" i="9" a="1"/>
  <c r="AH143" i="9" s="1"/>
  <c r="AI131" i="9" a="1"/>
  <c r="AI131" i="9" s="1"/>
  <c r="AI130" i="9" a="1"/>
  <c r="AI130" i="9" s="1"/>
  <c r="AI136" i="9" a="1"/>
  <c r="AI136" i="9" s="1"/>
  <c r="AI128" i="9" a="1"/>
  <c r="AI128" i="9" s="1"/>
  <c r="AI133" i="9" a="1"/>
  <c r="AI133" i="9" s="1"/>
  <c r="AI134" i="9" a="1"/>
  <c r="AI134" i="9" s="1"/>
  <c r="AI135" i="9" a="1"/>
  <c r="AI135" i="9" s="1"/>
  <c r="AI129" i="9" a="1"/>
  <c r="AI129" i="9" s="1"/>
  <c r="AI127" i="9" a="1"/>
  <c r="AI127" i="9" s="1"/>
  <c r="AI132" i="9" a="1"/>
  <c r="AI132" i="9" s="1"/>
  <c r="AK111" i="9" a="1"/>
  <c r="AK111" i="9" s="1"/>
  <c r="AK117" i="9" a="1"/>
  <c r="AK117" i="9" s="1"/>
  <c r="AK120" i="9" a="1"/>
  <c r="AK120" i="9" s="1"/>
  <c r="AK112" i="9" a="1"/>
  <c r="AK112" i="9" s="1"/>
  <c r="AK118" i="9" a="1"/>
  <c r="AK118" i="9" s="1"/>
  <c r="AK113" i="9" a="1"/>
  <c r="AK113" i="9" s="1"/>
  <c r="AK115" i="9" a="1"/>
  <c r="AK115" i="9" s="1"/>
  <c r="AK116" i="9" a="1"/>
  <c r="AK116" i="9" s="1"/>
  <c r="AK119" i="9" a="1"/>
  <c r="AK119" i="9" s="1"/>
  <c r="AK114" i="9" a="1"/>
  <c r="AK114" i="9" s="1"/>
  <c r="AK88" i="9" a="1"/>
  <c r="AK88" i="9" s="1"/>
  <c r="AK86" i="9" a="1"/>
  <c r="AK86" i="9" s="1"/>
  <c r="AK79" i="9" a="1"/>
  <c r="AK79" i="9" s="1"/>
  <c r="AK87" i="9" a="1"/>
  <c r="AK87" i="9" s="1"/>
  <c r="AK80" i="9" a="1"/>
  <c r="AK80" i="9" s="1"/>
  <c r="AK83" i="9" a="1"/>
  <c r="AK83" i="9" s="1"/>
  <c r="AK82" i="9" a="1"/>
  <c r="AK82" i="9" s="1"/>
  <c r="AK84" i="9" a="1"/>
  <c r="AK84" i="9" s="1"/>
  <c r="AK81" i="9" a="1"/>
  <c r="AK81" i="9" s="1"/>
  <c r="AK85" i="9" a="1"/>
  <c r="AK85" i="9" s="1"/>
  <c r="AK49" i="9" a="1"/>
  <c r="AK49" i="9" s="1"/>
  <c r="AK56" i="9" a="1"/>
  <c r="AK56" i="9" s="1"/>
  <c r="AK50" i="9" a="1"/>
  <c r="AK50" i="9" s="1"/>
  <c r="AK54" i="9" a="1"/>
  <c r="AK54" i="9" s="1"/>
  <c r="AK51" i="9" a="1"/>
  <c r="AK51" i="9" s="1"/>
  <c r="AK48" i="9" a="1"/>
  <c r="AK48" i="9" s="1"/>
  <c r="AK47" i="9" a="1"/>
  <c r="AK47" i="9" s="1"/>
  <c r="AK52" i="9" a="1"/>
  <c r="AK52" i="9" s="1"/>
  <c r="AK53" i="9" a="1"/>
  <c r="AK53" i="9" s="1"/>
  <c r="AK55" i="9" a="1"/>
  <c r="AK55" i="9" s="1"/>
  <c r="AH167" i="9" a="1"/>
  <c r="AH167" i="9" s="1"/>
  <c r="AH160" i="9" a="1"/>
  <c r="AH160" i="9" s="1"/>
  <c r="AH162" i="9" a="1"/>
  <c r="AH162" i="9" s="1"/>
  <c r="AH163" i="9" a="1"/>
  <c r="AH163" i="9" s="1"/>
  <c r="AH164" i="9" a="1"/>
  <c r="AH164" i="9" s="1"/>
  <c r="AH165" i="9" a="1"/>
  <c r="AH165" i="9" s="1"/>
  <c r="AH161" i="9" a="1"/>
  <c r="AH161" i="9" s="1"/>
  <c r="AH166" i="9" a="1"/>
  <c r="AH166" i="9" s="1"/>
  <c r="AH159" i="9" a="1"/>
  <c r="AH159" i="9" s="1"/>
  <c r="AH168" i="9" a="1"/>
  <c r="AH168" i="9" s="1"/>
  <c r="AG177" i="9" a="1"/>
  <c r="AG177" i="9" s="1"/>
  <c r="AG178" i="9" a="1"/>
  <c r="AG178" i="9" s="1"/>
  <c r="AG183" i="9" a="1"/>
  <c r="AG183" i="9" s="1"/>
  <c r="AG184" i="9" a="1"/>
  <c r="AG184" i="9" s="1"/>
  <c r="AG181" i="9" a="1"/>
  <c r="AG181" i="9" s="1"/>
  <c r="AG180" i="9" a="1"/>
  <c r="AG180" i="9" s="1"/>
  <c r="AG182" i="9" a="1"/>
  <c r="AG182" i="9" s="1"/>
  <c r="AG175" i="9" a="1"/>
  <c r="AG175" i="9" s="1"/>
  <c r="AG176" i="9" a="1"/>
  <c r="AG176" i="9" s="1"/>
  <c r="AG179" i="9" a="1"/>
  <c r="AG179" i="9" s="1"/>
  <c r="AK99" i="9" a="1"/>
  <c r="AK99" i="9" s="1"/>
  <c r="AK98" i="9" a="1"/>
  <c r="AK98" i="9" s="1"/>
  <c r="AK101" i="9" a="1"/>
  <c r="AK101" i="9" s="1"/>
  <c r="AK102" i="9" a="1"/>
  <c r="AK102" i="9" s="1"/>
  <c r="AK100" i="9" a="1"/>
  <c r="AK100" i="9" s="1"/>
  <c r="AK95" i="9" a="1"/>
  <c r="AK95" i="9" s="1"/>
  <c r="AK96" i="9" a="1"/>
  <c r="AK96" i="9" s="1"/>
  <c r="AK103" i="9" a="1"/>
  <c r="AK103" i="9" s="1"/>
  <c r="AK97" i="9" a="1"/>
  <c r="AK97" i="9" s="1"/>
  <c r="AK104" i="9" a="1"/>
  <c r="AK104" i="9" s="1"/>
  <c r="AL70" i="9" a="1"/>
  <c r="AL70" i="9" s="1"/>
  <c r="AL69" i="9" a="1"/>
  <c r="AL69" i="9" s="1"/>
  <c r="AL65" i="9" a="1"/>
  <c r="AL65" i="9" s="1"/>
  <c r="AL67" i="9" a="1"/>
  <c r="AL67" i="9" s="1"/>
  <c r="AL71" i="9" a="1"/>
  <c r="AL71" i="9" s="1"/>
  <c r="AL68" i="9" a="1"/>
  <c r="AL68" i="9" s="1"/>
  <c r="AL66" i="9" a="1"/>
  <c r="AL66" i="9" s="1"/>
  <c r="AL64" i="9" a="1"/>
  <c r="AL64" i="9" s="1"/>
  <c r="AL72" i="9" a="1"/>
  <c r="AL72" i="9" s="1"/>
  <c r="AL63" i="9" a="1"/>
  <c r="AL63" i="9" s="1"/>
  <c r="AK33" i="9" a="1"/>
  <c r="AK33" i="9" s="1"/>
  <c r="AK34" i="9" a="1"/>
  <c r="AK34" i="9" s="1"/>
  <c r="AK37" i="9" a="1"/>
  <c r="AK37" i="9" s="1"/>
  <c r="AK38" i="9" a="1"/>
  <c r="AK38" i="9" s="1"/>
  <c r="AK35" i="9" a="1"/>
  <c r="AK35" i="9" s="1"/>
  <c r="AK32" i="9" a="1"/>
  <c r="AK32" i="9" s="1"/>
  <c r="AK31" i="9" a="1"/>
  <c r="AK31" i="9" s="1"/>
  <c r="AK39" i="9" a="1"/>
  <c r="AK39" i="9" s="1"/>
  <c r="AK36" i="9" a="1"/>
  <c r="AK36" i="9" s="1"/>
  <c r="AK40" i="9" a="1"/>
  <c r="AK40" i="9" s="1"/>
  <c r="AB46" i="8"/>
  <c r="X46" i="8"/>
  <c r="T46" i="8"/>
  <c r="P46" i="8"/>
  <c r="L46" i="8"/>
  <c r="H46" i="8"/>
  <c r="D46" i="8"/>
  <c r="Y46" i="8"/>
  <c r="S46" i="8"/>
  <c r="N46" i="8"/>
  <c r="I46" i="8"/>
  <c r="W46" i="8"/>
  <c r="R46" i="8"/>
  <c r="M46" i="8"/>
  <c r="G46" i="8"/>
  <c r="AA46" i="8"/>
  <c r="V46" i="8"/>
  <c r="Q46" i="8"/>
  <c r="K46" i="8"/>
  <c r="F46" i="8"/>
  <c r="Z46" i="8"/>
  <c r="U46" i="8"/>
  <c r="O46" i="8"/>
  <c r="J46" i="8"/>
  <c r="E46" i="8"/>
  <c r="C47" i="8"/>
  <c r="PS22" i="11"/>
  <c r="PS26" i="11"/>
  <c r="RH22" i="11"/>
  <c r="RH26" i="11"/>
  <c r="JI22" i="11"/>
  <c r="JI26" i="11"/>
  <c r="CW22" i="11"/>
  <c r="CW26" i="11"/>
  <c r="BF14" i="11"/>
  <c r="GC14" i="11"/>
  <c r="EL14" i="11"/>
  <c r="HR14" i="11"/>
  <c r="MN22" i="11"/>
  <c r="MN26" i="11"/>
  <c r="KY22" i="11"/>
  <c r="KY26" i="11"/>
  <c r="HS22" i="11"/>
  <c r="HS26" i="11"/>
  <c r="EM22" i="11"/>
  <c r="EM26" i="11"/>
  <c r="BG22" i="11"/>
  <c r="BG26" i="11"/>
  <c r="OC22" i="11"/>
  <c r="OC26" i="11"/>
  <c r="GD22" i="11"/>
  <c r="GD26" i="11"/>
  <c r="PS21" i="11"/>
  <c r="PS25" i="11"/>
  <c r="PS29" i="11"/>
  <c r="OC25" i="11"/>
  <c r="OC29" i="11"/>
  <c r="MN21" i="11"/>
  <c r="MN25" i="11"/>
  <c r="MN29" i="11"/>
  <c r="RH21" i="11"/>
  <c r="RH25" i="11"/>
  <c r="RH29" i="11"/>
  <c r="KY21" i="11"/>
  <c r="KY25" i="11"/>
  <c r="KY29" i="11"/>
  <c r="JI21" i="11"/>
  <c r="JI25" i="11"/>
  <c r="JI29" i="11"/>
  <c r="HS21" i="11"/>
  <c r="HS25" i="11"/>
  <c r="HS29" i="11"/>
  <c r="GD25" i="11"/>
  <c r="GD29" i="11"/>
  <c r="EM21" i="11"/>
  <c r="EM25" i="11"/>
  <c r="EM29" i="11"/>
  <c r="CW21" i="11"/>
  <c r="CW25" i="11"/>
  <c r="CW29" i="11"/>
  <c r="BG21" i="11"/>
  <c r="BG25" i="11"/>
  <c r="BG29" i="11"/>
  <c r="PS20" i="11"/>
  <c r="PS24" i="11"/>
  <c r="PS28" i="11"/>
  <c r="OC20" i="11"/>
  <c r="OC24" i="11"/>
  <c r="OC28" i="11"/>
  <c r="OC21" i="11"/>
  <c r="MN20" i="11"/>
  <c r="MN24" i="11"/>
  <c r="MN28" i="11"/>
  <c r="RH20" i="11"/>
  <c r="RH24" i="11"/>
  <c r="RH28" i="11"/>
  <c r="KY20" i="11"/>
  <c r="KY24" i="11"/>
  <c r="KY28" i="11"/>
  <c r="JI20" i="11"/>
  <c r="JI24" i="11"/>
  <c r="JI28" i="11"/>
  <c r="HS20" i="11"/>
  <c r="HS24" i="11"/>
  <c r="HS28" i="11"/>
  <c r="GD28" i="11"/>
  <c r="GD21" i="11"/>
  <c r="EM20" i="11"/>
  <c r="EM24" i="11"/>
  <c r="EM28" i="11"/>
  <c r="CW20" i="11"/>
  <c r="CW24" i="11"/>
  <c r="CW28" i="11"/>
  <c r="BG20" i="11"/>
  <c r="BG24" i="11"/>
  <c r="BG28" i="11"/>
  <c r="GD20" i="11"/>
  <c r="GD24" i="11"/>
  <c r="BG23" i="11"/>
  <c r="BG27" i="11"/>
  <c r="PS23" i="11"/>
  <c r="PS27" i="11"/>
  <c r="OC23" i="11"/>
  <c r="OC27" i="11"/>
  <c r="MN23" i="11"/>
  <c r="MN27" i="11"/>
  <c r="RH23" i="11"/>
  <c r="RH27" i="11"/>
  <c r="KY23" i="11"/>
  <c r="KY27" i="11"/>
  <c r="JI23" i="11"/>
  <c r="JI27" i="11"/>
  <c r="HS23" i="11"/>
  <c r="HS27" i="11"/>
  <c r="GD23" i="11"/>
  <c r="GD27" i="11"/>
  <c r="EM23" i="11"/>
  <c r="EM27" i="11"/>
  <c r="CW23" i="11"/>
  <c r="CW27" i="11"/>
  <c r="CV14" i="11"/>
  <c r="OB14" i="11"/>
  <c r="OC19" i="11"/>
  <c r="OC18" i="11"/>
  <c r="OC17" i="11"/>
  <c r="OC15" i="11"/>
  <c r="OC16" i="11"/>
  <c r="MN19" i="11"/>
  <c r="MN18" i="11"/>
  <c r="MN17" i="11"/>
  <c r="MN16" i="11"/>
  <c r="MN15" i="11"/>
  <c r="KY15" i="11"/>
  <c r="KY19" i="11"/>
  <c r="KY18" i="11"/>
  <c r="KY17" i="11"/>
  <c r="KY16" i="11"/>
  <c r="HS15" i="11"/>
  <c r="HS19" i="11"/>
  <c r="HS18" i="11"/>
  <c r="HS17" i="11"/>
  <c r="HS16" i="11"/>
  <c r="EM19" i="11"/>
  <c r="EM15" i="11"/>
  <c r="EM18" i="11"/>
  <c r="EM17" i="11"/>
  <c r="EM16" i="11"/>
  <c r="BG19" i="11"/>
  <c r="BG15" i="11"/>
  <c r="BG18" i="11"/>
  <c r="BG16" i="11"/>
  <c r="BG17" i="11"/>
  <c r="PS19" i="11"/>
  <c r="PS18" i="11"/>
  <c r="PS17" i="11"/>
  <c r="PS15" i="11"/>
  <c r="PS16" i="11"/>
  <c r="RH19" i="11"/>
  <c r="RH18" i="11"/>
  <c r="RH17" i="11"/>
  <c r="RH15" i="11"/>
  <c r="RH16" i="11"/>
  <c r="JI19" i="11"/>
  <c r="JI18" i="11"/>
  <c r="JI17" i="11"/>
  <c r="JI16" i="11"/>
  <c r="JI15" i="11"/>
  <c r="GD19" i="11"/>
  <c r="GD16" i="11"/>
  <c r="GD17" i="11"/>
  <c r="GD18" i="11"/>
  <c r="GD15" i="11"/>
  <c r="CW19" i="11"/>
  <c r="CW18" i="11"/>
  <c r="CW17" i="11"/>
  <c r="CW16" i="11"/>
  <c r="CW15" i="11"/>
  <c r="JH14" i="11"/>
  <c r="RG14" i="11"/>
  <c r="PR14" i="11"/>
  <c r="KX14" i="11"/>
  <c r="MM14" i="11"/>
  <c r="AH141" i="9" a="1"/>
  <c r="AH141" i="9" s="1"/>
  <c r="AH139" i="9" a="1"/>
  <c r="AH139" i="9" s="1"/>
  <c r="AH138" i="9" a="1"/>
  <c r="AH138" i="9" s="1"/>
  <c r="AH142" i="9" a="1"/>
  <c r="AH142" i="9" s="1"/>
  <c r="AH140" i="9" a="1"/>
  <c r="AH140" i="9" s="1"/>
  <c r="AI122" i="9" a="1"/>
  <c r="AI122" i="9" s="1"/>
  <c r="AI126" i="9" a="1"/>
  <c r="AI126" i="9" s="1"/>
  <c r="AI124" i="9" a="1"/>
  <c r="AI124" i="9" s="1"/>
  <c r="AI125" i="9" a="1"/>
  <c r="AI125" i="9" s="1"/>
  <c r="AI123" i="9" a="1"/>
  <c r="AI123" i="9" s="1"/>
  <c r="AK109" i="9" a="1"/>
  <c r="AK109" i="9" s="1"/>
  <c r="AK107" i="9" a="1"/>
  <c r="AK107" i="9" s="1"/>
  <c r="AK106" i="9" a="1"/>
  <c r="AK106" i="9" s="1"/>
  <c r="AK110" i="9" a="1"/>
  <c r="AK110" i="9" s="1"/>
  <c r="AK108" i="9" a="1"/>
  <c r="AK108" i="9" s="1"/>
  <c r="AK76" i="9" a="1"/>
  <c r="AK76" i="9" s="1"/>
  <c r="AK74" i="9" a="1"/>
  <c r="AK74" i="9" s="1"/>
  <c r="AK77" i="9" a="1"/>
  <c r="AK77" i="9" s="1"/>
  <c r="AK75" i="9" a="1"/>
  <c r="AK75" i="9" s="1"/>
  <c r="AK78" i="9" a="1"/>
  <c r="AK78" i="9" s="1"/>
  <c r="AK46" i="9" a="1"/>
  <c r="AK46" i="9" s="1"/>
  <c r="AK45" i="9" a="1"/>
  <c r="AK45" i="9" s="1"/>
  <c r="AK42" i="9" a="1"/>
  <c r="AK42" i="9" s="1"/>
  <c r="AK44" i="9" a="1"/>
  <c r="AK44" i="9" s="1"/>
  <c r="AK43" i="9" a="1"/>
  <c r="AK43" i="9" s="1"/>
  <c r="AH157" i="9" a="1"/>
  <c r="AH157" i="9" s="1"/>
  <c r="AH155" i="9" a="1"/>
  <c r="AH155" i="9" s="1"/>
  <c r="AH158" i="9" a="1"/>
  <c r="AH158" i="9" s="1"/>
  <c r="AH156" i="9" a="1"/>
  <c r="AH156" i="9" s="1"/>
  <c r="AH154" i="9" a="1"/>
  <c r="AH154" i="9" s="1"/>
  <c r="AG173" i="9" a="1"/>
  <c r="AG173" i="9" s="1"/>
  <c r="AG171" i="9" a="1"/>
  <c r="AG171" i="9" s="1"/>
  <c r="AG174" i="9" a="1"/>
  <c r="AG174" i="9" s="1"/>
  <c r="AG172" i="9" a="1"/>
  <c r="AG172" i="9" s="1"/>
  <c r="AG170" i="9" a="1"/>
  <c r="AG170" i="9" s="1"/>
  <c r="AK91" i="9" a="1"/>
  <c r="AK91" i="9" s="1"/>
  <c r="AK93" i="9" a="1"/>
  <c r="AK93" i="9" s="1"/>
  <c r="AK90" i="9" a="1"/>
  <c r="AK90" i="9" s="1"/>
  <c r="AK94" i="9" a="1"/>
  <c r="AK94" i="9" s="1"/>
  <c r="AK92" i="9" a="1"/>
  <c r="AK92" i="9" s="1"/>
  <c r="AL61" i="9" a="1"/>
  <c r="AL61" i="9" s="1"/>
  <c r="AL59" i="9" a="1"/>
  <c r="AL59" i="9" s="1"/>
  <c r="AL62" i="9" a="1"/>
  <c r="AL62" i="9" s="1"/>
  <c r="AL60" i="9" a="1"/>
  <c r="AL60" i="9" s="1"/>
  <c r="AL58" i="9" a="1"/>
  <c r="AL58" i="9" s="1"/>
  <c r="AK29" i="9" a="1"/>
  <c r="AK29" i="9" s="1"/>
  <c r="AK27" i="9" a="1"/>
  <c r="AK27" i="9" s="1"/>
  <c r="AK30" i="9" a="1"/>
  <c r="AK30" i="9" s="1"/>
  <c r="AK28" i="9" a="1"/>
  <c r="AK28" i="9" s="1"/>
  <c r="AK26" i="9" a="1"/>
  <c r="AK26" i="9" s="1"/>
  <c r="AK14" i="9" a="1"/>
  <c r="AK14" i="9" s="1"/>
  <c r="AK11" i="9" a="1"/>
  <c r="AK11" i="9" s="1"/>
  <c r="AK12" i="9" a="1"/>
  <c r="AK12" i="9" s="1"/>
  <c r="AK13" i="9" a="1"/>
  <c r="AK13" i="9" s="1"/>
  <c r="AK10" i="9" a="1"/>
  <c r="AK10" i="9" s="1"/>
  <c r="AL9" i="9"/>
  <c r="AL73" i="9"/>
  <c r="AL41" i="9"/>
  <c r="AL105" i="9"/>
  <c r="AL89" i="9"/>
  <c r="AM57" i="9"/>
  <c r="AL25" i="9"/>
  <c r="AI137" i="9"/>
  <c r="AK64" i="3"/>
  <c r="AJ121" i="9"/>
  <c r="AL57" i="3"/>
  <c r="AI153" i="9"/>
  <c r="AK71" i="3"/>
  <c r="AH169" i="9"/>
  <c r="AJ78" i="3"/>
  <c r="BE11" i="11"/>
  <c r="BE9" i="11"/>
  <c r="BE10" i="11"/>
  <c r="BE8" i="11"/>
  <c r="BE7" i="11"/>
  <c r="AI9" i="3"/>
  <c r="BD6" i="11" s="1"/>
  <c r="AN36" i="3"/>
  <c r="AN50" i="3"/>
  <c r="AO29" i="3"/>
  <c r="AN22" i="3"/>
  <c r="AN43" i="3"/>
  <c r="AN15" i="3"/>
  <c r="AN8" i="3"/>
  <c r="AM7" i="3"/>
  <c r="AL8" i="9" s="1"/>
  <c r="AL27" i="3" l="1"/>
  <c r="AL25" i="3"/>
  <c r="AL28" i="3"/>
  <c r="AL26" i="3"/>
  <c r="AL24" i="3"/>
  <c r="AM35" i="3"/>
  <c r="AM34" i="3"/>
  <c r="AM32" i="3"/>
  <c r="AM33" i="3"/>
  <c r="AM31" i="3"/>
  <c r="AI76" i="3"/>
  <c r="AI74" i="3"/>
  <c r="AI75" i="3"/>
  <c r="AI73" i="3"/>
  <c r="AI77" i="3"/>
  <c r="AJ59" i="3"/>
  <c r="AJ60" i="3"/>
  <c r="AJ62" i="3"/>
  <c r="AJ63" i="3"/>
  <c r="AJ61" i="3"/>
  <c r="AD195" i="9" a="1"/>
  <c r="AD195" i="9" s="1"/>
  <c r="AD193" i="9" a="1"/>
  <c r="AD193" i="9" s="1"/>
  <c r="AD189" i="9" a="1"/>
  <c r="AD189" i="9" s="1"/>
  <c r="AD186" i="9" a="1"/>
  <c r="AD186" i="9" s="1"/>
  <c r="AD198" i="9" a="1"/>
  <c r="AD198" i="9" s="1"/>
  <c r="AD192" i="9" a="1"/>
  <c r="AD192" i="9" s="1"/>
  <c r="AD187" i="9" a="1"/>
  <c r="AD187" i="9" s="1"/>
  <c r="AD190" i="9" a="1"/>
  <c r="AD190" i="9" s="1"/>
  <c r="AD200" i="9" a="1"/>
  <c r="AD200" i="9" s="1"/>
  <c r="AD191" i="9" a="1"/>
  <c r="AD191" i="9" s="1"/>
  <c r="AD194" i="9" a="1"/>
  <c r="AD194" i="9" s="1"/>
  <c r="AD199" i="9" a="1"/>
  <c r="AD199" i="9" s="1"/>
  <c r="AD197" i="9" a="1"/>
  <c r="AD197" i="9" s="1"/>
  <c r="AD196" i="9" a="1"/>
  <c r="AD196" i="9" s="1"/>
  <c r="AD188" i="9" a="1"/>
  <c r="AD188" i="9" s="1"/>
  <c r="AL42" i="3"/>
  <c r="AL41" i="3"/>
  <c r="AL39" i="3"/>
  <c r="AL40" i="3"/>
  <c r="AL38" i="3"/>
  <c r="AL52" i="3"/>
  <c r="AL56" i="3"/>
  <c r="AL53" i="3"/>
  <c r="AL54" i="3"/>
  <c r="AL55" i="3"/>
  <c r="SS14" i="11"/>
  <c r="ST25" i="11"/>
  <c r="ST28" i="11"/>
  <c r="ST27" i="11"/>
  <c r="ST16" i="11"/>
  <c r="ST22" i="11"/>
  <c r="ST29" i="11"/>
  <c r="ST21" i="11"/>
  <c r="ST20" i="11"/>
  <c r="ST17" i="11"/>
  <c r="ST26" i="11"/>
  <c r="ST24" i="11"/>
  <c r="ST19" i="11"/>
  <c r="ST15" i="11"/>
  <c r="ST23" i="11"/>
  <c r="ST18" i="11"/>
  <c r="AH80" i="3"/>
  <c r="AH81" i="3"/>
  <c r="AH82" i="3"/>
  <c r="AH84" i="3"/>
  <c r="AH83" i="3"/>
  <c r="AL11" i="3"/>
  <c r="AL10" i="3"/>
  <c r="AL13" i="3"/>
  <c r="AL12" i="3"/>
  <c r="AL14" i="3"/>
  <c r="AL20" i="3"/>
  <c r="AL21" i="3"/>
  <c r="AL17" i="3"/>
  <c r="AL18" i="3"/>
  <c r="AL19" i="3"/>
  <c r="AL48" i="3"/>
  <c r="AL46" i="3"/>
  <c r="AL47" i="3"/>
  <c r="AL45" i="3"/>
  <c r="AL49" i="3"/>
  <c r="AI66" i="3"/>
  <c r="AI68" i="3"/>
  <c r="AI69" i="3"/>
  <c r="AI70" i="3"/>
  <c r="AI67" i="3"/>
  <c r="AE185" i="9"/>
  <c r="AG85" i="3"/>
  <c r="AL17" i="9" a="1"/>
  <c r="AL17" i="9" s="1"/>
  <c r="AL20" i="9" a="1"/>
  <c r="AL20" i="9" s="1"/>
  <c r="AL19" i="9" a="1"/>
  <c r="AL19" i="9" s="1"/>
  <c r="AL15" i="9" a="1"/>
  <c r="AL15" i="9" s="1"/>
  <c r="AL16" i="9" a="1"/>
  <c r="AL16" i="9" s="1"/>
  <c r="AL18" i="9" a="1"/>
  <c r="AL18" i="9" s="1"/>
  <c r="AL21" i="9" a="1"/>
  <c r="AL21" i="9" s="1"/>
  <c r="AL23" i="9" a="1"/>
  <c r="AL23" i="9" s="1"/>
  <c r="AL22" i="9" a="1"/>
  <c r="AL22" i="9" s="1"/>
  <c r="AL24" i="9" a="1"/>
  <c r="AL24" i="9" s="1"/>
  <c r="AH176" i="9" a="1"/>
  <c r="AH176" i="9" s="1"/>
  <c r="AH179" i="9" a="1"/>
  <c r="AH179" i="9" s="1"/>
  <c r="AH183" i="9" a="1"/>
  <c r="AH183" i="9" s="1"/>
  <c r="AH178" i="9" a="1"/>
  <c r="AH178" i="9" s="1"/>
  <c r="AH177" i="9" a="1"/>
  <c r="AH177" i="9" s="1"/>
  <c r="AH175" i="9" a="1"/>
  <c r="AH175" i="9" s="1"/>
  <c r="AH184" i="9" a="1"/>
  <c r="AH184" i="9" s="1"/>
  <c r="AH180" i="9" a="1"/>
  <c r="AH180" i="9" s="1"/>
  <c r="AH182" i="9" a="1"/>
  <c r="AH182" i="9" s="1"/>
  <c r="AH181" i="9" a="1"/>
  <c r="AH181" i="9" s="1"/>
  <c r="AI168" i="9" a="1"/>
  <c r="AI168" i="9" s="1"/>
  <c r="AI167" i="9" a="1"/>
  <c r="AI167" i="9" s="1"/>
  <c r="AI160" i="9" a="1"/>
  <c r="AI160" i="9" s="1"/>
  <c r="AI161" i="9" a="1"/>
  <c r="AI161" i="9" s="1"/>
  <c r="AI162" i="9" a="1"/>
  <c r="AI162" i="9" s="1"/>
  <c r="AI163" i="9" a="1"/>
  <c r="AI163" i="9" s="1"/>
  <c r="AI164" i="9" a="1"/>
  <c r="AI164" i="9" s="1"/>
  <c r="AI165" i="9" a="1"/>
  <c r="AI165" i="9" s="1"/>
  <c r="AI166" i="9" a="1"/>
  <c r="AI166" i="9" s="1"/>
  <c r="AI159" i="9" a="1"/>
  <c r="AI159" i="9" s="1"/>
  <c r="AI148" i="9" a="1"/>
  <c r="AI148" i="9" s="1"/>
  <c r="AI147" i="9" a="1"/>
  <c r="AI147" i="9" s="1"/>
  <c r="AI143" i="9" a="1"/>
  <c r="AI143" i="9" s="1"/>
  <c r="AI152" i="9" a="1"/>
  <c r="AI152" i="9" s="1"/>
  <c r="AI144" i="9" a="1"/>
  <c r="AI144" i="9" s="1"/>
  <c r="AI145" i="9" a="1"/>
  <c r="AI145" i="9" s="1"/>
  <c r="AI150" i="9" a="1"/>
  <c r="AI150" i="9" s="1"/>
  <c r="AI151" i="9" a="1"/>
  <c r="AI151" i="9" s="1"/>
  <c r="AI149" i="9" a="1"/>
  <c r="AI149" i="9" s="1"/>
  <c r="AI146" i="9" a="1"/>
  <c r="AI146" i="9" s="1"/>
  <c r="AM63" i="9" a="1"/>
  <c r="AM63" i="9" s="1"/>
  <c r="AM68" i="9" a="1"/>
  <c r="AM68" i="9" s="1"/>
  <c r="AM66" i="9" a="1"/>
  <c r="AM66" i="9" s="1"/>
  <c r="AM64" i="9" a="1"/>
  <c r="AM64" i="9" s="1"/>
  <c r="AM72" i="9" a="1"/>
  <c r="AM72" i="9" s="1"/>
  <c r="AM69" i="9" a="1"/>
  <c r="AM69" i="9" s="1"/>
  <c r="AM65" i="9" a="1"/>
  <c r="AM65" i="9" s="1"/>
  <c r="AM67" i="9" a="1"/>
  <c r="AM67" i="9" s="1"/>
  <c r="AM71" i="9" a="1"/>
  <c r="AM71" i="9" s="1"/>
  <c r="AM70" i="9" a="1"/>
  <c r="AM70" i="9" s="1"/>
  <c r="AL112" i="9" a="1"/>
  <c r="AL112" i="9" s="1"/>
  <c r="AL118" i="9" a="1"/>
  <c r="AL118" i="9" s="1"/>
  <c r="AL119" i="9" a="1"/>
  <c r="AL119" i="9" s="1"/>
  <c r="AL111" i="9" a="1"/>
  <c r="AL111" i="9" s="1"/>
  <c r="AL117" i="9" a="1"/>
  <c r="AL117" i="9" s="1"/>
  <c r="AL116" i="9" a="1"/>
  <c r="AL116" i="9" s="1"/>
  <c r="AL120" i="9" a="1"/>
  <c r="AL120" i="9" s="1"/>
  <c r="AL113" i="9" a="1"/>
  <c r="AL113" i="9" s="1"/>
  <c r="AL115" i="9" a="1"/>
  <c r="AL115" i="9" s="1"/>
  <c r="AL114" i="9" a="1"/>
  <c r="AL114" i="9" s="1"/>
  <c r="AL83" i="9" a="1"/>
  <c r="AL83" i="9" s="1"/>
  <c r="AL88" i="9" a="1"/>
  <c r="AL88" i="9" s="1"/>
  <c r="AL86" i="9" a="1"/>
  <c r="AL86" i="9" s="1"/>
  <c r="AL81" i="9" a="1"/>
  <c r="AL81" i="9" s="1"/>
  <c r="AL80" i="9" a="1"/>
  <c r="AL80" i="9" s="1"/>
  <c r="AL85" i="9" a="1"/>
  <c r="AL85" i="9" s="1"/>
  <c r="AL82" i="9" a="1"/>
  <c r="AL82" i="9" s="1"/>
  <c r="AL84" i="9" a="1"/>
  <c r="AL84" i="9" s="1"/>
  <c r="AL79" i="9" a="1"/>
  <c r="AL79" i="9" s="1"/>
  <c r="AL87" i="9" a="1"/>
  <c r="AL87" i="9" s="1"/>
  <c r="AJ129" i="9" a="1"/>
  <c r="AJ129" i="9" s="1"/>
  <c r="AJ134" i="9" a="1"/>
  <c r="AJ134" i="9" s="1"/>
  <c r="AJ130" i="9" a="1"/>
  <c r="AJ130" i="9" s="1"/>
  <c r="AJ127" i="9" a="1"/>
  <c r="AJ127" i="9" s="1"/>
  <c r="AJ131" i="9" a="1"/>
  <c r="AJ131" i="9" s="1"/>
  <c r="AJ136" i="9" a="1"/>
  <c r="AJ136" i="9" s="1"/>
  <c r="AJ128" i="9" a="1"/>
  <c r="AJ128" i="9" s="1"/>
  <c r="AJ133" i="9" a="1"/>
  <c r="AJ133" i="9" s="1"/>
  <c r="AJ132" i="9" a="1"/>
  <c r="AJ132" i="9" s="1"/>
  <c r="AJ135" i="9" a="1"/>
  <c r="AJ135" i="9" s="1"/>
  <c r="AL33" i="9" a="1"/>
  <c r="AL33" i="9" s="1"/>
  <c r="AL34" i="9" a="1"/>
  <c r="AL34" i="9" s="1"/>
  <c r="AL37" i="9" a="1"/>
  <c r="AL37" i="9" s="1"/>
  <c r="AL35" i="9" a="1"/>
  <c r="AL35" i="9" s="1"/>
  <c r="AL32" i="9" a="1"/>
  <c r="AL32" i="9" s="1"/>
  <c r="AL31" i="9" a="1"/>
  <c r="AL31" i="9" s="1"/>
  <c r="AL39" i="9" a="1"/>
  <c r="AL39" i="9" s="1"/>
  <c r="AL36" i="9" a="1"/>
  <c r="AL36" i="9" s="1"/>
  <c r="AL38" i="9" a="1"/>
  <c r="AL38" i="9" s="1"/>
  <c r="AL40" i="9" a="1"/>
  <c r="AL40" i="9" s="1"/>
  <c r="AL97" i="9" a="1"/>
  <c r="AL97" i="9" s="1"/>
  <c r="AL96" i="9" a="1"/>
  <c r="AL96" i="9" s="1"/>
  <c r="AL99" i="9" a="1"/>
  <c r="AL99" i="9" s="1"/>
  <c r="AL101" i="9" a="1"/>
  <c r="AL101" i="9" s="1"/>
  <c r="AL95" i="9" a="1"/>
  <c r="AL95" i="9" s="1"/>
  <c r="AL104" i="9" a="1"/>
  <c r="AL104" i="9" s="1"/>
  <c r="AL103" i="9" a="1"/>
  <c r="AL103" i="9" s="1"/>
  <c r="AL98" i="9" a="1"/>
  <c r="AL98" i="9" s="1"/>
  <c r="AL102" i="9" a="1"/>
  <c r="AL102" i="9" s="1"/>
  <c r="AL100" i="9" a="1"/>
  <c r="AL100" i="9" s="1"/>
  <c r="AL49" i="9" a="1"/>
  <c r="AL49" i="9" s="1"/>
  <c r="AL53" i="9" a="1"/>
  <c r="AL53" i="9" s="1"/>
  <c r="AL48" i="9" a="1"/>
  <c r="AL48" i="9" s="1"/>
  <c r="AL56" i="9" a="1"/>
  <c r="AL56" i="9" s="1"/>
  <c r="AL54" i="9" a="1"/>
  <c r="AL54" i="9" s="1"/>
  <c r="AL51" i="9" a="1"/>
  <c r="AL51" i="9" s="1"/>
  <c r="AL47" i="9" a="1"/>
  <c r="AL47" i="9" s="1"/>
  <c r="AL50" i="9" a="1"/>
  <c r="AL50" i="9" s="1"/>
  <c r="AL52" i="9" a="1"/>
  <c r="AL52" i="9" s="1"/>
  <c r="AL55" i="9" a="1"/>
  <c r="AL55" i="9" s="1"/>
  <c r="AA47" i="8"/>
  <c r="W47" i="8"/>
  <c r="S47" i="8"/>
  <c r="O47" i="8"/>
  <c r="K47" i="8"/>
  <c r="G47" i="8"/>
  <c r="Z47" i="8"/>
  <c r="U47" i="8"/>
  <c r="P47" i="8"/>
  <c r="J47" i="8"/>
  <c r="E47" i="8"/>
  <c r="Y47" i="8"/>
  <c r="T47" i="8"/>
  <c r="N47" i="8"/>
  <c r="I47" i="8"/>
  <c r="D47" i="8"/>
  <c r="X47" i="8"/>
  <c r="R47" i="8"/>
  <c r="M47" i="8"/>
  <c r="H47" i="8"/>
  <c r="AB47" i="8"/>
  <c r="V47" i="8"/>
  <c r="Q47" i="8"/>
  <c r="L47" i="8"/>
  <c r="F47" i="8"/>
  <c r="C48" i="8"/>
  <c r="MO22" i="11"/>
  <c r="MO26" i="11"/>
  <c r="EN22" i="11"/>
  <c r="EN26" i="11"/>
  <c r="BH22" i="11"/>
  <c r="BH26" i="11"/>
  <c r="PT22" i="11"/>
  <c r="PT26" i="11"/>
  <c r="GE22" i="11"/>
  <c r="GE26" i="11"/>
  <c r="KZ22" i="11"/>
  <c r="KZ26" i="11"/>
  <c r="HT22" i="11"/>
  <c r="HT26" i="11"/>
  <c r="RI22" i="11"/>
  <c r="RI26" i="11"/>
  <c r="OD22" i="11"/>
  <c r="OD26" i="11"/>
  <c r="CX22" i="11"/>
  <c r="CX26" i="11"/>
  <c r="JJ22" i="11"/>
  <c r="JJ26" i="11"/>
  <c r="RI25" i="11"/>
  <c r="RI29" i="11"/>
  <c r="PT21" i="11"/>
  <c r="PT25" i="11"/>
  <c r="PT29" i="11"/>
  <c r="MO25" i="11"/>
  <c r="MO29" i="11"/>
  <c r="OD25" i="11"/>
  <c r="OD29" i="11"/>
  <c r="CX25" i="11"/>
  <c r="CX29" i="11"/>
  <c r="GE21" i="11"/>
  <c r="GE25" i="11"/>
  <c r="GE29" i="11"/>
  <c r="JJ25" i="11"/>
  <c r="JJ29" i="11"/>
  <c r="KZ21" i="11"/>
  <c r="KZ25" i="11"/>
  <c r="KZ29" i="11"/>
  <c r="EN21" i="11"/>
  <c r="EN25" i="11"/>
  <c r="EN29" i="11"/>
  <c r="HT21" i="11"/>
  <c r="HT25" i="11"/>
  <c r="HT29" i="11"/>
  <c r="BH21" i="11"/>
  <c r="BH25" i="11"/>
  <c r="BH29" i="11"/>
  <c r="RI28" i="11"/>
  <c r="RI21" i="11"/>
  <c r="PT20" i="11"/>
  <c r="PT24" i="11"/>
  <c r="PT28" i="11"/>
  <c r="MO20" i="11"/>
  <c r="MO24" i="11"/>
  <c r="MO28" i="11"/>
  <c r="MO21" i="11"/>
  <c r="OD28" i="11"/>
  <c r="OD21" i="11"/>
  <c r="CX28" i="11"/>
  <c r="CX21" i="11"/>
  <c r="GE20" i="11"/>
  <c r="GE24" i="11"/>
  <c r="GE28" i="11"/>
  <c r="JJ28" i="11"/>
  <c r="JJ21" i="11"/>
  <c r="KZ20" i="11"/>
  <c r="KZ24" i="11"/>
  <c r="KZ28" i="11"/>
  <c r="EN20" i="11"/>
  <c r="EN24" i="11"/>
  <c r="EN28" i="11"/>
  <c r="HT20" i="11"/>
  <c r="HT24" i="11"/>
  <c r="HT28" i="11"/>
  <c r="BH20" i="11"/>
  <c r="BH24" i="11"/>
  <c r="BH28" i="11"/>
  <c r="RI20" i="11"/>
  <c r="RI24" i="11"/>
  <c r="OD20" i="11"/>
  <c r="OD24" i="11"/>
  <c r="CX20" i="11"/>
  <c r="CX24" i="11"/>
  <c r="JJ20" i="11"/>
  <c r="JJ24" i="11"/>
  <c r="RI23" i="11"/>
  <c r="RI27" i="11"/>
  <c r="PT23" i="11"/>
  <c r="PT27" i="11"/>
  <c r="MO23" i="11"/>
  <c r="MO27" i="11"/>
  <c r="OD23" i="11"/>
  <c r="OD27" i="11"/>
  <c r="CX23" i="11"/>
  <c r="CX27" i="11"/>
  <c r="GE23" i="11"/>
  <c r="GE27" i="11"/>
  <c r="JJ23" i="11"/>
  <c r="JJ27" i="11"/>
  <c r="KZ23" i="11"/>
  <c r="KZ27" i="11"/>
  <c r="EN23" i="11"/>
  <c r="EN27" i="11"/>
  <c r="HT23" i="11"/>
  <c r="HT27" i="11"/>
  <c r="BH23" i="11"/>
  <c r="BH27" i="11"/>
  <c r="GD14" i="11"/>
  <c r="HS14" i="11"/>
  <c r="OC14" i="11"/>
  <c r="JI14" i="11"/>
  <c r="PS14" i="11"/>
  <c r="BG14" i="11"/>
  <c r="KY14" i="11"/>
  <c r="BH19" i="11"/>
  <c r="BH17" i="11"/>
  <c r="BH18" i="11"/>
  <c r="BH16" i="11"/>
  <c r="BH15" i="11"/>
  <c r="RI19" i="11"/>
  <c r="RI18" i="11"/>
  <c r="RI17" i="11"/>
  <c r="RI15" i="11"/>
  <c r="RI16" i="11"/>
  <c r="PT19" i="11"/>
  <c r="PT18" i="11"/>
  <c r="PT17" i="11"/>
  <c r="PT16" i="11"/>
  <c r="PT15" i="11"/>
  <c r="OD19" i="11"/>
  <c r="OD18" i="11"/>
  <c r="OD16" i="11"/>
  <c r="OD17" i="11"/>
  <c r="OD15" i="11"/>
  <c r="GE19" i="11"/>
  <c r="GE15" i="11"/>
  <c r="GE18" i="11"/>
  <c r="GE17" i="11"/>
  <c r="GE16" i="11"/>
  <c r="KZ19" i="11"/>
  <c r="KZ18" i="11"/>
  <c r="KZ17" i="11"/>
  <c r="KZ16" i="11"/>
  <c r="KZ15" i="11"/>
  <c r="HT19" i="11"/>
  <c r="HT18" i="11"/>
  <c r="HT17" i="11"/>
  <c r="HT16" i="11"/>
  <c r="HT15" i="11"/>
  <c r="EM14" i="11"/>
  <c r="MN14" i="11"/>
  <c r="MO19" i="11"/>
  <c r="MO18" i="11"/>
  <c r="MO17" i="11"/>
  <c r="MO16" i="11"/>
  <c r="MO15" i="11"/>
  <c r="CX19" i="11"/>
  <c r="CX18" i="11"/>
  <c r="CX16" i="11"/>
  <c r="CX17" i="11"/>
  <c r="CX15" i="11"/>
  <c r="JJ19" i="11"/>
  <c r="JJ18" i="11"/>
  <c r="JJ17" i="11"/>
  <c r="JJ16" i="11"/>
  <c r="JJ15" i="11"/>
  <c r="EN19" i="11"/>
  <c r="EN17" i="11"/>
  <c r="EN18" i="11"/>
  <c r="EN16" i="11"/>
  <c r="EN15" i="11"/>
  <c r="CW14" i="11"/>
  <c r="RH14" i="11"/>
  <c r="AL90" i="9" a="1"/>
  <c r="AL90" i="9" s="1"/>
  <c r="AL94" i="9" a="1"/>
  <c r="AL94" i="9" s="1"/>
  <c r="AL92" i="9" a="1"/>
  <c r="AL92" i="9" s="1"/>
  <c r="AL93" i="9" a="1"/>
  <c r="AL93" i="9" s="1"/>
  <c r="AL91" i="9" a="1"/>
  <c r="AL91" i="9" s="1"/>
  <c r="AH174" i="9" a="1"/>
  <c r="AH174" i="9" s="1"/>
  <c r="AH172" i="9" a="1"/>
  <c r="AH172" i="9" s="1"/>
  <c r="AH170" i="9" a="1"/>
  <c r="AH170" i="9" s="1"/>
  <c r="AH173" i="9" a="1"/>
  <c r="AH173" i="9" s="1"/>
  <c r="AH171" i="9" a="1"/>
  <c r="AH171" i="9" s="1"/>
  <c r="AI158" i="9" a="1"/>
  <c r="AI158" i="9" s="1"/>
  <c r="AI156" i="9" a="1"/>
  <c r="AI156" i="9" s="1"/>
  <c r="AI154" i="9" a="1"/>
  <c r="AI154" i="9" s="1"/>
  <c r="AI157" i="9" a="1"/>
  <c r="AI157" i="9" s="1"/>
  <c r="AI155" i="9" a="1"/>
  <c r="AI155" i="9" s="1"/>
  <c r="AI142" i="9" a="1"/>
  <c r="AI142" i="9" s="1"/>
  <c r="AI140" i="9" a="1"/>
  <c r="AI140" i="9" s="1"/>
  <c r="AI138" i="9" a="1"/>
  <c r="AI138" i="9" s="1"/>
  <c r="AI141" i="9" a="1"/>
  <c r="AI141" i="9" s="1"/>
  <c r="AI139" i="9" a="1"/>
  <c r="AI139" i="9" s="1"/>
  <c r="AM62" i="9" a="1"/>
  <c r="AM62" i="9" s="1"/>
  <c r="AM60" i="9" a="1"/>
  <c r="AM60" i="9" s="1"/>
  <c r="AM58" i="9" a="1"/>
  <c r="AM58" i="9" s="1"/>
  <c r="AM61" i="9" a="1"/>
  <c r="AM61" i="9" s="1"/>
  <c r="AM59" i="9" a="1"/>
  <c r="AM59" i="9" s="1"/>
  <c r="AL110" i="9" a="1"/>
  <c r="AL110" i="9" s="1"/>
  <c r="AL108" i="9" a="1"/>
  <c r="AL108" i="9" s="1"/>
  <c r="AL106" i="9" a="1"/>
  <c r="AL106" i="9" s="1"/>
  <c r="AL109" i="9" a="1"/>
  <c r="AL109" i="9" s="1"/>
  <c r="AL107" i="9" a="1"/>
  <c r="AL107" i="9" s="1"/>
  <c r="AL77" i="9" a="1"/>
  <c r="AL77" i="9" s="1"/>
  <c r="AL75" i="9" a="1"/>
  <c r="AL75" i="9" s="1"/>
  <c r="AL76" i="9" a="1"/>
  <c r="AL76" i="9" s="1"/>
  <c r="AL74" i="9" a="1"/>
  <c r="AL74" i="9" s="1"/>
  <c r="AL78" i="9" a="1"/>
  <c r="AL78" i="9" s="1"/>
  <c r="AJ125" i="9" a="1"/>
  <c r="AJ125" i="9" s="1"/>
  <c r="AJ123" i="9" a="1"/>
  <c r="AJ123" i="9" s="1"/>
  <c r="AJ122" i="9" a="1"/>
  <c r="AJ122" i="9" s="1"/>
  <c r="AJ126" i="9" a="1"/>
  <c r="AJ126" i="9" s="1"/>
  <c r="AJ124" i="9" a="1"/>
  <c r="AJ124" i="9" s="1"/>
  <c r="AL46" i="9" a="1"/>
  <c r="AL46" i="9" s="1"/>
  <c r="AL44" i="9" a="1"/>
  <c r="AL44" i="9" s="1"/>
  <c r="AL45" i="9" a="1"/>
  <c r="AL45" i="9" s="1"/>
  <c r="AL43" i="9" a="1"/>
  <c r="AL43" i="9" s="1"/>
  <c r="AL42" i="9" a="1"/>
  <c r="AL42" i="9" s="1"/>
  <c r="AL29" i="9" a="1"/>
  <c r="AL29" i="9" s="1"/>
  <c r="AL27" i="9" a="1"/>
  <c r="AL27" i="9" s="1"/>
  <c r="AL30" i="9" a="1"/>
  <c r="AL30" i="9" s="1"/>
  <c r="AL28" i="9" a="1"/>
  <c r="AL28" i="9" s="1"/>
  <c r="AL26" i="9" a="1"/>
  <c r="AL26" i="9" s="1"/>
  <c r="AL14" i="9" a="1"/>
  <c r="AL14" i="9" s="1"/>
  <c r="AL11" i="9" a="1"/>
  <c r="AL11" i="9" s="1"/>
  <c r="AL13" i="9" a="1"/>
  <c r="AL13" i="9" s="1"/>
  <c r="AL12" i="9" a="1"/>
  <c r="AL12" i="9" s="1"/>
  <c r="AL10" i="9" a="1"/>
  <c r="AL10" i="9" s="1"/>
  <c r="AM9" i="9"/>
  <c r="AM25" i="9"/>
  <c r="AM89" i="9"/>
  <c r="AM41" i="9"/>
  <c r="AN57" i="9"/>
  <c r="AM105" i="9"/>
  <c r="AM73" i="9"/>
  <c r="AK121" i="9"/>
  <c r="AM57" i="3"/>
  <c r="AI169" i="9"/>
  <c r="AK78" i="3"/>
  <c r="AJ153" i="9"/>
  <c r="AL71" i="3"/>
  <c r="AJ137" i="9"/>
  <c r="AL64" i="3"/>
  <c r="BF10" i="11"/>
  <c r="BF11" i="11"/>
  <c r="BF9" i="11"/>
  <c r="BF7" i="11"/>
  <c r="BF8" i="11"/>
  <c r="AP29" i="3"/>
  <c r="AJ9" i="3"/>
  <c r="BE6" i="11" s="1"/>
  <c r="AO50" i="3"/>
  <c r="AO36" i="3"/>
  <c r="AO15" i="3"/>
  <c r="AO43" i="3"/>
  <c r="AO22" i="3"/>
  <c r="AO8" i="3"/>
  <c r="AN7" i="3"/>
  <c r="AM8" i="9" s="1"/>
  <c r="AM28" i="3" l="1"/>
  <c r="AM26" i="3"/>
  <c r="AM24" i="3"/>
  <c r="AM27" i="3"/>
  <c r="AM25" i="3"/>
  <c r="AJ75" i="3"/>
  <c r="AJ74" i="3"/>
  <c r="AJ73" i="3"/>
  <c r="AJ77" i="3"/>
  <c r="AJ76" i="3"/>
  <c r="AM49" i="3"/>
  <c r="AM48" i="3"/>
  <c r="AM46" i="3"/>
  <c r="AM47" i="3"/>
  <c r="AM45" i="3"/>
  <c r="AI82" i="3"/>
  <c r="AI83" i="3"/>
  <c r="AI80" i="3"/>
  <c r="AI84" i="3"/>
  <c r="AI81" i="3"/>
  <c r="AF185" i="9"/>
  <c r="AH85" i="3"/>
  <c r="AN33" i="3"/>
  <c r="AN31" i="3"/>
  <c r="AN34" i="3"/>
  <c r="AN35" i="3"/>
  <c r="AN32" i="3"/>
  <c r="AE194" i="9" a="1"/>
  <c r="AE194" i="9" s="1"/>
  <c r="AE197" i="9" a="1"/>
  <c r="AE197" i="9" s="1"/>
  <c r="AE190" i="9" a="1"/>
  <c r="AE190" i="9" s="1"/>
  <c r="AE189" i="9" a="1"/>
  <c r="AE189" i="9" s="1"/>
  <c r="AE199" i="9" a="1"/>
  <c r="AE199" i="9" s="1"/>
  <c r="AE193" i="9" a="1"/>
  <c r="AE193" i="9" s="1"/>
  <c r="AE187" i="9" a="1"/>
  <c r="AE187" i="9" s="1"/>
  <c r="AE200" i="9" a="1"/>
  <c r="AE200" i="9" s="1"/>
  <c r="AE195" i="9" a="1"/>
  <c r="AE195" i="9" s="1"/>
  <c r="AE196" i="9" a="1"/>
  <c r="AE196" i="9" s="1"/>
  <c r="AE188" i="9" a="1"/>
  <c r="AE188" i="9" s="1"/>
  <c r="AE198" i="9" a="1"/>
  <c r="AE198" i="9" s="1"/>
  <c r="AE191" i="9" a="1"/>
  <c r="AE191" i="9" s="1"/>
  <c r="AE192" i="9" a="1"/>
  <c r="AE192" i="9" s="1"/>
  <c r="AE186" i="9" a="1"/>
  <c r="AE186" i="9" s="1"/>
  <c r="AM55" i="3"/>
  <c r="AM52" i="3"/>
  <c r="AM56" i="3"/>
  <c r="AM53" i="3"/>
  <c r="AM54" i="3"/>
  <c r="AM10" i="3"/>
  <c r="AM14" i="3"/>
  <c r="AM13" i="3"/>
  <c r="AM12" i="3"/>
  <c r="AM11" i="3"/>
  <c r="AM19" i="3"/>
  <c r="AM20" i="3"/>
  <c r="AM21" i="3"/>
  <c r="AM17" i="3"/>
  <c r="AM18" i="3"/>
  <c r="AK59" i="3"/>
  <c r="AK62" i="3"/>
  <c r="AK60" i="3"/>
  <c r="AK63" i="3"/>
  <c r="AK61" i="3"/>
  <c r="AM42" i="3"/>
  <c r="AM38" i="3"/>
  <c r="AM41" i="3"/>
  <c r="AM40" i="3"/>
  <c r="AM39" i="3"/>
  <c r="AJ67" i="3"/>
  <c r="AJ66" i="3"/>
  <c r="AJ68" i="3"/>
  <c r="AJ69" i="3"/>
  <c r="AJ70" i="3"/>
  <c r="SU29" i="11"/>
  <c r="SU17" i="11"/>
  <c r="SU20" i="11"/>
  <c r="SU15" i="11"/>
  <c r="SU22" i="11"/>
  <c r="SU21" i="11"/>
  <c r="SU24" i="11"/>
  <c r="SU23" i="11"/>
  <c r="SU19" i="11"/>
  <c r="SU16" i="11"/>
  <c r="SU26" i="11"/>
  <c r="SU25" i="11"/>
  <c r="SU28" i="11"/>
  <c r="SU27" i="11"/>
  <c r="SU18" i="11"/>
  <c r="ST14" i="11"/>
  <c r="AM82" i="9" a="1"/>
  <c r="AM82" i="9" s="1"/>
  <c r="AM84" i="9" a="1"/>
  <c r="AM84" i="9" s="1"/>
  <c r="AM79" i="9" a="1"/>
  <c r="AM79" i="9" s="1"/>
  <c r="AM87" i="9" a="1"/>
  <c r="AM87" i="9" s="1"/>
  <c r="AM83" i="9" a="1"/>
  <c r="AM83" i="9" s="1"/>
  <c r="AM88" i="9" a="1"/>
  <c r="AM88" i="9" s="1"/>
  <c r="AM86" i="9" a="1"/>
  <c r="AM86" i="9" s="1"/>
  <c r="AM81" i="9" a="1"/>
  <c r="AM81" i="9" s="1"/>
  <c r="AM80" i="9" a="1"/>
  <c r="AM80" i="9" s="1"/>
  <c r="AM85" i="9" a="1"/>
  <c r="AM85" i="9" s="1"/>
  <c r="AM21" i="9" a="1"/>
  <c r="AM21" i="9" s="1"/>
  <c r="AM23" i="9" a="1"/>
  <c r="AM23" i="9" s="1"/>
  <c r="AM18" i="9" a="1"/>
  <c r="AM18" i="9" s="1"/>
  <c r="AM19" i="9" a="1"/>
  <c r="AM19" i="9" s="1"/>
  <c r="AM17" i="9" a="1"/>
  <c r="AM17" i="9" s="1"/>
  <c r="AM15" i="9" a="1"/>
  <c r="AM15" i="9" s="1"/>
  <c r="AM16" i="9" a="1"/>
  <c r="AM16" i="9" s="1"/>
  <c r="AM20" i="9" a="1"/>
  <c r="AM20" i="9" s="1"/>
  <c r="AM22" i="9" a="1"/>
  <c r="AM22" i="9" s="1"/>
  <c r="AM24" i="9" a="1"/>
  <c r="AM24" i="9" s="1"/>
  <c r="AN70" i="9" a="1"/>
  <c r="AN70" i="9" s="1"/>
  <c r="AN63" i="9" a="1"/>
  <c r="AN63" i="9" s="1"/>
  <c r="AN68" i="9" a="1"/>
  <c r="AN68" i="9" s="1"/>
  <c r="AN66" i="9" a="1"/>
  <c r="AN66" i="9" s="1"/>
  <c r="AN64" i="9" a="1"/>
  <c r="AN64" i="9" s="1"/>
  <c r="AN72" i="9" a="1"/>
  <c r="AN72" i="9" s="1"/>
  <c r="AN69" i="9" a="1"/>
  <c r="AN69" i="9" s="1"/>
  <c r="AN65" i="9" a="1"/>
  <c r="AN65" i="9" s="1"/>
  <c r="AN67" i="9" a="1"/>
  <c r="AN67" i="9" s="1"/>
  <c r="AN71" i="9" a="1"/>
  <c r="AN71" i="9" s="1"/>
  <c r="AJ165" i="9" a="1"/>
  <c r="AJ165" i="9" s="1"/>
  <c r="AJ159" i="9" a="1"/>
  <c r="AJ159" i="9" s="1"/>
  <c r="AJ160" i="9" a="1"/>
  <c r="AJ160" i="9" s="1"/>
  <c r="AJ167" i="9" a="1"/>
  <c r="AJ167" i="9" s="1"/>
  <c r="AJ164" i="9" a="1"/>
  <c r="AJ164" i="9" s="1"/>
  <c r="AJ161" i="9" a="1"/>
  <c r="AJ161" i="9" s="1"/>
  <c r="AJ166" i="9" a="1"/>
  <c r="AJ166" i="9" s="1"/>
  <c r="AJ162" i="9" a="1"/>
  <c r="AJ162" i="9" s="1"/>
  <c r="AJ163" i="9" a="1"/>
  <c r="AJ163" i="9" s="1"/>
  <c r="AJ168" i="9" a="1"/>
  <c r="AJ168" i="9" s="1"/>
  <c r="AK129" i="9" a="1"/>
  <c r="AK129" i="9" s="1"/>
  <c r="AK128" i="9" a="1"/>
  <c r="AK128" i="9" s="1"/>
  <c r="AK133" i="9" a="1"/>
  <c r="AK133" i="9" s="1"/>
  <c r="AK132" i="9" a="1"/>
  <c r="AK132" i="9" s="1"/>
  <c r="AK135" i="9" a="1"/>
  <c r="AK135" i="9" s="1"/>
  <c r="AK131" i="9" a="1"/>
  <c r="AK131" i="9" s="1"/>
  <c r="AK134" i="9" a="1"/>
  <c r="AK134" i="9" s="1"/>
  <c r="AK130" i="9" a="1"/>
  <c r="AK130" i="9" s="1"/>
  <c r="AK127" i="9" a="1"/>
  <c r="AK127" i="9" s="1"/>
  <c r="AK136" i="9" a="1"/>
  <c r="AK136" i="9" s="1"/>
  <c r="AM103" i="9" a="1"/>
  <c r="AM103" i="9" s="1"/>
  <c r="AM98" i="9" a="1"/>
  <c r="AM98" i="9" s="1"/>
  <c r="AM102" i="9" a="1"/>
  <c r="AM102" i="9" s="1"/>
  <c r="AM100" i="9" a="1"/>
  <c r="AM100" i="9" s="1"/>
  <c r="AM97" i="9" a="1"/>
  <c r="AM97" i="9" s="1"/>
  <c r="AM96" i="9" a="1"/>
  <c r="AM96" i="9" s="1"/>
  <c r="AM99" i="9" a="1"/>
  <c r="AM99" i="9" s="1"/>
  <c r="AM101" i="9" a="1"/>
  <c r="AM101" i="9" s="1"/>
  <c r="AM95" i="9" a="1"/>
  <c r="AM95" i="9" s="1"/>
  <c r="AM104" i="9" a="1"/>
  <c r="AM104" i="9" s="1"/>
  <c r="AJ148" i="9" a="1"/>
  <c r="AJ148" i="9" s="1"/>
  <c r="AJ150" i="9" a="1"/>
  <c r="AJ150" i="9" s="1"/>
  <c r="AJ151" i="9" a="1"/>
  <c r="AJ151" i="9" s="1"/>
  <c r="AJ149" i="9" a="1"/>
  <c r="AJ149" i="9" s="1"/>
  <c r="AJ147" i="9" a="1"/>
  <c r="AJ147" i="9" s="1"/>
  <c r="AJ143" i="9" a="1"/>
  <c r="AJ143" i="9" s="1"/>
  <c r="AJ152" i="9" a="1"/>
  <c r="AJ152" i="9" s="1"/>
  <c r="AJ146" i="9" a="1"/>
  <c r="AJ146" i="9" s="1"/>
  <c r="AJ144" i="9" a="1"/>
  <c r="AJ144" i="9" s="1"/>
  <c r="AJ145" i="9" a="1"/>
  <c r="AJ145" i="9" s="1"/>
  <c r="AI175" i="9" a="1"/>
  <c r="AI175" i="9" s="1"/>
  <c r="AI182" i="9" a="1"/>
  <c r="AI182" i="9" s="1"/>
  <c r="AI183" i="9" a="1"/>
  <c r="AI183" i="9" s="1"/>
  <c r="AI181" i="9" a="1"/>
  <c r="AI181" i="9" s="1"/>
  <c r="AI177" i="9" a="1"/>
  <c r="AI177" i="9" s="1"/>
  <c r="AI178" i="9" a="1"/>
  <c r="AI178" i="9" s="1"/>
  <c r="AI176" i="9" a="1"/>
  <c r="AI176" i="9" s="1"/>
  <c r="AI179" i="9" a="1"/>
  <c r="AI179" i="9" s="1"/>
  <c r="AI184" i="9" a="1"/>
  <c r="AI184" i="9" s="1"/>
  <c r="AI180" i="9" a="1"/>
  <c r="AI180" i="9" s="1"/>
  <c r="AM114" i="9" a="1"/>
  <c r="AM114" i="9" s="1"/>
  <c r="AM112" i="9" a="1"/>
  <c r="AM112" i="9" s="1"/>
  <c r="AM111" i="9" a="1"/>
  <c r="AM111" i="9" s="1"/>
  <c r="AM118" i="9" a="1"/>
  <c r="AM118" i="9" s="1"/>
  <c r="AM117" i="9" a="1"/>
  <c r="AM117" i="9" s="1"/>
  <c r="AM119" i="9" a="1"/>
  <c r="AM119" i="9" s="1"/>
  <c r="AM115" i="9" a="1"/>
  <c r="AM115" i="9" s="1"/>
  <c r="AM116" i="9" a="1"/>
  <c r="AM116" i="9" s="1"/>
  <c r="AM120" i="9" a="1"/>
  <c r="AM120" i="9" s="1"/>
  <c r="AM113" i="9" a="1"/>
  <c r="AM113" i="9" s="1"/>
  <c r="AM50" i="9" a="1"/>
  <c r="AM50" i="9" s="1"/>
  <c r="AM52" i="9" a="1"/>
  <c r="AM52" i="9" s="1"/>
  <c r="AM49" i="9" a="1"/>
  <c r="AM49" i="9" s="1"/>
  <c r="AM51" i="9" a="1"/>
  <c r="AM51" i="9" s="1"/>
  <c r="AM48" i="9" a="1"/>
  <c r="AM48" i="9" s="1"/>
  <c r="AM56" i="9" a="1"/>
  <c r="AM56" i="9" s="1"/>
  <c r="AM54" i="9" a="1"/>
  <c r="AM54" i="9" s="1"/>
  <c r="AM53" i="9" a="1"/>
  <c r="AM53" i="9" s="1"/>
  <c r="AM47" i="9" a="1"/>
  <c r="AM47" i="9" s="1"/>
  <c r="AM55" i="9" a="1"/>
  <c r="AM55" i="9" s="1"/>
  <c r="AM33" i="9" a="1"/>
  <c r="AM33" i="9" s="1"/>
  <c r="AM34" i="9" a="1"/>
  <c r="AM34" i="9" s="1"/>
  <c r="AM39" i="9" a="1"/>
  <c r="AM39" i="9" s="1"/>
  <c r="AM36" i="9" a="1"/>
  <c r="AM36" i="9" s="1"/>
  <c r="AM32" i="9" a="1"/>
  <c r="AM32" i="9" s="1"/>
  <c r="AM35" i="9" a="1"/>
  <c r="AM35" i="9" s="1"/>
  <c r="AM38" i="9" a="1"/>
  <c r="AM38" i="9" s="1"/>
  <c r="AM37" i="9" a="1"/>
  <c r="AM37" i="9" s="1"/>
  <c r="AM40" i="9" a="1"/>
  <c r="AM40" i="9" s="1"/>
  <c r="AM31" i="9" a="1"/>
  <c r="AM31" i="9" s="1"/>
  <c r="Z48" i="8"/>
  <c r="V48" i="8"/>
  <c r="R48" i="8"/>
  <c r="N48" i="8"/>
  <c r="J48" i="8"/>
  <c r="F48" i="8"/>
  <c r="AB48" i="8"/>
  <c r="W48" i="8"/>
  <c r="Q48" i="8"/>
  <c r="L48" i="8"/>
  <c r="G48" i="8"/>
  <c r="AA48" i="8"/>
  <c r="U48" i="8"/>
  <c r="P48" i="8"/>
  <c r="K48" i="8"/>
  <c r="E48" i="8"/>
  <c r="Y48" i="8"/>
  <c r="T48" i="8"/>
  <c r="O48" i="8"/>
  <c r="I48" i="8"/>
  <c r="D48" i="8"/>
  <c r="X48" i="8"/>
  <c r="S48" i="8"/>
  <c r="M48" i="8"/>
  <c r="H48" i="8"/>
  <c r="C49" i="8"/>
  <c r="LA22" i="11"/>
  <c r="LA26" i="11"/>
  <c r="EO22" i="11"/>
  <c r="EO26" i="11"/>
  <c r="CY22" i="11"/>
  <c r="CY26" i="11"/>
  <c r="OE22" i="11"/>
  <c r="OE26" i="11"/>
  <c r="HU22" i="11"/>
  <c r="HU26" i="11"/>
  <c r="GF22" i="11"/>
  <c r="GF26" i="11"/>
  <c r="JK22" i="11"/>
  <c r="JK26" i="11"/>
  <c r="BI22" i="11"/>
  <c r="BI26" i="11"/>
  <c r="PU22" i="11"/>
  <c r="PU26" i="11"/>
  <c r="RJ22" i="11"/>
  <c r="RJ26" i="11"/>
  <c r="MP22" i="11"/>
  <c r="MP26" i="11"/>
  <c r="OE21" i="11"/>
  <c r="OE25" i="11"/>
  <c r="OE29" i="11"/>
  <c r="PU25" i="11"/>
  <c r="PU29" i="11"/>
  <c r="RJ25" i="11"/>
  <c r="RJ29" i="11"/>
  <c r="MP25" i="11"/>
  <c r="MP29" i="11"/>
  <c r="HU21" i="11"/>
  <c r="HU25" i="11"/>
  <c r="HU29" i="11"/>
  <c r="LA21" i="11"/>
  <c r="LA25" i="11"/>
  <c r="LA29" i="11"/>
  <c r="GF21" i="11"/>
  <c r="GF25" i="11"/>
  <c r="GF29" i="11"/>
  <c r="EO21" i="11"/>
  <c r="EO25" i="11"/>
  <c r="EO29" i="11"/>
  <c r="JK21" i="11"/>
  <c r="JK25" i="11"/>
  <c r="JK29" i="11"/>
  <c r="CY21" i="11"/>
  <c r="CY25" i="11"/>
  <c r="CY29" i="11"/>
  <c r="BI21" i="11"/>
  <c r="BI25" i="11"/>
  <c r="BI29" i="11"/>
  <c r="OE20" i="11"/>
  <c r="OE24" i="11"/>
  <c r="OE28" i="11"/>
  <c r="PU28" i="11"/>
  <c r="PU21" i="11"/>
  <c r="RJ28" i="11"/>
  <c r="RJ21" i="11"/>
  <c r="MP28" i="11"/>
  <c r="MP21" i="11"/>
  <c r="HU20" i="11"/>
  <c r="HU24" i="11"/>
  <c r="HU28" i="11"/>
  <c r="LA20" i="11"/>
  <c r="LA24" i="11"/>
  <c r="LA28" i="11"/>
  <c r="GF20" i="11"/>
  <c r="GF24" i="11"/>
  <c r="GF28" i="11"/>
  <c r="EO20" i="11"/>
  <c r="EO24" i="11"/>
  <c r="EO28" i="11"/>
  <c r="JK20" i="11"/>
  <c r="JK24" i="11"/>
  <c r="JK28" i="11"/>
  <c r="CY20" i="11"/>
  <c r="CY24" i="11"/>
  <c r="CY28" i="11"/>
  <c r="BI20" i="11"/>
  <c r="BI24" i="11"/>
  <c r="BI28" i="11"/>
  <c r="PU20" i="11"/>
  <c r="PU24" i="11"/>
  <c r="RJ20" i="11"/>
  <c r="RJ24" i="11"/>
  <c r="MP20" i="11"/>
  <c r="MP24" i="11"/>
  <c r="OE23" i="11"/>
  <c r="OE27" i="11"/>
  <c r="PU23" i="11"/>
  <c r="PU27" i="11"/>
  <c r="RJ23" i="11"/>
  <c r="RJ27" i="11"/>
  <c r="MP23" i="11"/>
  <c r="MP27" i="11"/>
  <c r="HU23" i="11"/>
  <c r="HU27" i="11"/>
  <c r="LA23" i="11"/>
  <c r="LA27" i="11"/>
  <c r="GF23" i="11"/>
  <c r="GF27" i="11"/>
  <c r="EO23" i="11"/>
  <c r="EO27" i="11"/>
  <c r="JK23" i="11"/>
  <c r="JK27" i="11"/>
  <c r="CY23" i="11"/>
  <c r="CY27" i="11"/>
  <c r="BI23" i="11"/>
  <c r="BI27" i="11"/>
  <c r="MO14" i="11"/>
  <c r="HT14" i="11"/>
  <c r="PT14" i="11"/>
  <c r="OE19" i="11"/>
  <c r="OE18" i="11"/>
  <c r="OE17" i="11"/>
  <c r="OE16" i="11"/>
  <c r="OE15" i="11"/>
  <c r="RJ19" i="11"/>
  <c r="RJ18" i="11"/>
  <c r="RJ17" i="11"/>
  <c r="RJ16" i="11"/>
  <c r="RJ15" i="11"/>
  <c r="LA19" i="11"/>
  <c r="LA18" i="11"/>
  <c r="LA17" i="11"/>
  <c r="LA15" i="11"/>
  <c r="LA16" i="11"/>
  <c r="EO19" i="11"/>
  <c r="EO18" i="11"/>
  <c r="EO17" i="11"/>
  <c r="EO16" i="11"/>
  <c r="EO15" i="11"/>
  <c r="CY15" i="11"/>
  <c r="CY19" i="11"/>
  <c r="CY18" i="11"/>
  <c r="CY17" i="11"/>
  <c r="CY16" i="11"/>
  <c r="JJ14" i="11"/>
  <c r="RI14" i="11"/>
  <c r="BH14" i="11"/>
  <c r="BI19" i="11"/>
  <c r="BI18" i="11"/>
  <c r="BI17" i="11"/>
  <c r="BI16" i="11"/>
  <c r="BI15" i="11"/>
  <c r="PU19" i="11"/>
  <c r="PU17" i="11"/>
  <c r="PU18" i="11"/>
  <c r="PU16" i="11"/>
  <c r="PU15" i="11"/>
  <c r="MP19" i="11"/>
  <c r="MP18" i="11"/>
  <c r="MP16" i="11"/>
  <c r="MP17" i="11"/>
  <c r="MP15" i="11"/>
  <c r="HU19" i="11"/>
  <c r="HU18" i="11"/>
  <c r="HU17" i="11"/>
  <c r="HU16" i="11"/>
  <c r="HU15" i="11"/>
  <c r="GF19" i="11"/>
  <c r="GF17" i="11"/>
  <c r="GF18" i="11"/>
  <c r="GF16" i="11"/>
  <c r="GF15" i="11"/>
  <c r="JK19" i="11"/>
  <c r="JK15" i="11"/>
  <c r="JK18" i="11"/>
  <c r="JK17" i="11"/>
  <c r="JK16" i="11"/>
  <c r="CX14" i="11"/>
  <c r="OD14" i="11"/>
  <c r="EN14" i="11"/>
  <c r="KZ14" i="11"/>
  <c r="GE14" i="11"/>
  <c r="AJ140" i="9" a="1"/>
  <c r="AJ140" i="9" s="1"/>
  <c r="AJ138" i="9" a="1"/>
  <c r="AJ138" i="9" s="1"/>
  <c r="AJ142" i="9" a="1"/>
  <c r="AJ142" i="9" s="1"/>
  <c r="AJ141" i="9" a="1"/>
  <c r="AJ141" i="9" s="1"/>
  <c r="AJ139" i="9" a="1"/>
  <c r="AJ139" i="9" s="1"/>
  <c r="AI172" i="9" a="1"/>
  <c r="AI172" i="9" s="1"/>
  <c r="AI170" i="9" a="1"/>
  <c r="AI170" i="9" s="1"/>
  <c r="AI174" i="9" a="1"/>
  <c r="AI174" i="9" s="1"/>
  <c r="AI173" i="9" a="1"/>
  <c r="AI173" i="9" s="1"/>
  <c r="AI171" i="9" a="1"/>
  <c r="AI171" i="9" s="1"/>
  <c r="AM108" i="9" a="1"/>
  <c r="AM108" i="9" s="1"/>
  <c r="AM106" i="9" a="1"/>
  <c r="AM106" i="9" s="1"/>
  <c r="AM110" i="9" a="1"/>
  <c r="AM110" i="9" s="1"/>
  <c r="AM109" i="9" a="1"/>
  <c r="AM109" i="9" s="1"/>
  <c r="AM107" i="9" a="1"/>
  <c r="AM107" i="9" s="1"/>
  <c r="AM45" i="9" a="1"/>
  <c r="AM45" i="9" s="1"/>
  <c r="AM46" i="9" a="1"/>
  <c r="AM46" i="9" s="1"/>
  <c r="AM44" i="9" a="1"/>
  <c r="AM44" i="9" s="1"/>
  <c r="AM43" i="9" a="1"/>
  <c r="AM43" i="9" s="1"/>
  <c r="AM42" i="9" a="1"/>
  <c r="AM42" i="9" s="1"/>
  <c r="AM30" i="9" a="1"/>
  <c r="AM30" i="9" s="1"/>
  <c r="AM28" i="9" a="1"/>
  <c r="AM28" i="9" s="1"/>
  <c r="AM26" i="9" a="1"/>
  <c r="AM26" i="9" s="1"/>
  <c r="AM29" i="9" a="1"/>
  <c r="AM29" i="9" s="1"/>
  <c r="AM27" i="9" a="1"/>
  <c r="AM27" i="9" s="1"/>
  <c r="AJ156" i="9" a="1"/>
  <c r="AJ156" i="9" s="1"/>
  <c r="AJ154" i="9" a="1"/>
  <c r="AJ154" i="9" s="1"/>
  <c r="AJ158" i="9" a="1"/>
  <c r="AJ158" i="9" s="1"/>
  <c r="AJ155" i="9" a="1"/>
  <c r="AJ155" i="9" s="1"/>
  <c r="AJ157" i="9" a="1"/>
  <c r="AJ157" i="9" s="1"/>
  <c r="AK125" i="9" a="1"/>
  <c r="AK125" i="9" s="1"/>
  <c r="AK123" i="9" a="1"/>
  <c r="AK123" i="9" s="1"/>
  <c r="AK122" i="9" a="1"/>
  <c r="AK122" i="9" s="1"/>
  <c r="AK126" i="9" a="1"/>
  <c r="AK126" i="9" s="1"/>
  <c r="AK124" i="9" a="1"/>
  <c r="AK124" i="9" s="1"/>
  <c r="AM75" i="9" a="1"/>
  <c r="AM75" i="9" s="1"/>
  <c r="AM76" i="9" a="1"/>
  <c r="AM76" i="9" s="1"/>
  <c r="AM74" i="9" a="1"/>
  <c r="AM74" i="9" s="1"/>
  <c r="AM78" i="9" a="1"/>
  <c r="AM78" i="9" s="1"/>
  <c r="AM77" i="9" a="1"/>
  <c r="AM77" i="9" s="1"/>
  <c r="AN62" i="9" a="1"/>
  <c r="AN62" i="9" s="1"/>
  <c r="AN60" i="9" a="1"/>
  <c r="AN60" i="9" s="1"/>
  <c r="AN58" i="9" a="1"/>
  <c r="AN58" i="9" s="1"/>
  <c r="AN61" i="9" a="1"/>
  <c r="AN61" i="9" s="1"/>
  <c r="AN59" i="9" a="1"/>
  <c r="AN59" i="9" s="1"/>
  <c r="AM94" i="9" a="1"/>
  <c r="AM94" i="9" s="1"/>
  <c r="AM92" i="9" a="1"/>
  <c r="AM92" i="9" s="1"/>
  <c r="AM90" i="9" a="1"/>
  <c r="AM90" i="9" s="1"/>
  <c r="AM93" i="9" a="1"/>
  <c r="AM93" i="9" s="1"/>
  <c r="AM91" i="9" a="1"/>
  <c r="AM91" i="9" s="1"/>
  <c r="AM13" i="9" a="1"/>
  <c r="AM13" i="9" s="1"/>
  <c r="AM12" i="9" a="1"/>
  <c r="AM12" i="9" s="1"/>
  <c r="AM10" i="9" a="1"/>
  <c r="AM10" i="9" s="1"/>
  <c r="AM14" i="9" a="1"/>
  <c r="AM14" i="9" s="1"/>
  <c r="AM11" i="9" a="1"/>
  <c r="AM11" i="9" s="1"/>
  <c r="AN9" i="9"/>
  <c r="AN41" i="9"/>
  <c r="AN89" i="9"/>
  <c r="AN25" i="9"/>
  <c r="AN73" i="9"/>
  <c r="AN105" i="9"/>
  <c r="AO57" i="9"/>
  <c r="AK153" i="9"/>
  <c r="AM71" i="3"/>
  <c r="AL121" i="9"/>
  <c r="AN57" i="3"/>
  <c r="AK137" i="9"/>
  <c r="AM64" i="3"/>
  <c r="AJ169" i="9"/>
  <c r="AL78" i="3"/>
  <c r="BG10" i="11"/>
  <c r="BG11" i="11"/>
  <c r="BG9" i="11"/>
  <c r="BG7" i="11"/>
  <c r="BG8" i="11"/>
  <c r="AK9" i="3"/>
  <c r="BF6" i="11" s="1"/>
  <c r="AP43" i="3"/>
  <c r="AP36" i="3"/>
  <c r="AP22" i="3"/>
  <c r="AP15" i="3"/>
  <c r="AP50" i="3"/>
  <c r="AQ29" i="3"/>
  <c r="AP8" i="3"/>
  <c r="AO7" i="3"/>
  <c r="AN8" i="9" s="1"/>
  <c r="AN28" i="3" l="1"/>
  <c r="AN26" i="3"/>
  <c r="AN24" i="3"/>
  <c r="AN27" i="3"/>
  <c r="AN25" i="3"/>
  <c r="AO33" i="3"/>
  <c r="AO31" i="3"/>
  <c r="AO34" i="3"/>
  <c r="AO35" i="3"/>
  <c r="AO32" i="3"/>
  <c r="AK75" i="3"/>
  <c r="AK76" i="3"/>
  <c r="AK77" i="3"/>
  <c r="AK73" i="3"/>
  <c r="AK74" i="3"/>
  <c r="AN21" i="3"/>
  <c r="AN20" i="3"/>
  <c r="AN19" i="3"/>
  <c r="AN18" i="3"/>
  <c r="AN17" i="3"/>
  <c r="AN40" i="3"/>
  <c r="AN42" i="3"/>
  <c r="AN41" i="3"/>
  <c r="AN39" i="3"/>
  <c r="AN38" i="3"/>
  <c r="AJ84" i="3"/>
  <c r="AJ80" i="3"/>
  <c r="AJ81" i="3"/>
  <c r="AJ82" i="3"/>
  <c r="AJ83" i="3"/>
  <c r="AG185" i="9"/>
  <c r="AI85" i="3"/>
  <c r="AN12" i="3"/>
  <c r="AN14" i="3"/>
  <c r="AN13" i="3"/>
  <c r="AN10" i="3"/>
  <c r="AN11" i="3"/>
  <c r="AL59" i="3"/>
  <c r="AL61" i="3"/>
  <c r="AL62" i="3"/>
  <c r="AL63" i="3"/>
  <c r="AL60" i="3"/>
  <c r="AK66" i="3"/>
  <c r="AK68" i="3"/>
  <c r="AK69" i="3"/>
  <c r="AK67" i="3"/>
  <c r="AK70" i="3"/>
  <c r="AF198" i="9" a="1"/>
  <c r="AF198" i="9" s="1"/>
  <c r="AF195" i="9" a="1"/>
  <c r="AF195" i="9" s="1"/>
  <c r="AF190" i="9" a="1"/>
  <c r="AF190" i="9" s="1"/>
  <c r="AF200" i="9" a="1"/>
  <c r="AF200" i="9" s="1"/>
  <c r="AF194" i="9" a="1"/>
  <c r="AF194" i="9" s="1"/>
  <c r="AF187" i="9" a="1"/>
  <c r="AF187" i="9" s="1"/>
  <c r="AF197" i="9" a="1"/>
  <c r="AF197" i="9" s="1"/>
  <c r="AF199" i="9" a="1"/>
  <c r="AF199" i="9" s="1"/>
  <c r="AF196" i="9" a="1"/>
  <c r="AF196" i="9" s="1"/>
  <c r="AF186" i="9" a="1"/>
  <c r="AF186" i="9" s="1"/>
  <c r="AF189" i="9" a="1"/>
  <c r="AF189" i="9" s="1"/>
  <c r="AF193" i="9" a="1"/>
  <c r="AF193" i="9" s="1"/>
  <c r="AF192" i="9" a="1"/>
  <c r="AF192" i="9" s="1"/>
  <c r="AF191" i="9" a="1"/>
  <c r="AF191" i="9" s="1"/>
  <c r="AF188" i="9" a="1"/>
  <c r="AF188" i="9" s="1"/>
  <c r="AN47" i="3"/>
  <c r="AN48" i="3"/>
  <c r="AN45" i="3"/>
  <c r="AN46" i="3"/>
  <c r="AN49" i="3"/>
  <c r="AN56" i="3"/>
  <c r="AN55" i="3"/>
  <c r="AN54" i="3"/>
  <c r="AN53" i="3"/>
  <c r="AN52" i="3"/>
  <c r="SU14" i="11"/>
  <c r="SV22" i="11"/>
  <c r="SV25" i="11"/>
  <c r="SV24" i="11"/>
  <c r="SV23" i="11"/>
  <c r="SV19" i="11"/>
  <c r="SV15" i="11"/>
  <c r="SV26" i="11"/>
  <c r="SV29" i="11"/>
  <c r="SV28" i="11"/>
  <c r="SV27" i="11"/>
  <c r="SV18" i="11"/>
  <c r="SV17" i="11"/>
  <c r="SV21" i="11"/>
  <c r="SV20" i="11"/>
  <c r="SV16" i="11"/>
  <c r="OE14" i="11"/>
  <c r="AK167" i="9" a="1"/>
  <c r="AK167" i="9" s="1"/>
  <c r="AK164" i="9" a="1"/>
  <c r="AK164" i="9" s="1"/>
  <c r="AK161" i="9" a="1"/>
  <c r="AK161" i="9" s="1"/>
  <c r="AK166" i="9" a="1"/>
  <c r="AK166" i="9" s="1"/>
  <c r="AK163" i="9" a="1"/>
  <c r="AK163" i="9" s="1"/>
  <c r="AK168" i="9" a="1"/>
  <c r="AK168" i="9" s="1"/>
  <c r="AK160" i="9" a="1"/>
  <c r="AK160" i="9" s="1"/>
  <c r="AK165" i="9" a="1"/>
  <c r="AK165" i="9" s="1"/>
  <c r="AK162" i="9" a="1"/>
  <c r="AK162" i="9" s="1"/>
  <c r="AK159" i="9" a="1"/>
  <c r="AK159" i="9" s="1"/>
  <c r="AN111" i="9" a="1"/>
  <c r="AN111" i="9" s="1"/>
  <c r="AN119" i="9" a="1"/>
  <c r="AN119" i="9" s="1"/>
  <c r="AN117" i="9" a="1"/>
  <c r="AN117" i="9" s="1"/>
  <c r="AN114" i="9" a="1"/>
  <c r="AN114" i="9" s="1"/>
  <c r="AN112" i="9" a="1"/>
  <c r="AN112" i="9" s="1"/>
  <c r="AN118" i="9" a="1"/>
  <c r="AN118" i="9" s="1"/>
  <c r="AN113" i="9" a="1"/>
  <c r="AN113" i="9" s="1"/>
  <c r="AN115" i="9" a="1"/>
  <c r="AN115" i="9" s="1"/>
  <c r="AN116" i="9" a="1"/>
  <c r="AN116" i="9" s="1"/>
  <c r="AN120" i="9" a="1"/>
  <c r="AN120" i="9" s="1"/>
  <c r="AN32" i="9" a="1"/>
  <c r="AN32" i="9" s="1"/>
  <c r="AN33" i="9" a="1"/>
  <c r="AN33" i="9" s="1"/>
  <c r="AN34" i="9" a="1"/>
  <c r="AN34" i="9" s="1"/>
  <c r="AN38" i="9" a="1"/>
  <c r="AN38" i="9" s="1"/>
  <c r="AN31" i="9" a="1"/>
  <c r="AN31" i="9" s="1"/>
  <c r="AN37" i="9" a="1"/>
  <c r="AN37" i="9" s="1"/>
  <c r="AN35" i="9" a="1"/>
  <c r="AN35" i="9" s="1"/>
  <c r="AN40" i="9" a="1"/>
  <c r="AN40" i="9" s="1"/>
  <c r="AN39" i="9" a="1"/>
  <c r="AN39" i="9" s="1"/>
  <c r="AN36" i="9" a="1"/>
  <c r="AN36" i="9" s="1"/>
  <c r="AN49" i="9" a="1"/>
  <c r="AN49" i="9" s="1"/>
  <c r="AN53" i="9" a="1"/>
  <c r="AN53" i="9" s="1"/>
  <c r="AN50" i="9" a="1"/>
  <c r="AN50" i="9" s="1"/>
  <c r="AN52" i="9" a="1"/>
  <c r="AN52" i="9" s="1"/>
  <c r="AN51" i="9" a="1"/>
  <c r="AN51" i="9" s="1"/>
  <c r="AN47" i="9" a="1"/>
  <c r="AN47" i="9" s="1"/>
  <c r="AN48" i="9" a="1"/>
  <c r="AN48" i="9" s="1"/>
  <c r="AN56" i="9" a="1"/>
  <c r="AN56" i="9" s="1"/>
  <c r="AN54" i="9" a="1"/>
  <c r="AN54" i="9" s="1"/>
  <c r="AN55" i="9" a="1"/>
  <c r="AN55" i="9" s="1"/>
  <c r="AN18" i="9" a="1"/>
  <c r="AN18" i="9" s="1"/>
  <c r="AN19" i="9" a="1"/>
  <c r="AN19" i="9" s="1"/>
  <c r="AN17" i="9" a="1"/>
  <c r="AN17" i="9" s="1"/>
  <c r="AN15" i="9" a="1"/>
  <c r="AN15" i="9" s="1"/>
  <c r="AN23" i="9" a="1"/>
  <c r="AN23" i="9" s="1"/>
  <c r="AN16" i="9" a="1"/>
  <c r="AN16" i="9" s="1"/>
  <c r="AN21" i="9" a="1"/>
  <c r="AN21" i="9" s="1"/>
  <c r="AN20" i="9" a="1"/>
  <c r="AN20" i="9" s="1"/>
  <c r="AN22" i="9" a="1"/>
  <c r="AN22" i="9" s="1"/>
  <c r="AN24" i="9" a="1"/>
  <c r="AN24" i="9" s="1"/>
  <c r="AK150" i="9" a="1"/>
  <c r="AK150" i="9" s="1"/>
  <c r="AK147" i="9" a="1"/>
  <c r="AK147" i="9" s="1"/>
  <c r="AK143" i="9" a="1"/>
  <c r="AK143" i="9" s="1"/>
  <c r="AK146" i="9" a="1"/>
  <c r="AK146" i="9" s="1"/>
  <c r="AK148" i="9" a="1"/>
  <c r="AK148" i="9" s="1"/>
  <c r="AK145" i="9" a="1"/>
  <c r="AK145" i="9" s="1"/>
  <c r="AK151" i="9" a="1"/>
  <c r="AK151" i="9" s="1"/>
  <c r="AK149" i="9" a="1"/>
  <c r="AK149" i="9" s="1"/>
  <c r="AK152" i="9" a="1"/>
  <c r="AK152" i="9" s="1"/>
  <c r="AK144" i="9" a="1"/>
  <c r="AK144" i="9" s="1"/>
  <c r="AJ179" i="9" a="1"/>
  <c r="AJ179" i="9" s="1"/>
  <c r="AJ180" i="9" a="1"/>
  <c r="AJ180" i="9" s="1"/>
  <c r="AJ175" i="9" a="1"/>
  <c r="AJ175" i="9" s="1"/>
  <c r="AJ182" i="9" a="1"/>
  <c r="AJ182" i="9" s="1"/>
  <c r="AJ178" i="9" a="1"/>
  <c r="AJ178" i="9" s="1"/>
  <c r="AJ183" i="9" a="1"/>
  <c r="AJ183" i="9" s="1"/>
  <c r="AJ184" i="9" a="1"/>
  <c r="AJ184" i="9" s="1"/>
  <c r="AJ181" i="9" a="1"/>
  <c r="AJ181" i="9" s="1"/>
  <c r="AJ177" i="9" a="1"/>
  <c r="AJ177" i="9" s="1"/>
  <c r="AJ176" i="9" a="1"/>
  <c r="AJ176" i="9" s="1"/>
  <c r="AL136" i="9" a="1"/>
  <c r="AL136" i="9" s="1"/>
  <c r="AL135" i="9" a="1"/>
  <c r="AL135" i="9" s="1"/>
  <c r="AL129" i="9" a="1"/>
  <c r="AL129" i="9" s="1"/>
  <c r="AL128" i="9" a="1"/>
  <c r="AL128" i="9" s="1"/>
  <c r="AL127" i="9" a="1"/>
  <c r="AL127" i="9" s="1"/>
  <c r="AL132" i="9" a="1"/>
  <c r="AL132" i="9" s="1"/>
  <c r="AL131" i="9" a="1"/>
  <c r="AL131" i="9" s="1"/>
  <c r="AL134" i="9" a="1"/>
  <c r="AL134" i="9" s="1"/>
  <c r="AL130" i="9" a="1"/>
  <c r="AL130" i="9" s="1"/>
  <c r="AL133" i="9" a="1"/>
  <c r="AL133" i="9" s="1"/>
  <c r="AO68" i="9" a="1"/>
  <c r="AO68" i="9" s="1"/>
  <c r="AO66" i="9" a="1"/>
  <c r="AO66" i="9" s="1"/>
  <c r="AO64" i="9" a="1"/>
  <c r="AO64" i="9" s="1"/>
  <c r="AO72" i="9" a="1"/>
  <c r="AO72" i="9" s="1"/>
  <c r="AO63" i="9" a="1"/>
  <c r="AO63" i="9" s="1"/>
  <c r="AO70" i="9" a="1"/>
  <c r="AO70" i="9" s="1"/>
  <c r="AO69" i="9" a="1"/>
  <c r="AO69" i="9" s="1"/>
  <c r="AO65" i="9" a="1"/>
  <c r="AO65" i="9" s="1"/>
  <c r="AO67" i="9" a="1"/>
  <c r="AO67" i="9" s="1"/>
  <c r="AO71" i="9" a="1"/>
  <c r="AO71" i="9" s="1"/>
  <c r="AN85" i="9" a="1"/>
  <c r="AN85" i="9" s="1"/>
  <c r="AN88" i="9" a="1"/>
  <c r="AN88" i="9" s="1"/>
  <c r="AN86" i="9" a="1"/>
  <c r="AN86" i="9" s="1"/>
  <c r="AN79" i="9" a="1"/>
  <c r="AN79" i="9" s="1"/>
  <c r="AN87" i="9" a="1"/>
  <c r="AN87" i="9" s="1"/>
  <c r="AN80" i="9" a="1"/>
  <c r="AN80" i="9" s="1"/>
  <c r="AN83" i="9" a="1"/>
  <c r="AN83" i="9" s="1"/>
  <c r="AN82" i="9" a="1"/>
  <c r="AN82" i="9" s="1"/>
  <c r="AN84" i="9" a="1"/>
  <c r="AN84" i="9" s="1"/>
  <c r="AN81" i="9" a="1"/>
  <c r="AN81" i="9" s="1"/>
  <c r="AN97" i="9" a="1"/>
  <c r="AN97" i="9" s="1"/>
  <c r="AN104" i="9" a="1"/>
  <c r="AN104" i="9" s="1"/>
  <c r="AN99" i="9" a="1"/>
  <c r="AN99" i="9" s="1"/>
  <c r="AN98" i="9" a="1"/>
  <c r="AN98" i="9" s="1"/>
  <c r="AN101" i="9" a="1"/>
  <c r="AN101" i="9" s="1"/>
  <c r="AN102" i="9" a="1"/>
  <c r="AN102" i="9" s="1"/>
  <c r="AN100" i="9" a="1"/>
  <c r="AN100" i="9" s="1"/>
  <c r="AN95" i="9" a="1"/>
  <c r="AN95" i="9" s="1"/>
  <c r="AN96" i="9" a="1"/>
  <c r="AN96" i="9" s="1"/>
  <c r="AN103" i="9" a="1"/>
  <c r="AN103" i="9" s="1"/>
  <c r="Y49" i="8"/>
  <c r="U49" i="8"/>
  <c r="Q49" i="8"/>
  <c r="M49" i="8"/>
  <c r="I49" i="8"/>
  <c r="E49" i="8"/>
  <c r="X49" i="8"/>
  <c r="S49" i="8"/>
  <c r="N49" i="8"/>
  <c r="H49" i="8"/>
  <c r="AB49" i="8"/>
  <c r="W49" i="8"/>
  <c r="R49" i="8"/>
  <c r="L49" i="8"/>
  <c r="G49" i="8"/>
  <c r="AA49" i="8"/>
  <c r="V49" i="8"/>
  <c r="P49" i="8"/>
  <c r="K49" i="8"/>
  <c r="F49" i="8"/>
  <c r="Z49" i="8"/>
  <c r="T49" i="8"/>
  <c r="O49" i="8"/>
  <c r="J49" i="8"/>
  <c r="D49" i="8"/>
  <c r="C50" i="8"/>
  <c r="GF14" i="11"/>
  <c r="BI14" i="11"/>
  <c r="RK22" i="11"/>
  <c r="RK26" i="11"/>
  <c r="MQ22" i="11"/>
  <c r="MQ26" i="11"/>
  <c r="GG22" i="11"/>
  <c r="GG26" i="11"/>
  <c r="JL22" i="11"/>
  <c r="JL26" i="11"/>
  <c r="OF22" i="11"/>
  <c r="OF26" i="11"/>
  <c r="CZ22" i="11"/>
  <c r="CZ26" i="11"/>
  <c r="PV22" i="11"/>
  <c r="PV26" i="11"/>
  <c r="LB22" i="11"/>
  <c r="LB26" i="11"/>
  <c r="HV22" i="11"/>
  <c r="HV26" i="11"/>
  <c r="EP22" i="11"/>
  <c r="EP26" i="11"/>
  <c r="BJ22" i="11"/>
  <c r="BJ26" i="11"/>
  <c r="RK21" i="11"/>
  <c r="RK25" i="11"/>
  <c r="RK29" i="11"/>
  <c r="OF21" i="11"/>
  <c r="OF25" i="11"/>
  <c r="OF29" i="11"/>
  <c r="MQ21" i="11"/>
  <c r="MQ25" i="11"/>
  <c r="MQ29" i="11"/>
  <c r="PV25" i="11"/>
  <c r="PV29" i="11"/>
  <c r="GG21" i="11"/>
  <c r="GG25" i="11"/>
  <c r="GG29" i="11"/>
  <c r="LB25" i="11"/>
  <c r="LB29" i="11"/>
  <c r="HV25" i="11"/>
  <c r="HV29" i="11"/>
  <c r="CZ21" i="11"/>
  <c r="CZ25" i="11"/>
  <c r="CZ29" i="11"/>
  <c r="JL21" i="11"/>
  <c r="JL25" i="11"/>
  <c r="JL29" i="11"/>
  <c r="EP25" i="11"/>
  <c r="EP29" i="11"/>
  <c r="BJ25" i="11"/>
  <c r="BJ29" i="11"/>
  <c r="RK20" i="11"/>
  <c r="RK24" i="11"/>
  <c r="RK28" i="11"/>
  <c r="OF20" i="11"/>
  <c r="OF24" i="11"/>
  <c r="OF28" i="11"/>
  <c r="MQ20" i="11"/>
  <c r="MQ24" i="11"/>
  <c r="MQ28" i="11"/>
  <c r="PV28" i="11"/>
  <c r="PV21" i="11"/>
  <c r="GG20" i="11"/>
  <c r="GG24" i="11"/>
  <c r="GG28" i="11"/>
  <c r="LB28" i="11"/>
  <c r="LB21" i="11"/>
  <c r="HV28" i="11"/>
  <c r="HV21" i="11"/>
  <c r="CZ20" i="11"/>
  <c r="CZ24" i="11"/>
  <c r="CZ28" i="11"/>
  <c r="JL20" i="11"/>
  <c r="JL24" i="11"/>
  <c r="JL28" i="11"/>
  <c r="EP28" i="11"/>
  <c r="EP21" i="11"/>
  <c r="BJ28" i="11"/>
  <c r="BJ21" i="11"/>
  <c r="PV20" i="11"/>
  <c r="PV24" i="11"/>
  <c r="LB20" i="11"/>
  <c r="LB24" i="11"/>
  <c r="HV20" i="11"/>
  <c r="HV24" i="11"/>
  <c r="EP20" i="11"/>
  <c r="EP24" i="11"/>
  <c r="BJ20" i="11"/>
  <c r="BJ24" i="11"/>
  <c r="RK23" i="11"/>
  <c r="RK27" i="11"/>
  <c r="OF23" i="11"/>
  <c r="OF27" i="11"/>
  <c r="MQ23" i="11"/>
  <c r="MQ27" i="11"/>
  <c r="PV23" i="11"/>
  <c r="PV27" i="11"/>
  <c r="GG23" i="11"/>
  <c r="GG27" i="11"/>
  <c r="LB23" i="11"/>
  <c r="LB27" i="11"/>
  <c r="HV23" i="11"/>
  <c r="HV27" i="11"/>
  <c r="CZ23" i="11"/>
  <c r="CZ27" i="11"/>
  <c r="JL23" i="11"/>
  <c r="JL27" i="11"/>
  <c r="EP23" i="11"/>
  <c r="EP27" i="11"/>
  <c r="BJ23" i="11"/>
  <c r="BJ27" i="11"/>
  <c r="JK14" i="11"/>
  <c r="MP14" i="11"/>
  <c r="RK19" i="11"/>
  <c r="RK18" i="11"/>
  <c r="RK17" i="11"/>
  <c r="RK15" i="11"/>
  <c r="RK16" i="11"/>
  <c r="MQ15" i="11"/>
  <c r="MQ19" i="11"/>
  <c r="MQ18" i="11"/>
  <c r="MQ17" i="11"/>
  <c r="MQ16" i="11"/>
  <c r="GG19" i="11"/>
  <c r="GG17" i="11"/>
  <c r="GG18" i="11"/>
  <c r="GG16" i="11"/>
  <c r="GG15" i="11"/>
  <c r="HV19" i="11"/>
  <c r="HV18" i="11"/>
  <c r="HV16" i="11"/>
  <c r="HV17" i="11"/>
  <c r="HV15" i="11"/>
  <c r="JL19" i="11"/>
  <c r="JL18" i="11"/>
  <c r="JL17" i="11"/>
  <c r="JL16" i="11"/>
  <c r="JL15" i="11"/>
  <c r="BJ19" i="11"/>
  <c r="BJ17" i="11"/>
  <c r="BJ18" i="11"/>
  <c r="BJ16" i="11"/>
  <c r="BJ15" i="11"/>
  <c r="PU14" i="11"/>
  <c r="LA14" i="11"/>
  <c r="OF19" i="11"/>
  <c r="OF18" i="11"/>
  <c r="OF17" i="11"/>
  <c r="OF15" i="11"/>
  <c r="OF16" i="11"/>
  <c r="PV19" i="11"/>
  <c r="PV18" i="11"/>
  <c r="PV16" i="11"/>
  <c r="PV17" i="11"/>
  <c r="PV15" i="11"/>
  <c r="LB19" i="11"/>
  <c r="LB18" i="11"/>
  <c r="LB16" i="11"/>
  <c r="LB17" i="11"/>
  <c r="LB15" i="11"/>
  <c r="CZ19" i="11"/>
  <c r="CZ18" i="11"/>
  <c r="CZ17" i="11"/>
  <c r="CZ16" i="11"/>
  <c r="CZ15" i="11"/>
  <c r="EP19" i="11"/>
  <c r="EP18" i="11"/>
  <c r="EP16" i="11"/>
  <c r="EP17" i="11"/>
  <c r="EP15" i="11"/>
  <c r="CY14" i="11"/>
  <c r="RJ14" i="11"/>
  <c r="HU14" i="11"/>
  <c r="EO14" i="11"/>
  <c r="AJ173" i="9" a="1"/>
  <c r="AJ173" i="9" s="1"/>
  <c r="AJ171" i="9" a="1"/>
  <c r="AJ171" i="9" s="1"/>
  <c r="AJ170" i="9" a="1"/>
  <c r="AJ170" i="9" s="1"/>
  <c r="AJ174" i="9" a="1"/>
  <c r="AJ174" i="9" s="1"/>
  <c r="AJ172" i="9" a="1"/>
  <c r="AJ172" i="9" s="1"/>
  <c r="AL124" i="9" a="1"/>
  <c r="AL124" i="9" s="1"/>
  <c r="AL122" i="9" a="1"/>
  <c r="AL122" i="9" s="1"/>
  <c r="AL126" i="9" a="1"/>
  <c r="AL126" i="9" s="1"/>
  <c r="AL125" i="9" a="1"/>
  <c r="AL125" i="9" s="1"/>
  <c r="AL123" i="9" a="1"/>
  <c r="AL123" i="9" s="1"/>
  <c r="AO61" i="9" a="1"/>
  <c r="AO61" i="9" s="1"/>
  <c r="AO59" i="9" a="1"/>
  <c r="AO59" i="9" s="1"/>
  <c r="AO62" i="9" a="1"/>
  <c r="AO62" i="9" s="1"/>
  <c r="AO60" i="9" a="1"/>
  <c r="AO60" i="9" s="1"/>
  <c r="AO58" i="9" a="1"/>
  <c r="AO58" i="9" s="1"/>
  <c r="AN76" i="9" a="1"/>
  <c r="AN76" i="9" s="1"/>
  <c r="AN74" i="9" a="1"/>
  <c r="AN74" i="9" s="1"/>
  <c r="AN75" i="9" a="1"/>
  <c r="AN75" i="9" s="1"/>
  <c r="AN78" i="9" a="1"/>
  <c r="AN78" i="9" s="1"/>
  <c r="AN77" i="9" a="1"/>
  <c r="AN77" i="9" s="1"/>
  <c r="AN93" i="9" a="1"/>
  <c r="AN93" i="9" s="1"/>
  <c r="AN91" i="9" a="1"/>
  <c r="AN91" i="9" s="1"/>
  <c r="AN94" i="9" a="1"/>
  <c r="AN94" i="9" s="1"/>
  <c r="AN92" i="9" a="1"/>
  <c r="AN92" i="9" s="1"/>
  <c r="AN90" i="9" a="1"/>
  <c r="AN90" i="9" s="1"/>
  <c r="AK139" i="9" a="1"/>
  <c r="AK139" i="9" s="1"/>
  <c r="AK141" i="9" a="1"/>
  <c r="AK141" i="9" s="1"/>
  <c r="AK138" i="9" a="1"/>
  <c r="AK138" i="9" s="1"/>
  <c r="AK142" i="9" a="1"/>
  <c r="AK142" i="9" s="1"/>
  <c r="AK140" i="9" a="1"/>
  <c r="AK140" i="9" s="1"/>
  <c r="AK157" i="9" a="1"/>
  <c r="AK157" i="9" s="1"/>
  <c r="AK155" i="9" a="1"/>
  <c r="AK155" i="9" s="1"/>
  <c r="AK154" i="9" a="1"/>
  <c r="AK154" i="9" s="1"/>
  <c r="AK158" i="9" a="1"/>
  <c r="AK158" i="9" s="1"/>
  <c r="AK156" i="9" a="1"/>
  <c r="AK156" i="9" s="1"/>
  <c r="AN107" i="9" a="1"/>
  <c r="AN107" i="9" s="1"/>
  <c r="AN109" i="9" a="1"/>
  <c r="AN109" i="9" s="1"/>
  <c r="AN110" i="9" a="1"/>
  <c r="AN110" i="9" s="1"/>
  <c r="AN108" i="9" a="1"/>
  <c r="AN108" i="9" s="1"/>
  <c r="AN106" i="9" a="1"/>
  <c r="AN106" i="9" s="1"/>
  <c r="AN30" i="9" a="1"/>
  <c r="AN30" i="9" s="1"/>
  <c r="AN28" i="9" a="1"/>
  <c r="AN28" i="9" s="1"/>
  <c r="AN26" i="9" a="1"/>
  <c r="AN26" i="9" s="1"/>
  <c r="AN29" i="9" a="1"/>
  <c r="AN29" i="9" s="1"/>
  <c r="AN27" i="9" a="1"/>
  <c r="AN27" i="9" s="1"/>
  <c r="AN45" i="9" a="1"/>
  <c r="AN45" i="9" s="1"/>
  <c r="AN46" i="9" a="1"/>
  <c r="AN46" i="9" s="1"/>
  <c r="AN42" i="9" a="1"/>
  <c r="AN42" i="9" s="1"/>
  <c r="AN44" i="9" a="1"/>
  <c r="AN44" i="9" s="1"/>
  <c r="AN43" i="9" a="1"/>
  <c r="AN43" i="9" s="1"/>
  <c r="AN10" i="9" a="1"/>
  <c r="AN10" i="9" s="1"/>
  <c r="AN14" i="9" a="1"/>
  <c r="AN14" i="9" s="1"/>
  <c r="AN12" i="9" a="1"/>
  <c r="AN12" i="9" s="1"/>
  <c r="AN11" i="9" a="1"/>
  <c r="AN11" i="9" s="1"/>
  <c r="AN13" i="9" a="1"/>
  <c r="AN13" i="9" s="1"/>
  <c r="AO9" i="9"/>
  <c r="AP57" i="9"/>
  <c r="AO105" i="9"/>
  <c r="AO25" i="9"/>
  <c r="AO41" i="9"/>
  <c r="AO73" i="9"/>
  <c r="AO89" i="9"/>
  <c r="AK169" i="9"/>
  <c r="AM78" i="3"/>
  <c r="AM121" i="9"/>
  <c r="AO57" i="3"/>
  <c r="AL137" i="9"/>
  <c r="AN64" i="3"/>
  <c r="AL153" i="9"/>
  <c r="AN71" i="3"/>
  <c r="BH11" i="11"/>
  <c r="BH9" i="11"/>
  <c r="BH10" i="11"/>
  <c r="BH8" i="11"/>
  <c r="BH7" i="11"/>
  <c r="AL9" i="3"/>
  <c r="BG6" i="11" s="1"/>
  <c r="AR29" i="3"/>
  <c r="AQ15" i="3"/>
  <c r="AQ36" i="3"/>
  <c r="AQ50" i="3"/>
  <c r="AQ22" i="3"/>
  <c r="AQ43" i="3"/>
  <c r="AQ8" i="3"/>
  <c r="AP7" i="3"/>
  <c r="AO8" i="9" s="1"/>
  <c r="AO27" i="3" l="1"/>
  <c r="AO25" i="3"/>
  <c r="AO28" i="3"/>
  <c r="AO26" i="3"/>
  <c r="AO24" i="3"/>
  <c r="AO14" i="3"/>
  <c r="AO11" i="3"/>
  <c r="AO12" i="3"/>
  <c r="AO10" i="3"/>
  <c r="AO13" i="3"/>
  <c r="AL77" i="3"/>
  <c r="AL73" i="3"/>
  <c r="AL76" i="3"/>
  <c r="AL75" i="3"/>
  <c r="AL74" i="3"/>
  <c r="SV14" i="11"/>
  <c r="SW25" i="11"/>
  <c r="SW23" i="11"/>
  <c r="SW18" i="11"/>
  <c r="SW29" i="11"/>
  <c r="SW27" i="11"/>
  <c r="SW16" i="11"/>
  <c r="SW22" i="11"/>
  <c r="SW28" i="11"/>
  <c r="SW20" i="11"/>
  <c r="SW19" i="11"/>
  <c r="SW15" i="11"/>
  <c r="SW26" i="11"/>
  <c r="SW21" i="11"/>
  <c r="SW24" i="11"/>
  <c r="SW17" i="11"/>
  <c r="AL68" i="3"/>
  <c r="AL67" i="3"/>
  <c r="AL66" i="3"/>
  <c r="AL69" i="3"/>
  <c r="AL70" i="3"/>
  <c r="AO39" i="3"/>
  <c r="AO41" i="3"/>
  <c r="AO40" i="3"/>
  <c r="AO42" i="3"/>
  <c r="AO38" i="3"/>
  <c r="AO17" i="3"/>
  <c r="AO21" i="3"/>
  <c r="AO19" i="3"/>
  <c r="AO20" i="3"/>
  <c r="AO18" i="3"/>
  <c r="AH185" i="9"/>
  <c r="AJ85" i="3"/>
  <c r="AO52" i="3"/>
  <c r="AO55" i="3"/>
  <c r="AO54" i="3"/>
  <c r="AO56" i="3"/>
  <c r="AO53" i="3"/>
  <c r="AO49" i="3"/>
  <c r="AO47" i="3"/>
  <c r="AO48" i="3"/>
  <c r="AO45" i="3"/>
  <c r="AO46" i="3"/>
  <c r="AP33" i="3"/>
  <c r="AP31" i="3"/>
  <c r="AP35" i="3"/>
  <c r="AP34" i="3"/>
  <c r="AP32" i="3"/>
  <c r="AM61" i="3"/>
  <c r="AM62" i="3"/>
  <c r="AM60" i="3"/>
  <c r="AM59" i="3"/>
  <c r="AM63" i="3"/>
  <c r="AK80" i="3"/>
  <c r="AK81" i="3"/>
  <c r="AK82" i="3"/>
  <c r="AK83" i="3"/>
  <c r="AK84" i="3"/>
  <c r="AG191" i="9" a="1"/>
  <c r="AG191" i="9" s="1"/>
  <c r="AG193" i="9" a="1"/>
  <c r="AG193" i="9" s="1"/>
  <c r="AG197" i="9" a="1"/>
  <c r="AG197" i="9" s="1"/>
  <c r="AG189" i="9" a="1"/>
  <c r="AG189" i="9" s="1"/>
  <c r="AG192" i="9" a="1"/>
  <c r="AG192" i="9" s="1"/>
  <c r="AG196" i="9" a="1"/>
  <c r="AG196" i="9" s="1"/>
  <c r="AG186" i="9" a="1"/>
  <c r="AG186" i="9" s="1"/>
  <c r="AG195" i="9" a="1"/>
  <c r="AG195" i="9" s="1"/>
  <c r="AG200" i="9" a="1"/>
  <c r="AG200" i="9" s="1"/>
  <c r="AG190" i="9" a="1"/>
  <c r="AG190" i="9" s="1"/>
  <c r="AG187" i="9" a="1"/>
  <c r="AG187" i="9" s="1"/>
  <c r="AG199" i="9" a="1"/>
  <c r="AG199" i="9" s="1"/>
  <c r="AG194" i="9" a="1"/>
  <c r="AG194" i="9" s="1"/>
  <c r="AG198" i="9" a="1"/>
  <c r="AG198" i="9" s="1"/>
  <c r="AG188" i="9" a="1"/>
  <c r="AG188" i="9" s="1"/>
  <c r="AM130" i="9" a="1"/>
  <c r="AM130" i="9" s="1"/>
  <c r="AM133" i="9" a="1"/>
  <c r="AM133" i="9" s="1"/>
  <c r="AM132" i="9" a="1"/>
  <c r="AM132" i="9" s="1"/>
  <c r="AM136" i="9" a="1"/>
  <c r="AM136" i="9" s="1"/>
  <c r="AM135" i="9" a="1"/>
  <c r="AM135" i="9" s="1"/>
  <c r="AM129" i="9" a="1"/>
  <c r="AM129" i="9" s="1"/>
  <c r="AM128" i="9" a="1"/>
  <c r="AM128" i="9" s="1"/>
  <c r="AM127" i="9" a="1"/>
  <c r="AM127" i="9" s="1"/>
  <c r="AM131" i="9" a="1"/>
  <c r="AM131" i="9" s="1"/>
  <c r="AM134" i="9" a="1"/>
  <c r="AM134" i="9" s="1"/>
  <c r="AL163" i="9" a="1"/>
  <c r="AL163" i="9" s="1"/>
  <c r="AL164" i="9" a="1"/>
  <c r="AL164" i="9" s="1"/>
  <c r="AL165" i="9" a="1"/>
  <c r="AL165" i="9" s="1"/>
  <c r="AL166" i="9" a="1"/>
  <c r="AL166" i="9" s="1"/>
  <c r="AL168" i="9" a="1"/>
  <c r="AL168" i="9" s="1"/>
  <c r="AL167" i="9" a="1"/>
  <c r="AL167" i="9" s="1"/>
  <c r="AL160" i="9" a="1"/>
  <c r="AL160" i="9" s="1"/>
  <c r="AL161" i="9" a="1"/>
  <c r="AL161" i="9" s="1"/>
  <c r="AL162" i="9" a="1"/>
  <c r="AL162" i="9" s="1"/>
  <c r="AL159" i="9" a="1"/>
  <c r="AL159" i="9" s="1"/>
  <c r="AO83" i="9" a="1"/>
  <c r="AO83" i="9" s="1"/>
  <c r="AO82" i="9" a="1"/>
  <c r="AO82" i="9" s="1"/>
  <c r="AO84" i="9" a="1"/>
  <c r="AO84" i="9" s="1"/>
  <c r="AO81" i="9" a="1"/>
  <c r="AO81" i="9" s="1"/>
  <c r="AO85" i="9" a="1"/>
  <c r="AO85" i="9" s="1"/>
  <c r="AO88" i="9" a="1"/>
  <c r="AO88" i="9" s="1"/>
  <c r="AO86" i="9" a="1"/>
  <c r="AO86" i="9" s="1"/>
  <c r="AO79" i="9" a="1"/>
  <c r="AO79" i="9" s="1"/>
  <c r="AO87" i="9" a="1"/>
  <c r="AO87" i="9" s="1"/>
  <c r="AO80" i="9" a="1"/>
  <c r="AO80" i="9" s="1"/>
  <c r="AO31" i="9" a="1"/>
  <c r="AO31" i="9" s="1"/>
  <c r="AO33" i="9" a="1"/>
  <c r="AO33" i="9" s="1"/>
  <c r="AO34" i="9" a="1"/>
  <c r="AO34" i="9" s="1"/>
  <c r="AO35" i="9" a="1"/>
  <c r="AO35" i="9" s="1"/>
  <c r="AO37" i="9" a="1"/>
  <c r="AO37" i="9" s="1"/>
  <c r="AO32" i="9" a="1"/>
  <c r="AO32" i="9" s="1"/>
  <c r="AO38" i="9" a="1"/>
  <c r="AO38" i="9" s="1"/>
  <c r="AO36" i="9" a="1"/>
  <c r="AO36" i="9" s="1"/>
  <c r="AO40" i="9" a="1"/>
  <c r="AO40" i="9" s="1"/>
  <c r="AO39" i="9" a="1"/>
  <c r="AO39" i="9" s="1"/>
  <c r="AP69" i="9" a="1"/>
  <c r="AP69" i="9" s="1"/>
  <c r="AP65" i="9" a="1"/>
  <c r="AP65" i="9" s="1"/>
  <c r="AP67" i="9" a="1"/>
  <c r="AP67" i="9" s="1"/>
  <c r="AP71" i="9" a="1"/>
  <c r="AP71" i="9" s="1"/>
  <c r="AP68" i="9" a="1"/>
  <c r="AP68" i="9" s="1"/>
  <c r="AP66" i="9" a="1"/>
  <c r="AP66" i="9" s="1"/>
  <c r="AP64" i="9" a="1"/>
  <c r="AP64" i="9" s="1"/>
  <c r="AP72" i="9" a="1"/>
  <c r="AP72" i="9" s="1"/>
  <c r="AP63" i="9" a="1"/>
  <c r="AP63" i="9" s="1"/>
  <c r="AP70" i="9" a="1"/>
  <c r="AP70" i="9" s="1"/>
  <c r="AK183" i="9" a="1"/>
  <c r="AK183" i="9" s="1"/>
  <c r="AK184" i="9" a="1"/>
  <c r="AK184" i="9" s="1"/>
  <c r="AK181" i="9" a="1"/>
  <c r="AK181" i="9" s="1"/>
  <c r="AK180" i="9" a="1"/>
  <c r="AK180" i="9" s="1"/>
  <c r="AK175" i="9" a="1"/>
  <c r="AK175" i="9" s="1"/>
  <c r="AK182" i="9" a="1"/>
  <c r="AK182" i="9" s="1"/>
  <c r="AK176" i="9" a="1"/>
  <c r="AK176" i="9" s="1"/>
  <c r="AK179" i="9" a="1"/>
  <c r="AK179" i="9" s="1"/>
  <c r="AK177" i="9" a="1"/>
  <c r="AK177" i="9" s="1"/>
  <c r="AK178" i="9" a="1"/>
  <c r="AK178" i="9" s="1"/>
  <c r="AO21" i="9" a="1"/>
  <c r="AO21" i="9" s="1"/>
  <c r="AO23" i="9" a="1"/>
  <c r="AO23" i="9" s="1"/>
  <c r="AO16" i="9" a="1"/>
  <c r="AO16" i="9" s="1"/>
  <c r="AO15" i="9" a="1"/>
  <c r="AO15" i="9" s="1"/>
  <c r="AO20" i="9" a="1"/>
  <c r="AO20" i="9" s="1"/>
  <c r="AO18" i="9" a="1"/>
  <c r="AO18" i="9" s="1"/>
  <c r="AO19" i="9" a="1"/>
  <c r="AO19" i="9" s="1"/>
  <c r="AO17" i="9" a="1"/>
  <c r="AO17" i="9" s="1"/>
  <c r="AO22" i="9" a="1"/>
  <c r="AO22" i="9" s="1"/>
  <c r="AO24" i="9" a="1"/>
  <c r="AO24" i="9" s="1"/>
  <c r="AL144" i="9" a="1"/>
  <c r="AL144" i="9" s="1"/>
  <c r="AL143" i="9" a="1"/>
  <c r="AL143" i="9" s="1"/>
  <c r="AL150" i="9" a="1"/>
  <c r="AL150" i="9" s="1"/>
  <c r="AL147" i="9" a="1"/>
  <c r="AL147" i="9" s="1"/>
  <c r="AL149" i="9" a="1"/>
  <c r="AL149" i="9" s="1"/>
  <c r="AL146" i="9" a="1"/>
  <c r="AL146" i="9" s="1"/>
  <c r="AL148" i="9" a="1"/>
  <c r="AL148" i="9" s="1"/>
  <c r="AL145" i="9" a="1"/>
  <c r="AL145" i="9" s="1"/>
  <c r="AL151" i="9" a="1"/>
  <c r="AL151" i="9" s="1"/>
  <c r="AL152" i="9" a="1"/>
  <c r="AL152" i="9" s="1"/>
  <c r="AO95" i="9" a="1"/>
  <c r="AO95" i="9" s="1"/>
  <c r="AO96" i="9" a="1"/>
  <c r="AO96" i="9" s="1"/>
  <c r="AO103" i="9" a="1"/>
  <c r="AO103" i="9" s="1"/>
  <c r="AO97" i="9" a="1"/>
  <c r="AO97" i="9" s="1"/>
  <c r="AO104" i="9" a="1"/>
  <c r="AO104" i="9" s="1"/>
  <c r="AO99" i="9" a="1"/>
  <c r="AO99" i="9" s="1"/>
  <c r="AO98" i="9" a="1"/>
  <c r="AO98" i="9" s="1"/>
  <c r="AO101" i="9" a="1"/>
  <c r="AO101" i="9" s="1"/>
  <c r="AO102" i="9" a="1"/>
  <c r="AO102" i="9" s="1"/>
  <c r="AO100" i="9" a="1"/>
  <c r="AO100" i="9" s="1"/>
  <c r="AO49" i="9" a="1"/>
  <c r="AO49" i="9" s="1"/>
  <c r="AO51" i="9" a="1"/>
  <c r="AO51" i="9" s="1"/>
  <c r="AO47" i="9" a="1"/>
  <c r="AO47" i="9" s="1"/>
  <c r="AO52" i="9" a="1"/>
  <c r="AO52" i="9" s="1"/>
  <c r="AO53" i="9" a="1"/>
  <c r="AO53" i="9" s="1"/>
  <c r="AO48" i="9" a="1"/>
  <c r="AO48" i="9" s="1"/>
  <c r="AO56" i="9" a="1"/>
  <c r="AO56" i="9" s="1"/>
  <c r="AO50" i="9" a="1"/>
  <c r="AO50" i="9" s="1"/>
  <c r="AO54" i="9" a="1"/>
  <c r="AO54" i="9" s="1"/>
  <c r="AO55" i="9" a="1"/>
  <c r="AO55" i="9" s="1"/>
  <c r="AO114" i="9" a="1"/>
  <c r="AO114" i="9" s="1"/>
  <c r="AO113" i="9" a="1"/>
  <c r="AO113" i="9" s="1"/>
  <c r="AO115" i="9" a="1"/>
  <c r="AO115" i="9" s="1"/>
  <c r="AO116" i="9" a="1"/>
  <c r="AO116" i="9" s="1"/>
  <c r="AO120" i="9" a="1"/>
  <c r="AO120" i="9" s="1"/>
  <c r="AO112" i="9" a="1"/>
  <c r="AO112" i="9" s="1"/>
  <c r="AO118" i="9" a="1"/>
  <c r="AO118" i="9" s="1"/>
  <c r="AO119" i="9" a="1"/>
  <c r="AO119" i="9" s="1"/>
  <c r="AO111" i="9" a="1"/>
  <c r="AO111" i="9" s="1"/>
  <c r="AO117" i="9" a="1"/>
  <c r="AO117" i="9" s="1"/>
  <c r="AB50" i="8"/>
  <c r="X50" i="8"/>
  <c r="T50" i="8"/>
  <c r="P50" i="8"/>
  <c r="L50" i="8"/>
  <c r="H50" i="8"/>
  <c r="D50" i="8"/>
  <c r="Z50" i="8"/>
  <c r="U50" i="8"/>
  <c r="O50" i="8"/>
  <c r="J50" i="8"/>
  <c r="E50" i="8"/>
  <c r="Y50" i="8"/>
  <c r="S50" i="8"/>
  <c r="N50" i="8"/>
  <c r="I50" i="8"/>
  <c r="W50" i="8"/>
  <c r="R50" i="8"/>
  <c r="M50" i="8"/>
  <c r="G50" i="8"/>
  <c r="AA50" i="8"/>
  <c r="V50" i="8"/>
  <c r="Q50" i="8"/>
  <c r="K50" i="8"/>
  <c r="F50" i="8"/>
  <c r="C51" i="8"/>
  <c r="CZ14" i="11"/>
  <c r="MR22" i="11"/>
  <c r="MR26" i="11"/>
  <c r="JM22" i="11"/>
  <c r="JM26" i="11"/>
  <c r="EQ22" i="11"/>
  <c r="EQ26" i="11"/>
  <c r="LC22" i="11"/>
  <c r="LC26" i="11"/>
  <c r="BK22" i="11"/>
  <c r="BK26" i="11"/>
  <c r="PW22" i="11"/>
  <c r="PW26" i="11"/>
  <c r="RL22" i="11"/>
  <c r="RL26" i="11"/>
  <c r="HW22" i="11"/>
  <c r="HW26" i="11"/>
  <c r="DA22" i="11"/>
  <c r="DA26" i="11"/>
  <c r="HV14" i="11"/>
  <c r="OG22" i="11"/>
  <c r="OG26" i="11"/>
  <c r="GH22" i="11"/>
  <c r="GH26" i="11"/>
  <c r="PW21" i="11"/>
  <c r="PW25" i="11"/>
  <c r="PW29" i="11"/>
  <c r="OG25" i="11"/>
  <c r="OG29" i="11"/>
  <c r="MR21" i="11"/>
  <c r="MR25" i="11"/>
  <c r="MR29" i="11"/>
  <c r="RL21" i="11"/>
  <c r="RL25" i="11"/>
  <c r="RL29" i="11"/>
  <c r="JM21" i="11"/>
  <c r="JM25" i="11"/>
  <c r="JM29" i="11"/>
  <c r="HW21" i="11"/>
  <c r="HW25" i="11"/>
  <c r="HW29" i="11"/>
  <c r="EQ21" i="11"/>
  <c r="EQ25" i="11"/>
  <c r="EQ29" i="11"/>
  <c r="DA21" i="11"/>
  <c r="DA25" i="11"/>
  <c r="DA29" i="11"/>
  <c r="LC21" i="11"/>
  <c r="LC25" i="11"/>
  <c r="LC29" i="11"/>
  <c r="GH25" i="11"/>
  <c r="GH29" i="11"/>
  <c r="BK21" i="11"/>
  <c r="BK25" i="11"/>
  <c r="BK29" i="11"/>
  <c r="PW20" i="11"/>
  <c r="PW24" i="11"/>
  <c r="PW28" i="11"/>
  <c r="OG28" i="11"/>
  <c r="OG21" i="11"/>
  <c r="MR20" i="11"/>
  <c r="MR24" i="11"/>
  <c r="MR28" i="11"/>
  <c r="RL20" i="11"/>
  <c r="RL24" i="11"/>
  <c r="RL28" i="11"/>
  <c r="JM20" i="11"/>
  <c r="JM24" i="11"/>
  <c r="JM28" i="11"/>
  <c r="HW20" i="11"/>
  <c r="HW24" i="11"/>
  <c r="HW28" i="11"/>
  <c r="EQ20" i="11"/>
  <c r="EQ24" i="11"/>
  <c r="EQ28" i="11"/>
  <c r="DA20" i="11"/>
  <c r="DA24" i="11"/>
  <c r="DA28" i="11"/>
  <c r="LC20" i="11"/>
  <c r="LC24" i="11"/>
  <c r="LC28" i="11"/>
  <c r="GH28" i="11"/>
  <c r="GH21" i="11"/>
  <c r="BK20" i="11"/>
  <c r="BK24" i="11"/>
  <c r="BK28" i="11"/>
  <c r="OG20" i="11"/>
  <c r="OG24" i="11"/>
  <c r="GH20" i="11"/>
  <c r="GH24" i="11"/>
  <c r="BK23" i="11"/>
  <c r="BK27" i="11"/>
  <c r="PW23" i="11"/>
  <c r="PW27" i="11"/>
  <c r="OG23" i="11"/>
  <c r="OG27" i="11"/>
  <c r="MR23" i="11"/>
  <c r="MR27" i="11"/>
  <c r="RL23" i="11"/>
  <c r="RL27" i="11"/>
  <c r="JM23" i="11"/>
  <c r="JM27" i="11"/>
  <c r="HW23" i="11"/>
  <c r="HW27" i="11"/>
  <c r="EQ23" i="11"/>
  <c r="EQ27" i="11"/>
  <c r="DA23" i="11"/>
  <c r="DA27" i="11"/>
  <c r="LC23" i="11"/>
  <c r="LC27" i="11"/>
  <c r="GH23" i="11"/>
  <c r="GH27" i="11"/>
  <c r="PV14" i="11"/>
  <c r="GG14" i="11"/>
  <c r="OF14" i="11"/>
  <c r="BJ14" i="11"/>
  <c r="MQ14" i="11"/>
  <c r="LB14" i="11"/>
  <c r="JL14" i="11"/>
  <c r="OG19" i="11"/>
  <c r="OG18" i="11"/>
  <c r="OG17" i="11"/>
  <c r="OG15" i="11"/>
  <c r="OG16" i="11"/>
  <c r="MR19" i="11"/>
  <c r="MR18" i="11"/>
  <c r="MR17" i="11"/>
  <c r="MR16" i="11"/>
  <c r="MR15" i="11"/>
  <c r="JM19" i="11"/>
  <c r="JM18" i="11"/>
  <c r="JM17" i="11"/>
  <c r="JM16" i="11"/>
  <c r="JM15" i="11"/>
  <c r="EQ15" i="11"/>
  <c r="EQ19" i="11"/>
  <c r="EQ18" i="11"/>
  <c r="EQ17" i="11"/>
  <c r="EQ16" i="11"/>
  <c r="LC19" i="11"/>
  <c r="LC15" i="11"/>
  <c r="LC18" i="11"/>
  <c r="LC17" i="11"/>
  <c r="LC16" i="11"/>
  <c r="BK19" i="11"/>
  <c r="BK15" i="11"/>
  <c r="BK18" i="11"/>
  <c r="BK17" i="11"/>
  <c r="BK16" i="11"/>
  <c r="PW19" i="11"/>
  <c r="PW18" i="11"/>
  <c r="PW17" i="11"/>
  <c r="PW16" i="11"/>
  <c r="PW15" i="11"/>
  <c r="RL19" i="11"/>
  <c r="RL18" i="11"/>
  <c r="RL17" i="11"/>
  <c r="RL16" i="11"/>
  <c r="RL15" i="11"/>
  <c r="HW15" i="11"/>
  <c r="HW19" i="11"/>
  <c r="HW18" i="11"/>
  <c r="HW17" i="11"/>
  <c r="HW16" i="11"/>
  <c r="DA19" i="11"/>
  <c r="DA18" i="11"/>
  <c r="DA17" i="11"/>
  <c r="DA15" i="11"/>
  <c r="DA16" i="11"/>
  <c r="GH19" i="11"/>
  <c r="GH18" i="11"/>
  <c r="GH17" i="11"/>
  <c r="GH16" i="11"/>
  <c r="GH15" i="11"/>
  <c r="RK14" i="11"/>
  <c r="EP14" i="11"/>
  <c r="AL141" i="9" a="1"/>
  <c r="AL141" i="9" s="1"/>
  <c r="AL139" i="9" a="1"/>
  <c r="AL139" i="9" s="1"/>
  <c r="AL142" i="9" a="1"/>
  <c r="AL142" i="9" s="1"/>
  <c r="AL140" i="9" a="1"/>
  <c r="AL140" i="9" s="1"/>
  <c r="AL138" i="9" a="1"/>
  <c r="AL138" i="9" s="1"/>
  <c r="AM126" i="9" a="1"/>
  <c r="AM126" i="9" s="1"/>
  <c r="AM124" i="9" a="1"/>
  <c r="AM124" i="9" s="1"/>
  <c r="AM122" i="9" a="1"/>
  <c r="AM122" i="9" s="1"/>
  <c r="AM125" i="9" a="1"/>
  <c r="AM125" i="9" s="1"/>
  <c r="AM123" i="9" a="1"/>
  <c r="AM123" i="9" s="1"/>
  <c r="AO93" i="9" a="1"/>
  <c r="AO93" i="9" s="1"/>
  <c r="AO91" i="9" a="1"/>
  <c r="AO91" i="9" s="1"/>
  <c r="AO94" i="9" a="1"/>
  <c r="AO94" i="9" s="1"/>
  <c r="AO92" i="9" a="1"/>
  <c r="AO92" i="9" s="1"/>
  <c r="AO90" i="9" a="1"/>
  <c r="AO90" i="9" s="1"/>
  <c r="AO46" i="9" a="1"/>
  <c r="AO46" i="9" s="1"/>
  <c r="AO45" i="9" a="1"/>
  <c r="AO45" i="9" s="1"/>
  <c r="AO42" i="9" a="1"/>
  <c r="AO42" i="9" s="1"/>
  <c r="AO44" i="9" a="1"/>
  <c r="AO44" i="9" s="1"/>
  <c r="AO43" i="9" a="1"/>
  <c r="AO43" i="9" s="1"/>
  <c r="AO109" i="9" a="1"/>
  <c r="AO109" i="9" s="1"/>
  <c r="AO107" i="9" a="1"/>
  <c r="AO107" i="9" s="1"/>
  <c r="AO110" i="9" a="1"/>
  <c r="AO110" i="9" s="1"/>
  <c r="AO108" i="9" a="1"/>
  <c r="AO108" i="9" s="1"/>
  <c r="AO106" i="9" a="1"/>
  <c r="AO106" i="9" s="1"/>
  <c r="AL157" i="9" a="1"/>
  <c r="AL157" i="9" s="1"/>
  <c r="AL155" i="9" a="1"/>
  <c r="AL155" i="9" s="1"/>
  <c r="AL158" i="9" a="1"/>
  <c r="AL158" i="9" s="1"/>
  <c r="AL156" i="9" a="1"/>
  <c r="AL156" i="9" s="1"/>
  <c r="AL154" i="9" a="1"/>
  <c r="AL154" i="9" s="1"/>
  <c r="AK173" i="9" a="1"/>
  <c r="AK173" i="9" s="1"/>
  <c r="AK171" i="9" a="1"/>
  <c r="AK171" i="9" s="1"/>
  <c r="AK172" i="9" a="1"/>
  <c r="AK172" i="9" s="1"/>
  <c r="AK174" i="9" a="1"/>
  <c r="AK174" i="9" s="1"/>
  <c r="AK170" i="9" a="1"/>
  <c r="AK170" i="9" s="1"/>
  <c r="AO77" i="9" a="1"/>
  <c r="AO77" i="9" s="1"/>
  <c r="AO76" i="9" a="1"/>
  <c r="AO76" i="9" s="1"/>
  <c r="AO74" i="9" a="1"/>
  <c r="AO74" i="9" s="1"/>
  <c r="AO75" i="9" a="1"/>
  <c r="AO75" i="9" s="1"/>
  <c r="AO78" i="9" a="1"/>
  <c r="AO78" i="9" s="1"/>
  <c r="AO29" i="9" a="1"/>
  <c r="AO29" i="9" s="1"/>
  <c r="AO27" i="9" a="1"/>
  <c r="AO27" i="9" s="1"/>
  <c r="AO30" i="9" a="1"/>
  <c r="AO30" i="9" s="1"/>
  <c r="AO28" i="9" a="1"/>
  <c r="AO28" i="9" s="1"/>
  <c r="AO26" i="9" a="1"/>
  <c r="AO26" i="9" s="1"/>
  <c r="AP61" i="9" a="1"/>
  <c r="AP61" i="9" s="1"/>
  <c r="AP59" i="9" a="1"/>
  <c r="AP59" i="9" s="1"/>
  <c r="AP62" i="9" a="1"/>
  <c r="AP62" i="9" s="1"/>
  <c r="AP60" i="9" a="1"/>
  <c r="AP60" i="9" s="1"/>
  <c r="AP58" i="9" a="1"/>
  <c r="AP58" i="9" s="1"/>
  <c r="AO14" i="9" a="1"/>
  <c r="AO14" i="9" s="1"/>
  <c r="AO12" i="9" a="1"/>
  <c r="AO12" i="9" s="1"/>
  <c r="AO11" i="9" a="1"/>
  <c r="AO11" i="9" s="1"/>
  <c r="AO13" i="9" a="1"/>
  <c r="AO13" i="9" s="1"/>
  <c r="AO10" i="9" a="1"/>
  <c r="AO10" i="9" s="1"/>
  <c r="AP9" i="9"/>
  <c r="AP89" i="9"/>
  <c r="AP41" i="9"/>
  <c r="AP105" i="9"/>
  <c r="AP73" i="9"/>
  <c r="AP25" i="9"/>
  <c r="AQ57" i="9"/>
  <c r="AM137" i="9"/>
  <c r="AO64" i="3"/>
  <c r="AN121" i="9"/>
  <c r="AP57" i="3"/>
  <c r="AM153" i="9"/>
  <c r="AO71" i="3"/>
  <c r="AL169" i="9"/>
  <c r="AN78" i="3"/>
  <c r="BI11" i="11"/>
  <c r="BI9" i="11"/>
  <c r="BI10" i="11"/>
  <c r="BI8" i="11"/>
  <c r="BI7" i="11"/>
  <c r="AM9" i="3"/>
  <c r="BH6" i="11" s="1"/>
  <c r="AR50" i="3"/>
  <c r="AR36" i="3"/>
  <c r="AR15" i="3"/>
  <c r="AR43" i="3"/>
  <c r="AR22" i="3"/>
  <c r="AS29" i="3"/>
  <c r="AR8" i="3"/>
  <c r="AQ7" i="3"/>
  <c r="AP8" i="9" s="1"/>
  <c r="AP27" i="3" l="1"/>
  <c r="AP25" i="3"/>
  <c r="AP28" i="3"/>
  <c r="AP26" i="3"/>
  <c r="AP24" i="3"/>
  <c r="AP38" i="3"/>
  <c r="AP40" i="3"/>
  <c r="AP39" i="3"/>
  <c r="AP41" i="3"/>
  <c r="AP42" i="3"/>
  <c r="AP21" i="3"/>
  <c r="AP17" i="3"/>
  <c r="AP18" i="3"/>
  <c r="AP19" i="3"/>
  <c r="AP20" i="3"/>
  <c r="AM75" i="3"/>
  <c r="AM77" i="3"/>
  <c r="AM73" i="3"/>
  <c r="AM74" i="3"/>
  <c r="AM76" i="3"/>
  <c r="SX26" i="11"/>
  <c r="SX25" i="11"/>
  <c r="SX23" i="11"/>
  <c r="SX17" i="11"/>
  <c r="SX29" i="11"/>
  <c r="SX28" i="11"/>
  <c r="SX27" i="11"/>
  <c r="SX19" i="11"/>
  <c r="SX15" i="11"/>
  <c r="SX22" i="11"/>
  <c r="SX21" i="11"/>
  <c r="SX20" i="11"/>
  <c r="SX18" i="11"/>
  <c r="SX24" i="11"/>
  <c r="SX16" i="11"/>
  <c r="AM70" i="3"/>
  <c r="AM67" i="3"/>
  <c r="AM66" i="3"/>
  <c r="AM68" i="3"/>
  <c r="AM69" i="3"/>
  <c r="AP55" i="3"/>
  <c r="AP52" i="3"/>
  <c r="AP56" i="3"/>
  <c r="AP53" i="3"/>
  <c r="AP54" i="3"/>
  <c r="AP13" i="3"/>
  <c r="AP12" i="3"/>
  <c r="AP10" i="3"/>
  <c r="AP14" i="3"/>
  <c r="AP11" i="3"/>
  <c r="AL80" i="3"/>
  <c r="AL81" i="3"/>
  <c r="AL83" i="3"/>
  <c r="AL82" i="3"/>
  <c r="AL84" i="3"/>
  <c r="AN63" i="3"/>
  <c r="AN61" i="3"/>
  <c r="AN62" i="3"/>
  <c r="AN60" i="3"/>
  <c r="AN59" i="3"/>
  <c r="AK85" i="3"/>
  <c r="AI185" i="9"/>
  <c r="SW14" i="11"/>
  <c r="AQ34" i="3"/>
  <c r="AQ32" i="3"/>
  <c r="AQ33" i="3"/>
  <c r="AQ31" i="3"/>
  <c r="AQ35" i="3"/>
  <c r="AP47" i="3"/>
  <c r="AP45" i="3"/>
  <c r="AP49" i="3"/>
  <c r="AP48" i="3"/>
  <c r="AP46" i="3"/>
  <c r="AH192" i="9" a="1"/>
  <c r="AH192" i="9" s="1"/>
  <c r="AH199" i="9" a="1"/>
  <c r="AH199" i="9" s="1"/>
  <c r="AH191" i="9" a="1"/>
  <c r="AH191" i="9" s="1"/>
  <c r="AH194" i="9" a="1"/>
  <c r="AH194" i="9" s="1"/>
  <c r="AH195" i="9" a="1"/>
  <c r="AH195" i="9" s="1"/>
  <c r="AH190" i="9" a="1"/>
  <c r="AH190" i="9" s="1"/>
  <c r="AH197" i="9" a="1"/>
  <c r="AH197" i="9" s="1"/>
  <c r="AH196" i="9" a="1"/>
  <c r="AH196" i="9" s="1"/>
  <c r="AH198" i="9" a="1"/>
  <c r="AH198" i="9" s="1"/>
  <c r="AH193" i="9" a="1"/>
  <c r="AH193" i="9" s="1"/>
  <c r="AH200" i="9" a="1"/>
  <c r="AH200" i="9" s="1"/>
  <c r="AH189" i="9" a="1"/>
  <c r="AH189" i="9" s="1"/>
  <c r="AH186" i="9" a="1"/>
  <c r="AH186" i="9" s="1"/>
  <c r="AH187" i="9" a="1"/>
  <c r="AH187" i="9" s="1"/>
  <c r="AH188" i="9" a="1"/>
  <c r="AH188" i="9" s="1"/>
  <c r="AP19" i="9" a="1"/>
  <c r="AP19" i="9" s="1"/>
  <c r="AP15" i="9" a="1"/>
  <c r="AP15" i="9" s="1"/>
  <c r="AP16" i="9" a="1"/>
  <c r="AP16" i="9" s="1"/>
  <c r="AP18" i="9" a="1"/>
  <c r="AP18" i="9" s="1"/>
  <c r="AP21" i="9" a="1"/>
  <c r="AP21" i="9" s="1"/>
  <c r="AP23" i="9" a="1"/>
  <c r="AP23" i="9" s="1"/>
  <c r="AP22" i="9" a="1"/>
  <c r="AP22" i="9" s="1"/>
  <c r="AP17" i="9" a="1"/>
  <c r="AP17" i="9" s="1"/>
  <c r="AP20" i="9" a="1"/>
  <c r="AP20" i="9" s="1"/>
  <c r="AP24" i="9" a="1"/>
  <c r="AP24" i="9" s="1"/>
  <c r="AN131" i="9" a="1"/>
  <c r="AN131" i="9" s="1"/>
  <c r="AN136" i="9" a="1"/>
  <c r="AN136" i="9" s="1"/>
  <c r="AN128" i="9" a="1"/>
  <c r="AN128" i="9" s="1"/>
  <c r="AN133" i="9" a="1"/>
  <c r="AN133" i="9" s="1"/>
  <c r="AN132" i="9" a="1"/>
  <c r="AN132" i="9" s="1"/>
  <c r="AN135" i="9" a="1"/>
  <c r="AN135" i="9" s="1"/>
  <c r="AN129" i="9" a="1"/>
  <c r="AN129" i="9" s="1"/>
  <c r="AN134" i="9" a="1"/>
  <c r="AN134" i="9" s="1"/>
  <c r="AN130" i="9" a="1"/>
  <c r="AN130" i="9" s="1"/>
  <c r="AN127" i="9" a="1"/>
  <c r="AN127" i="9" s="1"/>
  <c r="AQ68" i="9" a="1"/>
  <c r="AQ68" i="9" s="1"/>
  <c r="AQ66" i="9" a="1"/>
  <c r="AQ66" i="9" s="1"/>
  <c r="AQ64" i="9" a="1"/>
  <c r="AQ64" i="9" s="1"/>
  <c r="AQ72" i="9" a="1"/>
  <c r="AQ72" i="9" s="1"/>
  <c r="AQ69" i="9" a="1"/>
  <c r="AQ69" i="9" s="1"/>
  <c r="AQ65" i="9" a="1"/>
  <c r="AQ65" i="9" s="1"/>
  <c r="AQ67" i="9" a="1"/>
  <c r="AQ67" i="9" s="1"/>
  <c r="AQ71" i="9" a="1"/>
  <c r="AQ71" i="9" s="1"/>
  <c r="AQ70" i="9" a="1"/>
  <c r="AQ70" i="9" s="1"/>
  <c r="AQ63" i="9" a="1"/>
  <c r="AQ63" i="9" s="1"/>
  <c r="AP88" i="9" a="1"/>
  <c r="AP88" i="9" s="1"/>
  <c r="AP86" i="9" a="1"/>
  <c r="AP86" i="9" s="1"/>
  <c r="AP81" i="9" a="1"/>
  <c r="AP81" i="9" s="1"/>
  <c r="AP80" i="9" a="1"/>
  <c r="AP80" i="9" s="1"/>
  <c r="AP85" i="9" a="1"/>
  <c r="AP85" i="9" s="1"/>
  <c r="AP82" i="9" a="1"/>
  <c r="AP82" i="9" s="1"/>
  <c r="AP84" i="9" a="1"/>
  <c r="AP84" i="9" s="1"/>
  <c r="AP79" i="9" a="1"/>
  <c r="AP79" i="9" s="1"/>
  <c r="AP87" i="9" a="1"/>
  <c r="AP87" i="9" s="1"/>
  <c r="AP83" i="9" a="1"/>
  <c r="AP83" i="9" s="1"/>
  <c r="AP49" i="9" a="1"/>
  <c r="AP49" i="9" s="1"/>
  <c r="AP48" i="9" a="1"/>
  <c r="AP48" i="9" s="1"/>
  <c r="AP56" i="9" a="1"/>
  <c r="AP56" i="9" s="1"/>
  <c r="AP54" i="9" a="1"/>
  <c r="AP54" i="9" s="1"/>
  <c r="AP51" i="9" a="1"/>
  <c r="AP51" i="9" s="1"/>
  <c r="AP47" i="9" a="1"/>
  <c r="AP47" i="9" s="1"/>
  <c r="AP50" i="9" a="1"/>
  <c r="AP50" i="9" s="1"/>
  <c r="AP52" i="9" a="1"/>
  <c r="AP52" i="9" s="1"/>
  <c r="AP53" i="9" a="1"/>
  <c r="AP53" i="9" s="1"/>
  <c r="AP55" i="9" a="1"/>
  <c r="AP55" i="9" s="1"/>
  <c r="AL175" i="9" a="1"/>
  <c r="AL175" i="9" s="1"/>
  <c r="AL178" i="9" a="1"/>
  <c r="AL178" i="9" s="1"/>
  <c r="AL181" i="9" a="1"/>
  <c r="AL181" i="9" s="1"/>
  <c r="AL179" i="9" a="1"/>
  <c r="AL179" i="9" s="1"/>
  <c r="AL183" i="9" a="1"/>
  <c r="AL183" i="9" s="1"/>
  <c r="AL184" i="9" a="1"/>
  <c r="AL184" i="9" s="1"/>
  <c r="AL180" i="9" a="1"/>
  <c r="AL180" i="9" s="1"/>
  <c r="AL182" i="9" a="1"/>
  <c r="AL182" i="9" s="1"/>
  <c r="AL177" i="9" a="1"/>
  <c r="AL177" i="9" s="1"/>
  <c r="AL176" i="9" a="1"/>
  <c r="AL176" i="9" s="1"/>
  <c r="AM167" i="9" a="1"/>
  <c r="AM167" i="9" s="1"/>
  <c r="AM160" i="9" a="1"/>
  <c r="AM160" i="9" s="1"/>
  <c r="AM161" i="9" a="1"/>
  <c r="AM161" i="9" s="1"/>
  <c r="AM162" i="9" a="1"/>
  <c r="AM162" i="9" s="1"/>
  <c r="AM163" i="9" a="1"/>
  <c r="AM163" i="9" s="1"/>
  <c r="AM164" i="9" a="1"/>
  <c r="AM164" i="9" s="1"/>
  <c r="AM165" i="9" a="1"/>
  <c r="AM165" i="9" s="1"/>
  <c r="AM166" i="9" a="1"/>
  <c r="AM166" i="9" s="1"/>
  <c r="AM159" i="9" a="1"/>
  <c r="AM159" i="9" s="1"/>
  <c r="AM168" i="9" a="1"/>
  <c r="AM168" i="9" s="1"/>
  <c r="AM147" i="9" a="1"/>
  <c r="AM147" i="9" s="1"/>
  <c r="AM143" i="9" a="1"/>
  <c r="AM143" i="9" s="1"/>
  <c r="AM152" i="9" a="1"/>
  <c r="AM152" i="9" s="1"/>
  <c r="AM144" i="9" a="1"/>
  <c r="AM144" i="9" s="1"/>
  <c r="AM145" i="9" a="1"/>
  <c r="AM145" i="9" s="1"/>
  <c r="AM150" i="9" a="1"/>
  <c r="AM150" i="9" s="1"/>
  <c r="AM151" i="9" a="1"/>
  <c r="AM151" i="9" s="1"/>
  <c r="AM149" i="9" a="1"/>
  <c r="AM149" i="9" s="1"/>
  <c r="AM146" i="9" a="1"/>
  <c r="AM146" i="9" s="1"/>
  <c r="AM148" i="9" a="1"/>
  <c r="AM148" i="9" s="1"/>
  <c r="AP33" i="9" a="1"/>
  <c r="AP33" i="9" s="1"/>
  <c r="AP34" i="9" a="1"/>
  <c r="AP34" i="9" s="1"/>
  <c r="AP38" i="9" a="1"/>
  <c r="AP38" i="9" s="1"/>
  <c r="AP31" i="9" a="1"/>
  <c r="AP31" i="9" s="1"/>
  <c r="AP37" i="9" a="1"/>
  <c r="AP37" i="9" s="1"/>
  <c r="AP32" i="9" a="1"/>
  <c r="AP32" i="9" s="1"/>
  <c r="AP35" i="9" a="1"/>
  <c r="AP35" i="9" s="1"/>
  <c r="AP39" i="9" a="1"/>
  <c r="AP39" i="9" s="1"/>
  <c r="AP36" i="9" a="1"/>
  <c r="AP36" i="9" s="1"/>
  <c r="AP40" i="9" a="1"/>
  <c r="AP40" i="9" s="1"/>
  <c r="AP111" i="9" a="1"/>
  <c r="AP111" i="9" s="1"/>
  <c r="AP117" i="9" a="1"/>
  <c r="AP117" i="9" s="1"/>
  <c r="AP116" i="9" a="1"/>
  <c r="AP116" i="9" s="1"/>
  <c r="AP120" i="9" a="1"/>
  <c r="AP120" i="9" s="1"/>
  <c r="AP113" i="9" a="1"/>
  <c r="AP113" i="9" s="1"/>
  <c r="AP115" i="9" a="1"/>
  <c r="AP115" i="9" s="1"/>
  <c r="AP114" i="9" a="1"/>
  <c r="AP114" i="9" s="1"/>
  <c r="AP112" i="9" a="1"/>
  <c r="AP112" i="9" s="1"/>
  <c r="AP118" i="9" a="1"/>
  <c r="AP118" i="9" s="1"/>
  <c r="AP119" i="9" a="1"/>
  <c r="AP119" i="9" s="1"/>
  <c r="AP99" i="9" a="1"/>
  <c r="AP99" i="9" s="1"/>
  <c r="AP101" i="9" a="1"/>
  <c r="AP101" i="9" s="1"/>
  <c r="AP95" i="9" a="1"/>
  <c r="AP95" i="9" s="1"/>
  <c r="AP104" i="9" a="1"/>
  <c r="AP104" i="9" s="1"/>
  <c r="AP103" i="9" a="1"/>
  <c r="AP103" i="9" s="1"/>
  <c r="AP98" i="9" a="1"/>
  <c r="AP98" i="9" s="1"/>
  <c r="AP102" i="9" a="1"/>
  <c r="AP102" i="9" s="1"/>
  <c r="AP100" i="9" a="1"/>
  <c r="AP100" i="9" s="1"/>
  <c r="AP97" i="9" a="1"/>
  <c r="AP97" i="9" s="1"/>
  <c r="AP96" i="9" a="1"/>
  <c r="AP96" i="9" s="1"/>
  <c r="AA51" i="8"/>
  <c r="W51" i="8"/>
  <c r="S51" i="8"/>
  <c r="O51" i="8"/>
  <c r="K51" i="8"/>
  <c r="G51" i="8"/>
  <c r="AB51" i="8"/>
  <c r="V51" i="8"/>
  <c r="Q51" i="8"/>
  <c r="L51" i="8"/>
  <c r="F51" i="8"/>
  <c r="Z51" i="8"/>
  <c r="U51" i="8"/>
  <c r="P51" i="8"/>
  <c r="J51" i="8"/>
  <c r="E51" i="8"/>
  <c r="Y51" i="8"/>
  <c r="T51" i="8"/>
  <c r="N51" i="8"/>
  <c r="I51" i="8"/>
  <c r="D51" i="8"/>
  <c r="X51" i="8"/>
  <c r="R51" i="8"/>
  <c r="M51" i="8"/>
  <c r="H51" i="8"/>
  <c r="C52" i="8"/>
  <c r="PX22" i="11"/>
  <c r="PX26" i="11"/>
  <c r="LD22" i="11"/>
  <c r="LD26" i="11"/>
  <c r="DA14" i="11"/>
  <c r="MR14" i="11"/>
  <c r="MS22" i="11"/>
  <c r="MS26" i="11"/>
  <c r="GI22" i="11"/>
  <c r="GI26" i="11"/>
  <c r="HX22" i="11"/>
  <c r="HX26" i="11"/>
  <c r="ER22" i="11"/>
  <c r="ER26" i="11"/>
  <c r="BL22" i="11"/>
  <c r="BL26" i="11"/>
  <c r="RM22" i="11"/>
  <c r="RM26" i="11"/>
  <c r="OH22" i="11"/>
  <c r="OH26" i="11"/>
  <c r="DB22" i="11"/>
  <c r="DB26" i="11"/>
  <c r="JN22" i="11"/>
  <c r="JN26" i="11"/>
  <c r="RM25" i="11"/>
  <c r="RM29" i="11"/>
  <c r="PX21" i="11"/>
  <c r="PX25" i="11"/>
  <c r="PX29" i="11"/>
  <c r="MS25" i="11"/>
  <c r="MS29" i="11"/>
  <c r="OH25" i="11"/>
  <c r="OH29" i="11"/>
  <c r="GI21" i="11"/>
  <c r="GI25" i="11"/>
  <c r="GI29" i="11"/>
  <c r="DB25" i="11"/>
  <c r="DB29" i="11"/>
  <c r="HX21" i="11"/>
  <c r="HX25" i="11"/>
  <c r="HX29" i="11"/>
  <c r="LD21" i="11"/>
  <c r="LD25" i="11"/>
  <c r="LD29" i="11"/>
  <c r="ER21" i="11"/>
  <c r="ER25" i="11"/>
  <c r="ER29" i="11"/>
  <c r="JN25" i="11"/>
  <c r="JN29" i="11"/>
  <c r="BL21" i="11"/>
  <c r="BL25" i="11"/>
  <c r="BL29" i="11"/>
  <c r="RM28" i="11"/>
  <c r="RM21" i="11"/>
  <c r="PX20" i="11"/>
  <c r="PX24" i="11"/>
  <c r="PX28" i="11"/>
  <c r="MS20" i="11"/>
  <c r="MS24" i="11"/>
  <c r="MS28" i="11"/>
  <c r="MS21" i="11"/>
  <c r="OH28" i="11"/>
  <c r="OH21" i="11"/>
  <c r="GI20" i="11"/>
  <c r="GI24" i="11"/>
  <c r="GI28" i="11"/>
  <c r="DB28" i="11"/>
  <c r="DB21" i="11"/>
  <c r="HX20" i="11"/>
  <c r="HX24" i="11"/>
  <c r="HX28" i="11"/>
  <c r="LD20" i="11"/>
  <c r="LD24" i="11"/>
  <c r="LD28" i="11"/>
  <c r="ER20" i="11"/>
  <c r="ER24" i="11"/>
  <c r="ER28" i="11"/>
  <c r="JN28" i="11"/>
  <c r="JN21" i="11"/>
  <c r="BL20" i="11"/>
  <c r="BL24" i="11"/>
  <c r="BL28" i="11"/>
  <c r="RM20" i="11"/>
  <c r="RM24" i="11"/>
  <c r="OH20" i="11"/>
  <c r="OH24" i="11"/>
  <c r="DB20" i="11"/>
  <c r="DB24" i="11"/>
  <c r="JN20" i="11"/>
  <c r="JN24" i="11"/>
  <c r="RM23" i="11"/>
  <c r="RM27" i="11"/>
  <c r="PX23" i="11"/>
  <c r="PX27" i="11"/>
  <c r="MS23" i="11"/>
  <c r="MS27" i="11"/>
  <c r="OH23" i="11"/>
  <c r="OH27" i="11"/>
  <c r="GI23" i="11"/>
  <c r="GI27" i="11"/>
  <c r="DB23" i="11"/>
  <c r="DB27" i="11"/>
  <c r="HX23" i="11"/>
  <c r="HX27" i="11"/>
  <c r="LD23" i="11"/>
  <c r="LD27" i="11"/>
  <c r="ER23" i="11"/>
  <c r="ER27" i="11"/>
  <c r="JN23" i="11"/>
  <c r="JN27" i="11"/>
  <c r="BL23" i="11"/>
  <c r="BL27" i="11"/>
  <c r="LC14" i="11"/>
  <c r="RL14" i="11"/>
  <c r="HW14" i="11"/>
  <c r="GH14" i="11"/>
  <c r="EQ14" i="11"/>
  <c r="OG14" i="11"/>
  <c r="MS19" i="11"/>
  <c r="MS17" i="11"/>
  <c r="MS18" i="11"/>
  <c r="MS16" i="11"/>
  <c r="MS15" i="11"/>
  <c r="GI19" i="11"/>
  <c r="GI15" i="11"/>
  <c r="GI18" i="11"/>
  <c r="GI17" i="11"/>
  <c r="GI16" i="11"/>
  <c r="HX19" i="11"/>
  <c r="HX18" i="11"/>
  <c r="HX17" i="11"/>
  <c r="HX16" i="11"/>
  <c r="HX15" i="11"/>
  <c r="ER19" i="11"/>
  <c r="ER18" i="11"/>
  <c r="ER17" i="11"/>
  <c r="ER16" i="11"/>
  <c r="ER15" i="11"/>
  <c r="BL19" i="11"/>
  <c r="BL17" i="11"/>
  <c r="BL18" i="11"/>
  <c r="BL16" i="11"/>
  <c r="BL15" i="11"/>
  <c r="RM19" i="11"/>
  <c r="RM18" i="11"/>
  <c r="RM17" i="11"/>
  <c r="RM16" i="11"/>
  <c r="RM15" i="11"/>
  <c r="PX19" i="11"/>
  <c r="PX18" i="11"/>
  <c r="PX17" i="11"/>
  <c r="PX15" i="11"/>
  <c r="PX16" i="11"/>
  <c r="OH19" i="11"/>
  <c r="OH18" i="11"/>
  <c r="OH17" i="11"/>
  <c r="OH16" i="11"/>
  <c r="OH15" i="11"/>
  <c r="DB19" i="11"/>
  <c r="DB16" i="11"/>
  <c r="DB17" i="11"/>
  <c r="DB18" i="11"/>
  <c r="DB15" i="11"/>
  <c r="LD19" i="11"/>
  <c r="LD18" i="11"/>
  <c r="LD17" i="11"/>
  <c r="LD16" i="11"/>
  <c r="LD15" i="11"/>
  <c r="JN19" i="11"/>
  <c r="JN18" i="11"/>
  <c r="JN16" i="11"/>
  <c r="JN17" i="11"/>
  <c r="JN15" i="11"/>
  <c r="PW14" i="11"/>
  <c r="BK14" i="11"/>
  <c r="JM14" i="11"/>
  <c r="AQ62" i="9" a="1"/>
  <c r="AQ62" i="9" s="1"/>
  <c r="AQ60" i="9" a="1"/>
  <c r="AQ60" i="9" s="1"/>
  <c r="AQ58" i="9" a="1"/>
  <c r="AQ58" i="9" s="1"/>
  <c r="AQ61" i="9" a="1"/>
  <c r="AQ61" i="9" s="1"/>
  <c r="AQ59" i="9" a="1"/>
  <c r="AQ59" i="9" s="1"/>
  <c r="AP75" i="9" a="1"/>
  <c r="AP75" i="9" s="1"/>
  <c r="AP76" i="9" a="1"/>
  <c r="AP76" i="9" s="1"/>
  <c r="AP74" i="9" a="1"/>
  <c r="AP74" i="9" s="1"/>
  <c r="AP77" i="9" a="1"/>
  <c r="AP77" i="9" s="1"/>
  <c r="AP78" i="9" a="1"/>
  <c r="AP78" i="9" s="1"/>
  <c r="AL174" i="9" a="1"/>
  <c r="AL174" i="9" s="1"/>
  <c r="AL170" i="9" a="1"/>
  <c r="AL170" i="9" s="1"/>
  <c r="AL172" i="9" a="1"/>
  <c r="AL172" i="9" s="1"/>
  <c r="AL173" i="9" a="1"/>
  <c r="AL173" i="9" s="1"/>
  <c r="AL171" i="9" a="1"/>
  <c r="AL171" i="9" s="1"/>
  <c r="AM156" i="9" a="1"/>
  <c r="AM156" i="9" s="1"/>
  <c r="AM154" i="9" a="1"/>
  <c r="AM154" i="9" s="1"/>
  <c r="AM158" i="9" a="1"/>
  <c r="AM158" i="9" s="1"/>
  <c r="AM157" i="9" a="1"/>
  <c r="AM157" i="9" s="1"/>
  <c r="AM155" i="9" a="1"/>
  <c r="AM155" i="9" s="1"/>
  <c r="AM142" i="9" a="1"/>
  <c r="AM142" i="9" s="1"/>
  <c r="AM140" i="9" a="1"/>
  <c r="AM140" i="9" s="1"/>
  <c r="AM138" i="9" a="1"/>
  <c r="AM138" i="9" s="1"/>
  <c r="AM141" i="9" a="1"/>
  <c r="AM141" i="9" s="1"/>
  <c r="AM139" i="9" a="1"/>
  <c r="AM139" i="9" s="1"/>
  <c r="AP29" i="9" a="1"/>
  <c r="AP29" i="9" s="1"/>
  <c r="AP27" i="9" a="1"/>
  <c r="AP27" i="9" s="1"/>
  <c r="AP30" i="9" a="1"/>
  <c r="AP30" i="9" s="1"/>
  <c r="AP28" i="9" a="1"/>
  <c r="AP28" i="9" s="1"/>
  <c r="AP26" i="9" a="1"/>
  <c r="AP26" i="9" s="1"/>
  <c r="AP110" i="9" a="1"/>
  <c r="AP110" i="9" s="1"/>
  <c r="AP108" i="9" a="1"/>
  <c r="AP108" i="9" s="1"/>
  <c r="AP106" i="9" a="1"/>
  <c r="AP106" i="9" s="1"/>
  <c r="AP107" i="9" a="1"/>
  <c r="AP107" i="9" s="1"/>
  <c r="AP109" i="9" a="1"/>
  <c r="AP109" i="9" s="1"/>
  <c r="AP94" i="9" a="1"/>
  <c r="AP94" i="9" s="1"/>
  <c r="AP92" i="9" a="1"/>
  <c r="AP92" i="9" s="1"/>
  <c r="AP90" i="9" a="1"/>
  <c r="AP90" i="9" s="1"/>
  <c r="AP91" i="9" a="1"/>
  <c r="AP91" i="9" s="1"/>
  <c r="AP93" i="9" a="1"/>
  <c r="AP93" i="9" s="1"/>
  <c r="AN125" i="9" a="1"/>
  <c r="AN125" i="9" s="1"/>
  <c r="AN123" i="9" a="1"/>
  <c r="AN123" i="9" s="1"/>
  <c r="AN126" i="9" a="1"/>
  <c r="AN126" i="9" s="1"/>
  <c r="AN124" i="9" a="1"/>
  <c r="AN124" i="9" s="1"/>
  <c r="AN122" i="9" a="1"/>
  <c r="AN122" i="9" s="1"/>
  <c r="AP46" i="9" a="1"/>
  <c r="AP46" i="9" s="1"/>
  <c r="AP44" i="9" a="1"/>
  <c r="AP44" i="9" s="1"/>
  <c r="AP45" i="9" a="1"/>
  <c r="AP45" i="9" s="1"/>
  <c r="AP43" i="9" a="1"/>
  <c r="AP43" i="9" s="1"/>
  <c r="AP42" i="9" a="1"/>
  <c r="AP42" i="9" s="1"/>
  <c r="AP14" i="9" a="1"/>
  <c r="AP14" i="9" s="1"/>
  <c r="AP12" i="9" a="1"/>
  <c r="AP12" i="9" s="1"/>
  <c r="AP11" i="9" a="1"/>
  <c r="AP11" i="9" s="1"/>
  <c r="AP13" i="9" a="1"/>
  <c r="AP13" i="9" s="1"/>
  <c r="AP10" i="9" a="1"/>
  <c r="AP10" i="9" s="1"/>
  <c r="AQ9" i="9"/>
  <c r="AR57" i="9"/>
  <c r="AQ41" i="9"/>
  <c r="AQ89" i="9"/>
  <c r="AQ25" i="9"/>
  <c r="AQ73" i="9"/>
  <c r="AQ105" i="9"/>
  <c r="AO121" i="9"/>
  <c r="AQ57" i="3"/>
  <c r="AM169" i="9"/>
  <c r="AO78" i="3"/>
  <c r="AN153" i="9"/>
  <c r="AP71" i="3"/>
  <c r="AN137" i="9"/>
  <c r="AP64" i="3"/>
  <c r="BJ10" i="11"/>
  <c r="BJ11" i="11"/>
  <c r="BJ9" i="11"/>
  <c r="BJ7" i="11"/>
  <c r="BJ8" i="11"/>
  <c r="AT29" i="3"/>
  <c r="AS22" i="3"/>
  <c r="AS15" i="3"/>
  <c r="AN9" i="3"/>
  <c r="BI6" i="11" s="1"/>
  <c r="AS36" i="3"/>
  <c r="AS43" i="3"/>
  <c r="AS50" i="3"/>
  <c r="AS8" i="3"/>
  <c r="AR7" i="3"/>
  <c r="AQ8" i="9" s="1"/>
  <c r="AQ28" i="3" l="1"/>
  <c r="AQ26" i="3"/>
  <c r="AQ24" i="3"/>
  <c r="AQ27" i="3"/>
  <c r="AQ25" i="3"/>
  <c r="AN68" i="3"/>
  <c r="AN67" i="3"/>
  <c r="AN70" i="3"/>
  <c r="AN66" i="3"/>
  <c r="AN69" i="3"/>
  <c r="AR33" i="3"/>
  <c r="AR31" i="3"/>
  <c r="AR34" i="3"/>
  <c r="AR35" i="3"/>
  <c r="AR32" i="3"/>
  <c r="AQ12" i="3"/>
  <c r="AQ10" i="3"/>
  <c r="AQ11" i="3"/>
  <c r="AQ14" i="3"/>
  <c r="AQ13" i="3"/>
  <c r="AO59" i="3"/>
  <c r="AO62" i="3"/>
  <c r="AO60" i="3"/>
  <c r="AO63" i="3"/>
  <c r="AO61" i="3"/>
  <c r="AQ48" i="3"/>
  <c r="AQ46" i="3"/>
  <c r="AQ47" i="3"/>
  <c r="AQ45" i="3"/>
  <c r="AQ49" i="3"/>
  <c r="AQ20" i="3"/>
  <c r="AQ21" i="3"/>
  <c r="AQ17" i="3"/>
  <c r="AQ19" i="3"/>
  <c r="AQ18" i="3"/>
  <c r="AI200" i="9" a="1"/>
  <c r="AI200" i="9" s="1"/>
  <c r="AI191" i="9" a="1"/>
  <c r="AI191" i="9" s="1"/>
  <c r="AI193" i="9" a="1"/>
  <c r="AI193" i="9" s="1"/>
  <c r="AI188" i="9" a="1"/>
  <c r="AI188" i="9" s="1"/>
  <c r="AI187" i="9" a="1"/>
  <c r="AI187" i="9" s="1"/>
  <c r="AI199" i="9" a="1"/>
  <c r="AI199" i="9" s="1"/>
  <c r="AI198" i="9" a="1"/>
  <c r="AI198" i="9" s="1"/>
  <c r="AI196" i="9" a="1"/>
  <c r="AI196" i="9" s="1"/>
  <c r="AI190" i="9" a="1"/>
  <c r="AI190" i="9" s="1"/>
  <c r="AI186" i="9" a="1"/>
  <c r="AI186" i="9" s="1"/>
  <c r="AI192" i="9" a="1"/>
  <c r="AI192" i="9" s="1"/>
  <c r="AI197" i="9" a="1"/>
  <c r="AI197" i="9" s="1"/>
  <c r="AI195" i="9" a="1"/>
  <c r="AI195" i="9" s="1"/>
  <c r="AI194" i="9" a="1"/>
  <c r="AI194" i="9" s="1"/>
  <c r="AI189" i="9" a="1"/>
  <c r="AI189" i="9" s="1"/>
  <c r="AQ52" i="3"/>
  <c r="AQ56" i="3"/>
  <c r="AQ53" i="3"/>
  <c r="AQ54" i="3"/>
  <c r="AQ55" i="3"/>
  <c r="AN75" i="3"/>
  <c r="AN74" i="3"/>
  <c r="AN77" i="3"/>
  <c r="AN73" i="3"/>
  <c r="AN76" i="3"/>
  <c r="AJ185" i="9"/>
  <c r="AL85" i="3"/>
  <c r="AM82" i="3"/>
  <c r="AM83" i="3"/>
  <c r="AM81" i="3"/>
  <c r="AM84" i="3"/>
  <c r="AM80" i="3"/>
  <c r="AQ39" i="3"/>
  <c r="AQ42" i="3"/>
  <c r="AQ41" i="3"/>
  <c r="AQ38" i="3"/>
  <c r="AQ40" i="3"/>
  <c r="SY20" i="11"/>
  <c r="SY19" i="11"/>
  <c r="SY15" i="11"/>
  <c r="SY22" i="11"/>
  <c r="SY21" i="11"/>
  <c r="SY24" i="11"/>
  <c r="SY23" i="11"/>
  <c r="SY18" i="11"/>
  <c r="SY26" i="11"/>
  <c r="SY25" i="11"/>
  <c r="SY28" i="11"/>
  <c r="SY27" i="11"/>
  <c r="SY17" i="11"/>
  <c r="SY29" i="11"/>
  <c r="SY16" i="11"/>
  <c r="SX14" i="11"/>
  <c r="ER14" i="11"/>
  <c r="AQ15" i="9" a="1"/>
  <c r="AQ15" i="9" s="1"/>
  <c r="AQ21" i="9" a="1"/>
  <c r="AQ21" i="9" s="1"/>
  <c r="AQ19" i="9" a="1"/>
  <c r="AQ19" i="9" s="1"/>
  <c r="AQ16" i="9" a="1"/>
  <c r="AQ16" i="9" s="1"/>
  <c r="AQ17" i="9" a="1"/>
  <c r="AQ17" i="9" s="1"/>
  <c r="AQ20" i="9" a="1"/>
  <c r="AQ20" i="9" s="1"/>
  <c r="AQ18" i="9" a="1"/>
  <c r="AQ18" i="9" s="1"/>
  <c r="AQ23" i="9" a="1"/>
  <c r="AQ23" i="9" s="1"/>
  <c r="AQ24" i="9" a="1"/>
  <c r="AQ24" i="9" s="1"/>
  <c r="AQ22" i="9" a="1"/>
  <c r="AQ22" i="9" s="1"/>
  <c r="AN167" i="9" a="1"/>
  <c r="AN167" i="9" s="1"/>
  <c r="AN164" i="9" a="1"/>
  <c r="AN164" i="9" s="1"/>
  <c r="AN161" i="9" a="1"/>
  <c r="AN161" i="9" s="1"/>
  <c r="AN166" i="9" a="1"/>
  <c r="AN166" i="9" s="1"/>
  <c r="AN162" i="9" a="1"/>
  <c r="AN162" i="9" s="1"/>
  <c r="AN160" i="9" a="1"/>
  <c r="AN160" i="9" s="1"/>
  <c r="AN163" i="9" a="1"/>
  <c r="AN163" i="9" s="1"/>
  <c r="AN168" i="9" a="1"/>
  <c r="AN168" i="9" s="1"/>
  <c r="AN165" i="9" a="1"/>
  <c r="AN165" i="9" s="1"/>
  <c r="AN159" i="9" a="1"/>
  <c r="AN159" i="9" s="1"/>
  <c r="AO129" i="9" a="1"/>
  <c r="AO129" i="9" s="1"/>
  <c r="AO134" i="9" a="1"/>
  <c r="AO134" i="9" s="1"/>
  <c r="AO130" i="9" a="1"/>
  <c r="AO130" i="9" s="1"/>
  <c r="AO136" i="9" a="1"/>
  <c r="AO136" i="9" s="1"/>
  <c r="AO135" i="9" a="1"/>
  <c r="AO135" i="9" s="1"/>
  <c r="AO131" i="9" a="1"/>
  <c r="AO131" i="9" s="1"/>
  <c r="AO128" i="9" a="1"/>
  <c r="AO128" i="9" s="1"/>
  <c r="AO133" i="9" a="1"/>
  <c r="AO133" i="9" s="1"/>
  <c r="AO127" i="9" a="1"/>
  <c r="AO127" i="9" s="1"/>
  <c r="AO132" i="9" a="1"/>
  <c r="AO132" i="9" s="1"/>
  <c r="AQ112" i="9" a="1"/>
  <c r="AQ112" i="9" s="1"/>
  <c r="AQ118" i="9" a="1"/>
  <c r="AQ118" i="9" s="1"/>
  <c r="AQ113" i="9" a="1"/>
  <c r="AQ113" i="9" s="1"/>
  <c r="AQ119" i="9" a="1"/>
  <c r="AQ119" i="9" s="1"/>
  <c r="AQ116" i="9" a="1"/>
  <c r="AQ116" i="9" s="1"/>
  <c r="AQ120" i="9" a="1"/>
  <c r="AQ120" i="9" s="1"/>
  <c r="AQ117" i="9" a="1"/>
  <c r="AQ117" i="9" s="1"/>
  <c r="AQ115" i="9" a="1"/>
  <c r="AQ115" i="9" s="1"/>
  <c r="AQ111" i="9" a="1"/>
  <c r="AQ111" i="9" s="1"/>
  <c r="AQ114" i="9" a="1"/>
  <c r="AQ114" i="9" s="1"/>
  <c r="AQ33" i="9" a="1"/>
  <c r="AQ33" i="9" s="1"/>
  <c r="AQ34" i="9" a="1"/>
  <c r="AQ34" i="9" s="1"/>
  <c r="AQ32" i="9" a="1"/>
  <c r="AQ32" i="9" s="1"/>
  <c r="AQ31" i="9" a="1"/>
  <c r="AQ31" i="9" s="1"/>
  <c r="AQ37" i="9" a="1"/>
  <c r="AQ37" i="9" s="1"/>
  <c r="AQ38" i="9" a="1"/>
  <c r="AQ38" i="9" s="1"/>
  <c r="AQ40" i="9" a="1"/>
  <c r="AQ40" i="9" s="1"/>
  <c r="AQ35" i="9" a="1"/>
  <c r="AQ35" i="9" s="1"/>
  <c r="AQ39" i="9" a="1"/>
  <c r="AQ39" i="9" s="1"/>
  <c r="AQ36" i="9" a="1"/>
  <c r="AQ36" i="9" s="1"/>
  <c r="AQ47" i="9" a="1"/>
  <c r="AQ47" i="9" s="1"/>
  <c r="AQ48" i="9" a="1"/>
  <c r="AQ48" i="9" s="1"/>
  <c r="AQ56" i="9" a="1"/>
  <c r="AQ56" i="9" s="1"/>
  <c r="AQ54" i="9" a="1"/>
  <c r="AQ54" i="9" s="1"/>
  <c r="AQ53" i="9" a="1"/>
  <c r="AQ53" i="9" s="1"/>
  <c r="AQ49" i="9" a="1"/>
  <c r="AQ49" i="9" s="1"/>
  <c r="AQ51" i="9" a="1"/>
  <c r="AQ51" i="9" s="1"/>
  <c r="AQ50" i="9" a="1"/>
  <c r="AQ50" i="9" s="1"/>
  <c r="AQ52" i="9" a="1"/>
  <c r="AQ52" i="9" s="1"/>
  <c r="AQ55" i="9" a="1"/>
  <c r="AQ55" i="9" s="1"/>
  <c r="AN144" i="9" a="1"/>
  <c r="AN144" i="9" s="1"/>
  <c r="AN148" i="9" a="1"/>
  <c r="AN148" i="9" s="1"/>
  <c r="AN147" i="9" a="1"/>
  <c r="AN147" i="9" s="1"/>
  <c r="AN143" i="9" a="1"/>
  <c r="AN143" i="9" s="1"/>
  <c r="AN145" i="9" a="1"/>
  <c r="AN145" i="9" s="1"/>
  <c r="AN150" i="9" a="1"/>
  <c r="AN150" i="9" s="1"/>
  <c r="AN151" i="9" a="1"/>
  <c r="AN151" i="9" s="1"/>
  <c r="AN149" i="9" a="1"/>
  <c r="AN149" i="9" s="1"/>
  <c r="AN152" i="9" a="1"/>
  <c r="AN152" i="9" s="1"/>
  <c r="AN146" i="9" a="1"/>
  <c r="AN146" i="9" s="1"/>
  <c r="AM183" i="9" a="1"/>
  <c r="AM183" i="9" s="1"/>
  <c r="AM181" i="9" a="1"/>
  <c r="AM181" i="9" s="1"/>
  <c r="AM177" i="9" a="1"/>
  <c r="AM177" i="9" s="1"/>
  <c r="AM178" i="9" a="1"/>
  <c r="AM178" i="9" s="1"/>
  <c r="AM176" i="9" a="1"/>
  <c r="AM176" i="9" s="1"/>
  <c r="AM179" i="9" a="1"/>
  <c r="AM179" i="9" s="1"/>
  <c r="AM184" i="9" a="1"/>
  <c r="AM184" i="9" s="1"/>
  <c r="AM180" i="9" a="1"/>
  <c r="AM180" i="9" s="1"/>
  <c r="AM175" i="9" a="1"/>
  <c r="AM175" i="9" s="1"/>
  <c r="AM182" i="9" a="1"/>
  <c r="AM182" i="9" s="1"/>
  <c r="AQ83" i="9" a="1"/>
  <c r="AQ83" i="9" s="1"/>
  <c r="AQ88" i="9" a="1"/>
  <c r="AQ88" i="9" s="1"/>
  <c r="AQ86" i="9" a="1"/>
  <c r="AQ86" i="9" s="1"/>
  <c r="AQ81" i="9" a="1"/>
  <c r="AQ81" i="9" s="1"/>
  <c r="AQ80" i="9" a="1"/>
  <c r="AQ80" i="9" s="1"/>
  <c r="AQ85" i="9" a="1"/>
  <c r="AQ85" i="9" s="1"/>
  <c r="AQ82" i="9" a="1"/>
  <c r="AQ82" i="9" s="1"/>
  <c r="AQ84" i="9" a="1"/>
  <c r="AQ84" i="9" s="1"/>
  <c r="AQ79" i="9" a="1"/>
  <c r="AQ79" i="9" s="1"/>
  <c r="AQ87" i="9" a="1"/>
  <c r="AQ87" i="9" s="1"/>
  <c r="AQ97" i="9" a="1"/>
  <c r="AQ97" i="9" s="1"/>
  <c r="AQ96" i="9" a="1"/>
  <c r="AQ96" i="9" s="1"/>
  <c r="AQ99" i="9" a="1"/>
  <c r="AQ99" i="9" s="1"/>
  <c r="AQ101" i="9" a="1"/>
  <c r="AQ101" i="9" s="1"/>
  <c r="AQ95" i="9" a="1"/>
  <c r="AQ95" i="9" s="1"/>
  <c r="AQ104" i="9" a="1"/>
  <c r="AQ104" i="9" s="1"/>
  <c r="AQ103" i="9" a="1"/>
  <c r="AQ103" i="9" s="1"/>
  <c r="AQ98" i="9" a="1"/>
  <c r="AQ98" i="9" s="1"/>
  <c r="AQ102" i="9" a="1"/>
  <c r="AQ102" i="9" s="1"/>
  <c r="AQ100" i="9" a="1"/>
  <c r="AQ100" i="9" s="1"/>
  <c r="AR63" i="9" a="1"/>
  <c r="AR63" i="9" s="1"/>
  <c r="AR68" i="9" a="1"/>
  <c r="AR68" i="9" s="1"/>
  <c r="AR66" i="9" a="1"/>
  <c r="AR66" i="9" s="1"/>
  <c r="AR64" i="9" a="1"/>
  <c r="AR64" i="9" s="1"/>
  <c r="AR72" i="9" a="1"/>
  <c r="AR72" i="9" s="1"/>
  <c r="AR69" i="9" a="1"/>
  <c r="AR69" i="9" s="1"/>
  <c r="AR65" i="9" a="1"/>
  <c r="AR65" i="9" s="1"/>
  <c r="AR67" i="9" a="1"/>
  <c r="AR67" i="9" s="1"/>
  <c r="AR71" i="9" a="1"/>
  <c r="AR71" i="9" s="1"/>
  <c r="AR70" i="9" a="1"/>
  <c r="AR70" i="9" s="1"/>
  <c r="Z52" i="8"/>
  <c r="V52" i="8"/>
  <c r="R52" i="8"/>
  <c r="N52" i="8"/>
  <c r="J52" i="8"/>
  <c r="F52" i="8"/>
  <c r="X52" i="8"/>
  <c r="S52" i="8"/>
  <c r="M52" i="8"/>
  <c r="H52" i="8"/>
  <c r="AB52" i="8"/>
  <c r="W52" i="8"/>
  <c r="Q52" i="8"/>
  <c r="L52" i="8"/>
  <c r="G52" i="8"/>
  <c r="AA52" i="8"/>
  <c r="U52" i="8"/>
  <c r="P52" i="8"/>
  <c r="K52" i="8"/>
  <c r="E52" i="8"/>
  <c r="Y52" i="8"/>
  <c r="T52" i="8"/>
  <c r="O52" i="8"/>
  <c r="I52" i="8"/>
  <c r="D52" i="8"/>
  <c r="C53" i="8"/>
  <c r="LE22" i="11"/>
  <c r="LE26" i="11"/>
  <c r="DC22" i="11"/>
  <c r="DC26" i="11"/>
  <c r="ES22" i="11"/>
  <c r="ES26" i="11"/>
  <c r="OI22" i="11"/>
  <c r="OI26" i="11"/>
  <c r="HY22" i="11"/>
  <c r="HY26" i="11"/>
  <c r="JO22" i="11"/>
  <c r="JO26" i="11"/>
  <c r="GJ22" i="11"/>
  <c r="GJ26" i="11"/>
  <c r="BM22" i="11"/>
  <c r="BM26" i="11"/>
  <c r="PY22" i="11"/>
  <c r="PY26" i="11"/>
  <c r="RN22" i="11"/>
  <c r="RN26" i="11"/>
  <c r="MT22" i="11"/>
  <c r="MT26" i="11"/>
  <c r="OI21" i="11"/>
  <c r="OI25" i="11"/>
  <c r="OI29" i="11"/>
  <c r="PY25" i="11"/>
  <c r="PY29" i="11"/>
  <c r="RN25" i="11"/>
  <c r="RN29" i="11"/>
  <c r="MT25" i="11"/>
  <c r="MT29" i="11"/>
  <c r="LE21" i="11"/>
  <c r="LE25" i="11"/>
  <c r="LE29" i="11"/>
  <c r="HY21" i="11"/>
  <c r="HY25" i="11"/>
  <c r="HY29" i="11"/>
  <c r="DC21" i="11"/>
  <c r="DC25" i="11"/>
  <c r="DC29" i="11"/>
  <c r="JO21" i="11"/>
  <c r="JO25" i="11"/>
  <c r="JO29" i="11"/>
  <c r="ES21" i="11"/>
  <c r="ES25" i="11"/>
  <c r="ES29" i="11"/>
  <c r="GJ21" i="11"/>
  <c r="GJ25" i="11"/>
  <c r="GJ29" i="11"/>
  <c r="BM21" i="11"/>
  <c r="BM25" i="11"/>
  <c r="BM29" i="11"/>
  <c r="OI20" i="11"/>
  <c r="OI24" i="11"/>
  <c r="OI28" i="11"/>
  <c r="PY28" i="11"/>
  <c r="PY21" i="11"/>
  <c r="RN28" i="11"/>
  <c r="RN21" i="11"/>
  <c r="MT28" i="11"/>
  <c r="MT21" i="11"/>
  <c r="LE20" i="11"/>
  <c r="LE24" i="11"/>
  <c r="LE28" i="11"/>
  <c r="HY20" i="11"/>
  <c r="HY24" i="11"/>
  <c r="HY28" i="11"/>
  <c r="DC20" i="11"/>
  <c r="DC24" i="11"/>
  <c r="DC28" i="11"/>
  <c r="JO20" i="11"/>
  <c r="JO24" i="11"/>
  <c r="JO28" i="11"/>
  <c r="ES20" i="11"/>
  <c r="ES24" i="11"/>
  <c r="ES28" i="11"/>
  <c r="GJ20" i="11"/>
  <c r="GJ24" i="11"/>
  <c r="GJ28" i="11"/>
  <c r="BM20" i="11"/>
  <c r="BM24" i="11"/>
  <c r="BM28" i="11"/>
  <c r="PY20" i="11"/>
  <c r="PY24" i="11"/>
  <c r="RN20" i="11"/>
  <c r="RN24" i="11"/>
  <c r="MT20" i="11"/>
  <c r="MT24" i="11"/>
  <c r="DC23" i="11"/>
  <c r="DC27" i="11"/>
  <c r="OI23" i="11"/>
  <c r="OI27" i="11"/>
  <c r="PY23" i="11"/>
  <c r="PY27" i="11"/>
  <c r="RN23" i="11"/>
  <c r="RN27" i="11"/>
  <c r="MT23" i="11"/>
  <c r="MT27" i="11"/>
  <c r="LE23" i="11"/>
  <c r="LE27" i="11"/>
  <c r="HY23" i="11"/>
  <c r="HY27" i="11"/>
  <c r="JO23" i="11"/>
  <c r="JO27" i="11"/>
  <c r="ES23" i="11"/>
  <c r="ES27" i="11"/>
  <c r="GJ23" i="11"/>
  <c r="GJ27" i="11"/>
  <c r="BM23" i="11"/>
  <c r="BM27" i="11"/>
  <c r="DB14" i="11"/>
  <c r="BL14" i="11"/>
  <c r="MS14" i="11"/>
  <c r="OH14" i="11"/>
  <c r="BM19" i="11"/>
  <c r="BM18" i="11"/>
  <c r="BM17" i="11"/>
  <c r="BM16" i="11"/>
  <c r="BM15" i="11"/>
  <c r="OI19" i="11"/>
  <c r="OI18" i="11"/>
  <c r="OI17" i="11"/>
  <c r="OI15" i="11"/>
  <c r="OI16" i="11"/>
  <c r="RN19" i="11"/>
  <c r="RN18" i="11"/>
  <c r="RN16" i="11"/>
  <c r="RN17" i="11"/>
  <c r="RN15" i="11"/>
  <c r="HY19" i="11"/>
  <c r="HY18" i="11"/>
  <c r="HY17" i="11"/>
  <c r="HY15" i="11"/>
  <c r="HY16" i="11"/>
  <c r="JO15" i="11"/>
  <c r="JO19" i="11"/>
  <c r="JO18" i="11"/>
  <c r="JO16" i="11"/>
  <c r="JO17" i="11"/>
  <c r="GJ19" i="11"/>
  <c r="GJ18" i="11"/>
  <c r="GJ17" i="11"/>
  <c r="GJ16" i="11"/>
  <c r="GJ15" i="11"/>
  <c r="JN14" i="11"/>
  <c r="HX14" i="11"/>
  <c r="GI14" i="11"/>
  <c r="PY19" i="11"/>
  <c r="PY18" i="11"/>
  <c r="PY17" i="11"/>
  <c r="PY15" i="11"/>
  <c r="PY16" i="11"/>
  <c r="MT19" i="11"/>
  <c r="MT18" i="11"/>
  <c r="MT16" i="11"/>
  <c r="MT17" i="11"/>
  <c r="MT15" i="11"/>
  <c r="LE19" i="11"/>
  <c r="LE18" i="11"/>
  <c r="LE17" i="11"/>
  <c r="LE16" i="11"/>
  <c r="LE15" i="11"/>
  <c r="DC19" i="11"/>
  <c r="DC15" i="11"/>
  <c r="DC18" i="11"/>
  <c r="DC17" i="11"/>
  <c r="DC16" i="11"/>
  <c r="ES19" i="11"/>
  <c r="ES18" i="11"/>
  <c r="ES17" i="11"/>
  <c r="ES16" i="11"/>
  <c r="ES15" i="11"/>
  <c r="LD14" i="11"/>
  <c r="PX14" i="11"/>
  <c r="RM14" i="11"/>
  <c r="AQ106" i="9" a="1"/>
  <c r="AQ106" i="9" s="1"/>
  <c r="AQ110" i="9" a="1"/>
  <c r="AQ110" i="9" s="1"/>
  <c r="AQ108" i="9" a="1"/>
  <c r="AQ108" i="9" s="1"/>
  <c r="AQ107" i="9" a="1"/>
  <c r="AQ107" i="9" s="1"/>
  <c r="AQ109" i="9" a="1"/>
  <c r="AQ109" i="9" s="1"/>
  <c r="AN138" i="9" a="1"/>
  <c r="AN138" i="9" s="1"/>
  <c r="AN142" i="9" a="1"/>
  <c r="AN142" i="9" s="1"/>
  <c r="AN140" i="9" a="1"/>
  <c r="AN140" i="9" s="1"/>
  <c r="AN139" i="9" a="1"/>
  <c r="AN139" i="9" s="1"/>
  <c r="AN141" i="9" a="1"/>
  <c r="AN141" i="9" s="1"/>
  <c r="AM170" i="9" a="1"/>
  <c r="AM170" i="9" s="1"/>
  <c r="AM174" i="9" a="1"/>
  <c r="AM174" i="9" s="1"/>
  <c r="AM172" i="9" a="1"/>
  <c r="AM172" i="9" s="1"/>
  <c r="AM173" i="9" a="1"/>
  <c r="AM173" i="9" s="1"/>
  <c r="AM171" i="9" a="1"/>
  <c r="AM171" i="9" s="1"/>
  <c r="AQ75" i="9" a="1"/>
  <c r="AQ75" i="9" s="1"/>
  <c r="AQ76" i="9" a="1"/>
  <c r="AQ76" i="9" s="1"/>
  <c r="AQ74" i="9" a="1"/>
  <c r="AQ74" i="9" s="1"/>
  <c r="AQ78" i="9" a="1"/>
  <c r="AQ78" i="9" s="1"/>
  <c r="AQ77" i="9" a="1"/>
  <c r="AQ77" i="9" s="1"/>
  <c r="AQ92" i="9" a="1"/>
  <c r="AQ92" i="9" s="1"/>
  <c r="AQ90" i="9" a="1"/>
  <c r="AQ90" i="9" s="1"/>
  <c r="AQ94" i="9" a="1"/>
  <c r="AQ94" i="9" s="1"/>
  <c r="AQ91" i="9" a="1"/>
  <c r="AQ91" i="9" s="1"/>
  <c r="AQ93" i="9" a="1"/>
  <c r="AQ93" i="9" s="1"/>
  <c r="AR62" i="9" a="1"/>
  <c r="AR62" i="9" s="1"/>
  <c r="AR60" i="9" a="1"/>
  <c r="AR60" i="9" s="1"/>
  <c r="AR58" i="9" a="1"/>
  <c r="AR58" i="9" s="1"/>
  <c r="AR61" i="9" a="1"/>
  <c r="AR61" i="9" s="1"/>
  <c r="AR59" i="9" a="1"/>
  <c r="AR59" i="9" s="1"/>
  <c r="AN154" i="9" a="1"/>
  <c r="AN154" i="9" s="1"/>
  <c r="AN158" i="9" a="1"/>
  <c r="AN158" i="9" s="1"/>
  <c r="AN156" i="9" a="1"/>
  <c r="AN156" i="9" s="1"/>
  <c r="AN157" i="9" a="1"/>
  <c r="AN157" i="9" s="1"/>
  <c r="AN155" i="9" a="1"/>
  <c r="AN155" i="9" s="1"/>
  <c r="AQ30" i="9" a="1"/>
  <c r="AQ30" i="9" s="1"/>
  <c r="AQ28" i="9" a="1"/>
  <c r="AQ28" i="9" s="1"/>
  <c r="AQ26" i="9" a="1"/>
  <c r="AQ26" i="9" s="1"/>
  <c r="AQ29" i="9" a="1"/>
  <c r="AQ29" i="9" s="1"/>
  <c r="AQ27" i="9" a="1"/>
  <c r="AQ27" i="9" s="1"/>
  <c r="AQ45" i="9" a="1"/>
  <c r="AQ45" i="9" s="1"/>
  <c r="AQ46" i="9" a="1"/>
  <c r="AQ46" i="9" s="1"/>
  <c r="AQ44" i="9" a="1"/>
  <c r="AQ44" i="9" s="1"/>
  <c r="AQ43" i="9" a="1"/>
  <c r="AQ43" i="9" s="1"/>
  <c r="AQ42" i="9" a="1"/>
  <c r="AQ42" i="9" s="1"/>
  <c r="AO123" i="9" a="1"/>
  <c r="AO123" i="9" s="1"/>
  <c r="AO125" i="9" a="1"/>
  <c r="AO125" i="9" s="1"/>
  <c r="AO126" i="9" a="1"/>
  <c r="AO126" i="9" s="1"/>
  <c r="AO124" i="9" a="1"/>
  <c r="AO124" i="9" s="1"/>
  <c r="AO122" i="9" a="1"/>
  <c r="AO122" i="9" s="1"/>
  <c r="AQ13" i="9" a="1"/>
  <c r="AQ13" i="9" s="1"/>
  <c r="AQ10" i="9" a="1"/>
  <c r="AQ10" i="9" s="1"/>
  <c r="AQ14" i="9" a="1"/>
  <c r="AQ14" i="9" s="1"/>
  <c r="AQ12" i="9" a="1"/>
  <c r="AQ12" i="9" s="1"/>
  <c r="AQ11" i="9" a="1"/>
  <c r="AQ11" i="9" s="1"/>
  <c r="AR9" i="9"/>
  <c r="AR105" i="9"/>
  <c r="AR89" i="9"/>
  <c r="AR73" i="9"/>
  <c r="AR25" i="9"/>
  <c r="AR41" i="9"/>
  <c r="AS57" i="9"/>
  <c r="AO153" i="9"/>
  <c r="AQ71" i="3"/>
  <c r="AP121" i="9"/>
  <c r="AR57" i="3"/>
  <c r="AO137" i="9"/>
  <c r="AQ64" i="3"/>
  <c r="AN169" i="9"/>
  <c r="AP78" i="3"/>
  <c r="BK10" i="11"/>
  <c r="BK11" i="11"/>
  <c r="BK9" i="11"/>
  <c r="BK7" i="11"/>
  <c r="BK8" i="11"/>
  <c r="AT50" i="3"/>
  <c r="AO9" i="3"/>
  <c r="BJ6" i="11" s="1"/>
  <c r="AT15" i="3"/>
  <c r="AT43" i="3"/>
  <c r="AT36" i="3"/>
  <c r="AT22" i="3"/>
  <c r="AU29" i="3"/>
  <c r="AT8" i="3"/>
  <c r="AS7" i="3"/>
  <c r="AR8" i="9" s="1"/>
  <c r="AR28" i="3" l="1"/>
  <c r="AR26" i="3"/>
  <c r="AR24" i="3"/>
  <c r="AR27" i="3"/>
  <c r="AR25" i="3"/>
  <c r="AP61" i="3"/>
  <c r="AP59" i="3"/>
  <c r="AP63" i="3"/>
  <c r="AP62" i="3"/>
  <c r="AP60" i="3"/>
  <c r="AR47" i="3"/>
  <c r="AR48" i="3"/>
  <c r="AR45" i="3"/>
  <c r="AR46" i="3"/>
  <c r="AR49" i="3"/>
  <c r="AN83" i="3"/>
  <c r="AN84" i="3"/>
  <c r="AN80" i="3"/>
  <c r="AN81" i="3"/>
  <c r="AN82" i="3"/>
  <c r="AO68" i="3"/>
  <c r="AO69" i="3"/>
  <c r="AO67" i="3"/>
  <c r="AO70" i="3"/>
  <c r="AO66" i="3"/>
  <c r="SY14" i="11"/>
  <c r="AJ194" i="9" a="1"/>
  <c r="AJ194" i="9" s="1"/>
  <c r="AJ193" i="9" a="1"/>
  <c r="AJ193" i="9" s="1"/>
  <c r="AJ199" i="9" a="1"/>
  <c r="AJ199" i="9" s="1"/>
  <c r="AJ196" i="9" a="1"/>
  <c r="AJ196" i="9" s="1"/>
  <c r="AJ200" i="9" a="1"/>
  <c r="AJ200" i="9" s="1"/>
  <c r="AJ190" i="9" a="1"/>
  <c r="AJ190" i="9" s="1"/>
  <c r="AJ187" i="9" a="1"/>
  <c r="AJ187" i="9" s="1"/>
  <c r="AJ189" i="9" a="1"/>
  <c r="AJ189" i="9" s="1"/>
  <c r="AJ192" i="9" a="1"/>
  <c r="AJ192" i="9" s="1"/>
  <c r="AJ191" i="9" a="1"/>
  <c r="AJ191" i="9" s="1"/>
  <c r="AJ198" i="9" a="1"/>
  <c r="AJ198" i="9" s="1"/>
  <c r="AJ186" i="9" a="1"/>
  <c r="AJ186" i="9" s="1"/>
  <c r="AJ195" i="9" a="1"/>
  <c r="AJ195" i="9" s="1"/>
  <c r="AJ197" i="9" a="1"/>
  <c r="AJ197" i="9" s="1"/>
  <c r="AJ188" i="9" a="1"/>
  <c r="AJ188" i="9" s="1"/>
  <c r="AR41" i="3"/>
  <c r="AR42" i="3"/>
  <c r="AR40" i="3"/>
  <c r="AR39" i="3"/>
  <c r="AR38" i="3"/>
  <c r="AR14" i="3"/>
  <c r="AR13" i="3"/>
  <c r="AR10" i="3"/>
  <c r="AR11" i="3"/>
  <c r="AR12" i="3"/>
  <c r="AS33" i="3"/>
  <c r="AS31" i="3"/>
  <c r="AS34" i="3"/>
  <c r="AS35" i="3"/>
  <c r="AS32" i="3"/>
  <c r="AR55" i="3"/>
  <c r="AR54" i="3"/>
  <c r="AR53" i="3"/>
  <c r="AR56" i="3"/>
  <c r="AR52" i="3"/>
  <c r="SZ26" i="11"/>
  <c r="SZ24" i="11"/>
  <c r="SZ18" i="11"/>
  <c r="SZ21" i="11"/>
  <c r="SZ28" i="11"/>
  <c r="SZ17" i="11"/>
  <c r="SZ25" i="11"/>
  <c r="SZ23" i="11"/>
  <c r="SZ15" i="11"/>
  <c r="SZ22" i="11"/>
  <c r="SZ29" i="11"/>
  <c r="SZ20" i="11"/>
  <c r="SZ27" i="11"/>
  <c r="SZ19" i="11"/>
  <c r="SZ16" i="11"/>
  <c r="AO73" i="3"/>
  <c r="AO76" i="3"/>
  <c r="AO75" i="3"/>
  <c r="AO74" i="3"/>
  <c r="AO77" i="3"/>
  <c r="AR19" i="3"/>
  <c r="AR18" i="3"/>
  <c r="AR17" i="3"/>
  <c r="AR20" i="3"/>
  <c r="AR21" i="3"/>
  <c r="AM85" i="3"/>
  <c r="AK185" i="9"/>
  <c r="BM14" i="11"/>
  <c r="AO148" i="9" a="1"/>
  <c r="AO148" i="9" s="1"/>
  <c r="AO145" i="9" a="1"/>
  <c r="AO145" i="9" s="1"/>
  <c r="AO151" i="9" a="1"/>
  <c r="AO151" i="9" s="1"/>
  <c r="AO149" i="9" a="1"/>
  <c r="AO149" i="9" s="1"/>
  <c r="AO152" i="9" a="1"/>
  <c r="AO152" i="9" s="1"/>
  <c r="AO144" i="9" a="1"/>
  <c r="AO144" i="9" s="1"/>
  <c r="AO150" i="9" a="1"/>
  <c r="AO150" i="9" s="1"/>
  <c r="AO147" i="9" a="1"/>
  <c r="AO147" i="9" s="1"/>
  <c r="AO143" i="9" a="1"/>
  <c r="AO143" i="9" s="1"/>
  <c r="AO146" i="9" a="1"/>
  <c r="AO146" i="9" s="1"/>
  <c r="AO163" i="9" a="1"/>
  <c r="AO163" i="9" s="1"/>
  <c r="AO168" i="9" a="1"/>
  <c r="AO168" i="9" s="1"/>
  <c r="AO160" i="9" a="1"/>
  <c r="AO160" i="9" s="1"/>
  <c r="AO165" i="9" a="1"/>
  <c r="AO165" i="9" s="1"/>
  <c r="AO162" i="9" a="1"/>
  <c r="AO162" i="9" s="1"/>
  <c r="AO159" i="9" a="1"/>
  <c r="AO159" i="9" s="1"/>
  <c r="AO167" i="9" a="1"/>
  <c r="AO167" i="9" s="1"/>
  <c r="AO164" i="9" a="1"/>
  <c r="AO164" i="9" s="1"/>
  <c r="AO161" i="9" a="1"/>
  <c r="AO161" i="9" s="1"/>
  <c r="AO166" i="9" a="1"/>
  <c r="AO166" i="9" s="1"/>
  <c r="AR49" i="9" a="1"/>
  <c r="AR49" i="9" s="1"/>
  <c r="AR50" i="9" a="1"/>
  <c r="AR50" i="9" s="1"/>
  <c r="AR52" i="9" a="1"/>
  <c r="AR52" i="9" s="1"/>
  <c r="AR51" i="9" a="1"/>
  <c r="AR51" i="9" s="1"/>
  <c r="AR47" i="9" a="1"/>
  <c r="AR47" i="9" s="1"/>
  <c r="AR48" i="9" a="1"/>
  <c r="AR48" i="9" s="1"/>
  <c r="AR56" i="9" a="1"/>
  <c r="AR56" i="9" s="1"/>
  <c r="AR54" i="9" a="1"/>
  <c r="AR54" i="9" s="1"/>
  <c r="AR53" i="9" a="1"/>
  <c r="AR53" i="9" s="1"/>
  <c r="AR55" i="9" a="1"/>
  <c r="AR55" i="9" s="1"/>
  <c r="AR88" i="9" a="1"/>
  <c r="AR88" i="9" s="1"/>
  <c r="AR86" i="9" a="1"/>
  <c r="AR86" i="9" s="1"/>
  <c r="AR79" i="9" a="1"/>
  <c r="AR79" i="9" s="1"/>
  <c r="AR87" i="9" a="1"/>
  <c r="AR87" i="9" s="1"/>
  <c r="AR80" i="9" a="1"/>
  <c r="AR80" i="9" s="1"/>
  <c r="AR83" i="9" a="1"/>
  <c r="AR83" i="9" s="1"/>
  <c r="AR82" i="9" a="1"/>
  <c r="AR82" i="9" s="1"/>
  <c r="AR84" i="9" a="1"/>
  <c r="AR84" i="9" s="1"/>
  <c r="AR81" i="9" a="1"/>
  <c r="AR81" i="9" s="1"/>
  <c r="AR85" i="9" a="1"/>
  <c r="AR85" i="9" s="1"/>
  <c r="AR117" i="9" a="1"/>
  <c r="AR117" i="9" s="1"/>
  <c r="AR114" i="9" a="1"/>
  <c r="AR114" i="9" s="1"/>
  <c r="AR112" i="9" a="1"/>
  <c r="AR112" i="9" s="1"/>
  <c r="AR118" i="9" a="1"/>
  <c r="AR118" i="9" s="1"/>
  <c r="AR113" i="9" a="1"/>
  <c r="AR113" i="9" s="1"/>
  <c r="AR115" i="9" a="1"/>
  <c r="AR115" i="9" s="1"/>
  <c r="AR111" i="9" a="1"/>
  <c r="AR111" i="9" s="1"/>
  <c r="AR116" i="9" a="1"/>
  <c r="AR116" i="9" s="1"/>
  <c r="AR120" i="9" a="1"/>
  <c r="AR120" i="9" s="1"/>
  <c r="AR119" i="9" a="1"/>
  <c r="AR119" i="9" s="1"/>
  <c r="AR15" i="9" a="1"/>
  <c r="AR15" i="9" s="1"/>
  <c r="AR23" i="9" a="1"/>
  <c r="AR23" i="9" s="1"/>
  <c r="AR16" i="9" a="1"/>
  <c r="AR16" i="9" s="1"/>
  <c r="AR21" i="9" a="1"/>
  <c r="AR21" i="9" s="1"/>
  <c r="AR20" i="9" a="1"/>
  <c r="AR20" i="9" s="1"/>
  <c r="AR18" i="9" a="1"/>
  <c r="AR18" i="9" s="1"/>
  <c r="AR19" i="9" a="1"/>
  <c r="AR19" i="9" s="1"/>
  <c r="AR17" i="9" a="1"/>
  <c r="AR17" i="9" s="1"/>
  <c r="AR22" i="9" a="1"/>
  <c r="AR22" i="9" s="1"/>
  <c r="AR24" i="9" a="1"/>
  <c r="AR24" i="9" s="1"/>
  <c r="AN175" i="9" a="1"/>
  <c r="AN175" i="9" s="1"/>
  <c r="AN183" i="9" a="1"/>
  <c r="AN183" i="9" s="1"/>
  <c r="AN181" i="9" a="1"/>
  <c r="AN181" i="9" s="1"/>
  <c r="AN177" i="9" a="1"/>
  <c r="AN177" i="9" s="1"/>
  <c r="AN182" i="9" a="1"/>
  <c r="AN182" i="9" s="1"/>
  <c r="AN178" i="9" a="1"/>
  <c r="AN178" i="9" s="1"/>
  <c r="AN176" i="9" a="1"/>
  <c r="AN176" i="9" s="1"/>
  <c r="AN179" i="9" a="1"/>
  <c r="AN179" i="9" s="1"/>
  <c r="AN184" i="9" a="1"/>
  <c r="AN184" i="9" s="1"/>
  <c r="AN180" i="9" a="1"/>
  <c r="AN180" i="9" s="1"/>
  <c r="AS63" i="9" a="1"/>
  <c r="AS63" i="9" s="1"/>
  <c r="AS70" i="9" a="1"/>
  <c r="AS70" i="9" s="1"/>
  <c r="AS69" i="9" a="1"/>
  <c r="AS69" i="9" s="1"/>
  <c r="AS65" i="9" a="1"/>
  <c r="AS65" i="9" s="1"/>
  <c r="AS67" i="9" a="1"/>
  <c r="AS67" i="9" s="1"/>
  <c r="AS71" i="9" a="1"/>
  <c r="AS71" i="9" s="1"/>
  <c r="AS68" i="9" a="1"/>
  <c r="AS68" i="9" s="1"/>
  <c r="AS66" i="9" a="1"/>
  <c r="AS66" i="9" s="1"/>
  <c r="AS64" i="9" a="1"/>
  <c r="AS64" i="9" s="1"/>
  <c r="AS72" i="9" a="1"/>
  <c r="AS72" i="9" s="1"/>
  <c r="AR99" i="9" a="1"/>
  <c r="AR99" i="9" s="1"/>
  <c r="AR98" i="9" a="1"/>
  <c r="AR98" i="9" s="1"/>
  <c r="AR101" i="9" a="1"/>
  <c r="AR101" i="9" s="1"/>
  <c r="AR102" i="9" a="1"/>
  <c r="AR102" i="9" s="1"/>
  <c r="AR100" i="9" a="1"/>
  <c r="AR100" i="9" s="1"/>
  <c r="AR95" i="9" a="1"/>
  <c r="AR95" i="9" s="1"/>
  <c r="AR96" i="9" a="1"/>
  <c r="AR96" i="9" s="1"/>
  <c r="AR103" i="9" a="1"/>
  <c r="AR103" i="9" s="1"/>
  <c r="AR97" i="9" a="1"/>
  <c r="AR97" i="9" s="1"/>
  <c r="AR104" i="9" a="1"/>
  <c r="AR104" i="9" s="1"/>
  <c r="AP129" i="9" a="1"/>
  <c r="AP129" i="9" s="1"/>
  <c r="AP128" i="9" a="1"/>
  <c r="AP128" i="9" s="1"/>
  <c r="AP127" i="9" a="1"/>
  <c r="AP127" i="9" s="1"/>
  <c r="AP132" i="9" a="1"/>
  <c r="AP132" i="9" s="1"/>
  <c r="AP131" i="9" a="1"/>
  <c r="AP131" i="9" s="1"/>
  <c r="AP134" i="9" a="1"/>
  <c r="AP134" i="9" s="1"/>
  <c r="AP130" i="9" a="1"/>
  <c r="AP130" i="9" s="1"/>
  <c r="AP133" i="9" a="1"/>
  <c r="AP133" i="9" s="1"/>
  <c r="AP136" i="9" a="1"/>
  <c r="AP136" i="9" s="1"/>
  <c r="AP135" i="9" a="1"/>
  <c r="AP135" i="9" s="1"/>
  <c r="AR33" i="9" a="1"/>
  <c r="AR33" i="9" s="1"/>
  <c r="AR34" i="9" a="1"/>
  <c r="AR34" i="9" s="1"/>
  <c r="AR39" i="9" a="1"/>
  <c r="AR39" i="9" s="1"/>
  <c r="AR36" i="9" a="1"/>
  <c r="AR36" i="9" s="1"/>
  <c r="AR38" i="9" a="1"/>
  <c r="AR38" i="9" s="1"/>
  <c r="AR40" i="9" a="1"/>
  <c r="AR40" i="9" s="1"/>
  <c r="AR37" i="9" a="1"/>
  <c r="AR37" i="9" s="1"/>
  <c r="AR35" i="9" a="1"/>
  <c r="AR35" i="9" s="1"/>
  <c r="AR32" i="9" a="1"/>
  <c r="AR32" i="9" s="1"/>
  <c r="AR31" i="9" a="1"/>
  <c r="AR31" i="9" s="1"/>
  <c r="Y53" i="8"/>
  <c r="U53" i="8"/>
  <c r="Q53" i="8"/>
  <c r="M53" i="8"/>
  <c r="I53" i="8"/>
  <c r="E53" i="8"/>
  <c r="Z53" i="8"/>
  <c r="T53" i="8"/>
  <c r="O53" i="8"/>
  <c r="J53" i="8"/>
  <c r="D53" i="8"/>
  <c r="X53" i="8"/>
  <c r="S53" i="8"/>
  <c r="N53" i="8"/>
  <c r="H53" i="8"/>
  <c r="AB53" i="8"/>
  <c r="W53" i="8"/>
  <c r="R53" i="8"/>
  <c r="L53" i="8"/>
  <c r="G53" i="8"/>
  <c r="AA53" i="8"/>
  <c r="V53" i="8"/>
  <c r="P53" i="8"/>
  <c r="K53" i="8"/>
  <c r="F53" i="8"/>
  <c r="C54" i="8"/>
  <c r="RO22" i="11"/>
  <c r="RO26" i="11"/>
  <c r="MU22" i="11"/>
  <c r="MU26" i="11"/>
  <c r="GK22" i="11"/>
  <c r="GK26" i="11"/>
  <c r="DD22" i="11"/>
  <c r="DD26" i="11"/>
  <c r="JP22" i="11"/>
  <c r="JP26" i="11"/>
  <c r="OJ22" i="11"/>
  <c r="OJ26" i="11"/>
  <c r="PZ22" i="11"/>
  <c r="PZ26" i="11"/>
  <c r="ET22" i="11"/>
  <c r="ET26" i="11"/>
  <c r="HZ22" i="11"/>
  <c r="HZ26" i="11"/>
  <c r="LF22" i="11"/>
  <c r="LF26" i="11"/>
  <c r="BN22" i="11"/>
  <c r="BN26" i="11"/>
  <c r="RO21" i="11"/>
  <c r="RO25" i="11"/>
  <c r="RO29" i="11"/>
  <c r="OJ21" i="11"/>
  <c r="OJ25" i="11"/>
  <c r="OJ29" i="11"/>
  <c r="MU21" i="11"/>
  <c r="MU25" i="11"/>
  <c r="MU29" i="11"/>
  <c r="PZ25" i="11"/>
  <c r="PZ29" i="11"/>
  <c r="GK21" i="11"/>
  <c r="GK25" i="11"/>
  <c r="GK29" i="11"/>
  <c r="ET25" i="11"/>
  <c r="ET29" i="11"/>
  <c r="DD21" i="11"/>
  <c r="DD25" i="11"/>
  <c r="DD29" i="11"/>
  <c r="HZ25" i="11"/>
  <c r="HZ29" i="11"/>
  <c r="JP21" i="11"/>
  <c r="JP25" i="11"/>
  <c r="JP29" i="11"/>
  <c r="LF25" i="11"/>
  <c r="LF29" i="11"/>
  <c r="BN25" i="11"/>
  <c r="BN29" i="11"/>
  <c r="RO20" i="11"/>
  <c r="RO24" i="11"/>
  <c r="RO28" i="11"/>
  <c r="OJ20" i="11"/>
  <c r="OJ24" i="11"/>
  <c r="OJ28" i="11"/>
  <c r="MU20" i="11"/>
  <c r="MU24" i="11"/>
  <c r="MU28" i="11"/>
  <c r="PZ28" i="11"/>
  <c r="PZ21" i="11"/>
  <c r="GK20" i="11"/>
  <c r="GK24" i="11"/>
  <c r="GK28" i="11"/>
  <c r="ET28" i="11"/>
  <c r="ET21" i="11"/>
  <c r="DD20" i="11"/>
  <c r="DD24" i="11"/>
  <c r="DD28" i="11"/>
  <c r="HZ28" i="11"/>
  <c r="HZ21" i="11"/>
  <c r="JP20" i="11"/>
  <c r="JP24" i="11"/>
  <c r="JP28" i="11"/>
  <c r="LF28" i="11"/>
  <c r="LF21" i="11"/>
  <c r="BN28" i="11"/>
  <c r="BN21" i="11"/>
  <c r="PZ20" i="11"/>
  <c r="PZ24" i="11"/>
  <c r="ET20" i="11"/>
  <c r="ET24" i="11"/>
  <c r="HZ20" i="11"/>
  <c r="HZ24" i="11"/>
  <c r="LF20" i="11"/>
  <c r="LF24" i="11"/>
  <c r="BN20" i="11"/>
  <c r="BN24" i="11"/>
  <c r="RO23" i="11"/>
  <c r="RO27" i="11"/>
  <c r="OJ23" i="11"/>
  <c r="OJ27" i="11"/>
  <c r="MU23" i="11"/>
  <c r="MU27" i="11"/>
  <c r="PZ23" i="11"/>
  <c r="PZ27" i="11"/>
  <c r="GK23" i="11"/>
  <c r="GK27" i="11"/>
  <c r="ET23" i="11"/>
  <c r="ET27" i="11"/>
  <c r="DD23" i="11"/>
  <c r="DD27" i="11"/>
  <c r="HZ23" i="11"/>
  <c r="HZ27" i="11"/>
  <c r="JP23" i="11"/>
  <c r="JP27" i="11"/>
  <c r="LF23" i="11"/>
  <c r="LF27" i="11"/>
  <c r="BN23" i="11"/>
  <c r="BN27" i="11"/>
  <c r="ES14" i="11"/>
  <c r="LE14" i="11"/>
  <c r="OJ19" i="11"/>
  <c r="OJ18" i="11"/>
  <c r="OJ17" i="11"/>
  <c r="OJ16" i="11"/>
  <c r="OJ15" i="11"/>
  <c r="PZ19" i="11"/>
  <c r="PZ18" i="11"/>
  <c r="PZ16" i="11"/>
  <c r="PZ17" i="11"/>
  <c r="PZ15" i="11"/>
  <c r="ET19" i="11"/>
  <c r="ET18" i="11"/>
  <c r="ET16" i="11"/>
  <c r="ET17" i="11"/>
  <c r="ET15" i="11"/>
  <c r="HZ19" i="11"/>
  <c r="HZ18" i="11"/>
  <c r="HZ16" i="11"/>
  <c r="HZ17" i="11"/>
  <c r="HZ15" i="11"/>
  <c r="LF19" i="11"/>
  <c r="LF18" i="11"/>
  <c r="LF17" i="11"/>
  <c r="LF16" i="11"/>
  <c r="LF15" i="11"/>
  <c r="DC14" i="11"/>
  <c r="HY14" i="11"/>
  <c r="PY14" i="11"/>
  <c r="GJ14" i="11"/>
  <c r="RN14" i="11"/>
  <c r="RO19" i="11"/>
  <c r="RO18" i="11"/>
  <c r="RO17" i="11"/>
  <c r="RO15" i="11"/>
  <c r="RO16" i="11"/>
  <c r="MU19" i="11"/>
  <c r="MU18" i="11"/>
  <c r="MU17" i="11"/>
  <c r="MU16" i="11"/>
  <c r="MU15" i="11"/>
  <c r="GK19" i="11"/>
  <c r="GK17" i="11"/>
  <c r="GK18" i="11"/>
  <c r="GK16" i="11"/>
  <c r="GK15" i="11"/>
  <c r="DD19" i="11"/>
  <c r="DD17" i="11"/>
  <c r="DD18" i="11"/>
  <c r="DD16" i="11"/>
  <c r="DD15" i="11"/>
  <c r="JP19" i="11"/>
  <c r="JP18" i="11"/>
  <c r="JP17" i="11"/>
  <c r="JP16" i="11"/>
  <c r="JP15" i="11"/>
  <c r="JO14" i="11"/>
  <c r="BN19" i="11"/>
  <c r="BN18" i="11"/>
  <c r="BN16" i="11"/>
  <c r="BN17" i="11"/>
  <c r="BN15" i="11"/>
  <c r="MT14" i="11"/>
  <c r="OI14" i="11"/>
  <c r="AO141" i="9" a="1"/>
  <c r="AO141" i="9" s="1"/>
  <c r="AO139" i="9" a="1"/>
  <c r="AO139" i="9" s="1"/>
  <c r="AO142" i="9" a="1"/>
  <c r="AO142" i="9" s="1"/>
  <c r="AO140" i="9" a="1"/>
  <c r="AO140" i="9" s="1"/>
  <c r="AO138" i="9" a="1"/>
  <c r="AO138" i="9" s="1"/>
  <c r="AO157" i="9" a="1"/>
  <c r="AO157" i="9" s="1"/>
  <c r="AO155" i="9" a="1"/>
  <c r="AO155" i="9" s="1"/>
  <c r="AO158" i="9" a="1"/>
  <c r="AO158" i="9" s="1"/>
  <c r="AO156" i="9" a="1"/>
  <c r="AO156" i="9" s="1"/>
  <c r="AO154" i="9" a="1"/>
  <c r="AO154" i="9" s="1"/>
  <c r="AR45" i="9" a="1"/>
  <c r="AR45" i="9" s="1"/>
  <c r="AR46" i="9" a="1"/>
  <c r="AR46" i="9" s="1"/>
  <c r="AR44" i="9" a="1"/>
  <c r="AR44" i="9" s="1"/>
  <c r="AR42" i="9" a="1"/>
  <c r="AR42" i="9" s="1"/>
  <c r="AR43" i="9" a="1"/>
  <c r="AR43" i="9" s="1"/>
  <c r="AR76" i="9" a="1"/>
  <c r="AR76" i="9" s="1"/>
  <c r="AR74" i="9" a="1"/>
  <c r="AR74" i="9" s="1"/>
  <c r="AR75" i="9" a="1"/>
  <c r="AR75" i="9" s="1"/>
  <c r="AR78" i="9" a="1"/>
  <c r="AR78" i="9" s="1"/>
  <c r="AR77" i="9" a="1"/>
  <c r="AR77" i="9" s="1"/>
  <c r="AR109" i="9" a="1"/>
  <c r="AR109" i="9" s="1"/>
  <c r="AR107" i="9" a="1"/>
  <c r="AR107" i="9" s="1"/>
  <c r="AR110" i="9" a="1"/>
  <c r="AR110" i="9" s="1"/>
  <c r="AR108" i="9" a="1"/>
  <c r="AR108" i="9" s="1"/>
  <c r="AR106" i="9" a="1"/>
  <c r="AR106" i="9" s="1"/>
  <c r="AN173" i="9" a="1"/>
  <c r="AN173" i="9" s="1"/>
  <c r="AN171" i="9" a="1"/>
  <c r="AN171" i="9" s="1"/>
  <c r="AN174" i="9" a="1"/>
  <c r="AN174" i="9" s="1"/>
  <c r="AN172" i="9" a="1"/>
  <c r="AN172" i="9" s="1"/>
  <c r="AN170" i="9" a="1"/>
  <c r="AN170" i="9" s="1"/>
  <c r="AP122" i="9" a="1"/>
  <c r="AP122" i="9" s="1"/>
  <c r="AP126" i="9" a="1"/>
  <c r="AP126" i="9" s="1"/>
  <c r="AP124" i="9" a="1"/>
  <c r="AP124" i="9" s="1"/>
  <c r="AP123" i="9" a="1"/>
  <c r="AP123" i="9" s="1"/>
  <c r="AP125" i="9" a="1"/>
  <c r="AP125" i="9" s="1"/>
  <c r="AS61" i="9" a="1"/>
  <c r="AS61" i="9" s="1"/>
  <c r="AS59" i="9" a="1"/>
  <c r="AS59" i="9" s="1"/>
  <c r="AS62" i="9" a="1"/>
  <c r="AS62" i="9" s="1"/>
  <c r="AS60" i="9" a="1"/>
  <c r="AS60" i="9" s="1"/>
  <c r="AS58" i="9" a="1"/>
  <c r="AS58" i="9" s="1"/>
  <c r="AR30" i="9" a="1"/>
  <c r="AR30" i="9" s="1"/>
  <c r="AR28" i="9" a="1"/>
  <c r="AR28" i="9" s="1"/>
  <c r="AR26" i="9" a="1"/>
  <c r="AR26" i="9" s="1"/>
  <c r="AR29" i="9" a="1"/>
  <c r="AR29" i="9" s="1"/>
  <c r="AR27" i="9" a="1"/>
  <c r="AR27" i="9" s="1"/>
  <c r="AR91" i="9" a="1"/>
  <c r="AR91" i="9" s="1"/>
  <c r="AR93" i="9" a="1"/>
  <c r="AR93" i="9" s="1"/>
  <c r="AR94" i="9" a="1"/>
  <c r="AR94" i="9" s="1"/>
  <c r="AR92" i="9" a="1"/>
  <c r="AR92" i="9" s="1"/>
  <c r="AR90" i="9" a="1"/>
  <c r="AR90" i="9" s="1"/>
  <c r="AR10" i="9" a="1"/>
  <c r="AR10" i="9" s="1"/>
  <c r="AR14" i="9" a="1"/>
  <c r="AR14" i="9" s="1"/>
  <c r="AR12" i="9" a="1"/>
  <c r="AR12" i="9" s="1"/>
  <c r="AR11" i="9" a="1"/>
  <c r="AR11" i="9" s="1"/>
  <c r="AR13" i="9" a="1"/>
  <c r="AR13" i="9" s="1"/>
  <c r="AS9" i="9"/>
  <c r="AT57" i="9"/>
  <c r="AS41" i="9"/>
  <c r="AS73" i="9"/>
  <c r="AS89" i="9"/>
  <c r="AS25" i="9"/>
  <c r="AS105" i="9"/>
  <c r="AO169" i="9"/>
  <c r="AQ78" i="3"/>
  <c r="AQ121" i="9"/>
  <c r="AS57" i="3"/>
  <c r="AP137" i="9"/>
  <c r="AR64" i="3"/>
  <c r="AP153" i="9"/>
  <c r="AR71" i="3"/>
  <c r="BL11" i="11"/>
  <c r="BL9" i="11"/>
  <c r="BL10" i="11"/>
  <c r="BL8" i="11"/>
  <c r="BL7" i="11"/>
  <c r="AU36" i="3"/>
  <c r="AU43" i="3"/>
  <c r="AU15" i="3"/>
  <c r="AU22" i="3"/>
  <c r="AP9" i="3"/>
  <c r="BK6" i="11" s="1"/>
  <c r="AV29" i="3"/>
  <c r="AU50" i="3"/>
  <c r="AU8" i="3"/>
  <c r="AT7" i="3"/>
  <c r="AS8" i="9" s="1"/>
  <c r="AS27" i="3" l="1"/>
  <c r="AS25" i="3"/>
  <c r="AS28" i="3"/>
  <c r="AS26" i="3"/>
  <c r="AS24" i="3"/>
  <c r="AP70" i="3"/>
  <c r="AP66" i="3"/>
  <c r="AP69" i="3"/>
  <c r="AP68" i="3"/>
  <c r="AP67" i="3"/>
  <c r="AN85" i="3"/>
  <c r="AL185" i="9"/>
  <c r="AS55" i="3"/>
  <c r="AS56" i="3"/>
  <c r="AS53" i="3"/>
  <c r="AS54" i="3"/>
  <c r="AS52" i="3"/>
  <c r="AS42" i="3"/>
  <c r="AS41" i="3"/>
  <c r="AS40" i="3"/>
  <c r="AS39" i="3"/>
  <c r="AS38" i="3"/>
  <c r="AT34" i="3"/>
  <c r="AT32" i="3"/>
  <c r="AT33" i="3"/>
  <c r="AT35" i="3"/>
  <c r="AT31" i="3"/>
  <c r="TA26" i="11"/>
  <c r="TA21" i="11"/>
  <c r="TA24" i="11"/>
  <c r="TA15" i="11"/>
  <c r="TA25" i="11"/>
  <c r="TA23" i="11"/>
  <c r="TA19" i="11"/>
  <c r="TA16" i="11"/>
  <c r="TA29" i="11"/>
  <c r="TA27" i="11"/>
  <c r="TA18" i="11"/>
  <c r="TA22" i="11"/>
  <c r="TA28" i="11"/>
  <c r="TA20" i="11"/>
  <c r="TA17" i="11"/>
  <c r="AQ59" i="3"/>
  <c r="AQ63" i="3"/>
  <c r="AQ61" i="3"/>
  <c r="AQ62" i="3"/>
  <c r="AQ60" i="3"/>
  <c r="SZ14" i="11"/>
  <c r="AS10" i="3"/>
  <c r="AS13" i="3"/>
  <c r="AS11" i="3"/>
  <c r="AS14" i="3"/>
  <c r="AS12" i="3"/>
  <c r="AS21" i="3"/>
  <c r="AS18" i="3"/>
  <c r="AS19" i="3"/>
  <c r="AS20" i="3"/>
  <c r="AS17" i="3"/>
  <c r="AS47" i="3"/>
  <c r="AS48" i="3"/>
  <c r="AS45" i="3"/>
  <c r="AS46" i="3"/>
  <c r="AS49" i="3"/>
  <c r="AO82" i="3"/>
  <c r="AO80" i="3"/>
  <c r="AO83" i="3"/>
  <c r="AO84" i="3"/>
  <c r="AO81" i="3"/>
  <c r="AP76" i="3"/>
  <c r="AP75" i="3"/>
  <c r="AP74" i="3"/>
  <c r="AP77" i="3"/>
  <c r="AP73" i="3"/>
  <c r="AK197" i="9" a="1"/>
  <c r="AK197" i="9" s="1"/>
  <c r="AK193" i="9" a="1"/>
  <c r="AK193" i="9" s="1"/>
  <c r="AK194" i="9" a="1"/>
  <c r="AK194" i="9" s="1"/>
  <c r="AK200" i="9" a="1"/>
  <c r="AK200" i="9" s="1"/>
  <c r="AK199" i="9" a="1"/>
  <c r="AK199" i="9" s="1"/>
  <c r="AK188" i="9" a="1"/>
  <c r="AK188" i="9" s="1"/>
  <c r="AK190" i="9" a="1"/>
  <c r="AK190" i="9" s="1"/>
  <c r="AK196" i="9" a="1"/>
  <c r="AK196" i="9" s="1"/>
  <c r="AK198" i="9" a="1"/>
  <c r="AK198" i="9" s="1"/>
  <c r="AK192" i="9" a="1"/>
  <c r="AK192" i="9" s="1"/>
  <c r="AK189" i="9" a="1"/>
  <c r="AK189" i="9" s="1"/>
  <c r="AK186" i="9" a="1"/>
  <c r="AK186" i="9" s="1"/>
  <c r="AK187" i="9" a="1"/>
  <c r="AK187" i="9" s="1"/>
  <c r="AK191" i="9" a="1"/>
  <c r="AK191" i="9" s="1"/>
  <c r="AK195" i="9" a="1"/>
  <c r="AK195" i="9" s="1"/>
  <c r="AO182" i="9" a="1"/>
  <c r="AO182" i="9" s="1"/>
  <c r="AO176" i="9" a="1"/>
  <c r="AO176" i="9" s="1"/>
  <c r="AO179" i="9" a="1"/>
  <c r="AO179" i="9" s="1"/>
  <c r="AO177" i="9" a="1"/>
  <c r="AO177" i="9" s="1"/>
  <c r="AO175" i="9" a="1"/>
  <c r="AO175" i="9" s="1"/>
  <c r="AO178" i="9" a="1"/>
  <c r="AO178" i="9" s="1"/>
  <c r="AO183" i="9" a="1"/>
  <c r="AO183" i="9" s="1"/>
  <c r="AO184" i="9" a="1"/>
  <c r="AO184" i="9" s="1"/>
  <c r="AO181" i="9" a="1"/>
  <c r="AO181" i="9" s="1"/>
  <c r="AO180" i="9" a="1"/>
  <c r="AO180" i="9" s="1"/>
  <c r="AS33" i="9" a="1"/>
  <c r="AS33" i="9" s="1"/>
  <c r="AS34" i="9" a="1"/>
  <c r="AS34" i="9" s="1"/>
  <c r="AS32" i="9" a="1"/>
  <c r="AS32" i="9" s="1"/>
  <c r="AS39" i="9" a="1"/>
  <c r="AS39" i="9" s="1"/>
  <c r="AS38" i="9" a="1"/>
  <c r="AS38" i="9" s="1"/>
  <c r="AS35" i="9" a="1"/>
  <c r="AS35" i="9" s="1"/>
  <c r="AS31" i="9" a="1"/>
  <c r="AS31" i="9" s="1"/>
  <c r="AS36" i="9" a="1"/>
  <c r="AS36" i="9" s="1"/>
  <c r="AS37" i="9" a="1"/>
  <c r="AS37" i="9" s="1"/>
  <c r="AS40" i="9" a="1"/>
  <c r="AS40" i="9" s="1"/>
  <c r="AS82" i="9" a="1"/>
  <c r="AS82" i="9" s="1"/>
  <c r="AS84" i="9" a="1"/>
  <c r="AS84" i="9" s="1"/>
  <c r="AS81" i="9" a="1"/>
  <c r="AS81" i="9" s="1"/>
  <c r="AS85" i="9" a="1"/>
  <c r="AS85" i="9" s="1"/>
  <c r="AS88" i="9" a="1"/>
  <c r="AS88" i="9" s="1"/>
  <c r="AS86" i="9" a="1"/>
  <c r="AS86" i="9" s="1"/>
  <c r="AS79" i="9" a="1"/>
  <c r="AS79" i="9" s="1"/>
  <c r="AS87" i="9" a="1"/>
  <c r="AS87" i="9" s="1"/>
  <c r="AS80" i="9" a="1"/>
  <c r="AS80" i="9" s="1"/>
  <c r="AS83" i="9" a="1"/>
  <c r="AS83" i="9" s="1"/>
  <c r="AT68" i="9" a="1"/>
  <c r="AT68" i="9" s="1"/>
  <c r="AT66" i="9" a="1"/>
  <c r="AT66" i="9" s="1"/>
  <c r="AT64" i="9" a="1"/>
  <c r="AT64" i="9" s="1"/>
  <c r="AT72" i="9" a="1"/>
  <c r="AT72" i="9" s="1"/>
  <c r="AT63" i="9" a="1"/>
  <c r="AT63" i="9" s="1"/>
  <c r="AT70" i="9" a="1"/>
  <c r="AT70" i="9" s="1"/>
  <c r="AT69" i="9" a="1"/>
  <c r="AT69" i="9" s="1"/>
  <c r="AT65" i="9" a="1"/>
  <c r="AT65" i="9" s="1"/>
  <c r="AT67" i="9" a="1"/>
  <c r="AT67" i="9" s="1"/>
  <c r="AT71" i="9" a="1"/>
  <c r="AT71" i="9" s="1"/>
  <c r="AP150" i="9" a="1"/>
  <c r="AP150" i="9" s="1"/>
  <c r="AP146" i="9" a="1"/>
  <c r="AP146" i="9" s="1"/>
  <c r="AP148" i="9" a="1"/>
  <c r="AP148" i="9" s="1"/>
  <c r="AP143" i="9" a="1"/>
  <c r="AP143" i="9" s="1"/>
  <c r="AP147" i="9" a="1"/>
  <c r="AP147" i="9" s="1"/>
  <c r="AP145" i="9" a="1"/>
  <c r="AP145" i="9" s="1"/>
  <c r="AP149" i="9" a="1"/>
  <c r="AP149" i="9" s="1"/>
  <c r="AP152" i="9" a="1"/>
  <c r="AP152" i="9" s="1"/>
  <c r="AP144" i="9" a="1"/>
  <c r="AP144" i="9" s="1"/>
  <c r="AP151" i="9" a="1"/>
  <c r="AP151" i="9" s="1"/>
  <c r="AS119" i="9" a="1"/>
  <c r="AS119" i="9" s="1"/>
  <c r="AS111" i="9" a="1"/>
  <c r="AS111" i="9" s="1"/>
  <c r="AS117" i="9" a="1"/>
  <c r="AS117" i="9" s="1"/>
  <c r="AS116" i="9" a="1"/>
  <c r="AS116" i="9" s="1"/>
  <c r="AS120" i="9" a="1"/>
  <c r="AS120" i="9" s="1"/>
  <c r="AS112" i="9" a="1"/>
  <c r="AS112" i="9" s="1"/>
  <c r="AS118" i="9" a="1"/>
  <c r="AS118" i="9" s="1"/>
  <c r="AS114" i="9" a="1"/>
  <c r="AS114" i="9" s="1"/>
  <c r="AS113" i="9" a="1"/>
  <c r="AS113" i="9" s="1"/>
  <c r="AS115" i="9" a="1"/>
  <c r="AS115" i="9" s="1"/>
  <c r="AP164" i="9" a="1"/>
  <c r="AP164" i="9" s="1"/>
  <c r="AP165" i="9" a="1"/>
  <c r="AP165" i="9" s="1"/>
  <c r="AP161" i="9" a="1"/>
  <c r="AP161" i="9" s="1"/>
  <c r="AP166" i="9" a="1"/>
  <c r="AP166" i="9" s="1"/>
  <c r="AP159" i="9" a="1"/>
  <c r="AP159" i="9" s="1"/>
  <c r="AP168" i="9" a="1"/>
  <c r="AP168" i="9" s="1"/>
  <c r="AP167" i="9" a="1"/>
  <c r="AP167" i="9" s="1"/>
  <c r="AP160" i="9" a="1"/>
  <c r="AP160" i="9" s="1"/>
  <c r="AP162" i="9" a="1"/>
  <c r="AP162" i="9" s="1"/>
  <c r="AP163" i="9" a="1"/>
  <c r="AP163" i="9" s="1"/>
  <c r="AS18" i="9" a="1"/>
  <c r="AS18" i="9" s="1"/>
  <c r="AS15" i="9" a="1"/>
  <c r="AS15" i="9" s="1"/>
  <c r="AS17" i="9" a="1"/>
  <c r="AS17" i="9" s="1"/>
  <c r="AS21" i="9" a="1"/>
  <c r="AS21" i="9" s="1"/>
  <c r="AS23" i="9" a="1"/>
  <c r="AS23" i="9" s="1"/>
  <c r="AS20" i="9" a="1"/>
  <c r="AS20" i="9" s="1"/>
  <c r="AS19" i="9" a="1"/>
  <c r="AS19" i="9" s="1"/>
  <c r="AS16" i="9" a="1"/>
  <c r="AS16" i="9" s="1"/>
  <c r="AS22" i="9" a="1"/>
  <c r="AS22" i="9" s="1"/>
  <c r="AS24" i="9" a="1"/>
  <c r="AS24" i="9" s="1"/>
  <c r="AQ134" i="9" a="1"/>
  <c r="AQ134" i="9" s="1"/>
  <c r="AQ135" i="9" a="1"/>
  <c r="AQ135" i="9" s="1"/>
  <c r="AQ129" i="9" a="1"/>
  <c r="AQ129" i="9" s="1"/>
  <c r="AQ130" i="9" a="1"/>
  <c r="AQ130" i="9" s="1"/>
  <c r="AQ136" i="9" a="1"/>
  <c r="AQ136" i="9" s="1"/>
  <c r="AQ127" i="9" a="1"/>
  <c r="AQ127" i="9" s="1"/>
  <c r="AQ132" i="9" a="1"/>
  <c r="AQ132" i="9" s="1"/>
  <c r="AQ131" i="9" a="1"/>
  <c r="AQ131" i="9" s="1"/>
  <c r="AQ128" i="9" a="1"/>
  <c r="AQ128" i="9" s="1"/>
  <c r="AQ133" i="9" a="1"/>
  <c r="AQ133" i="9" s="1"/>
  <c r="AS103" i="9" a="1"/>
  <c r="AS103" i="9" s="1"/>
  <c r="AS97" i="9" a="1"/>
  <c r="AS97" i="9" s="1"/>
  <c r="AS104" i="9" a="1"/>
  <c r="AS104" i="9" s="1"/>
  <c r="AS99" i="9" a="1"/>
  <c r="AS99" i="9" s="1"/>
  <c r="AS98" i="9" a="1"/>
  <c r="AS98" i="9" s="1"/>
  <c r="AS101" i="9" a="1"/>
  <c r="AS101" i="9" s="1"/>
  <c r="AS102" i="9" a="1"/>
  <c r="AS102" i="9" s="1"/>
  <c r="AS100" i="9" a="1"/>
  <c r="AS100" i="9" s="1"/>
  <c r="AS95" i="9" a="1"/>
  <c r="AS95" i="9" s="1"/>
  <c r="AS96" i="9" a="1"/>
  <c r="AS96" i="9" s="1"/>
  <c r="AS49" i="9" a="1"/>
  <c r="AS49" i="9" s="1"/>
  <c r="AS50" i="9" a="1"/>
  <c r="AS50" i="9" s="1"/>
  <c r="AS52" i="9" a="1"/>
  <c r="AS52" i="9" s="1"/>
  <c r="AS53" i="9" a="1"/>
  <c r="AS53" i="9" s="1"/>
  <c r="AS48" i="9" a="1"/>
  <c r="AS48" i="9" s="1"/>
  <c r="AS55" i="9" a="1"/>
  <c r="AS55" i="9" s="1"/>
  <c r="AS56" i="9" a="1"/>
  <c r="AS56" i="9" s="1"/>
  <c r="AS54" i="9" a="1"/>
  <c r="AS54" i="9" s="1"/>
  <c r="AS51" i="9" a="1"/>
  <c r="AS51" i="9" s="1"/>
  <c r="AS47" i="9" a="1"/>
  <c r="AS47" i="9" s="1"/>
  <c r="AB54" i="8"/>
  <c r="X54" i="8"/>
  <c r="T54" i="8"/>
  <c r="P54" i="8"/>
  <c r="L54" i="8"/>
  <c r="H54" i="8"/>
  <c r="D54" i="8"/>
  <c r="AA54" i="8"/>
  <c r="V54" i="8"/>
  <c r="Q54" i="8"/>
  <c r="K54" i="8"/>
  <c r="F54" i="8"/>
  <c r="Z54" i="8"/>
  <c r="U54" i="8"/>
  <c r="O54" i="8"/>
  <c r="J54" i="8"/>
  <c r="E54" i="8"/>
  <c r="Y54" i="8"/>
  <c r="S54" i="8"/>
  <c r="N54" i="8"/>
  <c r="I54" i="8"/>
  <c r="W54" i="8"/>
  <c r="R54" i="8"/>
  <c r="M54" i="8"/>
  <c r="G54" i="8"/>
  <c r="C55" i="8"/>
  <c r="PZ14" i="11"/>
  <c r="QA22" i="11"/>
  <c r="QA26" i="11"/>
  <c r="RP22" i="11"/>
  <c r="RP26" i="11"/>
  <c r="DE22" i="11"/>
  <c r="DE26" i="11"/>
  <c r="IA22" i="11"/>
  <c r="IA26" i="11"/>
  <c r="MV22" i="11"/>
  <c r="MV26" i="11"/>
  <c r="LG22" i="11"/>
  <c r="LG26" i="11"/>
  <c r="JQ22" i="11"/>
  <c r="JQ26" i="11"/>
  <c r="EU22" i="11"/>
  <c r="EU26" i="11"/>
  <c r="BO22" i="11"/>
  <c r="BO26" i="11"/>
  <c r="OK22" i="11"/>
  <c r="OK26" i="11"/>
  <c r="GL22" i="11"/>
  <c r="GL26" i="11"/>
  <c r="QA21" i="11"/>
  <c r="QA25" i="11"/>
  <c r="QA29" i="11"/>
  <c r="OK25" i="11"/>
  <c r="OK29" i="11"/>
  <c r="MV21" i="11"/>
  <c r="MV25" i="11"/>
  <c r="MV29" i="11"/>
  <c r="RP21" i="11"/>
  <c r="RP25" i="11"/>
  <c r="RP29" i="11"/>
  <c r="LG21" i="11"/>
  <c r="LG25" i="11"/>
  <c r="LG29" i="11"/>
  <c r="DE21" i="11"/>
  <c r="DE25" i="11"/>
  <c r="DE29" i="11"/>
  <c r="JQ21" i="11"/>
  <c r="JQ25" i="11"/>
  <c r="JQ29" i="11"/>
  <c r="IA21" i="11"/>
  <c r="IA25" i="11"/>
  <c r="IA29" i="11"/>
  <c r="EU21" i="11"/>
  <c r="EU25" i="11"/>
  <c r="EU29" i="11"/>
  <c r="GL25" i="11"/>
  <c r="GL29" i="11"/>
  <c r="BO21" i="11"/>
  <c r="BO25" i="11"/>
  <c r="BO29" i="11"/>
  <c r="QA20" i="11"/>
  <c r="QA24" i="11"/>
  <c r="QA28" i="11"/>
  <c r="OK28" i="11"/>
  <c r="OK21" i="11"/>
  <c r="MV20" i="11"/>
  <c r="MV24" i="11"/>
  <c r="MV28" i="11"/>
  <c r="RP20" i="11"/>
  <c r="RP24" i="11"/>
  <c r="RP28" i="11"/>
  <c r="LG20" i="11"/>
  <c r="LG24" i="11"/>
  <c r="LG28" i="11"/>
  <c r="DE20" i="11"/>
  <c r="DE24" i="11"/>
  <c r="DE28" i="11"/>
  <c r="JQ20" i="11"/>
  <c r="JQ24" i="11"/>
  <c r="JQ28" i="11"/>
  <c r="IA20" i="11"/>
  <c r="IA24" i="11"/>
  <c r="IA28" i="11"/>
  <c r="EU20" i="11"/>
  <c r="EU24" i="11"/>
  <c r="EU28" i="11"/>
  <c r="GL28" i="11"/>
  <c r="GL21" i="11"/>
  <c r="BO20" i="11"/>
  <c r="BO24" i="11"/>
  <c r="BO28" i="11"/>
  <c r="OK20" i="11"/>
  <c r="OK24" i="11"/>
  <c r="GL20" i="11"/>
  <c r="GL24" i="11"/>
  <c r="QA23" i="11"/>
  <c r="QA27" i="11"/>
  <c r="OK23" i="11"/>
  <c r="OK27" i="11"/>
  <c r="MV23" i="11"/>
  <c r="MV27" i="11"/>
  <c r="RP23" i="11"/>
  <c r="RP27" i="11"/>
  <c r="LG23" i="11"/>
  <c r="LG27" i="11"/>
  <c r="DE23" i="11"/>
  <c r="DE27" i="11"/>
  <c r="JQ23" i="11"/>
  <c r="JQ27" i="11"/>
  <c r="IA23" i="11"/>
  <c r="IA27" i="11"/>
  <c r="EU23" i="11"/>
  <c r="EU27" i="11"/>
  <c r="GL23" i="11"/>
  <c r="GL27" i="11"/>
  <c r="BO23" i="11"/>
  <c r="BO27" i="11"/>
  <c r="ET14" i="11"/>
  <c r="DD14" i="11"/>
  <c r="RO14" i="11"/>
  <c r="OK19" i="11"/>
  <c r="OK18" i="11"/>
  <c r="OK17" i="11"/>
  <c r="OK16" i="11"/>
  <c r="OK15" i="11"/>
  <c r="MV19" i="11"/>
  <c r="MV18" i="11"/>
  <c r="MV17" i="11"/>
  <c r="MV15" i="11"/>
  <c r="MV16" i="11"/>
  <c r="LG19" i="11"/>
  <c r="LG15" i="11"/>
  <c r="LG18" i="11"/>
  <c r="LG17" i="11"/>
  <c r="LG16" i="11"/>
  <c r="JQ19" i="11"/>
  <c r="JQ18" i="11"/>
  <c r="JQ17" i="11"/>
  <c r="JQ16" i="11"/>
  <c r="JQ15" i="11"/>
  <c r="EU15" i="11"/>
  <c r="EU19" i="11"/>
  <c r="EU18" i="11"/>
  <c r="EU16" i="11"/>
  <c r="EU17" i="11"/>
  <c r="BN14" i="11"/>
  <c r="GK14" i="11"/>
  <c r="BO15" i="11"/>
  <c r="BO19" i="11"/>
  <c r="BO18" i="11"/>
  <c r="BO17" i="11"/>
  <c r="BO16" i="11"/>
  <c r="QA19" i="11"/>
  <c r="QA18" i="11"/>
  <c r="QA17" i="11"/>
  <c r="QA16" i="11"/>
  <c r="QA15" i="11"/>
  <c r="RP19" i="11"/>
  <c r="RP18" i="11"/>
  <c r="RP17" i="11"/>
  <c r="RP16" i="11"/>
  <c r="RP15" i="11"/>
  <c r="DE19" i="11"/>
  <c r="DE18" i="11"/>
  <c r="DE17" i="11"/>
  <c r="DE16" i="11"/>
  <c r="DE15" i="11"/>
  <c r="IA19" i="11"/>
  <c r="IA15" i="11"/>
  <c r="IA18" i="11"/>
  <c r="IA17" i="11"/>
  <c r="IA16" i="11"/>
  <c r="GL19" i="11"/>
  <c r="GL18" i="11"/>
  <c r="GL16" i="11"/>
  <c r="GL17" i="11"/>
  <c r="GL15" i="11"/>
  <c r="MU14" i="11"/>
  <c r="LF14" i="11"/>
  <c r="OJ14" i="11"/>
  <c r="JP14" i="11"/>
  <c r="HZ14" i="11"/>
  <c r="AP141" i="9" a="1"/>
  <c r="AP141" i="9" s="1"/>
  <c r="AP139" i="9" a="1"/>
  <c r="AP139" i="9" s="1"/>
  <c r="AP142" i="9" a="1"/>
  <c r="AP142" i="9" s="1"/>
  <c r="AP140" i="9" a="1"/>
  <c r="AP140" i="9" s="1"/>
  <c r="AP138" i="9" a="1"/>
  <c r="AP138" i="9" s="1"/>
  <c r="AQ126" i="9" a="1"/>
  <c r="AQ126" i="9" s="1"/>
  <c r="AQ124" i="9" a="1"/>
  <c r="AQ124" i="9" s="1"/>
  <c r="AQ122" i="9" a="1"/>
  <c r="AQ122" i="9" s="1"/>
  <c r="AQ123" i="9" a="1"/>
  <c r="AQ123" i="9" s="1"/>
  <c r="AQ125" i="9" a="1"/>
  <c r="AQ125" i="9" s="1"/>
  <c r="AS109" i="9" a="1"/>
  <c r="AS109" i="9" s="1"/>
  <c r="AS107" i="9" a="1"/>
  <c r="AS107" i="9" s="1"/>
  <c r="AS110" i="9" a="1"/>
  <c r="AS110" i="9" s="1"/>
  <c r="AS108" i="9" a="1"/>
  <c r="AS108" i="9" s="1"/>
  <c r="AS106" i="9" a="1"/>
  <c r="AS106" i="9" s="1"/>
  <c r="AS93" i="9" a="1"/>
  <c r="AS93" i="9" s="1"/>
  <c r="AS91" i="9" a="1"/>
  <c r="AS91" i="9" s="1"/>
  <c r="AS94" i="9" a="1"/>
  <c r="AS94" i="9" s="1"/>
  <c r="AS92" i="9" a="1"/>
  <c r="AS92" i="9" s="1"/>
  <c r="AS90" i="9" a="1"/>
  <c r="AS90" i="9" s="1"/>
  <c r="AS46" i="9" a="1"/>
  <c r="AS46" i="9" s="1"/>
  <c r="AS45" i="9" a="1"/>
  <c r="AS45" i="9" s="1"/>
  <c r="AS44" i="9" a="1"/>
  <c r="AS44" i="9" s="1"/>
  <c r="AS42" i="9" a="1"/>
  <c r="AS42" i="9" s="1"/>
  <c r="AS43" i="9" a="1"/>
  <c r="AS43" i="9" s="1"/>
  <c r="AP157" i="9" a="1"/>
  <c r="AP157" i="9" s="1"/>
  <c r="AP155" i="9" a="1"/>
  <c r="AP155" i="9" s="1"/>
  <c r="AP156" i="9" a="1"/>
  <c r="AP156" i="9" s="1"/>
  <c r="AP154" i="9" a="1"/>
  <c r="AP154" i="9" s="1"/>
  <c r="AP158" i="9" a="1"/>
  <c r="AP158" i="9" s="1"/>
  <c r="AO173" i="9" a="1"/>
  <c r="AO173" i="9" s="1"/>
  <c r="AO171" i="9" a="1"/>
  <c r="AO171" i="9" s="1"/>
  <c r="AO174" i="9" a="1"/>
  <c r="AO174" i="9" s="1"/>
  <c r="AO172" i="9" a="1"/>
  <c r="AO172" i="9" s="1"/>
  <c r="AO170" i="9" a="1"/>
  <c r="AO170" i="9" s="1"/>
  <c r="AS29" i="9" a="1"/>
  <c r="AS29" i="9" s="1"/>
  <c r="AS27" i="9" a="1"/>
  <c r="AS27" i="9" s="1"/>
  <c r="AS30" i="9" a="1"/>
  <c r="AS30" i="9" s="1"/>
  <c r="AS28" i="9" a="1"/>
  <c r="AS28" i="9" s="1"/>
  <c r="AS26" i="9" a="1"/>
  <c r="AS26" i="9" s="1"/>
  <c r="AS76" i="9" a="1"/>
  <c r="AS76" i="9" s="1"/>
  <c r="AS74" i="9" a="1"/>
  <c r="AS74" i="9" s="1"/>
  <c r="AS75" i="9" a="1"/>
  <c r="AS75" i="9" s="1"/>
  <c r="AS77" i="9" a="1"/>
  <c r="AS77" i="9" s="1"/>
  <c r="AS78" i="9" a="1"/>
  <c r="AS78" i="9" s="1"/>
  <c r="AT61" i="9" a="1"/>
  <c r="AT61" i="9" s="1"/>
  <c r="AT59" i="9" a="1"/>
  <c r="AT59" i="9" s="1"/>
  <c r="AT62" i="9" a="1"/>
  <c r="AT62" i="9" s="1"/>
  <c r="AT60" i="9" a="1"/>
  <c r="AT60" i="9" s="1"/>
  <c r="AT58" i="9" a="1"/>
  <c r="AT58" i="9" s="1"/>
  <c r="AS14" i="9" a="1"/>
  <c r="AS14" i="9" s="1"/>
  <c r="AS12" i="9" a="1"/>
  <c r="AS12" i="9" s="1"/>
  <c r="AS11" i="9" a="1"/>
  <c r="AS11" i="9" s="1"/>
  <c r="AS13" i="9" a="1"/>
  <c r="AS13" i="9" s="1"/>
  <c r="AS10" i="9" a="1"/>
  <c r="AS10" i="9" s="1"/>
  <c r="AT9" i="9"/>
  <c r="AT105" i="9"/>
  <c r="AU57" i="9"/>
  <c r="AT41" i="9"/>
  <c r="AT25" i="9"/>
  <c r="AT89" i="9"/>
  <c r="AT73" i="9"/>
  <c r="AQ137" i="9"/>
  <c r="AS64" i="3"/>
  <c r="AR121" i="9"/>
  <c r="AT57" i="3"/>
  <c r="AQ153" i="9"/>
  <c r="AS71" i="3"/>
  <c r="AP169" i="9"/>
  <c r="AR78" i="3"/>
  <c r="BM11" i="11"/>
  <c r="BM9" i="11"/>
  <c r="BM10" i="11"/>
  <c r="BM8" i="11"/>
  <c r="BM7" i="11"/>
  <c r="AQ9" i="3"/>
  <c r="BL6" i="11" s="1"/>
  <c r="AV50" i="3"/>
  <c r="AV43" i="3"/>
  <c r="AV22" i="3"/>
  <c r="AV15" i="3"/>
  <c r="AV36" i="3"/>
  <c r="AV8" i="3"/>
  <c r="AU7" i="3"/>
  <c r="AT8" i="9" s="1"/>
  <c r="AT27" i="3" l="1"/>
  <c r="AT25" i="3"/>
  <c r="AT28" i="3"/>
  <c r="AT26" i="3"/>
  <c r="AT24" i="3"/>
  <c r="AT41" i="3"/>
  <c r="AT40" i="3"/>
  <c r="AT39" i="3"/>
  <c r="AT42" i="3"/>
  <c r="AT38" i="3"/>
  <c r="AT56" i="3"/>
  <c r="AT53" i="3"/>
  <c r="AT54" i="3"/>
  <c r="AT55" i="3"/>
  <c r="AT52" i="3"/>
  <c r="TA14" i="11"/>
  <c r="AM185" i="9"/>
  <c r="AO85" i="3"/>
  <c r="TB25" i="11"/>
  <c r="TB28" i="11"/>
  <c r="TB16" i="11"/>
  <c r="TB22" i="11"/>
  <c r="TB29" i="11"/>
  <c r="TB21" i="11"/>
  <c r="TB20" i="11"/>
  <c r="TB23" i="11"/>
  <c r="TB17" i="11"/>
  <c r="TB26" i="11"/>
  <c r="TB24" i="11"/>
  <c r="TB27" i="11"/>
  <c r="TB19" i="11"/>
  <c r="TB15" i="11"/>
  <c r="TB18" i="11"/>
  <c r="AT19" i="3"/>
  <c r="AT20" i="3"/>
  <c r="AT21" i="3"/>
  <c r="AT17" i="3"/>
  <c r="AT18" i="3"/>
  <c r="AQ74" i="3"/>
  <c r="AQ73" i="3"/>
  <c r="AQ75" i="3"/>
  <c r="AQ77" i="3"/>
  <c r="AQ76" i="3"/>
  <c r="AQ67" i="3"/>
  <c r="AQ66" i="3"/>
  <c r="AQ68" i="3"/>
  <c r="AQ69" i="3"/>
  <c r="AQ70" i="3"/>
  <c r="AU33" i="3"/>
  <c r="AU31" i="3"/>
  <c r="AU34" i="3"/>
  <c r="AU35" i="3"/>
  <c r="AU32" i="3"/>
  <c r="AT13" i="3"/>
  <c r="AT12" i="3"/>
  <c r="AT14" i="3"/>
  <c r="AT11" i="3"/>
  <c r="AT10" i="3"/>
  <c r="AP82" i="3"/>
  <c r="AP84" i="3"/>
  <c r="AP83" i="3"/>
  <c r="AP80" i="3"/>
  <c r="AP81" i="3"/>
  <c r="AT49" i="3"/>
  <c r="AT48" i="3"/>
  <c r="AT46" i="3"/>
  <c r="AT47" i="3"/>
  <c r="AT45" i="3"/>
  <c r="AR61" i="3"/>
  <c r="AR60" i="3"/>
  <c r="AR59" i="3"/>
  <c r="AR62" i="3"/>
  <c r="AR63" i="3"/>
  <c r="AL192" i="9" a="1"/>
  <c r="AL192" i="9" s="1"/>
  <c r="AL195" i="9" a="1"/>
  <c r="AL195" i="9" s="1"/>
  <c r="AL188" i="9" a="1"/>
  <c r="AL188" i="9" s="1"/>
  <c r="AL197" i="9" a="1"/>
  <c r="AL197" i="9" s="1"/>
  <c r="AL194" i="9" a="1"/>
  <c r="AL194" i="9" s="1"/>
  <c r="AL198" i="9" a="1"/>
  <c r="AL198" i="9" s="1"/>
  <c r="AL186" i="9" a="1"/>
  <c r="AL186" i="9" s="1"/>
  <c r="AL193" i="9" a="1"/>
  <c r="AL193" i="9" s="1"/>
  <c r="AL196" i="9" a="1"/>
  <c r="AL196" i="9" s="1"/>
  <c r="AL191" i="9" a="1"/>
  <c r="AL191" i="9" s="1"/>
  <c r="AL187" i="9" a="1"/>
  <c r="AL187" i="9" s="1"/>
  <c r="AL190" i="9" a="1"/>
  <c r="AL190" i="9" s="1"/>
  <c r="AL200" i="9" a="1"/>
  <c r="AL200" i="9" s="1"/>
  <c r="AL199" i="9" a="1"/>
  <c r="AL199" i="9" s="1"/>
  <c r="AL189" i="9" a="1"/>
  <c r="AL189" i="9" s="1"/>
  <c r="AT85" i="9" a="1"/>
  <c r="AT85" i="9" s="1"/>
  <c r="AT82" i="9" a="1"/>
  <c r="AT82" i="9" s="1"/>
  <c r="AT84" i="9" a="1"/>
  <c r="AT84" i="9" s="1"/>
  <c r="AT79" i="9" a="1"/>
  <c r="AT79" i="9" s="1"/>
  <c r="AT87" i="9" a="1"/>
  <c r="AT87" i="9" s="1"/>
  <c r="AT83" i="9" a="1"/>
  <c r="AT83" i="9" s="1"/>
  <c r="AT88" i="9" a="1"/>
  <c r="AT88" i="9" s="1"/>
  <c r="AT86" i="9" a="1"/>
  <c r="AT86" i="9" s="1"/>
  <c r="AT81" i="9" a="1"/>
  <c r="AT81" i="9" s="1"/>
  <c r="AT80" i="9" a="1"/>
  <c r="AT80" i="9" s="1"/>
  <c r="AP184" i="9" a="1"/>
  <c r="AP184" i="9" s="1"/>
  <c r="AP180" i="9" a="1"/>
  <c r="AP180" i="9" s="1"/>
  <c r="AP175" i="9" a="1"/>
  <c r="AP175" i="9" s="1"/>
  <c r="AP182" i="9" a="1"/>
  <c r="AP182" i="9" s="1"/>
  <c r="AP183" i="9" a="1"/>
  <c r="AP183" i="9" s="1"/>
  <c r="AP181" i="9" a="1"/>
  <c r="AP181" i="9" s="1"/>
  <c r="AP176" i="9" a="1"/>
  <c r="AP176" i="9" s="1"/>
  <c r="AP179" i="9" a="1"/>
  <c r="AP179" i="9" s="1"/>
  <c r="AP177" i="9" a="1"/>
  <c r="AP177" i="9" s="1"/>
  <c r="AP178" i="9" a="1"/>
  <c r="AP178" i="9" s="1"/>
  <c r="AQ163" i="9" a="1"/>
  <c r="AQ163" i="9" s="1"/>
  <c r="AQ164" i="9" a="1"/>
  <c r="AQ164" i="9" s="1"/>
  <c r="AQ165" i="9" a="1"/>
  <c r="AQ165" i="9" s="1"/>
  <c r="AQ166" i="9" a="1"/>
  <c r="AQ166" i="9" s="1"/>
  <c r="AQ159" i="9" a="1"/>
  <c r="AQ159" i="9" s="1"/>
  <c r="AQ168" i="9" a="1"/>
  <c r="AQ168" i="9" s="1"/>
  <c r="AQ167" i="9" a="1"/>
  <c r="AQ167" i="9" s="1"/>
  <c r="AQ160" i="9" a="1"/>
  <c r="AQ160" i="9" s="1"/>
  <c r="AQ161" i="9" a="1"/>
  <c r="AQ161" i="9" s="1"/>
  <c r="AQ162" i="9" a="1"/>
  <c r="AQ162" i="9" s="1"/>
  <c r="AQ144" i="9" a="1"/>
  <c r="AQ144" i="9" s="1"/>
  <c r="AQ145" i="9" a="1"/>
  <c r="AQ145" i="9" s="1"/>
  <c r="AQ150" i="9" a="1"/>
  <c r="AQ150" i="9" s="1"/>
  <c r="AQ151" i="9" a="1"/>
  <c r="AQ151" i="9" s="1"/>
  <c r="AQ149" i="9" a="1"/>
  <c r="AQ149" i="9" s="1"/>
  <c r="AQ146" i="9" a="1"/>
  <c r="AQ146" i="9" s="1"/>
  <c r="AQ148" i="9" a="1"/>
  <c r="AQ148" i="9" s="1"/>
  <c r="AQ147" i="9" a="1"/>
  <c r="AQ147" i="9" s="1"/>
  <c r="AQ143" i="9" a="1"/>
  <c r="AQ143" i="9" s="1"/>
  <c r="AQ152" i="9" a="1"/>
  <c r="AQ152" i="9" s="1"/>
  <c r="AT95" i="9" a="1"/>
  <c r="AT95" i="9" s="1"/>
  <c r="AT104" i="9" a="1"/>
  <c r="AT104" i="9" s="1"/>
  <c r="AT103" i="9" a="1"/>
  <c r="AT103" i="9" s="1"/>
  <c r="AT98" i="9" a="1"/>
  <c r="AT98" i="9" s="1"/>
  <c r="AT102" i="9" a="1"/>
  <c r="AT102" i="9" s="1"/>
  <c r="AT100" i="9" a="1"/>
  <c r="AT100" i="9" s="1"/>
  <c r="AT97" i="9" a="1"/>
  <c r="AT97" i="9" s="1"/>
  <c r="AT96" i="9" a="1"/>
  <c r="AT96" i="9" s="1"/>
  <c r="AT99" i="9" a="1"/>
  <c r="AT99" i="9" s="1"/>
  <c r="AT101" i="9" a="1"/>
  <c r="AT101" i="9" s="1"/>
  <c r="AT49" i="9" a="1"/>
  <c r="AT49" i="9" s="1"/>
  <c r="AT51" i="9" a="1"/>
  <c r="AT51" i="9" s="1"/>
  <c r="AT47" i="9" a="1"/>
  <c r="AT47" i="9" s="1"/>
  <c r="AT50" i="9" a="1"/>
  <c r="AT50" i="9" s="1"/>
  <c r="AT52" i="9" a="1"/>
  <c r="AT52" i="9" s="1"/>
  <c r="AT53" i="9" a="1"/>
  <c r="AT53" i="9" s="1"/>
  <c r="AT48" i="9" a="1"/>
  <c r="AT48" i="9" s="1"/>
  <c r="AT56" i="9" a="1"/>
  <c r="AT56" i="9" s="1"/>
  <c r="AT54" i="9" a="1"/>
  <c r="AT54" i="9" s="1"/>
  <c r="AT55" i="9" a="1"/>
  <c r="AT55" i="9" s="1"/>
  <c r="AT113" i="9" a="1"/>
  <c r="AT113" i="9" s="1"/>
  <c r="AT115" i="9" a="1"/>
  <c r="AT115" i="9" s="1"/>
  <c r="AT114" i="9" a="1"/>
  <c r="AT114" i="9" s="1"/>
  <c r="AT112" i="9" a="1"/>
  <c r="AT112" i="9" s="1"/>
  <c r="AT118" i="9" a="1"/>
  <c r="AT118" i="9" s="1"/>
  <c r="AT119" i="9" a="1"/>
  <c r="AT119" i="9" s="1"/>
  <c r="AT111" i="9" a="1"/>
  <c r="AT111" i="9" s="1"/>
  <c r="AT117" i="9" a="1"/>
  <c r="AT117" i="9" s="1"/>
  <c r="AT116" i="9" a="1"/>
  <c r="AT116" i="9" s="1"/>
  <c r="AT120" i="9" a="1"/>
  <c r="AT120" i="9" s="1"/>
  <c r="AT15" i="9" a="1"/>
  <c r="AT15" i="9" s="1"/>
  <c r="AT16" i="9" a="1"/>
  <c r="AT16" i="9" s="1"/>
  <c r="AT18" i="9" a="1"/>
  <c r="AT18" i="9" s="1"/>
  <c r="AT21" i="9" a="1"/>
  <c r="AT21" i="9" s="1"/>
  <c r="AT23" i="9" a="1"/>
  <c r="AT23" i="9" s="1"/>
  <c r="AT17" i="9" a="1"/>
  <c r="AT17" i="9" s="1"/>
  <c r="AT20" i="9" a="1"/>
  <c r="AT20" i="9" s="1"/>
  <c r="AT19" i="9" a="1"/>
  <c r="AT19" i="9" s="1"/>
  <c r="AT24" i="9" a="1"/>
  <c r="AT24" i="9" s="1"/>
  <c r="AT22" i="9" a="1"/>
  <c r="AT22" i="9" s="1"/>
  <c r="AR128" i="9" a="1"/>
  <c r="AR128" i="9" s="1"/>
  <c r="AR133" i="9" a="1"/>
  <c r="AR133" i="9" s="1"/>
  <c r="AR132" i="9" a="1"/>
  <c r="AR132" i="9" s="1"/>
  <c r="AR135" i="9" a="1"/>
  <c r="AR135" i="9" s="1"/>
  <c r="AR129" i="9" a="1"/>
  <c r="AR129" i="9" s="1"/>
  <c r="AR134" i="9" a="1"/>
  <c r="AR134" i="9" s="1"/>
  <c r="AR130" i="9" a="1"/>
  <c r="AR130" i="9" s="1"/>
  <c r="AR127" i="9" a="1"/>
  <c r="AR127" i="9" s="1"/>
  <c r="AR131" i="9" a="1"/>
  <c r="AR131" i="9" s="1"/>
  <c r="AR136" i="9" a="1"/>
  <c r="AR136" i="9" s="1"/>
  <c r="AT33" i="9" a="1"/>
  <c r="AT33" i="9" s="1"/>
  <c r="AT31" i="9" a="1"/>
  <c r="AT31" i="9" s="1"/>
  <c r="AT32" i="9" a="1"/>
  <c r="AT32" i="9" s="1"/>
  <c r="AT34" i="9" a="1"/>
  <c r="AT34" i="9" s="1"/>
  <c r="AT39" i="9" a="1"/>
  <c r="AT39" i="9" s="1"/>
  <c r="AT36" i="9" a="1"/>
  <c r="AT36" i="9" s="1"/>
  <c r="AT38" i="9" a="1"/>
  <c r="AT38" i="9" s="1"/>
  <c r="AT35" i="9" a="1"/>
  <c r="AT35" i="9" s="1"/>
  <c r="AT40" i="9" a="1"/>
  <c r="AT40" i="9" s="1"/>
  <c r="AT37" i="9" a="1"/>
  <c r="AT37" i="9" s="1"/>
  <c r="AU69" i="9" a="1"/>
  <c r="AU69" i="9" s="1"/>
  <c r="AU65" i="9" a="1"/>
  <c r="AU65" i="9" s="1"/>
  <c r="AU67" i="9" a="1"/>
  <c r="AU67" i="9" s="1"/>
  <c r="AU71" i="9" a="1"/>
  <c r="AU71" i="9" s="1"/>
  <c r="AU70" i="9" a="1"/>
  <c r="AU70" i="9" s="1"/>
  <c r="AU63" i="9" a="1"/>
  <c r="AU63" i="9" s="1"/>
  <c r="AU68" i="9" a="1"/>
  <c r="AU68" i="9" s="1"/>
  <c r="AU66" i="9" a="1"/>
  <c r="AU66" i="9" s="1"/>
  <c r="AU64" i="9" a="1"/>
  <c r="AU64" i="9" s="1"/>
  <c r="AU72" i="9" a="1"/>
  <c r="AU72" i="9" s="1"/>
  <c r="QA14" i="11"/>
  <c r="AA55" i="8"/>
  <c r="W55" i="8"/>
  <c r="S55" i="8"/>
  <c r="O55" i="8"/>
  <c r="K55" i="8"/>
  <c r="G55" i="8"/>
  <c r="X55" i="8"/>
  <c r="R55" i="8"/>
  <c r="M55" i="8"/>
  <c r="H55" i="8"/>
  <c r="AB55" i="8"/>
  <c r="V55" i="8"/>
  <c r="Q55" i="8"/>
  <c r="L55" i="8"/>
  <c r="F55" i="8"/>
  <c r="Z55" i="8"/>
  <c r="U55" i="8"/>
  <c r="P55" i="8"/>
  <c r="J55" i="8"/>
  <c r="E55" i="8"/>
  <c r="Y55" i="8"/>
  <c r="T55" i="8"/>
  <c r="N55" i="8"/>
  <c r="I55" i="8"/>
  <c r="D55" i="8"/>
  <c r="C56" i="8"/>
  <c r="MV14" i="11"/>
  <c r="OK14" i="11"/>
  <c r="BP22" i="11"/>
  <c r="BP26" i="11"/>
  <c r="QB22" i="11"/>
  <c r="QB26" i="11"/>
  <c r="EV22" i="11"/>
  <c r="EV26" i="11"/>
  <c r="LH22" i="11"/>
  <c r="LH26" i="11"/>
  <c r="MW22" i="11"/>
  <c r="MW26" i="11"/>
  <c r="IB22" i="11"/>
  <c r="IB26" i="11"/>
  <c r="GM22" i="11"/>
  <c r="GM26" i="11"/>
  <c r="RQ22" i="11"/>
  <c r="RQ26" i="11"/>
  <c r="OL22" i="11"/>
  <c r="OL26" i="11"/>
  <c r="JR22" i="11"/>
  <c r="JR26" i="11"/>
  <c r="DF22" i="11"/>
  <c r="DF26" i="11"/>
  <c r="RQ25" i="11"/>
  <c r="RQ29" i="11"/>
  <c r="QB21" i="11"/>
  <c r="QB25" i="11"/>
  <c r="QB29" i="11"/>
  <c r="MW25" i="11"/>
  <c r="MW29" i="11"/>
  <c r="OL25" i="11"/>
  <c r="OL29" i="11"/>
  <c r="IB21" i="11"/>
  <c r="IB25" i="11"/>
  <c r="IB29" i="11"/>
  <c r="JR25" i="11"/>
  <c r="JR29" i="11"/>
  <c r="DF25" i="11"/>
  <c r="DF29" i="11"/>
  <c r="EV21" i="11"/>
  <c r="EV25" i="11"/>
  <c r="EV29" i="11"/>
  <c r="GM21" i="11"/>
  <c r="GM25" i="11"/>
  <c r="GM29" i="11"/>
  <c r="LH21" i="11"/>
  <c r="LH25" i="11"/>
  <c r="LH29" i="11"/>
  <c r="BP21" i="11"/>
  <c r="BP25" i="11"/>
  <c r="BP29" i="11"/>
  <c r="RQ28" i="11"/>
  <c r="RQ21" i="11"/>
  <c r="QB20" i="11"/>
  <c r="QB24" i="11"/>
  <c r="QB28" i="11"/>
  <c r="MW20" i="11"/>
  <c r="MW24" i="11"/>
  <c r="MW28" i="11"/>
  <c r="MW21" i="11"/>
  <c r="OL28" i="11"/>
  <c r="OL21" i="11"/>
  <c r="IB20" i="11"/>
  <c r="IB24" i="11"/>
  <c r="IB28" i="11"/>
  <c r="JR28" i="11"/>
  <c r="JR21" i="11"/>
  <c r="DF28" i="11"/>
  <c r="DF21" i="11"/>
  <c r="EV20" i="11"/>
  <c r="EV24" i="11"/>
  <c r="EV28" i="11"/>
  <c r="GM20" i="11"/>
  <c r="GM24" i="11"/>
  <c r="GM28" i="11"/>
  <c r="LH20" i="11"/>
  <c r="LH24" i="11"/>
  <c r="LH28" i="11"/>
  <c r="BP20" i="11"/>
  <c r="BP24" i="11"/>
  <c r="BP28" i="11"/>
  <c r="RQ20" i="11"/>
  <c r="RQ24" i="11"/>
  <c r="OL20" i="11"/>
  <c r="OL24" i="11"/>
  <c r="JR20" i="11"/>
  <c r="JR24" i="11"/>
  <c r="DF20" i="11"/>
  <c r="DF24" i="11"/>
  <c r="RQ23" i="11"/>
  <c r="RQ27" i="11"/>
  <c r="QB23" i="11"/>
  <c r="QB27" i="11"/>
  <c r="MW23" i="11"/>
  <c r="MW27" i="11"/>
  <c r="OL23" i="11"/>
  <c r="OL27" i="11"/>
  <c r="IB23" i="11"/>
  <c r="IB27" i="11"/>
  <c r="JR23" i="11"/>
  <c r="JR27" i="11"/>
  <c r="DF23" i="11"/>
  <c r="DF27" i="11"/>
  <c r="EV23" i="11"/>
  <c r="EV27" i="11"/>
  <c r="GM23" i="11"/>
  <c r="GM27" i="11"/>
  <c r="LH23" i="11"/>
  <c r="LH27" i="11"/>
  <c r="BP23" i="11"/>
  <c r="BP27" i="11"/>
  <c r="DE14" i="11"/>
  <c r="BO14" i="11"/>
  <c r="JQ14" i="11"/>
  <c r="LG14" i="11"/>
  <c r="RQ19" i="11"/>
  <c r="RQ18" i="11"/>
  <c r="RQ17" i="11"/>
  <c r="RQ16" i="11"/>
  <c r="RQ15" i="11"/>
  <c r="QB19" i="11"/>
  <c r="QB18" i="11"/>
  <c r="QB17" i="11"/>
  <c r="QB15" i="11"/>
  <c r="QB16" i="11"/>
  <c r="OL19" i="11"/>
  <c r="OL18" i="11"/>
  <c r="OL16" i="11"/>
  <c r="OL17" i="11"/>
  <c r="OL15" i="11"/>
  <c r="JR19" i="11"/>
  <c r="JR18" i="11"/>
  <c r="JR16" i="11"/>
  <c r="JR17" i="11"/>
  <c r="JR15" i="11"/>
  <c r="EV19" i="11"/>
  <c r="EV18" i="11"/>
  <c r="EV17" i="11"/>
  <c r="EV16" i="11"/>
  <c r="EV15" i="11"/>
  <c r="LH19" i="11"/>
  <c r="LH18" i="11"/>
  <c r="LH17" i="11"/>
  <c r="LH16" i="11"/>
  <c r="LH15" i="11"/>
  <c r="RP14" i="11"/>
  <c r="MW19" i="11"/>
  <c r="MW18" i="11"/>
  <c r="MW17" i="11"/>
  <c r="MW15" i="11"/>
  <c r="MW16" i="11"/>
  <c r="IB19" i="11"/>
  <c r="IB18" i="11"/>
  <c r="IB17" i="11"/>
  <c r="IB16" i="11"/>
  <c r="IB15" i="11"/>
  <c r="DF19" i="11"/>
  <c r="DF17" i="11"/>
  <c r="DF18" i="11"/>
  <c r="DF16" i="11"/>
  <c r="DF15" i="11"/>
  <c r="GM15" i="11"/>
  <c r="GM19" i="11"/>
  <c r="GM18" i="11"/>
  <c r="GM16" i="11"/>
  <c r="GM17" i="11"/>
  <c r="GL14" i="11"/>
  <c r="IA14" i="11"/>
  <c r="BP19" i="11"/>
  <c r="BP18" i="11"/>
  <c r="BP17" i="11"/>
  <c r="BP16" i="11"/>
  <c r="BP15" i="11"/>
  <c r="EU14" i="11"/>
  <c r="AR125" i="9" a="1"/>
  <c r="AR125" i="9" s="1"/>
  <c r="AR123" i="9" a="1"/>
  <c r="AR123" i="9" s="1"/>
  <c r="AR126" i="9" a="1"/>
  <c r="AR126" i="9" s="1"/>
  <c r="AR124" i="9" a="1"/>
  <c r="AR124" i="9" s="1"/>
  <c r="AR122" i="9" a="1"/>
  <c r="AR122" i="9" s="1"/>
  <c r="AT75" i="9" a="1"/>
  <c r="AT75" i="9" s="1"/>
  <c r="AT76" i="9" a="1"/>
  <c r="AT76" i="9" s="1"/>
  <c r="AT74" i="9" a="1"/>
  <c r="AT74" i="9" s="1"/>
  <c r="AT77" i="9" a="1"/>
  <c r="AT77" i="9" s="1"/>
  <c r="AT78" i="9" a="1"/>
  <c r="AT78" i="9" s="1"/>
  <c r="AT29" i="9" a="1"/>
  <c r="AT29" i="9" s="1"/>
  <c r="AT27" i="9" a="1"/>
  <c r="AT27" i="9" s="1"/>
  <c r="AT30" i="9" a="1"/>
  <c r="AT30" i="9" s="1"/>
  <c r="AT28" i="9" a="1"/>
  <c r="AT28" i="9" s="1"/>
  <c r="AT26" i="9" a="1"/>
  <c r="AT26" i="9" s="1"/>
  <c r="AU62" i="9" a="1"/>
  <c r="AU62" i="9" s="1"/>
  <c r="AU60" i="9" a="1"/>
  <c r="AU60" i="9" s="1"/>
  <c r="AU58" i="9" a="1"/>
  <c r="AU58" i="9" s="1"/>
  <c r="AU61" i="9" a="1"/>
  <c r="AU61" i="9" s="1"/>
  <c r="AU59" i="9" a="1"/>
  <c r="AU59" i="9" s="1"/>
  <c r="AP174" i="9" a="1"/>
  <c r="AP174" i="9" s="1"/>
  <c r="AP172" i="9" a="1"/>
  <c r="AP172" i="9" s="1"/>
  <c r="AP170" i="9" a="1"/>
  <c r="AP170" i="9" s="1"/>
  <c r="AP171" i="9" a="1"/>
  <c r="AP171" i="9" s="1"/>
  <c r="AP173" i="9" a="1"/>
  <c r="AP173" i="9" s="1"/>
  <c r="AQ154" i="9" a="1"/>
  <c r="AQ154" i="9" s="1"/>
  <c r="AQ158" i="9" a="1"/>
  <c r="AQ158" i="9" s="1"/>
  <c r="AQ156" i="9" a="1"/>
  <c r="AQ156" i="9" s="1"/>
  <c r="AQ155" i="9" a="1"/>
  <c r="AQ155" i="9" s="1"/>
  <c r="AQ157" i="9" a="1"/>
  <c r="AQ157" i="9" s="1"/>
  <c r="AQ140" i="9" a="1"/>
  <c r="AQ140" i="9" s="1"/>
  <c r="AQ138" i="9" a="1"/>
  <c r="AQ138" i="9" s="1"/>
  <c r="AQ142" i="9" a="1"/>
  <c r="AQ142" i="9" s="1"/>
  <c r="AQ139" i="9" a="1"/>
  <c r="AQ139" i="9" s="1"/>
  <c r="AQ141" i="9" a="1"/>
  <c r="AQ141" i="9" s="1"/>
  <c r="AT94" i="9" a="1"/>
  <c r="AT94" i="9" s="1"/>
  <c r="AT92" i="9" a="1"/>
  <c r="AT92" i="9" s="1"/>
  <c r="AT90" i="9" a="1"/>
  <c r="AT90" i="9" s="1"/>
  <c r="AT93" i="9" a="1"/>
  <c r="AT93" i="9" s="1"/>
  <c r="AT91" i="9" a="1"/>
  <c r="AT91" i="9" s="1"/>
  <c r="AT46" i="9" a="1"/>
  <c r="AT46" i="9" s="1"/>
  <c r="AT44" i="9" a="1"/>
  <c r="AT44" i="9" s="1"/>
  <c r="AT45" i="9" a="1"/>
  <c r="AT45" i="9" s="1"/>
  <c r="AT43" i="9" a="1"/>
  <c r="AT43" i="9" s="1"/>
  <c r="AT42" i="9" a="1"/>
  <c r="AT42" i="9" s="1"/>
  <c r="AT108" i="9" a="1"/>
  <c r="AT108" i="9" s="1"/>
  <c r="AT106" i="9" a="1"/>
  <c r="AT106" i="9" s="1"/>
  <c r="AT110" i="9" a="1"/>
  <c r="AT110" i="9" s="1"/>
  <c r="AT109" i="9" a="1"/>
  <c r="AT109" i="9" s="1"/>
  <c r="AT107" i="9" a="1"/>
  <c r="AT107" i="9" s="1"/>
  <c r="AT14" i="9" a="1"/>
  <c r="AT14" i="9" s="1"/>
  <c r="AT13" i="9" a="1"/>
  <c r="AT13" i="9" s="1"/>
  <c r="AT12" i="9" a="1"/>
  <c r="AT12" i="9" s="1"/>
  <c r="AT11" i="9" a="1"/>
  <c r="AT11" i="9" s="1"/>
  <c r="AT10" i="9" a="1"/>
  <c r="AT10" i="9" s="1"/>
  <c r="AU9" i="9"/>
  <c r="AU73" i="9"/>
  <c r="AU25" i="9"/>
  <c r="AU41" i="9"/>
  <c r="AU89" i="9"/>
  <c r="AU105" i="9"/>
  <c r="AS121" i="9"/>
  <c r="AU57" i="3"/>
  <c r="AQ169" i="9"/>
  <c r="AS78" i="3"/>
  <c r="AR153" i="9"/>
  <c r="AT71" i="3"/>
  <c r="AR137" i="9"/>
  <c r="AT64" i="3"/>
  <c r="BN10" i="11"/>
  <c r="BN11" i="11"/>
  <c r="BN9" i="11"/>
  <c r="BN7" i="11"/>
  <c r="BN8" i="11"/>
  <c r="AR9" i="3"/>
  <c r="BM6" i="11" s="1"/>
  <c r="AV7" i="3"/>
  <c r="AU8" i="9" s="1"/>
  <c r="AU28" i="3" l="1"/>
  <c r="AU26" i="3"/>
  <c r="AU24" i="3"/>
  <c r="AU27" i="3"/>
  <c r="AU25" i="3"/>
  <c r="AS63" i="3"/>
  <c r="AS61" i="3"/>
  <c r="AS59" i="3"/>
  <c r="AS62" i="3"/>
  <c r="AS60" i="3"/>
  <c r="AR70" i="3"/>
  <c r="AR68" i="3"/>
  <c r="AR67" i="3"/>
  <c r="AR66" i="3"/>
  <c r="AR69" i="3"/>
  <c r="AU38" i="3"/>
  <c r="AU40" i="3"/>
  <c r="AU41" i="3"/>
  <c r="AU39" i="3"/>
  <c r="AU42" i="3"/>
  <c r="AN185" i="9"/>
  <c r="AP85" i="3"/>
  <c r="AU10" i="3"/>
  <c r="AU12" i="3"/>
  <c r="AU11" i="3"/>
  <c r="AU14" i="3"/>
  <c r="AU13" i="3"/>
  <c r="AU52" i="3"/>
  <c r="AU56" i="3"/>
  <c r="AU55" i="3"/>
  <c r="AU53" i="3"/>
  <c r="AU54" i="3"/>
  <c r="AQ84" i="3"/>
  <c r="AQ80" i="3"/>
  <c r="AQ81" i="3"/>
  <c r="AQ82" i="3"/>
  <c r="AQ83" i="3"/>
  <c r="AU21" i="3"/>
  <c r="AU17" i="3"/>
  <c r="AU18" i="3"/>
  <c r="AU19" i="3"/>
  <c r="AU20" i="3"/>
  <c r="AM196" i="9" a="1"/>
  <c r="AM196" i="9" s="1"/>
  <c r="AM192" i="9" a="1"/>
  <c r="AM192" i="9" s="1"/>
  <c r="AM199" i="9" a="1"/>
  <c r="AM199" i="9" s="1"/>
  <c r="AM186" i="9" a="1"/>
  <c r="AM186" i="9" s="1"/>
  <c r="AM191" i="9" a="1"/>
  <c r="AM191" i="9" s="1"/>
  <c r="AM194" i="9" a="1"/>
  <c r="AM194" i="9" s="1"/>
  <c r="AM195" i="9" a="1"/>
  <c r="AM195" i="9" s="1"/>
  <c r="AM189" i="9" a="1"/>
  <c r="AM189" i="9" s="1"/>
  <c r="AM197" i="9" a="1"/>
  <c r="AM197" i="9" s="1"/>
  <c r="AM198" i="9" a="1"/>
  <c r="AM198" i="9" s="1"/>
  <c r="AM187" i="9" a="1"/>
  <c r="AM187" i="9" s="1"/>
  <c r="AM193" i="9" a="1"/>
  <c r="AM193" i="9" s="1"/>
  <c r="AM200" i="9" a="1"/>
  <c r="AM200" i="9" s="1"/>
  <c r="AM190" i="9" a="1"/>
  <c r="AM190" i="9" s="1"/>
  <c r="AM188" i="9" a="1"/>
  <c r="AM188" i="9" s="1"/>
  <c r="AU47" i="3"/>
  <c r="AU45" i="3"/>
  <c r="AU49" i="3"/>
  <c r="AU48" i="3"/>
  <c r="AU46" i="3"/>
  <c r="AR74" i="3"/>
  <c r="AR77" i="3"/>
  <c r="AR76" i="3"/>
  <c r="AR75" i="3"/>
  <c r="AR73" i="3"/>
  <c r="AV34" i="3"/>
  <c r="AV35" i="3"/>
  <c r="AV32" i="3"/>
  <c r="AV33" i="3"/>
  <c r="AV31" i="3"/>
  <c r="TB14" i="11"/>
  <c r="TC25" i="11"/>
  <c r="TC28" i="11"/>
  <c r="TC27" i="11"/>
  <c r="TC16" i="11"/>
  <c r="TC22" i="11"/>
  <c r="TC29" i="11"/>
  <c r="TC19" i="11"/>
  <c r="TC15" i="11"/>
  <c r="TC26" i="11"/>
  <c r="TC20" i="11"/>
  <c r="TC18" i="11"/>
  <c r="TC21" i="11"/>
  <c r="TC24" i="11"/>
  <c r="TC23" i="11"/>
  <c r="TC17" i="11"/>
  <c r="EV14" i="11"/>
  <c r="RQ14" i="11"/>
  <c r="AU23" i="9" a="1"/>
  <c r="AU23" i="9" s="1"/>
  <c r="AU16" i="9" a="1"/>
  <c r="AU16" i="9" s="1"/>
  <c r="AU20" i="9" a="1"/>
  <c r="AU20" i="9" s="1"/>
  <c r="AU18" i="9" a="1"/>
  <c r="AU18" i="9" s="1"/>
  <c r="AU19" i="9" a="1"/>
  <c r="AU19" i="9" s="1"/>
  <c r="AU17" i="9" a="1"/>
  <c r="AU17" i="9" s="1"/>
  <c r="AU15" i="9" a="1"/>
  <c r="AU15" i="9" s="1"/>
  <c r="AU21" i="9" a="1"/>
  <c r="AU21" i="9" s="1"/>
  <c r="AU22" i="9" a="1"/>
  <c r="AU22" i="9" s="1"/>
  <c r="AU24" i="9" a="1"/>
  <c r="AU24" i="9" s="1"/>
  <c r="AR148" i="9" a="1"/>
  <c r="AR148" i="9" s="1"/>
  <c r="AR150" i="9" a="1"/>
  <c r="AR150" i="9" s="1"/>
  <c r="AR147" i="9" a="1"/>
  <c r="AR147" i="9" s="1"/>
  <c r="AR143" i="9" a="1"/>
  <c r="AR143" i="9" s="1"/>
  <c r="AR152" i="9" a="1"/>
  <c r="AR152" i="9" s="1"/>
  <c r="AR146" i="9" a="1"/>
  <c r="AR146" i="9" s="1"/>
  <c r="AR144" i="9" a="1"/>
  <c r="AR144" i="9" s="1"/>
  <c r="AR145" i="9" a="1"/>
  <c r="AR145" i="9" s="1"/>
  <c r="AR151" i="9" a="1"/>
  <c r="AR151" i="9" s="1"/>
  <c r="AR149" i="9" a="1"/>
  <c r="AR149" i="9" s="1"/>
  <c r="AQ177" i="9" a="1"/>
  <c r="AQ177" i="9" s="1"/>
  <c r="AQ178" i="9" a="1"/>
  <c r="AQ178" i="9" s="1"/>
  <c r="AQ179" i="9" a="1"/>
  <c r="AQ179" i="9" s="1"/>
  <c r="AQ184" i="9" a="1"/>
  <c r="AQ184" i="9" s="1"/>
  <c r="AQ180" i="9" a="1"/>
  <c r="AQ180" i="9" s="1"/>
  <c r="AQ175" i="9" a="1"/>
  <c r="AQ175" i="9" s="1"/>
  <c r="AQ182" i="9" a="1"/>
  <c r="AQ182" i="9" s="1"/>
  <c r="AQ176" i="9" a="1"/>
  <c r="AQ176" i="9" s="1"/>
  <c r="AQ183" i="9" a="1"/>
  <c r="AQ183" i="9" s="1"/>
  <c r="AQ181" i="9" a="1"/>
  <c r="AQ181" i="9" s="1"/>
  <c r="AU99" i="9" a="1"/>
  <c r="AU99" i="9" s="1"/>
  <c r="AU101" i="9" a="1"/>
  <c r="AU101" i="9" s="1"/>
  <c r="AU95" i="9" a="1"/>
  <c r="AU95" i="9" s="1"/>
  <c r="AU104" i="9" a="1"/>
  <c r="AU104" i="9" s="1"/>
  <c r="AU103" i="9" a="1"/>
  <c r="AU103" i="9" s="1"/>
  <c r="AU98" i="9" a="1"/>
  <c r="AU98" i="9" s="1"/>
  <c r="AU102" i="9" a="1"/>
  <c r="AU102" i="9" s="1"/>
  <c r="AU100" i="9" a="1"/>
  <c r="AU100" i="9" s="1"/>
  <c r="AU97" i="9" a="1"/>
  <c r="AU97" i="9" s="1"/>
  <c r="AU96" i="9" a="1"/>
  <c r="AU96" i="9" s="1"/>
  <c r="AU33" i="9" a="1"/>
  <c r="AU33" i="9" s="1"/>
  <c r="AU34" i="9" a="1"/>
  <c r="AU34" i="9" s="1"/>
  <c r="AU39" i="9" a="1"/>
  <c r="AU39" i="9" s="1"/>
  <c r="AU36" i="9" a="1"/>
  <c r="AU36" i="9" s="1"/>
  <c r="AU32" i="9" a="1"/>
  <c r="AU32" i="9" s="1"/>
  <c r="AU31" i="9" a="1"/>
  <c r="AU31" i="9" s="1"/>
  <c r="AU37" i="9" a="1"/>
  <c r="AU37" i="9" s="1"/>
  <c r="AU40" i="9" a="1"/>
  <c r="AU40" i="9" s="1"/>
  <c r="AU35" i="9" a="1"/>
  <c r="AU35" i="9" s="1"/>
  <c r="AU38" i="9" a="1"/>
  <c r="AU38" i="9" s="1"/>
  <c r="AR167" i="9" a="1"/>
  <c r="AR167" i="9" s="1"/>
  <c r="AR164" i="9" a="1"/>
  <c r="AR164" i="9" s="1"/>
  <c r="AR161" i="9" a="1"/>
  <c r="AR161" i="9" s="1"/>
  <c r="AR166" i="9" a="1"/>
  <c r="AR166" i="9" s="1"/>
  <c r="AR160" i="9" a="1"/>
  <c r="AR160" i="9" s="1"/>
  <c r="AR163" i="9" a="1"/>
  <c r="AR163" i="9" s="1"/>
  <c r="AR168" i="9" a="1"/>
  <c r="AR168" i="9" s="1"/>
  <c r="AR165" i="9" a="1"/>
  <c r="AR165" i="9" s="1"/>
  <c r="AR162" i="9" a="1"/>
  <c r="AR162" i="9" s="1"/>
  <c r="AR159" i="9" a="1"/>
  <c r="AR159" i="9" s="1"/>
  <c r="AS134" i="9" a="1"/>
  <c r="AS134" i="9" s="1"/>
  <c r="AS130" i="9" a="1"/>
  <c r="AS130" i="9" s="1"/>
  <c r="AS133" i="9" a="1"/>
  <c r="AS133" i="9" s="1"/>
  <c r="AS127" i="9" a="1"/>
  <c r="AS127" i="9" s="1"/>
  <c r="AS136" i="9" a="1"/>
  <c r="AS136" i="9" s="1"/>
  <c r="AS129" i="9" a="1"/>
  <c r="AS129" i="9" s="1"/>
  <c r="AS131" i="9" a="1"/>
  <c r="AS131" i="9" s="1"/>
  <c r="AS128" i="9" a="1"/>
  <c r="AS128" i="9" s="1"/>
  <c r="AS132" i="9" a="1"/>
  <c r="AS132" i="9" s="1"/>
  <c r="AS135" i="9" a="1"/>
  <c r="AS135" i="9" s="1"/>
  <c r="AU111" i="9" a="1"/>
  <c r="AU111" i="9" s="1"/>
  <c r="AU116" i="9" a="1"/>
  <c r="AU116" i="9" s="1"/>
  <c r="AU120" i="9" a="1"/>
  <c r="AU120" i="9" s="1"/>
  <c r="AU113" i="9" a="1"/>
  <c r="AU113" i="9" s="1"/>
  <c r="AU117" i="9" a="1"/>
  <c r="AU117" i="9" s="1"/>
  <c r="AU119" i="9" a="1"/>
  <c r="AU119" i="9" s="1"/>
  <c r="AU114" i="9" a="1"/>
  <c r="AU114" i="9" s="1"/>
  <c r="AU112" i="9" a="1"/>
  <c r="AU112" i="9" s="1"/>
  <c r="AU118" i="9" a="1"/>
  <c r="AU118" i="9" s="1"/>
  <c r="AU115" i="9" a="1"/>
  <c r="AU115" i="9" s="1"/>
  <c r="AU48" i="9" a="1"/>
  <c r="AU48" i="9" s="1"/>
  <c r="AU56" i="9" a="1"/>
  <c r="AU56" i="9" s="1"/>
  <c r="AU54" i="9" a="1"/>
  <c r="AU54" i="9" s="1"/>
  <c r="AU49" i="9" a="1"/>
  <c r="AU49" i="9" s="1"/>
  <c r="AU53" i="9" a="1"/>
  <c r="AU53" i="9" s="1"/>
  <c r="AU47" i="9" a="1"/>
  <c r="AU47" i="9" s="1"/>
  <c r="AU55" i="9" a="1"/>
  <c r="AU55" i="9" s="1"/>
  <c r="AU50" i="9" a="1"/>
  <c r="AU50" i="9" s="1"/>
  <c r="AU52" i="9" a="1"/>
  <c r="AU52" i="9" s="1"/>
  <c r="AU51" i="9" a="1"/>
  <c r="AU51" i="9" s="1"/>
  <c r="AU88" i="9" a="1"/>
  <c r="AU88" i="9" s="1"/>
  <c r="AU86" i="9" a="1"/>
  <c r="AU86" i="9" s="1"/>
  <c r="AU81" i="9" a="1"/>
  <c r="AU81" i="9" s="1"/>
  <c r="AU80" i="9" a="1"/>
  <c r="AU80" i="9" s="1"/>
  <c r="AU85" i="9" a="1"/>
  <c r="AU85" i="9" s="1"/>
  <c r="AU82" i="9" a="1"/>
  <c r="AU82" i="9" s="1"/>
  <c r="AU84" i="9" a="1"/>
  <c r="AU84" i="9" s="1"/>
  <c r="AU79" i="9" a="1"/>
  <c r="AU79" i="9" s="1"/>
  <c r="AU87" i="9" a="1"/>
  <c r="AU87" i="9" s="1"/>
  <c r="AU83" i="9" a="1"/>
  <c r="AU83" i="9" s="1"/>
  <c r="Z56" i="8"/>
  <c r="V56" i="8"/>
  <c r="R56" i="8"/>
  <c r="N56" i="8"/>
  <c r="J56" i="8"/>
  <c r="F56" i="8"/>
  <c r="Y56" i="8"/>
  <c r="T56" i="8"/>
  <c r="O56" i="8"/>
  <c r="I56" i="8"/>
  <c r="D56" i="8"/>
  <c r="X56" i="8"/>
  <c r="S56" i="8"/>
  <c r="M56" i="8"/>
  <c r="H56" i="8"/>
  <c r="AB56" i="8"/>
  <c r="W56" i="8"/>
  <c r="Q56" i="8"/>
  <c r="L56" i="8"/>
  <c r="G56" i="8"/>
  <c r="AA56" i="8"/>
  <c r="U56" i="8"/>
  <c r="P56" i="8"/>
  <c r="K56" i="8"/>
  <c r="E56" i="8"/>
  <c r="C57" i="8"/>
  <c r="JS22" i="11"/>
  <c r="JS26" i="11"/>
  <c r="DG22" i="11"/>
  <c r="DG26" i="11"/>
  <c r="LI22" i="11"/>
  <c r="LI26" i="11"/>
  <c r="EW22" i="11"/>
  <c r="EW26" i="11"/>
  <c r="IC22" i="11"/>
  <c r="IC26" i="11"/>
  <c r="OM22" i="11"/>
  <c r="OM26" i="11"/>
  <c r="BQ22" i="11"/>
  <c r="BQ26" i="11"/>
  <c r="QC22" i="11"/>
  <c r="QC26" i="11"/>
  <c r="RR22" i="11"/>
  <c r="RR26" i="11"/>
  <c r="MX22" i="11"/>
  <c r="MX26" i="11"/>
  <c r="OM21" i="11"/>
  <c r="OM25" i="11"/>
  <c r="OM29" i="11"/>
  <c r="QC25" i="11"/>
  <c r="QC29" i="11"/>
  <c r="RR25" i="11"/>
  <c r="RR29" i="11"/>
  <c r="MX25" i="11"/>
  <c r="MX29" i="11"/>
  <c r="LI21" i="11"/>
  <c r="LI25" i="11"/>
  <c r="LI29" i="11"/>
  <c r="JS21" i="11"/>
  <c r="JS25" i="11"/>
  <c r="JS29" i="11"/>
  <c r="EW21" i="11"/>
  <c r="EW25" i="11"/>
  <c r="EW29" i="11"/>
  <c r="DG21" i="11"/>
  <c r="DG25" i="11"/>
  <c r="DG29" i="11"/>
  <c r="IC21" i="11"/>
  <c r="IC25" i="11"/>
  <c r="IC29" i="11"/>
  <c r="BQ21" i="11"/>
  <c r="BQ25" i="11"/>
  <c r="BQ29" i="11"/>
  <c r="OM20" i="11"/>
  <c r="OM24" i="11"/>
  <c r="OM28" i="11"/>
  <c r="QC28" i="11"/>
  <c r="QC21" i="11"/>
  <c r="RR28" i="11"/>
  <c r="RR21" i="11"/>
  <c r="MX28" i="11"/>
  <c r="MX21" i="11"/>
  <c r="LI20" i="11"/>
  <c r="LI24" i="11"/>
  <c r="LI28" i="11"/>
  <c r="JS20" i="11"/>
  <c r="JS24" i="11"/>
  <c r="JS28" i="11"/>
  <c r="EW20" i="11"/>
  <c r="EW24" i="11"/>
  <c r="EW28" i="11"/>
  <c r="DG20" i="11"/>
  <c r="DG24" i="11"/>
  <c r="DG28" i="11"/>
  <c r="IC20" i="11"/>
  <c r="IC24" i="11"/>
  <c r="IC28" i="11"/>
  <c r="BQ20" i="11"/>
  <c r="BQ24" i="11"/>
  <c r="BQ28" i="11"/>
  <c r="QC20" i="11"/>
  <c r="QC24" i="11"/>
  <c r="RR20" i="11"/>
  <c r="RR24" i="11"/>
  <c r="MX20" i="11"/>
  <c r="MX24" i="11"/>
  <c r="OM23" i="11"/>
  <c r="OM27" i="11"/>
  <c r="QC23" i="11"/>
  <c r="QC27" i="11"/>
  <c r="RR23" i="11"/>
  <c r="RR27" i="11"/>
  <c r="MX23" i="11"/>
  <c r="MX27" i="11"/>
  <c r="LI23" i="11"/>
  <c r="LI27" i="11"/>
  <c r="JS23" i="11"/>
  <c r="JS27" i="11"/>
  <c r="EW23" i="11"/>
  <c r="EW27" i="11"/>
  <c r="DG23" i="11"/>
  <c r="DG27" i="11"/>
  <c r="IC23" i="11"/>
  <c r="IC27" i="11"/>
  <c r="BQ23" i="11"/>
  <c r="BQ27" i="11"/>
  <c r="BP14" i="11"/>
  <c r="QB14" i="11"/>
  <c r="MW14" i="11"/>
  <c r="JR14" i="11"/>
  <c r="OM19" i="11"/>
  <c r="OM18" i="11"/>
  <c r="OM17" i="11"/>
  <c r="OM15" i="11"/>
  <c r="OM16" i="11"/>
  <c r="RR19" i="11"/>
  <c r="RR18" i="11"/>
  <c r="RR16" i="11"/>
  <c r="RR17" i="11"/>
  <c r="RR15" i="11"/>
  <c r="JS15" i="11"/>
  <c r="JS19" i="11"/>
  <c r="JS18" i="11"/>
  <c r="JS17" i="11"/>
  <c r="JS16" i="11"/>
  <c r="DG19" i="11"/>
  <c r="DG15" i="11"/>
  <c r="DG18" i="11"/>
  <c r="DG17" i="11"/>
  <c r="DG16" i="11"/>
  <c r="GM14" i="11"/>
  <c r="BQ19" i="11"/>
  <c r="BQ18" i="11"/>
  <c r="BQ17" i="11"/>
  <c r="BQ16" i="11"/>
  <c r="BQ15" i="11"/>
  <c r="DF14" i="11"/>
  <c r="OL14" i="11"/>
  <c r="QC19" i="11"/>
  <c r="QC18" i="11"/>
  <c r="QC17" i="11"/>
  <c r="QC15" i="11"/>
  <c r="QC16" i="11"/>
  <c r="MX19" i="11"/>
  <c r="MX18" i="11"/>
  <c r="MX16" i="11"/>
  <c r="MX17" i="11"/>
  <c r="MX15" i="11"/>
  <c r="LI19" i="11"/>
  <c r="LI18" i="11"/>
  <c r="LI17" i="11"/>
  <c r="LI16" i="11"/>
  <c r="LI15" i="11"/>
  <c r="EW19" i="11"/>
  <c r="EW18" i="11"/>
  <c r="EW17" i="11"/>
  <c r="EW15" i="11"/>
  <c r="EW16" i="11"/>
  <c r="IC19" i="11"/>
  <c r="IC18" i="11"/>
  <c r="IC17" i="11"/>
  <c r="IC16" i="11"/>
  <c r="IC15" i="11"/>
  <c r="IB14" i="11"/>
  <c r="LH14" i="11"/>
  <c r="AR158" i="9" a="1"/>
  <c r="AR158" i="9" s="1"/>
  <c r="AR156" i="9" a="1"/>
  <c r="AR156" i="9" s="1"/>
  <c r="AR154" i="9" a="1"/>
  <c r="AR154" i="9" s="1"/>
  <c r="AR157" i="9" a="1"/>
  <c r="AR157" i="9" s="1"/>
  <c r="AR155" i="9" a="1"/>
  <c r="AR155" i="9" s="1"/>
  <c r="AS125" i="9" a="1"/>
  <c r="AS125" i="9" s="1"/>
  <c r="AS123" i="9" a="1"/>
  <c r="AS123" i="9" s="1"/>
  <c r="AS126" i="9" a="1"/>
  <c r="AS126" i="9" s="1"/>
  <c r="AS124" i="9" a="1"/>
  <c r="AS124" i="9" s="1"/>
  <c r="AS122" i="9" a="1"/>
  <c r="AS122" i="9" s="1"/>
  <c r="AU110" i="9" a="1"/>
  <c r="AU110" i="9" s="1"/>
  <c r="AU108" i="9" a="1"/>
  <c r="AU108" i="9" s="1"/>
  <c r="AU106" i="9" a="1"/>
  <c r="AU106" i="9" s="1"/>
  <c r="AU109" i="9" a="1"/>
  <c r="AU109" i="9" s="1"/>
  <c r="AU107" i="9" a="1"/>
  <c r="AU107" i="9" s="1"/>
  <c r="AU45" i="9" a="1"/>
  <c r="AU45" i="9" s="1"/>
  <c r="AU46" i="9" a="1"/>
  <c r="AU46" i="9" s="1"/>
  <c r="AU44" i="9" a="1"/>
  <c r="AU44" i="9" s="1"/>
  <c r="AU43" i="9" a="1"/>
  <c r="AU43" i="9" s="1"/>
  <c r="AU42" i="9" a="1"/>
  <c r="AU42" i="9" s="1"/>
  <c r="AU75" i="9" a="1"/>
  <c r="AU75" i="9" s="1"/>
  <c r="AU76" i="9" a="1"/>
  <c r="AU76" i="9" s="1"/>
  <c r="AU74" i="9" a="1"/>
  <c r="AU74" i="9" s="1"/>
  <c r="AU78" i="9" a="1"/>
  <c r="AU78" i="9" s="1"/>
  <c r="AU77" i="9" a="1"/>
  <c r="AU77" i="9" s="1"/>
  <c r="AR142" i="9" a="1"/>
  <c r="AR142" i="9" s="1"/>
  <c r="AR140" i="9" a="1"/>
  <c r="AR140" i="9" s="1"/>
  <c r="AR138" i="9" a="1"/>
  <c r="AR138" i="9" s="1"/>
  <c r="AR141" i="9" a="1"/>
  <c r="AR141" i="9" s="1"/>
  <c r="AR139" i="9" a="1"/>
  <c r="AR139" i="9" s="1"/>
  <c r="AQ174" i="9" a="1"/>
  <c r="AQ174" i="9" s="1"/>
  <c r="AQ172" i="9" a="1"/>
  <c r="AQ172" i="9" s="1"/>
  <c r="AQ170" i="9" a="1"/>
  <c r="AQ170" i="9" s="1"/>
  <c r="AQ173" i="9" a="1"/>
  <c r="AQ173" i="9" s="1"/>
  <c r="AQ171" i="9" a="1"/>
  <c r="AQ171" i="9" s="1"/>
  <c r="AU90" i="9" a="1"/>
  <c r="AU90" i="9" s="1"/>
  <c r="AU94" i="9" a="1"/>
  <c r="AU94" i="9" s="1"/>
  <c r="AU92" i="9" a="1"/>
  <c r="AU92" i="9" s="1"/>
  <c r="AU93" i="9" a="1"/>
  <c r="AU93" i="9" s="1"/>
  <c r="AU91" i="9" a="1"/>
  <c r="AU91" i="9" s="1"/>
  <c r="AU30" i="9" a="1"/>
  <c r="AU30" i="9" s="1"/>
  <c r="AU28" i="9" a="1"/>
  <c r="AU28" i="9" s="1"/>
  <c r="AU26" i="9" a="1"/>
  <c r="AU26" i="9" s="1"/>
  <c r="AU29" i="9" a="1"/>
  <c r="AU29" i="9" s="1"/>
  <c r="AU27" i="9" a="1"/>
  <c r="AU27" i="9" s="1"/>
  <c r="AU10" i="9" a="1"/>
  <c r="AU10" i="9" s="1"/>
  <c r="AU14" i="9" a="1"/>
  <c r="AU14" i="9" s="1"/>
  <c r="AU13" i="9" a="1"/>
  <c r="AU13" i="9" s="1"/>
  <c r="AU12" i="9" a="1"/>
  <c r="AU12" i="9" s="1"/>
  <c r="AU11" i="9" a="1"/>
  <c r="AU11" i="9" s="1"/>
  <c r="AS153" i="9"/>
  <c r="AU71" i="3"/>
  <c r="AT121" i="9"/>
  <c r="AV57" i="3"/>
  <c r="AS137" i="9"/>
  <c r="AU64" i="3"/>
  <c r="AR169" i="9"/>
  <c r="AT78" i="3"/>
  <c r="BO10" i="11"/>
  <c r="BO11" i="11"/>
  <c r="BO9" i="11"/>
  <c r="BO7" i="11"/>
  <c r="BO8" i="11"/>
  <c r="AS9" i="3"/>
  <c r="BN6" i="11" s="1"/>
  <c r="AV28" i="3" l="1"/>
  <c r="AV26" i="3"/>
  <c r="AV24" i="3"/>
  <c r="AV27" i="3"/>
  <c r="AV25" i="3"/>
  <c r="AV11" i="3"/>
  <c r="BQ8" i="11" s="1"/>
  <c r="AV10" i="3"/>
  <c r="AV12" i="3"/>
  <c r="BQ9" i="11" s="1"/>
  <c r="AV14" i="3"/>
  <c r="BQ11" i="11" s="1"/>
  <c r="AV13" i="3"/>
  <c r="BQ10" i="11" s="1"/>
  <c r="AV48" i="3"/>
  <c r="AV45" i="3"/>
  <c r="AV46" i="3"/>
  <c r="AV49" i="3"/>
  <c r="AV47" i="3"/>
  <c r="AR80" i="3"/>
  <c r="AR81" i="3"/>
  <c r="AR82" i="3"/>
  <c r="AR83" i="3"/>
  <c r="AR84" i="3"/>
  <c r="AV56" i="3"/>
  <c r="AV53" i="3"/>
  <c r="AV54" i="3"/>
  <c r="AV52" i="3"/>
  <c r="AV55" i="3"/>
  <c r="TC14" i="11"/>
  <c r="AN199" i="9" a="1"/>
  <c r="AN199" i="9" s="1"/>
  <c r="AN196" i="9" a="1"/>
  <c r="AN196" i="9" s="1"/>
  <c r="AN200" i="9" a="1"/>
  <c r="AN200" i="9" s="1"/>
  <c r="AN189" i="9" a="1"/>
  <c r="AN189" i="9" s="1"/>
  <c r="AN192" i="9" a="1"/>
  <c r="AN192" i="9" s="1"/>
  <c r="AN191" i="9" a="1"/>
  <c r="AN191" i="9" s="1"/>
  <c r="AN198" i="9" a="1"/>
  <c r="AN198" i="9" s="1"/>
  <c r="AN187" i="9" a="1"/>
  <c r="AN187" i="9" s="1"/>
  <c r="AN195" i="9" a="1"/>
  <c r="AN195" i="9" s="1"/>
  <c r="AN197" i="9" a="1"/>
  <c r="AN197" i="9" s="1"/>
  <c r="AN190" i="9" a="1"/>
  <c r="AN190" i="9" s="1"/>
  <c r="AN186" i="9" a="1"/>
  <c r="AN186" i="9" s="1"/>
  <c r="AN188" i="9" a="1"/>
  <c r="AN188" i="9" s="1"/>
  <c r="AN194" i="9" a="1"/>
  <c r="AN194" i="9" s="1"/>
  <c r="AN193" i="9" a="1"/>
  <c r="AN193" i="9" s="1"/>
  <c r="AV17" i="3"/>
  <c r="AV20" i="3"/>
  <c r="AV18" i="3"/>
  <c r="AV21" i="3"/>
  <c r="AV19" i="3"/>
  <c r="AS69" i="3"/>
  <c r="AS67" i="3"/>
  <c r="AS70" i="3"/>
  <c r="AS66" i="3"/>
  <c r="AS68" i="3"/>
  <c r="TD21" i="11"/>
  <c r="TD28" i="11"/>
  <c r="TD27" i="11"/>
  <c r="TD18" i="11"/>
  <c r="TD22" i="11"/>
  <c r="TD25" i="11"/>
  <c r="TD17" i="11"/>
  <c r="TD26" i="11"/>
  <c r="TD29" i="11"/>
  <c r="TD20" i="11"/>
  <c r="TD16" i="11"/>
  <c r="TD24" i="11"/>
  <c r="TD23" i="11"/>
  <c r="TD19" i="11"/>
  <c r="TD15" i="11"/>
  <c r="AV39" i="3"/>
  <c r="AV38" i="3"/>
  <c r="AV41" i="3"/>
  <c r="AV40" i="3"/>
  <c r="AV42" i="3"/>
  <c r="AS73" i="3"/>
  <c r="AS76" i="3"/>
  <c r="AS77" i="3"/>
  <c r="AS74" i="3"/>
  <c r="AS75" i="3"/>
  <c r="AT61" i="3"/>
  <c r="AT62" i="3"/>
  <c r="AT60" i="3"/>
  <c r="AT59" i="3"/>
  <c r="AT63" i="3"/>
  <c r="AO185" i="9"/>
  <c r="AQ85" i="3"/>
  <c r="AR183" i="9" a="1"/>
  <c r="AR183" i="9" s="1"/>
  <c r="AR184" i="9" a="1"/>
  <c r="AR184" i="9" s="1"/>
  <c r="AR181" i="9" a="1"/>
  <c r="AR181" i="9" s="1"/>
  <c r="AR180" i="9" a="1"/>
  <c r="AR180" i="9" s="1"/>
  <c r="AR177" i="9" a="1"/>
  <c r="AR177" i="9" s="1"/>
  <c r="AR178" i="9" a="1"/>
  <c r="AR178" i="9" s="1"/>
  <c r="AR176" i="9" a="1"/>
  <c r="AR176" i="9" s="1"/>
  <c r="AR179" i="9" a="1"/>
  <c r="AR179" i="9" s="1"/>
  <c r="AR175" i="9" a="1"/>
  <c r="AR175" i="9" s="1"/>
  <c r="AR182" i="9" a="1"/>
  <c r="AR182" i="9" s="1"/>
  <c r="AT131" i="9" a="1"/>
  <c r="AT131" i="9" s="1"/>
  <c r="AT134" i="9" a="1"/>
  <c r="AT134" i="9" s="1"/>
  <c r="AT130" i="9" a="1"/>
  <c r="AT130" i="9" s="1"/>
  <c r="AT133" i="9" a="1"/>
  <c r="AT133" i="9" s="1"/>
  <c r="AT136" i="9" a="1"/>
  <c r="AT136" i="9" s="1"/>
  <c r="AT135" i="9" a="1"/>
  <c r="AT135" i="9" s="1"/>
  <c r="AT129" i="9" a="1"/>
  <c r="AT129" i="9" s="1"/>
  <c r="AT128" i="9" a="1"/>
  <c r="AT128" i="9" s="1"/>
  <c r="AT127" i="9" a="1"/>
  <c r="AT127" i="9" s="1"/>
  <c r="AT132" i="9" a="1"/>
  <c r="AT132" i="9" s="1"/>
  <c r="AS151" i="9" a="1"/>
  <c r="AS151" i="9" s="1"/>
  <c r="AS149" i="9" a="1"/>
  <c r="AS149" i="9" s="1"/>
  <c r="AS152" i="9" a="1"/>
  <c r="AS152" i="9" s="1"/>
  <c r="AS144" i="9" a="1"/>
  <c r="AS144" i="9" s="1"/>
  <c r="AS150" i="9" a="1"/>
  <c r="AS150" i="9" s="1"/>
  <c r="AS147" i="9" a="1"/>
  <c r="AS147" i="9" s="1"/>
  <c r="AS143" i="9" a="1"/>
  <c r="AS143" i="9" s="1"/>
  <c r="AS146" i="9" a="1"/>
  <c r="AS146" i="9" s="1"/>
  <c r="AS148" i="9" a="1"/>
  <c r="AS148" i="9" s="1"/>
  <c r="AS145" i="9" a="1"/>
  <c r="AS145" i="9" s="1"/>
  <c r="AS160" i="9" a="1"/>
  <c r="AS160" i="9" s="1"/>
  <c r="AS165" i="9" a="1"/>
  <c r="AS165" i="9" s="1"/>
  <c r="AS162" i="9" a="1"/>
  <c r="AS162" i="9" s="1"/>
  <c r="AS159" i="9" a="1"/>
  <c r="AS159" i="9" s="1"/>
  <c r="AS167" i="9" a="1"/>
  <c r="AS167" i="9" s="1"/>
  <c r="AS164" i="9" a="1"/>
  <c r="AS164" i="9" s="1"/>
  <c r="AS161" i="9" a="1"/>
  <c r="AS161" i="9" s="1"/>
  <c r="AS166" i="9" a="1"/>
  <c r="AS166" i="9" s="1"/>
  <c r="AS163" i="9" a="1"/>
  <c r="AS163" i="9" s="1"/>
  <c r="AS168" i="9" a="1"/>
  <c r="AS168" i="9" s="1"/>
  <c r="Y57" i="8"/>
  <c r="U57" i="8"/>
  <c r="Q57" i="8"/>
  <c r="M57" i="8"/>
  <c r="I57" i="8"/>
  <c r="E57" i="8"/>
  <c r="AA57" i="8"/>
  <c r="V57" i="8"/>
  <c r="P57" i="8"/>
  <c r="K57" i="8"/>
  <c r="F57" i="8"/>
  <c r="Z57" i="8"/>
  <c r="T57" i="8"/>
  <c r="O57" i="8"/>
  <c r="J57" i="8"/>
  <c r="D57" i="8"/>
  <c r="X57" i="8"/>
  <c r="S57" i="8"/>
  <c r="N57" i="8"/>
  <c r="H57" i="8"/>
  <c r="AB57" i="8"/>
  <c r="W57" i="8"/>
  <c r="R57" i="8"/>
  <c r="L57" i="8"/>
  <c r="G57" i="8"/>
  <c r="C58" i="8"/>
  <c r="ON22" i="11"/>
  <c r="ON26" i="11"/>
  <c r="RS22" i="11"/>
  <c r="RS26" i="11"/>
  <c r="QD22" i="11"/>
  <c r="QD26" i="11"/>
  <c r="RS21" i="11"/>
  <c r="RS25" i="11"/>
  <c r="RS29" i="11"/>
  <c r="ON21" i="11"/>
  <c r="ON25" i="11"/>
  <c r="ON29" i="11"/>
  <c r="QD25" i="11"/>
  <c r="QD29" i="11"/>
  <c r="RS20" i="11"/>
  <c r="RS24" i="11"/>
  <c r="RS28" i="11"/>
  <c r="ON20" i="11"/>
  <c r="ON24" i="11"/>
  <c r="ON28" i="11"/>
  <c r="QD28" i="11"/>
  <c r="QD21" i="11"/>
  <c r="QD20" i="11"/>
  <c r="QD24" i="11"/>
  <c r="RS23" i="11"/>
  <c r="RS27" i="11"/>
  <c r="ON23" i="11"/>
  <c r="ON27" i="11"/>
  <c r="QD23" i="11"/>
  <c r="QD27" i="11"/>
  <c r="QC14" i="11"/>
  <c r="RS19" i="11"/>
  <c r="RS18" i="11"/>
  <c r="RS17" i="11"/>
  <c r="RS16" i="11"/>
  <c r="RS15" i="11"/>
  <c r="EW14" i="11"/>
  <c r="LI14" i="11"/>
  <c r="JS14" i="11"/>
  <c r="OM14" i="11"/>
  <c r="MX14" i="11"/>
  <c r="BQ14" i="11"/>
  <c r="IC14" i="11"/>
  <c r="DG14" i="11"/>
  <c r="RR14" i="11"/>
  <c r="ON19" i="11"/>
  <c r="ON18" i="11"/>
  <c r="ON17" i="11"/>
  <c r="ON16" i="11"/>
  <c r="ON15" i="11"/>
  <c r="QD19" i="11"/>
  <c r="QD18" i="11"/>
  <c r="QD17" i="11"/>
  <c r="QD16" i="11"/>
  <c r="QD15" i="11"/>
  <c r="AS141" i="9" a="1"/>
  <c r="AS141" i="9" s="1"/>
  <c r="AS139" i="9" a="1"/>
  <c r="AS139" i="9" s="1"/>
  <c r="AS142" i="9" a="1"/>
  <c r="AS142" i="9" s="1"/>
  <c r="AS140" i="9" a="1"/>
  <c r="AS140" i="9" s="1"/>
  <c r="AS138" i="9" a="1"/>
  <c r="AS138" i="9" s="1"/>
  <c r="AS157" i="9" a="1"/>
  <c r="AS157" i="9" s="1"/>
  <c r="AS155" i="9" a="1"/>
  <c r="AS155" i="9" s="1"/>
  <c r="AS158" i="9" a="1"/>
  <c r="AS158" i="9" s="1"/>
  <c r="AS156" i="9" a="1"/>
  <c r="AS156" i="9" s="1"/>
  <c r="AS154" i="9" a="1"/>
  <c r="AS154" i="9" s="1"/>
  <c r="AR171" i="9" a="1"/>
  <c r="AR171" i="9" s="1"/>
  <c r="AR173" i="9" a="1"/>
  <c r="AR173" i="9" s="1"/>
  <c r="AR174" i="9" a="1"/>
  <c r="AR174" i="9" s="1"/>
  <c r="AR172" i="9" a="1"/>
  <c r="AR172" i="9" s="1"/>
  <c r="AR170" i="9" a="1"/>
  <c r="AR170" i="9" s="1"/>
  <c r="AT126" i="9" a="1"/>
  <c r="AT126" i="9" s="1"/>
  <c r="AT124" i="9" a="1"/>
  <c r="AT124" i="9" s="1"/>
  <c r="AT122" i="9" a="1"/>
  <c r="AT122" i="9" s="1"/>
  <c r="AT125" i="9" a="1"/>
  <c r="AT125" i="9" s="1"/>
  <c r="AT123" i="9" a="1"/>
  <c r="AT123" i="9" s="1"/>
  <c r="AU121" i="9"/>
  <c r="AS169" i="9"/>
  <c r="AU78" i="3"/>
  <c r="AT137" i="9"/>
  <c r="AV64" i="3"/>
  <c r="AT153" i="9"/>
  <c r="AV71" i="3"/>
  <c r="BP11" i="11"/>
  <c r="BP9" i="11"/>
  <c r="BP10" i="11"/>
  <c r="BP8" i="11"/>
  <c r="BP7" i="11"/>
  <c r="AT9" i="3"/>
  <c r="BO6" i="11" s="1"/>
  <c r="TD14" i="11" l="1"/>
  <c r="AT66" i="3"/>
  <c r="AT68" i="3"/>
  <c r="AT69" i="3"/>
  <c r="AT67" i="3"/>
  <c r="AT70" i="3"/>
  <c r="AP185" i="9"/>
  <c r="AR85" i="3"/>
  <c r="AO193" i="9" a="1"/>
  <c r="AO193" i="9" s="1"/>
  <c r="AO200" i="9" a="1"/>
  <c r="AO200" i="9" s="1"/>
  <c r="AO195" i="9" a="1"/>
  <c r="AO195" i="9" s="1"/>
  <c r="AO187" i="9" a="1"/>
  <c r="AO187" i="9" s="1"/>
  <c r="AO199" i="9" a="1"/>
  <c r="AO199" i="9" s="1"/>
  <c r="AO192" i="9" a="1"/>
  <c r="AO192" i="9" s="1"/>
  <c r="AO190" i="9" a="1"/>
  <c r="AO190" i="9" s="1"/>
  <c r="AO198" i="9" a="1"/>
  <c r="AO198" i="9" s="1"/>
  <c r="AO194" i="9" a="1"/>
  <c r="AO194" i="9" s="1"/>
  <c r="AO189" i="9" a="1"/>
  <c r="AO189" i="9" s="1"/>
  <c r="AO188" i="9" a="1"/>
  <c r="AO188" i="9" s="1"/>
  <c r="AO197" i="9" a="1"/>
  <c r="AO197" i="9" s="1"/>
  <c r="AO191" i="9" a="1"/>
  <c r="AO191" i="9" s="1"/>
  <c r="AO196" i="9" a="1"/>
  <c r="AO196" i="9" s="1"/>
  <c r="AO186" i="9" a="1"/>
  <c r="AO186" i="9" s="1"/>
  <c r="AS80" i="3"/>
  <c r="AS82" i="3"/>
  <c r="AS83" i="3"/>
  <c r="AS84" i="3"/>
  <c r="AS81" i="3"/>
  <c r="TE29" i="11"/>
  <c r="TE27" i="11"/>
  <c r="TE19" i="11"/>
  <c r="TE15" i="11"/>
  <c r="TE22" i="11"/>
  <c r="TE28" i="11"/>
  <c r="TE20" i="11"/>
  <c r="TE18" i="11"/>
  <c r="TE26" i="11"/>
  <c r="TE21" i="11"/>
  <c r="TE24" i="11"/>
  <c r="TE17" i="11"/>
  <c r="TE25" i="11"/>
  <c r="TE23" i="11"/>
  <c r="TE16" i="11"/>
  <c r="BQ7" i="11"/>
  <c r="AV9" i="3"/>
  <c r="BQ6" i="11" s="1"/>
  <c r="AU59" i="3"/>
  <c r="AU63" i="3"/>
  <c r="AU61" i="3"/>
  <c r="AU62" i="3"/>
  <c r="AU60" i="3"/>
  <c r="AT75" i="3"/>
  <c r="AT74" i="3"/>
  <c r="AT77" i="3"/>
  <c r="AT73" i="3"/>
  <c r="AT76" i="3"/>
  <c r="AT168" i="9" a="1"/>
  <c r="AT168" i="9" s="1"/>
  <c r="AT167" i="9" a="1"/>
  <c r="AT167" i="9" s="1"/>
  <c r="AT160" i="9" a="1"/>
  <c r="AT160" i="9" s="1"/>
  <c r="AT161" i="9" a="1"/>
  <c r="AT161" i="9" s="1"/>
  <c r="AT162" i="9" a="1"/>
  <c r="AT162" i="9" s="1"/>
  <c r="AT159" i="9" a="1"/>
  <c r="AT159" i="9" s="1"/>
  <c r="AT163" i="9" a="1"/>
  <c r="AT163" i="9" s="1"/>
  <c r="AT164" i="9" a="1"/>
  <c r="AT164" i="9" s="1"/>
  <c r="AT165" i="9" a="1"/>
  <c r="AT165" i="9" s="1"/>
  <c r="AT166" i="9" a="1"/>
  <c r="AT166" i="9" s="1"/>
  <c r="AU129" i="9" a="1"/>
  <c r="AU129" i="9" s="1"/>
  <c r="AU134" i="9" a="1"/>
  <c r="AU134" i="9" s="1"/>
  <c r="AU127" i="9" a="1"/>
  <c r="AU127" i="9" s="1"/>
  <c r="AU131" i="9" a="1"/>
  <c r="AU131" i="9" s="1"/>
  <c r="AU130" i="9" a="1"/>
  <c r="AU130" i="9" s="1"/>
  <c r="AU136" i="9" a="1"/>
  <c r="AU136" i="9" s="1"/>
  <c r="AU133" i="9" a="1"/>
  <c r="AU133" i="9" s="1"/>
  <c r="AU132" i="9" a="1"/>
  <c r="AU132" i="9" s="1"/>
  <c r="AU128" i="9" a="1"/>
  <c r="AU128" i="9" s="1"/>
  <c r="AU135" i="9" a="1"/>
  <c r="AU135" i="9" s="1"/>
  <c r="AT148" i="9" a="1"/>
  <c r="AT148" i="9" s="1"/>
  <c r="AT143" i="9" a="1"/>
  <c r="AT143" i="9" s="1"/>
  <c r="AT152" i="9" a="1"/>
  <c r="AT152" i="9" s="1"/>
  <c r="AT144" i="9" a="1"/>
  <c r="AT144" i="9" s="1"/>
  <c r="AT150" i="9" a="1"/>
  <c r="AT150" i="9" s="1"/>
  <c r="AT147" i="9" a="1"/>
  <c r="AT147" i="9" s="1"/>
  <c r="AT145" i="9" a="1"/>
  <c r="AT145" i="9" s="1"/>
  <c r="AT151" i="9" a="1"/>
  <c r="AT151" i="9" s="1"/>
  <c r="AT149" i="9" a="1"/>
  <c r="AT149" i="9" s="1"/>
  <c r="AT146" i="9" a="1"/>
  <c r="AT146" i="9" s="1"/>
  <c r="AS175" i="9" a="1"/>
  <c r="AS175" i="9" s="1"/>
  <c r="AS176" i="9" a="1"/>
  <c r="AS176" i="9" s="1"/>
  <c r="AS179" i="9" a="1"/>
  <c r="AS179" i="9" s="1"/>
  <c r="AS177" i="9" a="1"/>
  <c r="AS177" i="9" s="1"/>
  <c r="AS178" i="9" a="1"/>
  <c r="AS178" i="9" s="1"/>
  <c r="AS183" i="9" a="1"/>
  <c r="AS183" i="9" s="1"/>
  <c r="AS184" i="9" a="1"/>
  <c r="AS184" i="9" s="1"/>
  <c r="AS181" i="9" a="1"/>
  <c r="AS181" i="9" s="1"/>
  <c r="AS180" i="9" a="1"/>
  <c r="AS180" i="9" s="1"/>
  <c r="AS182" i="9" a="1"/>
  <c r="AS182" i="9" s="1"/>
  <c r="AB58" i="8"/>
  <c r="X58" i="8"/>
  <c r="T58" i="8"/>
  <c r="P58" i="8"/>
  <c r="L58" i="8"/>
  <c r="H58" i="8"/>
  <c r="D58" i="8"/>
  <c r="W58" i="8"/>
  <c r="R58" i="8"/>
  <c r="M58" i="8"/>
  <c r="G58" i="8"/>
  <c r="AA58" i="8"/>
  <c r="V58" i="8"/>
  <c r="Q58" i="8"/>
  <c r="K58" i="8"/>
  <c r="F58" i="8"/>
  <c r="Z58" i="8"/>
  <c r="U58" i="8"/>
  <c r="O58" i="8"/>
  <c r="J58" i="8"/>
  <c r="E58" i="8"/>
  <c r="Y58" i="8"/>
  <c r="S58" i="8"/>
  <c r="N58" i="8"/>
  <c r="I58" i="8"/>
  <c r="C59" i="8"/>
  <c r="ON14" i="11"/>
  <c r="RS14" i="11"/>
  <c r="RT22" i="11"/>
  <c r="RT26" i="11"/>
  <c r="MY22" i="11"/>
  <c r="MY26" i="11"/>
  <c r="RT21" i="11"/>
  <c r="RT25" i="11"/>
  <c r="RT29" i="11"/>
  <c r="MY21" i="11"/>
  <c r="MY25" i="11"/>
  <c r="MY29" i="11"/>
  <c r="RT20" i="11"/>
  <c r="RT24" i="11"/>
  <c r="RT28" i="11"/>
  <c r="MY20" i="11"/>
  <c r="MY24" i="11"/>
  <c r="MY28" i="11"/>
  <c r="RT23" i="11"/>
  <c r="RT27" i="11"/>
  <c r="MY23" i="11"/>
  <c r="MY27" i="11"/>
  <c r="RT19" i="11"/>
  <c r="RT18" i="11"/>
  <c r="RT17" i="11"/>
  <c r="RT15" i="11"/>
  <c r="RT16" i="11"/>
  <c r="QD14" i="11"/>
  <c r="MY19" i="11"/>
  <c r="MY18" i="11"/>
  <c r="MY17" i="11"/>
  <c r="MY16" i="11"/>
  <c r="MY15" i="11"/>
  <c r="AT155" i="9" a="1"/>
  <c r="AT155" i="9" s="1"/>
  <c r="AT157" i="9" a="1"/>
  <c r="AT157" i="9" s="1"/>
  <c r="AT154" i="9" a="1"/>
  <c r="AT154" i="9" s="1"/>
  <c r="AT158" i="9" a="1"/>
  <c r="AT158" i="9" s="1"/>
  <c r="AT156" i="9" a="1"/>
  <c r="AT156" i="9" s="1"/>
  <c r="AU124" i="9" a="1"/>
  <c r="AU124" i="9" s="1"/>
  <c r="AU122" i="9" a="1"/>
  <c r="AU122" i="9" s="1"/>
  <c r="AU126" i="9" a="1"/>
  <c r="AU126" i="9" s="1"/>
  <c r="AU125" i="9" a="1"/>
  <c r="AU125" i="9" s="1"/>
  <c r="AU123" i="9" a="1"/>
  <c r="AU123" i="9" s="1"/>
  <c r="AT139" i="9" a="1"/>
  <c r="AT139" i="9" s="1"/>
  <c r="AT141" i="9" a="1"/>
  <c r="AT141" i="9" s="1"/>
  <c r="AT140" i="9" a="1"/>
  <c r="AT140" i="9" s="1"/>
  <c r="AT138" i="9" a="1"/>
  <c r="AT138" i="9" s="1"/>
  <c r="AT142" i="9" a="1"/>
  <c r="AT142" i="9" s="1"/>
  <c r="AS171" i="9" a="1"/>
  <c r="AS171" i="9" s="1"/>
  <c r="AS173" i="9" a="1"/>
  <c r="AS173" i="9" s="1"/>
  <c r="AS174" i="9" a="1"/>
  <c r="AS174" i="9" s="1"/>
  <c r="AS172" i="9" a="1"/>
  <c r="AS172" i="9" s="1"/>
  <c r="AS170" i="9" a="1"/>
  <c r="AS170" i="9" s="1"/>
  <c r="AU153" i="9"/>
  <c r="AU137" i="9"/>
  <c r="AT169" i="9"/>
  <c r="AV78" i="3"/>
  <c r="AU9" i="3"/>
  <c r="BP6" i="11" s="1"/>
  <c r="QO8" i="11"/>
  <c r="QG8" i="11"/>
  <c r="QP8" i="11"/>
  <c r="QR8" i="11"/>
  <c r="QV8" i="11"/>
  <c r="QZ8" i="11"/>
  <c r="RD8" i="11"/>
  <c r="RH8" i="11"/>
  <c r="RL8" i="11"/>
  <c r="RP8" i="11"/>
  <c r="QF8" i="11"/>
  <c r="QL8" i="11"/>
  <c r="QT8" i="11"/>
  <c r="QX8" i="11"/>
  <c r="RB8" i="11"/>
  <c r="RF8" i="11"/>
  <c r="RJ8" i="11"/>
  <c r="RN8" i="11"/>
  <c r="QI8" i="11"/>
  <c r="QJ8" i="11"/>
  <c r="QW8" i="11"/>
  <c r="RE8" i="11"/>
  <c r="RM8" i="11"/>
  <c r="QH8" i="11"/>
  <c r="QQ8" i="11"/>
  <c r="QY8" i="11"/>
  <c r="RG8" i="11"/>
  <c r="RO8" i="11"/>
  <c r="QN8" i="11"/>
  <c r="QS8" i="11"/>
  <c r="RA8" i="11"/>
  <c r="RI8" i="11"/>
  <c r="RQ8" i="11"/>
  <c r="QK8" i="11"/>
  <c r="QU8" i="11"/>
  <c r="RC8" i="11"/>
  <c r="RK8" i="11"/>
  <c r="QK9" i="11"/>
  <c r="QN9" i="11"/>
  <c r="QT9" i="11"/>
  <c r="QX9" i="11"/>
  <c r="RB9" i="11"/>
  <c r="RF9" i="11"/>
  <c r="RJ9" i="11"/>
  <c r="RN9" i="11"/>
  <c r="QI9" i="11"/>
  <c r="QP9" i="11"/>
  <c r="QQ9" i="11"/>
  <c r="QU9" i="11"/>
  <c r="QY9" i="11"/>
  <c r="RC9" i="11"/>
  <c r="RG9" i="11"/>
  <c r="RK9" i="11"/>
  <c r="RO9" i="11"/>
  <c r="QO9" i="11"/>
  <c r="QL9" i="11"/>
  <c r="QH9" i="11"/>
  <c r="QR9" i="11"/>
  <c r="QV9" i="11"/>
  <c r="QZ9" i="11"/>
  <c r="RD9" i="11"/>
  <c r="RH9" i="11"/>
  <c r="RL9" i="11"/>
  <c r="RP9" i="11"/>
  <c r="QG9" i="11"/>
  <c r="QF9" i="11"/>
  <c r="QJ9" i="11"/>
  <c r="QS9" i="11"/>
  <c r="QW9" i="11"/>
  <c r="RA9" i="11"/>
  <c r="RE9" i="11"/>
  <c r="RI9" i="11"/>
  <c r="RM9" i="11"/>
  <c r="RQ9" i="11"/>
  <c r="QH10" i="11"/>
  <c r="QK10" i="11"/>
  <c r="QS10" i="11"/>
  <c r="QW10" i="11"/>
  <c r="RA10" i="11"/>
  <c r="RE10" i="11"/>
  <c r="RH10" i="11"/>
  <c r="RL10" i="11"/>
  <c r="RP10" i="11"/>
  <c r="QF10" i="11"/>
  <c r="QP10" i="11"/>
  <c r="QG10" i="11"/>
  <c r="QT10" i="11"/>
  <c r="QX10" i="11"/>
  <c r="RB10" i="11"/>
  <c r="RI10" i="11"/>
  <c r="RM10" i="11"/>
  <c r="RQ10" i="11"/>
  <c r="QN10" i="11"/>
  <c r="QI10" i="11"/>
  <c r="QQ10" i="11"/>
  <c r="QU10" i="11"/>
  <c r="QY10" i="11"/>
  <c r="RC10" i="11"/>
  <c r="RF10" i="11"/>
  <c r="RJ10" i="11"/>
  <c r="RN10" i="11"/>
  <c r="QO10" i="11"/>
  <c r="QJ10" i="11"/>
  <c r="QL10" i="11"/>
  <c r="QR10" i="11"/>
  <c r="QV10" i="11"/>
  <c r="QZ10" i="11"/>
  <c r="RD10" i="11"/>
  <c r="RG10" i="11"/>
  <c r="RK10" i="11"/>
  <c r="RO10" i="11"/>
  <c r="QJ11" i="11"/>
  <c r="QQ11" i="11"/>
  <c r="QU11" i="11"/>
  <c r="QY11" i="11"/>
  <c r="RC11" i="11"/>
  <c r="RG11" i="11"/>
  <c r="RK11" i="11"/>
  <c r="RO11" i="11"/>
  <c r="QO11" i="11"/>
  <c r="QF11" i="11"/>
  <c r="QN11" i="11"/>
  <c r="QR11" i="11"/>
  <c r="QV11" i="11"/>
  <c r="QZ11" i="11"/>
  <c r="RD11" i="11"/>
  <c r="RH11" i="11"/>
  <c r="RL11" i="11"/>
  <c r="RP11" i="11"/>
  <c r="QI11" i="11"/>
  <c r="QP11" i="11"/>
  <c r="QG11" i="11"/>
  <c r="QS11" i="11"/>
  <c r="QW11" i="11"/>
  <c r="RA11" i="11"/>
  <c r="RE11" i="11"/>
  <c r="RI11" i="11"/>
  <c r="RM11" i="11"/>
  <c r="RQ11" i="11"/>
  <c r="QL11" i="11"/>
  <c r="QH11" i="11"/>
  <c r="QK11" i="11"/>
  <c r="QT11" i="11"/>
  <c r="QX11" i="11"/>
  <c r="RB11" i="11"/>
  <c r="RF11" i="11"/>
  <c r="RJ11" i="11"/>
  <c r="RN11" i="11"/>
  <c r="QF7" i="11"/>
  <c r="RF7" i="11"/>
  <c r="BR11" i="11"/>
  <c r="BS11" i="11"/>
  <c r="CA11" i="11"/>
  <c r="CE11" i="11"/>
  <c r="CI11" i="11"/>
  <c r="CM11" i="11"/>
  <c r="CQ11" i="11"/>
  <c r="CU11" i="11"/>
  <c r="CY11" i="11"/>
  <c r="DC11" i="11"/>
  <c r="BT11" i="11"/>
  <c r="BW11" i="11"/>
  <c r="CB11" i="11"/>
  <c r="CF11" i="11"/>
  <c r="CJ11" i="11"/>
  <c r="CN11" i="11"/>
  <c r="CR11" i="11"/>
  <c r="CV11" i="11"/>
  <c r="CZ11" i="11"/>
  <c r="DD11" i="11"/>
  <c r="DE11" i="11"/>
  <c r="BV11" i="11"/>
  <c r="BX11" i="11"/>
  <c r="CC11" i="11"/>
  <c r="CG11" i="11"/>
  <c r="CK11" i="11"/>
  <c r="CO11" i="11"/>
  <c r="CS11" i="11"/>
  <c r="CW11" i="11"/>
  <c r="DA11" i="11"/>
  <c r="DF11" i="11"/>
  <c r="DG11" i="11"/>
  <c r="CH11" i="11"/>
  <c r="CX11" i="11"/>
  <c r="BU11" i="11"/>
  <c r="CL11" i="11"/>
  <c r="DB11" i="11"/>
  <c r="BZ11" i="11"/>
  <c r="CP11" i="11"/>
  <c r="CD11" i="11"/>
  <c r="CT11" i="11"/>
  <c r="BY11" i="11"/>
  <c r="DL10" i="11"/>
  <c r="DK10" i="11"/>
  <c r="DQ10" i="11"/>
  <c r="DU10" i="11"/>
  <c r="DY10" i="11"/>
  <c r="EC10" i="11"/>
  <c r="EI10" i="11"/>
  <c r="EM10" i="11"/>
  <c r="EQ10" i="11"/>
  <c r="EV10" i="11"/>
  <c r="DH10" i="11"/>
  <c r="DM10" i="11"/>
  <c r="DR10" i="11"/>
  <c r="DV10" i="11"/>
  <c r="DZ10" i="11"/>
  <c r="ED10" i="11"/>
  <c r="EF10" i="11"/>
  <c r="EJ10" i="11"/>
  <c r="EN10" i="11"/>
  <c r="ER10" i="11"/>
  <c r="DJ10" i="11"/>
  <c r="DN10" i="11"/>
  <c r="DS10" i="11"/>
  <c r="DW10" i="11"/>
  <c r="EA10" i="11"/>
  <c r="EE10" i="11"/>
  <c r="EG10" i="11"/>
  <c r="EK10" i="11"/>
  <c r="EO10" i="11"/>
  <c r="ES10" i="11"/>
  <c r="DI10" i="11"/>
  <c r="EB10" i="11"/>
  <c r="EP10" i="11"/>
  <c r="DP10" i="11"/>
  <c r="ET10" i="11"/>
  <c r="DT10" i="11"/>
  <c r="EH10" i="11"/>
  <c r="EU10" i="11"/>
  <c r="EL10" i="11"/>
  <c r="EW10" i="11"/>
  <c r="DX10" i="11"/>
  <c r="BU8" i="11"/>
  <c r="BW8" i="11"/>
  <c r="CB8" i="11"/>
  <c r="CF8" i="11"/>
  <c r="CJ8" i="11"/>
  <c r="BT8" i="11"/>
  <c r="BX8" i="11"/>
  <c r="CC8" i="11"/>
  <c r="CG8" i="11"/>
  <c r="CK8" i="11"/>
  <c r="CO8" i="11"/>
  <c r="CS8" i="11"/>
  <c r="CW8" i="11"/>
  <c r="DA8" i="11"/>
  <c r="DE8" i="11"/>
  <c r="BR8" i="11"/>
  <c r="CA8" i="11"/>
  <c r="CI8" i="11"/>
  <c r="CP8" i="11"/>
  <c r="CU8" i="11"/>
  <c r="CZ8" i="11"/>
  <c r="BV8" i="11"/>
  <c r="CD8" i="11"/>
  <c r="CL8" i="11"/>
  <c r="CQ8" i="11"/>
  <c r="CV8" i="11"/>
  <c r="DB8" i="11"/>
  <c r="BS8" i="11"/>
  <c r="CE8" i="11"/>
  <c r="CM8" i="11"/>
  <c r="CR8" i="11"/>
  <c r="CX8" i="11"/>
  <c r="DC8" i="11"/>
  <c r="DF8" i="11"/>
  <c r="CN8" i="11"/>
  <c r="DG8" i="11"/>
  <c r="CT8" i="11"/>
  <c r="BZ8" i="11"/>
  <c r="CY8" i="11"/>
  <c r="CH8" i="11"/>
  <c r="DD8" i="11"/>
  <c r="EW8" i="11"/>
  <c r="DL8" i="11"/>
  <c r="DP8" i="11"/>
  <c r="DT8" i="11"/>
  <c r="DX8" i="11"/>
  <c r="EB8" i="11"/>
  <c r="EF8" i="11"/>
  <c r="EJ8" i="11"/>
  <c r="EN8" i="11"/>
  <c r="ER8" i="11"/>
  <c r="DI8" i="11"/>
  <c r="DN8" i="11"/>
  <c r="DU8" i="11"/>
  <c r="DZ8" i="11"/>
  <c r="EE8" i="11"/>
  <c r="EK8" i="11"/>
  <c r="EP8" i="11"/>
  <c r="EV8" i="11"/>
  <c r="DK8" i="11"/>
  <c r="DQ8" i="11"/>
  <c r="DV8" i="11"/>
  <c r="EA8" i="11"/>
  <c r="EG8" i="11"/>
  <c r="EL8" i="11"/>
  <c r="EQ8" i="11"/>
  <c r="DH8" i="11"/>
  <c r="DR8" i="11"/>
  <c r="DW8" i="11"/>
  <c r="EC8" i="11"/>
  <c r="EH8" i="11"/>
  <c r="EM8" i="11"/>
  <c r="ES8" i="11"/>
  <c r="EU8" i="11"/>
  <c r="DJ8" i="11"/>
  <c r="ED8" i="11"/>
  <c r="DM8" i="11"/>
  <c r="EI8" i="11"/>
  <c r="DS8" i="11"/>
  <c r="EO8" i="11"/>
  <c r="DY8" i="11"/>
  <c r="ET8" i="11"/>
  <c r="DH11" i="11"/>
  <c r="DM11" i="11"/>
  <c r="DR11" i="11"/>
  <c r="DV11" i="11"/>
  <c r="DZ11" i="11"/>
  <c r="ED11" i="11"/>
  <c r="EH11" i="11"/>
  <c r="EL11" i="11"/>
  <c r="EP11" i="11"/>
  <c r="ET11" i="11"/>
  <c r="EV11" i="11"/>
  <c r="DL11" i="11"/>
  <c r="DN11" i="11"/>
  <c r="DT11" i="11"/>
  <c r="DY11" i="11"/>
  <c r="EE11" i="11"/>
  <c r="EJ11" i="11"/>
  <c r="EO11" i="11"/>
  <c r="EU11" i="11"/>
  <c r="DJ11" i="11"/>
  <c r="DP11" i="11"/>
  <c r="DU11" i="11"/>
  <c r="EA11" i="11"/>
  <c r="EF11" i="11"/>
  <c r="EK11" i="11"/>
  <c r="EQ11" i="11"/>
  <c r="DI11" i="11"/>
  <c r="DQ11" i="11"/>
  <c r="DW11" i="11"/>
  <c r="EB11" i="11"/>
  <c r="EG11" i="11"/>
  <c r="EM11" i="11"/>
  <c r="ER11" i="11"/>
  <c r="EW11" i="11"/>
  <c r="EC11" i="11"/>
  <c r="DK11" i="11"/>
  <c r="EI11" i="11"/>
  <c r="DS11" i="11"/>
  <c r="EN11" i="11"/>
  <c r="DX11" i="11"/>
  <c r="ES11" i="11"/>
  <c r="DG7" i="11"/>
  <c r="DO10" i="11"/>
  <c r="BR10" i="11"/>
  <c r="BS10" i="11"/>
  <c r="CA10" i="11"/>
  <c r="CE10" i="11"/>
  <c r="CI10" i="11"/>
  <c r="CM10" i="11"/>
  <c r="CQ10" i="11"/>
  <c r="CU10" i="11"/>
  <c r="CY10" i="11"/>
  <c r="DC10" i="11"/>
  <c r="BT10" i="11"/>
  <c r="BW10" i="11"/>
  <c r="CB10" i="11"/>
  <c r="CF10" i="11"/>
  <c r="CJ10" i="11"/>
  <c r="CN10" i="11"/>
  <c r="CR10" i="11"/>
  <c r="CV10" i="11"/>
  <c r="CZ10" i="11"/>
  <c r="DD10" i="11"/>
  <c r="DF10" i="11"/>
  <c r="BV10" i="11"/>
  <c r="BX10" i="11"/>
  <c r="CC10" i="11"/>
  <c r="CG10" i="11"/>
  <c r="CK10" i="11"/>
  <c r="CO10" i="11"/>
  <c r="CS10" i="11"/>
  <c r="CW10" i="11"/>
  <c r="DA10" i="11"/>
  <c r="DE10" i="11"/>
  <c r="BZ10" i="11"/>
  <c r="CP10" i="11"/>
  <c r="CD10" i="11"/>
  <c r="CT10" i="11"/>
  <c r="DG10" i="11"/>
  <c r="CH10" i="11"/>
  <c r="CX10" i="11"/>
  <c r="BU10" i="11"/>
  <c r="CL10" i="11"/>
  <c r="DB10" i="11"/>
  <c r="BY10" i="11"/>
  <c r="BV9" i="11"/>
  <c r="BX9" i="11"/>
  <c r="CC9" i="11"/>
  <c r="CG9" i="11"/>
  <c r="CK9" i="11"/>
  <c r="CO9" i="11"/>
  <c r="CS9" i="11"/>
  <c r="CW9" i="11"/>
  <c r="DA9" i="11"/>
  <c r="DE9" i="11"/>
  <c r="DG9" i="11"/>
  <c r="BU9" i="11"/>
  <c r="BZ9" i="11"/>
  <c r="CD9" i="11"/>
  <c r="CH9" i="11"/>
  <c r="CL9" i="11"/>
  <c r="CP9" i="11"/>
  <c r="CT9" i="11"/>
  <c r="CX9" i="11"/>
  <c r="DB9" i="11"/>
  <c r="BR9" i="11"/>
  <c r="BS9" i="11"/>
  <c r="CA9" i="11"/>
  <c r="CE9" i="11"/>
  <c r="CI9" i="11"/>
  <c r="CM9" i="11"/>
  <c r="CQ9" i="11"/>
  <c r="CU9" i="11"/>
  <c r="CY9" i="11"/>
  <c r="DC9" i="11"/>
  <c r="BT9" i="11"/>
  <c r="CJ9" i="11"/>
  <c r="CZ9" i="11"/>
  <c r="BW9" i="11"/>
  <c r="CN9" i="11"/>
  <c r="DD9" i="11"/>
  <c r="CB9" i="11"/>
  <c r="CR9" i="11"/>
  <c r="DF9" i="11"/>
  <c r="CF9" i="11"/>
  <c r="CV9" i="11"/>
  <c r="EW9" i="11"/>
  <c r="DL9" i="11"/>
  <c r="DP9" i="11"/>
  <c r="DT9" i="11"/>
  <c r="DX9" i="11"/>
  <c r="EB9" i="11"/>
  <c r="EF9" i="11"/>
  <c r="EJ9" i="11"/>
  <c r="EN9" i="11"/>
  <c r="ER9" i="11"/>
  <c r="DI9" i="11"/>
  <c r="DH9" i="11"/>
  <c r="DQ9" i="11"/>
  <c r="DU9" i="11"/>
  <c r="DY9" i="11"/>
  <c r="EC9" i="11"/>
  <c r="EG9" i="11"/>
  <c r="EK9" i="11"/>
  <c r="EO9" i="11"/>
  <c r="ES9" i="11"/>
  <c r="DJ9" i="11"/>
  <c r="DM9" i="11"/>
  <c r="DR9" i="11"/>
  <c r="DV9" i="11"/>
  <c r="DZ9" i="11"/>
  <c r="ED9" i="11"/>
  <c r="EH9" i="11"/>
  <c r="EL9" i="11"/>
  <c r="EP9" i="11"/>
  <c r="ET9" i="11"/>
  <c r="EV9" i="11"/>
  <c r="DN9" i="11"/>
  <c r="EE9" i="11"/>
  <c r="EU9" i="11"/>
  <c r="DS9" i="11"/>
  <c r="EI9" i="11"/>
  <c r="DW9" i="11"/>
  <c r="EM9" i="11"/>
  <c r="DK9" i="11"/>
  <c r="EA9" i="11"/>
  <c r="EQ9" i="11"/>
  <c r="GM10" i="11"/>
  <c r="FD10" i="11"/>
  <c r="FF10" i="11"/>
  <c r="FJ10" i="11"/>
  <c r="FN10" i="11"/>
  <c r="FR10" i="11"/>
  <c r="FV10" i="11"/>
  <c r="FZ10" i="11"/>
  <c r="GD10" i="11"/>
  <c r="GH10" i="11"/>
  <c r="EY10" i="11"/>
  <c r="FB10" i="11"/>
  <c r="FG10" i="11"/>
  <c r="FK10" i="11"/>
  <c r="FO10" i="11"/>
  <c r="FS10" i="11"/>
  <c r="FW10" i="11"/>
  <c r="GA10" i="11"/>
  <c r="GE10" i="11"/>
  <c r="GI10" i="11"/>
  <c r="FA10" i="11"/>
  <c r="FC10" i="11"/>
  <c r="FH10" i="11"/>
  <c r="FL10" i="11"/>
  <c r="FP10" i="11"/>
  <c r="FT10" i="11"/>
  <c r="FX10" i="11"/>
  <c r="GB10" i="11"/>
  <c r="GF10" i="11"/>
  <c r="GJ10" i="11"/>
  <c r="GK10" i="11"/>
  <c r="FI10" i="11"/>
  <c r="FY10" i="11"/>
  <c r="FM10" i="11"/>
  <c r="GC10" i="11"/>
  <c r="EZ10" i="11"/>
  <c r="FQ10" i="11"/>
  <c r="GG10" i="11"/>
  <c r="EX10" i="11"/>
  <c r="FU10" i="11"/>
  <c r="GL10" i="11"/>
  <c r="EY9" i="11"/>
  <c r="FD9" i="11"/>
  <c r="FG9" i="11"/>
  <c r="FK9" i="11"/>
  <c r="FO9" i="11"/>
  <c r="FS9" i="11"/>
  <c r="FW9" i="11"/>
  <c r="GA9" i="11"/>
  <c r="GE9" i="11"/>
  <c r="GI9" i="11"/>
  <c r="EX9" i="11"/>
  <c r="FC9" i="11"/>
  <c r="FH9" i="11"/>
  <c r="FL9" i="11"/>
  <c r="FP9" i="11"/>
  <c r="FT9" i="11"/>
  <c r="FX9" i="11"/>
  <c r="GB9" i="11"/>
  <c r="GF9" i="11"/>
  <c r="GJ9" i="11"/>
  <c r="GK9" i="11"/>
  <c r="EZ9" i="11"/>
  <c r="FB9" i="11"/>
  <c r="FI9" i="11"/>
  <c r="FM9" i="11"/>
  <c r="FQ9" i="11"/>
  <c r="FU9" i="11"/>
  <c r="FY9" i="11"/>
  <c r="GC9" i="11"/>
  <c r="GG9" i="11"/>
  <c r="GL9" i="11"/>
  <c r="GM9" i="11"/>
  <c r="FN9" i="11"/>
  <c r="GD9" i="11"/>
  <c r="FA9" i="11"/>
  <c r="FR9" i="11"/>
  <c r="GH9" i="11"/>
  <c r="FF9" i="11"/>
  <c r="FV9" i="11"/>
  <c r="FJ9" i="11"/>
  <c r="FZ9" i="11"/>
  <c r="FE9" i="11"/>
  <c r="FA11" i="11"/>
  <c r="EY11" i="11"/>
  <c r="FH11" i="11"/>
  <c r="FL11" i="11"/>
  <c r="FP11" i="11"/>
  <c r="FT11" i="11"/>
  <c r="FX11" i="11"/>
  <c r="GB11" i="11"/>
  <c r="GF11" i="11"/>
  <c r="GJ11" i="11"/>
  <c r="GK11" i="11"/>
  <c r="FD11" i="11"/>
  <c r="EX11" i="11"/>
  <c r="FI11" i="11"/>
  <c r="FM11" i="11"/>
  <c r="GM11" i="11"/>
  <c r="FC11" i="11"/>
  <c r="FF11" i="11"/>
  <c r="FJ11" i="11"/>
  <c r="FB11" i="11"/>
  <c r="FO11" i="11"/>
  <c r="FU11" i="11"/>
  <c r="FZ11" i="11"/>
  <c r="GE11" i="11"/>
  <c r="GL11" i="11"/>
  <c r="FG11" i="11"/>
  <c r="FQ11" i="11"/>
  <c r="FV11" i="11"/>
  <c r="GA11" i="11"/>
  <c r="GG11" i="11"/>
  <c r="FK11" i="11"/>
  <c r="FR11" i="11"/>
  <c r="FW11" i="11"/>
  <c r="GC11" i="11"/>
  <c r="GH11" i="11"/>
  <c r="EZ11" i="11"/>
  <c r="FN11" i="11"/>
  <c r="FS11" i="11"/>
  <c r="FY11" i="11"/>
  <c r="GD11" i="11"/>
  <c r="GI11" i="11"/>
  <c r="EY8" i="11"/>
  <c r="FB8" i="11"/>
  <c r="FI8" i="11"/>
  <c r="FC8" i="11"/>
  <c r="FD8" i="11"/>
  <c r="FJ8" i="11"/>
  <c r="FN8" i="11"/>
  <c r="FR8" i="11"/>
  <c r="FV8" i="11"/>
  <c r="FZ8" i="11"/>
  <c r="GD8" i="11"/>
  <c r="GH8" i="11"/>
  <c r="EX8" i="11"/>
  <c r="FF8" i="11"/>
  <c r="FK8" i="11"/>
  <c r="FO8" i="11"/>
  <c r="FS8" i="11"/>
  <c r="FW8" i="11"/>
  <c r="GA8" i="11"/>
  <c r="GE8" i="11"/>
  <c r="GI8" i="11"/>
  <c r="FA8" i="11"/>
  <c r="FG8" i="11"/>
  <c r="FL8" i="11"/>
  <c r="FP8" i="11"/>
  <c r="FT8" i="11"/>
  <c r="FX8" i="11"/>
  <c r="GB8" i="11"/>
  <c r="GF8" i="11"/>
  <c r="GJ8" i="11"/>
  <c r="GK8" i="11"/>
  <c r="GM8" i="11"/>
  <c r="EZ8" i="11"/>
  <c r="FH8" i="11"/>
  <c r="FM8" i="11"/>
  <c r="FQ8" i="11"/>
  <c r="FU8" i="11"/>
  <c r="FY8" i="11"/>
  <c r="GC8" i="11"/>
  <c r="GG8" i="11"/>
  <c r="GL8" i="11"/>
  <c r="BY8" i="11"/>
  <c r="DO8" i="11"/>
  <c r="DO9" i="11"/>
  <c r="FE10" i="11"/>
  <c r="DO11" i="11"/>
  <c r="BY9" i="11"/>
  <c r="GP8" i="11"/>
  <c r="GR8" i="11"/>
  <c r="GX8" i="11"/>
  <c r="HB8" i="11"/>
  <c r="HF8" i="11"/>
  <c r="HJ8" i="11"/>
  <c r="HN8" i="11"/>
  <c r="HR8" i="11"/>
  <c r="HV8" i="11"/>
  <c r="HZ8" i="11"/>
  <c r="IB8" i="11"/>
  <c r="GQ8" i="11"/>
  <c r="GT8" i="11"/>
  <c r="GY8" i="11"/>
  <c r="HC8" i="11"/>
  <c r="HG8" i="11"/>
  <c r="HK8" i="11"/>
  <c r="HO8" i="11"/>
  <c r="HS8" i="11"/>
  <c r="HW8" i="11"/>
  <c r="IA8" i="11"/>
  <c r="IC8" i="11"/>
  <c r="GS8" i="11"/>
  <c r="GV8" i="11"/>
  <c r="GZ8" i="11"/>
  <c r="HD8" i="11"/>
  <c r="HH8" i="11"/>
  <c r="HL8" i="11"/>
  <c r="HP8" i="11"/>
  <c r="HT8" i="11"/>
  <c r="HX8" i="11"/>
  <c r="GO8" i="11"/>
  <c r="HI8" i="11"/>
  <c r="HY8" i="11"/>
  <c r="GW8" i="11"/>
  <c r="HM8" i="11"/>
  <c r="HA8" i="11"/>
  <c r="HQ8" i="11"/>
  <c r="GN8" i="11"/>
  <c r="HE8" i="11"/>
  <c r="HU8" i="11"/>
  <c r="GT11" i="11"/>
  <c r="GS11" i="11"/>
  <c r="GY11" i="11"/>
  <c r="HC11" i="11"/>
  <c r="HG11" i="11"/>
  <c r="HK11" i="11"/>
  <c r="HO11" i="11"/>
  <c r="HS11" i="11"/>
  <c r="HW11" i="11"/>
  <c r="IA11" i="11"/>
  <c r="IC11" i="11"/>
  <c r="GR11" i="11"/>
  <c r="GV11" i="11"/>
  <c r="GZ11" i="11"/>
  <c r="HD11" i="11"/>
  <c r="HH11" i="11"/>
  <c r="HL11" i="11"/>
  <c r="HP11" i="11"/>
  <c r="HT11" i="11"/>
  <c r="HX11" i="11"/>
  <c r="GQ11" i="11"/>
  <c r="GP11" i="11"/>
  <c r="GW11" i="11"/>
  <c r="HA11" i="11"/>
  <c r="HE11" i="11"/>
  <c r="HI11" i="11"/>
  <c r="HM11" i="11"/>
  <c r="HQ11" i="11"/>
  <c r="HU11" i="11"/>
  <c r="HY11" i="11"/>
  <c r="GX11" i="11"/>
  <c r="HN11" i="11"/>
  <c r="IB11" i="11"/>
  <c r="HB11" i="11"/>
  <c r="HR11" i="11"/>
  <c r="GO11" i="11"/>
  <c r="HF11" i="11"/>
  <c r="HV11" i="11"/>
  <c r="GN11" i="11"/>
  <c r="HJ11" i="11"/>
  <c r="HZ11" i="11"/>
  <c r="IC10" i="11"/>
  <c r="GR10" i="11"/>
  <c r="GV10" i="11"/>
  <c r="GZ10" i="11"/>
  <c r="HD10" i="11"/>
  <c r="HH10" i="11"/>
  <c r="HL10" i="11"/>
  <c r="HP10" i="11"/>
  <c r="HT10" i="11"/>
  <c r="HX10" i="11"/>
  <c r="GQ10" i="11"/>
  <c r="GT10" i="11"/>
  <c r="GW10" i="11"/>
  <c r="HA10" i="11"/>
  <c r="HE10" i="11"/>
  <c r="HI10" i="11"/>
  <c r="HM10" i="11"/>
  <c r="HQ10" i="11"/>
  <c r="HU10" i="11"/>
  <c r="HY10" i="11"/>
  <c r="GS10" i="11"/>
  <c r="GN10" i="11"/>
  <c r="GX10" i="11"/>
  <c r="HB10" i="11"/>
  <c r="HF10" i="11"/>
  <c r="HJ10" i="11"/>
  <c r="HN10" i="11"/>
  <c r="HR10" i="11"/>
  <c r="HV10" i="11"/>
  <c r="HZ10" i="11"/>
  <c r="IB10" i="11"/>
  <c r="HC10" i="11"/>
  <c r="HS10" i="11"/>
  <c r="GO10" i="11"/>
  <c r="HG10" i="11"/>
  <c r="HW10" i="11"/>
  <c r="GP10" i="11"/>
  <c r="HK10" i="11"/>
  <c r="IA10" i="11"/>
  <c r="GY10" i="11"/>
  <c r="HO10" i="11"/>
  <c r="GQ9" i="11"/>
  <c r="GP9" i="11"/>
  <c r="GY9" i="11"/>
  <c r="HC9" i="11"/>
  <c r="HG9" i="11"/>
  <c r="HK9" i="11"/>
  <c r="HO9" i="11"/>
  <c r="HS9" i="11"/>
  <c r="HW9" i="11"/>
  <c r="IA9" i="11"/>
  <c r="IC9" i="11"/>
  <c r="GO9" i="11"/>
  <c r="GV9" i="11"/>
  <c r="GZ9" i="11"/>
  <c r="HD9" i="11"/>
  <c r="HH9" i="11"/>
  <c r="HL9" i="11"/>
  <c r="HP9" i="11"/>
  <c r="HT9" i="11"/>
  <c r="HX9" i="11"/>
  <c r="GN9" i="11"/>
  <c r="GT9" i="11"/>
  <c r="GW9" i="11"/>
  <c r="HA9" i="11"/>
  <c r="HE9" i="11"/>
  <c r="HI9" i="11"/>
  <c r="HM9" i="11"/>
  <c r="HQ9" i="11"/>
  <c r="HU9" i="11"/>
  <c r="HY9" i="11"/>
  <c r="HB9" i="11"/>
  <c r="HR9" i="11"/>
  <c r="GS9" i="11"/>
  <c r="HF9" i="11"/>
  <c r="HV9" i="11"/>
  <c r="GR9" i="11"/>
  <c r="HJ9" i="11"/>
  <c r="HZ9" i="11"/>
  <c r="GX9" i="11"/>
  <c r="HN9" i="11"/>
  <c r="IB9" i="11"/>
  <c r="IF10" i="11"/>
  <c r="IG10" i="11"/>
  <c r="IO10" i="11"/>
  <c r="IS10" i="11"/>
  <c r="IW10" i="11"/>
  <c r="JA10" i="11"/>
  <c r="JE10" i="11"/>
  <c r="JI10" i="11"/>
  <c r="JM10" i="11"/>
  <c r="JQ10" i="11"/>
  <c r="IJ10" i="11"/>
  <c r="IE10" i="11"/>
  <c r="IM10" i="11"/>
  <c r="IQ10" i="11"/>
  <c r="IU10" i="11"/>
  <c r="IY10" i="11"/>
  <c r="JC10" i="11"/>
  <c r="IH10" i="11"/>
  <c r="IN10" i="11"/>
  <c r="IV10" i="11"/>
  <c r="JD10" i="11"/>
  <c r="JJ10" i="11"/>
  <c r="JO10" i="11"/>
  <c r="JR10" i="11"/>
  <c r="ID10" i="11"/>
  <c r="IP10" i="11"/>
  <c r="IX10" i="11"/>
  <c r="JF10" i="11"/>
  <c r="JK10" i="11"/>
  <c r="JP10" i="11"/>
  <c r="II10" i="11"/>
  <c r="IR10" i="11"/>
  <c r="IZ10" i="11"/>
  <c r="JG10" i="11"/>
  <c r="JL10" i="11"/>
  <c r="JS10" i="11"/>
  <c r="IL10" i="11"/>
  <c r="IT10" i="11"/>
  <c r="JB10" i="11"/>
  <c r="JH10" i="11"/>
  <c r="JN10" i="11"/>
  <c r="JS9" i="11"/>
  <c r="ID9" i="11"/>
  <c r="IL9" i="11"/>
  <c r="IP9" i="11"/>
  <c r="IT9" i="11"/>
  <c r="IX9" i="11"/>
  <c r="JB9" i="11"/>
  <c r="JF9" i="11"/>
  <c r="JJ9" i="11"/>
  <c r="JN9" i="11"/>
  <c r="IF9" i="11"/>
  <c r="IN9" i="11"/>
  <c r="IS9" i="11"/>
  <c r="IY9" i="11"/>
  <c r="JD9" i="11"/>
  <c r="JI9" i="11"/>
  <c r="JO9" i="11"/>
  <c r="JR9" i="11"/>
  <c r="II9" i="11"/>
  <c r="IE9" i="11"/>
  <c r="IO9" i="11"/>
  <c r="IU9" i="11"/>
  <c r="IZ9" i="11"/>
  <c r="JE9" i="11"/>
  <c r="JK9" i="11"/>
  <c r="JP9" i="11"/>
  <c r="IH9" i="11"/>
  <c r="IG9" i="11"/>
  <c r="IQ9" i="11"/>
  <c r="IV9" i="11"/>
  <c r="JA9" i="11"/>
  <c r="JG9" i="11"/>
  <c r="JL9" i="11"/>
  <c r="JQ9" i="11"/>
  <c r="IJ9" i="11"/>
  <c r="IM9" i="11"/>
  <c r="IR9" i="11"/>
  <c r="IW9" i="11"/>
  <c r="JC9" i="11"/>
  <c r="JH9" i="11"/>
  <c r="JM9" i="11"/>
  <c r="IJ11" i="11"/>
  <c r="IG11" i="11"/>
  <c r="IM11" i="11"/>
  <c r="IE11" i="11"/>
  <c r="IN11" i="11"/>
  <c r="IR11" i="11"/>
  <c r="IV11" i="11"/>
  <c r="IZ11" i="11"/>
  <c r="JD11" i="11"/>
  <c r="JH11" i="11"/>
  <c r="JL11" i="11"/>
  <c r="JP11" i="11"/>
  <c r="JR11" i="11"/>
  <c r="JS11" i="11"/>
  <c r="II11" i="11"/>
  <c r="IO11" i="11"/>
  <c r="IS11" i="11"/>
  <c r="IW11" i="11"/>
  <c r="JA11" i="11"/>
  <c r="JE11" i="11"/>
  <c r="JI11" i="11"/>
  <c r="JM11" i="11"/>
  <c r="JQ11" i="11"/>
  <c r="ID11" i="11"/>
  <c r="IH11" i="11"/>
  <c r="IP11" i="11"/>
  <c r="IT11" i="11"/>
  <c r="IX11" i="11"/>
  <c r="JB11" i="11"/>
  <c r="JF11" i="11"/>
  <c r="JJ11" i="11"/>
  <c r="JN11" i="11"/>
  <c r="IF11" i="11"/>
  <c r="IL11" i="11"/>
  <c r="IQ11" i="11"/>
  <c r="IU11" i="11"/>
  <c r="IY11" i="11"/>
  <c r="JC11" i="11"/>
  <c r="JG11" i="11"/>
  <c r="JK11" i="11"/>
  <c r="JO11" i="11"/>
  <c r="FE8" i="11"/>
  <c r="IC7" i="11"/>
  <c r="GU10" i="11"/>
  <c r="FE11" i="11"/>
  <c r="GU11" i="11"/>
  <c r="GU9" i="11"/>
  <c r="IJ8" i="11"/>
  <c r="IE8" i="11"/>
  <c r="IO8" i="11"/>
  <c r="IS8" i="11"/>
  <c r="IW8" i="11"/>
  <c r="JA8" i="11"/>
  <c r="JE8" i="11"/>
  <c r="JI8" i="11"/>
  <c r="JM8" i="11"/>
  <c r="JR8" i="11"/>
  <c r="JS8" i="11"/>
  <c r="IH8" i="11"/>
  <c r="IL8" i="11"/>
  <c r="IP8" i="11"/>
  <c r="IT8" i="11"/>
  <c r="IX8" i="11"/>
  <c r="JB8" i="11"/>
  <c r="JF8" i="11"/>
  <c r="JJ8" i="11"/>
  <c r="JN8" i="11"/>
  <c r="II8" i="11"/>
  <c r="IF8" i="11"/>
  <c r="IM8" i="11"/>
  <c r="IQ8" i="11"/>
  <c r="IU8" i="11"/>
  <c r="IY8" i="11"/>
  <c r="JC8" i="11"/>
  <c r="JG8" i="11"/>
  <c r="JK8" i="11"/>
  <c r="JO8" i="11"/>
  <c r="IG8" i="11"/>
  <c r="ID8" i="11"/>
  <c r="IN8" i="11"/>
  <c r="IR8" i="11"/>
  <c r="IV8" i="11"/>
  <c r="IZ8" i="11"/>
  <c r="JD8" i="11"/>
  <c r="JH8" i="11"/>
  <c r="JL8" i="11"/>
  <c r="JP8" i="11"/>
  <c r="JQ8" i="11"/>
  <c r="JS7" i="11"/>
  <c r="LI7" i="11"/>
  <c r="JY8" i="11"/>
  <c r="JT8" i="11"/>
  <c r="KE8" i="11"/>
  <c r="KI8" i="11"/>
  <c r="KM8" i="11"/>
  <c r="KQ8" i="11"/>
  <c r="KU8" i="11"/>
  <c r="KY8" i="11"/>
  <c r="LC8" i="11"/>
  <c r="LG8" i="11"/>
  <c r="LI8" i="11"/>
  <c r="JW8" i="11"/>
  <c r="JZ8" i="11"/>
  <c r="KF8" i="11"/>
  <c r="KJ8" i="11"/>
  <c r="KN8" i="11"/>
  <c r="KR8" i="11"/>
  <c r="KV8" i="11"/>
  <c r="KZ8" i="11"/>
  <c r="LD8" i="11"/>
  <c r="JX8" i="11"/>
  <c r="JU8" i="11"/>
  <c r="KC8" i="11"/>
  <c r="KG8" i="11"/>
  <c r="KK8" i="11"/>
  <c r="KO8" i="11"/>
  <c r="KS8" i="11"/>
  <c r="KW8" i="11"/>
  <c r="LA8" i="11"/>
  <c r="LE8" i="11"/>
  <c r="JV8" i="11"/>
  <c r="KB8" i="11"/>
  <c r="KD8" i="11"/>
  <c r="KH8" i="11"/>
  <c r="KL8" i="11"/>
  <c r="KP8" i="11"/>
  <c r="KT8" i="11"/>
  <c r="KX8" i="11"/>
  <c r="LB8" i="11"/>
  <c r="LF8" i="11"/>
  <c r="LH8" i="11"/>
  <c r="LI11" i="11"/>
  <c r="JT11" i="11"/>
  <c r="JV11" i="11"/>
  <c r="KF11" i="11"/>
  <c r="KJ11" i="11"/>
  <c r="KN11" i="11"/>
  <c r="KR11" i="11"/>
  <c r="KV11" i="11"/>
  <c r="KZ11" i="11"/>
  <c r="LD11" i="11"/>
  <c r="JW11" i="11"/>
  <c r="JU11" i="11"/>
  <c r="KC11" i="11"/>
  <c r="KG11" i="11"/>
  <c r="KK11" i="11"/>
  <c r="KO11" i="11"/>
  <c r="KS11" i="11"/>
  <c r="KW11" i="11"/>
  <c r="LA11" i="11"/>
  <c r="LE11" i="11"/>
  <c r="JY11" i="11"/>
  <c r="JX11" i="11"/>
  <c r="KD11" i="11"/>
  <c r="KH11" i="11"/>
  <c r="KL11" i="11"/>
  <c r="KP11" i="11"/>
  <c r="KT11" i="11"/>
  <c r="KB11" i="11"/>
  <c r="JZ11" i="11"/>
  <c r="KE11" i="11"/>
  <c r="KI11" i="11"/>
  <c r="KM11" i="11"/>
  <c r="KQ11" i="11"/>
  <c r="KU11" i="11"/>
  <c r="KY11" i="11"/>
  <c r="LC11" i="11"/>
  <c r="LG11" i="11"/>
  <c r="KX11" i="11"/>
  <c r="LB11" i="11"/>
  <c r="LF11" i="11"/>
  <c r="LH11" i="11"/>
  <c r="JV9" i="11"/>
  <c r="JT9" i="11"/>
  <c r="KC9" i="11"/>
  <c r="KG9" i="11"/>
  <c r="KK9" i="11"/>
  <c r="KO9" i="11"/>
  <c r="KS9" i="11"/>
  <c r="KW9" i="11"/>
  <c r="LA9" i="11"/>
  <c r="LE9" i="11"/>
  <c r="JW9" i="11"/>
  <c r="JU9" i="11"/>
  <c r="KD9" i="11"/>
  <c r="KH9" i="11"/>
  <c r="KL9" i="11"/>
  <c r="KP9" i="11"/>
  <c r="KT9" i="11"/>
  <c r="KX9" i="11"/>
  <c r="LB9" i="11"/>
  <c r="LF9" i="11"/>
  <c r="LG9" i="11"/>
  <c r="LI9" i="11"/>
  <c r="KB9" i="11"/>
  <c r="JZ9" i="11"/>
  <c r="KF9" i="11"/>
  <c r="KJ9" i="11"/>
  <c r="KN9" i="11"/>
  <c r="KR9" i="11"/>
  <c r="KV9" i="11"/>
  <c r="KZ9" i="11"/>
  <c r="LD9" i="11"/>
  <c r="JY9" i="11"/>
  <c r="KM9" i="11"/>
  <c r="LC9" i="11"/>
  <c r="JX9" i="11"/>
  <c r="KQ9" i="11"/>
  <c r="LH9" i="11"/>
  <c r="KE9" i="11"/>
  <c r="KU9" i="11"/>
  <c r="KI9" i="11"/>
  <c r="KY9" i="11"/>
  <c r="KA9" i="11"/>
  <c r="GU8" i="11"/>
  <c r="KA11" i="11"/>
  <c r="JW10" i="11"/>
  <c r="JZ10" i="11"/>
  <c r="KD10" i="11"/>
  <c r="KH10" i="11"/>
  <c r="KL10" i="11"/>
  <c r="KP10" i="11"/>
  <c r="KT10" i="11"/>
  <c r="KX10" i="11"/>
  <c r="LB10" i="11"/>
  <c r="LF10" i="11"/>
  <c r="LG10" i="11"/>
  <c r="LI10" i="11"/>
  <c r="KB10" i="11"/>
  <c r="JV10" i="11"/>
  <c r="KF10" i="11"/>
  <c r="KJ10" i="11"/>
  <c r="KN10" i="11"/>
  <c r="KR10" i="11"/>
  <c r="KV10" i="11"/>
  <c r="KZ10" i="11"/>
  <c r="LD10" i="11"/>
  <c r="JT10" i="11"/>
  <c r="KG10" i="11"/>
  <c r="KO10" i="11"/>
  <c r="KW10" i="11"/>
  <c r="LE10" i="11"/>
  <c r="JX10" i="11"/>
  <c r="KI10" i="11"/>
  <c r="KQ10" i="11"/>
  <c r="KY10" i="11"/>
  <c r="LH10" i="11"/>
  <c r="JY10" i="11"/>
  <c r="KC10" i="11"/>
  <c r="KK10" i="11"/>
  <c r="KS10" i="11"/>
  <c r="LA10" i="11"/>
  <c r="JU10" i="11"/>
  <c r="KE10" i="11"/>
  <c r="KM10" i="11"/>
  <c r="KU10" i="11"/>
  <c r="LC10" i="11"/>
  <c r="IK8" i="11"/>
  <c r="KA8" i="11"/>
  <c r="IK10" i="11"/>
  <c r="IK9" i="11"/>
  <c r="IK11" i="11"/>
  <c r="LR10" i="11"/>
  <c r="LO10" i="11"/>
  <c r="LV10" i="11"/>
  <c r="LZ10" i="11"/>
  <c r="MD10" i="11"/>
  <c r="MH10" i="11"/>
  <c r="ML10" i="11"/>
  <c r="MP10" i="11"/>
  <c r="MT10" i="11"/>
  <c r="LM10" i="11"/>
  <c r="LN10" i="11"/>
  <c r="LP10" i="11"/>
  <c r="LW10" i="11"/>
  <c r="MA10" i="11"/>
  <c r="ME10" i="11"/>
  <c r="MI10" i="11"/>
  <c r="MM10" i="11"/>
  <c r="MQ10" i="11"/>
  <c r="MU10" i="11"/>
  <c r="LK10" i="11"/>
  <c r="LS10" i="11"/>
  <c r="LT10" i="11"/>
  <c r="LX10" i="11"/>
  <c r="MB10" i="11"/>
  <c r="MF10" i="11"/>
  <c r="MJ10" i="11"/>
  <c r="MN10" i="11"/>
  <c r="MR10" i="11"/>
  <c r="MV10" i="11"/>
  <c r="MW10" i="11"/>
  <c r="LL10" i="11"/>
  <c r="LJ10" i="11"/>
  <c r="LU10" i="11"/>
  <c r="LY10" i="11"/>
  <c r="MC10" i="11"/>
  <c r="MG10" i="11"/>
  <c r="MK10" i="11"/>
  <c r="MO10" i="11"/>
  <c r="MS10" i="11"/>
  <c r="II7" i="11"/>
  <c r="LS9" i="11"/>
  <c r="LO9" i="11"/>
  <c r="LU9" i="11"/>
  <c r="LY9" i="11"/>
  <c r="MC9" i="11"/>
  <c r="MG9" i="11"/>
  <c r="MK9" i="11"/>
  <c r="MO9" i="11"/>
  <c r="MS9" i="11"/>
  <c r="MW9" i="11"/>
  <c r="LP9" i="11"/>
  <c r="LL9" i="11"/>
  <c r="LV9" i="11"/>
  <c r="LZ9" i="11"/>
  <c r="MD9" i="11"/>
  <c r="MH9" i="11"/>
  <c r="ML9" i="11"/>
  <c r="MP9" i="11"/>
  <c r="MT9" i="11"/>
  <c r="LR9" i="11"/>
  <c r="LM9" i="11"/>
  <c r="LK9" i="11"/>
  <c r="LW9" i="11"/>
  <c r="MA9" i="11"/>
  <c r="ME9" i="11"/>
  <c r="MI9" i="11"/>
  <c r="MM9" i="11"/>
  <c r="MQ9" i="11"/>
  <c r="MU9" i="11"/>
  <c r="LN9" i="11"/>
  <c r="LJ9" i="11"/>
  <c r="LT9" i="11"/>
  <c r="LX9" i="11"/>
  <c r="MB9" i="11"/>
  <c r="MF9" i="11"/>
  <c r="MJ9" i="11"/>
  <c r="MN9" i="11"/>
  <c r="MR9" i="11"/>
  <c r="MV9" i="11"/>
  <c r="LS11" i="11"/>
  <c r="LO11" i="11"/>
  <c r="LT11" i="11"/>
  <c r="LX11" i="11"/>
  <c r="MB11" i="11"/>
  <c r="MF11" i="11"/>
  <c r="MJ11" i="11"/>
  <c r="MN11" i="11"/>
  <c r="MR11" i="11"/>
  <c r="MV11" i="11"/>
  <c r="MW11" i="11"/>
  <c r="LP11" i="11"/>
  <c r="LL11" i="11"/>
  <c r="LU11" i="11"/>
  <c r="LY11" i="11"/>
  <c r="MC11" i="11"/>
  <c r="MG11" i="11"/>
  <c r="MK11" i="11"/>
  <c r="MO11" i="11"/>
  <c r="MS11" i="11"/>
  <c r="LM11" i="11"/>
  <c r="LK11" i="11"/>
  <c r="LV11" i="11"/>
  <c r="LZ11" i="11"/>
  <c r="MD11" i="11"/>
  <c r="MH11" i="11"/>
  <c r="ML11" i="11"/>
  <c r="MP11" i="11"/>
  <c r="MT11" i="11"/>
  <c r="LN11" i="11"/>
  <c r="LJ11" i="11"/>
  <c r="LR11" i="11"/>
  <c r="LW11" i="11"/>
  <c r="MA11" i="11"/>
  <c r="ME11" i="11"/>
  <c r="MI11" i="11"/>
  <c r="MM11" i="11"/>
  <c r="MQ11" i="11"/>
  <c r="MU11" i="11"/>
  <c r="LR8" i="11"/>
  <c r="LL8" i="11"/>
  <c r="LU8" i="11"/>
  <c r="LY8" i="11"/>
  <c r="MC8" i="11"/>
  <c r="MG8" i="11"/>
  <c r="MK8" i="11"/>
  <c r="MO8" i="11"/>
  <c r="MS8" i="11"/>
  <c r="LK8" i="11"/>
  <c r="LJ8" i="11"/>
  <c r="LV8" i="11"/>
  <c r="LZ8" i="11"/>
  <c r="MD8" i="11"/>
  <c r="MH8" i="11"/>
  <c r="ML8" i="11"/>
  <c r="MP8" i="11"/>
  <c r="MT8" i="11"/>
  <c r="LO8" i="11"/>
  <c r="LP8" i="11"/>
  <c r="LS8" i="11"/>
  <c r="LW8" i="11"/>
  <c r="MA8" i="11"/>
  <c r="ME8" i="11"/>
  <c r="MI8" i="11"/>
  <c r="MM8" i="11"/>
  <c r="MQ8" i="11"/>
  <c r="MU8" i="11"/>
  <c r="LM8" i="11"/>
  <c r="LN8" i="11"/>
  <c r="LT8" i="11"/>
  <c r="LX8" i="11"/>
  <c r="MB8" i="11"/>
  <c r="MF8" i="11"/>
  <c r="MJ8" i="11"/>
  <c r="MN8" i="11"/>
  <c r="MR8" i="11"/>
  <c r="MV8" i="11"/>
  <c r="MW8" i="11"/>
  <c r="IJ7" i="11"/>
  <c r="IG7" i="11"/>
  <c r="GP7" i="11"/>
  <c r="NA10" i="11"/>
  <c r="ND10" i="11"/>
  <c r="NE10" i="11"/>
  <c r="NM10" i="11"/>
  <c r="NQ10" i="11"/>
  <c r="NU10" i="11"/>
  <c r="NY10" i="11"/>
  <c r="OC10" i="11"/>
  <c r="OG10" i="11"/>
  <c r="OK10" i="11"/>
  <c r="NC10" i="11"/>
  <c r="NI10" i="11"/>
  <c r="NB10" i="11"/>
  <c r="NN10" i="11"/>
  <c r="NR10" i="11"/>
  <c r="NV10" i="11"/>
  <c r="NZ10" i="11"/>
  <c r="OD10" i="11"/>
  <c r="OH10" i="11"/>
  <c r="OL10" i="11"/>
  <c r="NH10" i="11"/>
  <c r="NF10" i="11"/>
  <c r="NK10" i="11"/>
  <c r="NO10" i="11"/>
  <c r="NS10" i="11"/>
  <c r="NW10" i="11"/>
  <c r="OA10" i="11"/>
  <c r="OE10" i="11"/>
  <c r="OI10" i="11"/>
  <c r="NJ10" i="11"/>
  <c r="MZ10" i="11"/>
  <c r="NL10" i="11"/>
  <c r="NP10" i="11"/>
  <c r="NT10" i="11"/>
  <c r="NX10" i="11"/>
  <c r="OB10" i="11"/>
  <c r="OF10" i="11"/>
  <c r="OJ10" i="11"/>
  <c r="NG10" i="11"/>
  <c r="NB8" i="11"/>
  <c r="NJ8" i="11"/>
  <c r="NK8" i="11"/>
  <c r="NO8" i="11"/>
  <c r="NS8" i="11"/>
  <c r="NW8" i="11"/>
  <c r="OA8" i="11"/>
  <c r="OE8" i="11"/>
  <c r="OI8" i="11"/>
  <c r="NA8" i="11"/>
  <c r="ND8" i="11"/>
  <c r="NL8" i="11"/>
  <c r="NP8" i="11"/>
  <c r="NT8" i="11"/>
  <c r="NX8" i="11"/>
  <c r="OB8" i="11"/>
  <c r="OF8" i="11"/>
  <c r="OJ8" i="11"/>
  <c r="MZ8" i="11"/>
  <c r="NC8" i="11"/>
  <c r="NI8" i="11"/>
  <c r="NM8" i="11"/>
  <c r="NQ8" i="11"/>
  <c r="NU8" i="11"/>
  <c r="NY8" i="11"/>
  <c r="OC8" i="11"/>
  <c r="OG8" i="11"/>
  <c r="OK8" i="11"/>
  <c r="NE8" i="11"/>
  <c r="NH8" i="11"/>
  <c r="NF8" i="11"/>
  <c r="NN8" i="11"/>
  <c r="NR8" i="11"/>
  <c r="NV8" i="11"/>
  <c r="NZ8" i="11"/>
  <c r="OD8" i="11"/>
  <c r="OH8" i="11"/>
  <c r="OL8" i="11"/>
  <c r="NE11" i="11"/>
  <c r="NA11" i="11"/>
  <c r="NL11" i="11"/>
  <c r="NP11" i="11"/>
  <c r="NT11" i="11"/>
  <c r="NX11" i="11"/>
  <c r="OB11" i="11"/>
  <c r="OF11" i="11"/>
  <c r="OJ11" i="11"/>
  <c r="NH11" i="11"/>
  <c r="NJ11" i="11"/>
  <c r="NF11" i="11"/>
  <c r="NM11" i="11"/>
  <c r="NQ11" i="11"/>
  <c r="NU11" i="11"/>
  <c r="NY11" i="11"/>
  <c r="OC11" i="11"/>
  <c r="OG11" i="11"/>
  <c r="OK11" i="11"/>
  <c r="NI11" i="11"/>
  <c r="NC11" i="11"/>
  <c r="NB11" i="11"/>
  <c r="NN11" i="11"/>
  <c r="NR11" i="11"/>
  <c r="NV11" i="11"/>
  <c r="NZ11" i="11"/>
  <c r="OD11" i="11"/>
  <c r="OH11" i="11"/>
  <c r="OL11" i="11"/>
  <c r="ND11" i="11"/>
  <c r="MZ11" i="11"/>
  <c r="NK11" i="11"/>
  <c r="NO11" i="11"/>
  <c r="NS11" i="11"/>
  <c r="NW11" i="11"/>
  <c r="OA11" i="11"/>
  <c r="OE11" i="11"/>
  <c r="OI11" i="11"/>
  <c r="ND9" i="11"/>
  <c r="NE9" i="11"/>
  <c r="NH9" i="11"/>
  <c r="NM9" i="11"/>
  <c r="NQ9" i="11"/>
  <c r="NU9" i="11"/>
  <c r="NY9" i="11"/>
  <c r="OC9" i="11"/>
  <c r="OG9" i="11"/>
  <c r="OK9" i="11"/>
  <c r="NI9" i="11"/>
  <c r="NB9" i="11"/>
  <c r="NJ9" i="11"/>
  <c r="NN9" i="11"/>
  <c r="NR9" i="11"/>
  <c r="NV9" i="11"/>
  <c r="NZ9" i="11"/>
  <c r="OD9" i="11"/>
  <c r="OH9" i="11"/>
  <c r="OL9" i="11"/>
  <c r="NF9" i="11"/>
  <c r="NA9" i="11"/>
  <c r="NK9" i="11"/>
  <c r="NO9" i="11"/>
  <c r="NS9" i="11"/>
  <c r="NW9" i="11"/>
  <c r="OA9" i="11"/>
  <c r="OE9" i="11"/>
  <c r="OI9" i="11"/>
  <c r="MZ9" i="11"/>
  <c r="NC9" i="11"/>
  <c r="NL9" i="11"/>
  <c r="NP9" i="11"/>
  <c r="NT9" i="11"/>
  <c r="NX9" i="11"/>
  <c r="OB9" i="11"/>
  <c r="OF9" i="11"/>
  <c r="OJ9" i="11"/>
  <c r="NG9" i="11"/>
  <c r="OZ9" i="11"/>
  <c r="OS9" i="11"/>
  <c r="PB9" i="11"/>
  <c r="PF9" i="11"/>
  <c r="PJ9" i="11"/>
  <c r="PN9" i="11"/>
  <c r="PR9" i="11"/>
  <c r="PV9" i="11"/>
  <c r="PZ9" i="11"/>
  <c r="OY9" i="11"/>
  <c r="OX9" i="11"/>
  <c r="OT9" i="11"/>
  <c r="PC9" i="11"/>
  <c r="PG9" i="11"/>
  <c r="PK9" i="11"/>
  <c r="PO9" i="11"/>
  <c r="PS9" i="11"/>
  <c r="PW9" i="11"/>
  <c r="QA9" i="11"/>
  <c r="PA9" i="11"/>
  <c r="OQ9" i="11"/>
  <c r="OR9" i="11"/>
  <c r="PD9" i="11"/>
  <c r="PH9" i="11"/>
  <c r="PL9" i="11"/>
  <c r="PP9" i="11"/>
  <c r="PT9" i="11"/>
  <c r="PX9" i="11"/>
  <c r="QB9" i="11"/>
  <c r="OU9" i="11"/>
  <c r="OV9" i="11"/>
  <c r="OP9" i="11"/>
  <c r="PE9" i="11"/>
  <c r="PI9" i="11"/>
  <c r="PM9" i="11"/>
  <c r="PQ9" i="11"/>
  <c r="PU9" i="11"/>
  <c r="PY9" i="11"/>
  <c r="OQ11" i="11"/>
  <c r="OR11" i="11"/>
  <c r="PB11" i="11"/>
  <c r="PF11" i="11"/>
  <c r="PJ11" i="11"/>
  <c r="PN11" i="11"/>
  <c r="PR11" i="11"/>
  <c r="PV11" i="11"/>
  <c r="PZ11" i="11"/>
  <c r="OU11" i="11"/>
  <c r="OV11" i="11"/>
  <c r="OP11" i="11"/>
  <c r="PC11" i="11"/>
  <c r="PG11" i="11"/>
  <c r="PK11" i="11"/>
  <c r="PO11" i="11"/>
  <c r="PS11" i="11"/>
  <c r="PW11" i="11"/>
  <c r="QA11" i="11"/>
  <c r="OZ11" i="11"/>
  <c r="OS11" i="11"/>
  <c r="OY11" i="11"/>
  <c r="PD11" i="11"/>
  <c r="PH11" i="11"/>
  <c r="PL11" i="11"/>
  <c r="PP11" i="11"/>
  <c r="PT11" i="11"/>
  <c r="PX11" i="11"/>
  <c r="QB11" i="11"/>
  <c r="OX11" i="11"/>
  <c r="OT11" i="11"/>
  <c r="PA11" i="11"/>
  <c r="PE11" i="11"/>
  <c r="PI11" i="11"/>
  <c r="PM11" i="11"/>
  <c r="PQ11" i="11"/>
  <c r="PU11" i="11"/>
  <c r="PY11" i="11"/>
  <c r="OU8" i="11"/>
  <c r="OQ8" i="11"/>
  <c r="PA8" i="11"/>
  <c r="PC8" i="11"/>
  <c r="PG8" i="11"/>
  <c r="PK8" i="11"/>
  <c r="PO8" i="11"/>
  <c r="PS8" i="11"/>
  <c r="PW8" i="11"/>
  <c r="QA8" i="11"/>
  <c r="OZ8" i="11"/>
  <c r="OV8" i="11"/>
  <c r="OY8" i="11"/>
  <c r="PD8" i="11"/>
  <c r="PH8" i="11"/>
  <c r="PL8" i="11"/>
  <c r="PP8" i="11"/>
  <c r="PT8" i="11"/>
  <c r="PX8" i="11"/>
  <c r="QB8" i="11"/>
  <c r="OS8" i="11"/>
  <c r="OP8" i="11"/>
  <c r="OX8" i="11"/>
  <c r="PE8" i="11"/>
  <c r="PI8" i="11"/>
  <c r="PM8" i="11"/>
  <c r="PQ8" i="11"/>
  <c r="PU8" i="11"/>
  <c r="PY8" i="11"/>
  <c r="OT8" i="11"/>
  <c r="OR8" i="11"/>
  <c r="PB8" i="11"/>
  <c r="PF8" i="11"/>
  <c r="PJ8" i="11"/>
  <c r="PN8" i="11"/>
  <c r="PR8" i="11"/>
  <c r="PV8" i="11"/>
  <c r="PZ8" i="11"/>
  <c r="OW8" i="11"/>
  <c r="LR7" i="11"/>
  <c r="JY7" i="11"/>
  <c r="OQ10" i="11"/>
  <c r="PA10" i="11"/>
  <c r="OZ10" i="11"/>
  <c r="PC10" i="11"/>
  <c r="PG10" i="11"/>
  <c r="PK10" i="11"/>
  <c r="PO10" i="11"/>
  <c r="PQ10" i="11"/>
  <c r="PU10" i="11"/>
  <c r="PY10" i="11"/>
  <c r="OV10" i="11"/>
  <c r="OY10" i="11"/>
  <c r="OS10" i="11"/>
  <c r="PD10" i="11"/>
  <c r="PH10" i="11"/>
  <c r="PL10" i="11"/>
  <c r="PR10" i="11"/>
  <c r="PV10" i="11"/>
  <c r="PZ10" i="11"/>
  <c r="OP10" i="11"/>
  <c r="OX10" i="11"/>
  <c r="OT10" i="11"/>
  <c r="PE10" i="11"/>
  <c r="PI10" i="11"/>
  <c r="PM10" i="11"/>
  <c r="PS10" i="11"/>
  <c r="PW10" i="11"/>
  <c r="QA10" i="11"/>
  <c r="OR10" i="11"/>
  <c r="OU10" i="11"/>
  <c r="PB10" i="11"/>
  <c r="PF10" i="11"/>
  <c r="PJ10" i="11"/>
  <c r="PN10" i="11"/>
  <c r="PP10" i="11"/>
  <c r="PT10" i="11"/>
  <c r="PX10" i="11"/>
  <c r="QB10" i="11"/>
  <c r="B91" i="3"/>
  <c r="B90" i="3"/>
  <c r="LQ10" i="11"/>
  <c r="LN7" i="11"/>
  <c r="NG11" i="11"/>
  <c r="OW9" i="11"/>
  <c r="OW11" i="11"/>
  <c r="KB7" i="11"/>
  <c r="LL7" i="11"/>
  <c r="B89" i="3"/>
  <c r="B88" i="3"/>
  <c r="NE7" i="11"/>
  <c r="ND7" i="11"/>
  <c r="NH7" i="11"/>
  <c r="KA10" i="11"/>
  <c r="LQ9" i="11"/>
  <c r="LQ8" i="11"/>
  <c r="NG8" i="11"/>
  <c r="JU7" i="11"/>
  <c r="PP7" i="11"/>
  <c r="OW10" i="11"/>
  <c r="LQ11" i="11"/>
  <c r="JT7" i="11"/>
  <c r="LP7" i="11"/>
  <c r="LO7" i="11"/>
  <c r="QM10" i="11"/>
  <c r="NI7" i="11"/>
  <c r="QM8" i="11"/>
  <c r="NA7" i="11"/>
  <c r="NF7" i="11"/>
  <c r="RO7" i="11"/>
  <c r="MU7" i="11"/>
  <c r="LH7" i="11"/>
  <c r="QA7" i="11"/>
  <c r="QB7" i="11"/>
  <c r="MV7" i="11"/>
  <c r="NB7" i="11"/>
  <c r="OY7" i="11"/>
  <c r="NK7" i="11"/>
  <c r="OU7" i="11"/>
  <c r="OR7" i="11"/>
  <c r="QP7" i="11"/>
  <c r="KE7" i="11"/>
  <c r="LW7" i="11"/>
  <c r="NM7" i="11"/>
  <c r="LX7" i="11"/>
  <c r="KI7" i="11"/>
  <c r="LZ7" i="11"/>
  <c r="KK7" i="11"/>
  <c r="PH7" i="11"/>
  <c r="KM7" i="11"/>
  <c r="MD7" i="11"/>
  <c r="KN7" i="11"/>
  <c r="NU7" i="11"/>
  <c r="NW7" i="11"/>
  <c r="PN7" i="11"/>
  <c r="PO7" i="11"/>
  <c r="MJ7" i="11"/>
  <c r="PQ7" i="11"/>
  <c r="PS7" i="11"/>
  <c r="OG7" i="11"/>
  <c r="MR7" i="11"/>
  <c r="OI7" i="11"/>
  <c r="MS7" i="11"/>
  <c r="MW7" i="11"/>
  <c r="QM9" i="11"/>
  <c r="PX7" i="11"/>
  <c r="PY7" i="11"/>
  <c r="QM11" i="11"/>
  <c r="OZ7" i="11"/>
  <c r="OP7" i="11"/>
  <c r="OX7" i="11"/>
  <c r="OV7" i="11"/>
  <c r="PA7" i="11"/>
  <c r="OQ7" i="11"/>
  <c r="PC7" i="11"/>
  <c r="NP7" i="11"/>
  <c r="PF7" i="11"/>
  <c r="PG7" i="11"/>
  <c r="NR7" i="11"/>
  <c r="NT7" i="11"/>
  <c r="PJ7" i="11"/>
  <c r="PK7" i="11"/>
  <c r="NV7" i="11"/>
  <c r="MG7" i="11"/>
  <c r="PR7" i="11"/>
  <c r="MM7" i="11"/>
  <c r="PT7" i="11"/>
  <c r="MO7" i="11"/>
  <c r="OW7" i="11"/>
  <c r="NG7" i="11"/>
  <c r="OJ7" i="11"/>
  <c r="QM7" i="11"/>
  <c r="B87" i="3"/>
  <c r="KA7" i="11"/>
  <c r="AV59" i="3" l="1"/>
  <c r="MY7" i="11" s="1"/>
  <c r="AV63" i="3"/>
  <c r="MY11" i="11" s="1"/>
  <c r="AV60" i="3"/>
  <c r="MY8" i="11" s="1"/>
  <c r="AV61" i="3"/>
  <c r="MY9" i="11" s="1"/>
  <c r="AV62" i="3"/>
  <c r="MY10" i="11" s="1"/>
  <c r="TE14" i="11"/>
  <c r="AQ185" i="9"/>
  <c r="AS85" i="3"/>
  <c r="AP88" i="3"/>
  <c r="TE8" i="11" s="1"/>
  <c r="Z88" i="3"/>
  <c r="SO8" i="11" s="1"/>
  <c r="J88" i="3"/>
  <c r="RY8" i="11" s="1"/>
  <c r="AG88" i="3"/>
  <c r="Q88" i="3"/>
  <c r="SF8" i="11" s="1"/>
  <c r="AA88" i="3"/>
  <c r="K88" i="3"/>
  <c r="RZ8" i="11" s="1"/>
  <c r="L88" i="3"/>
  <c r="P88" i="3"/>
  <c r="AL88" i="3"/>
  <c r="TA8" i="11" s="1"/>
  <c r="V88" i="3"/>
  <c r="AC88" i="3"/>
  <c r="M88" i="3"/>
  <c r="SB8" i="11" s="1"/>
  <c r="AN88" i="3"/>
  <c r="TC8" i="11" s="1"/>
  <c r="AM88" i="3"/>
  <c r="TB8" i="11" s="1"/>
  <c r="W88" i="3"/>
  <c r="G88" i="3"/>
  <c r="X88" i="3"/>
  <c r="AH88" i="3"/>
  <c r="SW8" i="11" s="1"/>
  <c r="R88" i="3"/>
  <c r="AO88" i="3"/>
  <c r="TD8" i="11" s="1"/>
  <c r="Y88" i="3"/>
  <c r="SN8" i="11" s="1"/>
  <c r="I88" i="3"/>
  <c r="RX8" i="11" s="1"/>
  <c r="AJ88" i="3"/>
  <c r="AI88" i="3"/>
  <c r="SX8" i="11" s="1"/>
  <c r="S88" i="3"/>
  <c r="SH8" i="11" s="1"/>
  <c r="C8" i="11" s="1"/>
  <c r="AF88" i="3"/>
  <c r="SU8" i="11" s="1"/>
  <c r="H88" i="3"/>
  <c r="AD88" i="3"/>
  <c r="SS8" i="11" s="1"/>
  <c r="N88" i="3"/>
  <c r="AK88" i="3"/>
  <c r="SZ8" i="11" s="1"/>
  <c r="U88" i="3"/>
  <c r="AE88" i="3"/>
  <c r="ST8" i="11" s="1"/>
  <c r="O88" i="3"/>
  <c r="SD8" i="11" s="1"/>
  <c r="AB88" i="3"/>
  <c r="T88" i="3"/>
  <c r="AU67" i="3"/>
  <c r="AU66" i="3"/>
  <c r="AU68" i="3"/>
  <c r="AU69" i="3"/>
  <c r="AU70" i="3"/>
  <c r="AU76" i="3"/>
  <c r="AU75" i="3"/>
  <c r="AU77" i="3"/>
  <c r="AU74" i="3"/>
  <c r="AU73" i="3"/>
  <c r="AP196" i="9" a="1"/>
  <c r="AP196" i="9" s="1"/>
  <c r="AP198" i="9" a="1"/>
  <c r="AP198" i="9" s="1"/>
  <c r="AP192" i="9" a="1"/>
  <c r="AP192" i="9" s="1"/>
  <c r="AP189" i="9" a="1"/>
  <c r="AP189" i="9" s="1"/>
  <c r="AP200" i="9" a="1"/>
  <c r="AP200" i="9" s="1"/>
  <c r="AP191" i="9" a="1"/>
  <c r="AP191" i="9" s="1"/>
  <c r="AP190" i="9" a="1"/>
  <c r="AP190" i="9" s="1"/>
  <c r="AP199" i="9" a="1"/>
  <c r="AP199" i="9" s="1"/>
  <c r="AP197" i="9" a="1"/>
  <c r="AP197" i="9" s="1"/>
  <c r="AP187" i="9" a="1"/>
  <c r="AP187" i="9" s="1"/>
  <c r="AP188" i="9" a="1"/>
  <c r="AP188" i="9" s="1"/>
  <c r="AP194" i="9" a="1"/>
  <c r="AP194" i="9" s="1"/>
  <c r="AP195" i="9" a="1"/>
  <c r="AP195" i="9" s="1"/>
  <c r="AP193" i="9" a="1"/>
  <c r="AP193" i="9" s="1"/>
  <c r="AP186" i="9" a="1"/>
  <c r="AP186" i="9" s="1"/>
  <c r="AL90" i="3"/>
  <c r="TA10" i="11" s="1"/>
  <c r="V90" i="3"/>
  <c r="SK10" i="11" s="1"/>
  <c r="AC90" i="3"/>
  <c r="M90" i="3"/>
  <c r="SB10" i="11" s="1"/>
  <c r="AN90" i="3"/>
  <c r="X90" i="3"/>
  <c r="H90" i="3"/>
  <c r="AI90" i="3"/>
  <c r="SX10" i="11" s="1"/>
  <c r="S90" i="3"/>
  <c r="SH10" i="11" s="1"/>
  <c r="C10" i="11" s="1"/>
  <c r="AH90" i="3"/>
  <c r="SW10" i="11" s="1"/>
  <c r="R90" i="3"/>
  <c r="AO90" i="3"/>
  <c r="TD10" i="11" s="1"/>
  <c r="Y90" i="3"/>
  <c r="I90" i="3"/>
  <c r="RX10" i="11" s="1"/>
  <c r="AJ90" i="3"/>
  <c r="T90" i="3"/>
  <c r="AE90" i="3"/>
  <c r="ST10" i="11" s="1"/>
  <c r="O90" i="3"/>
  <c r="SD10" i="11" s="1"/>
  <c r="AD90" i="3"/>
  <c r="N90" i="3"/>
  <c r="AK90" i="3"/>
  <c r="U90" i="3"/>
  <c r="AF90" i="3"/>
  <c r="P90" i="3"/>
  <c r="SE10" i="11" s="1"/>
  <c r="AA90" i="3"/>
  <c r="K90" i="3"/>
  <c r="RZ10" i="11" s="1"/>
  <c r="AP90" i="3"/>
  <c r="Z90" i="3"/>
  <c r="SO10" i="11" s="1"/>
  <c r="J90" i="3"/>
  <c r="RY10" i="11" s="1"/>
  <c r="AG90" i="3"/>
  <c r="Q90" i="3"/>
  <c r="AB90" i="3"/>
  <c r="SQ10" i="11" s="1"/>
  <c r="L90" i="3"/>
  <c r="SA10" i="11" s="1"/>
  <c r="AM90" i="3"/>
  <c r="TB10" i="11" s="1"/>
  <c r="W90" i="3"/>
  <c r="G90" i="3"/>
  <c r="RV10" i="11" s="1"/>
  <c r="AJ91" i="3"/>
  <c r="T91" i="3"/>
  <c r="SI11" i="11" s="1"/>
  <c r="AE91" i="3"/>
  <c r="O91" i="3"/>
  <c r="AP91" i="3"/>
  <c r="Z91" i="3"/>
  <c r="SO11" i="11" s="1"/>
  <c r="J91" i="3"/>
  <c r="AG91" i="3"/>
  <c r="SV11" i="11" s="1"/>
  <c r="Q91" i="3"/>
  <c r="AF91" i="3"/>
  <c r="SU11" i="11" s="1"/>
  <c r="P91" i="3"/>
  <c r="AA91" i="3"/>
  <c r="K91" i="3"/>
  <c r="AL91" i="3"/>
  <c r="V91" i="3"/>
  <c r="SK11" i="11" s="1"/>
  <c r="AC91" i="3"/>
  <c r="M91" i="3"/>
  <c r="SB11" i="11" s="1"/>
  <c r="AB91" i="3"/>
  <c r="SQ11" i="11" s="1"/>
  <c r="L91" i="3"/>
  <c r="SA11" i="11" s="1"/>
  <c r="AM91" i="3"/>
  <c r="W91" i="3"/>
  <c r="SL11" i="11" s="1"/>
  <c r="G91" i="3"/>
  <c r="RV11" i="11" s="1"/>
  <c r="AH91" i="3"/>
  <c r="SW11" i="11" s="1"/>
  <c r="R91" i="3"/>
  <c r="AO91" i="3"/>
  <c r="TD11" i="11" s="1"/>
  <c r="Y91" i="3"/>
  <c r="I91" i="3"/>
  <c r="RX11" i="11" s="1"/>
  <c r="AN91" i="3"/>
  <c r="X91" i="3"/>
  <c r="SM11" i="11" s="1"/>
  <c r="H91" i="3"/>
  <c r="RW11" i="11" s="1"/>
  <c r="AI91" i="3"/>
  <c r="S91" i="3"/>
  <c r="AD91" i="3"/>
  <c r="N91" i="3"/>
  <c r="AK91" i="3"/>
  <c r="SZ11" i="11" s="1"/>
  <c r="U91" i="3"/>
  <c r="AN87" i="3"/>
  <c r="AM87" i="3"/>
  <c r="W87" i="3"/>
  <c r="SL7" i="11" s="1"/>
  <c r="G87" i="3"/>
  <c r="AG87" i="3"/>
  <c r="SV7" i="11" s="1"/>
  <c r="Q87" i="3"/>
  <c r="SF7" i="11" s="1"/>
  <c r="AB87" i="3"/>
  <c r="Z87" i="3"/>
  <c r="AF87" i="3"/>
  <c r="SU7" i="11" s="1"/>
  <c r="N87" i="3"/>
  <c r="SC7" i="11" s="1"/>
  <c r="AJ87" i="3"/>
  <c r="SY7" i="11" s="1"/>
  <c r="AI87" i="3"/>
  <c r="S87" i="3"/>
  <c r="AC87" i="3"/>
  <c r="SR7" i="11" s="1"/>
  <c r="M87" i="3"/>
  <c r="SB7" i="11" s="1"/>
  <c r="T87" i="3"/>
  <c r="R87" i="3"/>
  <c r="X87" i="3"/>
  <c r="SM7" i="11" s="1"/>
  <c r="AP87" i="3"/>
  <c r="TE7" i="11" s="1"/>
  <c r="AE87" i="3"/>
  <c r="O87" i="3"/>
  <c r="SD7" i="11" s="1"/>
  <c r="AO87" i="3"/>
  <c r="TD7" i="11" s="1"/>
  <c r="Y87" i="3"/>
  <c r="SN7" i="11" s="1"/>
  <c r="I87" i="3"/>
  <c r="L87" i="3"/>
  <c r="J87" i="3"/>
  <c r="RY7" i="11" s="1"/>
  <c r="P87" i="3"/>
  <c r="SE7" i="11" s="1"/>
  <c r="AD87" i="3"/>
  <c r="AA87" i="3"/>
  <c r="K87" i="3"/>
  <c r="RZ7" i="11" s="1"/>
  <c r="AK87" i="3"/>
  <c r="U87" i="3"/>
  <c r="AL87" i="3"/>
  <c r="AH87" i="3"/>
  <c r="SW7" i="11" s="1"/>
  <c r="H87" i="3"/>
  <c r="V87" i="3"/>
  <c r="AF89" i="3"/>
  <c r="P89" i="3"/>
  <c r="SE9" i="11" s="1"/>
  <c r="AA89" i="3"/>
  <c r="K89" i="3"/>
  <c r="AL89" i="3"/>
  <c r="TA9" i="11" s="1"/>
  <c r="V89" i="3"/>
  <c r="SK9" i="11" s="1"/>
  <c r="AC89" i="3"/>
  <c r="M89" i="3"/>
  <c r="AB89" i="3"/>
  <c r="SQ9" i="11" s="1"/>
  <c r="L89" i="3"/>
  <c r="SA9" i="11" s="1"/>
  <c r="AM89" i="3"/>
  <c r="W89" i="3"/>
  <c r="G89" i="3"/>
  <c r="RV9" i="11" s="1"/>
  <c r="AH89" i="3"/>
  <c r="SW9" i="11" s="1"/>
  <c r="R89" i="3"/>
  <c r="AO89" i="3"/>
  <c r="Y89" i="3"/>
  <c r="SN9" i="11" s="1"/>
  <c r="I89" i="3"/>
  <c r="RX9" i="11" s="1"/>
  <c r="AN89" i="3"/>
  <c r="X89" i="3"/>
  <c r="H89" i="3"/>
  <c r="RW9" i="11" s="1"/>
  <c r="AI89" i="3"/>
  <c r="SX9" i="11" s="1"/>
  <c r="S89" i="3"/>
  <c r="AD89" i="3"/>
  <c r="N89" i="3"/>
  <c r="SC9" i="11" s="1"/>
  <c r="AK89" i="3"/>
  <c r="SZ9" i="11" s="1"/>
  <c r="U89" i="3"/>
  <c r="AJ89" i="3"/>
  <c r="T89" i="3"/>
  <c r="SI9" i="11" s="1"/>
  <c r="AE89" i="3"/>
  <c r="ST9" i="11" s="1"/>
  <c r="O89" i="3"/>
  <c r="AP89" i="3"/>
  <c r="Z89" i="3"/>
  <c r="SO9" i="11" s="1"/>
  <c r="J89" i="3"/>
  <c r="RY9" i="11" s="1"/>
  <c r="AG89" i="3"/>
  <c r="Q89" i="3"/>
  <c r="TF26" i="11"/>
  <c r="TF22" i="11"/>
  <c r="TF28" i="11"/>
  <c r="TF23" i="11"/>
  <c r="TF15" i="11"/>
  <c r="TF21" i="11"/>
  <c r="TF27" i="11"/>
  <c r="TF19" i="11"/>
  <c r="TF16" i="11"/>
  <c r="TF25" i="11"/>
  <c r="TF20" i="11"/>
  <c r="TF18" i="11"/>
  <c r="TF29" i="11"/>
  <c r="TF24" i="11"/>
  <c r="TF17" i="11"/>
  <c r="AT83" i="3"/>
  <c r="AT80" i="3"/>
  <c r="AT81" i="3"/>
  <c r="AT82" i="3"/>
  <c r="AT84" i="3"/>
  <c r="AU164" i="9" a="1"/>
  <c r="AU164" i="9" s="1"/>
  <c r="AU165" i="9" a="1"/>
  <c r="AU165" i="9" s="1"/>
  <c r="AU166" i="9" a="1"/>
  <c r="AU166" i="9" s="1"/>
  <c r="AU159" i="9" a="1"/>
  <c r="AU159" i="9" s="1"/>
  <c r="AU168" i="9" a="1"/>
  <c r="AU168" i="9" s="1"/>
  <c r="AU167" i="9" a="1"/>
  <c r="AU167" i="9" s="1"/>
  <c r="AU160" i="9" a="1"/>
  <c r="AU160" i="9" s="1"/>
  <c r="AU161" i="9" a="1"/>
  <c r="AU161" i="9" s="1"/>
  <c r="AU162" i="9" a="1"/>
  <c r="AU162" i="9" s="1"/>
  <c r="AU163" i="9" a="1"/>
  <c r="AU163" i="9" s="1"/>
  <c r="AT182" i="9" a="1"/>
  <c r="AT182" i="9" s="1"/>
  <c r="AT176" i="9" a="1"/>
  <c r="AT176" i="9" s="1"/>
  <c r="AT181" i="9" a="1"/>
  <c r="AT181" i="9" s="1"/>
  <c r="AT177" i="9" a="1"/>
  <c r="AT177" i="9" s="1"/>
  <c r="AT178" i="9" a="1"/>
  <c r="AT178" i="9" s="1"/>
  <c r="AT183" i="9" a="1"/>
  <c r="AT183" i="9" s="1"/>
  <c r="AT175" i="9" a="1"/>
  <c r="AT175" i="9" s="1"/>
  <c r="AT179" i="9" a="1"/>
  <c r="AT179" i="9" s="1"/>
  <c r="AT184" i="9" a="1"/>
  <c r="AT184" i="9" s="1"/>
  <c r="AT180" i="9" a="1"/>
  <c r="AT180" i="9" s="1"/>
  <c r="AU150" i="9" a="1"/>
  <c r="AU150" i="9" s="1"/>
  <c r="AU151" i="9" a="1"/>
  <c r="AU151" i="9" s="1"/>
  <c r="AU149" i="9" a="1"/>
  <c r="AU149" i="9" s="1"/>
  <c r="AU146" i="9" a="1"/>
  <c r="AU146" i="9" s="1"/>
  <c r="AU148" i="9" a="1"/>
  <c r="AU148" i="9" s="1"/>
  <c r="AU147" i="9" a="1"/>
  <c r="AU147" i="9" s="1"/>
  <c r="AU143" i="9" a="1"/>
  <c r="AU143" i="9" s="1"/>
  <c r="AU152" i="9" a="1"/>
  <c r="AU152" i="9" s="1"/>
  <c r="AU144" i="9" a="1"/>
  <c r="AU144" i="9" s="1"/>
  <c r="AU145" i="9" a="1"/>
  <c r="AU145" i="9" s="1"/>
  <c r="MY14" i="11"/>
  <c r="AA59" i="8"/>
  <c r="W59" i="8"/>
  <c r="S59" i="8"/>
  <c r="O59" i="8"/>
  <c r="K59" i="8"/>
  <c r="G59" i="8"/>
  <c r="Y59" i="8"/>
  <c r="T59" i="8"/>
  <c r="N59" i="8"/>
  <c r="I59" i="8"/>
  <c r="D59" i="8"/>
  <c r="X59" i="8"/>
  <c r="R59" i="8"/>
  <c r="M59" i="8"/>
  <c r="H59" i="8"/>
  <c r="AB59" i="8"/>
  <c r="V59" i="8"/>
  <c r="Q59" i="8"/>
  <c r="L59" i="8"/>
  <c r="F59" i="8"/>
  <c r="Z59" i="8"/>
  <c r="U59" i="8"/>
  <c r="P59" i="8"/>
  <c r="J59" i="8"/>
  <c r="E59" i="8"/>
  <c r="C60" i="8"/>
  <c r="QE22" i="11"/>
  <c r="QE26" i="11"/>
  <c r="OO22" i="11"/>
  <c r="OO26" i="11"/>
  <c r="OO25" i="11"/>
  <c r="OO29" i="11"/>
  <c r="QE21" i="11"/>
  <c r="QE25" i="11"/>
  <c r="QE29" i="11"/>
  <c r="OO28" i="11"/>
  <c r="OO21" i="11"/>
  <c r="QE20" i="11"/>
  <c r="QE24" i="11"/>
  <c r="QE28" i="11"/>
  <c r="OO20" i="11"/>
  <c r="OO24" i="11"/>
  <c r="OO23" i="11"/>
  <c r="OO27" i="11"/>
  <c r="QE23" i="11"/>
  <c r="QE27" i="11"/>
  <c r="RT14" i="11"/>
  <c r="OO19" i="11"/>
  <c r="OO17" i="11"/>
  <c r="OO18" i="11"/>
  <c r="OO16" i="11"/>
  <c r="OO15" i="11"/>
  <c r="QE19" i="11"/>
  <c r="QE18" i="11"/>
  <c r="QE17" i="11"/>
  <c r="QE15" i="11"/>
  <c r="QE16" i="11"/>
  <c r="OM10" i="11"/>
  <c r="MX9" i="11"/>
  <c r="QC11" i="11"/>
  <c r="QC9" i="11"/>
  <c r="QC8" i="11"/>
  <c r="QC7" i="11"/>
  <c r="QC10" i="11"/>
  <c r="OM7" i="11"/>
  <c r="OM11" i="11"/>
  <c r="OM9" i="11"/>
  <c r="OM8" i="11"/>
  <c r="MX8" i="11"/>
  <c r="MX10" i="11"/>
  <c r="MX11" i="11"/>
  <c r="AU158" i="9" a="1"/>
  <c r="AU158" i="9" s="1"/>
  <c r="AU156" i="9" a="1"/>
  <c r="AU156" i="9" s="1"/>
  <c r="AU154" i="9" a="1"/>
  <c r="AU154" i="9" s="1"/>
  <c r="AU157" i="9" a="1"/>
  <c r="AU157" i="9" s="1"/>
  <c r="AU155" i="9" a="1"/>
  <c r="AU155" i="9" s="1"/>
  <c r="AT174" i="9" a="1"/>
  <c r="AT174" i="9" s="1"/>
  <c r="AT172" i="9" a="1"/>
  <c r="AT172" i="9" s="1"/>
  <c r="AT170" i="9" a="1"/>
  <c r="AT170" i="9" s="1"/>
  <c r="AT173" i="9" a="1"/>
  <c r="AT173" i="9" s="1"/>
  <c r="AT171" i="9" a="1"/>
  <c r="AT171" i="9" s="1"/>
  <c r="AU138" i="9" a="1"/>
  <c r="AU138" i="9" s="1"/>
  <c r="AU142" i="9" a="1"/>
  <c r="AU142" i="9" s="1"/>
  <c r="AU140" i="9" a="1"/>
  <c r="AU140" i="9" s="1"/>
  <c r="AU141" i="9" a="1"/>
  <c r="AU141" i="9" s="1"/>
  <c r="AU139" i="9" a="1"/>
  <c r="AU139" i="9" s="1"/>
  <c r="RR7" i="11"/>
  <c r="AU169" i="9"/>
  <c r="AV30" i="3"/>
  <c r="GM6" i="11" s="1"/>
  <c r="GM7" i="11"/>
  <c r="AV23" i="3"/>
  <c r="EW6" i="11" s="1"/>
  <c r="EW7" i="11"/>
  <c r="AM30" i="3"/>
  <c r="GD6" i="11" s="1"/>
  <c r="GD7" i="11"/>
  <c r="AK58" i="3"/>
  <c r="MN6" i="11" s="1"/>
  <c r="MN7" i="11"/>
  <c r="AH16" i="3"/>
  <c r="CS6" i="11" s="1"/>
  <c r="CS7" i="11"/>
  <c r="AD44" i="3"/>
  <c r="JA6" i="11" s="1"/>
  <c r="JA7" i="11"/>
  <c r="Z23" i="3"/>
  <c r="EA6" i="11" s="1"/>
  <c r="EA7" i="11"/>
  <c r="W44" i="3"/>
  <c r="IT6" i="11" s="1"/>
  <c r="IT7" i="11"/>
  <c r="U65" i="3"/>
  <c r="NN6" i="11" s="1"/>
  <c r="NN7" i="11"/>
  <c r="AQ37" i="3"/>
  <c r="HX6" i="11" s="1"/>
  <c r="HX7" i="11"/>
  <c r="AO79" i="3"/>
  <c r="RN6" i="11" s="1"/>
  <c r="RN7" i="11"/>
  <c r="AL51" i="3"/>
  <c r="KY6" i="11" s="1"/>
  <c r="KY7" i="11"/>
  <c r="AI65" i="3"/>
  <c r="OB6" i="11" s="1"/>
  <c r="OB7" i="11"/>
  <c r="AE65" i="3"/>
  <c r="NX6" i="11" s="1"/>
  <c r="NX7" i="11"/>
  <c r="AC51" i="3"/>
  <c r="KP6" i="11" s="1"/>
  <c r="KP7" i="11"/>
  <c r="Y58" i="3"/>
  <c r="MB6" i="11" s="1"/>
  <c r="MB7" i="11"/>
  <c r="V58" i="3"/>
  <c r="LY6" i="11" s="1"/>
  <c r="LY7" i="11"/>
  <c r="S23" i="3"/>
  <c r="DT6" i="11" s="1"/>
  <c r="DT7" i="11"/>
  <c r="AQ51" i="3"/>
  <c r="LD6" i="11" s="1"/>
  <c r="LD7" i="11"/>
  <c r="P23" i="3"/>
  <c r="DQ6" i="11" s="1"/>
  <c r="DQ7" i="11"/>
  <c r="I51" i="3"/>
  <c r="JV6" i="11" s="1"/>
  <c r="JV7" i="11"/>
  <c r="M37" i="3"/>
  <c r="GT6" i="11" s="1"/>
  <c r="GT7" i="11"/>
  <c r="O37" i="3"/>
  <c r="GV6" i="11" s="1"/>
  <c r="GV7" i="11"/>
  <c r="K16" i="3"/>
  <c r="BV6" i="11" s="1"/>
  <c r="BV7" i="11"/>
  <c r="AQ23" i="3"/>
  <c r="ER6" i="11" s="1"/>
  <c r="ER7" i="11"/>
  <c r="AL37" i="3"/>
  <c r="HS6" i="11" s="1"/>
  <c r="HS7" i="11"/>
  <c r="AJ65" i="3"/>
  <c r="OC6" i="11" s="1"/>
  <c r="OC7" i="11"/>
  <c r="AF30" i="3"/>
  <c r="FW6" i="11" s="1"/>
  <c r="FW7" i="11"/>
  <c r="AC30" i="3"/>
  <c r="FT6" i="11" s="1"/>
  <c r="FT7" i="11"/>
  <c r="Z44" i="3"/>
  <c r="IW6" i="11" s="1"/>
  <c r="IW7" i="11"/>
  <c r="V44" i="3"/>
  <c r="IS6" i="11" s="1"/>
  <c r="IS7" i="11"/>
  <c r="S30" i="3"/>
  <c r="FJ6" i="11" s="1"/>
  <c r="FJ7" i="11"/>
  <c r="J79" i="3"/>
  <c r="QI6" i="11" s="1"/>
  <c r="QI7" i="11"/>
  <c r="AN16" i="3"/>
  <c r="CY6" i="11" s="1"/>
  <c r="CY7" i="11"/>
  <c r="AR44" i="3"/>
  <c r="JO6" i="11" s="1"/>
  <c r="JO7" i="11"/>
  <c r="AN58" i="3"/>
  <c r="MQ6" i="11" s="1"/>
  <c r="MQ7" i="11"/>
  <c r="AK16" i="3"/>
  <c r="CV6" i="11" s="1"/>
  <c r="CV7" i="11"/>
  <c r="AH51" i="3"/>
  <c r="KU6" i="11" s="1"/>
  <c r="KU7" i="11"/>
  <c r="AA79" i="3"/>
  <c r="QZ6" i="11" s="1"/>
  <c r="QZ7" i="11"/>
  <c r="X23" i="3"/>
  <c r="DY6" i="11" s="1"/>
  <c r="DY7" i="11"/>
  <c r="U51" i="3"/>
  <c r="KH6" i="11" s="1"/>
  <c r="KH7" i="11"/>
  <c r="R23" i="3"/>
  <c r="DS6" i="11" s="1"/>
  <c r="DS7" i="11"/>
  <c r="Q58" i="3"/>
  <c r="LT6" i="11" s="1"/>
  <c r="LT7" i="11"/>
  <c r="K51" i="3"/>
  <c r="JX6" i="11" s="1"/>
  <c r="JX7" i="11"/>
  <c r="K44" i="3"/>
  <c r="IH6" i="11" s="1"/>
  <c r="IH7" i="11"/>
  <c r="P16" i="3"/>
  <c r="CA6" i="11" s="1"/>
  <c r="CA7" i="11"/>
  <c r="AR23" i="3"/>
  <c r="ES6" i="11" s="1"/>
  <c r="ES7" i="11"/>
  <c r="AN72" i="3"/>
  <c r="PW6" i="11" s="1"/>
  <c r="PW7" i="11"/>
  <c r="AI30" i="3"/>
  <c r="FZ6" i="11" s="1"/>
  <c r="FZ7" i="11"/>
  <c r="AG23" i="3"/>
  <c r="EH6" i="11" s="1"/>
  <c r="EH7" i="11"/>
  <c r="AD79" i="3"/>
  <c r="RC6" i="11" s="1"/>
  <c r="RC7" i="11"/>
  <c r="AA44" i="3"/>
  <c r="IX6" i="11" s="1"/>
  <c r="IX7" i="11"/>
  <c r="Y30" i="3"/>
  <c r="FP6" i="11" s="1"/>
  <c r="FP7" i="11"/>
  <c r="W30" i="3"/>
  <c r="FN6" i="11" s="1"/>
  <c r="FN7" i="11"/>
  <c r="T30" i="3"/>
  <c r="FK6" i="11" s="1"/>
  <c r="FK7" i="11"/>
  <c r="L79" i="3"/>
  <c r="QK6" i="11" s="1"/>
  <c r="QK7" i="11"/>
  <c r="AU16" i="3"/>
  <c r="DF6" i="11" s="1"/>
  <c r="DF7" i="11"/>
  <c r="AT44" i="3"/>
  <c r="JQ6" i="11" s="1"/>
  <c r="JQ7" i="11"/>
  <c r="AR16" i="3"/>
  <c r="DC6" i="11" s="1"/>
  <c r="DC7" i="11"/>
  <c r="AP16" i="3"/>
  <c r="DA6" i="11" s="1"/>
  <c r="DA7" i="11"/>
  <c r="AN44" i="3"/>
  <c r="JK6" i="11" s="1"/>
  <c r="JK7" i="11"/>
  <c r="AM23" i="3"/>
  <c r="EN6" i="11" s="1"/>
  <c r="EN7" i="11"/>
  <c r="AL23" i="3"/>
  <c r="EM6" i="11" s="1"/>
  <c r="EM7" i="11"/>
  <c r="AL30" i="3"/>
  <c r="GC6" i="11" s="1"/>
  <c r="GC7" i="11"/>
  <c r="AK79" i="3"/>
  <c r="RJ6" i="11" s="1"/>
  <c r="RJ7" i="11"/>
  <c r="AJ23" i="3"/>
  <c r="EK6" i="11" s="1"/>
  <c r="EK7" i="11"/>
  <c r="AI51" i="3"/>
  <c r="KV6" i="11" s="1"/>
  <c r="KV7" i="11"/>
  <c r="AH23" i="3"/>
  <c r="EI6" i="11" s="1"/>
  <c r="EI7" i="11"/>
  <c r="AH30" i="3"/>
  <c r="FY6" i="11" s="1"/>
  <c r="FY7" i="11"/>
  <c r="AD16" i="3"/>
  <c r="CO6" i="11" s="1"/>
  <c r="CO7" i="11"/>
  <c r="AC44" i="3"/>
  <c r="IZ6" i="11" s="1"/>
  <c r="IZ7" i="11"/>
  <c r="AB23" i="3"/>
  <c r="EC6" i="11" s="1"/>
  <c r="EC7" i="11"/>
  <c r="AB30" i="3"/>
  <c r="FS6" i="11" s="1"/>
  <c r="FS7" i="11"/>
  <c r="Y37" i="3"/>
  <c r="HF6" i="11" s="1"/>
  <c r="HF7" i="11"/>
  <c r="Y44" i="3"/>
  <c r="IV6" i="11" s="1"/>
  <c r="IV7" i="11"/>
  <c r="X79" i="3"/>
  <c r="QW6" i="11" s="1"/>
  <c r="QW7" i="11"/>
  <c r="U23" i="3"/>
  <c r="DV6" i="11" s="1"/>
  <c r="DV7" i="11"/>
  <c r="U37" i="3"/>
  <c r="HB6" i="11" s="1"/>
  <c r="HB7" i="11"/>
  <c r="T23" i="3"/>
  <c r="DU6" i="11" s="1"/>
  <c r="DU7" i="11"/>
  <c r="S16" i="3"/>
  <c r="CD6" i="11" s="1"/>
  <c r="CD7" i="11"/>
  <c r="Q16" i="3"/>
  <c r="CB6" i="11" s="1"/>
  <c r="CB7" i="11"/>
  <c r="AQ44" i="3"/>
  <c r="JN6" i="11" s="1"/>
  <c r="JN7" i="11"/>
  <c r="Q23" i="3"/>
  <c r="DR6" i="11" s="1"/>
  <c r="DR7" i="11"/>
  <c r="P51" i="3"/>
  <c r="KC6" i="11" s="1"/>
  <c r="KC7" i="11"/>
  <c r="O30" i="3"/>
  <c r="FF6" i="11" s="1"/>
  <c r="FF7" i="11"/>
  <c r="L37" i="3"/>
  <c r="GS6" i="11" s="1"/>
  <c r="GS7" i="11"/>
  <c r="H16" i="3"/>
  <c r="BS6" i="11" s="1"/>
  <c r="BS7" i="11"/>
  <c r="M30" i="3"/>
  <c r="FD6" i="11" s="1"/>
  <c r="FD7" i="11"/>
  <c r="G44" i="3"/>
  <c r="ID6" i="11" s="1"/>
  <c r="ID7" i="11"/>
  <c r="G30" i="3"/>
  <c r="EX6" i="11" s="1"/>
  <c r="EX7" i="11"/>
  <c r="P37" i="3"/>
  <c r="GW6" i="11" s="1"/>
  <c r="GW7" i="11"/>
  <c r="L30" i="3"/>
  <c r="FC6" i="11" s="1"/>
  <c r="FC7" i="11"/>
  <c r="AO44" i="3"/>
  <c r="JL6" i="11" s="1"/>
  <c r="JL7" i="11"/>
  <c r="AL79" i="3"/>
  <c r="RK6" i="11" s="1"/>
  <c r="RK7" i="11"/>
  <c r="AI58" i="3"/>
  <c r="ML6" i="11" s="1"/>
  <c r="ML7" i="11"/>
  <c r="AE44" i="3"/>
  <c r="JB6" i="11" s="1"/>
  <c r="JB7" i="11"/>
  <c r="AB44" i="3"/>
  <c r="IY6" i="11" s="1"/>
  <c r="IY7" i="11"/>
  <c r="Y79" i="3"/>
  <c r="QX6" i="11" s="1"/>
  <c r="QX7" i="11"/>
  <c r="V30" i="3"/>
  <c r="FM6" i="11" s="1"/>
  <c r="FM7" i="11"/>
  <c r="AS37" i="3"/>
  <c r="HZ6" i="11" s="1"/>
  <c r="HZ7" i="11"/>
  <c r="MX7" i="11"/>
  <c r="AQ79" i="3"/>
  <c r="RP6" i="11" s="1"/>
  <c r="RP7" i="11"/>
  <c r="AM37" i="3"/>
  <c r="HT6" i="11" s="1"/>
  <c r="HT7" i="11"/>
  <c r="AJ16" i="3"/>
  <c r="CU6" i="11" s="1"/>
  <c r="CU7" i="11"/>
  <c r="AG65" i="3"/>
  <c r="NZ6" i="11" s="1"/>
  <c r="NZ7" i="11"/>
  <c r="AC37" i="3"/>
  <c r="HJ6" i="11" s="1"/>
  <c r="HJ7" i="11"/>
  <c r="Z65" i="3"/>
  <c r="NS6" i="11" s="1"/>
  <c r="NS7" i="11"/>
  <c r="W37" i="3"/>
  <c r="HD6" i="11" s="1"/>
  <c r="HD7" i="11"/>
  <c r="T44" i="3"/>
  <c r="IQ6" i="11" s="1"/>
  <c r="IQ7" i="11"/>
  <c r="R58" i="3"/>
  <c r="LU6" i="11" s="1"/>
  <c r="LU7" i="11"/>
  <c r="AU44" i="3"/>
  <c r="JR6" i="11" s="1"/>
  <c r="JR7" i="11"/>
  <c r="I23" i="3"/>
  <c r="DJ6" i="11" s="1"/>
  <c r="DJ7" i="11"/>
  <c r="J30" i="3"/>
  <c r="FA6" i="11" s="1"/>
  <c r="FA7" i="11"/>
  <c r="Q51" i="3"/>
  <c r="KD6" i="11" s="1"/>
  <c r="KD7" i="11"/>
  <c r="I30" i="3"/>
  <c r="EZ6" i="11" s="1"/>
  <c r="EZ7" i="11"/>
  <c r="AT30" i="3"/>
  <c r="GK6" i="11" s="1"/>
  <c r="GK7" i="11"/>
  <c r="AP23" i="3"/>
  <c r="EQ6" i="11" s="1"/>
  <c r="EQ7" i="11"/>
  <c r="AM16" i="3"/>
  <c r="CX6" i="11" s="1"/>
  <c r="CX7" i="11"/>
  <c r="AI44" i="3"/>
  <c r="JF6" i="11" s="1"/>
  <c r="JF7" i="11"/>
  <c r="AF79" i="3"/>
  <c r="RE6" i="11" s="1"/>
  <c r="RE7" i="11"/>
  <c r="AD23" i="3"/>
  <c r="EE6" i="11" s="1"/>
  <c r="EE7" i="11"/>
  <c r="V16" i="3"/>
  <c r="CG6" i="11" s="1"/>
  <c r="CG7" i="11"/>
  <c r="T37" i="3"/>
  <c r="HA6" i="11" s="1"/>
  <c r="HA7" i="11"/>
  <c r="K79" i="3"/>
  <c r="QJ6" i="11" s="1"/>
  <c r="QJ7" i="11"/>
  <c r="AS44" i="3"/>
  <c r="JP6" i="11" s="1"/>
  <c r="JP7" i="11"/>
  <c r="N30" i="3"/>
  <c r="FE6" i="11" s="1"/>
  <c r="FE7" i="11"/>
  <c r="AN23" i="3"/>
  <c r="EO6" i="11" s="1"/>
  <c r="EO7" i="11"/>
  <c r="N16" i="3"/>
  <c r="BY6" i="11" s="1"/>
  <c r="BY7" i="11"/>
  <c r="N58" i="3"/>
  <c r="LQ6" i="11" s="1"/>
  <c r="LQ7" i="11"/>
  <c r="AJ37" i="3"/>
  <c r="HQ6" i="11" s="1"/>
  <c r="HQ7" i="11"/>
  <c r="AH44" i="3"/>
  <c r="JE6" i="11" s="1"/>
  <c r="JE7" i="11"/>
  <c r="AF65" i="3"/>
  <c r="NY6" i="11" s="1"/>
  <c r="NY7" i="11"/>
  <c r="AE79" i="3"/>
  <c r="RD6" i="11" s="1"/>
  <c r="RD7" i="11"/>
  <c r="AC58" i="3"/>
  <c r="MF6" i="11" s="1"/>
  <c r="MF7" i="11"/>
  <c r="AB51" i="3"/>
  <c r="KO6" i="11" s="1"/>
  <c r="KO7" i="11"/>
  <c r="Z72" i="3"/>
  <c r="PI6" i="11" s="1"/>
  <c r="PI7" i="11"/>
  <c r="X30" i="3"/>
  <c r="FO6" i="11" s="1"/>
  <c r="FO7" i="11"/>
  <c r="W79" i="3"/>
  <c r="QV6" i="11" s="1"/>
  <c r="QV7" i="11"/>
  <c r="U44" i="3"/>
  <c r="IR6" i="11" s="1"/>
  <c r="IR7" i="11"/>
  <c r="S58" i="3"/>
  <c r="LV6" i="11" s="1"/>
  <c r="LV7" i="11"/>
  <c r="R16" i="3"/>
  <c r="CC6" i="11" s="1"/>
  <c r="CC7" i="11"/>
  <c r="R37" i="3"/>
  <c r="GY6" i="11" s="1"/>
  <c r="GY7" i="11"/>
  <c r="AR51" i="3"/>
  <c r="LE6" i="11" s="1"/>
  <c r="LE7" i="11"/>
  <c r="AO37" i="3"/>
  <c r="HV6" i="11" s="1"/>
  <c r="HV7" i="11"/>
  <c r="AS65" i="3"/>
  <c r="OL6" i="11" s="1"/>
  <c r="OL7" i="11"/>
  <c r="AP51" i="3"/>
  <c r="LC6" i="11" s="1"/>
  <c r="LC7" i="11"/>
  <c r="AO30" i="3"/>
  <c r="GF6" i="11" s="1"/>
  <c r="GF7" i="11"/>
  <c r="AM72" i="3"/>
  <c r="PV6" i="11" s="1"/>
  <c r="PV7" i="11"/>
  <c r="AK30" i="3"/>
  <c r="GB6" i="11" s="1"/>
  <c r="GB7" i="11"/>
  <c r="AJ44" i="3"/>
  <c r="JG6" i="11" s="1"/>
  <c r="JG7" i="11"/>
  <c r="AH65" i="3"/>
  <c r="OA6" i="11" s="1"/>
  <c r="OA7" i="11"/>
  <c r="AG44" i="3"/>
  <c r="JD6" i="11" s="1"/>
  <c r="JD7" i="11"/>
  <c r="AE51" i="3"/>
  <c r="KR6" i="11" s="1"/>
  <c r="KR7" i="11"/>
  <c r="AC16" i="3"/>
  <c r="CN6" i="11" s="1"/>
  <c r="CN7" i="11"/>
  <c r="AA16" i="3"/>
  <c r="CL6" i="11" s="1"/>
  <c r="CL7" i="11"/>
  <c r="Z37" i="3"/>
  <c r="HG6" i="11" s="1"/>
  <c r="HG7" i="11"/>
  <c r="X65" i="3"/>
  <c r="NQ6" i="11" s="1"/>
  <c r="NQ7" i="11"/>
  <c r="W51" i="3"/>
  <c r="KJ6" i="11" s="1"/>
  <c r="KJ7" i="11"/>
  <c r="U72" i="3"/>
  <c r="PD6" i="11" s="1"/>
  <c r="PD7" i="11"/>
  <c r="U79" i="3"/>
  <c r="QT6" i="11" s="1"/>
  <c r="QT7" i="11"/>
  <c r="S72" i="3"/>
  <c r="PB6" i="11" s="1"/>
  <c r="PB7" i="11"/>
  <c r="K72" i="3"/>
  <c r="OT6" i="11" s="1"/>
  <c r="OT7" i="11"/>
  <c r="I79" i="3"/>
  <c r="QH6" i="11" s="1"/>
  <c r="QH7" i="11"/>
  <c r="AU23" i="3"/>
  <c r="EV6" i="11" s="1"/>
  <c r="EV7" i="11"/>
  <c r="AR37" i="3"/>
  <c r="HY6" i="11" s="1"/>
  <c r="HY7" i="11"/>
  <c r="G65" i="3"/>
  <c r="MZ6" i="11" s="1"/>
  <c r="MZ7" i="11"/>
  <c r="AM58" i="3"/>
  <c r="MP6" i="11" s="1"/>
  <c r="MP7" i="11"/>
  <c r="G23" i="3"/>
  <c r="DH6" i="11" s="1"/>
  <c r="DH7" i="11"/>
  <c r="Q44" i="3"/>
  <c r="IN6" i="11" s="1"/>
  <c r="IN7" i="11"/>
  <c r="M51" i="3"/>
  <c r="JZ6" i="11" s="1"/>
  <c r="JZ7" i="11"/>
  <c r="J16" i="3"/>
  <c r="BU6" i="11" s="1"/>
  <c r="BU7" i="11"/>
  <c r="J51" i="3"/>
  <c r="JW6" i="11" s="1"/>
  <c r="JW7" i="11"/>
  <c r="K23" i="3"/>
  <c r="DL6" i="11" s="1"/>
  <c r="DL7" i="11"/>
  <c r="G37" i="3"/>
  <c r="GN6" i="11" s="1"/>
  <c r="GN7" i="11"/>
  <c r="AE23" i="3"/>
  <c r="EF6" i="11" s="1"/>
  <c r="EF7" i="11"/>
  <c r="AN51" i="3"/>
  <c r="LA6" i="11" s="1"/>
  <c r="LA7" i="11"/>
  <c r="AJ79" i="3"/>
  <c r="RI6" i="11" s="1"/>
  <c r="RI7" i="11"/>
  <c r="AG37" i="3"/>
  <c r="HN6" i="11" s="1"/>
  <c r="HN7" i="11"/>
  <c r="AD30" i="3"/>
  <c r="FU6" i="11" s="1"/>
  <c r="FU7" i="11"/>
  <c r="T51" i="3"/>
  <c r="KG6" i="11" s="1"/>
  <c r="KG7" i="11"/>
  <c r="AQ72" i="3"/>
  <c r="PZ6" i="11" s="1"/>
  <c r="PZ7" i="11"/>
  <c r="AR30" i="3"/>
  <c r="GI6" i="11" s="1"/>
  <c r="GI7" i="11"/>
  <c r="AP30" i="3"/>
  <c r="GG6" i="11" s="1"/>
  <c r="GG7" i="11"/>
  <c r="AM51" i="3"/>
  <c r="KZ6" i="11" s="1"/>
  <c r="KZ7" i="11"/>
  <c r="AI37" i="3"/>
  <c r="HP6" i="11" s="1"/>
  <c r="HP7" i="11"/>
  <c r="AF16" i="3"/>
  <c r="CQ6" i="11" s="1"/>
  <c r="CQ7" i="11"/>
  <c r="AB37" i="3"/>
  <c r="HI6" i="11" s="1"/>
  <c r="HI7" i="11"/>
  <c r="Z58" i="3"/>
  <c r="MC6" i="11" s="1"/>
  <c r="MC7" i="11"/>
  <c r="V65" i="3"/>
  <c r="NO6" i="11" s="1"/>
  <c r="NO7" i="11"/>
  <c r="S37" i="3"/>
  <c r="GZ6" i="11" s="1"/>
  <c r="GZ7" i="11"/>
  <c r="AS51" i="3"/>
  <c r="LF6" i="11" s="1"/>
  <c r="LF7" i="11"/>
  <c r="G58" i="3"/>
  <c r="LJ6" i="11" s="1"/>
  <c r="LJ7" i="11"/>
  <c r="J58" i="3"/>
  <c r="LM6" i="11" s="1"/>
  <c r="LM7" i="11"/>
  <c r="O16" i="3"/>
  <c r="BZ6" i="11" s="1"/>
  <c r="BZ7" i="11"/>
  <c r="M23" i="3"/>
  <c r="DN6" i="11" s="1"/>
  <c r="DN7" i="11"/>
  <c r="H58" i="3"/>
  <c r="LK6" i="11" s="1"/>
  <c r="LK7" i="11"/>
  <c r="K37" i="3"/>
  <c r="GR6" i="11" s="1"/>
  <c r="GR7" i="11"/>
  <c r="AS23" i="3"/>
  <c r="ET6" i="11" s="1"/>
  <c r="ET7" i="11"/>
  <c r="AO65" i="3"/>
  <c r="OH6" i="11" s="1"/>
  <c r="OH7" i="11"/>
  <c r="N37" i="3"/>
  <c r="GU6" i="11" s="1"/>
  <c r="GU7" i="11"/>
  <c r="AJ51" i="3"/>
  <c r="KW6" i="11" s="1"/>
  <c r="KW7" i="11"/>
  <c r="AH58" i="3"/>
  <c r="MK6" i="11" s="1"/>
  <c r="MK7" i="11"/>
  <c r="AE16" i="3"/>
  <c r="CP6" i="11" s="1"/>
  <c r="CP7" i="11"/>
  <c r="AC23" i="3"/>
  <c r="ED6" i="11" s="1"/>
  <c r="ED7" i="11"/>
  <c r="Z16" i="3"/>
  <c r="CK6" i="11" s="1"/>
  <c r="CK7" i="11"/>
  <c r="X58" i="3"/>
  <c r="MA6" i="11" s="1"/>
  <c r="MA7" i="11"/>
  <c r="U30" i="3"/>
  <c r="FL6" i="11" s="1"/>
  <c r="FL7" i="11"/>
  <c r="S79" i="3"/>
  <c r="QR6" i="11" s="1"/>
  <c r="QR7" i="11"/>
  <c r="P79" i="3"/>
  <c r="QO6" i="11" s="1"/>
  <c r="QO7" i="11"/>
  <c r="AQ30" i="3"/>
  <c r="GH6" i="11" s="1"/>
  <c r="GH7" i="11"/>
  <c r="N23" i="3"/>
  <c r="DO6" i="11" s="1"/>
  <c r="DO7" i="11"/>
  <c r="AP44" i="3"/>
  <c r="JM6" i="11" s="1"/>
  <c r="JM7" i="11"/>
  <c r="AL16" i="3"/>
  <c r="CW6" i="11" s="1"/>
  <c r="CW7" i="11"/>
  <c r="AK44" i="3"/>
  <c r="JH6" i="11" s="1"/>
  <c r="JH7" i="11"/>
  <c r="AI23" i="3"/>
  <c r="EJ6" i="11" s="1"/>
  <c r="EJ7" i="11"/>
  <c r="AG30" i="3"/>
  <c r="FX6" i="11" s="1"/>
  <c r="FX7" i="11"/>
  <c r="AF44" i="3"/>
  <c r="JC6" i="11" s="1"/>
  <c r="JC7" i="11"/>
  <c r="AD72" i="3"/>
  <c r="PM6" i="11" s="1"/>
  <c r="PM7" i="11"/>
  <c r="AB58" i="3"/>
  <c r="ME6" i="11" s="1"/>
  <c r="ME7" i="11"/>
  <c r="AA30" i="3"/>
  <c r="FR6" i="11" s="1"/>
  <c r="FR7" i="11"/>
  <c r="Y51" i="3"/>
  <c r="KL6" i="11" s="1"/>
  <c r="KL7" i="11"/>
  <c r="X37" i="3"/>
  <c r="HE6" i="11" s="1"/>
  <c r="HE7" i="11"/>
  <c r="V72" i="3"/>
  <c r="PE6" i="11" s="1"/>
  <c r="PE7" i="11"/>
  <c r="T16" i="3"/>
  <c r="CE6" i="11" s="1"/>
  <c r="CE7" i="11"/>
  <c r="S65" i="3"/>
  <c r="NL6" i="11" s="1"/>
  <c r="NL7" i="11"/>
  <c r="R30" i="3"/>
  <c r="FI6" i="11" s="1"/>
  <c r="FI7" i="11"/>
  <c r="J65" i="3"/>
  <c r="NC6" i="11" s="1"/>
  <c r="NC7" i="11"/>
  <c r="AP37" i="3"/>
  <c r="HW6" i="11" s="1"/>
  <c r="HW7" i="11"/>
  <c r="AU37" i="3"/>
  <c r="IB6" i="11" s="1"/>
  <c r="IB7" i="11"/>
  <c r="AR65" i="3"/>
  <c r="OK6" i="11" s="1"/>
  <c r="OK7" i="11"/>
  <c r="AO23" i="3"/>
  <c r="EP6" i="11" s="1"/>
  <c r="EP7" i="11"/>
  <c r="AN30" i="3"/>
  <c r="GE6" i="11" s="1"/>
  <c r="GE7" i="11"/>
  <c r="AL65" i="3"/>
  <c r="OE6" i="11" s="1"/>
  <c r="OE7" i="11"/>
  <c r="AK65" i="3"/>
  <c r="OD6" i="11" s="1"/>
  <c r="OD7" i="11"/>
  <c r="AI16" i="3"/>
  <c r="CT6" i="11" s="1"/>
  <c r="CT7" i="11"/>
  <c r="AH79" i="3"/>
  <c r="RG6" i="11" s="1"/>
  <c r="RG7" i="11"/>
  <c r="AF58" i="3"/>
  <c r="MI6" i="11" s="1"/>
  <c r="MI7" i="11"/>
  <c r="AD37" i="3"/>
  <c r="HK6" i="11" s="1"/>
  <c r="HK7" i="11"/>
  <c r="AC72" i="3"/>
  <c r="PL6" i="11" s="1"/>
  <c r="PL7" i="11"/>
  <c r="AA23" i="3"/>
  <c r="EB6" i="11" s="1"/>
  <c r="EB7" i="11"/>
  <c r="Y16" i="3"/>
  <c r="CJ6" i="11" s="1"/>
  <c r="CJ7" i="11"/>
  <c r="X44" i="3"/>
  <c r="IU6" i="11" s="1"/>
  <c r="IU7" i="11"/>
  <c r="V23" i="3"/>
  <c r="DW6" i="11" s="1"/>
  <c r="DW7" i="11"/>
  <c r="T79" i="3"/>
  <c r="QS6" i="11" s="1"/>
  <c r="QS7" i="11"/>
  <c r="J72" i="3"/>
  <c r="OS6" i="11" s="1"/>
  <c r="OS7" i="11"/>
  <c r="O79" i="3"/>
  <c r="QN6" i="11" s="1"/>
  <c r="QN7" i="11"/>
  <c r="AT37" i="3"/>
  <c r="IA6" i="11" s="1"/>
  <c r="IA7" i="11"/>
  <c r="AT23" i="3"/>
  <c r="EU6" i="11" s="1"/>
  <c r="EU7" i="11"/>
  <c r="AQ58" i="3"/>
  <c r="MT6" i="11" s="1"/>
  <c r="MT7" i="11"/>
  <c r="P58" i="3"/>
  <c r="LS6" i="11" s="1"/>
  <c r="LS7" i="11"/>
  <c r="O23" i="3"/>
  <c r="DP6" i="11" s="1"/>
  <c r="DP7" i="11"/>
  <c r="H23" i="3"/>
  <c r="DI6" i="11" s="1"/>
  <c r="DI7" i="11"/>
  <c r="O44" i="3"/>
  <c r="IL6" i="11" s="1"/>
  <c r="IL7" i="11"/>
  <c r="L16" i="3"/>
  <c r="BW6" i="11" s="1"/>
  <c r="BW7" i="11"/>
  <c r="K30" i="3"/>
  <c r="FB6" i="11" s="1"/>
  <c r="FB7" i="11"/>
  <c r="Q65" i="3"/>
  <c r="NJ6" i="11" s="1"/>
  <c r="NJ7" i="11"/>
  <c r="P44" i="3"/>
  <c r="IM6" i="11" s="1"/>
  <c r="IM7" i="11"/>
  <c r="H44" i="3"/>
  <c r="IE6" i="11" s="1"/>
  <c r="IE7" i="11"/>
  <c r="L23" i="3"/>
  <c r="DM6" i="11" s="1"/>
  <c r="DM7" i="11"/>
  <c r="J23" i="3"/>
  <c r="DK6" i="11" s="1"/>
  <c r="DK7" i="11"/>
  <c r="AT51" i="3"/>
  <c r="LG6" i="11" s="1"/>
  <c r="LG7" i="11"/>
  <c r="N44" i="3"/>
  <c r="IK6" i="11" s="1"/>
  <c r="IK7" i="11"/>
  <c r="AN79" i="3"/>
  <c r="RM6" i="11" s="1"/>
  <c r="RM7" i="11"/>
  <c r="AM65" i="3"/>
  <c r="OF6" i="11" s="1"/>
  <c r="OF7" i="11"/>
  <c r="AM79" i="3"/>
  <c r="RL6" i="11" s="1"/>
  <c r="RL7" i="11"/>
  <c r="AL72" i="3"/>
  <c r="PU6" i="11" s="1"/>
  <c r="PU7" i="11"/>
  <c r="AK23" i="3"/>
  <c r="EL6" i="11" s="1"/>
  <c r="EL7" i="11"/>
  <c r="AK37" i="3"/>
  <c r="HR6" i="11" s="1"/>
  <c r="HR7" i="11"/>
  <c r="AH37" i="3"/>
  <c r="HO6" i="11" s="1"/>
  <c r="HO7" i="11"/>
  <c r="AG16" i="3"/>
  <c r="CR6" i="11" s="1"/>
  <c r="CR7" i="11"/>
  <c r="AF51" i="3"/>
  <c r="KS6" i="11" s="1"/>
  <c r="KS7" i="11"/>
  <c r="AE30" i="3"/>
  <c r="FV6" i="11" s="1"/>
  <c r="FV7" i="11"/>
  <c r="AE58" i="3"/>
  <c r="MH6" i="11" s="1"/>
  <c r="MH7" i="11"/>
  <c r="AB16" i="3"/>
  <c r="CM6" i="11" s="1"/>
  <c r="CM7" i="11"/>
  <c r="AB79" i="3"/>
  <c r="RA6" i="11" s="1"/>
  <c r="RA7" i="11"/>
  <c r="Z30" i="3"/>
  <c r="FQ6" i="11" s="1"/>
  <c r="FQ7" i="11"/>
  <c r="Y23" i="3"/>
  <c r="DZ6" i="11" s="1"/>
  <c r="DZ7" i="11"/>
  <c r="X16" i="3"/>
  <c r="CI6" i="11" s="1"/>
  <c r="CI7" i="11"/>
  <c r="V37" i="3"/>
  <c r="HC6" i="11" s="1"/>
  <c r="HC7" i="11"/>
  <c r="U16" i="3"/>
  <c r="CF6" i="11" s="1"/>
  <c r="CF7" i="11"/>
  <c r="S44" i="3"/>
  <c r="IP6" i="11" s="1"/>
  <c r="IP7" i="11"/>
  <c r="R44" i="3"/>
  <c r="IO6" i="11" s="1"/>
  <c r="IO7" i="11"/>
  <c r="R79" i="3"/>
  <c r="QQ6" i="11" s="1"/>
  <c r="QQ7" i="11"/>
  <c r="AR79" i="3"/>
  <c r="RQ6" i="11" s="1"/>
  <c r="RQ7" i="11"/>
  <c r="AN37" i="3"/>
  <c r="HU6" i="11" s="1"/>
  <c r="HU7" i="11"/>
  <c r="AU30" i="3"/>
  <c r="GL6" i="11" s="1"/>
  <c r="GL7" i="11"/>
  <c r="AT16" i="3"/>
  <c r="DE6" i="11" s="1"/>
  <c r="DE7" i="11"/>
  <c r="AS16" i="3"/>
  <c r="DD6" i="11" s="1"/>
  <c r="DD7" i="11"/>
  <c r="AQ16" i="3"/>
  <c r="DB6" i="11" s="1"/>
  <c r="DB7" i="11"/>
  <c r="AO16" i="3"/>
  <c r="CZ6" i="11" s="1"/>
  <c r="CZ7" i="11"/>
  <c r="AO51" i="3"/>
  <c r="LB6" i="11" s="1"/>
  <c r="LB7" i="11"/>
  <c r="AM44" i="3"/>
  <c r="JJ6" i="11" s="1"/>
  <c r="JJ7" i="11"/>
  <c r="AL44" i="3"/>
  <c r="JI6" i="11" s="1"/>
  <c r="JI7" i="11"/>
  <c r="AK51" i="3"/>
  <c r="KX6" i="11" s="1"/>
  <c r="KX7" i="11"/>
  <c r="AJ30" i="3"/>
  <c r="GA6" i="11" s="1"/>
  <c r="GA7" i="11"/>
  <c r="AI79" i="3"/>
  <c r="RH6" i="11" s="1"/>
  <c r="RH7" i="11"/>
  <c r="AG51" i="3"/>
  <c r="KT6" i="11" s="1"/>
  <c r="KT7" i="11"/>
  <c r="AF23" i="3"/>
  <c r="EG6" i="11" s="1"/>
  <c r="EG7" i="11"/>
  <c r="AF37" i="3"/>
  <c r="HM6" i="11" s="1"/>
  <c r="HM7" i="11"/>
  <c r="AE37" i="3"/>
  <c r="HL6" i="11" s="1"/>
  <c r="HL7" i="11"/>
  <c r="AD51" i="3"/>
  <c r="KQ6" i="11" s="1"/>
  <c r="KQ7" i="11"/>
  <c r="AC79" i="3"/>
  <c r="RB6" i="11" s="1"/>
  <c r="RB7" i="11"/>
  <c r="AA37" i="3"/>
  <c r="HH6" i="11" s="1"/>
  <c r="HH7" i="11"/>
  <c r="Z79" i="3"/>
  <c r="QY6" i="11" s="1"/>
  <c r="QY7" i="11"/>
  <c r="W23" i="3"/>
  <c r="DX6" i="11" s="1"/>
  <c r="DX7" i="11"/>
  <c r="W16" i="3"/>
  <c r="CH6" i="11" s="1"/>
  <c r="CH7" i="11"/>
  <c r="V79" i="3"/>
  <c r="QU6" i="11" s="1"/>
  <c r="QU7" i="11"/>
  <c r="S51" i="3"/>
  <c r="KF6" i="11" s="1"/>
  <c r="KF7" i="11"/>
  <c r="H79" i="3"/>
  <c r="QG6" i="11" s="1"/>
  <c r="QG7" i="11"/>
  <c r="M79" i="3"/>
  <c r="QL6" i="11" s="1"/>
  <c r="QL7" i="11"/>
  <c r="Q30" i="3"/>
  <c r="FH6" i="11" s="1"/>
  <c r="FH7" i="11"/>
  <c r="AS30" i="3"/>
  <c r="GJ6" i="11" s="1"/>
  <c r="GJ7" i="11"/>
  <c r="Q37" i="3"/>
  <c r="GX6" i="11" s="1"/>
  <c r="GX7" i="11"/>
  <c r="H30" i="3"/>
  <c r="EY6" i="11" s="1"/>
  <c r="EY7" i="11"/>
  <c r="H37" i="3"/>
  <c r="GO6" i="11" s="1"/>
  <c r="GO7" i="11"/>
  <c r="J37" i="3"/>
  <c r="GQ6" i="11" s="1"/>
  <c r="GQ7" i="11"/>
  <c r="I44" i="3"/>
  <c r="IF6" i="11" s="1"/>
  <c r="IF7" i="11"/>
  <c r="P30" i="3"/>
  <c r="FG6" i="11" s="1"/>
  <c r="FG7" i="11"/>
  <c r="M16" i="3"/>
  <c r="BX6" i="11" s="1"/>
  <c r="BX7" i="11"/>
  <c r="I16" i="3"/>
  <c r="BT6" i="11" s="1"/>
  <c r="BT7" i="11"/>
  <c r="G16" i="3"/>
  <c r="BR6" i="11" s="1"/>
  <c r="BR7" i="11"/>
  <c r="SR8" i="11"/>
  <c r="AA72" i="3"/>
  <c r="PJ6" i="11" s="1"/>
  <c r="X72" i="3"/>
  <c r="PG6" i="11" s="1"/>
  <c r="H72" i="3"/>
  <c r="OQ6" i="11" s="1"/>
  <c r="M72" i="3"/>
  <c r="OV6" i="11" s="1"/>
  <c r="O72" i="3"/>
  <c r="OX6" i="11" s="1"/>
  <c r="AD65" i="3"/>
  <c r="NW6" i="11" s="1"/>
  <c r="R65" i="3"/>
  <c r="NK6" i="11" s="1"/>
  <c r="I65" i="3"/>
  <c r="NB6" i="11" s="1"/>
  <c r="M65" i="3"/>
  <c r="NF6" i="11" s="1"/>
  <c r="SL8" i="11"/>
  <c r="SG8" i="11"/>
  <c r="SA8" i="11"/>
  <c r="RW8" i="11"/>
  <c r="SM8" i="11"/>
  <c r="SC8" i="11"/>
  <c r="SQ8" i="11"/>
  <c r="SU9" i="11"/>
  <c r="SD9" i="11"/>
  <c r="TB9" i="11"/>
  <c r="SH9" i="11"/>
  <c r="C9" i="11" s="1"/>
  <c r="RW10" i="11"/>
  <c r="TD9" i="11"/>
  <c r="SU10" i="11"/>
  <c r="SV10" i="11"/>
  <c r="RZ9" i="11"/>
  <c r="SY9" i="11"/>
  <c r="SV9" i="11"/>
  <c r="SG9" i="11"/>
  <c r="SY8" i="11"/>
  <c r="RV8" i="11"/>
  <c r="TE9" i="11"/>
  <c r="TC9" i="11"/>
  <c r="SS9" i="11"/>
  <c r="SR9" i="11"/>
  <c r="SL9" i="11"/>
  <c r="SP10" i="11"/>
  <c r="SS10" i="11"/>
  <c r="N51" i="3"/>
  <c r="KA6" i="11" s="1"/>
  <c r="N79" i="3"/>
  <c r="QM6" i="11" s="1"/>
  <c r="AJ58" i="3"/>
  <c r="MM6" i="11" s="1"/>
  <c r="AI72" i="3"/>
  <c r="PR6" i="11" s="1"/>
  <c r="AD58" i="3"/>
  <c r="MG6" i="11" s="1"/>
  <c r="AC65" i="3"/>
  <c r="NV6" i="11" s="1"/>
  <c r="AA65" i="3"/>
  <c r="NT6" i="11" s="1"/>
  <c r="W72" i="3"/>
  <c r="PF6" i="11" s="1"/>
  <c r="W65" i="3"/>
  <c r="NP6" i="11" s="1"/>
  <c r="T72" i="3"/>
  <c r="PC6" i="11" s="1"/>
  <c r="R72" i="3"/>
  <c r="PA6" i="11" s="1"/>
  <c r="G72" i="3"/>
  <c r="OP6" i="11" s="1"/>
  <c r="AP72" i="3"/>
  <c r="PY6" i="11" s="1"/>
  <c r="AT58" i="3"/>
  <c r="MW6" i="11" s="1"/>
  <c r="AP58" i="3"/>
  <c r="MS6" i="11" s="1"/>
  <c r="AN65" i="3"/>
  <c r="OG6" i="11" s="1"/>
  <c r="AJ72" i="3"/>
  <c r="PS6" i="11" s="1"/>
  <c r="AB65" i="3"/>
  <c r="NU6" i="11" s="1"/>
  <c r="AA58" i="3"/>
  <c r="MD6" i="11" s="1"/>
  <c r="X51" i="3"/>
  <c r="KK6" i="11" s="1"/>
  <c r="U58" i="3"/>
  <c r="LX6" i="11" s="1"/>
  <c r="T65" i="3"/>
  <c r="NM6" i="11" s="1"/>
  <c r="T58" i="3"/>
  <c r="LW6" i="11" s="1"/>
  <c r="Q79" i="3"/>
  <c r="QP6" i="11" s="1"/>
  <c r="AS58" i="3"/>
  <c r="MV6" i="11" s="1"/>
  <c r="AU51" i="3"/>
  <c r="LH6" i="11" s="1"/>
  <c r="AR58" i="3"/>
  <c r="MU6" i="11" s="1"/>
  <c r="AP79" i="3"/>
  <c r="RO6" i="11" s="1"/>
  <c r="L58" i="3"/>
  <c r="LO6" i="11" s="1"/>
  <c r="M58" i="3"/>
  <c r="LP6" i="11" s="1"/>
  <c r="G51" i="3"/>
  <c r="JT6" i="11" s="1"/>
  <c r="O65" i="3"/>
  <c r="NH6" i="11" s="1"/>
  <c r="L65" i="3"/>
  <c r="NE6" i="11" s="1"/>
  <c r="O51" i="3"/>
  <c r="KB6" i="11" s="1"/>
  <c r="K58" i="3"/>
  <c r="LN6" i="11" s="1"/>
  <c r="O58" i="3"/>
  <c r="LR6" i="11" s="1"/>
  <c r="I37" i="3"/>
  <c r="GP6" i="11" s="1"/>
  <c r="AQ65" i="3"/>
  <c r="OJ6" i="11" s="1"/>
  <c r="AL58" i="3"/>
  <c r="MO6" i="11" s="1"/>
  <c r="AK72" i="3"/>
  <c r="PT6" i="11" s="1"/>
  <c r="AB72" i="3"/>
  <c r="PK6" i="11" s="1"/>
  <c r="Y65" i="3"/>
  <c r="NR6" i="11" s="1"/>
  <c r="Q72" i="3"/>
  <c r="OZ6" i="11" s="1"/>
  <c r="AO72" i="3"/>
  <c r="PX6" i="11" s="1"/>
  <c r="AP65" i="3"/>
  <c r="OI6" i="11" s="1"/>
  <c r="AO58" i="3"/>
  <c r="MR6" i="11" s="1"/>
  <c r="AG58" i="3"/>
  <c r="MJ6" i="11" s="1"/>
  <c r="AA51" i="3"/>
  <c r="KN6" i="11" s="1"/>
  <c r="Z51" i="3"/>
  <c r="KM6" i="11" s="1"/>
  <c r="W58" i="3"/>
  <c r="LZ6" i="11" s="1"/>
  <c r="V51" i="3"/>
  <c r="KI6" i="11" s="1"/>
  <c r="R51" i="3"/>
  <c r="KE6" i="11" s="1"/>
  <c r="I72" i="3"/>
  <c r="OR6" i="11" s="1"/>
  <c r="AT72" i="3"/>
  <c r="QC6" i="11" s="1"/>
  <c r="H65" i="3"/>
  <c r="NA6" i="11" s="1"/>
  <c r="P65" i="3"/>
  <c r="NI6" i="11" s="1"/>
  <c r="H51" i="3"/>
  <c r="JU6" i="11" s="1"/>
  <c r="K65" i="3"/>
  <c r="ND6" i="11" s="1"/>
  <c r="I58" i="3"/>
  <c r="LL6" i="11" s="1"/>
  <c r="L51" i="3"/>
  <c r="JY6" i="11" s="1"/>
  <c r="J44" i="3"/>
  <c r="IG6" i="11" s="1"/>
  <c r="M44" i="3"/>
  <c r="IJ6" i="11" s="1"/>
  <c r="L44" i="3"/>
  <c r="II6" i="11" s="1"/>
  <c r="RR8" i="11"/>
  <c r="N72" i="3"/>
  <c r="OW6" i="11" s="1"/>
  <c r="AS72" i="3"/>
  <c r="QB6" i="11" s="1"/>
  <c r="AV37" i="3"/>
  <c r="IC6" i="11" s="1"/>
  <c r="RR11" i="11"/>
  <c r="RR10" i="11"/>
  <c r="N65" i="3"/>
  <c r="NG6" i="11" s="1"/>
  <c r="AF72" i="3"/>
  <c r="PO6" i="11" s="1"/>
  <c r="AE72" i="3"/>
  <c r="PN6" i="11" s="1"/>
  <c r="L72" i="3"/>
  <c r="OU6" i="11" s="1"/>
  <c r="P72" i="3"/>
  <c r="OY6" i="11" s="1"/>
  <c r="AR72" i="3"/>
  <c r="QA6" i="11" s="1"/>
  <c r="AV44" i="3"/>
  <c r="JS6" i="11" s="1"/>
  <c r="RR9" i="11"/>
  <c r="AH72" i="3"/>
  <c r="PQ6" i="11" s="1"/>
  <c r="Y72" i="3"/>
  <c r="PH6" i="11" s="1"/>
  <c r="AG72" i="3"/>
  <c r="PP6" i="11" s="1"/>
  <c r="AG79" i="3"/>
  <c r="RF6" i="11" s="1"/>
  <c r="SZ7" i="11"/>
  <c r="SP7" i="11"/>
  <c r="TB7" i="11"/>
  <c r="SX7" i="11"/>
  <c r="AV51" i="3"/>
  <c r="LI6" i="11" s="1"/>
  <c r="AV16" i="3"/>
  <c r="DG6" i="11" s="1"/>
  <c r="QF6" i="11"/>
  <c r="SI7" i="11"/>
  <c r="SG7" i="11"/>
  <c r="TC7" i="11"/>
  <c r="SS7" i="11"/>
  <c r="SQ7" i="11"/>
  <c r="SA7" i="11"/>
  <c r="RV7" i="11"/>
  <c r="RX7" i="11"/>
  <c r="RW7" i="11"/>
  <c r="SH7" i="11"/>
  <c r="C7" i="11" s="1"/>
  <c r="SO7" i="11"/>
  <c r="SK7" i="11"/>
  <c r="SJ7" i="11"/>
  <c r="TA7" i="11"/>
  <c r="ST7" i="11"/>
  <c r="SE8" i="11"/>
  <c r="SV8" i="11"/>
  <c r="SP8" i="11"/>
  <c r="SJ8" i="11"/>
  <c r="SI8" i="11"/>
  <c r="SK8" i="11"/>
  <c r="SR11" i="11"/>
  <c r="SS11" i="11"/>
  <c r="SD11" i="11"/>
  <c r="ST11" i="11"/>
  <c r="SG11" i="11"/>
  <c r="SN11" i="11"/>
  <c r="TE11" i="11"/>
  <c r="SH11" i="11"/>
  <c r="C11" i="11" s="1"/>
  <c r="TB11" i="11"/>
  <c r="SJ11" i="11"/>
  <c r="TC11" i="11"/>
  <c r="RY11" i="11"/>
  <c r="SP11" i="11"/>
  <c r="RZ11" i="11"/>
  <c r="SY11" i="11"/>
  <c r="SE11" i="11"/>
  <c r="TA11" i="11"/>
  <c r="SX11" i="11"/>
  <c r="SF11" i="11"/>
  <c r="SC11" i="11"/>
  <c r="SB9" i="11"/>
  <c r="SM9" i="11"/>
  <c r="SF9" i="11"/>
  <c r="SJ9" i="11"/>
  <c r="SP9" i="11"/>
  <c r="TC10" i="11"/>
  <c r="SM10" i="11"/>
  <c r="SF10" i="11"/>
  <c r="SN10" i="11"/>
  <c r="SG10" i="11"/>
  <c r="SL10" i="11"/>
  <c r="SY10" i="11"/>
  <c r="SI10" i="11"/>
  <c r="SZ10" i="11"/>
  <c r="SJ10" i="11"/>
  <c r="SC10" i="11"/>
  <c r="TE10" i="11"/>
  <c r="SR10" i="11"/>
  <c r="D7" i="11" l="1"/>
  <c r="E7" i="11" s="1"/>
  <c r="F7" i="11" s="1"/>
  <c r="G7" i="11" s="1"/>
  <c r="H7" i="11" s="1"/>
  <c r="I7" i="11" s="1"/>
  <c r="J7" i="11" s="1"/>
  <c r="K7" i="11" s="1"/>
  <c r="L7" i="11" s="1"/>
  <c r="M7" i="11" s="1"/>
  <c r="N7" i="11" s="1"/>
  <c r="O7" i="11" s="1"/>
  <c r="P7" i="11" s="1"/>
  <c r="Q7" i="11" s="1"/>
  <c r="R7" i="11" s="1"/>
  <c r="S7" i="11" s="1"/>
  <c r="T7" i="11" s="1"/>
  <c r="U7" i="11" s="1"/>
  <c r="V7" i="11" s="1"/>
  <c r="D11" i="11"/>
  <c r="E11" i="11" s="1"/>
  <c r="F11" i="11" s="1"/>
  <c r="G11" i="11" s="1"/>
  <c r="H11" i="11" s="1"/>
  <c r="I11" i="11" s="1"/>
  <c r="J11" i="11" s="1"/>
  <c r="K11" i="11" s="1"/>
  <c r="L11" i="11" s="1"/>
  <c r="M11" i="11" s="1"/>
  <c r="N11" i="11" s="1"/>
  <c r="O11" i="11" s="1"/>
  <c r="P11" i="11" s="1"/>
  <c r="Q11" i="11" s="1"/>
  <c r="R11" i="11" s="1"/>
  <c r="S11" i="11" s="1"/>
  <c r="T11" i="11" s="1"/>
  <c r="U11" i="11" s="1"/>
  <c r="V11" i="11" s="1"/>
  <c r="AV58" i="3"/>
  <c r="MY6" i="11" s="1"/>
  <c r="AQ88" i="3"/>
  <c r="TF8" i="11" s="1"/>
  <c r="AQ91" i="3"/>
  <c r="TF11" i="11" s="1"/>
  <c r="AQ87" i="3"/>
  <c r="TF7" i="11" s="1"/>
  <c r="AQ89" i="3"/>
  <c r="TF9" i="11" s="1"/>
  <c r="D8" i="11"/>
  <c r="E8" i="11" s="1"/>
  <c r="F8" i="11" s="1"/>
  <c r="G8" i="11" s="1"/>
  <c r="H8" i="11" s="1"/>
  <c r="I8" i="11" s="1"/>
  <c r="J8" i="11" s="1"/>
  <c r="K8" i="11" s="1"/>
  <c r="L8" i="11" s="1"/>
  <c r="M8" i="11" s="1"/>
  <c r="N8" i="11" s="1"/>
  <c r="O8" i="11" s="1"/>
  <c r="P8" i="11" s="1"/>
  <c r="Q8" i="11" s="1"/>
  <c r="R8" i="11" s="1"/>
  <c r="S8" i="11" s="1"/>
  <c r="T8" i="11" s="1"/>
  <c r="U8" i="11" s="1"/>
  <c r="V8" i="11" s="1"/>
  <c r="D10" i="11"/>
  <c r="E10" i="11" s="1"/>
  <c r="F10" i="11" s="1"/>
  <c r="G10" i="11" s="1"/>
  <c r="H10" i="11" s="1"/>
  <c r="I10" i="11" s="1"/>
  <c r="J10" i="11" s="1"/>
  <c r="K10" i="11" s="1"/>
  <c r="L10" i="11" s="1"/>
  <c r="M10" i="11" s="1"/>
  <c r="N10" i="11" s="1"/>
  <c r="O10" i="11" s="1"/>
  <c r="P10" i="11" s="1"/>
  <c r="Q10" i="11" s="1"/>
  <c r="R10" i="11" s="1"/>
  <c r="S10" i="11" s="1"/>
  <c r="T10" i="11" s="1"/>
  <c r="U10" i="11" s="1"/>
  <c r="V10" i="11" s="1"/>
  <c r="D9" i="11"/>
  <c r="E9" i="11" s="1"/>
  <c r="F9" i="11" s="1"/>
  <c r="G9" i="11" s="1"/>
  <c r="H9" i="11" s="1"/>
  <c r="I9" i="11" s="1"/>
  <c r="J9" i="11" s="1"/>
  <c r="K9" i="11" s="1"/>
  <c r="L9" i="11" s="1"/>
  <c r="M9" i="11" s="1"/>
  <c r="N9" i="11" s="1"/>
  <c r="O9" i="11" s="1"/>
  <c r="P9" i="11" s="1"/>
  <c r="Q9" i="11" s="1"/>
  <c r="R9" i="11" s="1"/>
  <c r="S9" i="11" s="1"/>
  <c r="T9" i="11" s="1"/>
  <c r="U9" i="11" s="1"/>
  <c r="V9" i="11" s="1"/>
  <c r="AQ90" i="3"/>
  <c r="TF10" i="11" s="1"/>
  <c r="G86" i="3"/>
  <c r="RV6" i="11" s="1"/>
  <c r="AQ192" i="9" a="1"/>
  <c r="AQ192" i="9" s="1"/>
  <c r="AQ194" i="9" a="1"/>
  <c r="AQ194" i="9" s="1"/>
  <c r="AQ188" i="9" a="1"/>
  <c r="AQ188" i="9" s="1"/>
  <c r="AQ197" i="9" a="1"/>
  <c r="AQ197" i="9" s="1"/>
  <c r="AQ200" i="9" a="1"/>
  <c r="AQ200" i="9" s="1"/>
  <c r="AQ191" i="9" a="1"/>
  <c r="AQ191" i="9" s="1"/>
  <c r="AQ190" i="9" a="1"/>
  <c r="AQ190" i="9" s="1"/>
  <c r="AQ186" i="9" a="1"/>
  <c r="AQ186" i="9" s="1"/>
  <c r="AQ193" i="9" a="1"/>
  <c r="AQ193" i="9" s="1"/>
  <c r="AQ199" i="9" a="1"/>
  <c r="AQ199" i="9" s="1"/>
  <c r="AQ198" i="9" a="1"/>
  <c r="AQ198" i="9" s="1"/>
  <c r="AQ189" i="9" a="1"/>
  <c r="AQ189" i="9" s="1"/>
  <c r="AQ196" i="9" a="1"/>
  <c r="AQ196" i="9" s="1"/>
  <c r="AQ195" i="9" a="1"/>
  <c r="AQ195" i="9" s="1"/>
  <c r="AQ187" i="9" a="1"/>
  <c r="AQ187" i="9" s="1"/>
  <c r="TG26" i="11"/>
  <c r="TG25" i="11"/>
  <c r="TG28" i="11"/>
  <c r="TG27" i="11"/>
  <c r="TG29" i="11"/>
  <c r="TG17" i="11"/>
  <c r="TG20" i="11"/>
  <c r="TG15" i="11"/>
  <c r="TG22" i="11"/>
  <c r="TG21" i="11"/>
  <c r="TG24" i="11"/>
  <c r="TG23" i="11"/>
  <c r="TG19" i="11"/>
  <c r="TG16" i="11"/>
  <c r="TG18" i="11"/>
  <c r="AU80" i="3"/>
  <c r="AU81" i="3"/>
  <c r="AU82" i="3"/>
  <c r="AU83" i="3"/>
  <c r="AU84" i="3"/>
  <c r="TF14" i="11"/>
  <c r="AV66" i="3"/>
  <c r="AV69" i="3"/>
  <c r="OO10" i="11" s="1"/>
  <c r="AV68" i="3"/>
  <c r="OO9" i="11" s="1"/>
  <c r="AV67" i="3"/>
  <c r="OO8" i="11" s="1"/>
  <c r="AV70" i="3"/>
  <c r="OO11" i="11" s="1"/>
  <c r="AV77" i="3"/>
  <c r="QE11" i="11" s="1"/>
  <c r="AV73" i="3"/>
  <c r="AV76" i="3"/>
  <c r="QE10" i="11" s="1"/>
  <c r="AV75" i="3"/>
  <c r="QE9" i="11" s="1"/>
  <c r="AV74" i="3"/>
  <c r="QE8" i="11" s="1"/>
  <c r="AR185" i="9"/>
  <c r="AT85" i="3"/>
  <c r="OO14" i="11"/>
  <c r="AU176" i="9" a="1"/>
  <c r="AU176" i="9" s="1"/>
  <c r="AU179" i="9" a="1"/>
  <c r="AU179" i="9" s="1"/>
  <c r="AU184" i="9" a="1"/>
  <c r="AU184" i="9" s="1"/>
  <c r="AU180" i="9" a="1"/>
  <c r="AU180" i="9" s="1"/>
  <c r="AU175" i="9" a="1"/>
  <c r="AU175" i="9" s="1"/>
  <c r="AU182" i="9" a="1"/>
  <c r="AU182" i="9" s="1"/>
  <c r="AU183" i="9" a="1"/>
  <c r="AU183" i="9" s="1"/>
  <c r="AU181" i="9" a="1"/>
  <c r="AU181" i="9" s="1"/>
  <c r="AU177" i="9" a="1"/>
  <c r="AU177" i="9" s="1"/>
  <c r="AU178" i="9" a="1"/>
  <c r="AU178" i="9" s="1"/>
  <c r="AU58" i="3"/>
  <c r="MX6" i="11" s="1"/>
  <c r="AT65" i="3"/>
  <c r="OM6" i="11" s="1"/>
  <c r="Z60" i="8"/>
  <c r="V60" i="8"/>
  <c r="R60" i="8"/>
  <c r="N60" i="8"/>
  <c r="J60" i="8"/>
  <c r="F60" i="8"/>
  <c r="AA60" i="8"/>
  <c r="U60" i="8"/>
  <c r="P60" i="8"/>
  <c r="K60" i="8"/>
  <c r="E60" i="8"/>
  <c r="Y60" i="8"/>
  <c r="T60" i="8"/>
  <c r="O60" i="8"/>
  <c r="I60" i="8"/>
  <c r="D60" i="8"/>
  <c r="X60" i="8"/>
  <c r="S60" i="8"/>
  <c r="M60" i="8"/>
  <c r="H60" i="8"/>
  <c r="AB60" i="8"/>
  <c r="W60" i="8"/>
  <c r="Q60" i="8"/>
  <c r="L60" i="8"/>
  <c r="G60" i="8"/>
  <c r="C61" i="8"/>
  <c r="RU22" i="11"/>
  <c r="RU26" i="11"/>
  <c r="RU25" i="11"/>
  <c r="RU29" i="11"/>
  <c r="RU28" i="11"/>
  <c r="RU21" i="11"/>
  <c r="RU20" i="11"/>
  <c r="RU24" i="11"/>
  <c r="RU23" i="11"/>
  <c r="RU27" i="11"/>
  <c r="QE14" i="11"/>
  <c r="RU19" i="11"/>
  <c r="RU18" i="11"/>
  <c r="RU17" i="11"/>
  <c r="RU15" i="11"/>
  <c r="RU16" i="11"/>
  <c r="AU174" i="9" a="1"/>
  <c r="AU174" i="9" s="1"/>
  <c r="AU172" i="9" a="1"/>
  <c r="AU172" i="9" s="1"/>
  <c r="AU170" i="9" a="1"/>
  <c r="AU170" i="9" s="1"/>
  <c r="AU171" i="9" a="1"/>
  <c r="AU171" i="9" s="1"/>
  <c r="AU173" i="9" a="1"/>
  <c r="AU173" i="9" s="1"/>
  <c r="ON8" i="11"/>
  <c r="ON11" i="11"/>
  <c r="ON9" i="11"/>
  <c r="ON10" i="11"/>
  <c r="QD9" i="11"/>
  <c r="QD11" i="11"/>
  <c r="QD8" i="11"/>
  <c r="QD10" i="11"/>
  <c r="AS79" i="3"/>
  <c r="RR6" i="11" s="1"/>
  <c r="RS8" i="11"/>
  <c r="RS7" i="11"/>
  <c r="RS10" i="11"/>
  <c r="RS9" i="11"/>
  <c r="RS11" i="11"/>
  <c r="AH86" i="3"/>
  <c r="SW6" i="11" s="1"/>
  <c r="R6" i="11" s="1"/>
  <c r="W86" i="3"/>
  <c r="SL6" i="11" s="1"/>
  <c r="G6" i="11" s="1"/>
  <c r="AI86" i="3"/>
  <c r="SX6" i="11" s="1"/>
  <c r="S6" i="11" s="1"/>
  <c r="AK86" i="3"/>
  <c r="SZ6" i="11" s="1"/>
  <c r="U6" i="11" s="1"/>
  <c r="AP86" i="3"/>
  <c r="TE6" i="11" s="1"/>
  <c r="AO86" i="3"/>
  <c r="TD6" i="11" s="1"/>
  <c r="AA86" i="3"/>
  <c r="SP6" i="11" s="1"/>
  <c r="K6" i="11" s="1"/>
  <c r="AG86" i="3"/>
  <c r="SV6" i="11" s="1"/>
  <c r="Q6" i="11" s="1"/>
  <c r="AC86" i="3"/>
  <c r="SR6" i="11" s="1"/>
  <c r="M6" i="11" s="1"/>
  <c r="AM86" i="3"/>
  <c r="TB6" i="11" s="1"/>
  <c r="AJ86" i="3"/>
  <c r="SY6" i="11" s="1"/>
  <c r="T6" i="11" s="1"/>
  <c r="Z86" i="3"/>
  <c r="SO6" i="11" s="1"/>
  <c r="J6" i="11" s="1"/>
  <c r="M86" i="3"/>
  <c r="SB6" i="11" s="1"/>
  <c r="I86" i="3"/>
  <c r="RX6" i="11" s="1"/>
  <c r="L86" i="3"/>
  <c r="SA6" i="11" s="1"/>
  <c r="AD86" i="3"/>
  <c r="SS6" i="11" s="1"/>
  <c r="N6" i="11" s="1"/>
  <c r="X86" i="3"/>
  <c r="SM6" i="11" s="1"/>
  <c r="H6" i="11" s="1"/>
  <c r="AL86" i="3"/>
  <c r="TA6" i="11" s="1"/>
  <c r="V6" i="11" s="1"/>
  <c r="N86" i="3"/>
  <c r="SC6" i="11" s="1"/>
  <c r="AN86" i="3"/>
  <c r="TC6" i="11" s="1"/>
  <c r="Y86" i="3"/>
  <c r="SN6" i="11" s="1"/>
  <c r="I6" i="11" s="1"/>
  <c r="AE86" i="3"/>
  <c r="ST6" i="11" s="1"/>
  <c r="O6" i="11" s="1"/>
  <c r="U86" i="3"/>
  <c r="SJ6" i="11" s="1"/>
  <c r="E6" i="11" s="1"/>
  <c r="S86" i="3"/>
  <c r="SH6" i="11" s="1"/>
  <c r="C6" i="11" s="1"/>
  <c r="H86" i="3"/>
  <c r="RW6" i="11" s="1"/>
  <c r="K86" i="3"/>
  <c r="RZ6" i="11" s="1"/>
  <c r="Q86" i="3"/>
  <c r="SF6" i="11" s="1"/>
  <c r="R86" i="3"/>
  <c r="SG6" i="11" s="1"/>
  <c r="AF86" i="3"/>
  <c r="SU6" i="11" s="1"/>
  <c r="P6" i="11" s="1"/>
  <c r="V86" i="3"/>
  <c r="SK6" i="11" s="1"/>
  <c r="F6" i="11" s="1"/>
  <c r="P86" i="3"/>
  <c r="SE6" i="11" s="1"/>
  <c r="J86" i="3"/>
  <c r="RY6" i="11" s="1"/>
  <c r="O86" i="3"/>
  <c r="SD6" i="11" s="1"/>
  <c r="AB86" i="3"/>
  <c r="SQ6" i="11" s="1"/>
  <c r="L6" i="11" s="1"/>
  <c r="T86" i="3"/>
  <c r="SI6" i="11" s="1"/>
  <c r="D6" i="11" s="1"/>
  <c r="AQ86" i="3" l="1"/>
  <c r="TF6" i="11" s="1"/>
  <c r="AV81" i="3"/>
  <c r="RU8" i="11" s="1"/>
  <c r="AV82" i="3"/>
  <c r="RU9" i="11" s="1"/>
  <c r="AV84" i="3"/>
  <c r="RU11" i="11" s="1"/>
  <c r="AV80" i="3"/>
  <c r="AV83" i="3"/>
  <c r="RU10" i="11" s="1"/>
  <c r="TH26" i="11"/>
  <c r="TH25" i="11"/>
  <c r="TH20" i="11"/>
  <c r="TH17" i="11"/>
  <c r="TH29" i="11"/>
  <c r="TH24" i="11"/>
  <c r="TH23" i="11"/>
  <c r="TH16" i="11"/>
  <c r="TH28" i="11"/>
  <c r="TH27" i="11"/>
  <c r="TH19" i="11"/>
  <c r="TH15" i="11"/>
  <c r="TH22" i="11"/>
  <c r="TH21" i="11"/>
  <c r="TH18" i="11"/>
  <c r="QE7" i="11"/>
  <c r="AV72" i="3"/>
  <c r="QE6" i="11" s="1"/>
  <c r="TG14" i="11"/>
  <c r="AU85" i="3"/>
  <c r="AS185" i="9"/>
  <c r="OO7" i="11"/>
  <c r="AV65" i="3"/>
  <c r="OO6" i="11" s="1"/>
  <c r="AR197" i="9" a="1"/>
  <c r="AR197" i="9" s="1"/>
  <c r="AR199" i="9" a="1"/>
  <c r="AR199" i="9" s="1"/>
  <c r="AR187" i="9" a="1"/>
  <c r="AR187" i="9" s="1"/>
  <c r="AR194" i="9" a="1"/>
  <c r="AR194" i="9" s="1"/>
  <c r="AR193" i="9" a="1"/>
  <c r="AR193" i="9" s="1"/>
  <c r="AR192" i="9" a="1"/>
  <c r="AR192" i="9" s="1"/>
  <c r="AR188" i="9" a="1"/>
  <c r="AR188" i="9" s="1"/>
  <c r="AR186" i="9" a="1"/>
  <c r="AR186" i="9" s="1"/>
  <c r="AR196" i="9" a="1"/>
  <c r="AR196" i="9" s="1"/>
  <c r="AR198" i="9" a="1"/>
  <c r="AR198" i="9" s="1"/>
  <c r="AR195" i="9" a="1"/>
  <c r="AR195" i="9" s="1"/>
  <c r="AR190" i="9" a="1"/>
  <c r="AR190" i="9" s="1"/>
  <c r="AR191" i="9" a="1"/>
  <c r="AR191" i="9" s="1"/>
  <c r="AR200" i="9" a="1"/>
  <c r="AR200" i="9" s="1"/>
  <c r="AR189" i="9" a="1"/>
  <c r="AR189" i="9" s="1"/>
  <c r="AR90" i="3"/>
  <c r="TG10" i="11" s="1"/>
  <c r="AR91" i="3"/>
  <c r="TG11" i="11" s="1"/>
  <c r="AR89" i="3"/>
  <c r="TG9" i="11" s="1"/>
  <c r="AR88" i="3"/>
  <c r="TG8" i="11" s="1"/>
  <c r="AR87" i="3"/>
  <c r="TG7" i="11" s="1"/>
  <c r="Y61" i="8"/>
  <c r="U61" i="8"/>
  <c r="Q61" i="8"/>
  <c r="M61" i="8"/>
  <c r="I61" i="8"/>
  <c r="E61" i="8"/>
  <c r="AB61" i="8"/>
  <c r="W61" i="8"/>
  <c r="R61" i="8"/>
  <c r="L61" i="8"/>
  <c r="G61" i="8"/>
  <c r="AA61" i="8"/>
  <c r="V61" i="8"/>
  <c r="P61" i="8"/>
  <c r="K61" i="8"/>
  <c r="F61" i="8"/>
  <c r="Z61" i="8"/>
  <c r="T61" i="8"/>
  <c r="O61" i="8"/>
  <c r="J61" i="8"/>
  <c r="D61" i="8"/>
  <c r="X61" i="8"/>
  <c r="S61" i="8"/>
  <c r="N61" i="8"/>
  <c r="H61" i="8"/>
  <c r="C62" i="8"/>
  <c r="RU14" i="11"/>
  <c r="RT11" i="11"/>
  <c r="RT10" i="11"/>
  <c r="RT7" i="11"/>
  <c r="RT9" i="11"/>
  <c r="RT8" i="11"/>
  <c r="AU72" i="3"/>
  <c r="QD6" i="11" s="1"/>
  <c r="QD7" i="11"/>
  <c r="ON7" i="11"/>
  <c r="AU65" i="3"/>
  <c r="ON6" i="11" s="1"/>
  <c r="AT79" i="3"/>
  <c r="RS6" i="11" s="1"/>
  <c r="AR86" i="3" l="1"/>
  <c r="TG6" i="11" s="1"/>
  <c r="AS90" i="3"/>
  <c r="TH10" i="11" s="1"/>
  <c r="AS87" i="3"/>
  <c r="TH7" i="11" s="1"/>
  <c r="AS88" i="3"/>
  <c r="TH8" i="11" s="1"/>
  <c r="AS91" i="3"/>
  <c r="TH11" i="11" s="1"/>
  <c r="AS89" i="3"/>
  <c r="TH9" i="11" s="1"/>
  <c r="TI22" i="11"/>
  <c r="TI20" i="11"/>
  <c r="TI23" i="11"/>
  <c r="TI16" i="11"/>
  <c r="TI26" i="11"/>
  <c r="TI28" i="11"/>
  <c r="TI24" i="11"/>
  <c r="TI27" i="11"/>
  <c r="TI19" i="11"/>
  <c r="TI15" i="11"/>
  <c r="TI25" i="11"/>
  <c r="TI21" i="11"/>
  <c r="TI18" i="11"/>
  <c r="TI29" i="11"/>
  <c r="TI17" i="11"/>
  <c r="RU7" i="11"/>
  <c r="AV79" i="3"/>
  <c r="RU6" i="11" s="1"/>
  <c r="AS193" i="9" a="1"/>
  <c r="AS193" i="9" s="1"/>
  <c r="AS196" i="9" a="1"/>
  <c r="AS196" i="9" s="1"/>
  <c r="AS198" i="9" a="1"/>
  <c r="AS198" i="9" s="1"/>
  <c r="AS190" i="9" a="1"/>
  <c r="AS190" i="9" s="1"/>
  <c r="AS200" i="9" a="1"/>
  <c r="AS200" i="9" s="1"/>
  <c r="AS191" i="9" a="1"/>
  <c r="AS191" i="9" s="1"/>
  <c r="AS192" i="9" a="1"/>
  <c r="AS192" i="9" s="1"/>
  <c r="AS195" i="9" a="1"/>
  <c r="AS195" i="9" s="1"/>
  <c r="AS189" i="9" a="1"/>
  <c r="AS189" i="9" s="1"/>
  <c r="AS197" i="9" a="1"/>
  <c r="AS197" i="9" s="1"/>
  <c r="AS194" i="9" a="1"/>
  <c r="AS194" i="9" s="1"/>
  <c r="AS199" i="9" a="1"/>
  <c r="AS199" i="9" s="1"/>
  <c r="AS187" i="9" a="1"/>
  <c r="AS187" i="9" s="1"/>
  <c r="AS186" i="9" a="1"/>
  <c r="AS186" i="9" s="1"/>
  <c r="AS188" i="9" a="1"/>
  <c r="AS188" i="9" s="1"/>
  <c r="AT185" i="9"/>
  <c r="AV85" i="3"/>
  <c r="TH14" i="11"/>
  <c r="AB62" i="8"/>
  <c r="X62" i="8"/>
  <c r="T62" i="8"/>
  <c r="P62" i="8"/>
  <c r="L62" i="8"/>
  <c r="H62" i="8"/>
  <c r="D62" i="8"/>
  <c r="Y62" i="8"/>
  <c r="S62" i="8"/>
  <c r="N62" i="8"/>
  <c r="I62" i="8"/>
  <c r="W62" i="8"/>
  <c r="R62" i="8"/>
  <c r="M62" i="8"/>
  <c r="G62" i="8"/>
  <c r="AA62" i="8"/>
  <c r="V62" i="8"/>
  <c r="Q62" i="8"/>
  <c r="K62" i="8"/>
  <c r="F62" i="8"/>
  <c r="Z62" i="8"/>
  <c r="U62" i="8"/>
  <c r="O62" i="8"/>
  <c r="J62" i="8"/>
  <c r="E62" i="8"/>
  <c r="C63" i="8"/>
  <c r="AU79" i="3"/>
  <c r="RT6" i="11" s="1"/>
  <c r="AS86" i="3" l="1"/>
  <c r="TH6" i="11" s="1"/>
  <c r="AU185" i="9"/>
  <c r="AT88" i="3"/>
  <c r="TI8" i="11" s="1"/>
  <c r="AT90" i="3"/>
  <c r="TI10" i="11" s="1"/>
  <c r="AT91" i="3"/>
  <c r="TI11" i="11" s="1"/>
  <c r="AT89" i="3"/>
  <c r="TI9" i="11" s="1"/>
  <c r="AT87" i="3"/>
  <c r="TI7" i="11" s="1"/>
  <c r="AT200" i="9" a="1"/>
  <c r="AT200" i="9" s="1"/>
  <c r="AT192" i="9" a="1"/>
  <c r="AT192" i="9" s="1"/>
  <c r="AT188" i="9" a="1"/>
  <c r="AT188" i="9" s="1"/>
  <c r="AT191" i="9" a="1"/>
  <c r="AT191" i="9" s="1"/>
  <c r="AT187" i="9" a="1"/>
  <c r="AT187" i="9" s="1"/>
  <c r="AT186" i="9" a="1"/>
  <c r="AT186" i="9" s="1"/>
  <c r="AT194" i="9" a="1"/>
  <c r="AT194" i="9" s="1"/>
  <c r="AT196" i="9" a="1"/>
  <c r="AT196" i="9" s="1"/>
  <c r="AT195" i="9" a="1"/>
  <c r="AT195" i="9" s="1"/>
  <c r="AT189" i="9" a="1"/>
  <c r="AT189" i="9" s="1"/>
  <c r="AT198" i="9" a="1"/>
  <c r="AT198" i="9" s="1"/>
  <c r="AT193" i="9" a="1"/>
  <c r="AT193" i="9" s="1"/>
  <c r="AT190" i="9" a="1"/>
  <c r="AT190" i="9" s="1"/>
  <c r="AT199" i="9" a="1"/>
  <c r="AT199" i="9" s="1"/>
  <c r="AT197" i="9" a="1"/>
  <c r="AT197" i="9" s="1"/>
  <c r="TI14" i="11"/>
  <c r="TJ26" i="11"/>
  <c r="TJ19" i="11"/>
  <c r="TJ15" i="11"/>
  <c r="TJ25" i="11"/>
  <c r="TJ18" i="11"/>
  <c r="TJ29" i="11"/>
  <c r="TJ28" i="11"/>
  <c r="TJ20" i="11"/>
  <c r="TJ23" i="11"/>
  <c r="TJ16" i="11"/>
  <c r="TJ22" i="11"/>
  <c r="TJ21" i="11"/>
  <c r="TJ24" i="11"/>
  <c r="TJ27" i="11"/>
  <c r="TJ17" i="11"/>
  <c r="AA63" i="8"/>
  <c r="W63" i="8"/>
  <c r="S63" i="8"/>
  <c r="O63" i="8"/>
  <c r="K63" i="8"/>
  <c r="G63" i="8"/>
  <c r="Z63" i="8"/>
  <c r="U63" i="8"/>
  <c r="P63" i="8"/>
  <c r="J63" i="8"/>
  <c r="E63" i="8"/>
  <c r="Y63" i="8"/>
  <c r="T63" i="8"/>
  <c r="N63" i="8"/>
  <c r="I63" i="8"/>
  <c r="D63" i="8"/>
  <c r="X63" i="8"/>
  <c r="R63" i="8"/>
  <c r="M63" i="8"/>
  <c r="H63" i="8"/>
  <c r="AB63" i="8"/>
  <c r="V63" i="8"/>
  <c r="Q63" i="8"/>
  <c r="L63" i="8"/>
  <c r="F63" i="8"/>
  <c r="C64" i="8"/>
  <c r="AT86" i="3" l="1"/>
  <c r="TI6" i="11" s="1"/>
  <c r="TJ14" i="11"/>
  <c r="TK25" i="11"/>
  <c r="TK28" i="11"/>
  <c r="TK18" i="11"/>
  <c r="TK26" i="11"/>
  <c r="TK15" i="11"/>
  <c r="TK16" i="11"/>
  <c r="TK22" i="11"/>
  <c r="TK29" i="11"/>
  <c r="TK23" i="11"/>
  <c r="TK17" i="11"/>
  <c r="TK27" i="11"/>
  <c r="TK24" i="11"/>
  <c r="TK20" i="11"/>
  <c r="TK21" i="11"/>
  <c r="TK19" i="11"/>
  <c r="AU87" i="3"/>
  <c r="TJ7" i="11" s="1"/>
  <c r="AU89" i="3"/>
  <c r="TJ9" i="11" s="1"/>
  <c r="AU88" i="3"/>
  <c r="TJ8" i="11" s="1"/>
  <c r="AU90" i="3"/>
  <c r="TJ10" i="11" s="1"/>
  <c r="AU91" i="3"/>
  <c r="TJ11" i="11" s="1"/>
  <c r="AU195" i="9" a="1"/>
  <c r="AU195" i="9" s="1"/>
  <c r="AU197" i="9" a="1"/>
  <c r="AU197" i="9" s="1"/>
  <c r="AU190" i="9" a="1"/>
  <c r="AU190" i="9" s="1"/>
  <c r="AU189" i="9" a="1"/>
  <c r="AU189" i="9" s="1"/>
  <c r="AU194" i="9" a="1"/>
  <c r="AU194" i="9" s="1"/>
  <c r="AU196" i="9" a="1"/>
  <c r="AU196" i="9" s="1"/>
  <c r="AU193" i="9" a="1"/>
  <c r="AU193" i="9" s="1"/>
  <c r="AU187" i="9" a="1"/>
  <c r="AU187" i="9" s="1"/>
  <c r="AU200" i="9" a="1"/>
  <c r="AU200" i="9" s="1"/>
  <c r="AU191" i="9" a="1"/>
  <c r="AU191" i="9" s="1"/>
  <c r="AU198" i="9" a="1"/>
  <c r="AU198" i="9" s="1"/>
  <c r="AU188" i="9" a="1"/>
  <c r="AU188" i="9" s="1"/>
  <c r="AU186" i="9" a="1"/>
  <c r="AU186" i="9" s="1"/>
  <c r="AU199" i="9" a="1"/>
  <c r="AU199" i="9" s="1"/>
  <c r="AU192" i="9" a="1"/>
  <c r="AU192" i="9" s="1"/>
  <c r="H12" i="11"/>
  <c r="I12" i="11"/>
  <c r="J12" i="11"/>
  <c r="L12" i="11"/>
  <c r="K12" i="11"/>
  <c r="M12" i="11"/>
  <c r="P12" i="11"/>
  <c r="N12" i="11"/>
  <c r="O12" i="11"/>
  <c r="R12" i="11"/>
  <c r="Q12" i="11"/>
  <c r="S12" i="11"/>
  <c r="T12" i="11"/>
  <c r="U12" i="11"/>
  <c r="V12" i="11"/>
  <c r="Z64" i="8"/>
  <c r="V64" i="8"/>
  <c r="R64" i="8"/>
  <c r="N64" i="8"/>
  <c r="J64" i="8"/>
  <c r="F64" i="8"/>
  <c r="AB64" i="8"/>
  <c r="W64" i="8"/>
  <c r="Q64" i="8"/>
  <c r="L64" i="8"/>
  <c r="G64" i="8"/>
  <c r="AA64" i="8"/>
  <c r="U64" i="8"/>
  <c r="P64" i="8"/>
  <c r="K64" i="8"/>
  <c r="E64" i="8"/>
  <c r="Y64" i="8"/>
  <c r="T64" i="8"/>
  <c r="O64" i="8"/>
  <c r="I64" i="8"/>
  <c r="D64" i="8"/>
  <c r="X64" i="8"/>
  <c r="S64" i="8"/>
  <c r="M64" i="8"/>
  <c r="H64" i="8"/>
  <c r="C65" i="8"/>
  <c r="AU86" i="3" l="1"/>
  <c r="TJ6" i="11" s="1"/>
  <c r="TK14" i="11"/>
  <c r="AV87" i="3"/>
  <c r="AV88" i="3"/>
  <c r="TK8" i="11" s="1"/>
  <c r="AV90" i="3"/>
  <c r="TK10" i="11" s="1"/>
  <c r="AV91" i="3"/>
  <c r="TK11" i="11" s="1"/>
  <c r="AV89" i="3"/>
  <c r="TK9" i="11" s="1"/>
  <c r="Y65" i="8"/>
  <c r="U65" i="8"/>
  <c r="Q65" i="8"/>
  <c r="M65" i="8"/>
  <c r="I65" i="8"/>
  <c r="E65" i="8"/>
  <c r="X65" i="8"/>
  <c r="S65" i="8"/>
  <c r="N65" i="8"/>
  <c r="H65" i="8"/>
  <c r="AB65" i="8"/>
  <c r="W65" i="8"/>
  <c r="R65" i="8"/>
  <c r="L65" i="8"/>
  <c r="G65" i="8"/>
  <c r="AA65" i="8"/>
  <c r="V65" i="8"/>
  <c r="P65" i="8"/>
  <c r="K65" i="8"/>
  <c r="F65" i="8"/>
  <c r="Z65" i="8"/>
  <c r="T65" i="8"/>
  <c r="O65" i="8"/>
  <c r="J65" i="8"/>
  <c r="D65" i="8"/>
  <c r="C66" i="8"/>
  <c r="TK7" i="11" l="1"/>
  <c r="AV86" i="3"/>
  <c r="TK6" i="11" s="1"/>
  <c r="AB66" i="8"/>
  <c r="X66" i="8"/>
  <c r="T66" i="8"/>
  <c r="P66" i="8"/>
  <c r="L66" i="8"/>
  <c r="H66" i="8"/>
  <c r="D66" i="8"/>
  <c r="Z66" i="8"/>
  <c r="U66" i="8"/>
  <c r="O66" i="8"/>
  <c r="J66" i="8"/>
  <c r="E66" i="8"/>
  <c r="Y66" i="8"/>
  <c r="S66" i="8"/>
  <c r="N66" i="8"/>
  <c r="I66" i="8"/>
  <c r="W66" i="8"/>
  <c r="R66" i="8"/>
  <c r="M66" i="8"/>
  <c r="G66" i="8"/>
  <c r="AA66" i="8"/>
  <c r="V66" i="8"/>
  <c r="Q66" i="8"/>
  <c r="K66" i="8"/>
  <c r="F66" i="8"/>
  <c r="C67" i="8"/>
  <c r="AA67" i="8" l="1"/>
  <c r="W67" i="8"/>
  <c r="S67" i="8"/>
  <c r="O67" i="8"/>
  <c r="K67" i="8"/>
  <c r="G67" i="8"/>
  <c r="AB67" i="8"/>
  <c r="V67" i="8"/>
  <c r="Q67" i="8"/>
  <c r="L67" i="8"/>
  <c r="F67" i="8"/>
  <c r="Z67" i="8"/>
  <c r="U67" i="8"/>
  <c r="P67" i="8"/>
  <c r="J67" i="8"/>
  <c r="E67" i="8"/>
  <c r="Y67" i="8"/>
  <c r="T67" i="8"/>
  <c r="N67" i="8"/>
  <c r="I67" i="8"/>
  <c r="D67" i="8"/>
  <c r="X67" i="8"/>
  <c r="R67" i="8"/>
  <c r="M67" i="8"/>
  <c r="H67" i="8"/>
  <c r="C68" i="8"/>
  <c r="Z68" i="8" l="1"/>
  <c r="V68" i="8"/>
  <c r="R68" i="8"/>
  <c r="N68" i="8"/>
  <c r="J68" i="8"/>
  <c r="F68" i="8"/>
  <c r="X68" i="8"/>
  <c r="S68" i="8"/>
  <c r="M68" i="8"/>
  <c r="H68" i="8"/>
  <c r="AB68" i="8"/>
  <c r="W68" i="8"/>
  <c r="Q68" i="8"/>
  <c r="L68" i="8"/>
  <c r="G68" i="8"/>
  <c r="AA68" i="8"/>
  <c r="U68" i="8"/>
  <c r="P68" i="8"/>
  <c r="K68" i="8"/>
  <c r="E68" i="8"/>
  <c r="Y68" i="8"/>
  <c r="T68" i="8"/>
  <c r="O68" i="8"/>
  <c r="I68" i="8"/>
  <c r="D68" i="8"/>
  <c r="C69" i="8"/>
  <c r="Y69" i="8" l="1"/>
  <c r="U69" i="8"/>
  <c r="Q69" i="8"/>
  <c r="M69" i="8"/>
  <c r="I69" i="8"/>
  <c r="E69" i="8"/>
  <c r="Z69" i="8"/>
  <c r="T69" i="8"/>
  <c r="O69" i="8"/>
  <c r="J69" i="8"/>
  <c r="D69" i="8"/>
  <c r="X69" i="8"/>
  <c r="S69" i="8"/>
  <c r="N69" i="8"/>
  <c r="H69" i="8"/>
  <c r="AB69" i="8"/>
  <c r="W69" i="8"/>
  <c r="R69" i="8"/>
  <c r="L69" i="8"/>
  <c r="G69" i="8"/>
  <c r="AA69" i="8"/>
  <c r="V69" i="8"/>
  <c r="P69" i="8"/>
  <c r="K69" i="8"/>
  <c r="F69" i="8"/>
  <c r="C70" i="8"/>
  <c r="AB70" i="8" l="1"/>
  <c r="X70" i="8"/>
  <c r="T70" i="8"/>
  <c r="P70" i="8"/>
  <c r="L70" i="8"/>
  <c r="H70" i="8"/>
  <c r="D70" i="8"/>
  <c r="AA70" i="8"/>
  <c r="V70" i="8"/>
  <c r="Q70" i="8"/>
  <c r="K70" i="8"/>
  <c r="F70" i="8"/>
  <c r="Z70" i="8"/>
  <c r="U70" i="8"/>
  <c r="O70" i="8"/>
  <c r="J70" i="8"/>
  <c r="E70" i="8"/>
  <c r="Y70" i="8"/>
  <c r="S70" i="8"/>
  <c r="N70" i="8"/>
  <c r="I70" i="8"/>
  <c r="W70" i="8"/>
  <c r="R70" i="8"/>
  <c r="M70" i="8"/>
  <c r="G70" i="8"/>
  <c r="C71" i="8"/>
  <c r="AA71" i="8" l="1"/>
  <c r="W71" i="8"/>
  <c r="S71" i="8"/>
  <c r="O71" i="8"/>
  <c r="K71" i="8"/>
  <c r="G71" i="8"/>
  <c r="X71" i="8"/>
  <c r="R71" i="8"/>
  <c r="M71" i="8"/>
  <c r="H71" i="8"/>
  <c r="AB71" i="8"/>
  <c r="V71" i="8"/>
  <c r="Q71" i="8"/>
  <c r="L71" i="8"/>
  <c r="F71" i="8"/>
  <c r="Z71" i="8"/>
  <c r="U71" i="8"/>
  <c r="P71" i="8"/>
  <c r="J71" i="8"/>
  <c r="E71" i="8"/>
  <c r="Y71" i="8"/>
  <c r="T71" i="8"/>
  <c r="N71" i="8"/>
  <c r="I71" i="8"/>
  <c r="D71" i="8"/>
  <c r="C72" i="8"/>
  <c r="Z72" i="8" l="1"/>
  <c r="V72" i="8"/>
  <c r="R72" i="8"/>
  <c r="N72" i="8"/>
  <c r="J72" i="8"/>
  <c r="F72" i="8"/>
  <c r="Y72" i="8"/>
  <c r="T72" i="8"/>
  <c r="O72" i="8"/>
  <c r="I72" i="8"/>
  <c r="D72" i="8"/>
  <c r="X72" i="8"/>
  <c r="S72" i="8"/>
  <c r="M72" i="8"/>
  <c r="H72" i="8"/>
  <c r="AB72" i="8"/>
  <c r="W72" i="8"/>
  <c r="Q72" i="8"/>
  <c r="L72" i="8"/>
  <c r="G72" i="8"/>
  <c r="AA72" i="8"/>
  <c r="U72" i="8"/>
  <c r="P72" i="8"/>
  <c r="K72" i="8"/>
  <c r="E72" i="8"/>
  <c r="C73" i="8"/>
  <c r="Y73" i="8" l="1"/>
  <c r="U73" i="8"/>
  <c r="Q73" i="8"/>
  <c r="M73" i="8"/>
  <c r="I73" i="8"/>
  <c r="E73" i="8"/>
  <c r="AA73" i="8"/>
  <c r="V73" i="8"/>
  <c r="P73" i="8"/>
  <c r="K73" i="8"/>
  <c r="F73" i="8"/>
  <c r="Z73" i="8"/>
  <c r="T73" i="8"/>
  <c r="O73" i="8"/>
  <c r="J73" i="8"/>
  <c r="D73" i="8"/>
  <c r="X73" i="8"/>
  <c r="S73" i="8"/>
  <c r="N73" i="8"/>
  <c r="H73" i="8"/>
  <c r="AB73" i="8"/>
  <c r="W73" i="8"/>
  <c r="R73" i="8"/>
  <c r="L73" i="8"/>
  <c r="G73" i="8"/>
  <c r="C74" i="8"/>
  <c r="AB74" i="8" l="1"/>
  <c r="X74" i="8"/>
  <c r="T74" i="8"/>
  <c r="P74" i="8"/>
  <c r="L74" i="8"/>
  <c r="H74" i="8"/>
  <c r="D74" i="8"/>
  <c r="W74" i="8"/>
  <c r="R74" i="8"/>
  <c r="M74" i="8"/>
  <c r="G74" i="8"/>
  <c r="AA74" i="8"/>
  <c r="V74" i="8"/>
  <c r="Q74" i="8"/>
  <c r="K74" i="8"/>
  <c r="F74" i="8"/>
  <c r="Z74" i="8"/>
  <c r="U74" i="8"/>
  <c r="O74" i="8"/>
  <c r="J74" i="8"/>
  <c r="E74" i="8"/>
  <c r="Y74" i="8"/>
  <c r="S74" i="8"/>
  <c r="N74" i="8"/>
  <c r="I74" i="8"/>
  <c r="C75" i="8"/>
  <c r="AA75" i="8" l="1"/>
  <c r="W75" i="8"/>
  <c r="S75" i="8"/>
  <c r="O75" i="8"/>
  <c r="K75" i="8"/>
  <c r="G75" i="8"/>
  <c r="Y75" i="8"/>
  <c r="T75" i="8"/>
  <c r="N75" i="8"/>
  <c r="I75" i="8"/>
  <c r="D75" i="8"/>
  <c r="X75" i="8"/>
  <c r="R75" i="8"/>
  <c r="M75" i="8"/>
  <c r="H75" i="8"/>
  <c r="AB75" i="8"/>
  <c r="V75" i="8"/>
  <c r="Q75" i="8"/>
  <c r="L75" i="8"/>
  <c r="F75" i="8"/>
  <c r="Z75" i="8"/>
  <c r="U75" i="8"/>
  <c r="P75" i="8"/>
  <c r="J75" i="8"/>
  <c r="E75" i="8"/>
  <c r="C76" i="8"/>
  <c r="Z76" i="8" l="1"/>
  <c r="V76" i="8"/>
  <c r="R76" i="8"/>
  <c r="N76" i="8"/>
  <c r="J76" i="8"/>
  <c r="F76" i="8"/>
  <c r="AA76" i="8"/>
  <c r="U76" i="8"/>
  <c r="P76" i="8"/>
  <c r="K76" i="8"/>
  <c r="E76" i="8"/>
  <c r="Y76" i="8"/>
  <c r="T76" i="8"/>
  <c r="O76" i="8"/>
  <c r="I76" i="8"/>
  <c r="D76" i="8"/>
  <c r="X76" i="8"/>
  <c r="S76" i="8"/>
  <c r="M76" i="8"/>
  <c r="H76" i="8"/>
  <c r="AB76" i="8"/>
  <c r="W76" i="8"/>
  <c r="Q76" i="8"/>
  <c r="L76" i="8"/>
  <c r="G76" i="8"/>
  <c r="C77" i="8"/>
  <c r="Y77" i="8" l="1"/>
  <c r="U77" i="8"/>
  <c r="Q77" i="8"/>
  <c r="M77" i="8"/>
  <c r="I77" i="8"/>
  <c r="E77" i="8"/>
  <c r="AB77" i="8"/>
  <c r="W77" i="8"/>
  <c r="R77" i="8"/>
  <c r="L77" i="8"/>
  <c r="G77" i="8"/>
  <c r="AA77" i="8"/>
  <c r="V77" i="8"/>
  <c r="P77" i="8"/>
  <c r="K77" i="8"/>
  <c r="F77" i="8"/>
  <c r="Z77" i="8"/>
  <c r="T77" i="8"/>
  <c r="O77" i="8"/>
  <c r="J77" i="8"/>
  <c r="D77" i="8"/>
  <c r="X77" i="8"/>
  <c r="S77" i="8"/>
  <c r="N77" i="8"/>
  <c r="H77" i="8"/>
  <c r="C78" i="8"/>
  <c r="AB78" i="8" l="1"/>
  <c r="X78" i="8"/>
  <c r="T78" i="8"/>
  <c r="P78" i="8"/>
  <c r="L78" i="8"/>
  <c r="H78" i="8"/>
  <c r="D78" i="8"/>
  <c r="Y78" i="8"/>
  <c r="S78" i="8"/>
  <c r="N78" i="8"/>
  <c r="I78" i="8"/>
  <c r="W78" i="8"/>
  <c r="R78" i="8"/>
  <c r="M78" i="8"/>
  <c r="G78" i="8"/>
  <c r="AA78" i="8"/>
  <c r="V78" i="8"/>
  <c r="Q78" i="8"/>
  <c r="K78" i="8"/>
  <c r="F78" i="8"/>
  <c r="Z78" i="8"/>
  <c r="U78" i="8"/>
  <c r="O78" i="8"/>
  <c r="J78" i="8"/>
  <c r="E78" i="8"/>
  <c r="C79" i="8"/>
  <c r="AA79" i="8" l="1"/>
  <c r="W79" i="8"/>
  <c r="S79" i="8"/>
  <c r="O79" i="8"/>
  <c r="K79" i="8"/>
  <c r="G79" i="8"/>
  <c r="Z79" i="8"/>
  <c r="U79" i="8"/>
  <c r="P79" i="8"/>
  <c r="J79" i="8"/>
  <c r="E79" i="8"/>
  <c r="Y79" i="8"/>
  <c r="T79" i="8"/>
  <c r="N79" i="8"/>
  <c r="I79" i="8"/>
  <c r="D79" i="8"/>
  <c r="X79" i="8"/>
  <c r="R79" i="8"/>
  <c r="M79" i="8"/>
  <c r="H79" i="8"/>
  <c r="AB79" i="8"/>
  <c r="V79" i="8"/>
  <c r="Q79" i="8"/>
  <c r="L79" i="8"/>
  <c r="F79" i="8"/>
  <c r="C80" i="8"/>
  <c r="Z80" i="8" l="1"/>
  <c r="V80" i="8"/>
  <c r="R80" i="8"/>
  <c r="N80" i="8"/>
  <c r="J80" i="8"/>
  <c r="F80" i="8"/>
  <c r="AB80" i="8"/>
  <c r="W80" i="8"/>
  <c r="Q80" i="8"/>
  <c r="L80" i="8"/>
  <c r="G80" i="8"/>
  <c r="AA80" i="8"/>
  <c r="U80" i="8"/>
  <c r="P80" i="8"/>
  <c r="K80" i="8"/>
  <c r="E80" i="8"/>
  <c r="Y80" i="8"/>
  <c r="T80" i="8"/>
  <c r="O80" i="8"/>
  <c r="I80" i="8"/>
  <c r="D80" i="8"/>
  <c r="X80" i="8"/>
  <c r="S80" i="8"/>
  <c r="M80" i="8"/>
  <c r="H80" i="8"/>
  <c r="C81" i="8"/>
  <c r="Y81" i="8" l="1"/>
  <c r="U81" i="8"/>
  <c r="Q81" i="8"/>
  <c r="M81" i="8"/>
  <c r="I81" i="8"/>
  <c r="E81" i="8"/>
  <c r="X81" i="8"/>
  <c r="S81" i="8"/>
  <c r="N81" i="8"/>
  <c r="H81" i="8"/>
  <c r="AB81" i="8"/>
  <c r="W81" i="8"/>
  <c r="R81" i="8"/>
  <c r="L81" i="8"/>
  <c r="G81" i="8"/>
  <c r="AA81" i="8"/>
  <c r="V81" i="8"/>
  <c r="P81" i="8"/>
  <c r="K81" i="8"/>
  <c r="F81" i="8"/>
  <c r="Z81" i="8"/>
  <c r="T81" i="8"/>
  <c r="O81" i="8"/>
  <c r="J81" i="8"/>
  <c r="D81" i="8"/>
  <c r="C82" i="8"/>
  <c r="AB82" i="8" l="1"/>
  <c r="X82" i="8"/>
  <c r="T82" i="8"/>
  <c r="P82" i="8"/>
  <c r="L82" i="8"/>
  <c r="H82" i="8"/>
  <c r="D82" i="8"/>
  <c r="Z82" i="8"/>
  <c r="U82" i="8"/>
  <c r="O82" i="8"/>
  <c r="J82" i="8"/>
  <c r="E82" i="8"/>
  <c r="Y82" i="8"/>
  <c r="S82" i="8"/>
  <c r="N82" i="8"/>
  <c r="I82" i="8"/>
  <c r="W82" i="8"/>
  <c r="R82" i="8"/>
  <c r="M82" i="8"/>
  <c r="G82" i="8"/>
  <c r="AA82" i="8"/>
  <c r="V82" i="8"/>
  <c r="Q82" i="8"/>
  <c r="K82" i="8"/>
  <c r="F82" i="8"/>
  <c r="C83" i="8"/>
  <c r="AA83" i="8" l="1"/>
  <c r="W83" i="8"/>
  <c r="S83" i="8"/>
  <c r="O83" i="8"/>
  <c r="K83" i="8"/>
  <c r="G83" i="8"/>
  <c r="AB83" i="8"/>
  <c r="V83" i="8"/>
  <c r="Q83" i="8"/>
  <c r="L83" i="8"/>
  <c r="F83" i="8"/>
  <c r="Z83" i="8"/>
  <c r="U83" i="8"/>
  <c r="P83" i="8"/>
  <c r="J83" i="8"/>
  <c r="E83" i="8"/>
  <c r="Y83" i="8"/>
  <c r="T83" i="8"/>
  <c r="N83" i="8"/>
  <c r="I83" i="8"/>
  <c r="D83" i="8"/>
  <c r="X83" i="8"/>
  <c r="R83" i="8"/>
  <c r="M83" i="8"/>
  <c r="H83" i="8"/>
  <c r="C84" i="8"/>
  <c r="Z84" i="8" l="1"/>
  <c r="V84" i="8"/>
  <c r="R84" i="8"/>
  <c r="N84" i="8"/>
  <c r="J84" i="8"/>
  <c r="F84" i="8"/>
  <c r="X84" i="8"/>
  <c r="S84" i="8"/>
  <c r="M84" i="8"/>
  <c r="H84" i="8"/>
  <c r="AB84" i="8"/>
  <c r="W84" i="8"/>
  <c r="Q84" i="8"/>
  <c r="L84" i="8"/>
  <c r="G84" i="8"/>
  <c r="AA84" i="8"/>
  <c r="U84" i="8"/>
  <c r="P84" i="8"/>
  <c r="K84" i="8"/>
  <c r="E84" i="8"/>
  <c r="Y84" i="8"/>
  <c r="T84" i="8"/>
  <c r="O84" i="8"/>
  <c r="I84" i="8"/>
  <c r="D84" i="8"/>
  <c r="C85" i="8"/>
  <c r="Y85" i="8" l="1"/>
  <c r="U85" i="8"/>
  <c r="Q85" i="8"/>
  <c r="M85" i="8"/>
  <c r="I85" i="8"/>
  <c r="E85" i="8"/>
  <c r="Z85" i="8"/>
  <c r="T85" i="8"/>
  <c r="O85" i="8"/>
  <c r="J85" i="8"/>
  <c r="D85" i="8"/>
  <c r="X85" i="8"/>
  <c r="S85" i="8"/>
  <c r="N85" i="8"/>
  <c r="H85" i="8"/>
  <c r="AB85" i="8"/>
  <c r="W85" i="8"/>
  <c r="R85" i="8"/>
  <c r="L85" i="8"/>
  <c r="G85" i="8"/>
  <c r="AA85" i="8"/>
  <c r="V85" i="8"/>
  <c r="P85" i="8"/>
  <c r="K85" i="8"/>
  <c r="F85" i="8"/>
  <c r="C86" i="8"/>
  <c r="AB86" i="8" l="1"/>
  <c r="X86" i="8"/>
  <c r="T86" i="8"/>
  <c r="P86" i="8"/>
  <c r="L86" i="8"/>
  <c r="H86" i="8"/>
  <c r="D86" i="8"/>
  <c r="AA86" i="8"/>
  <c r="V86" i="8"/>
  <c r="Q86" i="8"/>
  <c r="K86" i="8"/>
  <c r="F86" i="8"/>
  <c r="Z86" i="8"/>
  <c r="U86" i="8"/>
  <c r="O86" i="8"/>
  <c r="J86" i="8"/>
  <c r="E86" i="8"/>
  <c r="Y86" i="8"/>
  <c r="S86" i="8"/>
  <c r="N86" i="8"/>
  <c r="I86" i="8"/>
  <c r="W86" i="8"/>
  <c r="R86" i="8"/>
  <c r="M86" i="8"/>
  <c r="G86" i="8"/>
  <c r="C87" i="8"/>
  <c r="AA87" i="8" l="1"/>
  <c r="W87" i="8"/>
  <c r="S87" i="8"/>
  <c r="O87" i="8"/>
  <c r="K87" i="8"/>
  <c r="G87" i="8"/>
  <c r="X87" i="8"/>
  <c r="R87" i="8"/>
  <c r="M87" i="8"/>
  <c r="H87" i="8"/>
  <c r="AB87" i="8"/>
  <c r="V87" i="8"/>
  <c r="Q87" i="8"/>
  <c r="L87" i="8"/>
  <c r="F87" i="8"/>
  <c r="Z87" i="8"/>
  <c r="U87" i="8"/>
  <c r="P87" i="8"/>
  <c r="J87" i="8"/>
  <c r="E87" i="8"/>
  <c r="Y87" i="8"/>
  <c r="T87" i="8"/>
  <c r="N87" i="8"/>
  <c r="I87" i="8"/>
  <c r="D87" i="8"/>
  <c r="C88" i="8"/>
  <c r="Z88" i="8" l="1"/>
  <c r="V88" i="8"/>
  <c r="R88" i="8"/>
  <c r="N88" i="8"/>
  <c r="J88" i="8"/>
  <c r="F88" i="8"/>
  <c r="Y88" i="8"/>
  <c r="T88" i="8"/>
  <c r="O88" i="8"/>
  <c r="I88" i="8"/>
  <c r="D88" i="8"/>
  <c r="X88" i="8"/>
  <c r="S88" i="8"/>
  <c r="M88" i="8"/>
  <c r="H88" i="8"/>
  <c r="AB88" i="8"/>
  <c r="W88" i="8"/>
  <c r="Q88" i="8"/>
  <c r="L88" i="8"/>
  <c r="G88" i="8"/>
  <c r="AA88" i="8"/>
  <c r="U88" i="8"/>
  <c r="P88" i="8"/>
  <c r="K88" i="8"/>
  <c r="E88" i="8"/>
  <c r="C89" i="8"/>
  <c r="Y89" i="8" l="1"/>
  <c r="U89" i="8"/>
  <c r="Q89" i="8"/>
  <c r="M89" i="8"/>
  <c r="I89" i="8"/>
  <c r="E89" i="8"/>
  <c r="AB89" i="8"/>
  <c r="AA89" i="8"/>
  <c r="V89" i="8"/>
  <c r="P89" i="8"/>
  <c r="K89" i="8"/>
  <c r="F89" i="8"/>
  <c r="Z89" i="8"/>
  <c r="T89" i="8"/>
  <c r="O89" i="8"/>
  <c r="J89" i="8"/>
  <c r="D89" i="8"/>
  <c r="X89" i="8"/>
  <c r="S89" i="8"/>
  <c r="N89" i="8"/>
  <c r="H89" i="8"/>
  <c r="W89" i="8"/>
  <c r="R89" i="8"/>
  <c r="L89" i="8"/>
  <c r="G89" i="8"/>
  <c r="C90" i="8"/>
  <c r="AB90" i="8" l="1"/>
  <c r="X90" i="8"/>
  <c r="T90" i="8"/>
  <c r="P90" i="8"/>
  <c r="L90" i="8"/>
  <c r="H90" i="8"/>
  <c r="D90" i="8"/>
  <c r="AA90" i="8"/>
  <c r="W90" i="8"/>
  <c r="S90" i="8"/>
  <c r="O90" i="8"/>
  <c r="K90" i="8"/>
  <c r="G90" i="8"/>
  <c r="Z90" i="8"/>
  <c r="R90" i="8"/>
  <c r="J90" i="8"/>
  <c r="Y90" i="8"/>
  <c r="Q90" i="8"/>
  <c r="I90" i="8"/>
  <c r="V90" i="8"/>
  <c r="N90" i="8"/>
  <c r="F90" i="8"/>
  <c r="U90" i="8"/>
  <c r="M90" i="8"/>
  <c r="E90" i="8"/>
  <c r="C91" i="8"/>
  <c r="AA91" i="8" l="1"/>
  <c r="W91" i="8"/>
  <c r="S91" i="8"/>
  <c r="O91" i="8"/>
  <c r="K91" i="8"/>
  <c r="G91" i="8"/>
  <c r="Z91" i="8"/>
  <c r="V91" i="8"/>
  <c r="R91" i="8"/>
  <c r="N91" i="8"/>
  <c r="J91" i="8"/>
  <c r="F91" i="8"/>
  <c r="Y91" i="8"/>
  <c r="Q91" i="8"/>
  <c r="I91" i="8"/>
  <c r="X91" i="8"/>
  <c r="P91" i="8"/>
  <c r="H91" i="8"/>
  <c r="U91" i="8"/>
  <c r="M91" i="8"/>
  <c r="E91" i="8"/>
  <c r="AB91" i="8"/>
  <c r="T91" i="8"/>
  <c r="L91" i="8"/>
  <c r="D91" i="8"/>
  <c r="C92" i="8"/>
  <c r="Z92" i="8" l="1"/>
  <c r="V92" i="8"/>
  <c r="R92" i="8"/>
  <c r="N92" i="8"/>
  <c r="J92" i="8"/>
  <c r="F92" i="8"/>
  <c r="Y92" i="8"/>
  <c r="U92" i="8"/>
  <c r="Q92" i="8"/>
  <c r="M92" i="8"/>
  <c r="I92" i="8"/>
  <c r="E92" i="8"/>
  <c r="X92" i="8"/>
  <c r="P92" i="8"/>
  <c r="H92" i="8"/>
  <c r="W92" i="8"/>
  <c r="O92" i="8"/>
  <c r="G92" i="8"/>
  <c r="AB92" i="8"/>
  <c r="T92" i="8"/>
  <c r="L92" i="8"/>
  <c r="D92" i="8"/>
  <c r="AA92" i="8"/>
  <c r="S92" i="8"/>
  <c r="K92" i="8"/>
  <c r="C93" i="8"/>
  <c r="Y93" i="8" l="1"/>
  <c r="U93" i="8"/>
  <c r="Q93" i="8"/>
  <c r="M93" i="8"/>
  <c r="I93" i="8"/>
  <c r="E93" i="8"/>
  <c r="AB93" i="8"/>
  <c r="X93" i="8"/>
  <c r="T93" i="8"/>
  <c r="P93" i="8"/>
  <c r="L93" i="8"/>
  <c r="H93" i="8"/>
  <c r="D93" i="8"/>
  <c r="W93" i="8"/>
  <c r="O93" i="8"/>
  <c r="G93" i="8"/>
  <c r="V93" i="8"/>
  <c r="N93" i="8"/>
  <c r="F93" i="8"/>
  <c r="AA93" i="8"/>
  <c r="S93" i="8"/>
  <c r="K93" i="8"/>
  <c r="Z93" i="8"/>
  <c r="R93" i="8"/>
  <c r="J93" i="8"/>
  <c r="C94" i="8"/>
  <c r="AB94" i="8" l="1"/>
  <c r="X94" i="8"/>
  <c r="T94" i="8"/>
  <c r="P94" i="8"/>
  <c r="L94" i="8"/>
  <c r="H94" i="8"/>
  <c r="D94" i="8"/>
  <c r="AA94" i="8"/>
  <c r="W94" i="8"/>
  <c r="S94" i="8"/>
  <c r="O94" i="8"/>
  <c r="K94" i="8"/>
  <c r="G94" i="8"/>
  <c r="V94" i="8"/>
  <c r="N94" i="8"/>
  <c r="F94" i="8"/>
  <c r="U94" i="8"/>
  <c r="M94" i="8"/>
  <c r="E94" i="8"/>
  <c r="Z94" i="8"/>
  <c r="R94" i="8"/>
  <c r="J94" i="8"/>
  <c r="Y94" i="8"/>
  <c r="Q94" i="8"/>
  <c r="I94" i="8"/>
  <c r="C95" i="8"/>
  <c r="AA95" i="8" l="1"/>
  <c r="W95" i="8"/>
  <c r="S95" i="8"/>
  <c r="O95" i="8"/>
  <c r="K95" i="8"/>
  <c r="G95" i="8"/>
  <c r="Z95" i="8"/>
  <c r="V95" i="8"/>
  <c r="R95" i="8"/>
  <c r="N95" i="8"/>
  <c r="J95" i="8"/>
  <c r="F95" i="8"/>
  <c r="U95" i="8"/>
  <c r="M95" i="8"/>
  <c r="E95" i="8"/>
  <c r="AB95" i="8"/>
  <c r="T95" i="8"/>
  <c r="L95" i="8"/>
  <c r="D95" i="8"/>
  <c r="Y95" i="8"/>
  <c r="Q95" i="8"/>
  <c r="I95" i="8"/>
  <c r="X95" i="8"/>
  <c r="P95" i="8"/>
  <c r="H95" i="8"/>
  <c r="C96" i="8"/>
  <c r="Z96" i="8" l="1"/>
  <c r="V96" i="8"/>
  <c r="R96" i="8"/>
  <c r="N96" i="8"/>
  <c r="J96" i="8"/>
  <c r="F96" i="8"/>
  <c r="Y96" i="8"/>
  <c r="U96" i="8"/>
  <c r="Q96" i="8"/>
  <c r="M96" i="8"/>
  <c r="I96" i="8"/>
  <c r="E96" i="8"/>
  <c r="AB96" i="8"/>
  <c r="T96" i="8"/>
  <c r="L96" i="8"/>
  <c r="D96" i="8"/>
  <c r="AA96" i="8"/>
  <c r="S96" i="8"/>
  <c r="K96" i="8"/>
  <c r="X96" i="8"/>
  <c r="P96" i="8"/>
  <c r="H96" i="8"/>
  <c r="W96" i="8"/>
  <c r="O96" i="8"/>
  <c r="G96" i="8"/>
  <c r="C97" i="8"/>
  <c r="Y97" i="8" l="1"/>
  <c r="U97" i="8"/>
  <c r="Q97" i="8"/>
  <c r="M97" i="8"/>
  <c r="I97" i="8"/>
  <c r="E97" i="8"/>
  <c r="AB97" i="8"/>
  <c r="X97" i="8"/>
  <c r="T97" i="8"/>
  <c r="P97" i="8"/>
  <c r="L97" i="8"/>
  <c r="H97" i="8"/>
  <c r="D97" i="8"/>
  <c r="AA97" i="8"/>
  <c r="S97" i="8"/>
  <c r="K97" i="8"/>
  <c r="Z97" i="8"/>
  <c r="R97" i="8"/>
  <c r="J97" i="8"/>
  <c r="W97" i="8"/>
  <c r="O97" i="8"/>
  <c r="G97" i="8"/>
  <c r="V97" i="8"/>
  <c r="N97" i="8"/>
  <c r="F97" i="8"/>
  <c r="C98" i="8"/>
  <c r="AB98" i="8" l="1"/>
  <c r="X98" i="8"/>
  <c r="T98" i="8"/>
  <c r="P98" i="8"/>
  <c r="L98" i="8"/>
  <c r="H98" i="8"/>
  <c r="D98" i="8"/>
  <c r="AA98" i="8"/>
  <c r="W98" i="8"/>
  <c r="S98" i="8"/>
  <c r="O98" i="8"/>
  <c r="K98" i="8"/>
  <c r="G98" i="8"/>
  <c r="Z98" i="8"/>
  <c r="R98" i="8"/>
  <c r="J98" i="8"/>
  <c r="Y98" i="8"/>
  <c r="Q98" i="8"/>
  <c r="I98" i="8"/>
  <c r="V98" i="8"/>
  <c r="N98" i="8"/>
  <c r="F98" i="8"/>
  <c r="U98" i="8"/>
  <c r="M98" i="8"/>
  <c r="E98" i="8"/>
  <c r="C99" i="8"/>
  <c r="AA99" i="8" l="1"/>
  <c r="W99" i="8"/>
  <c r="S99" i="8"/>
  <c r="O99" i="8"/>
  <c r="K99" i="8"/>
  <c r="G99" i="8"/>
  <c r="Z99" i="8"/>
  <c r="V99" i="8"/>
  <c r="R99" i="8"/>
  <c r="N99" i="8"/>
  <c r="J99" i="8"/>
  <c r="F99" i="8"/>
  <c r="Y99" i="8"/>
  <c r="Q99" i="8"/>
  <c r="I99" i="8"/>
  <c r="X99" i="8"/>
  <c r="P99" i="8"/>
  <c r="H99" i="8"/>
  <c r="U99" i="8"/>
  <c r="M99" i="8"/>
  <c r="E99" i="8"/>
  <c r="AB99" i="8"/>
  <c r="T99" i="8"/>
  <c r="L99" i="8"/>
  <c r="D99" i="8"/>
  <c r="C100" i="8"/>
  <c r="Z100" i="8" l="1"/>
  <c r="V100" i="8"/>
  <c r="R100" i="8"/>
  <c r="N100" i="8"/>
  <c r="J100" i="8"/>
  <c r="F100" i="8"/>
  <c r="Y100" i="8"/>
  <c r="U100" i="8"/>
  <c r="Q100" i="8"/>
  <c r="M100" i="8"/>
  <c r="I100" i="8"/>
  <c r="E100" i="8"/>
  <c r="X100" i="8"/>
  <c r="P100" i="8"/>
  <c r="H100" i="8"/>
  <c r="W100" i="8"/>
  <c r="O100" i="8"/>
  <c r="G100" i="8"/>
  <c r="AB100" i="8"/>
  <c r="T100" i="8"/>
  <c r="L100" i="8"/>
  <c r="D100" i="8"/>
  <c r="AA100" i="8"/>
  <c r="S100" i="8"/>
  <c r="K100" i="8"/>
  <c r="C101" i="8"/>
  <c r="Y101" i="8" l="1"/>
  <c r="U101" i="8"/>
  <c r="Q101" i="8"/>
  <c r="M101" i="8"/>
  <c r="I101" i="8"/>
  <c r="E101" i="8"/>
  <c r="AB101" i="8"/>
  <c r="X101" i="8"/>
  <c r="T101" i="8"/>
  <c r="P101" i="8"/>
  <c r="L101" i="8"/>
  <c r="H101" i="8"/>
  <c r="D101" i="8"/>
  <c r="W101" i="8"/>
  <c r="O101" i="8"/>
  <c r="G101" i="8"/>
  <c r="V101" i="8"/>
  <c r="N101" i="8"/>
  <c r="F101" i="8"/>
  <c r="AA101" i="8"/>
  <c r="S101" i="8"/>
  <c r="K101" i="8"/>
  <c r="Z101" i="8"/>
  <c r="R101" i="8"/>
  <c r="J101" i="8"/>
  <c r="C102" i="8"/>
  <c r="AB102" i="8" l="1"/>
  <c r="X102" i="8"/>
  <c r="T102" i="8"/>
  <c r="P102" i="8"/>
  <c r="L102" i="8"/>
  <c r="H102" i="8"/>
  <c r="D102" i="8"/>
  <c r="AA102" i="8"/>
  <c r="W102" i="8"/>
  <c r="S102" i="8"/>
  <c r="O102" i="8"/>
  <c r="K102" i="8"/>
  <c r="G102" i="8"/>
  <c r="V102" i="8"/>
  <c r="N102" i="8"/>
  <c r="F102" i="8"/>
  <c r="U102" i="8"/>
  <c r="M102" i="8"/>
  <c r="E102" i="8"/>
  <c r="Z102" i="8"/>
  <c r="R102" i="8"/>
  <c r="J102" i="8"/>
  <c r="Y102" i="8"/>
  <c r="Q102" i="8"/>
  <c r="I102" i="8"/>
  <c r="C103" i="8"/>
  <c r="AA103" i="8" l="1"/>
  <c r="W103" i="8"/>
  <c r="S103" i="8"/>
  <c r="O103" i="8"/>
  <c r="K103" i="8"/>
  <c r="G103" i="8"/>
  <c r="Z103" i="8"/>
  <c r="V103" i="8"/>
  <c r="R103" i="8"/>
  <c r="N103" i="8"/>
  <c r="J103" i="8"/>
  <c r="F103" i="8"/>
  <c r="U103" i="8"/>
  <c r="M103" i="8"/>
  <c r="E103" i="8"/>
  <c r="AB103" i="8"/>
  <c r="T103" i="8"/>
  <c r="L103" i="8"/>
  <c r="D103" i="8"/>
  <c r="Y103" i="8"/>
  <c r="Q103" i="8"/>
  <c r="I103" i="8"/>
  <c r="X103" i="8"/>
  <c r="P103" i="8"/>
  <c r="H103" i="8"/>
  <c r="C104" i="8"/>
  <c r="Z104" i="8" l="1"/>
  <c r="V104" i="8"/>
  <c r="R104" i="8"/>
  <c r="N104" i="8"/>
  <c r="J104" i="8"/>
  <c r="F104" i="8"/>
  <c r="Y104" i="8"/>
  <c r="U104" i="8"/>
  <c r="Q104" i="8"/>
  <c r="M104" i="8"/>
  <c r="I104" i="8"/>
  <c r="E104" i="8"/>
  <c r="AB104" i="8"/>
  <c r="T104" i="8"/>
  <c r="L104" i="8"/>
  <c r="D104" i="8"/>
  <c r="AA104" i="8"/>
  <c r="S104" i="8"/>
  <c r="K104" i="8"/>
  <c r="X104" i="8"/>
  <c r="P104" i="8"/>
  <c r="H104" i="8"/>
  <c r="W104" i="8"/>
  <c r="O104" i="8"/>
  <c r="G104" i="8"/>
  <c r="C105" i="8"/>
  <c r="Y105" i="8" l="1"/>
  <c r="U105" i="8"/>
  <c r="Q105" i="8"/>
  <c r="M105" i="8"/>
  <c r="I105" i="8"/>
  <c r="E105" i="8"/>
  <c r="AB105" i="8"/>
  <c r="X105" i="8"/>
  <c r="T105" i="8"/>
  <c r="P105" i="8"/>
  <c r="L105" i="8"/>
  <c r="H105" i="8"/>
  <c r="D105" i="8"/>
  <c r="AA105" i="8"/>
  <c r="S105" i="8"/>
  <c r="K105" i="8"/>
  <c r="Z105" i="8"/>
  <c r="R105" i="8"/>
  <c r="J105" i="8"/>
  <c r="W105" i="8"/>
  <c r="O105" i="8"/>
  <c r="G105" i="8"/>
  <c r="V105" i="8"/>
  <c r="N105" i="8"/>
  <c r="F105" i="8"/>
  <c r="C106" i="8"/>
  <c r="AB106" i="8" l="1"/>
  <c r="X106" i="8"/>
  <c r="T106" i="8"/>
  <c r="P106" i="8"/>
  <c r="L106" i="8"/>
  <c r="H106" i="8"/>
  <c r="D106" i="8"/>
  <c r="AA106" i="8"/>
  <c r="W106" i="8"/>
  <c r="S106" i="8"/>
  <c r="O106" i="8"/>
  <c r="K106" i="8"/>
  <c r="G106" i="8"/>
  <c r="Z106" i="8"/>
  <c r="R106" i="8"/>
  <c r="J106" i="8"/>
  <c r="Y106" i="8"/>
  <c r="Q106" i="8"/>
  <c r="I106" i="8"/>
  <c r="V106" i="8"/>
  <c r="N106" i="8"/>
  <c r="F106" i="8"/>
  <c r="U106" i="8"/>
  <c r="M106" i="8"/>
  <c r="E106" i="8"/>
  <c r="C107" i="8"/>
  <c r="AA107" i="8" l="1"/>
  <c r="W107" i="8"/>
  <c r="S107" i="8"/>
  <c r="O107" i="8"/>
  <c r="K107" i="8"/>
  <c r="G107" i="8"/>
  <c r="Z107" i="8"/>
  <c r="V107" i="8"/>
  <c r="R107" i="8"/>
  <c r="N107" i="8"/>
  <c r="J107" i="8"/>
  <c r="F107" i="8"/>
  <c r="Y107" i="8"/>
  <c r="Q107" i="8"/>
  <c r="I107" i="8"/>
  <c r="X107" i="8"/>
  <c r="P107" i="8"/>
  <c r="H107" i="8"/>
  <c r="U107" i="8"/>
  <c r="M107" i="8"/>
  <c r="E107" i="8"/>
  <c r="AB107" i="8"/>
  <c r="T107" i="8"/>
  <c r="L107" i="8"/>
  <c r="D107" i="8"/>
  <c r="C108" i="8"/>
  <c r="Z108" i="8" l="1"/>
  <c r="V108" i="8"/>
  <c r="R108" i="8"/>
  <c r="N108" i="8"/>
  <c r="J108" i="8"/>
  <c r="F108" i="8"/>
  <c r="Y108" i="8"/>
  <c r="U108" i="8"/>
  <c r="Q108" i="8"/>
  <c r="M108" i="8"/>
  <c r="I108" i="8"/>
  <c r="E108" i="8"/>
  <c r="X108" i="8"/>
  <c r="P108" i="8"/>
  <c r="H108" i="8"/>
  <c r="W108" i="8"/>
  <c r="O108" i="8"/>
  <c r="G108" i="8"/>
  <c r="AB108" i="8"/>
  <c r="T108" i="8"/>
  <c r="L108" i="8"/>
  <c r="D108" i="8"/>
  <c r="AA108" i="8"/>
  <c r="S108" i="8"/>
  <c r="K108" i="8"/>
  <c r="C109" i="8"/>
  <c r="Y109" i="8" l="1"/>
  <c r="U109" i="8"/>
  <c r="Q109" i="8"/>
  <c r="M109" i="8"/>
  <c r="I109" i="8"/>
  <c r="E109" i="8"/>
  <c r="AB109" i="8"/>
  <c r="X109" i="8"/>
  <c r="T109" i="8"/>
  <c r="P109" i="8"/>
  <c r="L109" i="8"/>
  <c r="H109" i="8"/>
  <c r="D109" i="8"/>
  <c r="W109" i="8"/>
  <c r="O109" i="8"/>
  <c r="G109" i="8"/>
  <c r="V109" i="8"/>
  <c r="N109" i="8"/>
  <c r="F109" i="8"/>
  <c r="AA109" i="8"/>
  <c r="S109" i="8"/>
  <c r="K109" i="8"/>
  <c r="Z109" i="8"/>
  <c r="R109" i="8"/>
  <c r="J109" i="8"/>
  <c r="C110" i="8"/>
  <c r="AB110" i="8" l="1"/>
  <c r="X110" i="8"/>
  <c r="T110" i="8"/>
  <c r="P110" i="8"/>
  <c r="L110" i="8"/>
  <c r="H110" i="8"/>
  <c r="D110" i="8"/>
  <c r="AA110" i="8"/>
  <c r="W110" i="8"/>
  <c r="S110" i="8"/>
  <c r="O110" i="8"/>
  <c r="K110" i="8"/>
  <c r="G110" i="8"/>
  <c r="V110" i="8"/>
  <c r="N110" i="8"/>
  <c r="F110" i="8"/>
  <c r="U110" i="8"/>
  <c r="M110" i="8"/>
  <c r="E110" i="8"/>
  <c r="Z110" i="8"/>
  <c r="R110" i="8"/>
  <c r="J110" i="8"/>
  <c r="Y110" i="8"/>
  <c r="Q110" i="8"/>
  <c r="I110" i="8"/>
  <c r="C111" i="8"/>
  <c r="AA111" i="8" l="1"/>
  <c r="W111" i="8"/>
  <c r="S111" i="8"/>
  <c r="O111" i="8"/>
  <c r="K111" i="8"/>
  <c r="G111" i="8"/>
  <c r="Z111" i="8"/>
  <c r="V111" i="8"/>
  <c r="R111" i="8"/>
  <c r="N111" i="8"/>
  <c r="J111" i="8"/>
  <c r="F111" i="8"/>
  <c r="U111" i="8"/>
  <c r="M111" i="8"/>
  <c r="E111" i="8"/>
  <c r="AB111" i="8"/>
  <c r="T111" i="8"/>
  <c r="L111" i="8"/>
  <c r="D111" i="8"/>
  <c r="Y111" i="8"/>
  <c r="Q111" i="8"/>
  <c r="I111" i="8"/>
  <c r="X111" i="8"/>
  <c r="P111" i="8"/>
  <c r="H111" i="8"/>
  <c r="C112" i="8"/>
  <c r="Z112" i="8" l="1"/>
  <c r="V112" i="8"/>
  <c r="R112" i="8"/>
  <c r="N112" i="8"/>
  <c r="J112" i="8"/>
  <c r="F112" i="8"/>
  <c r="Y112" i="8"/>
  <c r="U112" i="8"/>
  <c r="Q112" i="8"/>
  <c r="M112" i="8"/>
  <c r="I112" i="8"/>
  <c r="E112" i="8"/>
  <c r="AB112" i="8"/>
  <c r="T112" i="8"/>
  <c r="L112" i="8"/>
  <c r="D112" i="8"/>
  <c r="AA112" i="8"/>
  <c r="S112" i="8"/>
  <c r="K112" i="8"/>
  <c r="X112" i="8"/>
  <c r="P112" i="8"/>
  <c r="H112" i="8"/>
  <c r="W112" i="8"/>
  <c r="O112" i="8"/>
  <c r="G112" i="8"/>
  <c r="C113" i="8"/>
  <c r="Y113" i="8" l="1"/>
  <c r="U113" i="8"/>
  <c r="Q113" i="8"/>
  <c r="M113" i="8"/>
  <c r="I113" i="8"/>
  <c r="E113" i="8"/>
  <c r="AB113" i="8"/>
  <c r="X113" i="8"/>
  <c r="T113" i="8"/>
  <c r="P113" i="8"/>
  <c r="L113" i="8"/>
  <c r="H113" i="8"/>
  <c r="D113" i="8"/>
  <c r="AA113" i="8"/>
  <c r="W113" i="8"/>
  <c r="S113" i="8"/>
  <c r="O113" i="8"/>
  <c r="K113" i="8"/>
  <c r="G113" i="8"/>
  <c r="R113" i="8"/>
  <c r="N113" i="8"/>
  <c r="Z113" i="8"/>
  <c r="J113" i="8"/>
  <c r="V113" i="8"/>
  <c r="F113" i="8"/>
  <c r="C114" i="8"/>
  <c r="AB114" i="8" l="1"/>
  <c r="X114" i="8"/>
  <c r="T114" i="8"/>
  <c r="P114" i="8"/>
  <c r="L114" i="8"/>
  <c r="H114" i="8"/>
  <c r="D114" i="8"/>
  <c r="AA114" i="8"/>
  <c r="W114" i="8"/>
  <c r="S114" i="8"/>
  <c r="O114" i="8"/>
  <c r="K114" i="8"/>
  <c r="G114" i="8"/>
  <c r="Z114" i="8"/>
  <c r="V114" i="8"/>
  <c r="R114" i="8"/>
  <c r="N114" i="8"/>
  <c r="J114" i="8"/>
  <c r="F114" i="8"/>
  <c r="Y114" i="8"/>
  <c r="I114" i="8"/>
  <c r="U114" i="8"/>
  <c r="E114" i="8"/>
  <c r="Q114" i="8"/>
  <c r="M114" i="8"/>
  <c r="C115" i="8"/>
  <c r="AA115" i="8" l="1"/>
  <c r="W115" i="8"/>
  <c r="S115" i="8"/>
  <c r="O115" i="8"/>
  <c r="K115" i="8"/>
  <c r="G115" i="8"/>
  <c r="Z115" i="8"/>
  <c r="V115" i="8"/>
  <c r="R115" i="8"/>
  <c r="N115" i="8"/>
  <c r="J115" i="8"/>
  <c r="F115" i="8"/>
  <c r="Y115" i="8"/>
  <c r="U115" i="8"/>
  <c r="Q115" i="8"/>
  <c r="M115" i="8"/>
  <c r="I115" i="8"/>
  <c r="E115" i="8"/>
  <c r="P115" i="8"/>
  <c r="AB115" i="8"/>
  <c r="L115" i="8"/>
  <c r="X115" i="8"/>
  <c r="H115" i="8"/>
  <c r="T115" i="8"/>
  <c r="D115" i="8"/>
  <c r="C116" i="8"/>
  <c r="Z116" i="8" l="1"/>
  <c r="V116" i="8"/>
  <c r="R116" i="8"/>
  <c r="N116" i="8"/>
  <c r="J116" i="8"/>
  <c r="F116" i="8"/>
  <c r="Y116" i="8"/>
  <c r="U116" i="8"/>
  <c r="Q116" i="8"/>
  <c r="M116" i="8"/>
  <c r="I116" i="8"/>
  <c r="E116" i="8"/>
  <c r="AB116" i="8"/>
  <c r="X116" i="8"/>
  <c r="T116" i="8"/>
  <c r="P116" i="8"/>
  <c r="L116" i="8"/>
  <c r="H116" i="8"/>
  <c r="D116" i="8"/>
  <c r="W116" i="8"/>
  <c r="G116" i="8"/>
  <c r="S116" i="8"/>
  <c r="O116" i="8"/>
  <c r="AA116" i="8"/>
  <c r="K116" i="8"/>
  <c r="C117" i="8"/>
  <c r="Y117" i="8" l="1"/>
  <c r="U117" i="8"/>
  <c r="Q117" i="8"/>
  <c r="M117" i="8"/>
  <c r="I117" i="8"/>
  <c r="E117" i="8"/>
  <c r="AB117" i="8"/>
  <c r="X117" i="8"/>
  <c r="T117" i="8"/>
  <c r="P117" i="8"/>
  <c r="L117" i="8"/>
  <c r="H117" i="8"/>
  <c r="D117" i="8"/>
  <c r="AA117" i="8"/>
  <c r="W117" i="8"/>
  <c r="S117" i="8"/>
  <c r="O117" i="8"/>
  <c r="K117" i="8"/>
  <c r="G117" i="8"/>
  <c r="N117" i="8"/>
  <c r="Z117" i="8"/>
  <c r="J117" i="8"/>
  <c r="V117" i="8"/>
  <c r="F117" i="8"/>
  <c r="R117" i="8"/>
  <c r="C118" i="8"/>
  <c r="AB118" i="8" l="1"/>
  <c r="X118" i="8"/>
  <c r="T118" i="8"/>
  <c r="P118" i="8"/>
  <c r="L118" i="8"/>
  <c r="H118" i="8"/>
  <c r="D118" i="8"/>
  <c r="AA118" i="8"/>
  <c r="W118" i="8"/>
  <c r="S118" i="8"/>
  <c r="O118" i="8"/>
  <c r="K118" i="8"/>
  <c r="G118" i="8"/>
  <c r="Z118" i="8"/>
  <c r="V118" i="8"/>
  <c r="R118" i="8"/>
  <c r="N118" i="8"/>
  <c r="J118" i="8"/>
  <c r="F118" i="8"/>
  <c r="U118" i="8"/>
  <c r="E118" i="8"/>
  <c r="Q118" i="8"/>
  <c r="M118" i="8"/>
  <c r="Y118" i="8"/>
  <c r="I118" i="8"/>
  <c r="C119" i="8"/>
  <c r="AA119" i="8" l="1"/>
  <c r="W119" i="8"/>
  <c r="S119" i="8"/>
  <c r="O119" i="8"/>
  <c r="K119" i="8"/>
  <c r="G119" i="8"/>
  <c r="Z119" i="8"/>
  <c r="V119" i="8"/>
  <c r="R119" i="8"/>
  <c r="N119" i="8"/>
  <c r="J119" i="8"/>
  <c r="F119" i="8"/>
  <c r="Y119" i="8"/>
  <c r="U119" i="8"/>
  <c r="Q119" i="8"/>
  <c r="M119" i="8"/>
  <c r="I119" i="8"/>
  <c r="E119" i="8"/>
  <c r="AB119" i="8"/>
  <c r="L119" i="8"/>
  <c r="X119" i="8"/>
  <c r="H119" i="8"/>
  <c r="T119" i="8"/>
  <c r="D119" i="8"/>
  <c r="P119" i="8"/>
  <c r="C120" i="8"/>
  <c r="Z120" i="8" l="1"/>
  <c r="V120" i="8"/>
  <c r="R120" i="8"/>
  <c r="N120" i="8"/>
  <c r="J120" i="8"/>
  <c r="F120" i="8"/>
  <c r="Y120" i="8"/>
  <c r="U120" i="8"/>
  <c r="Q120" i="8"/>
  <c r="M120" i="8"/>
  <c r="I120" i="8"/>
  <c r="E120" i="8"/>
  <c r="AB120" i="8"/>
  <c r="X120" i="8"/>
  <c r="T120" i="8"/>
  <c r="P120" i="8"/>
  <c r="L120" i="8"/>
  <c r="H120" i="8"/>
  <c r="D120" i="8"/>
  <c r="S120" i="8"/>
  <c r="O120" i="8"/>
  <c r="AA120" i="8"/>
  <c r="K120" i="8"/>
  <c r="W120" i="8"/>
  <c r="G120" i="8"/>
  <c r="C121" i="8"/>
  <c r="Y121" i="8" l="1"/>
  <c r="U121" i="8"/>
  <c r="Q121" i="8"/>
  <c r="M121" i="8"/>
  <c r="I121" i="8"/>
  <c r="E121" i="8"/>
  <c r="AB121" i="8"/>
  <c r="X121" i="8"/>
  <c r="T121" i="8"/>
  <c r="P121" i="8"/>
  <c r="L121" i="8"/>
  <c r="H121" i="8"/>
  <c r="D121" i="8"/>
  <c r="AA121" i="8"/>
  <c r="W121" i="8"/>
  <c r="S121" i="8"/>
  <c r="O121" i="8"/>
  <c r="K121" i="8"/>
  <c r="G121" i="8"/>
  <c r="Z121" i="8"/>
  <c r="J121" i="8"/>
  <c r="V121" i="8"/>
  <c r="F121" i="8"/>
  <c r="R121" i="8"/>
  <c r="N121" i="8"/>
  <c r="C122" i="8"/>
  <c r="AB122" i="8" l="1"/>
  <c r="X122" i="8"/>
  <c r="T122" i="8"/>
  <c r="P122" i="8"/>
  <c r="L122" i="8"/>
  <c r="H122" i="8"/>
  <c r="D122" i="8"/>
  <c r="AA122" i="8"/>
  <c r="W122" i="8"/>
  <c r="S122" i="8"/>
  <c r="O122" i="8"/>
  <c r="K122" i="8"/>
  <c r="G122" i="8"/>
  <c r="Z122" i="8"/>
  <c r="V122" i="8"/>
  <c r="R122" i="8"/>
  <c r="N122" i="8"/>
  <c r="J122" i="8"/>
  <c r="F122" i="8"/>
  <c r="Q122" i="8"/>
  <c r="M122" i="8"/>
  <c r="Y122" i="8"/>
  <c r="I122" i="8"/>
  <c r="U122" i="8"/>
  <c r="E122" i="8"/>
  <c r="C123" i="8"/>
  <c r="AA123" i="8" l="1"/>
  <c r="W123" i="8"/>
  <c r="S123" i="8"/>
  <c r="O123" i="8"/>
  <c r="K123" i="8"/>
  <c r="G123" i="8"/>
  <c r="Z123" i="8"/>
  <c r="V123" i="8"/>
  <c r="R123" i="8"/>
  <c r="N123" i="8"/>
  <c r="J123" i="8"/>
  <c r="F123" i="8"/>
  <c r="Y123" i="8"/>
  <c r="U123" i="8"/>
  <c r="Q123" i="8"/>
  <c r="M123" i="8"/>
  <c r="I123" i="8"/>
  <c r="E123" i="8"/>
  <c r="X123" i="8"/>
  <c r="H123" i="8"/>
  <c r="T123" i="8"/>
  <c r="D123" i="8"/>
  <c r="P123" i="8"/>
  <c r="AB123" i="8"/>
  <c r="L123" i="8"/>
  <c r="C124" i="8"/>
  <c r="Z124" i="8" l="1"/>
  <c r="V124" i="8"/>
  <c r="R124" i="8"/>
  <c r="N124" i="8"/>
  <c r="J124" i="8"/>
  <c r="F124" i="8"/>
  <c r="Y124" i="8"/>
  <c r="U124" i="8"/>
  <c r="Q124" i="8"/>
  <c r="M124" i="8"/>
  <c r="I124" i="8"/>
  <c r="E124" i="8"/>
  <c r="AB124" i="8"/>
  <c r="X124" i="8"/>
  <c r="T124" i="8"/>
  <c r="P124" i="8"/>
  <c r="L124" i="8"/>
  <c r="H124" i="8"/>
  <c r="D124" i="8"/>
  <c r="O124" i="8"/>
  <c r="AA124" i="8"/>
  <c r="K124" i="8"/>
  <c r="W124" i="8"/>
  <c r="G124" i="8"/>
  <c r="S124" i="8"/>
  <c r="C125" i="8"/>
  <c r="Y125" i="8" l="1"/>
  <c r="U125" i="8"/>
  <c r="Q125" i="8"/>
  <c r="M125" i="8"/>
  <c r="I125" i="8"/>
  <c r="E125" i="8"/>
  <c r="AB125" i="8"/>
  <c r="X125" i="8"/>
  <c r="T125" i="8"/>
  <c r="P125" i="8"/>
  <c r="L125" i="8"/>
  <c r="H125" i="8"/>
  <c r="D125" i="8"/>
  <c r="AA125" i="8"/>
  <c r="W125" i="8"/>
  <c r="S125" i="8"/>
  <c r="O125" i="8"/>
  <c r="K125" i="8"/>
  <c r="G125" i="8"/>
  <c r="V125" i="8"/>
  <c r="F125" i="8"/>
  <c r="R125" i="8"/>
  <c r="N125" i="8"/>
  <c r="Z125" i="8"/>
  <c r="J125" i="8"/>
  <c r="C126" i="8"/>
  <c r="AB126" i="8" l="1"/>
  <c r="X126" i="8"/>
  <c r="T126" i="8"/>
  <c r="P126" i="8"/>
  <c r="L126" i="8"/>
  <c r="H126" i="8"/>
  <c r="D126" i="8"/>
  <c r="AA126" i="8"/>
  <c r="W126" i="8"/>
  <c r="S126" i="8"/>
  <c r="O126" i="8"/>
  <c r="K126" i="8"/>
  <c r="G126" i="8"/>
  <c r="Z126" i="8"/>
  <c r="V126" i="8"/>
  <c r="R126" i="8"/>
  <c r="N126" i="8"/>
  <c r="J126" i="8"/>
  <c r="F126" i="8"/>
  <c r="M126" i="8"/>
  <c r="Y126" i="8"/>
  <c r="I126" i="8"/>
  <c r="U126" i="8"/>
  <c r="E126" i="8"/>
  <c r="Q126" i="8"/>
  <c r="C127" i="8"/>
  <c r="AA127" i="8" l="1"/>
  <c r="W127" i="8"/>
  <c r="S127" i="8"/>
  <c r="O127" i="8"/>
  <c r="K127" i="8"/>
  <c r="G127" i="8"/>
  <c r="Z127" i="8"/>
  <c r="V127" i="8"/>
  <c r="R127" i="8"/>
  <c r="N127" i="8"/>
  <c r="J127" i="8"/>
  <c r="F127" i="8"/>
  <c r="Y127" i="8"/>
  <c r="U127" i="8"/>
  <c r="Q127" i="8"/>
  <c r="M127" i="8"/>
  <c r="I127" i="8"/>
  <c r="E127" i="8"/>
  <c r="T127" i="8"/>
  <c r="D127" i="8"/>
  <c r="P127" i="8"/>
  <c r="AB127" i="8"/>
  <c r="L127" i="8"/>
  <c r="X127" i="8"/>
  <c r="H127" i="8"/>
  <c r="C128" i="8"/>
  <c r="Z128" i="8" l="1"/>
  <c r="V128" i="8"/>
  <c r="R128" i="8"/>
  <c r="N128" i="8"/>
  <c r="J128" i="8"/>
  <c r="F128" i="8"/>
  <c r="Y128" i="8"/>
  <c r="U128" i="8"/>
  <c r="Q128" i="8"/>
  <c r="M128" i="8"/>
  <c r="I128" i="8"/>
  <c r="E128" i="8"/>
  <c r="AB128" i="8"/>
  <c r="X128" i="8"/>
  <c r="T128" i="8"/>
  <c r="P128" i="8"/>
  <c r="L128" i="8"/>
  <c r="H128" i="8"/>
  <c r="D128" i="8"/>
  <c r="AA128" i="8"/>
  <c r="K128" i="8"/>
  <c r="W128" i="8"/>
  <c r="G128" i="8"/>
  <c r="S128" i="8"/>
  <c r="O128" i="8"/>
  <c r="C129" i="8"/>
  <c r="Y129" i="8" l="1"/>
  <c r="U129" i="8"/>
  <c r="Q129" i="8"/>
  <c r="M129" i="8"/>
  <c r="I129" i="8"/>
  <c r="E129" i="8"/>
  <c r="AB129" i="8"/>
  <c r="X129" i="8"/>
  <c r="T129" i="8"/>
  <c r="P129" i="8"/>
  <c r="L129" i="8"/>
  <c r="H129" i="8"/>
  <c r="D129" i="8"/>
  <c r="AA129" i="8"/>
  <c r="W129" i="8"/>
  <c r="S129" i="8"/>
  <c r="O129" i="8"/>
  <c r="K129" i="8"/>
  <c r="G129" i="8"/>
  <c r="R129" i="8"/>
  <c r="N129" i="8"/>
  <c r="Z129" i="8"/>
  <c r="J129" i="8"/>
  <c r="V129" i="8"/>
  <c r="F129" i="8"/>
  <c r="C130" i="8"/>
  <c r="AB130" i="8" l="1"/>
  <c r="X130" i="8"/>
  <c r="T130" i="8"/>
  <c r="P130" i="8"/>
  <c r="L130" i="8"/>
  <c r="H130" i="8"/>
  <c r="D130" i="8"/>
  <c r="AA130" i="8"/>
  <c r="W130" i="8"/>
  <c r="S130" i="8"/>
  <c r="O130" i="8"/>
  <c r="K130" i="8"/>
  <c r="G130" i="8"/>
  <c r="Z130" i="8"/>
  <c r="V130" i="8"/>
  <c r="R130" i="8"/>
  <c r="N130" i="8"/>
  <c r="J130" i="8"/>
  <c r="F130" i="8"/>
  <c r="Y130" i="8"/>
  <c r="I130" i="8"/>
  <c r="U130" i="8"/>
  <c r="E130" i="8"/>
  <c r="Q130" i="8"/>
  <c r="M130" i="8"/>
  <c r="C131" i="8"/>
  <c r="AA131" i="8" l="1"/>
  <c r="W131" i="8"/>
  <c r="S131" i="8"/>
  <c r="O131" i="8"/>
  <c r="K131" i="8"/>
  <c r="G131" i="8"/>
  <c r="Z131" i="8"/>
  <c r="V131" i="8"/>
  <c r="R131" i="8"/>
  <c r="N131" i="8"/>
  <c r="J131" i="8"/>
  <c r="F131" i="8"/>
  <c r="Y131" i="8"/>
  <c r="U131" i="8"/>
  <c r="Q131" i="8"/>
  <c r="M131" i="8"/>
  <c r="I131" i="8"/>
  <c r="E131" i="8"/>
  <c r="P131" i="8"/>
  <c r="AB131" i="8"/>
  <c r="L131" i="8"/>
  <c r="X131" i="8"/>
  <c r="H131" i="8"/>
  <c r="T131" i="8"/>
  <c r="D131" i="8"/>
  <c r="C132" i="8"/>
  <c r="Z132" i="8" l="1"/>
  <c r="V132" i="8"/>
  <c r="R132" i="8"/>
  <c r="N132" i="8"/>
  <c r="J132" i="8"/>
  <c r="F132" i="8"/>
  <c r="Y132" i="8"/>
  <c r="U132" i="8"/>
  <c r="Q132" i="8"/>
  <c r="M132" i="8"/>
  <c r="I132" i="8"/>
  <c r="E132" i="8"/>
  <c r="AB132" i="8"/>
  <c r="X132" i="8"/>
  <c r="T132" i="8"/>
  <c r="P132" i="8"/>
  <c r="L132" i="8"/>
  <c r="H132" i="8"/>
  <c r="D132" i="8"/>
  <c r="W132" i="8"/>
  <c r="G132" i="8"/>
  <c r="S132" i="8"/>
  <c r="O132" i="8"/>
  <c r="AA132" i="8"/>
  <c r="K132" i="8"/>
  <c r="C133" i="8"/>
  <c r="Y133" i="8" l="1"/>
  <c r="U133" i="8"/>
  <c r="Q133" i="8"/>
  <c r="M133" i="8"/>
  <c r="I133" i="8"/>
  <c r="E133" i="8"/>
  <c r="AB133" i="8"/>
  <c r="X133" i="8"/>
  <c r="T133" i="8"/>
  <c r="P133" i="8"/>
  <c r="L133" i="8"/>
  <c r="H133" i="8"/>
  <c r="D133" i="8"/>
  <c r="AA133" i="8"/>
  <c r="W133" i="8"/>
  <c r="S133" i="8"/>
  <c r="O133" i="8"/>
  <c r="K133" i="8"/>
  <c r="G133" i="8"/>
  <c r="N133" i="8"/>
  <c r="Z133" i="8"/>
  <c r="J133" i="8"/>
  <c r="V133" i="8"/>
  <c r="F133" i="8"/>
  <c r="R133" i="8"/>
  <c r="C134" i="8"/>
  <c r="AB134" i="8" l="1"/>
  <c r="X134" i="8"/>
  <c r="T134" i="8"/>
  <c r="P134" i="8"/>
  <c r="L134" i="8"/>
  <c r="H134" i="8"/>
  <c r="D134" i="8"/>
  <c r="AA134" i="8"/>
  <c r="W134" i="8"/>
  <c r="S134" i="8"/>
  <c r="O134" i="8"/>
  <c r="K134" i="8"/>
  <c r="G134" i="8"/>
  <c r="Z134" i="8"/>
  <c r="V134" i="8"/>
  <c r="R134" i="8"/>
  <c r="N134" i="8"/>
  <c r="J134" i="8"/>
  <c r="F134" i="8"/>
  <c r="U134" i="8"/>
  <c r="E134" i="8"/>
  <c r="Q134" i="8"/>
  <c r="M134" i="8"/>
  <c r="Y134" i="8"/>
  <c r="I134" i="8"/>
  <c r="C135" i="8"/>
  <c r="AA135" i="8" l="1"/>
  <c r="W135" i="8"/>
  <c r="S135" i="8"/>
  <c r="O135" i="8"/>
  <c r="K135" i="8"/>
  <c r="G135" i="8"/>
  <c r="Z135" i="8"/>
  <c r="V135" i="8"/>
  <c r="R135" i="8"/>
  <c r="N135" i="8"/>
  <c r="J135" i="8"/>
  <c r="F135" i="8"/>
  <c r="Y135" i="8"/>
  <c r="U135" i="8"/>
  <c r="Q135" i="8"/>
  <c r="M135" i="8"/>
  <c r="I135" i="8"/>
  <c r="E135" i="8"/>
  <c r="AB135" i="8"/>
  <c r="L135" i="8"/>
  <c r="X135" i="8"/>
  <c r="H135" i="8"/>
  <c r="T135" i="8"/>
  <c r="D135" i="8"/>
  <c r="P135" i="8"/>
  <c r="C136" i="8"/>
  <c r="Z136" i="8" l="1"/>
  <c r="V136" i="8"/>
  <c r="R136" i="8"/>
  <c r="N136" i="8"/>
  <c r="J136" i="8"/>
  <c r="F136" i="8"/>
  <c r="Y136" i="8"/>
  <c r="U136" i="8"/>
  <c r="Q136" i="8"/>
  <c r="M136" i="8"/>
  <c r="I136" i="8"/>
  <c r="E136" i="8"/>
  <c r="AB136" i="8"/>
  <c r="X136" i="8"/>
  <c r="T136" i="8"/>
  <c r="P136" i="8"/>
  <c r="L136" i="8"/>
  <c r="H136" i="8"/>
  <c r="D136" i="8"/>
  <c r="S136" i="8"/>
  <c r="O136" i="8"/>
  <c r="AA136" i="8"/>
  <c r="K136" i="8"/>
  <c r="W136" i="8"/>
  <c r="G136" i="8"/>
  <c r="C137" i="8"/>
  <c r="Y137" i="8" l="1"/>
  <c r="U137" i="8"/>
  <c r="Q137" i="8"/>
  <c r="M137" i="8"/>
  <c r="I137" i="8"/>
  <c r="E137" i="8"/>
  <c r="AB137" i="8"/>
  <c r="X137" i="8"/>
  <c r="T137" i="8"/>
  <c r="P137" i="8"/>
  <c r="L137" i="8"/>
  <c r="H137" i="8"/>
  <c r="D137" i="8"/>
  <c r="AA137" i="8"/>
  <c r="W137" i="8"/>
  <c r="S137" i="8"/>
  <c r="O137" i="8"/>
  <c r="K137" i="8"/>
  <c r="G137" i="8"/>
  <c r="Z137" i="8"/>
  <c r="J137" i="8"/>
  <c r="V137" i="8"/>
  <c r="F137" i="8"/>
  <c r="R137" i="8"/>
  <c r="N137" i="8"/>
  <c r="C138" i="8"/>
  <c r="AB138" i="8" l="1"/>
  <c r="X138" i="8"/>
  <c r="T138" i="8"/>
  <c r="P138" i="8"/>
  <c r="L138" i="8"/>
  <c r="H138" i="8"/>
  <c r="D138" i="8"/>
  <c r="AA138" i="8"/>
  <c r="W138" i="8"/>
  <c r="S138" i="8"/>
  <c r="O138" i="8"/>
  <c r="K138" i="8"/>
  <c r="G138" i="8"/>
  <c r="Z138" i="8"/>
  <c r="V138" i="8"/>
  <c r="R138" i="8"/>
  <c r="N138" i="8"/>
  <c r="J138" i="8"/>
  <c r="F138" i="8"/>
  <c r="Q138" i="8"/>
  <c r="M138" i="8"/>
  <c r="Y138" i="8"/>
  <c r="I138" i="8"/>
  <c r="U138" i="8"/>
  <c r="E138" i="8"/>
  <c r="C139" i="8"/>
  <c r="AA139" i="8" l="1"/>
  <c r="W139" i="8"/>
  <c r="S139" i="8"/>
  <c r="O139" i="8"/>
  <c r="K139" i="8"/>
  <c r="G139" i="8"/>
  <c r="Z139" i="8"/>
  <c r="V139" i="8"/>
  <c r="R139" i="8"/>
  <c r="N139" i="8"/>
  <c r="J139" i="8"/>
  <c r="F139" i="8"/>
  <c r="Y139" i="8"/>
  <c r="U139" i="8"/>
  <c r="Q139" i="8"/>
  <c r="M139" i="8"/>
  <c r="I139" i="8"/>
  <c r="E139" i="8"/>
  <c r="X139" i="8"/>
  <c r="H139" i="8"/>
  <c r="T139" i="8"/>
  <c r="D139" i="8"/>
  <c r="P139" i="8"/>
  <c r="AB139" i="8"/>
  <c r="L139" i="8"/>
  <c r="C140" i="8"/>
  <c r="Z140" i="8" l="1"/>
  <c r="V140" i="8"/>
  <c r="R140" i="8"/>
  <c r="N140" i="8"/>
  <c r="J140" i="8"/>
  <c r="F140" i="8"/>
  <c r="Y140" i="8"/>
  <c r="U140" i="8"/>
  <c r="Q140" i="8"/>
  <c r="M140" i="8"/>
  <c r="I140" i="8"/>
  <c r="E140" i="8"/>
  <c r="AB140" i="8"/>
  <c r="X140" i="8"/>
  <c r="T140" i="8"/>
  <c r="P140" i="8"/>
  <c r="L140" i="8"/>
  <c r="H140" i="8"/>
  <c r="D140" i="8"/>
  <c r="O140" i="8"/>
  <c r="AA140" i="8"/>
  <c r="K140" i="8"/>
  <c r="W140" i="8"/>
  <c r="G140" i="8"/>
  <c r="S140" i="8"/>
  <c r="C141" i="8"/>
  <c r="Y141" i="8" l="1"/>
  <c r="U141" i="8"/>
  <c r="Q141" i="8"/>
  <c r="M141" i="8"/>
  <c r="I141" i="8"/>
  <c r="E141" i="8"/>
  <c r="AB141" i="8"/>
  <c r="X141" i="8"/>
  <c r="T141" i="8"/>
  <c r="P141" i="8"/>
  <c r="L141" i="8"/>
  <c r="H141" i="8"/>
  <c r="D141" i="8"/>
  <c r="AA141" i="8"/>
  <c r="W141" i="8"/>
  <c r="S141" i="8"/>
  <c r="O141" i="8"/>
  <c r="K141" i="8"/>
  <c r="G141" i="8"/>
  <c r="V141" i="8"/>
  <c r="F141" i="8"/>
  <c r="R141" i="8"/>
  <c r="N141" i="8"/>
  <c r="Z141" i="8"/>
  <c r="J141" i="8"/>
  <c r="C142" i="8"/>
  <c r="AB142" i="8" l="1"/>
  <c r="X142" i="8"/>
  <c r="T142" i="8"/>
  <c r="P142" i="8"/>
  <c r="L142" i="8"/>
  <c r="H142" i="8"/>
  <c r="D142" i="8"/>
  <c r="AA142" i="8"/>
  <c r="W142" i="8"/>
  <c r="S142" i="8"/>
  <c r="O142" i="8"/>
  <c r="K142" i="8"/>
  <c r="G142" i="8"/>
  <c r="Z142" i="8"/>
  <c r="V142" i="8"/>
  <c r="R142" i="8"/>
  <c r="N142" i="8"/>
  <c r="J142" i="8"/>
  <c r="F142" i="8"/>
  <c r="M142" i="8"/>
  <c r="Y142" i="8"/>
  <c r="I142" i="8"/>
  <c r="U142" i="8"/>
  <c r="E142" i="8"/>
  <c r="Q142" i="8"/>
  <c r="C143" i="8"/>
  <c r="AA143" i="8" l="1"/>
  <c r="W143" i="8"/>
  <c r="S143" i="8"/>
  <c r="O143" i="8"/>
  <c r="K143" i="8"/>
  <c r="G143" i="8"/>
  <c r="Z143" i="8"/>
  <c r="V143" i="8"/>
  <c r="R143" i="8"/>
  <c r="N143" i="8"/>
  <c r="J143" i="8"/>
  <c r="F143" i="8"/>
  <c r="Y143" i="8"/>
  <c r="U143" i="8"/>
  <c r="Q143" i="8"/>
  <c r="M143" i="8"/>
  <c r="I143" i="8"/>
  <c r="E143" i="8"/>
  <c r="T143" i="8"/>
  <c r="D143" i="8"/>
  <c r="P143" i="8"/>
  <c r="AB143" i="8"/>
  <c r="L143" i="8"/>
  <c r="X143" i="8"/>
  <c r="H143" i="8"/>
  <c r="C144" i="8"/>
  <c r="Z144" i="8" l="1"/>
  <c r="V144" i="8"/>
  <c r="R144" i="8"/>
  <c r="N144" i="8"/>
  <c r="J144" i="8"/>
  <c r="F144" i="8"/>
  <c r="Y144" i="8"/>
  <c r="U144" i="8"/>
  <c r="Q144" i="8"/>
  <c r="M144" i="8"/>
  <c r="I144" i="8"/>
  <c r="E144" i="8"/>
  <c r="AB144" i="8"/>
  <c r="X144" i="8"/>
  <c r="T144" i="8"/>
  <c r="P144" i="8"/>
  <c r="L144" i="8"/>
  <c r="H144" i="8"/>
  <c r="D144" i="8"/>
  <c r="AA144" i="8"/>
  <c r="K144" i="8"/>
  <c r="W144" i="8"/>
  <c r="G144" i="8"/>
  <c r="S144" i="8"/>
  <c r="O144" i="8"/>
  <c r="C145" i="8"/>
  <c r="Y145" i="8" l="1"/>
  <c r="U145" i="8"/>
  <c r="Q145" i="8"/>
  <c r="M145" i="8"/>
  <c r="I145" i="8"/>
  <c r="E145" i="8"/>
  <c r="AB145" i="8"/>
  <c r="X145" i="8"/>
  <c r="T145" i="8"/>
  <c r="P145" i="8"/>
  <c r="L145" i="8"/>
  <c r="H145" i="8"/>
  <c r="D145" i="8"/>
  <c r="AA145" i="8"/>
  <c r="W145" i="8"/>
  <c r="S145" i="8"/>
  <c r="O145" i="8"/>
  <c r="K145" i="8"/>
  <c r="G145" i="8"/>
  <c r="R145" i="8"/>
  <c r="N145" i="8"/>
  <c r="Z145" i="8"/>
  <c r="J145" i="8"/>
  <c r="V145" i="8"/>
  <c r="F145" i="8"/>
  <c r="C146" i="8"/>
  <c r="AB146" i="8" l="1"/>
  <c r="X146" i="8"/>
  <c r="T146" i="8"/>
  <c r="P146" i="8"/>
  <c r="L146" i="8"/>
  <c r="H146" i="8"/>
  <c r="D146" i="8"/>
  <c r="AA146" i="8"/>
  <c r="W146" i="8"/>
  <c r="S146" i="8"/>
  <c r="O146" i="8"/>
  <c r="K146" i="8"/>
  <c r="G146" i="8"/>
  <c r="Z146" i="8"/>
  <c r="V146" i="8"/>
  <c r="R146" i="8"/>
  <c r="N146" i="8"/>
  <c r="J146" i="8"/>
  <c r="F146" i="8"/>
  <c r="Y146" i="8"/>
  <c r="I146" i="8"/>
  <c r="U146" i="8"/>
  <c r="E146" i="8"/>
  <c r="Q146" i="8"/>
  <c r="M146" i="8"/>
  <c r="C147" i="8"/>
  <c r="AA147" i="8" l="1"/>
  <c r="W147" i="8"/>
  <c r="S147" i="8"/>
  <c r="O147" i="8"/>
  <c r="K147" i="8"/>
  <c r="G147" i="8"/>
  <c r="Z147" i="8"/>
  <c r="V147" i="8"/>
  <c r="R147" i="8"/>
  <c r="N147" i="8"/>
  <c r="J147" i="8"/>
  <c r="F147" i="8"/>
  <c r="Y147" i="8"/>
  <c r="U147" i="8"/>
  <c r="Q147" i="8"/>
  <c r="M147" i="8"/>
  <c r="I147" i="8"/>
  <c r="E147" i="8"/>
  <c r="P147" i="8"/>
  <c r="AB147" i="8"/>
  <c r="L147" i="8"/>
  <c r="X147" i="8"/>
  <c r="H147" i="8"/>
  <c r="T147" i="8"/>
  <c r="D147" i="8"/>
  <c r="C148" i="8"/>
  <c r="Z148" i="8" l="1"/>
  <c r="V148" i="8"/>
  <c r="R148" i="8"/>
  <c r="N148" i="8"/>
  <c r="J148" i="8"/>
  <c r="F148" i="8"/>
  <c r="Y148" i="8"/>
  <c r="U148" i="8"/>
  <c r="Q148" i="8"/>
  <c r="M148" i="8"/>
  <c r="I148" i="8"/>
  <c r="E148" i="8"/>
  <c r="AB148" i="8"/>
  <c r="X148" i="8"/>
  <c r="T148" i="8"/>
  <c r="P148" i="8"/>
  <c r="L148" i="8"/>
  <c r="H148" i="8"/>
  <c r="D148" i="8"/>
  <c r="W148" i="8"/>
  <c r="G148" i="8"/>
  <c r="S148" i="8"/>
  <c r="O148" i="8"/>
  <c r="AA148" i="8"/>
  <c r="K148" i="8"/>
  <c r="C149" i="8"/>
  <c r="Y149" i="8" l="1"/>
  <c r="U149" i="8"/>
  <c r="Q149" i="8"/>
  <c r="M149" i="8"/>
  <c r="I149" i="8"/>
  <c r="E149" i="8"/>
  <c r="AB149" i="8"/>
  <c r="X149" i="8"/>
  <c r="T149" i="8"/>
  <c r="P149" i="8"/>
  <c r="L149" i="8"/>
  <c r="H149" i="8"/>
  <c r="D149" i="8"/>
  <c r="AA149" i="8"/>
  <c r="W149" i="8"/>
  <c r="S149" i="8"/>
  <c r="O149" i="8"/>
  <c r="K149" i="8"/>
  <c r="G149" i="8"/>
  <c r="N149" i="8"/>
  <c r="Z149" i="8"/>
  <c r="J149" i="8"/>
  <c r="V149" i="8"/>
  <c r="F149" i="8"/>
  <c r="R149" i="8"/>
  <c r="C150" i="8"/>
  <c r="AB150" i="8" l="1"/>
  <c r="X150" i="8"/>
  <c r="T150" i="8"/>
  <c r="P150" i="8"/>
  <c r="L150" i="8"/>
  <c r="H150" i="8"/>
  <c r="D150" i="8"/>
  <c r="AA150" i="8"/>
  <c r="W150" i="8"/>
  <c r="S150" i="8"/>
  <c r="O150" i="8"/>
  <c r="K150" i="8"/>
  <c r="G150" i="8"/>
  <c r="Z150" i="8"/>
  <c r="V150" i="8"/>
  <c r="R150" i="8"/>
  <c r="N150" i="8"/>
  <c r="J150" i="8"/>
  <c r="F150" i="8"/>
  <c r="U150" i="8"/>
  <c r="E150" i="8"/>
  <c r="Q150" i="8"/>
  <c r="M150" i="8"/>
  <c r="Y150" i="8"/>
  <c r="I150" i="8"/>
  <c r="C151" i="8"/>
  <c r="AA151" i="8" l="1"/>
  <c r="W151" i="8"/>
  <c r="S151" i="8"/>
  <c r="O151" i="8"/>
  <c r="K151" i="8"/>
  <c r="G151" i="8"/>
  <c r="Z151" i="8"/>
  <c r="V151" i="8"/>
  <c r="R151" i="8"/>
  <c r="N151" i="8"/>
  <c r="J151" i="8"/>
  <c r="F151" i="8"/>
  <c r="Y151" i="8"/>
  <c r="U151" i="8"/>
  <c r="Q151" i="8"/>
  <c r="M151" i="8"/>
  <c r="I151" i="8"/>
  <c r="E151" i="8"/>
  <c r="AB151" i="8"/>
  <c r="L151" i="8"/>
  <c r="X151" i="8"/>
  <c r="H151" i="8"/>
  <c r="T151" i="8"/>
  <c r="D151" i="8"/>
  <c r="P151" i="8"/>
  <c r="C152" i="8"/>
  <c r="Z152" i="8" l="1"/>
  <c r="V152" i="8"/>
  <c r="R152" i="8"/>
  <c r="N152" i="8"/>
  <c r="J152" i="8"/>
  <c r="F152" i="8"/>
  <c r="Y152" i="8"/>
  <c r="U152" i="8"/>
  <c r="Q152" i="8"/>
  <c r="M152" i="8"/>
  <c r="I152" i="8"/>
  <c r="E152" i="8"/>
  <c r="AB152" i="8"/>
  <c r="X152" i="8"/>
  <c r="T152" i="8"/>
  <c r="P152" i="8"/>
  <c r="L152" i="8"/>
  <c r="H152" i="8"/>
  <c r="D152" i="8"/>
  <c r="S152" i="8"/>
  <c r="O152" i="8"/>
  <c r="AA152" i="8"/>
  <c r="K152" i="8"/>
  <c r="W152" i="8"/>
  <c r="G152" i="8"/>
  <c r="C153" i="8"/>
  <c r="Y153" i="8" l="1"/>
  <c r="U153" i="8"/>
  <c r="Q153" i="8"/>
  <c r="M153" i="8"/>
  <c r="I153" i="8"/>
  <c r="E153" i="8"/>
  <c r="AB153" i="8"/>
  <c r="X153" i="8"/>
  <c r="T153" i="8"/>
  <c r="P153" i="8"/>
  <c r="L153" i="8"/>
  <c r="H153" i="8"/>
  <c r="D153" i="8"/>
  <c r="AA153" i="8"/>
  <c r="W153" i="8"/>
  <c r="S153" i="8"/>
  <c r="O153" i="8"/>
  <c r="K153" i="8"/>
  <c r="G153" i="8"/>
  <c r="Z153" i="8"/>
  <c r="J153" i="8"/>
  <c r="V153" i="8"/>
  <c r="F153" i="8"/>
  <c r="R153" i="8"/>
  <c r="N153" i="8"/>
  <c r="C154" i="8"/>
  <c r="AB154" i="8" l="1"/>
  <c r="X154" i="8"/>
  <c r="T154" i="8"/>
  <c r="P154" i="8"/>
  <c r="L154" i="8"/>
  <c r="H154" i="8"/>
  <c r="D154" i="8"/>
  <c r="AA154" i="8"/>
  <c r="W154" i="8"/>
  <c r="S154" i="8"/>
  <c r="O154" i="8"/>
  <c r="K154" i="8"/>
  <c r="G154" i="8"/>
  <c r="Z154" i="8"/>
  <c r="V154" i="8"/>
  <c r="R154" i="8"/>
  <c r="N154" i="8"/>
  <c r="J154" i="8"/>
  <c r="F154" i="8"/>
  <c r="Q154" i="8"/>
  <c r="M154" i="8"/>
  <c r="Y154" i="8"/>
  <c r="I154" i="8"/>
  <c r="U154" i="8"/>
  <c r="E154" i="8"/>
  <c r="C155" i="8"/>
  <c r="AA155" i="8" l="1"/>
  <c r="W155" i="8"/>
  <c r="S155" i="8"/>
  <c r="O155" i="8"/>
  <c r="K155" i="8"/>
  <c r="G155" i="8"/>
  <c r="Z155" i="8"/>
  <c r="V155" i="8"/>
  <c r="R155" i="8"/>
  <c r="N155" i="8"/>
  <c r="J155" i="8"/>
  <c r="F155" i="8"/>
  <c r="Y155" i="8"/>
  <c r="U155" i="8"/>
  <c r="Q155" i="8"/>
  <c r="M155" i="8"/>
  <c r="I155" i="8"/>
  <c r="E155" i="8"/>
  <c r="X155" i="8"/>
  <c r="H155" i="8"/>
  <c r="T155" i="8"/>
  <c r="D155" i="8"/>
  <c r="P155" i="8"/>
  <c r="AB155" i="8"/>
  <c r="L155" i="8"/>
  <c r="C156" i="8"/>
  <c r="Z156" i="8" l="1"/>
  <c r="V156" i="8"/>
  <c r="R156" i="8"/>
  <c r="N156" i="8"/>
  <c r="J156" i="8"/>
  <c r="F156" i="8"/>
  <c r="Y156" i="8"/>
  <c r="U156" i="8"/>
  <c r="Q156" i="8"/>
  <c r="M156" i="8"/>
  <c r="I156" i="8"/>
  <c r="E156" i="8"/>
  <c r="AB156" i="8"/>
  <c r="X156" i="8"/>
  <c r="T156" i="8"/>
  <c r="P156" i="8"/>
  <c r="L156" i="8"/>
  <c r="H156" i="8"/>
  <c r="D156" i="8"/>
  <c r="O156" i="8"/>
  <c r="AA156" i="8"/>
  <c r="K156" i="8"/>
  <c r="W156" i="8"/>
  <c r="G156" i="8"/>
  <c r="S156" i="8"/>
  <c r="C157" i="8"/>
  <c r="Y157" i="8" l="1"/>
  <c r="U157" i="8"/>
  <c r="Q157" i="8"/>
  <c r="M157" i="8"/>
  <c r="I157" i="8"/>
  <c r="E157" i="8"/>
  <c r="AB157" i="8"/>
  <c r="X157" i="8"/>
  <c r="T157" i="8"/>
  <c r="P157" i="8"/>
  <c r="L157" i="8"/>
  <c r="H157" i="8"/>
  <c r="D157" i="8"/>
  <c r="AA157" i="8"/>
  <c r="W157" i="8"/>
  <c r="S157" i="8"/>
  <c r="O157" i="8"/>
  <c r="K157" i="8"/>
  <c r="G157" i="8"/>
  <c r="V157" i="8"/>
  <c r="F157" i="8"/>
  <c r="R157" i="8"/>
  <c r="N157" i="8"/>
  <c r="Z157" i="8"/>
  <c r="J157" i="8"/>
  <c r="C158" i="8"/>
  <c r="AB158" i="8" l="1"/>
  <c r="X158" i="8"/>
  <c r="T158" i="8"/>
  <c r="P158" i="8"/>
  <c r="L158" i="8"/>
  <c r="H158" i="8"/>
  <c r="D158" i="8"/>
  <c r="AA158" i="8"/>
  <c r="W158" i="8"/>
  <c r="S158" i="8"/>
  <c r="O158" i="8"/>
  <c r="K158" i="8"/>
  <c r="G158" i="8"/>
  <c r="Z158" i="8"/>
  <c r="V158" i="8"/>
  <c r="R158" i="8"/>
  <c r="N158" i="8"/>
  <c r="J158" i="8"/>
  <c r="F158" i="8"/>
  <c r="M158" i="8"/>
  <c r="Y158" i="8"/>
  <c r="I158" i="8"/>
  <c r="U158" i="8"/>
  <c r="E158" i="8"/>
  <c r="Q158" i="8"/>
  <c r="C159" i="8"/>
  <c r="AA159" i="8" l="1"/>
  <c r="W159" i="8"/>
  <c r="S159" i="8"/>
  <c r="O159" i="8"/>
  <c r="K159" i="8"/>
  <c r="G159" i="8"/>
  <c r="Z159" i="8"/>
  <c r="V159" i="8"/>
  <c r="R159" i="8"/>
  <c r="N159" i="8"/>
  <c r="J159" i="8"/>
  <c r="F159" i="8"/>
  <c r="Y159" i="8"/>
  <c r="U159" i="8"/>
  <c r="Q159" i="8"/>
  <c r="M159" i="8"/>
  <c r="I159" i="8"/>
  <c r="E159" i="8"/>
  <c r="T159" i="8"/>
  <c r="D159" i="8"/>
  <c r="P159" i="8"/>
  <c r="AB159" i="8"/>
  <c r="L159" i="8"/>
  <c r="X159" i="8"/>
  <c r="H159" i="8"/>
  <c r="C160" i="8"/>
  <c r="Z160" i="8" l="1"/>
  <c r="V160" i="8"/>
  <c r="R160" i="8"/>
  <c r="N160" i="8"/>
  <c r="J160" i="8"/>
  <c r="F160" i="8"/>
  <c r="Y160" i="8"/>
  <c r="U160" i="8"/>
  <c r="Q160" i="8"/>
  <c r="M160" i="8"/>
  <c r="I160" i="8"/>
  <c r="E160" i="8"/>
  <c r="AB160" i="8"/>
  <c r="X160" i="8"/>
  <c r="T160" i="8"/>
  <c r="P160" i="8"/>
  <c r="L160" i="8"/>
  <c r="H160" i="8"/>
  <c r="D160" i="8"/>
  <c r="AA160" i="8"/>
  <c r="K160" i="8"/>
  <c r="W160" i="8"/>
  <c r="G160" i="8"/>
  <c r="S160" i="8"/>
  <c r="O160" i="8"/>
</calcChain>
</file>

<file path=xl/comments1.xml><?xml version="1.0" encoding="utf-8"?>
<comments xmlns="http://schemas.openxmlformats.org/spreadsheetml/2006/main">
  <authors>
    <author>Agam PC</author>
  </authors>
  <commentList>
    <comment ref="D10" authorId="0">
      <text>
        <r>
          <rPr>
            <b/>
            <sz val="9"/>
            <color indexed="81"/>
            <rFont val="Tahoma"/>
            <family val="2"/>
          </rPr>
          <t>Unavailability Code : Important to mark rooms which will be unavailable during some period</t>
        </r>
      </text>
    </comment>
  </commentList>
</comments>
</file>

<file path=xl/comments2.xml><?xml version="1.0" encoding="utf-8"?>
<comments xmlns="http://schemas.openxmlformats.org/spreadsheetml/2006/main">
  <authors>
    <author>Agam PC</author>
  </authors>
  <commentList>
    <comment ref="F17" authorId="0">
      <text>
        <r>
          <rPr>
            <sz val="9"/>
            <color indexed="81"/>
            <rFont val="Tahoma"/>
            <family val="2"/>
          </rPr>
          <t xml:space="preserve">select room availability to show available room or room price to show room price at table above
</t>
        </r>
      </text>
    </comment>
    <comment ref="M17" authorId="0">
      <text>
        <r>
          <rPr>
            <b/>
            <sz val="9"/>
            <color indexed="81"/>
            <rFont val="Tahoma"/>
            <family val="2"/>
          </rPr>
          <t>type your guests plan of stay starting date</t>
        </r>
      </text>
    </comment>
    <comment ref="O17" authorId="0">
      <text>
        <r>
          <rPr>
            <b/>
            <sz val="9"/>
            <color indexed="81"/>
            <rFont val="Tahoma"/>
            <family val="2"/>
          </rPr>
          <t>type your guests end date (only to find the length of stay to be put in booking table below)</t>
        </r>
      </text>
    </comment>
    <comment ref="F19" authorId="0">
      <text>
        <r>
          <rPr>
            <b/>
            <sz val="9"/>
            <color indexed="81"/>
            <rFont val="Tahoma"/>
            <family val="2"/>
          </rPr>
          <t>type cancelled if your guests cancel their reservation to release the room</t>
        </r>
      </text>
    </comment>
    <comment ref="N19" authorId="0">
      <text>
        <r>
          <rPr>
            <b/>
            <sz val="9"/>
            <color indexed="81"/>
            <rFont val="Tahoma"/>
            <family val="2"/>
          </rPr>
          <t>do not type in date column</t>
        </r>
      </text>
    </comment>
    <comment ref="N20" authorId="0">
      <text>
        <r>
          <rPr>
            <b/>
            <sz val="9"/>
            <color indexed="81"/>
            <rFont val="Tahoma"/>
            <family val="2"/>
          </rPr>
          <t>type your guest length of stay, if they know only checkout date, use check availability box above to find their length of stay)</t>
        </r>
      </text>
    </comment>
  </commentList>
</comments>
</file>

<file path=xl/sharedStrings.xml><?xml version="1.0" encoding="utf-8"?>
<sst xmlns="http://schemas.openxmlformats.org/spreadsheetml/2006/main" count="323" uniqueCount="196">
  <si>
    <t>fully booked</t>
  </si>
  <si>
    <t>available</t>
  </si>
  <si>
    <t>Month</t>
  </si>
  <si>
    <t>No</t>
  </si>
  <si>
    <t>Booking Date</t>
  </si>
  <si>
    <t>Booking Code</t>
  </si>
  <si>
    <t>ID No</t>
  </si>
  <si>
    <t>Nationality</t>
  </si>
  <si>
    <t>Checkout</t>
  </si>
  <si>
    <t>Member</t>
  </si>
  <si>
    <t>Breakfast</t>
  </si>
  <si>
    <t>Contact No</t>
  </si>
  <si>
    <t>Price</t>
  </si>
  <si>
    <t>Booking Method</t>
  </si>
  <si>
    <t>Notes</t>
  </si>
  <si>
    <t>Surname</t>
  </si>
  <si>
    <t>Date</t>
  </si>
  <si>
    <t>Length</t>
  </si>
  <si>
    <t>Adult</t>
  </si>
  <si>
    <t>Infant</t>
  </si>
  <si>
    <t>Phone</t>
  </si>
  <si>
    <t>Email</t>
  </si>
  <si>
    <t>List Price</t>
  </si>
  <si>
    <t>Discount Class</t>
  </si>
  <si>
    <t>Direct/Agent</t>
  </si>
  <si>
    <t>Agent Class</t>
  </si>
  <si>
    <t>Stayed</t>
  </si>
  <si>
    <t>Thok</t>
  </si>
  <si>
    <t>Booked</t>
  </si>
  <si>
    <t xml:space="preserve">Don </t>
  </si>
  <si>
    <t>yuan</t>
  </si>
  <si>
    <t>Liya</t>
  </si>
  <si>
    <t>Room Type</t>
  </si>
  <si>
    <t>Room Number</t>
  </si>
  <si>
    <t>Superior</t>
  </si>
  <si>
    <t># of Rooms</t>
  </si>
  <si>
    <t>Room</t>
  </si>
  <si>
    <t>#</t>
  </si>
  <si>
    <t>Type</t>
  </si>
  <si>
    <t>Family</t>
  </si>
  <si>
    <t>Facility</t>
  </si>
  <si>
    <t>Calendar Start Period</t>
  </si>
  <si>
    <t>Deneng</t>
  </si>
  <si>
    <t>&lt;</t>
  </si>
  <si>
    <t>rooms</t>
  </si>
  <si>
    <t>national holiday</t>
  </si>
  <si>
    <t>peak season</t>
  </si>
  <si>
    <t>low season</t>
  </si>
  <si>
    <t>Total</t>
  </si>
  <si>
    <t>Holiday Info</t>
  </si>
  <si>
    <t>Description</t>
  </si>
  <si>
    <t>Standard Single</t>
  </si>
  <si>
    <t>Standard Double</t>
  </si>
  <si>
    <t>Deluxe Single</t>
  </si>
  <si>
    <t>Deluxe Double</t>
  </si>
  <si>
    <t>Total # of Room</t>
  </si>
  <si>
    <t>edit room information</t>
  </si>
  <si>
    <t>Today's Date</t>
  </si>
  <si>
    <t>Queen Bed, AC, Minibar, Satellite TV, Hot Water</t>
  </si>
  <si>
    <t>Queen Bed, AC, Minibar, Satellite TV, Hot Water, Bathtub</t>
  </si>
  <si>
    <t>Single Bed, AC, Minibar, Satellite TV, Hot Water</t>
  </si>
  <si>
    <t>Single Bed, AC, Minibar, Satellite TV, Hot Water, Bathtub</t>
  </si>
  <si>
    <t>Kingsize Bed, AC, Minibar, Satellite TV, Hot Water, Bathtub</t>
  </si>
  <si>
    <t>Under Renovation/Maintenance</t>
  </si>
  <si>
    <t>Calendar Color Code</t>
  </si>
  <si>
    <t>Peak Season Info</t>
  </si>
  <si>
    <t>Low Season Info</t>
  </si>
  <si>
    <t>Start Date</t>
  </si>
  <si>
    <t>End Date</t>
  </si>
  <si>
    <t>Status Code</t>
  </si>
  <si>
    <t>Status Name</t>
  </si>
  <si>
    <t>Cancelled</t>
  </si>
  <si>
    <t>Booked - Move Room</t>
  </si>
  <si>
    <t>Booking Status</t>
  </si>
  <si>
    <t>Guess Name</t>
  </si>
  <si>
    <t>Checkin Date</t>
  </si>
  <si>
    <t>Guess ID</t>
  </si>
  <si>
    <t>ID Type</t>
  </si>
  <si>
    <t>Children</t>
  </si>
  <si>
    <t>Smoking</t>
  </si>
  <si>
    <t>Electronic Exhibition Event</t>
  </si>
  <si>
    <t>Fashion Exhibition Event</t>
  </si>
  <si>
    <t>Summer Holiday</t>
  </si>
  <si>
    <t>Great Sale Event</t>
  </si>
  <si>
    <t>Christmas and New Year Holiday</t>
  </si>
  <si>
    <t>© 2015 - excelindo.com</t>
  </si>
  <si>
    <t>Check Availability &gt;&gt;</t>
  </si>
  <si>
    <t>AVAILABLE ROOM</t>
  </si>
  <si>
    <t>Ucode</t>
  </si>
  <si>
    <t>X</t>
  </si>
  <si>
    <t>Price List</t>
  </si>
  <si>
    <t>Normal</t>
  </si>
  <si>
    <t>Peak</t>
  </si>
  <si>
    <t>Low</t>
  </si>
  <si>
    <t>Show</t>
  </si>
  <si>
    <t>Doublebooking</t>
  </si>
  <si>
    <t>How to Use</t>
  </si>
  <si>
    <t>u</t>
  </si>
  <si>
    <t>Type reservation calendar start period (the spreadsheet will show calendar for 12-month period only, start from the month you put on setup worksheet).</t>
  </si>
  <si>
    <t>Go to "edit room information", it will move to "Room Information" worksheet automatically</t>
  </si>
  <si>
    <t>Back to Setup worksheet</t>
  </si>
  <si>
    <t>Go to Setup worksheet</t>
  </si>
  <si>
    <t>Type Peak Season period (maximum 5 range period). It will differentiate font color on reservation calendar (dark orange) and also will show Peak Season price on Calendar helper in Booking Guest Information worksheet</t>
  </si>
  <si>
    <t>Type Low Season period (maximum 5 range period). It will differentiate font color on reservation calendar (dark red) and also will show Low Season price on Calendar helper in Booking Guest Information worksheet</t>
  </si>
  <si>
    <t>Go to Booking Guest Information worksheet. This is a place to manage your reservation daily. You can check and put any guest information quickly.</t>
  </si>
  <si>
    <t>Check Room Availability and Price</t>
  </si>
  <si>
    <t>Room Availabillity</t>
  </si>
  <si>
    <t>Type the dates where guest plans to book at Check Availability cell (M17). It will show the the availability on its date and the next 19 days on the table</t>
  </si>
  <si>
    <t>There is a helper table on top of this worksheet which should help you getting useful information before typing guest booking information. It will show you room availability as well as price on 20 days period.</t>
  </si>
  <si>
    <t>Go to Show cell (F17) and select "Room Availability" to show number of available rooms. Select "Room Price" to show its price.</t>
  </si>
  <si>
    <t>When guests are confirming their bookings, you can go to guests booking table below. Row 1 to 20 are freezed. You can scroll guest table information without top information being scrolled.</t>
  </si>
  <si>
    <t>Input your room number. To see which specific rooms are available, go to Availability - Room Number worksheet</t>
  </si>
  <si>
    <t>Type Booking Status dan Dates in respective columns</t>
  </si>
  <si>
    <t xml:space="preserve">Type Cancelled in Booking Status column if any guests cancel their reservation to release the room </t>
  </si>
  <si>
    <t>Select room type and type related room numbers on the second table. You can type additional information for each room in Notes column.</t>
  </si>
  <si>
    <t>Type other information in other columns. You can modify add, delete or modify any columns starting from column R to the right to fit your own needed information.</t>
  </si>
  <si>
    <t>To expand all Room Type and Room Number availabillity at once, select number [2] button at the top left of worksheet</t>
  </si>
  <si>
    <t>To shrink all Room Type and Room Number availabillity at once, select number [1] button at the top left of worksheet</t>
  </si>
  <si>
    <t>Some process will require 1 - 15 seconds, depends on the computer processor, before the spreadsheet is available to be inputted for new information or move to other areas/worksheets.</t>
  </si>
  <si>
    <t>Input your guest name at family name column</t>
  </si>
  <si>
    <t>Select month where your guest plan to stay and expand the rows by clicking the (+) sign at the left bar of the worksheet.</t>
  </si>
  <si>
    <t>Back to Booking Guest Information worksheet and type the room number. If there is a double booking, or you accidentally type incorrect room number, you will see dates cell on Room Availability table table turn into dark orange which means there is a double booking on the same room on those dates.</t>
  </si>
  <si>
    <t>Type Status name for your reservation status (maximum 10 status). Put "X" at UCode column for Cancellation status, to release room reservation when any guests are cancelling their reservation.</t>
  </si>
  <si>
    <t xml:space="preserve">Input your guest checkin date at Checkin date column, and type their length of stay at Checkout length column. Checkout date will show automatically. If your guest know Checkout dates only, use the Check Availability cells to calculate their length of stay period. Type checkin date at cell M17 (the same cell as starting availability period), and checkout date at cell O17. You will get the length of stay at cell N17 (cell with blue color). Copy/type this number to your guest booking table checkout length. </t>
  </si>
  <si>
    <t>You can see your monthly guests recap sorted on their Checkin dates in Guest Monthly Recap worksheet</t>
  </si>
  <si>
    <t>This spreadsheet is created to be compatible with Excel 2007 version and above on Windows and Apple environment. You should easily save, copy and open in those version and OS without any difficulties.</t>
  </si>
  <si>
    <t>Un-tick "compatibility option" message if compatibility message is appeared on your computer when saving this spreadsheet to prevent any possible formula damages caused by automatic microsoft conversion process.</t>
  </si>
  <si>
    <t>Some features and functions written in this section are only available in Pro version</t>
  </si>
  <si>
    <t>Show Guess Checkin Summary &gt;&gt;</t>
  </si>
  <si>
    <t>Features</t>
  </si>
  <si>
    <t>Lite</t>
  </si>
  <si>
    <t>Pro</t>
  </si>
  <si>
    <t>Free</t>
  </si>
  <si>
    <t>Layout Customization</t>
  </si>
  <si>
    <t>Yes</t>
  </si>
  <si>
    <t>Number of Item Type</t>
  </si>
  <si>
    <t>Number of Item Number</t>
  </si>
  <si>
    <t>Number of Guests</t>
  </si>
  <si>
    <t>1 - 150</t>
  </si>
  <si>
    <t>1 - 12000</t>
  </si>
  <si>
    <t>1 - 15</t>
  </si>
  <si>
    <t>1 - 100</t>
  </si>
  <si>
    <t>1 - 5</t>
  </si>
  <si>
    <t>1 - 10</t>
  </si>
  <si>
    <t>Price is subject to change without prior notice</t>
  </si>
  <si>
    <t>USD 19</t>
  </si>
  <si>
    <t>Type total number of your hotel room</t>
  </si>
  <si>
    <t>Type your room type</t>
  </si>
  <si>
    <t>Type number of rooms for each room types as well as its prices for low, normal and peak season dates. You can type their description in description column.</t>
  </si>
  <si>
    <t>Define a number of available room color marker which will be shown on reservation calendars when the conditions are met. Only yellow and light green color are available to be customized with your number where yellow color should have less number than light green color. Red and green color are already set with fully booked and available conditions, where the latter is defined as number above light green number.</t>
  </si>
  <si>
    <t>Type Holiday information in Holidays table. Cells with holiday dates will be bordered with Pink color.</t>
  </si>
  <si>
    <t>q</t>
  </si>
  <si>
    <t>must be filled</t>
  </si>
  <si>
    <t>do not fill</t>
  </si>
  <si>
    <t>FEATURES</t>
  </si>
  <si>
    <t>Calendar style booking availability</t>
  </si>
  <si>
    <t>You can quickly see dates with your room availability status in one full year with respective color markers</t>
  </si>
  <si>
    <t>Availability color markers</t>
  </si>
  <si>
    <t>You can set until 3 different remaining rooms as color markers in the Availability Calendar</t>
  </si>
  <si>
    <t>Availability and rates quick info table</t>
  </si>
  <si>
    <t>Table helper in Availability Calendar worksheet to see room availability and rates at respective dates</t>
  </si>
  <si>
    <t>30 room categories and 100 room numbers</t>
  </si>
  <si>
    <t>You can define until up to 30 categories for all of your rooms and up to 100 room numbers</t>
  </si>
  <si>
    <t>One full year booking board</t>
  </si>
  <si>
    <t>You can see map of your room availability in board alike visualization.</t>
  </si>
  <si>
    <t>30 different price groups</t>
  </si>
  <si>
    <t>You can have until 30 price groups that you can set, select and distribute over 365 days</t>
  </si>
  <si>
    <t>Automatic remaining rooms calculation</t>
  </si>
  <si>
    <t>All remaining rooms at respective dates will be calculated automatically by created excel formulas</t>
  </si>
  <si>
    <t>Double booking marker</t>
  </si>
  <si>
    <t>Double booking marker will be shown in Booking Board worksheet to warn you on similar room being booked on the same date for more than once</t>
  </si>
  <si>
    <t>Custom summary</t>
  </si>
  <si>
    <t>You can see summary of all your guests based on their booking status</t>
  </si>
  <si>
    <t>Booking dashboard</t>
  </si>
  <si>
    <t xml:space="preserve">You can analyze your hotel occupancy ratio and generated revenue monthly in Chart visualization. </t>
  </si>
  <si>
    <t>You can analyze performance of your booking agents</t>
  </si>
  <si>
    <t>6000 booking lines</t>
  </si>
  <si>
    <t>You can book guests until 6000 entries.</t>
  </si>
  <si>
    <t>All worksheets are unlocked to fully tweaking the formula and customizing its layout</t>
  </si>
  <si>
    <t>You can put your company logo, name, adjust columns and rows, add more worksheets for your specific needs, or tweak formulas (you need excel knowledge to do this).</t>
  </si>
  <si>
    <t>Compatibility across Excel version and Operating System</t>
  </si>
  <si>
    <t>You can use this spreadsheet with Excel 2010 for Windows and above and Excel 2008 for Mac and above without having incompatibility issues</t>
  </si>
  <si>
    <t>Multi User License (within one Company)</t>
  </si>
  <si>
    <t>Any employees are allowed to use this spreadsheet as long as they are working within one company</t>
  </si>
  <si>
    <t>One time payment only</t>
  </si>
  <si>
    <t>You can generate use it every year without additional cost</t>
  </si>
  <si>
    <t xml:space="preserve">NEED CUSTOM BOOKING SPREADSHEET ? </t>
  </si>
  <si>
    <t>NEED ADDITIONAL FEATURES ?</t>
  </si>
  <si>
    <t>EMAIL US for FURTHER DISCUSSION</t>
  </si>
  <si>
    <t>Other Reservation Spreadsheet</t>
  </si>
  <si>
    <t>HOW TO PURCHASE PRO VERSION</t>
  </si>
  <si>
    <t xml:space="preserve">Product Info : </t>
  </si>
  <si>
    <t>http://www.excelindo.com/business/room-booking-calendar.html</t>
  </si>
  <si>
    <t>ROOM BOOKING CALENDAR</t>
  </si>
  <si>
    <t>http://www.excelindo.com/business/hotel-reservation-calendar-for-excel.html</t>
  </si>
  <si>
    <t xml:space="preserve">    Product Info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</si>
</sst>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
    <numFmt numFmtId="165" formatCode="[$-F800]dddd\,\ mmmm\ dd\,\ yyyy"/>
    <numFmt numFmtId="166" formatCode="m/d/yy;@"/>
    <numFmt numFmtId="167" formatCode="ddd"/>
    <numFmt numFmtId="168" formatCode="mmmm"/>
    <numFmt numFmtId="169" formatCode="mmmm\ yyyy"/>
  </numFmts>
  <fonts count="2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9" tint="-0.249977111117893"/>
      <name val="Calibri"/>
      <family val="2"/>
      <scheme val="minor"/>
    </font>
    <font>
      <b/>
      <sz val="26"/>
      <color theme="1"/>
      <name val="Calibri"/>
      <family val="2"/>
      <scheme val="minor"/>
    </font>
    <font>
      <b/>
      <sz val="9"/>
      <color indexed="81"/>
      <name val="Tahoma"/>
      <family val="2"/>
    </font>
    <font>
      <sz val="11"/>
      <color theme="5" tint="-0.249977111117893"/>
      <name val="Calibri"/>
      <family val="2"/>
      <scheme val="minor"/>
    </font>
    <font>
      <u/>
      <sz val="11"/>
      <color theme="10"/>
      <name val="Calibri"/>
      <family val="2"/>
      <scheme val="minor"/>
    </font>
    <font>
      <sz val="9"/>
      <color theme="1"/>
      <name val="Wingdings 3"/>
      <family val="1"/>
      <charset val="2"/>
    </font>
    <font>
      <u/>
      <sz val="11"/>
      <color theme="1"/>
      <name val="Calibri"/>
      <family val="2"/>
      <scheme val="minor"/>
    </font>
    <font>
      <b/>
      <sz val="10"/>
      <color theme="0"/>
      <name val="Calibri"/>
      <family val="2"/>
      <scheme val="minor"/>
    </font>
    <font>
      <sz val="10"/>
      <name val="Calibri"/>
      <family val="2"/>
      <scheme val="minor"/>
    </font>
    <font>
      <sz val="11"/>
      <color rgb="FF0000FF"/>
      <name val="Wingdings 3"/>
      <family val="1"/>
      <charset val="2"/>
    </font>
    <font>
      <sz val="11"/>
      <color rgb="FFFF0000"/>
      <name val="Wingdings 3"/>
      <family val="1"/>
      <charset val="2"/>
    </font>
    <font>
      <sz val="9"/>
      <color indexed="81"/>
      <name val="Tahoma"/>
      <family val="2"/>
    </font>
    <font>
      <sz val="11"/>
      <color rgb="FFFF0000"/>
      <name val="Calibri"/>
      <family val="2"/>
      <scheme val="minor"/>
    </font>
    <font>
      <b/>
      <sz val="18"/>
      <color theme="1"/>
      <name val="Calibri"/>
      <family val="2"/>
      <scheme val="minor"/>
    </font>
    <font>
      <sz val="14"/>
      <color theme="1"/>
      <name val="Calibri"/>
      <family val="2"/>
      <scheme val="minor"/>
    </font>
    <font>
      <b/>
      <sz val="14"/>
      <color rgb="FF0000FF"/>
      <name val="Calibri"/>
      <family val="2"/>
      <scheme val="minor"/>
    </font>
    <font>
      <b/>
      <sz val="14"/>
      <color theme="1"/>
      <name val="Calibri"/>
      <family val="2"/>
      <scheme val="minor"/>
    </font>
    <font>
      <b/>
      <sz val="11"/>
      <color rgb="FF0000FF"/>
      <name val="Calibri"/>
      <family val="2"/>
      <scheme val="minor"/>
    </font>
    <font>
      <b/>
      <sz val="18"/>
      <color rgb="FF0000FF"/>
      <name val="Calibri"/>
      <family val="2"/>
      <scheme val="minor"/>
    </font>
    <font>
      <b/>
      <sz val="12"/>
      <color theme="1"/>
      <name val="Calibri"/>
      <family val="2"/>
      <scheme val="minor"/>
    </font>
    <font>
      <b/>
      <sz val="10"/>
      <color rgb="FF0000FF"/>
      <name val="Calibri"/>
      <family val="2"/>
      <scheme val="minor"/>
    </font>
    <font>
      <b/>
      <sz val="12"/>
      <color rgb="FF0000FF"/>
      <name val="Calibri"/>
      <family val="2"/>
      <scheme val="minor"/>
    </font>
    <font>
      <sz val="12"/>
      <color theme="1"/>
      <name val="Calibri"/>
      <family val="2"/>
      <scheme val="minor"/>
    </font>
    <font>
      <sz val="12"/>
      <name val="Calibri"/>
      <family val="2"/>
      <scheme val="minor"/>
    </font>
  </fonts>
  <fills count="1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0"/>
        <bgColor indexed="64"/>
      </patternFill>
    </fill>
    <fill>
      <patternFill patternType="solid">
        <fgColor theme="4" tint="-0.499984740745262"/>
        <bgColor indexed="64"/>
      </patternFill>
    </fill>
    <fill>
      <patternFill patternType="solid">
        <fgColor rgb="FFFFFF00"/>
        <bgColor indexed="64"/>
      </patternFill>
    </fill>
    <fill>
      <patternFill patternType="solid">
        <fgColor theme="3" tint="-0.499984740745262"/>
        <bgColor indexed="64"/>
      </patternFill>
    </fill>
    <fill>
      <patternFill patternType="solid">
        <fgColor rgb="FFFF00FF"/>
        <bgColor indexed="64"/>
      </patternFill>
    </fill>
    <fill>
      <patternFill patternType="solid">
        <fgColor rgb="FFFFC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rgb="FFFF00FF"/>
      </left>
      <right style="thin">
        <color rgb="FFFF00FF"/>
      </right>
      <top style="thin">
        <color rgb="FFFF00FF"/>
      </top>
      <bottom style="thin">
        <color rgb="FFFF00FF"/>
      </bottom>
      <diagonal/>
    </border>
    <border>
      <left/>
      <right/>
      <top style="medium">
        <color theme="6" tint="-0.499984740745262"/>
      </top>
      <bottom style="medium">
        <color theme="6" tint="-0.499984740745262"/>
      </bottom>
      <diagonal/>
    </border>
    <border>
      <left style="thin">
        <color indexed="64"/>
      </left>
      <right style="thin">
        <color indexed="64"/>
      </right>
      <top/>
      <bottom/>
      <diagonal/>
    </border>
    <border>
      <left style="medium">
        <color rgb="FF0070C0"/>
      </left>
      <right style="medium">
        <color rgb="FF0070C0"/>
      </right>
      <top style="medium">
        <color rgb="FF0070C0"/>
      </top>
      <bottom style="medium">
        <color rgb="FF0070C0"/>
      </bottom>
      <diagonal/>
    </border>
    <border>
      <left style="thin">
        <color rgb="FF00B0F0"/>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top style="thin">
        <color rgb="FF00B0F0"/>
      </top>
      <bottom style="thin">
        <color rgb="FF00B0F0"/>
      </bottom>
      <diagonal/>
    </border>
    <border>
      <left style="thin">
        <color rgb="FF00B050"/>
      </left>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24994659260841701"/>
      </left>
      <right/>
      <top/>
      <bottom/>
      <diagonal/>
    </border>
    <border>
      <left/>
      <right/>
      <top/>
      <bottom style="medium">
        <color indexed="64"/>
      </bottom>
      <diagonal/>
    </border>
    <border>
      <left style="thin">
        <color theme="9" tint="-0.24994659260841701"/>
      </left>
      <right/>
      <top style="thin">
        <color theme="9" tint="-0.24994659260841701"/>
      </top>
      <bottom/>
      <diagonal/>
    </border>
    <border>
      <left/>
      <right/>
      <top style="thin">
        <color theme="9" tint="-0.24994659260841701"/>
      </top>
      <bottom/>
      <diagonal/>
    </border>
    <border>
      <left/>
      <right style="thin">
        <color theme="9" tint="-0.24994659260841701"/>
      </right>
      <top style="thin">
        <color theme="9" tint="-0.24994659260841701"/>
      </top>
      <bottom/>
      <diagonal/>
    </border>
    <border>
      <left style="thin">
        <color theme="9" tint="-0.24994659260841701"/>
      </left>
      <right/>
      <top/>
      <bottom/>
      <diagonal/>
    </border>
    <border>
      <left/>
      <right style="thin">
        <color theme="9" tint="-0.24994659260841701"/>
      </right>
      <top/>
      <bottom/>
      <diagonal/>
    </border>
    <border>
      <left style="thin">
        <color theme="9" tint="-0.24994659260841701"/>
      </left>
      <right/>
      <top/>
      <bottom style="thin">
        <color theme="9" tint="-0.24994659260841701"/>
      </bottom>
      <diagonal/>
    </border>
    <border>
      <left/>
      <right/>
      <top/>
      <bottom style="thin">
        <color theme="9" tint="-0.24994659260841701"/>
      </bottom>
      <diagonal/>
    </border>
    <border>
      <left/>
      <right style="thin">
        <color theme="9" tint="-0.24994659260841701"/>
      </right>
      <top/>
      <bottom style="thin">
        <color theme="9" tint="-0.24994659260841701"/>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22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1" xfId="0" applyBorder="1"/>
    <xf numFmtId="0" fontId="0" fillId="0" borderId="0" xfId="0" applyBorder="1"/>
    <xf numFmtId="0" fontId="0" fillId="0" borderId="1" xfId="0" applyBorder="1" applyAlignment="1">
      <alignment horizontal="center"/>
    </xf>
    <xf numFmtId="0" fontId="0" fillId="0" borderId="0" xfId="0" applyAlignment="1">
      <alignment vertical="center"/>
    </xf>
    <xf numFmtId="0" fontId="0" fillId="0" borderId="0" xfId="0" applyBorder="1" applyAlignment="1">
      <alignment horizontal="center"/>
    </xf>
    <xf numFmtId="0" fontId="0" fillId="0" borderId="1" xfId="0" applyBorder="1" applyAlignment="1">
      <alignment horizontal="center" vertical="center"/>
    </xf>
    <xf numFmtId="165" fontId="0" fillId="0" borderId="0" xfId="0" applyNumberFormat="1" applyAlignment="1">
      <alignment vertical="center"/>
    </xf>
    <xf numFmtId="0" fontId="0" fillId="7" borderId="0" xfId="0" applyFill="1"/>
    <xf numFmtId="0" fontId="0" fillId="7" borderId="0" xfId="0" applyFill="1" applyAlignment="1">
      <alignment horizontal="center"/>
    </xf>
    <xf numFmtId="0" fontId="0" fillId="8" borderId="1" xfId="0" applyFill="1" applyBorder="1" applyAlignment="1">
      <alignment horizontal="center" vertical="center"/>
    </xf>
    <xf numFmtId="0" fontId="0" fillId="2" borderId="1" xfId="0" applyFill="1" applyBorder="1" applyAlignment="1">
      <alignment vertical="center"/>
    </xf>
    <xf numFmtId="0" fontId="1" fillId="0" borderId="0" xfId="0" applyFont="1" applyAlignment="1">
      <alignment horizontal="center" vertical="center"/>
    </xf>
    <xf numFmtId="0" fontId="0" fillId="3" borderId="1" xfId="0" applyFill="1" applyBorder="1" applyAlignment="1">
      <alignment horizontal="center" vertical="center"/>
    </xf>
    <xf numFmtId="0" fontId="3" fillId="0" borderId="0" xfId="0" applyFont="1"/>
    <xf numFmtId="0" fontId="0" fillId="0" borderId="6" xfId="0" applyBorder="1"/>
    <xf numFmtId="0" fontId="1" fillId="0" borderId="6" xfId="0" applyFont="1"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vertical="center"/>
    </xf>
    <xf numFmtId="0" fontId="0" fillId="9" borderId="0" xfId="0" applyFill="1" applyAlignment="1">
      <alignment vertical="center"/>
    </xf>
    <xf numFmtId="0" fontId="0" fillId="9" borderId="0" xfId="0" applyFill="1" applyAlignment="1">
      <alignment horizontal="center" vertical="center"/>
    </xf>
    <xf numFmtId="0" fontId="2" fillId="10" borderId="1" xfId="0" applyFont="1" applyFill="1" applyBorder="1" applyAlignment="1">
      <alignment horizontal="center" vertical="center"/>
    </xf>
    <xf numFmtId="0" fontId="2" fillId="10" borderId="1" xfId="0" applyFont="1" applyFill="1" applyBorder="1" applyAlignment="1">
      <alignment vertical="center"/>
    </xf>
    <xf numFmtId="0" fontId="0" fillId="0" borderId="1" xfId="0" applyBorder="1" applyAlignment="1" applyProtection="1">
      <alignment vertical="center"/>
      <protection locked="0"/>
    </xf>
    <xf numFmtId="0" fontId="1" fillId="11" borderId="1" xfId="0" applyFont="1" applyFill="1" applyBorder="1" applyAlignment="1">
      <alignment horizontal="center" vertical="center"/>
    </xf>
    <xf numFmtId="0" fontId="1" fillId="11" borderId="1" xfId="0" applyFont="1" applyFill="1" applyBorder="1" applyAlignment="1">
      <alignment vertical="center"/>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5" borderId="7" xfId="0" applyFont="1" applyFill="1" applyBorder="1" applyAlignment="1">
      <alignment horizontal="center" vertical="center"/>
    </xf>
    <xf numFmtId="167" fontId="2" fillId="5" borderId="0" xfId="0" applyNumberFormat="1" applyFont="1" applyFill="1" applyAlignment="1">
      <alignment horizontal="center" vertical="center"/>
    </xf>
    <xf numFmtId="0" fontId="0" fillId="0" borderId="0" xfId="0" applyNumberFormat="1" applyBorder="1" applyAlignment="1">
      <alignment horizontal="center"/>
    </xf>
    <xf numFmtId="0" fontId="0" fillId="0" borderId="0" xfId="0" applyNumberFormat="1" applyAlignment="1">
      <alignment vertical="center"/>
    </xf>
    <xf numFmtId="0" fontId="1" fillId="0" borderId="0" xfId="0" applyNumberFormat="1" applyFont="1" applyBorder="1" applyAlignment="1">
      <alignment horizontal="left" indent="1"/>
    </xf>
    <xf numFmtId="0" fontId="0" fillId="0" borderId="0" xfId="0" applyNumberFormat="1" applyAlignment="1">
      <alignment horizontal="center" vertical="center"/>
    </xf>
    <xf numFmtId="0" fontId="0" fillId="0" borderId="0" xfId="0" applyNumberFormat="1" applyBorder="1" applyAlignment="1">
      <alignment horizontal="left" indent="1"/>
    </xf>
    <xf numFmtId="0" fontId="0" fillId="4" borderId="0" xfId="0" applyFill="1" applyBorder="1" applyAlignment="1">
      <alignment horizontal="center" vertical="center"/>
    </xf>
    <xf numFmtId="0" fontId="0" fillId="0" borderId="0" xfId="0" applyBorder="1" applyAlignment="1">
      <alignment horizontal="center" vertical="center"/>
    </xf>
    <xf numFmtId="0" fontId="0" fillId="0" borderId="0" xfId="0" applyFill="1" applyBorder="1"/>
    <xf numFmtId="0" fontId="0" fillId="0" borderId="8" xfId="0" applyFill="1" applyBorder="1" applyAlignment="1">
      <alignment vertical="center"/>
    </xf>
    <xf numFmtId="0" fontId="4" fillId="0" borderId="0" xfId="0" applyFont="1" applyFill="1" applyBorder="1" applyAlignment="1">
      <alignment horizontal="center" vertical="center"/>
    </xf>
    <xf numFmtId="0" fontId="2" fillId="9" borderId="0" xfId="0" applyFont="1" applyFill="1" applyAlignment="1">
      <alignment vertical="center"/>
    </xf>
    <xf numFmtId="0" fontId="2" fillId="9" borderId="0" xfId="0" applyFont="1" applyFill="1" applyAlignment="1">
      <alignment horizontal="center" vertical="center"/>
    </xf>
    <xf numFmtId="0" fontId="5" fillId="4" borderId="0" xfId="0" applyFont="1" applyFill="1" applyAlignment="1">
      <alignment horizontal="left" vertical="center"/>
    </xf>
    <xf numFmtId="167" fontId="0" fillId="0" borderId="0" xfId="0" applyNumberFormat="1" applyBorder="1" applyAlignment="1">
      <alignment horizontal="center"/>
    </xf>
    <xf numFmtId="165" fontId="0" fillId="4" borderId="0" xfId="0" applyNumberFormat="1" applyFill="1" applyAlignment="1">
      <alignment horizontal="center" vertical="center"/>
    </xf>
    <xf numFmtId="165" fontId="0" fillId="5" borderId="0" xfId="0" applyNumberFormat="1" applyFill="1" applyAlignment="1">
      <alignment horizontal="center" vertical="center"/>
    </xf>
    <xf numFmtId="165" fontId="0" fillId="0" borderId="1" xfId="0" applyNumberFormat="1" applyBorder="1" applyAlignment="1" applyProtection="1">
      <alignment vertical="center"/>
      <protection locked="0"/>
    </xf>
    <xf numFmtId="14" fontId="0" fillId="0" borderId="0" xfId="0" applyNumberFormat="1"/>
    <xf numFmtId="0" fontId="0" fillId="13" borderId="0" xfId="0" applyFill="1" applyAlignment="1">
      <alignment vertical="center"/>
    </xf>
    <xf numFmtId="166" fontId="0" fillId="13" borderId="0" xfId="0" applyNumberFormat="1" applyFill="1" applyAlignment="1">
      <alignment vertical="center"/>
    </xf>
    <xf numFmtId="0" fontId="0" fillId="13" borderId="9" xfId="0" applyFill="1" applyBorder="1" applyAlignment="1">
      <alignment vertical="center"/>
    </xf>
    <xf numFmtId="0" fontId="0" fillId="13" borderId="9" xfId="0" applyFill="1" applyBorder="1" applyAlignment="1">
      <alignment horizontal="center" vertical="center"/>
    </xf>
    <xf numFmtId="0" fontId="0" fillId="13" borderId="0" xfId="0" applyFill="1" applyAlignment="1">
      <alignment horizontal="center" vertical="center"/>
    </xf>
    <xf numFmtId="0" fontId="2" fillId="5" borderId="7" xfId="0" applyFont="1" applyFill="1" applyBorder="1" applyAlignment="1">
      <alignment horizontal="center" vertical="center"/>
    </xf>
    <xf numFmtId="0" fontId="0" fillId="12" borderId="0" xfId="0" applyFill="1" applyAlignment="1">
      <alignment vertical="center"/>
    </xf>
    <xf numFmtId="0" fontId="0" fillId="12" borderId="0" xfId="0" applyFill="1" applyAlignment="1">
      <alignment horizontal="center" vertical="center"/>
    </xf>
    <xf numFmtId="0" fontId="0" fillId="0" borderId="0" xfId="0" applyFill="1" applyBorder="1" applyAlignment="1" applyProtection="1">
      <alignment vertical="center"/>
      <protection locked="0"/>
    </xf>
    <xf numFmtId="0" fontId="0" fillId="0" borderId="0" xfId="0" applyFill="1" applyBorder="1" applyAlignment="1">
      <alignment vertical="center"/>
    </xf>
    <xf numFmtId="0" fontId="2" fillId="5" borderId="0" xfId="0" applyFont="1" applyFill="1" applyAlignment="1">
      <alignment horizontal="center" vertical="center"/>
    </xf>
    <xf numFmtId="0" fontId="1" fillId="0" borderId="0" xfId="0" applyFont="1" applyBorder="1" applyAlignment="1">
      <alignment horizontal="center"/>
    </xf>
    <xf numFmtId="0" fontId="0" fillId="5" borderId="0" xfId="0" applyFill="1" applyBorder="1"/>
    <xf numFmtId="0" fontId="0" fillId="5" borderId="0" xfId="0" applyFill="1" applyBorder="1" applyAlignment="1">
      <alignment horizontal="center"/>
    </xf>
    <xf numFmtId="0" fontId="0" fillId="14" borderId="1" xfId="0" applyFill="1" applyBorder="1" applyAlignment="1">
      <alignment horizontal="center" vertical="center"/>
    </xf>
    <xf numFmtId="0" fontId="7" fillId="0" borderId="0" xfId="0" applyFont="1" applyFill="1" applyBorder="1" applyAlignment="1">
      <alignment horizontal="center" vertical="center"/>
    </xf>
    <xf numFmtId="0" fontId="0" fillId="4" borderId="0" xfId="0" applyFill="1" applyBorder="1" applyAlignment="1">
      <alignment horizontal="left" vertical="center"/>
    </xf>
    <xf numFmtId="0" fontId="0" fillId="0" borderId="0" xfId="0" applyBorder="1" applyAlignment="1">
      <alignment horizontal="left"/>
    </xf>
    <xf numFmtId="0" fontId="0" fillId="0" borderId="0" xfId="0" applyFill="1" applyBorder="1" applyAlignment="1">
      <alignment horizontal="left"/>
    </xf>
    <xf numFmtId="0" fontId="0" fillId="5" borderId="0" xfId="0" applyFill="1" applyBorder="1" applyAlignment="1">
      <alignment horizontal="left"/>
    </xf>
    <xf numFmtId="0" fontId="2" fillId="5" borderId="7" xfId="0" applyFont="1" applyFill="1" applyBorder="1" applyAlignment="1">
      <alignment horizontal="center" vertical="center"/>
    </xf>
    <xf numFmtId="165" fontId="2" fillId="5" borderId="7" xfId="0" applyNumberFormat="1" applyFont="1" applyFill="1" applyBorder="1" applyAlignment="1">
      <alignment horizontal="center" vertical="center"/>
    </xf>
    <xf numFmtId="165" fontId="0" fillId="4" borderId="0" xfId="0" applyNumberFormat="1" applyFill="1" applyBorder="1" applyAlignment="1">
      <alignment horizontal="center" vertical="center"/>
    </xf>
    <xf numFmtId="165" fontId="0" fillId="0" borderId="0" xfId="0" applyNumberFormat="1"/>
    <xf numFmtId="165" fontId="3" fillId="0" borderId="0" xfId="0" applyNumberFormat="1" applyFont="1"/>
    <xf numFmtId="165" fontId="0" fillId="0" borderId="1" xfId="0" applyNumberFormat="1" applyBorder="1"/>
    <xf numFmtId="0" fontId="3" fillId="0" borderId="0" xfId="0" applyFont="1" applyAlignment="1">
      <alignment horizontal="center"/>
    </xf>
    <xf numFmtId="0" fontId="0" fillId="0" borderId="11" xfId="0" applyBorder="1" applyAlignment="1" applyProtection="1">
      <alignment horizontal="center"/>
      <protection locked="0"/>
    </xf>
    <xf numFmtId="0" fontId="0" fillId="0" borderId="11" xfId="0" applyBorder="1" applyAlignment="1" applyProtection="1">
      <alignment vertical="center"/>
      <protection locked="0"/>
    </xf>
    <xf numFmtId="0" fontId="0" fillId="6" borderId="11" xfId="0" applyFill="1" applyBorder="1" applyAlignment="1" applyProtection="1">
      <alignment horizontal="center" vertical="center"/>
      <protection locked="0"/>
    </xf>
    <xf numFmtId="0" fontId="0" fillId="0" borderId="12" xfId="0" applyBorder="1" applyAlignment="1" applyProtection="1">
      <alignment vertical="center"/>
      <protection locked="0"/>
    </xf>
    <xf numFmtId="165" fontId="0" fillId="0" borderId="12" xfId="0" applyNumberFormat="1" applyBorder="1" applyAlignment="1" applyProtection="1">
      <alignment vertical="center"/>
      <protection locked="0"/>
    </xf>
    <xf numFmtId="0" fontId="0" fillId="0" borderId="13" xfId="0" applyBorder="1" applyAlignment="1" applyProtection="1">
      <alignment vertical="center"/>
      <protection locked="0"/>
    </xf>
    <xf numFmtId="0" fontId="0" fillId="15" borderId="14" xfId="0" applyFill="1" applyBorder="1" applyAlignment="1" applyProtection="1">
      <alignment horizontal="center" vertical="center"/>
    </xf>
    <xf numFmtId="0" fontId="0" fillId="0" borderId="15" xfId="0" applyBorder="1" applyAlignment="1" applyProtection="1">
      <alignment vertical="center"/>
      <protection locked="0"/>
    </xf>
    <xf numFmtId="0" fontId="0" fillId="15" borderId="1" xfId="0" applyFill="1" applyBorder="1" applyAlignment="1">
      <alignment horizontal="center" vertical="center"/>
    </xf>
    <xf numFmtId="165" fontId="0" fillId="15" borderId="1" xfId="0" applyNumberFormat="1" applyFill="1" applyBorder="1" applyAlignment="1">
      <alignment vertical="center"/>
    </xf>
    <xf numFmtId="0" fontId="0" fillId="0" borderId="11" xfId="0" applyBorder="1" applyAlignment="1" applyProtection="1">
      <alignment horizontal="center" vertical="center"/>
      <protection locked="0"/>
    </xf>
    <xf numFmtId="0" fontId="3" fillId="4" borderId="0" xfId="0" applyFont="1" applyFill="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0" fillId="0" borderId="3" xfId="0" applyBorder="1" applyAlignment="1">
      <alignment horizontal="center" vertical="center"/>
    </xf>
    <xf numFmtId="165" fontId="0" fillId="0" borderId="1" xfId="0" applyNumberForma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0" fillId="0" borderId="1" xfId="0" applyBorder="1" applyAlignment="1" applyProtection="1">
      <alignment horizontal="center" vertical="center"/>
      <protection locked="0"/>
    </xf>
    <xf numFmtId="165" fontId="0" fillId="0" borderId="2" xfId="0" applyNumberFormat="1" applyBorder="1" applyAlignment="1" applyProtection="1">
      <alignment horizontal="left" vertical="center"/>
      <protection locked="0"/>
    </xf>
    <xf numFmtId="0" fontId="0" fillId="5" borderId="0" xfId="0" applyFill="1" applyAlignment="1">
      <alignment vertical="center"/>
    </xf>
    <xf numFmtId="0" fontId="3" fillId="0" borderId="0" xfId="0" applyNumberFormat="1" applyFont="1" applyAlignment="1">
      <alignment vertical="center"/>
    </xf>
    <xf numFmtId="0" fontId="3" fillId="0" borderId="0" xfId="0" applyNumberFormat="1" applyFont="1" applyAlignment="1">
      <alignment horizontal="center" vertical="center"/>
    </xf>
    <xf numFmtId="169" fontId="0" fillId="0" borderId="16" xfId="0" applyNumberFormat="1" applyBorder="1" applyAlignment="1">
      <alignment horizontal="left" vertical="center"/>
    </xf>
    <xf numFmtId="0" fontId="0" fillId="0" borderId="17" xfId="0" applyBorder="1" applyAlignment="1">
      <alignment vertical="center"/>
    </xf>
    <xf numFmtId="0" fontId="3" fillId="0" borderId="17" xfId="0" applyFont="1" applyBorder="1" applyAlignment="1">
      <alignment vertical="center"/>
    </xf>
    <xf numFmtId="0" fontId="3" fillId="0" borderId="17" xfId="0" applyFont="1" applyBorder="1" applyAlignment="1">
      <alignment horizontal="center" vertical="center"/>
    </xf>
    <xf numFmtId="0" fontId="8" fillId="0" borderId="0" xfId="1" applyAlignment="1" applyProtection="1">
      <alignment horizontal="left" vertical="center"/>
      <protection locked="0"/>
    </xf>
    <xf numFmtId="0" fontId="0" fillId="0" borderId="0" xfId="0" applyFill="1" applyBorder="1" applyAlignment="1">
      <alignment horizontal="center"/>
    </xf>
    <xf numFmtId="169" fontId="0" fillId="0" borderId="1" xfId="0" applyNumberFormat="1" applyBorder="1" applyAlignment="1" applyProtection="1">
      <alignment horizontal="center"/>
      <protection locked="0"/>
    </xf>
    <xf numFmtId="164" fontId="0" fillId="0" borderId="17" xfId="0" applyNumberFormat="1" applyFont="1" applyBorder="1" applyAlignment="1">
      <alignment horizontal="center" vertical="center"/>
    </xf>
    <xf numFmtId="0" fontId="0" fillId="0" borderId="0" xfId="0" applyNumberFormat="1" applyFont="1" applyBorder="1" applyAlignment="1">
      <alignment horizontal="center"/>
    </xf>
    <xf numFmtId="164" fontId="0" fillId="0" borderId="18" xfId="0" applyNumberFormat="1" applyFont="1" applyBorder="1" applyAlignment="1">
      <alignment horizontal="center" vertical="center"/>
    </xf>
    <xf numFmtId="0" fontId="0" fillId="5" borderId="0" xfId="0" applyFill="1"/>
    <xf numFmtId="165" fontId="0" fillId="5" borderId="0" xfId="0" applyNumberFormat="1" applyFill="1"/>
    <xf numFmtId="0" fontId="0" fillId="5" borderId="0" xfId="0" applyFill="1" applyAlignment="1">
      <alignment horizontal="center"/>
    </xf>
    <xf numFmtId="165" fontId="0" fillId="0" borderId="0" xfId="0" applyNumberFormat="1" applyAlignment="1">
      <alignment horizontal="center" vertical="center"/>
    </xf>
    <xf numFmtId="165" fontId="0" fillId="0" borderId="11" xfId="0" applyNumberFormat="1" applyBorder="1" applyAlignment="1" applyProtection="1">
      <alignment horizontal="center" vertical="center"/>
      <protection locked="0"/>
    </xf>
    <xf numFmtId="165" fontId="0" fillId="15" borderId="14" xfId="0" applyNumberFormat="1" applyFill="1" applyBorder="1" applyAlignment="1" applyProtection="1">
      <alignment horizontal="center" vertical="center"/>
    </xf>
    <xf numFmtId="0" fontId="0" fillId="0" borderId="0" xfId="0" quotePrefix="1"/>
    <xf numFmtId="0" fontId="9" fillId="0" borderId="0" xfId="0" applyFont="1" applyAlignment="1">
      <alignment horizontal="right"/>
    </xf>
    <xf numFmtId="0" fontId="1" fillId="0" borderId="0" xfId="0" applyFont="1"/>
    <xf numFmtId="0" fontId="10" fillId="0" borderId="0" xfId="0" applyFont="1"/>
    <xf numFmtId="0" fontId="3" fillId="5" borderId="0" xfId="0" applyFont="1" applyFill="1" applyAlignment="1">
      <alignment vertical="center"/>
    </xf>
    <xf numFmtId="165" fontId="0" fillId="5" borderId="0" xfId="0" applyNumberFormat="1" applyFill="1" applyAlignment="1">
      <alignment vertical="center"/>
    </xf>
    <xf numFmtId="0" fontId="12" fillId="16" borderId="0" xfId="0" applyFont="1" applyFill="1" applyAlignment="1">
      <alignment vertical="center"/>
    </xf>
    <xf numFmtId="0" fontId="12" fillId="16" borderId="19" xfId="0" applyFont="1" applyFill="1" applyBorder="1" applyAlignment="1">
      <alignment horizontal="center" vertical="center"/>
    </xf>
    <xf numFmtId="0" fontId="12" fillId="4" borderId="0" xfId="0" applyFont="1" applyFill="1" applyAlignment="1">
      <alignment vertical="center"/>
    </xf>
    <xf numFmtId="0" fontId="12" fillId="4" borderId="19" xfId="0" applyFont="1" applyFill="1" applyBorder="1" applyAlignment="1">
      <alignment horizontal="center" vertical="center"/>
    </xf>
    <xf numFmtId="16" fontId="12" fillId="16" borderId="19" xfId="0" quotePrefix="1" applyNumberFormat="1" applyFont="1" applyFill="1" applyBorder="1" applyAlignment="1">
      <alignment horizontal="center" vertical="center"/>
    </xf>
    <xf numFmtId="0" fontId="12" fillId="16" borderId="19" xfId="0" quotePrefix="1" applyFont="1" applyFill="1" applyBorder="1" applyAlignment="1">
      <alignment horizontal="center" vertical="center"/>
    </xf>
    <xf numFmtId="0" fontId="12" fillId="4" borderId="19" xfId="0" quotePrefix="1" applyFont="1" applyFill="1" applyBorder="1" applyAlignment="1">
      <alignment horizontal="center" vertical="center"/>
    </xf>
    <xf numFmtId="169" fontId="3" fillId="0" borderId="0" xfId="0" applyNumberFormat="1" applyFont="1"/>
    <xf numFmtId="0" fontId="3" fillId="0" borderId="0" xfId="0" applyFont="1" applyFill="1"/>
    <xf numFmtId="0" fontId="3" fillId="0" borderId="0" xfId="0" applyFont="1" applyFill="1" applyAlignment="1">
      <alignment vertical="center"/>
    </xf>
    <xf numFmtId="14" fontId="3" fillId="0" borderId="0" xfId="0" applyNumberFormat="1" applyFont="1"/>
    <xf numFmtId="0" fontId="13" fillId="0" borderId="0" xfId="0" applyFont="1" applyAlignment="1">
      <alignment horizontal="center"/>
    </xf>
    <xf numFmtId="0" fontId="14" fillId="0" borderId="0" xfId="0" applyFont="1" applyAlignment="1">
      <alignment horizontal="center"/>
    </xf>
    <xf numFmtId="0" fontId="0" fillId="0" borderId="1" xfId="0" applyFill="1" applyBorder="1" applyAlignment="1" applyProtection="1">
      <alignment vertical="center"/>
    </xf>
    <xf numFmtId="168" fontId="0" fillId="0" borderId="16" xfId="0" applyNumberFormat="1" applyFont="1" applyBorder="1" applyProtection="1">
      <protection hidden="1"/>
    </xf>
    <xf numFmtId="0" fontId="0" fillId="0" borderId="17" xfId="0" applyFont="1" applyBorder="1" applyAlignment="1" applyProtection="1">
      <alignment horizontal="left"/>
      <protection hidden="1"/>
    </xf>
    <xf numFmtId="0" fontId="0" fillId="0" borderId="17" xfId="0" applyFont="1" applyBorder="1" applyProtection="1">
      <protection hidden="1"/>
    </xf>
    <xf numFmtId="0" fontId="1" fillId="0" borderId="17" xfId="0" applyFont="1" applyBorder="1" applyProtection="1">
      <protection hidden="1"/>
    </xf>
    <xf numFmtId="164" fontId="0" fillId="0" borderId="17" xfId="0" applyNumberFormat="1" applyBorder="1" applyAlignment="1" applyProtection="1">
      <alignment horizontal="center" vertical="center"/>
      <protection hidden="1"/>
    </xf>
    <xf numFmtId="164" fontId="0" fillId="0" borderId="18" xfId="0" applyNumberFormat="1" applyBorder="1" applyAlignment="1" applyProtection="1">
      <alignment horizontal="center" vertical="center"/>
      <protection hidden="1"/>
    </xf>
    <xf numFmtId="0" fontId="0" fillId="0" borderId="0" xfId="0" applyFont="1" applyBorder="1" applyProtection="1">
      <protection hidden="1"/>
    </xf>
    <xf numFmtId="0" fontId="0" fillId="0" borderId="0" xfId="0" applyFont="1" applyBorder="1" applyAlignment="1" applyProtection="1">
      <alignment horizontal="left"/>
      <protection hidden="1"/>
    </xf>
    <xf numFmtId="0" fontId="0" fillId="0" borderId="0" xfId="0" applyBorder="1" applyProtection="1">
      <protection hidden="1"/>
    </xf>
    <xf numFmtId="0" fontId="0" fillId="0" borderId="0" xfId="0" applyBorder="1" applyAlignment="1" applyProtection="1">
      <alignment horizontal="center"/>
      <protection hidden="1"/>
    </xf>
    <xf numFmtId="0" fontId="0" fillId="0" borderId="0" xfId="0" applyBorder="1" applyAlignment="1" applyProtection="1">
      <alignment horizontal="left"/>
      <protection hidden="1"/>
    </xf>
    <xf numFmtId="0" fontId="0" fillId="0" borderId="1" xfId="0" applyBorder="1" applyProtection="1">
      <protection locked="0"/>
    </xf>
    <xf numFmtId="0" fontId="0" fillId="0" borderId="1" xfId="0" applyBorder="1" applyAlignment="1" applyProtection="1">
      <alignment horizontal="center"/>
      <protection locked="0"/>
    </xf>
    <xf numFmtId="0" fontId="16" fillId="0" borderId="0" xfId="0" applyFont="1"/>
    <xf numFmtId="0" fontId="16" fillId="0" borderId="0" xfId="0" applyFont="1" applyFill="1"/>
    <xf numFmtId="166" fontId="3" fillId="0" borderId="0" xfId="0" applyNumberFormat="1" applyFont="1"/>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4" xfId="0" applyFont="1" applyFill="1" applyBorder="1" applyAlignment="1">
      <alignment horizontal="center" vertical="center"/>
    </xf>
    <xf numFmtId="165" fontId="2" fillId="5" borderId="7" xfId="0" applyNumberFormat="1" applyFont="1" applyFill="1" applyBorder="1" applyAlignment="1">
      <alignment horizontal="center" vertical="center"/>
    </xf>
    <xf numFmtId="165" fontId="2" fillId="5" borderId="10" xfId="0" applyNumberFormat="1" applyFont="1" applyFill="1" applyBorder="1" applyAlignment="1">
      <alignment horizontal="center" vertical="center"/>
    </xf>
    <xf numFmtId="0" fontId="0" fillId="0" borderId="0" xfId="0" applyAlignment="1">
      <alignment horizontal="left" vertical="top" wrapText="1"/>
    </xf>
    <xf numFmtId="0" fontId="12" fillId="16" borderId="20" xfId="0" applyFont="1" applyFill="1" applyBorder="1" applyAlignment="1">
      <alignment horizontal="center" vertical="center"/>
    </xf>
    <xf numFmtId="0" fontId="12" fillId="16" borderId="0" xfId="0" applyFont="1" applyFill="1" applyAlignment="1">
      <alignment horizontal="center" vertical="center"/>
    </xf>
    <xf numFmtId="0" fontId="11" fillId="5" borderId="20" xfId="0" applyFont="1" applyFill="1" applyBorder="1" applyAlignment="1">
      <alignment horizontal="center" vertical="center"/>
    </xf>
    <xf numFmtId="0" fontId="11" fillId="5" borderId="0" xfId="0" applyFont="1" applyFill="1" applyBorder="1" applyAlignment="1">
      <alignment horizontal="center" vertical="center"/>
    </xf>
    <xf numFmtId="0" fontId="12" fillId="16" borderId="20" xfId="0" applyFont="1" applyFill="1" applyBorder="1" applyAlignment="1">
      <alignment horizontal="left" vertical="center" wrapText="1"/>
    </xf>
    <xf numFmtId="0" fontId="12" fillId="16" borderId="0" xfId="0" applyFont="1" applyFill="1" applyBorder="1" applyAlignment="1">
      <alignment horizontal="left" vertical="center" wrapText="1"/>
    </xf>
    <xf numFmtId="0" fontId="12" fillId="4" borderId="20" xfId="0" applyFont="1" applyFill="1" applyBorder="1" applyAlignment="1">
      <alignment horizontal="center" vertical="center"/>
    </xf>
    <xf numFmtId="0" fontId="12" fillId="4" borderId="0" xfId="0" applyFont="1" applyFill="1" applyAlignment="1">
      <alignment horizontal="center" vertical="center"/>
    </xf>
    <xf numFmtId="0" fontId="17" fillId="0" borderId="21" xfId="0" applyFont="1" applyBorder="1" applyAlignment="1">
      <alignment vertical="center"/>
    </xf>
    <xf numFmtId="0" fontId="18" fillId="0" borderId="21" xfId="0" applyFont="1" applyBorder="1" applyAlignment="1">
      <alignment vertical="center"/>
    </xf>
    <xf numFmtId="0" fontId="18" fillId="0" borderId="0" xfId="0" applyFont="1" applyAlignment="1">
      <alignment vertical="center"/>
    </xf>
    <xf numFmtId="0" fontId="19" fillId="0" borderId="0" xfId="0" applyFont="1" applyAlignment="1">
      <alignment vertical="center"/>
    </xf>
    <xf numFmtId="0" fontId="18" fillId="0" borderId="0" xfId="0" applyFont="1" applyAlignment="1">
      <alignment vertical="center" wrapText="1"/>
    </xf>
    <xf numFmtId="0" fontId="21" fillId="0" borderId="0" xfId="0" applyFont="1" applyAlignment="1">
      <alignment vertical="center"/>
    </xf>
    <xf numFmtId="0" fontId="19" fillId="17" borderId="22" xfId="0" applyFont="1" applyFill="1" applyBorder="1" applyAlignment="1">
      <alignment vertical="center"/>
    </xf>
    <xf numFmtId="0" fontId="19" fillId="17" borderId="23" xfId="0" applyFont="1" applyFill="1" applyBorder="1" applyAlignment="1">
      <alignment vertical="center"/>
    </xf>
    <xf numFmtId="0" fontId="19" fillId="17" borderId="24" xfId="0" applyFont="1" applyFill="1" applyBorder="1" applyAlignment="1">
      <alignment vertical="center"/>
    </xf>
    <xf numFmtId="0" fontId="22" fillId="17" borderId="25" xfId="0" applyFont="1" applyFill="1" applyBorder="1" applyAlignment="1">
      <alignment horizontal="center" vertical="center"/>
    </xf>
    <xf numFmtId="0" fontId="22" fillId="17" borderId="0" xfId="0" applyFont="1" applyFill="1" applyBorder="1" applyAlignment="1">
      <alignment horizontal="center" vertical="center"/>
    </xf>
    <xf numFmtId="0" fontId="22" fillId="17" borderId="26" xfId="0" applyFont="1" applyFill="1" applyBorder="1" applyAlignment="1">
      <alignment horizontal="center" vertical="center"/>
    </xf>
    <xf numFmtId="0" fontId="19" fillId="17" borderId="27" xfId="0" applyFont="1" applyFill="1" applyBorder="1" applyAlignment="1">
      <alignment vertical="center"/>
    </xf>
    <xf numFmtId="0" fontId="19" fillId="17" borderId="28" xfId="0" applyFont="1" applyFill="1" applyBorder="1" applyAlignment="1">
      <alignment vertical="center"/>
    </xf>
    <xf numFmtId="0" fontId="19" fillId="17" borderId="29" xfId="0" applyFont="1" applyFill="1" applyBorder="1" applyAlignment="1">
      <alignment vertical="center"/>
    </xf>
    <xf numFmtId="0" fontId="0" fillId="0" borderId="2" xfId="0" applyBorder="1"/>
    <xf numFmtId="0" fontId="19" fillId="0" borderId="0" xfId="0" applyFont="1"/>
    <xf numFmtId="0" fontId="1" fillId="0" borderId="4" xfId="0" applyFont="1" applyBorder="1" applyAlignment="1">
      <alignment vertical="center"/>
    </xf>
    <xf numFmtId="0" fontId="0" fillId="0" borderId="4" xfId="0" applyBorder="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3" fillId="0" borderId="0" xfId="0" applyFont="1" applyAlignment="1">
      <alignment horizontal="center" vertical="center"/>
    </xf>
    <xf numFmtId="0" fontId="26" fillId="0" borderId="0" xfId="0" applyFont="1" applyAlignment="1">
      <alignment vertical="center" wrapText="1"/>
    </xf>
    <xf numFmtId="0" fontId="27" fillId="0" borderId="0" xfId="0" applyFont="1" applyAlignment="1">
      <alignment vertical="center"/>
    </xf>
    <xf numFmtId="0" fontId="26" fillId="0" borderId="0" xfId="0" applyFont="1" applyAlignment="1">
      <alignment horizontal="left" vertical="center" wrapText="1"/>
    </xf>
    <xf numFmtId="0" fontId="25" fillId="0" borderId="0" xfId="0" applyFont="1" applyAlignment="1">
      <alignment horizontal="left" vertical="center"/>
    </xf>
    <xf numFmtId="0" fontId="25" fillId="0" borderId="0" xfId="0" applyFont="1" applyAlignment="1">
      <alignment horizontal="left" vertical="center" wrapText="1"/>
    </xf>
    <xf numFmtId="0" fontId="23" fillId="0" borderId="4" xfId="0" applyFont="1" applyBorder="1" applyAlignment="1">
      <alignment horizontal="center"/>
    </xf>
    <xf numFmtId="0" fontId="26" fillId="0" borderId="0" xfId="0" applyFont="1" applyAlignment="1">
      <alignment horizontal="left" vertical="center" wrapText="1"/>
    </xf>
    <xf numFmtId="0" fontId="24" fillId="16" borderId="19" xfId="0" applyFont="1" applyFill="1" applyBorder="1" applyAlignment="1">
      <alignment horizontal="center"/>
    </xf>
    <xf numFmtId="0" fontId="0" fillId="9" borderId="0" xfId="0" applyFill="1"/>
    <xf numFmtId="0" fontId="20" fillId="0" borderId="21" xfId="0" applyFont="1" applyBorder="1" applyAlignment="1">
      <alignment vertical="center"/>
    </xf>
    <xf numFmtId="0" fontId="0" fillId="0" borderId="31" xfId="0" applyBorder="1"/>
    <xf numFmtId="0" fontId="0" fillId="0" borderId="30"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0" xfId="0" applyAlignment="1">
      <alignment vertical="top"/>
    </xf>
    <xf numFmtId="0" fontId="0" fillId="0" borderId="2" xfId="0" applyBorder="1" applyAlignment="1">
      <alignment vertical="top"/>
    </xf>
    <xf numFmtId="0" fontId="0" fillId="0" borderId="36" xfId="0" applyBorder="1" applyAlignment="1">
      <alignment vertical="top"/>
    </xf>
    <xf numFmtId="0" fontId="8" fillId="0" borderId="2" xfId="1" applyBorder="1" applyAlignment="1">
      <alignment vertical="top"/>
    </xf>
    <xf numFmtId="0" fontId="0" fillId="0" borderId="35" xfId="0" applyBorder="1" applyAlignment="1">
      <alignment vertical="top"/>
    </xf>
    <xf numFmtId="0" fontId="23" fillId="0" borderId="4" xfId="0" applyFont="1" applyBorder="1" applyAlignment="1">
      <alignment vertical="center"/>
    </xf>
    <xf numFmtId="0" fontId="11" fillId="5" borderId="0" xfId="0" applyFont="1" applyFill="1" applyAlignment="1">
      <alignment horizontal="center" vertical="center"/>
    </xf>
    <xf numFmtId="0" fontId="11" fillId="5" borderId="19" xfId="0" applyFont="1" applyFill="1" applyBorder="1" applyAlignment="1">
      <alignment horizontal="center" vertical="center"/>
    </xf>
    <xf numFmtId="0" fontId="8" fillId="0" borderId="0" xfId="1" applyAlignment="1">
      <alignment horizontal="left"/>
    </xf>
  </cellXfs>
  <cellStyles count="2">
    <cellStyle name="Hyperlink" xfId="1" builtinId="8"/>
    <cellStyle name="Normal" xfId="0" builtinId="0"/>
  </cellStyles>
  <dxfs count="137">
    <dxf>
      <fill>
        <patternFill>
          <bgColor rgb="FFFFC000"/>
        </patternFill>
      </fill>
    </dxf>
    <dxf>
      <font>
        <color theme="5" tint="-0.24994659260841701"/>
      </font>
    </dxf>
    <dxf>
      <font>
        <b/>
        <i val="0"/>
        <color theme="9" tint="-0.24994659260841701"/>
      </font>
    </dxf>
    <dxf>
      <fill>
        <patternFill>
          <bgColor rgb="FF92D050"/>
        </patternFill>
      </fill>
    </dxf>
    <dxf>
      <fill>
        <patternFill>
          <bgColor rgb="FFFFFF00"/>
        </patternFill>
      </fill>
    </dxf>
    <dxf>
      <fill>
        <patternFill>
          <bgColor rgb="FF00B050"/>
        </patternFill>
      </fill>
    </dxf>
    <dxf>
      <fill>
        <patternFill>
          <bgColor rgb="FFFF00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font>
        <color theme="0"/>
      </font>
      <fill>
        <patternFill>
          <bgColor theme="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rgb="FF00B050"/>
        </patternFill>
      </fill>
    </dxf>
    <dxf>
      <font>
        <color theme="0"/>
      </font>
      <fill>
        <patternFill>
          <bgColor rgb="FFFF0000"/>
        </patternFill>
      </fill>
    </dxf>
    <dxf>
      <fill>
        <patternFill>
          <bgColor rgb="FF92D050"/>
        </patternFill>
      </fill>
    </dxf>
    <dxf>
      <fill>
        <patternFill>
          <bgColor rgb="FFFFFF00"/>
        </patternFill>
      </fill>
    </dxf>
    <dxf>
      <border>
        <left style="thin">
          <color rgb="FFFF00FF"/>
        </left>
        <right style="thin">
          <color rgb="FFFF00FF"/>
        </right>
        <top style="thin">
          <color rgb="FFFF00FF"/>
        </top>
        <bottom style="thin">
          <color rgb="FFFF00FF"/>
        </bottom>
      </border>
    </dxf>
    <dxf>
      <font>
        <b/>
        <i val="0"/>
        <color theme="9" tint="-0.24994659260841701"/>
      </font>
    </dxf>
    <dxf>
      <font>
        <color theme="5" tint="-0.24994659260841701"/>
      </font>
    </dxf>
    <dxf>
      <font>
        <color theme="0"/>
      </font>
    </dxf>
    <dxf>
      <font>
        <color rgb="FFFF0000"/>
      </font>
    </dxf>
  </dxfs>
  <tableStyles count="0" defaultTableStyle="TableStyleMedium2" defaultPivotStyle="PivotStyleLight16"/>
  <colors>
    <mruColors>
      <color rgb="FF0000FF"/>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Availability - Room Type'!B7"/><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Room Information'!C5"/><Relationship Id="rId5" Type="http://schemas.openxmlformats.org/officeDocument/2006/relationships/hyperlink" Target="#About!B5"/><Relationship Id="rId4" Type="http://schemas.openxmlformats.org/officeDocument/2006/relationships/hyperlink" Target="#'Guest Monthly Recap'!G6"/></Relationships>
</file>

<file path=xl/drawings/_rels/drawing2.xml.rels><?xml version="1.0" encoding="UTF-8" standalone="yes"?>
<Relationships xmlns="http://schemas.openxmlformats.org/package/2006/relationships"><Relationship Id="rId3" Type="http://schemas.openxmlformats.org/officeDocument/2006/relationships/hyperlink" Target="#'Booking Guest Information'!F17"/><Relationship Id="rId2" Type="http://schemas.openxmlformats.org/officeDocument/2006/relationships/hyperlink" Target="#Setup!F6"/><Relationship Id="rId1" Type="http://schemas.openxmlformats.org/officeDocument/2006/relationships/image" Target="../media/image1.emf"/><Relationship Id="rId6" Type="http://schemas.openxmlformats.org/officeDocument/2006/relationships/hyperlink" Target="#About!B5"/><Relationship Id="rId5" Type="http://schemas.openxmlformats.org/officeDocument/2006/relationships/hyperlink" Target="#'Guest Monthly Recap'!G6"/><Relationship Id="rId4" Type="http://schemas.openxmlformats.org/officeDocument/2006/relationships/hyperlink" Target="#'Availability - Room Type'!B7"/></Relationships>
</file>

<file path=xl/drawings/_rels/drawing3.xml.rels><?xml version="1.0" encoding="UTF-8" standalone="yes"?>
<Relationships xmlns="http://schemas.openxmlformats.org/package/2006/relationships"><Relationship Id="rId3" Type="http://schemas.openxmlformats.org/officeDocument/2006/relationships/hyperlink" Target="#'Availability - Room Type'!B7"/><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Availability - Room Number'!B8"/><Relationship Id="rId5" Type="http://schemas.openxmlformats.org/officeDocument/2006/relationships/hyperlink" Target="#About!B5"/><Relationship Id="rId4" Type="http://schemas.openxmlformats.org/officeDocument/2006/relationships/hyperlink" Target="#'Guest Monthly Recap'!G6"/></Relationships>
</file>

<file path=xl/drawings/_rels/drawing4.xml.rels><?xml version="1.0" encoding="UTF-8" standalone="yes"?>
<Relationships xmlns="http://schemas.openxmlformats.org/package/2006/relationships"><Relationship Id="rId3" Type="http://schemas.openxmlformats.org/officeDocument/2006/relationships/hyperlink" Target="#'Availability - Room Type'!B7"/><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Availability - Room Number'!B8"/><Relationship Id="rId5" Type="http://schemas.openxmlformats.org/officeDocument/2006/relationships/hyperlink" Target="#About!B5"/><Relationship Id="rId4" Type="http://schemas.openxmlformats.org/officeDocument/2006/relationships/hyperlink" Target="#'Guest Monthly Recap'!G6"/></Relationships>
</file>

<file path=xl/drawings/_rels/drawing5.xml.rels><?xml version="1.0" encoding="UTF-8" standalone="yes"?>
<Relationships xmlns="http://schemas.openxmlformats.org/package/2006/relationships"><Relationship Id="rId3" Type="http://schemas.openxmlformats.org/officeDocument/2006/relationships/hyperlink" Target="#'Availability - Room Type'!B7"/><Relationship Id="rId2" Type="http://schemas.openxmlformats.org/officeDocument/2006/relationships/hyperlink" Target="#'Booking Guest Information'!F17"/><Relationship Id="rId1" Type="http://schemas.openxmlformats.org/officeDocument/2006/relationships/hyperlink" Target="#Setup!F6"/><Relationship Id="rId5" Type="http://schemas.openxmlformats.org/officeDocument/2006/relationships/hyperlink" Target="#About!B5"/><Relationship Id="rId4" Type="http://schemas.openxmlformats.org/officeDocument/2006/relationships/hyperlink" Target="#'Guest Monthly Recap'!G6"/></Relationships>
</file>

<file path=xl/drawings/_rels/drawing6.xml.rels><?xml version="1.0" encoding="UTF-8" standalone="yes"?>
<Relationships xmlns="http://schemas.openxmlformats.org/package/2006/relationships"><Relationship Id="rId3" Type="http://schemas.openxmlformats.org/officeDocument/2006/relationships/hyperlink" Target="#'Availability - Room Type'!B7"/><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Room Information'!C5"/><Relationship Id="rId5" Type="http://schemas.openxmlformats.org/officeDocument/2006/relationships/hyperlink" Target="#About!B5"/><Relationship Id="rId4" Type="http://schemas.openxmlformats.org/officeDocument/2006/relationships/hyperlink" Target="#'Guest Monthly Recap'!G6"/></Relationships>
</file>

<file path=xl/drawings/_rels/drawing7.xml.rels><?xml version="1.0" encoding="UTF-8" standalone="yes"?>
<Relationships xmlns="http://schemas.openxmlformats.org/package/2006/relationships"><Relationship Id="rId3" Type="http://schemas.openxmlformats.org/officeDocument/2006/relationships/hyperlink" Target="#'Availability - Room Type'!B7"/><Relationship Id="rId7" Type="http://schemas.openxmlformats.org/officeDocument/2006/relationships/hyperlink" Target="#'How to Use'!C5"/><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EULA!C6"/><Relationship Id="rId5" Type="http://schemas.openxmlformats.org/officeDocument/2006/relationships/hyperlink" Target="#About!B5"/><Relationship Id="rId4" Type="http://schemas.openxmlformats.org/officeDocument/2006/relationships/hyperlink" Target="#'Guest Monthly Recap'!G6"/></Relationships>
</file>

<file path=xl/drawings/_rels/drawing8.xml.rels><?xml version="1.0" encoding="UTF-8" standalone="yes"?>
<Relationships xmlns="http://schemas.openxmlformats.org/package/2006/relationships"><Relationship Id="rId3" Type="http://schemas.openxmlformats.org/officeDocument/2006/relationships/hyperlink" Target="#'Availability - Room Type'!B7"/><Relationship Id="rId7" Type="http://schemas.openxmlformats.org/officeDocument/2006/relationships/hyperlink" Target="#'How to Use'!C5"/><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EULA!C6"/><Relationship Id="rId5" Type="http://schemas.openxmlformats.org/officeDocument/2006/relationships/hyperlink" Target="#About!B5"/><Relationship Id="rId4" Type="http://schemas.openxmlformats.org/officeDocument/2006/relationships/hyperlink" Target="#'Guest Monthly Recap'!G6"/></Relationships>
</file>

<file path=xl/drawings/_rels/drawing9.xml.rels><?xml version="1.0" encoding="UTF-8" standalone="yes"?>
<Relationships xmlns="http://schemas.openxmlformats.org/package/2006/relationships"><Relationship Id="rId8" Type="http://schemas.openxmlformats.org/officeDocument/2006/relationships/hyperlink" Target="https://www.e-junkie.com/ecom/gb.php?c=single&amp;cl=192175&amp;i=1420386" TargetMode="External"/><Relationship Id="rId3" Type="http://schemas.openxmlformats.org/officeDocument/2006/relationships/hyperlink" Target="#'Availability - Room Type'!B7"/><Relationship Id="rId7" Type="http://schemas.openxmlformats.org/officeDocument/2006/relationships/hyperlink" Target="#'How to Use'!C5"/><Relationship Id="rId2" Type="http://schemas.openxmlformats.org/officeDocument/2006/relationships/hyperlink" Target="#'Booking Guest Information'!F17"/><Relationship Id="rId1" Type="http://schemas.openxmlformats.org/officeDocument/2006/relationships/hyperlink" Target="#Setup!F6"/><Relationship Id="rId6" Type="http://schemas.openxmlformats.org/officeDocument/2006/relationships/hyperlink" Target="#EULA!C6"/><Relationship Id="rId5" Type="http://schemas.openxmlformats.org/officeDocument/2006/relationships/hyperlink" Target="#About!B5"/><Relationship Id="rId10" Type="http://schemas.openxmlformats.org/officeDocument/2006/relationships/image" Target="../media/image4.jpg"/><Relationship Id="rId4" Type="http://schemas.openxmlformats.org/officeDocument/2006/relationships/hyperlink" Target="#'Guest Monthly Recap'!G6"/><Relationship Id="rId9"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1231380</xdr:colOff>
      <xdr:row>1</xdr:row>
      <xdr:rowOff>288000</xdr:rowOff>
    </xdr:to>
    <xdr:grpSp>
      <xdr:nvGrpSpPr>
        <xdr:cNvPr id="2" name="Group 1"/>
        <xdr:cNvGrpSpPr/>
      </xdr:nvGrpSpPr>
      <xdr:grpSpPr>
        <a:xfrm>
          <a:off x="327660" y="182880"/>
          <a:ext cx="8478000" cy="288000"/>
          <a:chOff x="304800" y="190500"/>
          <a:chExt cx="8478000" cy="288000"/>
        </a:xfrm>
      </xdr:grpSpPr>
      <xdr:sp macro="" textlink="">
        <xdr:nvSpPr>
          <xdr:cNvPr id="3" name="Rounded Rectangle 2">
            <a:hlinkClick xmlns:r="http://schemas.openxmlformats.org/officeDocument/2006/relationships" r:id="rId1"/>
          </xdr:cNvPr>
          <xdr:cNvSpPr/>
        </xdr:nvSpPr>
        <xdr:spPr>
          <a:xfrm>
            <a:off x="304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SETUP</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4" name="Rounded Rectangle 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5"/>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22860</xdr:rowOff>
    </xdr:from>
    <xdr:to>
      <xdr:col>5</xdr:col>
      <xdr:colOff>1002780</xdr:colOff>
      <xdr:row>2</xdr:row>
      <xdr:rowOff>310860</xdr:rowOff>
    </xdr:to>
    <xdr:grpSp>
      <xdr:nvGrpSpPr>
        <xdr:cNvPr id="10" name="Group 9"/>
        <xdr:cNvGrpSpPr/>
      </xdr:nvGrpSpPr>
      <xdr:grpSpPr>
        <a:xfrm>
          <a:off x="327660" y="586740"/>
          <a:ext cx="3342120" cy="288000"/>
          <a:chOff x="205740" y="586740"/>
          <a:chExt cx="3342120" cy="288000"/>
        </a:xfrm>
      </xdr:grpSpPr>
      <xdr:sp macro="" textlink="">
        <xdr:nvSpPr>
          <xdr:cNvPr id="8" name="Rounded Rectangle 7">
            <a:hlinkClick xmlns:r="http://schemas.openxmlformats.org/officeDocument/2006/relationships" r:id="rId1"/>
          </xdr:cNvPr>
          <xdr:cNvSpPr/>
        </xdr:nvSpPr>
        <xdr:spPr>
          <a:xfrm>
            <a:off x="205740" y="58674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GENERAL</a:t>
            </a:r>
          </a:p>
        </xdr:txBody>
      </xdr:sp>
      <xdr:sp macro="" textlink="">
        <xdr:nvSpPr>
          <xdr:cNvPr id="9" name="Rounded Rectangle 8">
            <a:hlinkClick xmlns:r="http://schemas.openxmlformats.org/officeDocument/2006/relationships" r:id="rId6"/>
          </xdr:cNvPr>
          <xdr:cNvSpPr/>
        </xdr:nvSpPr>
        <xdr:spPr>
          <a:xfrm>
            <a:off x="1927860" y="58674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ROOM</a:t>
            </a: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45720</xdr:colOff>
          <xdr:row>7</xdr:row>
          <xdr:rowOff>53340</xdr:rowOff>
        </xdr:from>
        <xdr:to>
          <xdr:col>15</xdr:col>
          <xdr:colOff>259080</xdr:colOff>
          <xdr:row>14</xdr:row>
          <xdr:rowOff>76200</xdr:rowOff>
        </xdr:to>
        <xdr:pic>
          <xdr:nvPicPr>
            <xdr:cNvPr id="4" name="Picture 3"/>
            <xdr:cNvPicPr>
              <a:picLocks noChangeAspect="1" noChangeArrowheads="1"/>
              <a:extLst>
                <a:ext uri="{84589F7E-364E-4C9E-8A38-B11213B215E9}">
                  <a14:cameraTool cellRange="'Dummy Booking Check'!$B$5:$V$11" spid="_x0000_s1292"/>
                </a:ext>
              </a:extLst>
            </xdr:cNvPicPr>
          </xdr:nvPicPr>
          <xdr:blipFill>
            <a:blip xmlns:r="http://schemas.openxmlformats.org/officeDocument/2006/relationships" r:embed="rId1"/>
            <a:srcRect/>
            <a:stretch>
              <a:fillRect/>
            </a:stretch>
          </xdr:blipFill>
          <xdr:spPr bwMode="auto">
            <a:xfrm>
              <a:off x="304800" y="891540"/>
              <a:ext cx="11765280" cy="13030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0</xdr:colOff>
      <xdr:row>1</xdr:row>
      <xdr:rowOff>0</xdr:rowOff>
    </xdr:from>
    <xdr:to>
      <xdr:col>12</xdr:col>
      <xdr:colOff>1124700</xdr:colOff>
      <xdr:row>1</xdr:row>
      <xdr:rowOff>288000</xdr:rowOff>
    </xdr:to>
    <xdr:grpSp>
      <xdr:nvGrpSpPr>
        <xdr:cNvPr id="3" name="Group 2"/>
        <xdr:cNvGrpSpPr/>
      </xdr:nvGrpSpPr>
      <xdr:grpSpPr>
        <a:xfrm>
          <a:off x="327660" y="182880"/>
          <a:ext cx="8478000" cy="288000"/>
          <a:chOff x="304800" y="190500"/>
          <a:chExt cx="8478000" cy="288000"/>
        </a:xfrm>
      </xdr:grpSpPr>
      <xdr:sp macro="" textlink="">
        <xdr:nvSpPr>
          <xdr:cNvPr id="5" name="Rounded Rectangle 4">
            <a:hlinkClick xmlns:r="http://schemas.openxmlformats.org/officeDocument/2006/relationships" r:id="rId2"/>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3"/>
          </xdr:cNvPr>
          <xdr:cNvSpPr/>
        </xdr:nvSpPr>
        <xdr:spPr>
          <a:xfrm>
            <a:off x="20193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BOOKING</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4"/>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8" name="Rounded Rectangle 7">
            <a:hlinkClick xmlns:r="http://schemas.openxmlformats.org/officeDocument/2006/relationships" r:id="rId5"/>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9" name="Rounded Rectangle 8">
            <a:hlinkClick xmlns:r="http://schemas.openxmlformats.org/officeDocument/2006/relationships" r:id="rId6"/>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164580</xdr:colOff>
      <xdr:row>1</xdr:row>
      <xdr:rowOff>288000</xdr:rowOff>
    </xdr:to>
    <xdr:grpSp>
      <xdr:nvGrpSpPr>
        <xdr:cNvPr id="2" name="Group 1"/>
        <xdr:cNvGrpSpPr/>
      </xdr:nvGrpSpPr>
      <xdr:grpSpPr>
        <a:xfrm>
          <a:off x="327660" y="182880"/>
          <a:ext cx="8478000" cy="288000"/>
          <a:chOff x="304800" y="190500"/>
          <a:chExt cx="8478000" cy="288000"/>
        </a:xfrm>
      </xdr:grpSpPr>
      <xdr:sp macro="" textlink="">
        <xdr:nvSpPr>
          <xdr:cNvPr id="3" name="Rounded Rectangle 2">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4" name="Rounded Rectangle 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3"/>
          </xdr:cNvPr>
          <xdr:cNvSpPr/>
        </xdr:nvSpPr>
        <xdr:spPr>
          <a:xfrm>
            <a:off x="3733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AVAILABILITY</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5"/>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22860</xdr:rowOff>
    </xdr:from>
    <xdr:to>
      <xdr:col>10</xdr:col>
      <xdr:colOff>271260</xdr:colOff>
      <xdr:row>2</xdr:row>
      <xdr:rowOff>310860</xdr:rowOff>
    </xdr:to>
    <xdr:grpSp>
      <xdr:nvGrpSpPr>
        <xdr:cNvPr id="10" name="Group 9"/>
        <xdr:cNvGrpSpPr/>
      </xdr:nvGrpSpPr>
      <xdr:grpSpPr>
        <a:xfrm>
          <a:off x="327660" y="586740"/>
          <a:ext cx="3342120" cy="288000"/>
          <a:chOff x="274320" y="609600"/>
          <a:chExt cx="3342120" cy="288000"/>
        </a:xfrm>
      </xdr:grpSpPr>
      <xdr:sp macro="" textlink="">
        <xdr:nvSpPr>
          <xdr:cNvPr id="8" name="Rounded Rectangle 7">
            <a:hlinkClick xmlns:r="http://schemas.openxmlformats.org/officeDocument/2006/relationships" r:id="rId3"/>
          </xdr:cNvPr>
          <xdr:cNvSpPr/>
        </xdr:nvSpPr>
        <xdr:spPr>
          <a:xfrm>
            <a:off x="274320" y="60960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chemeClr val="accent6">
                    <a:lumMod val="20000"/>
                    <a:lumOff val="80000"/>
                  </a:schemeClr>
                </a:solidFill>
              </a:rPr>
              <a:t>ROOM TYPE</a:t>
            </a:r>
            <a:endParaRPr lang="en-US" sz="1400" b="1">
              <a:solidFill>
                <a:schemeClr val="accent6">
                  <a:lumMod val="20000"/>
                  <a:lumOff val="80000"/>
                </a:schemeClr>
              </a:solidFill>
            </a:endParaRPr>
          </a:p>
        </xdr:txBody>
      </xdr:sp>
      <xdr:sp macro="" textlink="">
        <xdr:nvSpPr>
          <xdr:cNvPr id="9" name="Rounded Rectangle 8">
            <a:hlinkClick xmlns:r="http://schemas.openxmlformats.org/officeDocument/2006/relationships" r:id="rId6"/>
          </xdr:cNvPr>
          <xdr:cNvSpPr/>
        </xdr:nvSpPr>
        <xdr:spPr>
          <a:xfrm>
            <a:off x="1996440" y="60960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ROOM NUMBER</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568440</xdr:colOff>
      <xdr:row>1</xdr:row>
      <xdr:rowOff>288000</xdr:rowOff>
    </xdr:to>
    <xdr:grpSp>
      <xdr:nvGrpSpPr>
        <xdr:cNvPr id="2" name="Group 1"/>
        <xdr:cNvGrpSpPr/>
      </xdr:nvGrpSpPr>
      <xdr:grpSpPr>
        <a:xfrm>
          <a:off x="327660" y="182880"/>
          <a:ext cx="8478000" cy="288000"/>
          <a:chOff x="304800" y="190500"/>
          <a:chExt cx="8478000" cy="288000"/>
        </a:xfrm>
      </xdr:grpSpPr>
      <xdr:sp macro="" textlink="">
        <xdr:nvSpPr>
          <xdr:cNvPr id="3" name="Rounded Rectangle 2">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4" name="Rounded Rectangle 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3"/>
          </xdr:cNvPr>
          <xdr:cNvSpPr/>
        </xdr:nvSpPr>
        <xdr:spPr>
          <a:xfrm>
            <a:off x="3733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AVAILABILITY</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5"/>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0</xdr:rowOff>
    </xdr:from>
    <xdr:to>
      <xdr:col>5</xdr:col>
      <xdr:colOff>248400</xdr:colOff>
      <xdr:row>2</xdr:row>
      <xdr:rowOff>288000</xdr:rowOff>
    </xdr:to>
    <xdr:grpSp>
      <xdr:nvGrpSpPr>
        <xdr:cNvPr id="8" name="Group 7"/>
        <xdr:cNvGrpSpPr/>
      </xdr:nvGrpSpPr>
      <xdr:grpSpPr>
        <a:xfrm>
          <a:off x="327660" y="563880"/>
          <a:ext cx="3342120" cy="288000"/>
          <a:chOff x="274320" y="609600"/>
          <a:chExt cx="3342120" cy="288000"/>
        </a:xfrm>
      </xdr:grpSpPr>
      <xdr:sp macro="" textlink="">
        <xdr:nvSpPr>
          <xdr:cNvPr id="9" name="Rounded Rectangle 8">
            <a:hlinkClick xmlns:r="http://schemas.openxmlformats.org/officeDocument/2006/relationships" r:id="rId3"/>
          </xdr:cNvPr>
          <xdr:cNvSpPr/>
        </xdr:nvSpPr>
        <xdr:spPr>
          <a:xfrm>
            <a:off x="274320" y="60960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ROO</a:t>
            </a:r>
            <a:r>
              <a:rPr lang="en-US" sz="1400" b="1" baseline="0">
                <a:solidFill>
                  <a:schemeClr val="accent6">
                    <a:lumMod val="50000"/>
                  </a:schemeClr>
                </a:solidFill>
              </a:rPr>
              <a:t>M TYPE</a:t>
            </a:r>
            <a:endParaRPr lang="en-US" sz="1400" b="1">
              <a:solidFill>
                <a:schemeClr val="accent6">
                  <a:lumMod val="50000"/>
                </a:schemeClr>
              </a:solidFill>
            </a:endParaRPr>
          </a:p>
        </xdr:txBody>
      </xdr:sp>
      <xdr:sp macro="" textlink="">
        <xdr:nvSpPr>
          <xdr:cNvPr id="10" name="Rounded Rectangle 9">
            <a:hlinkClick xmlns:r="http://schemas.openxmlformats.org/officeDocument/2006/relationships" r:id="rId6"/>
          </xdr:cNvPr>
          <xdr:cNvSpPr/>
        </xdr:nvSpPr>
        <xdr:spPr>
          <a:xfrm>
            <a:off x="1996440" y="60960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ROOM</a:t>
            </a:r>
            <a:r>
              <a:rPr lang="en-US" sz="1400" b="1" baseline="0">
                <a:solidFill>
                  <a:schemeClr val="accent6">
                    <a:lumMod val="20000"/>
                    <a:lumOff val="80000"/>
                  </a:schemeClr>
                </a:solidFill>
              </a:rPr>
              <a:t> </a:t>
            </a:r>
            <a:r>
              <a:rPr lang="en-US" sz="1400" b="1">
                <a:solidFill>
                  <a:schemeClr val="accent6">
                    <a:lumMod val="20000"/>
                    <a:lumOff val="80000"/>
                  </a:schemeClr>
                </a:solidFill>
              </a:rPr>
              <a:t>NUMBER</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11</xdr:col>
      <xdr:colOff>217920</xdr:colOff>
      <xdr:row>1</xdr:row>
      <xdr:rowOff>288000</xdr:rowOff>
    </xdr:to>
    <xdr:grpSp>
      <xdr:nvGrpSpPr>
        <xdr:cNvPr id="12" name="Group 11"/>
        <xdr:cNvGrpSpPr/>
      </xdr:nvGrpSpPr>
      <xdr:grpSpPr>
        <a:xfrm>
          <a:off x="327660" y="190500"/>
          <a:ext cx="8478000" cy="288000"/>
          <a:chOff x="304800" y="190500"/>
          <a:chExt cx="8478000" cy="288000"/>
        </a:xfrm>
      </xdr:grpSpPr>
      <xdr:sp macro="" textlink="">
        <xdr:nvSpPr>
          <xdr:cNvPr id="13" name="Rounded Rectangle 12">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14" name="Rounded Rectangle 1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15" name="Rounded Rectangle 14">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16" name="Rounded Rectangle 15">
            <a:hlinkClick xmlns:r="http://schemas.openxmlformats.org/officeDocument/2006/relationships" r:id="rId4"/>
          </xdr:cNvPr>
          <xdr:cNvSpPr/>
        </xdr:nvSpPr>
        <xdr:spPr>
          <a:xfrm>
            <a:off x="54483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SUMMARY</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17" name="Rounded Rectangle 16">
            <a:hlinkClick xmlns:r="http://schemas.openxmlformats.org/officeDocument/2006/relationships" r:id="rId5"/>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2724900</xdr:colOff>
      <xdr:row>1</xdr:row>
      <xdr:rowOff>288000</xdr:rowOff>
    </xdr:to>
    <xdr:grpSp>
      <xdr:nvGrpSpPr>
        <xdr:cNvPr id="2" name="Group 1"/>
        <xdr:cNvGrpSpPr/>
      </xdr:nvGrpSpPr>
      <xdr:grpSpPr>
        <a:xfrm>
          <a:off x="327660" y="182880"/>
          <a:ext cx="8478000" cy="288000"/>
          <a:chOff x="304800" y="190500"/>
          <a:chExt cx="8478000" cy="288000"/>
        </a:xfrm>
      </xdr:grpSpPr>
      <xdr:sp macro="" textlink="">
        <xdr:nvSpPr>
          <xdr:cNvPr id="3" name="Rounded Rectangle 2">
            <a:hlinkClick xmlns:r="http://schemas.openxmlformats.org/officeDocument/2006/relationships" r:id="rId1"/>
          </xdr:cNvPr>
          <xdr:cNvSpPr/>
        </xdr:nvSpPr>
        <xdr:spPr>
          <a:xfrm>
            <a:off x="304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SETUP</a:t>
            </a:r>
            <a:endParaRPr lang="en-US" sz="1100" b="1">
              <a:solidFill>
                <a:schemeClr val="bg1"/>
              </a:solidFill>
              <a:latin typeface="+mn-lt"/>
              <a:ea typeface="Verdana" panose="020B0604030504040204" pitchFamily="34" charset="0"/>
              <a:cs typeface="Verdana" panose="020B0604030504040204" pitchFamily="34" charset="0"/>
            </a:endParaRPr>
          </a:p>
        </xdr:txBody>
      </xdr:sp>
      <xdr:sp macro="" textlink="">
        <xdr:nvSpPr>
          <xdr:cNvPr id="4" name="Rounded Rectangle 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5"/>
          </xdr:cNvPr>
          <xdr:cNvSpPr/>
        </xdr:nvSpPr>
        <xdr:spPr>
          <a:xfrm>
            <a:off x="7162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ABOUT</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0</xdr:rowOff>
    </xdr:from>
    <xdr:to>
      <xdr:col>4</xdr:col>
      <xdr:colOff>812280</xdr:colOff>
      <xdr:row>2</xdr:row>
      <xdr:rowOff>288000</xdr:rowOff>
    </xdr:to>
    <xdr:grpSp>
      <xdr:nvGrpSpPr>
        <xdr:cNvPr id="8" name="Group 7"/>
        <xdr:cNvGrpSpPr/>
      </xdr:nvGrpSpPr>
      <xdr:grpSpPr>
        <a:xfrm>
          <a:off x="327660" y="563880"/>
          <a:ext cx="3342120" cy="288000"/>
          <a:chOff x="205740" y="586740"/>
          <a:chExt cx="3342120" cy="288000"/>
        </a:xfrm>
      </xdr:grpSpPr>
      <xdr:sp macro="" textlink="">
        <xdr:nvSpPr>
          <xdr:cNvPr id="9" name="Rounded Rectangle 8">
            <a:hlinkClick xmlns:r="http://schemas.openxmlformats.org/officeDocument/2006/relationships" r:id="rId1"/>
          </xdr:cNvPr>
          <xdr:cNvSpPr/>
        </xdr:nvSpPr>
        <xdr:spPr>
          <a:xfrm>
            <a:off x="205740" y="58674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GENERAL</a:t>
            </a:r>
          </a:p>
        </xdr:txBody>
      </xdr:sp>
      <xdr:sp macro="" textlink="">
        <xdr:nvSpPr>
          <xdr:cNvPr id="10" name="Rounded Rectangle 9">
            <a:hlinkClick xmlns:r="http://schemas.openxmlformats.org/officeDocument/2006/relationships" r:id="rId6"/>
          </xdr:cNvPr>
          <xdr:cNvSpPr/>
        </xdr:nvSpPr>
        <xdr:spPr>
          <a:xfrm>
            <a:off x="1927860" y="58674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ROOM</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263640</xdr:colOff>
      <xdr:row>1</xdr:row>
      <xdr:rowOff>288000</xdr:rowOff>
    </xdr:to>
    <xdr:grpSp>
      <xdr:nvGrpSpPr>
        <xdr:cNvPr id="2" name="Group 1"/>
        <xdr:cNvGrpSpPr/>
      </xdr:nvGrpSpPr>
      <xdr:grpSpPr>
        <a:xfrm>
          <a:off x="327660" y="182880"/>
          <a:ext cx="8478000" cy="288000"/>
          <a:chOff x="304800" y="190500"/>
          <a:chExt cx="8478000" cy="288000"/>
        </a:xfrm>
      </xdr:grpSpPr>
      <xdr:sp macro="" textlink="">
        <xdr:nvSpPr>
          <xdr:cNvPr id="3" name="Rounded Rectangle 2">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4" name="Rounded Rectangle 3">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5"/>
          </xdr:cNvPr>
          <xdr:cNvSpPr/>
        </xdr:nvSpPr>
        <xdr:spPr>
          <a:xfrm>
            <a:off x="7162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ABOUT</a:t>
            </a:r>
            <a:endParaRPr lang="en-US" sz="1100" b="1">
              <a:solidFill>
                <a:schemeClr val="bg1"/>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0</xdr:rowOff>
    </xdr:from>
    <xdr:to>
      <xdr:col>9</xdr:col>
      <xdr:colOff>492240</xdr:colOff>
      <xdr:row>2</xdr:row>
      <xdr:rowOff>288000</xdr:rowOff>
    </xdr:to>
    <xdr:grpSp>
      <xdr:nvGrpSpPr>
        <xdr:cNvPr id="8" name="Group 7"/>
        <xdr:cNvGrpSpPr/>
      </xdr:nvGrpSpPr>
      <xdr:grpSpPr>
        <a:xfrm>
          <a:off x="327660" y="563880"/>
          <a:ext cx="5049000" cy="288000"/>
          <a:chOff x="609600" y="579120"/>
          <a:chExt cx="5049000" cy="288000"/>
        </a:xfrm>
      </xdr:grpSpPr>
      <xdr:sp macro="" textlink="">
        <xdr:nvSpPr>
          <xdr:cNvPr id="9" name="Rounded Rectangle 8">
            <a:hlinkClick xmlns:r="http://schemas.openxmlformats.org/officeDocument/2006/relationships" r:id="rId5"/>
          </xdr:cNvPr>
          <xdr:cNvSpPr/>
        </xdr:nvSpPr>
        <xdr:spPr>
          <a:xfrm>
            <a:off x="6096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VERSION</a:t>
            </a:r>
          </a:p>
        </xdr:txBody>
      </xdr:sp>
      <xdr:sp macro="" textlink="">
        <xdr:nvSpPr>
          <xdr:cNvPr id="10" name="Rounded Rectangle 9">
            <a:hlinkClick xmlns:r="http://schemas.openxmlformats.org/officeDocument/2006/relationships" r:id="rId6"/>
          </xdr:cNvPr>
          <xdr:cNvSpPr/>
        </xdr:nvSpPr>
        <xdr:spPr>
          <a:xfrm>
            <a:off x="23241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EULA</a:t>
            </a:r>
          </a:p>
        </xdr:txBody>
      </xdr:sp>
      <xdr:sp macro="" textlink="">
        <xdr:nvSpPr>
          <xdr:cNvPr id="11" name="Rounded Rectangle 10">
            <a:hlinkClick xmlns:r="http://schemas.openxmlformats.org/officeDocument/2006/relationships" r:id="rId7"/>
          </xdr:cNvPr>
          <xdr:cNvSpPr/>
        </xdr:nvSpPr>
        <xdr:spPr>
          <a:xfrm>
            <a:off x="4038600" y="57912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HELP</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4</xdr:row>
      <xdr:rowOff>60960</xdr:rowOff>
    </xdr:from>
    <xdr:to>
      <xdr:col>20</xdr:col>
      <xdr:colOff>15240</xdr:colOff>
      <xdr:row>65</xdr:row>
      <xdr:rowOff>129540</xdr:rowOff>
    </xdr:to>
    <xdr:sp macro="" textlink="">
      <xdr:nvSpPr>
        <xdr:cNvPr id="2" name="TextBox 1"/>
        <xdr:cNvSpPr txBox="1"/>
      </xdr:nvSpPr>
      <xdr:spPr>
        <a:xfrm>
          <a:off x="609600" y="899160"/>
          <a:ext cx="11597640" cy="11224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SINGLE USER LICENSE AGREEMENT FOR RESERVATION CALENDAR PRO </a:t>
          </a:r>
        </a:p>
        <a:p>
          <a:endParaRPr lang="en-US" sz="1100"/>
        </a:p>
        <a:p>
          <a:r>
            <a:rPr lang="en-US" sz="1100" b="1"/>
            <a:t>IMPORTANT. PLEASE READ THE TERMS AND CONDITIONS OF THIS LICENSE AGREEMENT CAREFULLY BEFORE USING THIS SOFTWARE</a:t>
          </a:r>
        </a:p>
        <a:p>
          <a:endParaRPr lang="en-US" sz="1100"/>
        </a:p>
        <a:p>
          <a:r>
            <a:rPr lang="en-US" sz="1100"/>
            <a:t>This is a legal agreement between you (either an individual or a single entity) and EXCELINDO.COM for the EXCELINDO RESERVATION CALENDAR PRO identified above which may include associated software components, media, printed materials, and "online" or electronic documentation ("EXCELINDO RESERVATION CALENDAR PRO"). By installing, copying, or otherwise using the EXCELINDO RESERVATION CALENDAR, you agree to be bound by the terms of this agreement. This license agreement represents the entire agreement concerning the program between you and EXCELINDO.COM, (referred to as "licenser"), and it supersedes any prior proposal, representation, or understanding between the parties. If you do not agree to the terms of this agreement, do not install or use the EXCELINDO RESERVATION CALENDAR PRO.</a:t>
          </a:r>
        </a:p>
        <a:p>
          <a:endParaRPr lang="en-US" sz="1100"/>
        </a:p>
        <a:p>
          <a:r>
            <a:rPr lang="en-US" sz="1100"/>
            <a:t>The EXCELINDO RESERVATION CALENDAR is protected by copyright laws and international copyright treaties, as well as other intellectual property laws and treaties. The EXCELINDO RESERVATION CALENDAR is licensed, not sold.</a:t>
          </a:r>
        </a:p>
        <a:p>
          <a:endParaRPr lang="en-US" sz="1100"/>
        </a:p>
        <a:p>
          <a:r>
            <a:rPr lang="en-US" sz="1100" b="1"/>
            <a:t>1. GRANT OF LICENSE TO A SINGLE USER.</a:t>
          </a:r>
        </a:p>
        <a:p>
          <a:r>
            <a:rPr lang="en-US" sz="1100"/>
            <a:t>The EXCELINDO RESERVATION CALENDAR is licensed as follows:</a:t>
          </a:r>
        </a:p>
        <a:p>
          <a:r>
            <a:rPr lang="en-US" sz="1100"/>
            <a:t>(a) Installation and Use.</a:t>
          </a:r>
        </a:p>
        <a:p>
          <a:r>
            <a:rPr lang="en-US" sz="1100"/>
            <a:t>EXCELINDO.COM grants you the right to install and use copies of the EXCELINDO RESERVATION CALENDAR on your own computer running validly licensed copies of the office suite [Microsoft Excel 2007, Microsoft Excel 2010) and Windows operating system [Windows NT, Windows 98, Windows 2000, Windows 2003, Windows XP, Windows ME, Windows Vista, Windows 7] for which the EXCELINDO RESERVATION CALENDAR PRO was designed.</a:t>
          </a:r>
        </a:p>
        <a:p>
          <a:r>
            <a:rPr lang="en-US" sz="1100"/>
            <a:t>(b) Backup Copies.</a:t>
          </a:r>
        </a:p>
        <a:p>
          <a:r>
            <a:rPr lang="en-US" sz="1100"/>
            <a:t>You may also make copies of the EXCELINDO RESERVATION CALENDAR PRO as may be necessary for backup and archival purposes.</a:t>
          </a:r>
        </a:p>
        <a:p>
          <a:endParaRPr lang="en-US" sz="1100"/>
        </a:p>
        <a:p>
          <a:r>
            <a:rPr lang="en-US" sz="1100" b="1"/>
            <a:t>2. DESCRIPTION OF OTHER RIGHTS AND LIMITATIONS.</a:t>
          </a:r>
        </a:p>
        <a:p>
          <a:r>
            <a:rPr lang="en-US" sz="1100"/>
            <a:t>(a) Maintenance of Copyright Notices.</a:t>
          </a:r>
        </a:p>
        <a:p>
          <a:r>
            <a:rPr lang="en-US" sz="1100"/>
            <a:t>You must not remove or alter any copyright notices on any and all copies of the EXCELINDO RESERVATION CALENDAR PRO.</a:t>
          </a:r>
        </a:p>
        <a:p>
          <a:r>
            <a:rPr lang="en-US" sz="1100"/>
            <a:t>(b) Distribution.</a:t>
          </a:r>
        </a:p>
        <a:p>
          <a:r>
            <a:rPr lang="en-US" sz="1100"/>
            <a:t>You may not distribute registered copies of the EXCELINDO RESERVATION CALENDAR PRO to third parties. The customized version may be used and shared within your company, but it may NOT be sold, distributed, or placed on a public server which could be accessed through internet without permission.Evaluation versions available for download from EXCELINDO.COM's websites may be freely distributed.</a:t>
          </a:r>
        </a:p>
        <a:p>
          <a:r>
            <a:rPr lang="en-US" sz="1100"/>
            <a:t>(c) Prohibition on Reverse Engineering, Decompilation, and Disassembly.</a:t>
          </a:r>
        </a:p>
        <a:p>
          <a:r>
            <a:rPr lang="en-US" sz="1100"/>
            <a:t>You may not reverse engineer, decompile, or disassemble the EXCELINDO RESERVATION CALENDAR PRO, except and only to the extent that such activity is expressly permitted by applicable law notwithstanding this limitation.</a:t>
          </a:r>
        </a:p>
        <a:p>
          <a:r>
            <a:rPr lang="en-US" sz="1100"/>
            <a:t>(d) Rental.</a:t>
          </a:r>
        </a:p>
        <a:p>
          <a:r>
            <a:rPr lang="en-US" sz="1100"/>
            <a:t>You may not rent, lease, or lend the EXCELINDO RESERVATION CALENDAR PRO.</a:t>
          </a:r>
        </a:p>
        <a:p>
          <a:r>
            <a:rPr lang="en-US" sz="1100"/>
            <a:t>(e) Support Services.</a:t>
          </a:r>
        </a:p>
        <a:p>
          <a:r>
            <a:rPr lang="en-US" sz="1100"/>
            <a:t>EXCELINDO.COM may provide you with support services related to the EXCELINDO RESERVATION CALENDAR PRO ("Support Services"). Any supplemental software code provided to you as part of the Support Services shall be considered part of the EXCELINDO RESERVATION CALENDAR PRO and subject to the terms and conditions of this agreement.</a:t>
          </a:r>
        </a:p>
        <a:p>
          <a:r>
            <a:rPr lang="en-US" sz="1100"/>
            <a:t>(f) Compliance with Applicable Laws.</a:t>
          </a:r>
        </a:p>
        <a:p>
          <a:r>
            <a:rPr lang="en-US" sz="1100"/>
            <a:t>Some countries and their league authorities required any third parties to apply for licenses to duplicate their league competition. You must comply with those requirements and all applicable laws regarding use of the EXCELINDO RESERVATION CALENDAR PRO.</a:t>
          </a:r>
        </a:p>
        <a:p>
          <a:endParaRPr lang="en-US" sz="1100"/>
        </a:p>
        <a:p>
          <a:r>
            <a:rPr lang="en-US" sz="1100" b="1"/>
            <a:t>3. TERMINATION</a:t>
          </a:r>
        </a:p>
        <a:p>
          <a:r>
            <a:rPr lang="en-US" sz="1100"/>
            <a:t>Without prejudice to any other rights, EXCELINDO.COM may terminate this agreement if you fail to comply with the terms and conditions of this agreement. In such event, you must destroy all copies of the EXCELINDO RESERVATION CALENDAR PRO in your possession.</a:t>
          </a:r>
        </a:p>
        <a:p>
          <a:endParaRPr lang="en-US" sz="1100"/>
        </a:p>
        <a:p>
          <a:r>
            <a:rPr lang="en-US" sz="1100" b="1"/>
            <a:t>4. COPYRIGHT</a:t>
          </a:r>
        </a:p>
        <a:p>
          <a:r>
            <a:rPr lang="en-US" sz="1100"/>
            <a:t>All title, including but not limited to copyrights, in and to the EXCELINDO RESERVATION CALENDAR PRO and any copies thereof are owned by EXCELINDO.COM or its suppliers. All title and intellectual property rights in and to the content which may be accessed through use of the EXCELINDO RESERVATION CALENDAR PRO is the property of the respective content owner and may be protected by applicable copyright or other intellectual property laws and treaties. This agreement grants you no rights to use such content. All rights not expressly granted are reserved by EXCELINDO.COM.</a:t>
          </a:r>
        </a:p>
        <a:p>
          <a:endParaRPr lang="en-US" sz="1100"/>
        </a:p>
        <a:p>
          <a:r>
            <a:rPr lang="en-US" sz="1100" b="1"/>
            <a:t>5. NO WARRANTIES</a:t>
          </a:r>
        </a:p>
        <a:p>
          <a:r>
            <a:rPr lang="en-US" sz="1100"/>
            <a:t>EXCELINDO.COM expressly disclaims any warranty for the EXCELINDO RESERVATION CALENDAR PRO. The EXCELINDO GANTT CHART PREMIUM EDITION is provided 'As Is' without any express or implied warranty of any kind, including but not limited to any warranties of merchantability, noninfringement, or fitness of a particular purpose. EXCELINDO.COM does not warrant or assume responsibility for the accuracy or completeness of any information, text, graphics, links or other items contained within the EXCELINDO RESERVATION CALENDAR PRO. EXCELINDO.COM makes no warranties respecting any harm that may be caused by the transmission of a computer virus, worm, time bomb, logic bomb, or other such computer program. EXCELINDO.COM further expressly disclaims any warranty or representation to Authorized Users or to any third party.</a:t>
          </a:r>
        </a:p>
        <a:p>
          <a:endParaRPr lang="en-US" sz="1100"/>
        </a:p>
        <a:p>
          <a:r>
            <a:rPr lang="en-US" sz="1100" b="1"/>
            <a:t>6. LIMITATION OF LIABILITY</a:t>
          </a:r>
        </a:p>
        <a:p>
          <a:r>
            <a:rPr lang="en-US" sz="1100"/>
            <a:t>In no event shall EXCELINDO.COM be liable for any damages (including, without limitation, lost profits, business interruption, or lost information) rising out of 'Authorized Users' use of or inability to use the EXCELINDO RESERVATION CALENDAR PRO, even if EXCELINDO.COM has been advised of the possibility of such damages. In no event will EXCELINDO.COM be liable for loss of data or for indirect, special, incidental, consequential (including lost profit), or other damages based in contract, tort or otherwise. EXCELINDO.COM shall have no liability with respect to the content of the EXCELINDO RESERVATION CALENDAR PRO or any part thereof, including but not limited to errors or omissions contained therein, libel, infringements of rights of publicity, privacy, trademark rights, business interruption, personal injury, loss of privacy, moral rights or the disclosure of confidential information.</a:t>
          </a:r>
        </a:p>
        <a:p>
          <a:endParaRPr lang="en-US" sz="1100"/>
        </a:p>
        <a:p>
          <a:r>
            <a:rPr lang="en-US" sz="1100"/>
            <a:t>Developers are responsible for the content of their agreement and this should only be used as a guide.</a:t>
          </a:r>
        </a:p>
      </xdr:txBody>
    </xdr:sp>
    <xdr:clientData/>
  </xdr:twoCellAnchor>
  <xdr:twoCellAnchor>
    <xdr:from>
      <xdr:col>1</xdr:col>
      <xdr:colOff>0</xdr:colOff>
      <xdr:row>1</xdr:row>
      <xdr:rowOff>0</xdr:rowOff>
    </xdr:from>
    <xdr:to>
      <xdr:col>14</xdr:col>
      <xdr:colOff>553200</xdr:colOff>
      <xdr:row>1</xdr:row>
      <xdr:rowOff>288000</xdr:rowOff>
    </xdr:to>
    <xdr:grpSp>
      <xdr:nvGrpSpPr>
        <xdr:cNvPr id="3" name="Group 2"/>
        <xdr:cNvGrpSpPr/>
      </xdr:nvGrpSpPr>
      <xdr:grpSpPr>
        <a:xfrm>
          <a:off x="327660" y="182880"/>
          <a:ext cx="8478000" cy="288000"/>
          <a:chOff x="304800" y="190500"/>
          <a:chExt cx="8478000" cy="288000"/>
        </a:xfrm>
      </xdr:grpSpPr>
      <xdr:sp macro="" textlink="">
        <xdr:nvSpPr>
          <xdr:cNvPr id="4" name="Rounded Rectangle 3">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8" name="Rounded Rectangle 7">
            <a:hlinkClick xmlns:r="http://schemas.openxmlformats.org/officeDocument/2006/relationships" r:id="rId5"/>
          </xdr:cNvPr>
          <xdr:cNvSpPr/>
        </xdr:nvSpPr>
        <xdr:spPr>
          <a:xfrm>
            <a:off x="7162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ABOUT</a:t>
            </a:r>
            <a:endParaRPr lang="en-US" sz="1100" b="1">
              <a:solidFill>
                <a:schemeClr val="bg1"/>
              </a:solidFill>
              <a:latin typeface="+mn-lt"/>
              <a:ea typeface="Verdana" panose="020B0604030504040204" pitchFamily="34" charset="0"/>
              <a:cs typeface="Verdana" panose="020B0604030504040204" pitchFamily="34" charset="0"/>
            </a:endParaRPr>
          </a:p>
        </xdr:txBody>
      </xdr:sp>
    </xdr:grpSp>
    <xdr:clientData/>
  </xdr:twoCellAnchor>
  <xdr:twoCellAnchor>
    <xdr:from>
      <xdr:col>1</xdr:col>
      <xdr:colOff>0</xdr:colOff>
      <xdr:row>2</xdr:row>
      <xdr:rowOff>0</xdr:rowOff>
    </xdr:from>
    <xdr:to>
      <xdr:col>9</xdr:col>
      <xdr:colOff>172200</xdr:colOff>
      <xdr:row>2</xdr:row>
      <xdr:rowOff>288000</xdr:rowOff>
    </xdr:to>
    <xdr:grpSp>
      <xdr:nvGrpSpPr>
        <xdr:cNvPr id="9" name="Group 8"/>
        <xdr:cNvGrpSpPr/>
      </xdr:nvGrpSpPr>
      <xdr:grpSpPr>
        <a:xfrm>
          <a:off x="327660" y="563880"/>
          <a:ext cx="5049000" cy="288000"/>
          <a:chOff x="609600" y="579120"/>
          <a:chExt cx="5049000" cy="288000"/>
        </a:xfrm>
      </xdr:grpSpPr>
      <xdr:sp macro="" textlink="">
        <xdr:nvSpPr>
          <xdr:cNvPr id="10" name="Rounded Rectangle 9">
            <a:hlinkClick xmlns:r="http://schemas.openxmlformats.org/officeDocument/2006/relationships" r:id="rId5"/>
          </xdr:cNvPr>
          <xdr:cNvSpPr/>
        </xdr:nvSpPr>
        <xdr:spPr>
          <a:xfrm>
            <a:off x="6096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VERSION</a:t>
            </a:r>
          </a:p>
        </xdr:txBody>
      </xdr:sp>
      <xdr:sp macro="" textlink="">
        <xdr:nvSpPr>
          <xdr:cNvPr id="11" name="Rounded Rectangle 10">
            <a:hlinkClick xmlns:r="http://schemas.openxmlformats.org/officeDocument/2006/relationships" r:id="rId6"/>
          </xdr:cNvPr>
          <xdr:cNvSpPr/>
        </xdr:nvSpPr>
        <xdr:spPr>
          <a:xfrm>
            <a:off x="2324100" y="57912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EULA</a:t>
            </a:r>
          </a:p>
        </xdr:txBody>
      </xdr:sp>
      <xdr:sp macro="" textlink="">
        <xdr:nvSpPr>
          <xdr:cNvPr id="12" name="Rounded Rectangle 11">
            <a:hlinkClick xmlns:r="http://schemas.openxmlformats.org/officeDocument/2006/relationships" r:id="rId7"/>
          </xdr:cNvPr>
          <xdr:cNvSpPr/>
        </xdr:nvSpPr>
        <xdr:spPr>
          <a:xfrm>
            <a:off x="40386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HELP</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53340</xdr:colOff>
      <xdr:row>4</xdr:row>
      <xdr:rowOff>60960</xdr:rowOff>
    </xdr:from>
    <xdr:to>
      <xdr:col>8</xdr:col>
      <xdr:colOff>0</xdr:colOff>
      <xdr:row>11</xdr:row>
      <xdr:rowOff>15240</xdr:rowOff>
    </xdr:to>
    <xdr:sp macro="" textlink="">
      <xdr:nvSpPr>
        <xdr:cNvPr id="2" name="TextBox 1"/>
        <xdr:cNvSpPr txBox="1"/>
      </xdr:nvSpPr>
      <xdr:spPr>
        <a:xfrm>
          <a:off x="708660" y="1188720"/>
          <a:ext cx="6850380" cy="1234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DAILY RESERVATION CALENDAR - LITE VERSION</a:t>
          </a:r>
          <a:endParaRPr lang="en-US" sz="1100" b="1"/>
        </a:p>
        <a:p>
          <a:r>
            <a:rPr lang="en-US" sz="1100"/>
            <a:t>for 1 - 150</a:t>
          </a:r>
          <a:r>
            <a:rPr lang="en-US" sz="1100" baseline="0"/>
            <a:t> guests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Version : 2.42</a:t>
          </a:r>
          <a:endParaRPr lang="en-US">
            <a:effectLst/>
          </a:endParaRPr>
        </a:p>
        <a:p>
          <a:r>
            <a:rPr lang="en-US" sz="1100" baseline="0">
              <a:solidFill>
                <a:schemeClr val="dk1"/>
              </a:solidFill>
              <a:effectLst/>
              <a:latin typeface="+mn-lt"/>
              <a:ea typeface="+mn-ea"/>
              <a:cs typeface="+mn-cs"/>
            </a:rPr>
            <a:t>License : Single User (read EULA)</a:t>
          </a:r>
          <a:endParaRPr lang="en-US">
            <a:effectLst/>
          </a:endParaRPr>
        </a:p>
        <a:p>
          <a:r>
            <a:rPr lang="en-US" sz="1100" baseline="0">
              <a:solidFill>
                <a:schemeClr val="dk1"/>
              </a:solidFill>
              <a:effectLst/>
              <a:latin typeface="+mn-lt"/>
              <a:ea typeface="+mn-ea"/>
              <a:cs typeface="+mn-cs"/>
            </a:rPr>
            <a:t>Support : support@excelindo.com</a:t>
          </a:r>
          <a:endParaRPr lang="en-US">
            <a:effectLst/>
          </a:endParaRPr>
        </a:p>
        <a:p>
          <a:r>
            <a:rPr lang="en-US" sz="1100" baseline="0">
              <a:solidFill>
                <a:schemeClr val="dk1"/>
              </a:solidFill>
              <a:effectLst/>
              <a:latin typeface="+mn-lt"/>
              <a:ea typeface="+mn-ea"/>
              <a:cs typeface="+mn-cs"/>
            </a:rPr>
            <a:t>Copyrights (c) 2015 - Excelindo.com</a:t>
          </a:r>
          <a:endParaRPr lang="en-US">
            <a:effectLst/>
          </a:endParaRPr>
        </a:p>
        <a:p>
          <a:endParaRPr lang="en-US" sz="1100" baseline="0"/>
        </a:p>
        <a:p>
          <a:endParaRPr lang="en-US" sz="1100" baseline="0"/>
        </a:p>
        <a:p>
          <a:endParaRPr lang="en-US" sz="1100"/>
        </a:p>
      </xdr:txBody>
    </xdr:sp>
    <xdr:clientData/>
  </xdr:twoCellAnchor>
  <xdr:twoCellAnchor editAs="absolute">
    <xdr:from>
      <xdr:col>1</xdr:col>
      <xdr:colOff>0</xdr:colOff>
      <xdr:row>1</xdr:row>
      <xdr:rowOff>0</xdr:rowOff>
    </xdr:from>
    <xdr:to>
      <xdr:col>9</xdr:col>
      <xdr:colOff>1025640</xdr:colOff>
      <xdr:row>1</xdr:row>
      <xdr:rowOff>288000</xdr:rowOff>
    </xdr:to>
    <xdr:grpSp>
      <xdr:nvGrpSpPr>
        <xdr:cNvPr id="3" name="Group 2"/>
        <xdr:cNvGrpSpPr/>
      </xdr:nvGrpSpPr>
      <xdr:grpSpPr>
        <a:xfrm>
          <a:off x="327660" y="182880"/>
          <a:ext cx="8478000" cy="288000"/>
          <a:chOff x="304800" y="190500"/>
          <a:chExt cx="8478000" cy="288000"/>
        </a:xfrm>
      </xdr:grpSpPr>
      <xdr:sp macro="" textlink="">
        <xdr:nvSpPr>
          <xdr:cNvPr id="4" name="Rounded Rectangle 3">
            <a:hlinkClick xmlns:r="http://schemas.openxmlformats.org/officeDocument/2006/relationships" r:id="rId1"/>
          </xdr:cNvPr>
          <xdr:cNvSpPr/>
        </xdr:nvSpPr>
        <xdr:spPr>
          <a:xfrm>
            <a:off x="304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SETUP</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5" name="Rounded Rectangle 4">
            <a:hlinkClick xmlns:r="http://schemas.openxmlformats.org/officeDocument/2006/relationships" r:id="rId2"/>
          </xdr:cNvPr>
          <xdr:cNvSpPr/>
        </xdr:nvSpPr>
        <xdr:spPr>
          <a:xfrm>
            <a:off x="2019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BOOKING</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6" name="Rounded Rectangle 5">
            <a:hlinkClick xmlns:r="http://schemas.openxmlformats.org/officeDocument/2006/relationships" r:id="rId3"/>
          </xdr:cNvPr>
          <xdr:cNvSpPr/>
        </xdr:nvSpPr>
        <xdr:spPr>
          <a:xfrm>
            <a:off x="37338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AVAILABILITY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7" name="Rounded Rectangle 6">
            <a:hlinkClick xmlns:r="http://schemas.openxmlformats.org/officeDocument/2006/relationships" r:id="rId4"/>
          </xdr:cNvPr>
          <xdr:cNvSpPr/>
        </xdr:nvSpPr>
        <xdr:spPr>
          <a:xfrm>
            <a:off x="5448300" y="190500"/>
            <a:ext cx="1620000" cy="288000"/>
          </a:xfrm>
          <a:prstGeom prst="roundRect">
            <a:avLst/>
          </a:prstGeom>
          <a:solidFill>
            <a:schemeClr val="tx2">
              <a:lumMod val="20000"/>
              <a:lumOff val="8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2">
                    <a:lumMod val="50000"/>
                  </a:schemeClr>
                </a:solidFill>
                <a:latin typeface="+mn-lt"/>
                <a:ea typeface="Verdana" panose="020B0604030504040204" pitchFamily="34" charset="0"/>
                <a:cs typeface="Verdana" panose="020B0604030504040204" pitchFamily="34" charset="0"/>
              </a:rPr>
              <a:t>SUMMARY</a:t>
            </a:r>
            <a:endParaRPr lang="en-US" sz="1100" b="1">
              <a:solidFill>
                <a:schemeClr val="tx2">
                  <a:lumMod val="50000"/>
                </a:schemeClr>
              </a:solidFill>
              <a:latin typeface="+mn-lt"/>
              <a:ea typeface="Verdana" panose="020B0604030504040204" pitchFamily="34" charset="0"/>
              <a:cs typeface="Verdana" panose="020B0604030504040204" pitchFamily="34" charset="0"/>
            </a:endParaRPr>
          </a:p>
        </xdr:txBody>
      </xdr:sp>
      <xdr:sp macro="" textlink="">
        <xdr:nvSpPr>
          <xdr:cNvPr id="8" name="Rounded Rectangle 7">
            <a:hlinkClick xmlns:r="http://schemas.openxmlformats.org/officeDocument/2006/relationships" r:id="rId5"/>
          </xdr:cNvPr>
          <xdr:cNvSpPr/>
        </xdr:nvSpPr>
        <xdr:spPr>
          <a:xfrm>
            <a:off x="7162800" y="190500"/>
            <a:ext cx="1620000" cy="288000"/>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mn-lt"/>
                <a:ea typeface="Verdana" panose="020B0604030504040204" pitchFamily="34" charset="0"/>
                <a:cs typeface="Verdana" panose="020B0604030504040204" pitchFamily="34" charset="0"/>
              </a:rPr>
              <a:t>ABOUT</a:t>
            </a:r>
            <a:endParaRPr lang="en-US" sz="1100" b="1">
              <a:solidFill>
                <a:schemeClr val="bg1"/>
              </a:solidFill>
              <a:latin typeface="+mn-lt"/>
              <a:ea typeface="Verdana" panose="020B0604030504040204" pitchFamily="34" charset="0"/>
              <a:cs typeface="Verdana" panose="020B0604030504040204" pitchFamily="34" charset="0"/>
            </a:endParaRPr>
          </a:p>
        </xdr:txBody>
      </xdr:sp>
    </xdr:grpSp>
    <xdr:clientData/>
  </xdr:twoCellAnchor>
  <xdr:twoCellAnchor editAs="absolute">
    <xdr:from>
      <xdr:col>1</xdr:col>
      <xdr:colOff>0</xdr:colOff>
      <xdr:row>2</xdr:row>
      <xdr:rowOff>15240</xdr:rowOff>
    </xdr:from>
    <xdr:to>
      <xdr:col>5</xdr:col>
      <xdr:colOff>446520</xdr:colOff>
      <xdr:row>2</xdr:row>
      <xdr:rowOff>303240</xdr:rowOff>
    </xdr:to>
    <xdr:grpSp>
      <xdr:nvGrpSpPr>
        <xdr:cNvPr id="13" name="Group 12"/>
        <xdr:cNvGrpSpPr/>
      </xdr:nvGrpSpPr>
      <xdr:grpSpPr>
        <a:xfrm>
          <a:off x="327660" y="579120"/>
          <a:ext cx="5049000" cy="288000"/>
          <a:chOff x="609600" y="579120"/>
          <a:chExt cx="5049000" cy="288000"/>
        </a:xfrm>
      </xdr:grpSpPr>
      <xdr:sp macro="" textlink="">
        <xdr:nvSpPr>
          <xdr:cNvPr id="9" name="Rounded Rectangle 8">
            <a:hlinkClick xmlns:r="http://schemas.openxmlformats.org/officeDocument/2006/relationships" r:id="rId5"/>
          </xdr:cNvPr>
          <xdr:cNvSpPr/>
        </xdr:nvSpPr>
        <xdr:spPr>
          <a:xfrm>
            <a:off x="609600" y="579120"/>
            <a:ext cx="1620000" cy="288000"/>
          </a:xfrm>
          <a:prstGeom prst="roundRect">
            <a:avLst/>
          </a:prstGeom>
          <a:solidFill>
            <a:schemeClr val="accent6">
              <a:lumMod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20000"/>
                    <a:lumOff val="80000"/>
                  </a:schemeClr>
                </a:solidFill>
              </a:rPr>
              <a:t>VERSION</a:t>
            </a:r>
          </a:p>
        </xdr:txBody>
      </xdr:sp>
      <xdr:sp macro="" textlink="">
        <xdr:nvSpPr>
          <xdr:cNvPr id="10" name="Rounded Rectangle 9">
            <a:hlinkClick xmlns:r="http://schemas.openxmlformats.org/officeDocument/2006/relationships" r:id="rId6"/>
          </xdr:cNvPr>
          <xdr:cNvSpPr/>
        </xdr:nvSpPr>
        <xdr:spPr>
          <a:xfrm>
            <a:off x="23241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EULA</a:t>
            </a:r>
          </a:p>
        </xdr:txBody>
      </xdr:sp>
      <xdr:sp macro="" textlink="">
        <xdr:nvSpPr>
          <xdr:cNvPr id="11" name="Rounded Rectangle 10">
            <a:hlinkClick xmlns:r="http://schemas.openxmlformats.org/officeDocument/2006/relationships" r:id="rId7"/>
          </xdr:cNvPr>
          <xdr:cNvSpPr/>
        </xdr:nvSpPr>
        <xdr:spPr>
          <a:xfrm>
            <a:off x="4038600" y="579120"/>
            <a:ext cx="1620000" cy="2880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6">
                    <a:lumMod val="50000"/>
                  </a:schemeClr>
                </a:solidFill>
              </a:rPr>
              <a:t>HELP</a:t>
            </a:r>
          </a:p>
        </xdr:txBody>
      </xdr:sp>
    </xdr:grpSp>
    <xdr:clientData/>
  </xdr:twoCellAnchor>
  <xdr:twoCellAnchor>
    <xdr:from>
      <xdr:col>2</xdr:col>
      <xdr:colOff>60960</xdr:colOff>
      <xdr:row>13</xdr:row>
      <xdr:rowOff>83820</xdr:rowOff>
    </xdr:from>
    <xdr:to>
      <xdr:col>8</xdr:col>
      <xdr:colOff>0</xdr:colOff>
      <xdr:row>21</xdr:row>
      <xdr:rowOff>160020</xdr:rowOff>
    </xdr:to>
    <xdr:sp macro="" textlink="">
      <xdr:nvSpPr>
        <xdr:cNvPr id="14" name="TextBox 13"/>
        <xdr:cNvSpPr txBox="1"/>
      </xdr:nvSpPr>
      <xdr:spPr>
        <a:xfrm>
          <a:off x="716280" y="3025140"/>
          <a:ext cx="6842760" cy="1539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Change Log :</a:t>
          </a:r>
        </a:p>
        <a:p>
          <a:r>
            <a:rPr lang="en-US" sz="1100"/>
            <a:t>V2.43 : -</a:t>
          </a:r>
          <a:r>
            <a:rPr lang="en-US" sz="1100" baseline="0"/>
            <a:t> Fixed incorrect occupied room reference of the third month</a:t>
          </a:r>
          <a:endParaRPr lang="en-US" sz="1100"/>
        </a:p>
        <a:p>
          <a:r>
            <a:rPr lang="en-US" sz="1100"/>
            <a:t>V2.42 : - Fixed booking</a:t>
          </a:r>
          <a:r>
            <a:rPr lang="en-US" sz="1100" baseline="0"/>
            <a:t> date column width</a:t>
          </a:r>
          <a:endParaRPr lang="en-US" sz="1100"/>
        </a:p>
        <a:p>
          <a:r>
            <a:rPr lang="en-US" sz="1100"/>
            <a:t>V2.41</a:t>
          </a:r>
          <a:r>
            <a:rPr lang="en-US" sz="1100" baseline="0"/>
            <a:t> : </a:t>
          </a:r>
          <a:r>
            <a:rPr lang="en-US" sz="1100"/>
            <a:t>-</a:t>
          </a:r>
          <a:r>
            <a:rPr lang="en-US" sz="1100" baseline="0"/>
            <a:t> Fixed incorrect date reference in booking table availability guide</a:t>
          </a:r>
          <a:endParaRPr lang="en-US" sz="1100"/>
        </a:p>
        <a:p>
          <a:r>
            <a:rPr lang="en-US" sz="1100"/>
            <a:t>V2.4   : - Fixed shifted date</a:t>
          </a:r>
          <a:r>
            <a:rPr lang="en-US" sz="1100" baseline="0"/>
            <a:t> on room type availability </a:t>
          </a:r>
          <a:endParaRPr lang="en-US" sz="1100"/>
        </a:p>
        <a:p>
          <a:r>
            <a:rPr lang="en-US" sz="1100"/>
            <a:t>V2.3   : -</a:t>
          </a:r>
          <a:r>
            <a:rPr lang="en-US" sz="1100" baseline="0"/>
            <a:t> Fixed day reference on room availability worksheet</a:t>
          </a:r>
        </a:p>
        <a:p>
          <a:r>
            <a:rPr lang="en-US" sz="1100" baseline="0"/>
            <a:t>V2.2   : - Unlocked protected cell in room information setup worksheet</a:t>
          </a:r>
        </a:p>
        <a:p>
          <a:r>
            <a:rPr lang="en-US" sz="1100" baseline="0"/>
            <a:t>V2.1   : - Initial release</a:t>
          </a:r>
        </a:p>
      </xdr:txBody>
    </xdr:sp>
    <xdr:clientData/>
  </xdr:twoCellAnchor>
  <xdr:twoCellAnchor editAs="oneCell">
    <xdr:from>
      <xdr:col>4</xdr:col>
      <xdr:colOff>236220</xdr:colOff>
      <xdr:row>24</xdr:row>
      <xdr:rowOff>30480</xdr:rowOff>
    </xdr:from>
    <xdr:to>
      <xdr:col>4</xdr:col>
      <xdr:colOff>1219200</xdr:colOff>
      <xdr:row>24</xdr:row>
      <xdr:rowOff>624840</xdr:rowOff>
    </xdr:to>
    <xdr:pic>
      <xdr:nvPicPr>
        <xdr:cNvPr id="12" name="Picture 11">
          <a:hlinkClick xmlns:r="http://schemas.openxmlformats.org/officeDocument/2006/relationships" r:id="rId8"/>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741420" y="4831080"/>
          <a:ext cx="982980" cy="594360"/>
        </a:xfrm>
        <a:prstGeom prst="rect">
          <a:avLst/>
        </a:prstGeom>
      </xdr:spPr>
    </xdr:pic>
    <xdr:clientData/>
  </xdr:twoCellAnchor>
  <xdr:twoCellAnchor editAs="absolute">
    <xdr:from>
      <xdr:col>9</xdr:col>
      <xdr:colOff>38100</xdr:colOff>
      <xdr:row>22</xdr:row>
      <xdr:rowOff>38100</xdr:rowOff>
    </xdr:from>
    <xdr:to>
      <xdr:col>12</xdr:col>
      <xdr:colOff>38100</xdr:colOff>
      <xdr:row>48</xdr:row>
      <xdr:rowOff>205740</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818120" y="4640580"/>
          <a:ext cx="5311140" cy="64617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excelindo.com/business/hotel-reservation-calendar-for-excel.html" TargetMode="External"/><Relationship Id="rId1" Type="http://schemas.openxmlformats.org/officeDocument/2006/relationships/hyperlink" Target="http://www.excelindo.com/business/room-booking-calendar.html"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94"/>
  <sheetViews>
    <sheetView showGridLines="0" workbookViewId="0">
      <selection activeCell="F6" sqref="F6"/>
    </sheetView>
  </sheetViews>
  <sheetFormatPr defaultColWidth="0" defaultRowHeight="14.4" zeroHeight="1" x14ac:dyDescent="0.3"/>
  <cols>
    <col min="1" max="1" width="4.77734375" style="9" customWidth="1"/>
    <col min="2" max="2" width="18.44140625" style="9" bestFit="1" customWidth="1"/>
    <col min="3" max="3" width="4.88671875" style="2" bestFit="1" customWidth="1"/>
    <col min="4" max="4" width="5.88671875" style="2" customWidth="1"/>
    <col min="5" max="5" width="4.88671875" style="2" customWidth="1"/>
    <col min="6" max="8" width="35.77734375" style="9" customWidth="1"/>
    <col min="9" max="10" width="8.88671875" style="9" customWidth="1"/>
    <col min="11" max="40" width="0" style="9" hidden="1" customWidth="1"/>
    <col min="41" max="16384" width="8.88671875" style="9" hidden="1"/>
  </cols>
  <sheetData>
    <row r="1" spans="1:40" s="2" customFormat="1"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spans="1:40" s="2" customFormat="1" ht="30" customHeight="1" x14ac:dyDescent="0.3">
      <c r="A2" s="4"/>
      <c r="B2" s="50"/>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s="4" customFormat="1" ht="30" customHeight="1" x14ac:dyDescent="0.3"/>
    <row r="4" spans="1:40" x14ac:dyDescent="0.3"/>
    <row r="5" spans="1:40" x14ac:dyDescent="0.3"/>
    <row r="6" spans="1:40" x14ac:dyDescent="0.3">
      <c r="B6" s="9" t="s">
        <v>41</v>
      </c>
      <c r="F6" s="101">
        <v>42005</v>
      </c>
    </row>
    <row r="7" spans="1:40" x14ac:dyDescent="0.3"/>
    <row r="8" spans="1:40" x14ac:dyDescent="0.3">
      <c r="B8" s="9" t="s">
        <v>55</v>
      </c>
      <c r="C8" s="9"/>
      <c r="D8" s="99">
        <v>15</v>
      </c>
      <c r="E8" s="9"/>
      <c r="F8" s="109" t="s">
        <v>56</v>
      </c>
    </row>
    <row r="9" spans="1:40" x14ac:dyDescent="0.3"/>
    <row r="10" spans="1:40" x14ac:dyDescent="0.3">
      <c r="B10" s="9" t="s">
        <v>69</v>
      </c>
      <c r="D10" s="66" t="s">
        <v>88</v>
      </c>
      <c r="E10" s="25" t="s">
        <v>3</v>
      </c>
      <c r="F10" s="26" t="s">
        <v>70</v>
      </c>
      <c r="G10" s="26" t="s">
        <v>50</v>
      </c>
    </row>
    <row r="11" spans="1:40" x14ac:dyDescent="0.3">
      <c r="C11" s="2">
        <f>COUNTA(F11:F20)</f>
        <v>5</v>
      </c>
      <c r="D11" s="100"/>
      <c r="E11" s="100">
        <v>1</v>
      </c>
      <c r="F11" s="31" t="s">
        <v>28</v>
      </c>
      <c r="G11" s="31"/>
    </row>
    <row r="12" spans="1:40" x14ac:dyDescent="0.3">
      <c r="D12" s="100"/>
      <c r="E12" s="100">
        <v>2</v>
      </c>
      <c r="F12" s="31" t="s">
        <v>26</v>
      </c>
      <c r="G12" s="31"/>
    </row>
    <row r="13" spans="1:40" x14ac:dyDescent="0.3">
      <c r="D13" s="100" t="s">
        <v>89</v>
      </c>
      <c r="E13" s="100">
        <v>3</v>
      </c>
      <c r="F13" s="31" t="s">
        <v>71</v>
      </c>
      <c r="G13" s="31"/>
    </row>
    <row r="14" spans="1:40" x14ac:dyDescent="0.3">
      <c r="D14" s="100"/>
      <c r="E14" s="100">
        <v>4</v>
      </c>
      <c r="F14" s="31" t="s">
        <v>72</v>
      </c>
      <c r="G14" s="31"/>
    </row>
    <row r="15" spans="1:40" x14ac:dyDescent="0.3">
      <c r="D15" s="100"/>
      <c r="E15" s="100">
        <v>5</v>
      </c>
      <c r="F15" s="31" t="s">
        <v>63</v>
      </c>
      <c r="G15" s="31"/>
    </row>
    <row r="16" spans="1:40" x14ac:dyDescent="0.3">
      <c r="D16" s="100"/>
      <c r="E16" s="100">
        <v>6</v>
      </c>
      <c r="F16" s="31"/>
      <c r="G16" s="31"/>
    </row>
    <row r="17" spans="2:11" x14ac:dyDescent="0.3">
      <c r="D17" s="100"/>
      <c r="E17" s="100">
        <v>7</v>
      </c>
      <c r="F17" s="31"/>
      <c r="G17" s="31"/>
    </row>
    <row r="18" spans="2:11" x14ac:dyDescent="0.3">
      <c r="D18" s="100"/>
      <c r="E18" s="100">
        <v>8</v>
      </c>
      <c r="F18" s="31"/>
      <c r="G18" s="31"/>
    </row>
    <row r="19" spans="2:11" x14ac:dyDescent="0.3">
      <c r="D19" s="100"/>
      <c r="E19" s="100">
        <v>9</v>
      </c>
      <c r="F19" s="31"/>
      <c r="G19" s="31"/>
    </row>
    <row r="20" spans="2:11" x14ac:dyDescent="0.3">
      <c r="D20" s="100"/>
      <c r="E20" s="100">
        <v>10</v>
      </c>
      <c r="F20" s="31"/>
      <c r="G20" s="31"/>
    </row>
    <row r="21" spans="2:11" x14ac:dyDescent="0.3"/>
    <row r="22" spans="2:11" x14ac:dyDescent="0.3">
      <c r="B22" s="9" t="s">
        <v>64</v>
      </c>
      <c r="C22" s="24"/>
      <c r="D22" s="3" t="s">
        <v>0</v>
      </c>
      <c r="G22" s="2"/>
      <c r="H22" s="2"/>
      <c r="I22" s="2"/>
      <c r="J22" s="2"/>
      <c r="K22" s="2"/>
    </row>
    <row r="23" spans="2:11" x14ac:dyDescent="0.3">
      <c r="C23" s="15"/>
      <c r="D23" s="2" t="s">
        <v>43</v>
      </c>
      <c r="E23" s="99">
        <v>3</v>
      </c>
      <c r="F23" s="3" t="s">
        <v>44</v>
      </c>
    </row>
    <row r="24" spans="2:11" x14ac:dyDescent="0.3">
      <c r="C24" s="70"/>
      <c r="D24" s="2" t="s">
        <v>43</v>
      </c>
      <c r="E24" s="99">
        <v>4</v>
      </c>
      <c r="F24" s="3" t="s">
        <v>44</v>
      </c>
      <c r="I24" s="2"/>
      <c r="J24" s="2"/>
      <c r="K24" s="2"/>
    </row>
    <row r="25" spans="2:11" x14ac:dyDescent="0.3">
      <c r="C25" s="18"/>
      <c r="D25" s="3" t="s">
        <v>1</v>
      </c>
    </row>
    <row r="26" spans="2:11" x14ac:dyDescent="0.3"/>
    <row r="27" spans="2:11" x14ac:dyDescent="0.3">
      <c r="B27" s="9" t="s">
        <v>65</v>
      </c>
      <c r="E27" s="32" t="s">
        <v>3</v>
      </c>
      <c r="F27" s="33" t="s">
        <v>67</v>
      </c>
      <c r="G27" s="33" t="s">
        <v>68</v>
      </c>
      <c r="H27" s="33" t="s">
        <v>50</v>
      </c>
    </row>
    <row r="28" spans="2:11" x14ac:dyDescent="0.3">
      <c r="E28" s="11">
        <v>1</v>
      </c>
      <c r="F28" s="54">
        <v>41998</v>
      </c>
      <c r="G28" s="54">
        <v>42006</v>
      </c>
      <c r="H28" s="31" t="s">
        <v>84</v>
      </c>
    </row>
    <row r="29" spans="2:11" x14ac:dyDescent="0.3">
      <c r="E29" s="11">
        <v>2</v>
      </c>
      <c r="F29" s="54">
        <v>42186</v>
      </c>
      <c r="G29" s="54">
        <v>42200</v>
      </c>
      <c r="H29" s="31" t="s">
        <v>83</v>
      </c>
    </row>
    <row r="30" spans="2:11" x14ac:dyDescent="0.3">
      <c r="E30" s="11">
        <v>3</v>
      </c>
      <c r="F30" s="54">
        <v>42217</v>
      </c>
      <c r="G30" s="54">
        <v>42231</v>
      </c>
      <c r="H30" s="31" t="s">
        <v>82</v>
      </c>
    </row>
    <row r="31" spans="2:11" x14ac:dyDescent="0.3">
      <c r="E31" s="11">
        <v>4</v>
      </c>
      <c r="F31" s="54">
        <v>42287</v>
      </c>
      <c r="G31" s="54">
        <v>42294</v>
      </c>
      <c r="H31" s="31" t="s">
        <v>81</v>
      </c>
    </row>
    <row r="32" spans="2:11" x14ac:dyDescent="0.3">
      <c r="E32" s="11">
        <v>5</v>
      </c>
      <c r="F32" s="54">
        <v>42104</v>
      </c>
      <c r="G32" s="54">
        <v>42111</v>
      </c>
      <c r="H32" s="31" t="s">
        <v>80</v>
      </c>
    </row>
    <row r="33" spans="2:13" x14ac:dyDescent="0.3">
      <c r="F33" s="2"/>
      <c r="G33" s="2"/>
      <c r="H33" s="2"/>
      <c r="I33" s="2"/>
      <c r="J33" s="2"/>
      <c r="K33" s="2"/>
      <c r="L33" s="2"/>
      <c r="M33" s="2"/>
    </row>
    <row r="34" spans="2:13" x14ac:dyDescent="0.3">
      <c r="B34" s="9" t="s">
        <v>66</v>
      </c>
      <c r="E34" s="34" t="s">
        <v>3</v>
      </c>
      <c r="F34" s="35" t="s">
        <v>67</v>
      </c>
      <c r="G34" s="35" t="s">
        <v>68</v>
      </c>
      <c r="H34" s="35" t="s">
        <v>50</v>
      </c>
    </row>
    <row r="35" spans="2:13" x14ac:dyDescent="0.3">
      <c r="E35" s="11">
        <v>1</v>
      </c>
      <c r="F35" s="54">
        <v>42009</v>
      </c>
      <c r="G35" s="54">
        <v>42029</v>
      </c>
      <c r="H35" s="31"/>
    </row>
    <row r="36" spans="2:13" x14ac:dyDescent="0.3">
      <c r="E36" s="11">
        <v>2</v>
      </c>
      <c r="F36" s="54">
        <v>42040</v>
      </c>
      <c r="G36" s="54">
        <v>42060</v>
      </c>
      <c r="H36" s="31"/>
    </row>
    <row r="37" spans="2:13" x14ac:dyDescent="0.3">
      <c r="E37" s="11">
        <v>3</v>
      </c>
      <c r="F37" s="54">
        <v>42068</v>
      </c>
      <c r="G37" s="54">
        <v>42088</v>
      </c>
      <c r="H37" s="31"/>
    </row>
    <row r="38" spans="2:13" x14ac:dyDescent="0.3">
      <c r="E38" s="11">
        <v>4</v>
      </c>
      <c r="F38" s="54">
        <v>42129</v>
      </c>
      <c r="G38" s="54">
        <v>42149</v>
      </c>
      <c r="H38" s="31"/>
    </row>
    <row r="39" spans="2:13" x14ac:dyDescent="0.3">
      <c r="E39" s="11">
        <v>5</v>
      </c>
      <c r="F39" s="54">
        <v>42252</v>
      </c>
      <c r="G39" s="54">
        <v>42272</v>
      </c>
      <c r="H39" s="31"/>
    </row>
    <row r="40" spans="2:13" x14ac:dyDescent="0.3"/>
    <row r="41" spans="2:13" x14ac:dyDescent="0.3">
      <c r="B41" s="9" t="s">
        <v>49</v>
      </c>
      <c r="C41" s="9"/>
      <c r="E41" s="29" t="s">
        <v>3</v>
      </c>
      <c r="F41" s="29" t="s">
        <v>16</v>
      </c>
      <c r="G41" s="30" t="s">
        <v>50</v>
      </c>
    </row>
    <row r="42" spans="2:13" x14ac:dyDescent="0.3">
      <c r="E42" s="11">
        <v>1</v>
      </c>
      <c r="F42" s="54">
        <v>42005</v>
      </c>
      <c r="G42" s="31"/>
    </row>
    <row r="43" spans="2:13" x14ac:dyDescent="0.3">
      <c r="E43" s="11">
        <v>2</v>
      </c>
      <c r="F43" s="54">
        <v>42036</v>
      </c>
      <c r="G43" s="31"/>
    </row>
    <row r="44" spans="2:13" x14ac:dyDescent="0.3">
      <c r="E44" s="11">
        <v>3</v>
      </c>
      <c r="F44" s="54">
        <v>42064</v>
      </c>
      <c r="G44" s="31"/>
    </row>
    <row r="45" spans="2:13" x14ac:dyDescent="0.3">
      <c r="E45" s="11">
        <v>4</v>
      </c>
      <c r="F45" s="54">
        <v>42095</v>
      </c>
      <c r="G45" s="31"/>
    </row>
    <row r="46" spans="2:13" x14ac:dyDescent="0.3">
      <c r="E46" s="11">
        <v>5</v>
      </c>
      <c r="F46" s="54">
        <v>42125</v>
      </c>
      <c r="G46" s="31"/>
    </row>
    <row r="47" spans="2:13" x14ac:dyDescent="0.3">
      <c r="E47" s="11">
        <v>6</v>
      </c>
      <c r="F47" s="54">
        <v>42156</v>
      </c>
      <c r="G47" s="31"/>
    </row>
    <row r="48" spans="2:13" x14ac:dyDescent="0.3">
      <c r="E48" s="11">
        <v>7</v>
      </c>
      <c r="F48" s="54">
        <v>42186</v>
      </c>
      <c r="G48" s="31"/>
    </row>
    <row r="49" spans="5:7" x14ac:dyDescent="0.3">
      <c r="E49" s="11">
        <v>8</v>
      </c>
      <c r="F49" s="54">
        <v>42217</v>
      </c>
      <c r="G49" s="31"/>
    </row>
    <row r="50" spans="5:7" x14ac:dyDescent="0.3">
      <c r="E50" s="11">
        <v>9</v>
      </c>
      <c r="F50" s="54">
        <v>42248</v>
      </c>
      <c r="G50" s="31"/>
    </row>
    <row r="51" spans="5:7" x14ac:dyDescent="0.3">
      <c r="E51" s="11">
        <v>10</v>
      </c>
      <c r="F51" s="54">
        <v>42278</v>
      </c>
      <c r="G51" s="31"/>
    </row>
    <row r="52" spans="5:7" x14ac:dyDescent="0.3">
      <c r="E52" s="11">
        <v>11</v>
      </c>
      <c r="F52" s="54">
        <v>42309</v>
      </c>
      <c r="G52" s="31"/>
    </row>
    <row r="53" spans="5:7" x14ac:dyDescent="0.3">
      <c r="E53" s="11">
        <v>12</v>
      </c>
      <c r="F53" s="54">
        <v>42339</v>
      </c>
      <c r="G53" s="31"/>
    </row>
    <row r="54" spans="5:7" x14ac:dyDescent="0.3">
      <c r="E54" s="11">
        <v>13</v>
      </c>
      <c r="F54" s="54"/>
      <c r="G54" s="31"/>
    </row>
    <row r="55" spans="5:7" x14ac:dyDescent="0.3">
      <c r="E55" s="11">
        <v>14</v>
      </c>
      <c r="F55" s="54"/>
      <c r="G55" s="31"/>
    </row>
    <row r="56" spans="5:7" x14ac:dyDescent="0.3">
      <c r="E56" s="11">
        <v>15</v>
      </c>
      <c r="F56" s="54"/>
      <c r="G56" s="31"/>
    </row>
    <row r="57" spans="5:7" x14ac:dyDescent="0.3">
      <c r="E57" s="11">
        <v>16</v>
      </c>
      <c r="F57" s="54"/>
      <c r="G57" s="31"/>
    </row>
    <row r="58" spans="5:7" x14ac:dyDescent="0.3">
      <c r="E58" s="11">
        <v>17</v>
      </c>
      <c r="F58" s="54"/>
      <c r="G58" s="31"/>
    </row>
    <row r="59" spans="5:7" x14ac:dyDescent="0.3">
      <c r="E59" s="11">
        <v>18</v>
      </c>
      <c r="F59" s="54"/>
      <c r="G59" s="31"/>
    </row>
    <row r="60" spans="5:7" x14ac:dyDescent="0.3">
      <c r="E60" s="11">
        <v>19</v>
      </c>
      <c r="F60" s="54"/>
      <c r="G60" s="31"/>
    </row>
    <row r="61" spans="5:7" x14ac:dyDescent="0.3">
      <c r="E61" s="11">
        <v>20</v>
      </c>
      <c r="F61" s="54"/>
      <c r="G61" s="31"/>
    </row>
    <row r="62" spans="5:7" x14ac:dyDescent="0.3">
      <c r="E62" s="11">
        <v>21</v>
      </c>
      <c r="F62" s="54"/>
      <c r="G62" s="31"/>
    </row>
    <row r="63" spans="5:7" x14ac:dyDescent="0.3">
      <c r="E63" s="11">
        <v>22</v>
      </c>
      <c r="F63" s="54"/>
      <c r="G63" s="31"/>
    </row>
    <row r="64" spans="5:7" x14ac:dyDescent="0.3">
      <c r="E64" s="11">
        <v>23</v>
      </c>
      <c r="F64" s="54"/>
      <c r="G64" s="31"/>
    </row>
    <row r="65" spans="1:25" x14ac:dyDescent="0.3">
      <c r="E65" s="11">
        <v>24</v>
      </c>
      <c r="F65" s="54"/>
      <c r="G65" s="31"/>
    </row>
    <row r="66" spans="1:25" x14ac:dyDescent="0.3">
      <c r="E66" s="11">
        <v>25</v>
      </c>
      <c r="F66" s="54"/>
      <c r="G66" s="31"/>
    </row>
    <row r="67" spans="1:25" x14ac:dyDescent="0.3"/>
    <row r="68" spans="1:25" x14ac:dyDescent="0.3">
      <c r="B68" s="9" t="s">
        <v>85</v>
      </c>
    </row>
    <row r="69" spans="1:25" x14ac:dyDescent="0.3">
      <c r="A69" s="27"/>
      <c r="B69" s="27"/>
      <c r="C69" s="28"/>
      <c r="D69" s="28"/>
      <c r="E69" s="28"/>
      <c r="F69" s="27"/>
      <c r="G69" s="27"/>
      <c r="H69" s="27"/>
      <c r="I69" s="27"/>
      <c r="J69" s="27"/>
      <c r="K69" s="27"/>
      <c r="L69" s="27"/>
      <c r="M69" s="27"/>
      <c r="N69" s="27"/>
      <c r="O69" s="27"/>
      <c r="P69" s="27"/>
      <c r="Q69" s="27"/>
      <c r="R69" s="27"/>
      <c r="S69" s="27"/>
      <c r="T69" s="27"/>
      <c r="U69" s="27"/>
      <c r="V69" s="27"/>
      <c r="W69" s="27"/>
      <c r="X69" s="27"/>
      <c r="Y69" s="27"/>
    </row>
    <row r="70" spans="1:25" x14ac:dyDescent="0.3"/>
    <row r="71" spans="1:25" x14ac:dyDescent="0.3"/>
    <row r="72" spans="1:25" x14ac:dyDescent="0.3"/>
    <row r="73" spans="1:25" x14ac:dyDescent="0.3"/>
    <row r="74" spans="1:25" x14ac:dyDescent="0.3"/>
    <row r="75" spans="1:25" x14ac:dyDescent="0.3"/>
    <row r="76" spans="1:25" x14ac:dyDescent="0.3"/>
    <row r="77" spans="1:25" x14ac:dyDescent="0.3"/>
    <row r="78" spans="1:25" x14ac:dyDescent="0.3"/>
    <row r="79" spans="1:25" x14ac:dyDescent="0.3"/>
    <row r="80" spans="1:25"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sheetData>
  <sheetProtection password="CE6F" sheet="1" objects="1" scenarios="1"/>
  <hyperlinks>
    <hyperlink ref="F8" location="'Room Information'!C5" display="edit room information"/>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2020"/>
  <sheetViews>
    <sheetView showGridLines="0" topLeftCell="D1" workbookViewId="0">
      <pane ySplit="20" topLeftCell="A21" activePane="bottomLeft" state="frozen"/>
      <selection activeCell="D27" sqref="D27"/>
      <selection pane="bottomLeft" activeCell="F17" sqref="F17"/>
    </sheetView>
  </sheetViews>
  <sheetFormatPr defaultColWidth="0" defaultRowHeight="14.4" zeroHeight="1" x14ac:dyDescent="0.3"/>
  <cols>
    <col min="1" max="1" width="5.5546875" style="95" hidden="1" customWidth="1"/>
    <col min="2" max="2" width="4.33203125" style="95" hidden="1" customWidth="1"/>
    <col min="3" max="3" width="6.77734375" style="95" hidden="1" customWidth="1"/>
    <col min="4" max="4" width="4.77734375" style="95" customWidth="1"/>
    <col min="5" max="5" width="6.44140625" style="9" customWidth="1"/>
    <col min="6" max="6" width="19" style="9" bestFit="1" customWidth="1"/>
    <col min="7" max="7" width="8.88671875" style="2" customWidth="1"/>
    <col min="8" max="8" width="15.6640625" style="2" customWidth="1"/>
    <col min="9" max="9" width="23.77734375" style="12" bestFit="1" customWidth="1"/>
    <col min="10" max="10" width="12.6640625" style="9" customWidth="1"/>
    <col min="11" max="11" width="11.5546875" style="9" customWidth="1"/>
    <col min="12" max="12" width="9.21875" style="9" customWidth="1"/>
    <col min="13" max="13" width="28.21875" style="118" customWidth="1"/>
    <col min="14" max="14" width="6.6640625" style="2" customWidth="1"/>
    <col min="15" max="15" width="26.33203125" style="118" customWidth="1"/>
    <col min="16" max="16" width="16.33203125" style="9" customWidth="1"/>
    <col min="17" max="17" width="18" style="9" customWidth="1"/>
    <col min="18" max="18" width="11.77734375" style="9" customWidth="1"/>
    <col min="19" max="21" width="8.88671875" style="9" customWidth="1"/>
    <col min="22" max="22" width="19.33203125" style="9" bestFit="1" customWidth="1"/>
    <col min="23" max="24" width="8.88671875" style="9" customWidth="1"/>
    <col min="25" max="25" width="8.21875" style="9" bestFit="1" customWidth="1"/>
    <col min="26" max="26" width="12.6640625" style="9" bestFit="1" customWidth="1"/>
    <col min="27" max="27" width="8.88671875" style="9" customWidth="1"/>
    <col min="28" max="28" width="14.5546875" style="9" bestFit="1" customWidth="1"/>
    <col min="29" max="29" width="10.21875" style="9" bestFit="1" customWidth="1"/>
    <col min="30" max="30" width="23.5546875" style="9" customWidth="1"/>
    <col min="31" max="41" width="8.88671875" style="9" customWidth="1"/>
    <col min="42" max="16384" width="8.88671875" style="9" hidden="1"/>
  </cols>
  <sheetData>
    <row r="1" spans="1:41" s="2" customFormat="1" x14ac:dyDescent="0.3">
      <c r="A1" s="94"/>
      <c r="B1" s="94"/>
      <c r="C1" s="94"/>
      <c r="D1" s="94"/>
      <c r="E1" s="4"/>
      <c r="F1" s="4"/>
      <c r="G1" s="4"/>
      <c r="H1" s="4"/>
      <c r="I1" s="52"/>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spans="1:41" s="2" customFormat="1" ht="30" customHeight="1" x14ac:dyDescent="0.3">
      <c r="A2" s="94"/>
      <c r="B2" s="94"/>
      <c r="C2" s="94"/>
      <c r="D2" s="94"/>
      <c r="E2" s="50"/>
      <c r="F2" s="4"/>
      <c r="G2" s="4"/>
      <c r="H2" s="4"/>
      <c r="I2" s="52"/>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spans="1:41" s="4" customFormat="1" ht="30" customHeight="1" x14ac:dyDescent="0.3">
      <c r="A3" s="94"/>
      <c r="B3" s="94"/>
      <c r="C3" s="94"/>
      <c r="D3" s="94"/>
      <c r="I3" s="52"/>
    </row>
    <row r="4" spans="1:41" hidden="1" x14ac:dyDescent="0.3"/>
    <row r="5" spans="1:41" hidden="1" x14ac:dyDescent="0.3"/>
    <row r="6" spans="1:41" hidden="1" x14ac:dyDescent="0.3"/>
    <row r="7" spans="1:41" x14ac:dyDescent="0.3"/>
    <row r="8" spans="1:41" x14ac:dyDescent="0.3"/>
    <row r="9" spans="1:41" x14ac:dyDescent="0.3"/>
    <row r="10" spans="1:41" x14ac:dyDescent="0.25">
      <c r="Q10" s="138" t="s">
        <v>151</v>
      </c>
      <c r="R10" s="9" t="s">
        <v>152</v>
      </c>
    </row>
    <row r="11" spans="1:41" x14ac:dyDescent="0.3"/>
    <row r="12" spans="1:41" x14ac:dyDescent="0.25">
      <c r="Q12" s="139" t="s">
        <v>151</v>
      </c>
      <c r="R12" s="9" t="s">
        <v>153</v>
      </c>
    </row>
    <row r="13" spans="1:41" x14ac:dyDescent="0.3"/>
    <row r="14" spans="1:41" x14ac:dyDescent="0.3"/>
    <row r="15" spans="1:41" x14ac:dyDescent="0.3"/>
    <row r="16" spans="1:41" ht="15" thickBot="1" x14ac:dyDescent="0.35"/>
    <row r="17" spans="1:30" ht="15" thickBot="1" x14ac:dyDescent="0.35">
      <c r="E17" s="97" t="s">
        <v>94</v>
      </c>
      <c r="F17" s="93" t="s">
        <v>106</v>
      </c>
      <c r="G17" s="9"/>
      <c r="H17" s="11" t="s">
        <v>57</v>
      </c>
      <c r="I17" s="92">
        <f ca="1">TODAY()</f>
        <v>42832</v>
      </c>
      <c r="K17" s="9" t="s">
        <v>86</v>
      </c>
      <c r="M17" s="98">
        <v>42350</v>
      </c>
      <c r="N17" s="91">
        <f>O17-M17</f>
        <v>39</v>
      </c>
      <c r="O17" s="98">
        <v>42389</v>
      </c>
    </row>
    <row r="18" spans="1:30" ht="30.6" customHeight="1" x14ac:dyDescent="0.25">
      <c r="F18" s="138" t="s">
        <v>151</v>
      </c>
      <c r="G18" s="138" t="s">
        <v>151</v>
      </c>
      <c r="H18" s="139" t="s">
        <v>151</v>
      </c>
      <c r="K18" s="138" t="s">
        <v>151</v>
      </c>
      <c r="M18" s="138" t="s">
        <v>151</v>
      </c>
      <c r="N18" s="138" t="s">
        <v>151</v>
      </c>
      <c r="O18" s="139" t="s">
        <v>151</v>
      </c>
    </row>
    <row r="19" spans="1:30" s="2" customFormat="1" x14ac:dyDescent="0.3">
      <c r="A19" s="96"/>
      <c r="B19" s="96"/>
      <c r="C19" s="96"/>
      <c r="D19" s="96"/>
      <c r="E19" s="159" t="s">
        <v>3</v>
      </c>
      <c r="F19" s="159" t="s">
        <v>73</v>
      </c>
      <c r="G19" s="157" t="s">
        <v>36</v>
      </c>
      <c r="H19" s="158"/>
      <c r="I19" s="162" t="s">
        <v>4</v>
      </c>
      <c r="J19" s="159" t="s">
        <v>5</v>
      </c>
      <c r="K19" s="157" t="s">
        <v>74</v>
      </c>
      <c r="L19" s="158"/>
      <c r="M19" s="162" t="s">
        <v>75</v>
      </c>
      <c r="N19" s="157" t="s">
        <v>8</v>
      </c>
      <c r="O19" s="161"/>
      <c r="P19" s="157" t="s">
        <v>76</v>
      </c>
      <c r="Q19" s="161"/>
      <c r="R19" s="158"/>
      <c r="S19" s="157" t="s">
        <v>9</v>
      </c>
      <c r="T19" s="161"/>
      <c r="U19" s="158"/>
      <c r="V19" s="159" t="s">
        <v>10</v>
      </c>
      <c r="W19" s="25" t="s">
        <v>11</v>
      </c>
      <c r="X19" s="25"/>
      <c r="Y19" s="157" t="s">
        <v>12</v>
      </c>
      <c r="Z19" s="161"/>
      <c r="AA19" s="158"/>
      <c r="AB19" s="157" t="s">
        <v>13</v>
      </c>
      <c r="AC19" s="158"/>
      <c r="AD19" s="159" t="s">
        <v>14</v>
      </c>
    </row>
    <row r="20" spans="1:30" s="2" customFormat="1" ht="15" thickBot="1" x14ac:dyDescent="0.35">
      <c r="A20" s="96"/>
      <c r="B20" s="96"/>
      <c r="C20" s="96"/>
      <c r="D20" s="96"/>
      <c r="E20" s="160"/>
      <c r="F20" s="160"/>
      <c r="G20" s="36" t="s">
        <v>37</v>
      </c>
      <c r="H20" s="76" t="s">
        <v>38</v>
      </c>
      <c r="I20" s="163"/>
      <c r="J20" s="160"/>
      <c r="K20" s="36" t="s">
        <v>39</v>
      </c>
      <c r="L20" s="76" t="s">
        <v>15</v>
      </c>
      <c r="M20" s="163"/>
      <c r="N20" s="36" t="s">
        <v>17</v>
      </c>
      <c r="O20" s="77" t="s">
        <v>16</v>
      </c>
      <c r="P20" s="76" t="s">
        <v>77</v>
      </c>
      <c r="Q20" s="76" t="s">
        <v>6</v>
      </c>
      <c r="R20" s="76" t="s">
        <v>7</v>
      </c>
      <c r="S20" s="76" t="s">
        <v>18</v>
      </c>
      <c r="T20" s="76" t="s">
        <v>78</v>
      </c>
      <c r="U20" s="76" t="s">
        <v>19</v>
      </c>
      <c r="V20" s="160"/>
      <c r="W20" s="76" t="s">
        <v>20</v>
      </c>
      <c r="X20" s="76" t="s">
        <v>21</v>
      </c>
      <c r="Y20" s="76" t="s">
        <v>22</v>
      </c>
      <c r="Z20" s="76" t="s">
        <v>23</v>
      </c>
      <c r="AA20" s="76" t="s">
        <v>48</v>
      </c>
      <c r="AB20" s="76" t="s">
        <v>24</v>
      </c>
      <c r="AC20" s="76" t="s">
        <v>25</v>
      </c>
      <c r="AD20" s="160"/>
    </row>
    <row r="21" spans="1:30" ht="15" thickBot="1" x14ac:dyDescent="0.35">
      <c r="A21" s="95">
        <f>IFERROR(INDEX(Setup!$D$11:$D$20,MATCH(F21,BookingCodes,0),0),0)</f>
        <v>0</v>
      </c>
      <c r="B21" s="95">
        <f>IF(C21&lt;&gt;"",RANK(C21,$C$21:$C$170,1)+COUNTIF($C$21:C21,C21)-1,"")</f>
        <v>2</v>
      </c>
      <c r="C21" s="95">
        <f>IF(D21='Guest Monthly Recap'!$F$6,M21,"")</f>
        <v>42011</v>
      </c>
      <c r="D21" s="95">
        <f>IF(M21&lt;&gt;"",MONTH(M21),"")</f>
        <v>1</v>
      </c>
      <c r="E21" s="86">
        <v>1</v>
      </c>
      <c r="F21" s="88" t="s">
        <v>26</v>
      </c>
      <c r="G21" s="83">
        <v>201</v>
      </c>
      <c r="H21" s="89" t="str">
        <f>IFERROR(INDEX('Room Information'!$K$7:$K$21,MATCH($G21,RoomNumber,0),0),"")</f>
        <v>Standard Single</v>
      </c>
      <c r="I21" s="87">
        <v>41802</v>
      </c>
      <c r="J21" s="88">
        <v>601040613</v>
      </c>
      <c r="K21" s="84" t="s">
        <v>42</v>
      </c>
      <c r="L21" s="90" t="s">
        <v>27</v>
      </c>
      <c r="M21" s="119">
        <v>42011</v>
      </c>
      <c r="N21" s="85">
        <v>5</v>
      </c>
      <c r="O21" s="120">
        <f>IF(M21&lt;&gt;"",M21+N21,"")</f>
        <v>42016</v>
      </c>
      <c r="P21" s="86"/>
      <c r="Q21" s="86"/>
      <c r="R21" s="86"/>
      <c r="S21" s="86"/>
      <c r="T21" s="86"/>
      <c r="U21" s="86"/>
      <c r="V21" s="86"/>
      <c r="W21" s="86"/>
      <c r="X21" s="86"/>
      <c r="Y21" s="86"/>
      <c r="Z21" s="86"/>
      <c r="AA21" s="86"/>
      <c r="AB21" s="86"/>
      <c r="AC21" s="86"/>
      <c r="AD21" s="86"/>
    </row>
    <row r="22" spans="1:30" ht="15" thickBot="1" x14ac:dyDescent="0.35">
      <c r="A22" s="95">
        <f>IFERROR(INDEX(Setup!$D$11:$D$20,MATCH(F22,BookingCodes,0),0),0)</f>
        <v>0</v>
      </c>
      <c r="B22" s="95">
        <f>IF(C22&lt;&gt;"",RANK(C22,$C$21:$C$170,1)+COUNTIF($C$21:C22,C22)-1,"")</f>
        <v>1</v>
      </c>
      <c r="C22" s="95">
        <f>IF(D22='Guest Monthly Recap'!$F$6,M22,"")</f>
        <v>42007</v>
      </c>
      <c r="D22" s="95">
        <f t="shared" ref="D22:D27" si="0">IF(M22&lt;&gt;"",MONTH(M22),"")</f>
        <v>1</v>
      </c>
      <c r="E22" s="86">
        <v>2</v>
      </c>
      <c r="F22" s="88" t="s">
        <v>28</v>
      </c>
      <c r="G22" s="83">
        <v>202</v>
      </c>
      <c r="H22" s="89" t="str">
        <f>IFERROR(INDEX('Room Information'!$K$7:$K$21,MATCH($G22,RoomNumber,0),0),"")</f>
        <v>Standard Single</v>
      </c>
      <c r="I22" s="87">
        <v>41802</v>
      </c>
      <c r="J22" s="88">
        <v>601050613</v>
      </c>
      <c r="K22" s="84" t="s">
        <v>29</v>
      </c>
      <c r="L22" s="90" t="s">
        <v>30</v>
      </c>
      <c r="M22" s="119">
        <v>42007</v>
      </c>
      <c r="N22" s="85">
        <v>3</v>
      </c>
      <c r="O22" s="120">
        <f t="shared" ref="O22:O39" si="1">IF(M22&lt;&gt;"",M22+N22,"")</f>
        <v>42010</v>
      </c>
      <c r="P22" s="86"/>
      <c r="Q22" s="86"/>
      <c r="R22" s="86"/>
      <c r="S22" s="86"/>
      <c r="T22" s="86"/>
      <c r="U22" s="86"/>
      <c r="V22" s="86"/>
      <c r="W22" s="86"/>
      <c r="X22" s="86"/>
      <c r="Y22" s="86"/>
      <c r="Z22" s="86"/>
      <c r="AA22" s="86"/>
      <c r="AB22" s="86"/>
      <c r="AC22" s="86"/>
      <c r="AD22" s="86"/>
    </row>
    <row r="23" spans="1:30" ht="15" thickBot="1" x14ac:dyDescent="0.35">
      <c r="A23" s="95">
        <f>IFERROR(INDEX(Setup!$D$11:$D$20,MATCH(F23,BookingCodes,0),0),0)</f>
        <v>0</v>
      </c>
      <c r="B23" s="95" t="str">
        <f>IF(C23&lt;&gt;"",RANK(C23,$C$21:$C$170,1)+COUNTIF($C$21:C23,C23)-1,"")</f>
        <v/>
      </c>
      <c r="C23" s="95" t="str">
        <f>IF(D23='Guest Monthly Recap'!$F$6,M23,"")</f>
        <v/>
      </c>
      <c r="D23" s="95">
        <f t="shared" si="0"/>
        <v>2</v>
      </c>
      <c r="E23" s="86">
        <v>3</v>
      </c>
      <c r="F23" s="88" t="s">
        <v>28</v>
      </c>
      <c r="G23" s="83">
        <v>203</v>
      </c>
      <c r="H23" s="89" t="str">
        <f>IFERROR(INDEX('Room Information'!$K$7:$K$21,MATCH($G23,RoomNumber,0),0),"")</f>
        <v>Standard Single</v>
      </c>
      <c r="I23" s="87">
        <v>41805</v>
      </c>
      <c r="J23" s="88">
        <v>601100613</v>
      </c>
      <c r="K23" s="84" t="s">
        <v>29</v>
      </c>
      <c r="L23" s="90" t="s">
        <v>31</v>
      </c>
      <c r="M23" s="119">
        <v>42043</v>
      </c>
      <c r="N23" s="85">
        <v>2</v>
      </c>
      <c r="O23" s="120">
        <f t="shared" si="1"/>
        <v>42045</v>
      </c>
      <c r="P23" s="86"/>
      <c r="Q23" s="86"/>
      <c r="R23" s="86"/>
      <c r="S23" s="86"/>
      <c r="T23" s="86"/>
      <c r="U23" s="86"/>
      <c r="V23" s="86"/>
      <c r="W23" s="86"/>
      <c r="X23" s="86"/>
      <c r="Y23" s="86"/>
      <c r="Z23" s="86"/>
      <c r="AA23" s="86"/>
      <c r="AB23" s="86"/>
      <c r="AC23" s="86"/>
      <c r="AD23" s="86"/>
    </row>
    <row r="24" spans="1:30" ht="15" thickBot="1" x14ac:dyDescent="0.35">
      <c r="A24" s="95" t="str">
        <f>IFERROR(INDEX(Setup!$D$11:$D$20,MATCH(F24,BookingCodes,0),0),0)</f>
        <v>X</v>
      </c>
      <c r="B24" s="95" t="str">
        <f>IF(C24&lt;&gt;"",RANK(C24,$C$21:$C$170,1)+COUNTIF($C$21:C24,C24)-1,"")</f>
        <v/>
      </c>
      <c r="C24" s="95" t="str">
        <f>IF(D24='Guest Monthly Recap'!$F$6,M24,"")</f>
        <v/>
      </c>
      <c r="D24" s="95" t="str">
        <f t="shared" si="0"/>
        <v/>
      </c>
      <c r="E24" s="86">
        <v>4</v>
      </c>
      <c r="F24" s="88" t="s">
        <v>71</v>
      </c>
      <c r="G24" s="83">
        <v>202</v>
      </c>
      <c r="H24" s="89" t="str">
        <f>IFERROR(INDEX('Room Information'!$K$7:$K$21,MATCH($G24,RoomNumber,0),0),"")</f>
        <v>Standard Single</v>
      </c>
      <c r="I24" s="87"/>
      <c r="J24" s="88"/>
      <c r="K24" s="84"/>
      <c r="L24" s="90"/>
      <c r="M24" s="119"/>
      <c r="N24" s="85"/>
      <c r="O24" s="120" t="str">
        <f t="shared" si="1"/>
        <v/>
      </c>
      <c r="P24" s="86"/>
      <c r="Q24" s="86"/>
      <c r="R24" s="86"/>
      <c r="S24" s="86"/>
      <c r="T24" s="86"/>
      <c r="U24" s="86"/>
      <c r="V24" s="86"/>
      <c r="W24" s="86"/>
      <c r="X24" s="86"/>
      <c r="Y24" s="86"/>
      <c r="Z24" s="86"/>
      <c r="AA24" s="86"/>
      <c r="AB24" s="86"/>
      <c r="AC24" s="86"/>
      <c r="AD24" s="86"/>
    </row>
    <row r="25" spans="1:30" ht="15" thickBot="1" x14ac:dyDescent="0.35">
      <c r="A25" s="95">
        <f>IFERROR(INDEX(Setup!$D$11:$D$20,MATCH(F25,BookingCodes,0),0),0)</f>
        <v>0</v>
      </c>
      <c r="B25" s="95" t="str">
        <f>IF(C25&lt;&gt;"",RANK(C25,$C$21:$C$170,1)+COUNTIF($C$21:C25,C25)-1,"")</f>
        <v/>
      </c>
      <c r="C25" s="95" t="str">
        <f>IF(D25='Guest Monthly Recap'!$F$6,M25,"")</f>
        <v/>
      </c>
      <c r="D25" s="95" t="str">
        <f t="shared" si="0"/>
        <v/>
      </c>
      <c r="E25" s="86">
        <v>5</v>
      </c>
      <c r="F25" s="88"/>
      <c r="G25" s="83"/>
      <c r="H25" s="89" t="str">
        <f>IFERROR(INDEX('Room Information'!$K$7:$K$21,MATCH($G25,RoomNumber,0),0),"")</f>
        <v/>
      </c>
      <c r="I25" s="87"/>
      <c r="J25" s="88"/>
      <c r="K25" s="84"/>
      <c r="L25" s="90"/>
      <c r="M25" s="119"/>
      <c r="N25" s="85"/>
      <c r="O25" s="120" t="str">
        <f t="shared" si="1"/>
        <v/>
      </c>
      <c r="P25" s="86"/>
      <c r="Q25" s="86"/>
      <c r="R25" s="86"/>
      <c r="S25" s="86"/>
      <c r="T25" s="86"/>
      <c r="U25" s="86"/>
      <c r="V25" s="86"/>
      <c r="W25" s="86"/>
      <c r="X25" s="86"/>
      <c r="Y25" s="86"/>
      <c r="Z25" s="86"/>
      <c r="AA25" s="86"/>
      <c r="AB25" s="86"/>
      <c r="AC25" s="86"/>
      <c r="AD25" s="86"/>
    </row>
    <row r="26" spans="1:30" ht="15" thickBot="1" x14ac:dyDescent="0.35">
      <c r="A26" s="95">
        <f>IFERROR(INDEX(Setup!$D$11:$D$20,MATCH(F26,BookingCodes,0),0),0)</f>
        <v>0</v>
      </c>
      <c r="B26" s="95" t="str">
        <f>IF(C26&lt;&gt;"",RANK(C26,$C$21:$C$170,1)+COUNTIF($C$21:C26,C26)-1,"")</f>
        <v/>
      </c>
      <c r="C26" s="95" t="str">
        <f>IF(D26='Guest Monthly Recap'!$F$6,M26,"")</f>
        <v/>
      </c>
      <c r="D26" s="95" t="str">
        <f t="shared" si="0"/>
        <v/>
      </c>
      <c r="E26" s="86">
        <v>6</v>
      </c>
      <c r="F26" s="88"/>
      <c r="G26" s="83"/>
      <c r="H26" s="89" t="str">
        <f>IFERROR(INDEX('Room Information'!$K$7:$K$21,MATCH($G26,RoomNumber,0),0),"")</f>
        <v/>
      </c>
      <c r="I26" s="87"/>
      <c r="J26" s="88"/>
      <c r="K26" s="84"/>
      <c r="L26" s="90"/>
      <c r="M26" s="119"/>
      <c r="N26" s="85"/>
      <c r="O26" s="120" t="str">
        <f t="shared" si="1"/>
        <v/>
      </c>
      <c r="P26" s="86"/>
      <c r="Q26" s="86"/>
      <c r="R26" s="86"/>
      <c r="S26" s="86"/>
      <c r="T26" s="86"/>
      <c r="U26" s="86"/>
      <c r="V26" s="86"/>
      <c r="W26" s="86"/>
      <c r="X26" s="86"/>
      <c r="Y26" s="86"/>
      <c r="Z26" s="86"/>
      <c r="AA26" s="86"/>
      <c r="AB26" s="86"/>
      <c r="AC26" s="86"/>
      <c r="AD26" s="86"/>
    </row>
    <row r="27" spans="1:30" ht="15" thickBot="1" x14ac:dyDescent="0.35">
      <c r="A27" s="95">
        <f>IFERROR(INDEX(Setup!$D$11:$D$20,MATCH(F27,BookingCodes,0),0),0)</f>
        <v>0</v>
      </c>
      <c r="B27" s="95" t="str">
        <f>IF(C27&lt;&gt;"",RANK(C27,$C$21:$C$170,1)+COUNTIF($C$21:C27,C27)-1,"")</f>
        <v/>
      </c>
      <c r="C27" s="95" t="str">
        <f>IF(D27='Guest Monthly Recap'!$F$6,M27,"")</f>
        <v/>
      </c>
      <c r="D27" s="95" t="str">
        <f t="shared" si="0"/>
        <v/>
      </c>
      <c r="E27" s="86">
        <v>7</v>
      </c>
      <c r="F27" s="88"/>
      <c r="G27" s="83"/>
      <c r="H27" s="89" t="str">
        <f>IFERROR(INDEX('Room Information'!$K$7:$K$21,MATCH($G27,RoomNumber,0),0),"")</f>
        <v/>
      </c>
      <c r="I27" s="87"/>
      <c r="J27" s="88"/>
      <c r="K27" s="84"/>
      <c r="L27" s="90"/>
      <c r="M27" s="119"/>
      <c r="N27" s="85"/>
      <c r="O27" s="120" t="str">
        <f t="shared" si="1"/>
        <v/>
      </c>
      <c r="P27" s="86"/>
      <c r="Q27" s="86"/>
      <c r="R27" s="86"/>
      <c r="S27" s="86"/>
      <c r="T27" s="86"/>
      <c r="U27" s="86"/>
      <c r="V27" s="86"/>
      <c r="W27" s="86"/>
      <c r="X27" s="86"/>
      <c r="Y27" s="86"/>
      <c r="Z27" s="86"/>
      <c r="AA27" s="86"/>
      <c r="AB27" s="86"/>
      <c r="AC27" s="86"/>
      <c r="AD27" s="86"/>
    </row>
    <row r="28" spans="1:30" ht="15" thickBot="1" x14ac:dyDescent="0.35">
      <c r="A28" s="95">
        <f>IFERROR(INDEX(Setup!$D$11:$D$20,MATCH(F28,BookingCodes,0),0),0)</f>
        <v>0</v>
      </c>
      <c r="B28" s="95" t="str">
        <f>IF(C28&lt;&gt;"",RANK(C28,$C$21:$C$170,1)+COUNTIF($C$21:C28,C28)-1,"")</f>
        <v/>
      </c>
      <c r="C28" s="95" t="str">
        <f>IF(D28='Guest Monthly Recap'!$F$6,M28,"")</f>
        <v/>
      </c>
      <c r="D28" s="95" t="str">
        <f t="shared" ref="D28:D91" si="2">IF(M28&lt;&gt;"",MONTH(M28),"")</f>
        <v/>
      </c>
      <c r="E28" s="86">
        <v>8</v>
      </c>
      <c r="F28" s="88"/>
      <c r="G28" s="83"/>
      <c r="H28" s="89" t="str">
        <f>IFERROR(INDEX('Room Information'!$K$7:$K$21,MATCH($G28,RoomNumber,0),0),"")</f>
        <v/>
      </c>
      <c r="I28" s="87"/>
      <c r="J28" s="88"/>
      <c r="K28" s="84"/>
      <c r="L28" s="90"/>
      <c r="M28" s="119"/>
      <c r="N28" s="85"/>
      <c r="O28" s="120" t="str">
        <f t="shared" si="1"/>
        <v/>
      </c>
      <c r="P28" s="86"/>
      <c r="Q28" s="86"/>
      <c r="R28" s="86"/>
      <c r="S28" s="86"/>
      <c r="T28" s="86"/>
      <c r="U28" s="86"/>
      <c r="V28" s="86"/>
      <c r="W28" s="86"/>
      <c r="X28" s="86"/>
      <c r="Y28" s="86"/>
      <c r="Z28" s="86"/>
      <c r="AA28" s="86"/>
      <c r="AB28" s="86"/>
      <c r="AC28" s="86"/>
      <c r="AD28" s="86"/>
    </row>
    <row r="29" spans="1:30" ht="15" thickBot="1" x14ac:dyDescent="0.35">
      <c r="A29" s="95">
        <f>IFERROR(INDEX(Setup!$D$11:$D$20,MATCH(F29,BookingCodes,0),0),0)</f>
        <v>0</v>
      </c>
      <c r="B29" s="95" t="str">
        <f>IF(C29&lt;&gt;"",RANK(C29,$C$21:$C$170,1)+COUNTIF($C$21:C29,C29)-1,"")</f>
        <v/>
      </c>
      <c r="C29" s="95" t="str">
        <f>IF(D29='Guest Monthly Recap'!$F$6,M29,"")</f>
        <v/>
      </c>
      <c r="D29" s="95" t="str">
        <f t="shared" si="2"/>
        <v/>
      </c>
      <c r="E29" s="86">
        <v>9</v>
      </c>
      <c r="F29" s="88"/>
      <c r="G29" s="83"/>
      <c r="H29" s="89" t="str">
        <f>IFERROR(INDEX('Room Information'!$K$7:$K$21,MATCH($G29,RoomNumber,0),0),"")</f>
        <v/>
      </c>
      <c r="I29" s="87"/>
      <c r="J29" s="88"/>
      <c r="K29" s="84"/>
      <c r="L29" s="90"/>
      <c r="M29" s="119"/>
      <c r="N29" s="85"/>
      <c r="O29" s="120" t="str">
        <f t="shared" si="1"/>
        <v/>
      </c>
      <c r="P29" s="86"/>
      <c r="Q29" s="86"/>
      <c r="R29" s="86"/>
      <c r="S29" s="86"/>
      <c r="T29" s="86"/>
      <c r="U29" s="86"/>
      <c r="V29" s="86"/>
      <c r="W29" s="86"/>
      <c r="X29" s="86"/>
      <c r="Y29" s="86"/>
      <c r="Z29" s="86"/>
      <c r="AA29" s="86"/>
      <c r="AB29" s="86"/>
      <c r="AC29" s="86"/>
      <c r="AD29" s="86"/>
    </row>
    <row r="30" spans="1:30" ht="15" thickBot="1" x14ac:dyDescent="0.35">
      <c r="A30" s="95">
        <f>IFERROR(INDEX(Setup!$D$11:$D$20,MATCH(F30,BookingCodes,0),0),0)</f>
        <v>0</v>
      </c>
      <c r="B30" s="95" t="str">
        <f>IF(C30&lt;&gt;"",RANK(C30,$C$21:$C$170,1)+COUNTIF($C$21:C30,C30)-1,"")</f>
        <v/>
      </c>
      <c r="C30" s="95" t="str">
        <f>IF(D30='Guest Monthly Recap'!$F$6,M30,"")</f>
        <v/>
      </c>
      <c r="D30" s="95" t="str">
        <f t="shared" si="2"/>
        <v/>
      </c>
      <c r="E30" s="86">
        <v>10</v>
      </c>
      <c r="F30" s="88"/>
      <c r="G30" s="83"/>
      <c r="H30" s="89" t="str">
        <f>IFERROR(INDEX('Room Information'!$K$7:$K$21,MATCH($G30,RoomNumber,0),0),"")</f>
        <v/>
      </c>
      <c r="I30" s="87"/>
      <c r="J30" s="88"/>
      <c r="K30" s="84"/>
      <c r="L30" s="90"/>
      <c r="M30" s="119"/>
      <c r="N30" s="85"/>
      <c r="O30" s="120" t="str">
        <f t="shared" si="1"/>
        <v/>
      </c>
      <c r="P30" s="86"/>
      <c r="Q30" s="86"/>
      <c r="R30" s="86"/>
      <c r="S30" s="86"/>
      <c r="T30" s="86"/>
      <c r="U30" s="86"/>
      <c r="V30" s="86"/>
      <c r="W30" s="86"/>
      <c r="X30" s="86"/>
      <c r="Y30" s="86"/>
      <c r="Z30" s="86"/>
      <c r="AA30" s="86"/>
      <c r="AB30" s="86"/>
      <c r="AC30" s="86"/>
      <c r="AD30" s="86"/>
    </row>
    <row r="31" spans="1:30" ht="15" thickBot="1" x14ac:dyDescent="0.35">
      <c r="A31" s="95">
        <f>IFERROR(INDEX(Setup!$D$11:$D$20,MATCH(F31,BookingCodes,0),0),0)</f>
        <v>0</v>
      </c>
      <c r="B31" s="95" t="str">
        <f>IF(C31&lt;&gt;"",RANK(C31,$C$21:$C$170,1)+COUNTIF($C$21:C31,C31)-1,"")</f>
        <v/>
      </c>
      <c r="C31" s="95" t="str">
        <f>IF(D31='Guest Monthly Recap'!$F$6,M31,"")</f>
        <v/>
      </c>
      <c r="D31" s="95" t="str">
        <f t="shared" si="2"/>
        <v/>
      </c>
      <c r="E31" s="86">
        <v>11</v>
      </c>
      <c r="F31" s="88"/>
      <c r="G31" s="83"/>
      <c r="H31" s="89" t="str">
        <f>IFERROR(INDEX('Room Information'!$K$7:$K$21,MATCH($G31,RoomNumber,0),0),"")</f>
        <v/>
      </c>
      <c r="I31" s="87"/>
      <c r="J31" s="88"/>
      <c r="K31" s="84"/>
      <c r="L31" s="90"/>
      <c r="M31" s="119"/>
      <c r="N31" s="85"/>
      <c r="O31" s="120" t="str">
        <f t="shared" si="1"/>
        <v/>
      </c>
      <c r="P31" s="86"/>
      <c r="Q31" s="86"/>
      <c r="R31" s="86"/>
      <c r="S31" s="86"/>
      <c r="T31" s="86"/>
      <c r="U31" s="86"/>
      <c r="V31" s="86"/>
      <c r="W31" s="86"/>
      <c r="X31" s="86"/>
      <c r="Y31" s="86"/>
      <c r="Z31" s="86"/>
      <c r="AA31" s="86"/>
      <c r="AB31" s="86"/>
      <c r="AC31" s="86"/>
      <c r="AD31" s="86"/>
    </row>
    <row r="32" spans="1:30" ht="15" thickBot="1" x14ac:dyDescent="0.35">
      <c r="A32" s="95">
        <f>IFERROR(INDEX(Setup!$D$11:$D$20,MATCH(F32,BookingCodes,0),0),0)</f>
        <v>0</v>
      </c>
      <c r="B32" s="95" t="str">
        <f>IF(C32&lt;&gt;"",RANK(C32,$C$21:$C$170,1)+COUNTIF($C$21:C32,C32)-1,"")</f>
        <v/>
      </c>
      <c r="C32" s="95" t="str">
        <f>IF(D32='Guest Monthly Recap'!$F$6,M32,"")</f>
        <v/>
      </c>
      <c r="D32" s="95" t="str">
        <f t="shared" si="2"/>
        <v/>
      </c>
      <c r="E32" s="86">
        <v>12</v>
      </c>
      <c r="F32" s="88"/>
      <c r="G32" s="83"/>
      <c r="H32" s="89" t="str">
        <f>IFERROR(INDEX('Room Information'!$K$7:$K$21,MATCH($G32,RoomNumber,0),0),"")</f>
        <v/>
      </c>
      <c r="I32" s="87"/>
      <c r="J32" s="88"/>
      <c r="K32" s="84"/>
      <c r="L32" s="90"/>
      <c r="M32" s="119"/>
      <c r="N32" s="85"/>
      <c r="O32" s="120" t="str">
        <f t="shared" si="1"/>
        <v/>
      </c>
      <c r="P32" s="86"/>
      <c r="Q32" s="86"/>
      <c r="R32" s="86"/>
      <c r="S32" s="86"/>
      <c r="T32" s="86"/>
      <c r="U32" s="86"/>
      <c r="V32" s="86"/>
      <c r="W32" s="86"/>
      <c r="X32" s="86"/>
      <c r="Y32" s="86"/>
      <c r="Z32" s="86"/>
      <c r="AA32" s="86"/>
      <c r="AB32" s="86"/>
      <c r="AC32" s="86"/>
      <c r="AD32" s="86"/>
    </row>
    <row r="33" spans="1:30" ht="15" thickBot="1" x14ac:dyDescent="0.35">
      <c r="A33" s="95">
        <f>IFERROR(INDEX(Setup!$D$11:$D$20,MATCH(F33,BookingCodes,0),0),0)</f>
        <v>0</v>
      </c>
      <c r="B33" s="95" t="str">
        <f>IF(C33&lt;&gt;"",RANK(C33,$C$21:$C$170,1)+COUNTIF($C$21:C33,C33)-1,"")</f>
        <v/>
      </c>
      <c r="C33" s="95" t="str">
        <f>IF(D33='Guest Monthly Recap'!$F$6,M33,"")</f>
        <v/>
      </c>
      <c r="D33" s="95" t="str">
        <f t="shared" si="2"/>
        <v/>
      </c>
      <c r="E33" s="86">
        <v>13</v>
      </c>
      <c r="F33" s="88"/>
      <c r="G33" s="83"/>
      <c r="H33" s="89" t="str">
        <f>IFERROR(INDEX('Room Information'!$K$7:$K$21,MATCH($G33,RoomNumber,0),0),"")</f>
        <v/>
      </c>
      <c r="I33" s="87"/>
      <c r="J33" s="88"/>
      <c r="K33" s="84"/>
      <c r="L33" s="90"/>
      <c r="M33" s="119"/>
      <c r="N33" s="85"/>
      <c r="O33" s="120" t="str">
        <f t="shared" si="1"/>
        <v/>
      </c>
      <c r="P33" s="86"/>
      <c r="Q33" s="86"/>
      <c r="R33" s="86"/>
      <c r="S33" s="86"/>
      <c r="T33" s="86"/>
      <c r="U33" s="86"/>
      <c r="V33" s="86"/>
      <c r="W33" s="86"/>
      <c r="X33" s="86"/>
      <c r="Y33" s="86"/>
      <c r="Z33" s="86"/>
      <c r="AA33" s="86"/>
      <c r="AB33" s="86"/>
      <c r="AC33" s="86"/>
      <c r="AD33" s="86"/>
    </row>
    <row r="34" spans="1:30" ht="15" thickBot="1" x14ac:dyDescent="0.35">
      <c r="A34" s="95">
        <f>IFERROR(INDEX(Setup!$D$11:$D$20,MATCH(F34,BookingCodes,0),0),0)</f>
        <v>0</v>
      </c>
      <c r="B34" s="95" t="str">
        <f>IF(C34&lt;&gt;"",RANK(C34,$C$21:$C$170,1)+COUNTIF($C$21:C34,C34)-1,"")</f>
        <v/>
      </c>
      <c r="C34" s="95" t="str">
        <f>IF(D34='Guest Monthly Recap'!$F$6,M34,"")</f>
        <v/>
      </c>
      <c r="D34" s="95" t="str">
        <f t="shared" si="2"/>
        <v/>
      </c>
      <c r="E34" s="86">
        <v>14</v>
      </c>
      <c r="F34" s="88"/>
      <c r="G34" s="83"/>
      <c r="H34" s="89" t="str">
        <f>IFERROR(INDEX('Room Information'!$K$7:$K$21,MATCH($G34,RoomNumber,0),0),"")</f>
        <v/>
      </c>
      <c r="I34" s="87"/>
      <c r="J34" s="88"/>
      <c r="K34" s="84"/>
      <c r="L34" s="90"/>
      <c r="M34" s="119"/>
      <c r="N34" s="85"/>
      <c r="O34" s="120" t="str">
        <f t="shared" si="1"/>
        <v/>
      </c>
      <c r="P34" s="86"/>
      <c r="Q34" s="86"/>
      <c r="R34" s="86"/>
      <c r="S34" s="86"/>
      <c r="T34" s="86"/>
      <c r="U34" s="86"/>
      <c r="V34" s="86"/>
      <c r="W34" s="86"/>
      <c r="X34" s="86"/>
      <c r="Y34" s="86"/>
      <c r="Z34" s="86"/>
      <c r="AA34" s="86"/>
      <c r="AB34" s="86"/>
      <c r="AC34" s="86"/>
      <c r="AD34" s="86"/>
    </row>
    <row r="35" spans="1:30" ht="15" thickBot="1" x14ac:dyDescent="0.35">
      <c r="A35" s="95">
        <f>IFERROR(INDEX(Setup!$D$11:$D$20,MATCH(F35,BookingCodes,0),0),0)</f>
        <v>0</v>
      </c>
      <c r="B35" s="95" t="str">
        <f>IF(C35&lt;&gt;"",RANK(C35,$C$21:$C$170,1)+COUNTIF($C$21:C35,C35)-1,"")</f>
        <v/>
      </c>
      <c r="C35" s="95" t="str">
        <f>IF(D35='Guest Monthly Recap'!$F$6,M35,"")</f>
        <v/>
      </c>
      <c r="D35" s="95" t="str">
        <f t="shared" si="2"/>
        <v/>
      </c>
      <c r="E35" s="86">
        <v>15</v>
      </c>
      <c r="F35" s="88"/>
      <c r="G35" s="83"/>
      <c r="H35" s="89" t="str">
        <f>IFERROR(INDEX('Room Information'!$K$7:$K$21,MATCH($G35,RoomNumber,0),0),"")</f>
        <v/>
      </c>
      <c r="I35" s="87"/>
      <c r="J35" s="88"/>
      <c r="K35" s="84"/>
      <c r="L35" s="90"/>
      <c r="M35" s="119"/>
      <c r="N35" s="85"/>
      <c r="O35" s="120" t="str">
        <f t="shared" si="1"/>
        <v/>
      </c>
      <c r="P35" s="86"/>
      <c r="Q35" s="86"/>
      <c r="R35" s="86"/>
      <c r="S35" s="86"/>
      <c r="T35" s="86"/>
      <c r="U35" s="86"/>
      <c r="V35" s="86"/>
      <c r="W35" s="86"/>
      <c r="X35" s="86"/>
      <c r="Y35" s="86"/>
      <c r="Z35" s="86"/>
      <c r="AA35" s="86"/>
      <c r="AB35" s="86"/>
      <c r="AC35" s="86"/>
      <c r="AD35" s="86"/>
    </row>
    <row r="36" spans="1:30" ht="15" thickBot="1" x14ac:dyDescent="0.35">
      <c r="A36" s="95">
        <f>IFERROR(INDEX(Setup!$D$11:$D$20,MATCH(F36,BookingCodes,0),0),0)</f>
        <v>0</v>
      </c>
      <c r="B36" s="95" t="str">
        <f>IF(C36&lt;&gt;"",RANK(C36,$C$21:$C$170,1)+COUNTIF($C$21:C36,C36)-1,"")</f>
        <v/>
      </c>
      <c r="C36" s="95" t="str">
        <f>IF(D36='Guest Monthly Recap'!$F$6,M36,"")</f>
        <v/>
      </c>
      <c r="D36" s="95" t="str">
        <f t="shared" si="2"/>
        <v/>
      </c>
      <c r="E36" s="86">
        <v>16</v>
      </c>
      <c r="F36" s="88"/>
      <c r="G36" s="83"/>
      <c r="H36" s="89" t="str">
        <f>IFERROR(INDEX('Room Information'!$K$7:$K$21,MATCH($G36,RoomNumber,0),0),"")</f>
        <v/>
      </c>
      <c r="I36" s="87"/>
      <c r="J36" s="88"/>
      <c r="K36" s="84"/>
      <c r="L36" s="90"/>
      <c r="M36" s="119"/>
      <c r="N36" s="85"/>
      <c r="O36" s="120" t="str">
        <f t="shared" si="1"/>
        <v/>
      </c>
      <c r="P36" s="86"/>
      <c r="Q36" s="86"/>
      <c r="R36" s="86"/>
      <c r="S36" s="86"/>
      <c r="T36" s="86"/>
      <c r="U36" s="86"/>
      <c r="V36" s="86"/>
      <c r="W36" s="86"/>
      <c r="X36" s="86"/>
      <c r="Y36" s="86"/>
      <c r="Z36" s="86"/>
      <c r="AA36" s="86"/>
      <c r="AB36" s="86"/>
      <c r="AC36" s="86"/>
      <c r="AD36" s="86"/>
    </row>
    <row r="37" spans="1:30" ht="15" thickBot="1" x14ac:dyDescent="0.35">
      <c r="A37" s="95">
        <f>IFERROR(INDEX(Setup!$D$11:$D$20,MATCH(F37,BookingCodes,0),0),0)</f>
        <v>0</v>
      </c>
      <c r="B37" s="95" t="str">
        <f>IF(C37&lt;&gt;"",RANK(C37,$C$21:$C$170,1)+COUNTIF($C$21:C37,C37)-1,"")</f>
        <v/>
      </c>
      <c r="C37" s="95" t="str">
        <f>IF(D37='Guest Monthly Recap'!$F$6,M37,"")</f>
        <v/>
      </c>
      <c r="D37" s="95" t="str">
        <f t="shared" si="2"/>
        <v/>
      </c>
      <c r="E37" s="86">
        <v>17</v>
      </c>
      <c r="F37" s="88"/>
      <c r="G37" s="83"/>
      <c r="H37" s="89" t="str">
        <f>IFERROR(INDEX('Room Information'!$K$7:$K$21,MATCH($G37,RoomNumber,0),0),"")</f>
        <v/>
      </c>
      <c r="I37" s="87"/>
      <c r="J37" s="88"/>
      <c r="K37" s="84"/>
      <c r="L37" s="90"/>
      <c r="M37" s="119"/>
      <c r="N37" s="85"/>
      <c r="O37" s="120" t="str">
        <f t="shared" si="1"/>
        <v/>
      </c>
      <c r="P37" s="86"/>
      <c r="Q37" s="86"/>
      <c r="R37" s="86"/>
      <c r="S37" s="86"/>
      <c r="T37" s="86"/>
      <c r="U37" s="86"/>
      <c r="V37" s="86"/>
      <c r="W37" s="86"/>
      <c r="X37" s="86"/>
      <c r="Y37" s="86"/>
      <c r="Z37" s="86"/>
      <c r="AA37" s="86"/>
      <c r="AB37" s="86"/>
      <c r="AC37" s="86"/>
      <c r="AD37" s="86"/>
    </row>
    <row r="38" spans="1:30" ht="15" thickBot="1" x14ac:dyDescent="0.35">
      <c r="A38" s="95">
        <f>IFERROR(INDEX(Setup!$D$11:$D$20,MATCH(F38,BookingCodes,0),0),0)</f>
        <v>0</v>
      </c>
      <c r="B38" s="95" t="str">
        <f>IF(C38&lt;&gt;"",RANK(C38,$C$21:$C$170,1)+COUNTIF($C$21:C38,C38)-1,"")</f>
        <v/>
      </c>
      <c r="C38" s="95" t="str">
        <f>IF(D38='Guest Monthly Recap'!$F$6,M38,"")</f>
        <v/>
      </c>
      <c r="D38" s="95" t="str">
        <f t="shared" si="2"/>
        <v/>
      </c>
      <c r="E38" s="86">
        <v>18</v>
      </c>
      <c r="F38" s="88"/>
      <c r="G38" s="83"/>
      <c r="H38" s="89" t="str">
        <f>IFERROR(INDEX('Room Information'!$K$7:$K$21,MATCH($G38,RoomNumber,0),0),"")</f>
        <v/>
      </c>
      <c r="I38" s="87"/>
      <c r="J38" s="88"/>
      <c r="K38" s="84"/>
      <c r="L38" s="90"/>
      <c r="M38" s="119"/>
      <c r="N38" s="85"/>
      <c r="O38" s="120" t="str">
        <f t="shared" si="1"/>
        <v/>
      </c>
      <c r="P38" s="86"/>
      <c r="Q38" s="86"/>
      <c r="R38" s="86"/>
      <c r="S38" s="86"/>
      <c r="T38" s="86"/>
      <c r="U38" s="86"/>
      <c r="V38" s="86"/>
      <c r="W38" s="86"/>
      <c r="X38" s="86"/>
      <c r="Y38" s="86"/>
      <c r="Z38" s="86"/>
      <c r="AA38" s="86"/>
      <c r="AB38" s="86"/>
      <c r="AC38" s="86"/>
      <c r="AD38" s="86"/>
    </row>
    <row r="39" spans="1:30" ht="15" thickBot="1" x14ac:dyDescent="0.35">
      <c r="A39" s="95">
        <f>IFERROR(INDEX(Setup!$D$11:$D$20,MATCH(F39,BookingCodes,0),0),0)</f>
        <v>0</v>
      </c>
      <c r="B39" s="95" t="str">
        <f>IF(C39&lt;&gt;"",RANK(C39,$C$21:$C$170,1)+COUNTIF($C$21:C39,C39)-1,"")</f>
        <v/>
      </c>
      <c r="C39" s="95" t="str">
        <f>IF(D39='Guest Monthly Recap'!$F$6,M39,"")</f>
        <v/>
      </c>
      <c r="D39" s="95" t="str">
        <f t="shared" si="2"/>
        <v/>
      </c>
      <c r="E39" s="86">
        <f>E38+1</f>
        <v>19</v>
      </c>
      <c r="F39" s="88"/>
      <c r="G39" s="83"/>
      <c r="H39" s="89" t="str">
        <f>IFERROR(INDEX('Room Information'!$K$7:$K$21,MATCH($G39,RoomNumber,0),0),"")</f>
        <v/>
      </c>
      <c r="I39" s="87"/>
      <c r="J39" s="88"/>
      <c r="K39" s="84"/>
      <c r="L39" s="90"/>
      <c r="M39" s="119"/>
      <c r="N39" s="85"/>
      <c r="O39" s="120" t="str">
        <f t="shared" si="1"/>
        <v/>
      </c>
      <c r="P39" s="86"/>
      <c r="Q39" s="86"/>
      <c r="R39" s="86"/>
      <c r="S39" s="86"/>
      <c r="T39" s="86"/>
      <c r="U39" s="86"/>
      <c r="V39" s="86"/>
      <c r="W39" s="86"/>
      <c r="X39" s="86"/>
      <c r="Y39" s="86"/>
      <c r="Z39" s="86"/>
      <c r="AA39" s="86"/>
      <c r="AB39" s="86"/>
      <c r="AC39" s="86"/>
      <c r="AD39" s="86"/>
    </row>
    <row r="40" spans="1:30" ht="15" thickBot="1" x14ac:dyDescent="0.35">
      <c r="A40" s="95">
        <f>IFERROR(INDEX(Setup!$D$11:$D$20,MATCH(F40,BookingCodes,0),0),0)</f>
        <v>0</v>
      </c>
      <c r="B40" s="95" t="str">
        <f>IF(C40&lt;&gt;"",RANK(C40,$C$21:$C$170,1)+COUNTIF($C$21:C40,C40)-1,"")</f>
        <v/>
      </c>
      <c r="C40" s="95" t="str">
        <f>IF(D40='Guest Monthly Recap'!$F$6,M40,"")</f>
        <v/>
      </c>
      <c r="D40" s="95" t="str">
        <f t="shared" si="2"/>
        <v/>
      </c>
      <c r="E40" s="86">
        <f t="shared" ref="E40:E103" si="3">E39+1</f>
        <v>20</v>
      </c>
      <c r="F40" s="88"/>
      <c r="G40" s="83"/>
      <c r="H40" s="89" t="str">
        <f>IFERROR(INDEX('Room Information'!$K$7:$K$21,MATCH($G40,RoomNumber,0),0),"")</f>
        <v/>
      </c>
      <c r="I40" s="87"/>
      <c r="J40" s="88"/>
      <c r="K40" s="84"/>
      <c r="L40" s="90"/>
      <c r="M40" s="119"/>
      <c r="N40" s="85"/>
      <c r="O40" s="120" t="str">
        <f t="shared" ref="O40:O103" si="4">IF(M40&lt;&gt;"",M40+N40,"")</f>
        <v/>
      </c>
      <c r="P40" s="86"/>
      <c r="Q40" s="86"/>
      <c r="R40" s="86"/>
      <c r="S40" s="86"/>
      <c r="T40" s="86"/>
      <c r="U40" s="86"/>
      <c r="V40" s="86"/>
      <c r="W40" s="86"/>
      <c r="X40" s="86"/>
      <c r="Y40" s="86"/>
      <c r="Z40" s="86"/>
      <c r="AA40" s="86"/>
      <c r="AB40" s="86"/>
      <c r="AC40" s="86"/>
      <c r="AD40" s="86"/>
    </row>
    <row r="41" spans="1:30" ht="15" thickBot="1" x14ac:dyDescent="0.35">
      <c r="A41" s="95">
        <f>IFERROR(INDEX(Setup!$D$11:$D$20,MATCH(F41,BookingCodes,0),0),0)</f>
        <v>0</v>
      </c>
      <c r="B41" s="95" t="str">
        <f>IF(C41&lt;&gt;"",RANK(C41,$C$21:$C$170,1)+COUNTIF($C$21:C41,C41)-1,"")</f>
        <v/>
      </c>
      <c r="C41" s="95" t="str">
        <f>IF(D41='Guest Monthly Recap'!$F$6,M41,"")</f>
        <v/>
      </c>
      <c r="D41" s="95" t="str">
        <f t="shared" si="2"/>
        <v/>
      </c>
      <c r="E41" s="86">
        <f t="shared" si="3"/>
        <v>21</v>
      </c>
      <c r="F41" s="88"/>
      <c r="G41" s="83"/>
      <c r="H41" s="89" t="str">
        <f>IFERROR(INDEX('Room Information'!$K$7:$K$21,MATCH($G41,RoomNumber,0),0),"")</f>
        <v/>
      </c>
      <c r="I41" s="87"/>
      <c r="J41" s="88"/>
      <c r="K41" s="84"/>
      <c r="L41" s="90"/>
      <c r="M41" s="119"/>
      <c r="N41" s="85"/>
      <c r="O41" s="120" t="str">
        <f t="shared" si="4"/>
        <v/>
      </c>
      <c r="P41" s="86"/>
      <c r="Q41" s="86"/>
      <c r="R41" s="86"/>
      <c r="S41" s="86"/>
      <c r="T41" s="86"/>
      <c r="U41" s="86"/>
      <c r="V41" s="86"/>
      <c r="W41" s="86"/>
      <c r="X41" s="86"/>
      <c r="Y41" s="86"/>
      <c r="Z41" s="86"/>
      <c r="AA41" s="86"/>
      <c r="AB41" s="86"/>
      <c r="AC41" s="86"/>
      <c r="AD41" s="86"/>
    </row>
    <row r="42" spans="1:30" ht="15" thickBot="1" x14ac:dyDescent="0.35">
      <c r="A42" s="95">
        <f>IFERROR(INDEX(Setup!$D$11:$D$20,MATCH(F42,BookingCodes,0),0),0)</f>
        <v>0</v>
      </c>
      <c r="B42" s="95" t="str">
        <f>IF(C42&lt;&gt;"",RANK(C42,$C$21:$C$170,1)+COUNTIF($C$21:C42,C42)-1,"")</f>
        <v/>
      </c>
      <c r="C42" s="95" t="str">
        <f>IF(D42='Guest Monthly Recap'!$F$6,M42,"")</f>
        <v/>
      </c>
      <c r="D42" s="95" t="str">
        <f t="shared" si="2"/>
        <v/>
      </c>
      <c r="E42" s="86">
        <f t="shared" si="3"/>
        <v>22</v>
      </c>
      <c r="F42" s="88"/>
      <c r="G42" s="83"/>
      <c r="H42" s="89" t="str">
        <f>IFERROR(INDEX('Room Information'!$K$7:$K$21,MATCH($G42,RoomNumber,0),0),"")</f>
        <v/>
      </c>
      <c r="I42" s="87"/>
      <c r="J42" s="88"/>
      <c r="K42" s="84"/>
      <c r="L42" s="90"/>
      <c r="M42" s="119"/>
      <c r="N42" s="85"/>
      <c r="O42" s="120" t="str">
        <f t="shared" si="4"/>
        <v/>
      </c>
      <c r="P42" s="86"/>
      <c r="Q42" s="86"/>
      <c r="R42" s="86"/>
      <c r="S42" s="86"/>
      <c r="T42" s="86"/>
      <c r="U42" s="86"/>
      <c r="V42" s="86"/>
      <c r="W42" s="86"/>
      <c r="X42" s="86"/>
      <c r="Y42" s="86"/>
      <c r="Z42" s="86"/>
      <c r="AA42" s="86"/>
      <c r="AB42" s="86"/>
      <c r="AC42" s="86"/>
      <c r="AD42" s="86"/>
    </row>
    <row r="43" spans="1:30" ht="15" thickBot="1" x14ac:dyDescent="0.35">
      <c r="A43" s="95">
        <f>IFERROR(INDEX(Setup!$D$11:$D$20,MATCH(F43,BookingCodes,0),0),0)</f>
        <v>0</v>
      </c>
      <c r="B43" s="95" t="str">
        <f>IF(C43&lt;&gt;"",RANK(C43,$C$21:$C$170,1)+COUNTIF($C$21:C43,C43)-1,"")</f>
        <v/>
      </c>
      <c r="C43" s="95" t="str">
        <f>IF(D43='Guest Monthly Recap'!$F$6,M43,"")</f>
        <v/>
      </c>
      <c r="D43" s="95" t="str">
        <f t="shared" si="2"/>
        <v/>
      </c>
      <c r="E43" s="86">
        <f t="shared" si="3"/>
        <v>23</v>
      </c>
      <c r="F43" s="88"/>
      <c r="G43" s="83"/>
      <c r="H43" s="89" t="str">
        <f>IFERROR(INDEX('Room Information'!$K$7:$K$21,MATCH($G43,RoomNumber,0),0),"")</f>
        <v/>
      </c>
      <c r="I43" s="87"/>
      <c r="J43" s="88"/>
      <c r="K43" s="84"/>
      <c r="L43" s="90"/>
      <c r="M43" s="119"/>
      <c r="N43" s="85"/>
      <c r="O43" s="120" t="str">
        <f t="shared" si="4"/>
        <v/>
      </c>
      <c r="P43" s="86"/>
      <c r="Q43" s="86"/>
      <c r="R43" s="86"/>
      <c r="S43" s="86"/>
      <c r="T43" s="86"/>
      <c r="U43" s="86"/>
      <c r="V43" s="86"/>
      <c r="W43" s="86"/>
      <c r="X43" s="86"/>
      <c r="Y43" s="86"/>
      <c r="Z43" s="86"/>
      <c r="AA43" s="86"/>
      <c r="AB43" s="86"/>
      <c r="AC43" s="86"/>
      <c r="AD43" s="86"/>
    </row>
    <row r="44" spans="1:30" ht="15" thickBot="1" x14ac:dyDescent="0.35">
      <c r="A44" s="95">
        <f>IFERROR(INDEX(Setup!$D$11:$D$20,MATCH(F44,BookingCodes,0),0),0)</f>
        <v>0</v>
      </c>
      <c r="B44" s="95" t="str">
        <f>IF(C44&lt;&gt;"",RANK(C44,$C$21:$C$170,1)+COUNTIF($C$21:C44,C44)-1,"")</f>
        <v/>
      </c>
      <c r="C44" s="95" t="str">
        <f>IF(D44='Guest Monthly Recap'!$F$6,M44,"")</f>
        <v/>
      </c>
      <c r="D44" s="95" t="str">
        <f t="shared" si="2"/>
        <v/>
      </c>
      <c r="E44" s="86">
        <f t="shared" si="3"/>
        <v>24</v>
      </c>
      <c r="F44" s="88"/>
      <c r="G44" s="83"/>
      <c r="H44" s="89" t="str">
        <f>IFERROR(INDEX('Room Information'!$K$7:$K$21,MATCH($G44,RoomNumber,0),0),"")</f>
        <v/>
      </c>
      <c r="I44" s="87"/>
      <c r="J44" s="88"/>
      <c r="K44" s="84"/>
      <c r="L44" s="90"/>
      <c r="M44" s="119"/>
      <c r="N44" s="85"/>
      <c r="O44" s="120" t="str">
        <f t="shared" si="4"/>
        <v/>
      </c>
      <c r="P44" s="86"/>
      <c r="Q44" s="86"/>
      <c r="R44" s="86"/>
      <c r="S44" s="86"/>
      <c r="T44" s="86"/>
      <c r="U44" s="86"/>
      <c r="V44" s="86"/>
      <c r="W44" s="86"/>
      <c r="X44" s="86"/>
      <c r="Y44" s="86"/>
      <c r="Z44" s="86"/>
      <c r="AA44" s="86"/>
      <c r="AB44" s="86"/>
      <c r="AC44" s="86"/>
      <c r="AD44" s="86"/>
    </row>
    <row r="45" spans="1:30" ht="15" thickBot="1" x14ac:dyDescent="0.35">
      <c r="A45" s="95">
        <f>IFERROR(INDEX(Setup!$D$11:$D$20,MATCH(F45,BookingCodes,0),0),0)</f>
        <v>0</v>
      </c>
      <c r="B45" s="95" t="str">
        <f>IF(C45&lt;&gt;"",RANK(C45,$C$21:$C$170,1)+COUNTIF($C$21:C45,C45)-1,"")</f>
        <v/>
      </c>
      <c r="C45" s="95" t="str">
        <f>IF(D45='Guest Monthly Recap'!$F$6,M45,"")</f>
        <v/>
      </c>
      <c r="D45" s="95" t="str">
        <f t="shared" si="2"/>
        <v/>
      </c>
      <c r="E45" s="86">
        <f t="shared" si="3"/>
        <v>25</v>
      </c>
      <c r="F45" s="88"/>
      <c r="G45" s="83"/>
      <c r="H45" s="89" t="str">
        <f>IFERROR(INDEX('Room Information'!$K$7:$K$21,MATCH($G45,RoomNumber,0),0),"")</f>
        <v/>
      </c>
      <c r="I45" s="87"/>
      <c r="J45" s="88"/>
      <c r="K45" s="84"/>
      <c r="L45" s="90"/>
      <c r="M45" s="119"/>
      <c r="N45" s="85"/>
      <c r="O45" s="120" t="str">
        <f t="shared" si="4"/>
        <v/>
      </c>
      <c r="P45" s="86"/>
      <c r="Q45" s="86"/>
      <c r="R45" s="86"/>
      <c r="S45" s="86"/>
      <c r="T45" s="86"/>
      <c r="U45" s="86"/>
      <c r="V45" s="86"/>
      <c r="W45" s="86"/>
      <c r="X45" s="86"/>
      <c r="Y45" s="86"/>
      <c r="Z45" s="86"/>
      <c r="AA45" s="86"/>
      <c r="AB45" s="86"/>
      <c r="AC45" s="86"/>
      <c r="AD45" s="86"/>
    </row>
    <row r="46" spans="1:30" ht="15" thickBot="1" x14ac:dyDescent="0.35">
      <c r="A46" s="95">
        <f>IFERROR(INDEX(Setup!$D$11:$D$20,MATCH(F46,BookingCodes,0),0),0)</f>
        <v>0</v>
      </c>
      <c r="B46" s="95" t="str">
        <f>IF(C46&lt;&gt;"",RANK(C46,$C$21:$C$170,1)+COUNTIF($C$21:C46,C46)-1,"")</f>
        <v/>
      </c>
      <c r="C46" s="95" t="str">
        <f>IF(D46='Guest Monthly Recap'!$F$6,M46,"")</f>
        <v/>
      </c>
      <c r="D46" s="95" t="str">
        <f t="shared" si="2"/>
        <v/>
      </c>
      <c r="E46" s="86">
        <f t="shared" si="3"/>
        <v>26</v>
      </c>
      <c r="F46" s="88"/>
      <c r="G46" s="83"/>
      <c r="H46" s="89" t="str">
        <f>IFERROR(INDEX('Room Information'!$K$7:$K$21,MATCH($G46,RoomNumber,0),0),"")</f>
        <v/>
      </c>
      <c r="I46" s="87"/>
      <c r="J46" s="88"/>
      <c r="K46" s="84"/>
      <c r="L46" s="90"/>
      <c r="M46" s="119"/>
      <c r="N46" s="85"/>
      <c r="O46" s="120" t="str">
        <f t="shared" si="4"/>
        <v/>
      </c>
      <c r="P46" s="86"/>
      <c r="Q46" s="86"/>
      <c r="R46" s="86"/>
      <c r="S46" s="86"/>
      <c r="T46" s="86"/>
      <c r="U46" s="86"/>
      <c r="V46" s="86"/>
      <c r="W46" s="86"/>
      <c r="X46" s="86"/>
      <c r="Y46" s="86"/>
      <c r="Z46" s="86"/>
      <c r="AA46" s="86"/>
      <c r="AB46" s="86"/>
      <c r="AC46" s="86"/>
      <c r="AD46" s="86"/>
    </row>
    <row r="47" spans="1:30" ht="15" thickBot="1" x14ac:dyDescent="0.35">
      <c r="A47" s="95">
        <f>IFERROR(INDEX(Setup!$D$11:$D$20,MATCH(F47,BookingCodes,0),0),0)</f>
        <v>0</v>
      </c>
      <c r="B47" s="95" t="str">
        <f>IF(C47&lt;&gt;"",RANK(C47,$C$21:$C$170,1)+COUNTIF($C$21:C47,C47)-1,"")</f>
        <v/>
      </c>
      <c r="C47" s="95" t="str">
        <f>IF(D47='Guest Monthly Recap'!$F$6,M47,"")</f>
        <v/>
      </c>
      <c r="D47" s="95" t="str">
        <f t="shared" si="2"/>
        <v/>
      </c>
      <c r="E47" s="86">
        <f t="shared" si="3"/>
        <v>27</v>
      </c>
      <c r="F47" s="88"/>
      <c r="G47" s="83"/>
      <c r="H47" s="89" t="str">
        <f>IFERROR(INDEX('Room Information'!$K$7:$K$21,MATCH($G47,RoomNumber,0),0),"")</f>
        <v/>
      </c>
      <c r="I47" s="87"/>
      <c r="J47" s="88"/>
      <c r="K47" s="84"/>
      <c r="L47" s="90"/>
      <c r="M47" s="119"/>
      <c r="N47" s="85"/>
      <c r="O47" s="120" t="str">
        <f t="shared" si="4"/>
        <v/>
      </c>
      <c r="P47" s="86"/>
      <c r="Q47" s="86"/>
      <c r="R47" s="86"/>
      <c r="S47" s="86"/>
      <c r="T47" s="86"/>
      <c r="U47" s="86"/>
      <c r="V47" s="86"/>
      <c r="W47" s="86"/>
      <c r="X47" s="86"/>
      <c r="Y47" s="86"/>
      <c r="Z47" s="86"/>
      <c r="AA47" s="86"/>
      <c r="AB47" s="86"/>
      <c r="AC47" s="86"/>
      <c r="AD47" s="86"/>
    </row>
    <row r="48" spans="1:30" ht="15" thickBot="1" x14ac:dyDescent="0.35">
      <c r="A48" s="95">
        <f>IFERROR(INDEX(Setup!$D$11:$D$20,MATCH(F48,BookingCodes,0),0),0)</f>
        <v>0</v>
      </c>
      <c r="B48" s="95" t="str">
        <f>IF(C48&lt;&gt;"",RANK(C48,$C$21:$C$170,1)+COUNTIF($C$21:C48,C48)-1,"")</f>
        <v/>
      </c>
      <c r="C48" s="95" t="str">
        <f>IF(D48='Guest Monthly Recap'!$F$6,M48,"")</f>
        <v/>
      </c>
      <c r="D48" s="95" t="str">
        <f t="shared" si="2"/>
        <v/>
      </c>
      <c r="E48" s="86">
        <f t="shared" si="3"/>
        <v>28</v>
      </c>
      <c r="F48" s="88"/>
      <c r="G48" s="83"/>
      <c r="H48" s="89" t="str">
        <f>IFERROR(INDEX('Room Information'!$K$7:$K$21,MATCH($G48,RoomNumber,0),0),"")</f>
        <v/>
      </c>
      <c r="I48" s="87"/>
      <c r="J48" s="88"/>
      <c r="K48" s="84"/>
      <c r="L48" s="90"/>
      <c r="M48" s="119"/>
      <c r="N48" s="85"/>
      <c r="O48" s="120" t="str">
        <f t="shared" si="4"/>
        <v/>
      </c>
      <c r="P48" s="86"/>
      <c r="Q48" s="86"/>
      <c r="R48" s="86"/>
      <c r="S48" s="86"/>
      <c r="T48" s="86"/>
      <c r="U48" s="86"/>
      <c r="V48" s="86"/>
      <c r="W48" s="86"/>
      <c r="X48" s="86"/>
      <c r="Y48" s="86"/>
      <c r="Z48" s="86"/>
      <c r="AA48" s="86"/>
      <c r="AB48" s="86"/>
      <c r="AC48" s="86"/>
      <c r="AD48" s="86"/>
    </row>
    <row r="49" spans="1:30" ht="15" thickBot="1" x14ac:dyDescent="0.35">
      <c r="A49" s="95">
        <f>IFERROR(INDEX(Setup!$D$11:$D$20,MATCH(F49,BookingCodes,0),0),0)</f>
        <v>0</v>
      </c>
      <c r="B49" s="95" t="str">
        <f>IF(C49&lt;&gt;"",RANK(C49,$C$21:$C$170,1)+COUNTIF($C$21:C49,C49)-1,"")</f>
        <v/>
      </c>
      <c r="C49" s="95" t="str">
        <f>IF(D49='Guest Monthly Recap'!$F$6,M49,"")</f>
        <v/>
      </c>
      <c r="D49" s="95" t="str">
        <f t="shared" si="2"/>
        <v/>
      </c>
      <c r="E49" s="86">
        <f t="shared" si="3"/>
        <v>29</v>
      </c>
      <c r="F49" s="88"/>
      <c r="G49" s="83"/>
      <c r="H49" s="89" t="str">
        <f>IFERROR(INDEX('Room Information'!$K$7:$K$21,MATCH($G49,RoomNumber,0),0),"")</f>
        <v/>
      </c>
      <c r="I49" s="87"/>
      <c r="J49" s="88"/>
      <c r="K49" s="84"/>
      <c r="L49" s="90"/>
      <c r="M49" s="119"/>
      <c r="N49" s="85"/>
      <c r="O49" s="120" t="str">
        <f t="shared" si="4"/>
        <v/>
      </c>
      <c r="P49" s="86"/>
      <c r="Q49" s="86"/>
      <c r="R49" s="86"/>
      <c r="S49" s="86"/>
      <c r="T49" s="86"/>
      <c r="U49" s="86"/>
      <c r="V49" s="86"/>
      <c r="W49" s="86"/>
      <c r="X49" s="86"/>
      <c r="Y49" s="86"/>
      <c r="Z49" s="86"/>
      <c r="AA49" s="86"/>
      <c r="AB49" s="86"/>
      <c r="AC49" s="86"/>
      <c r="AD49" s="86"/>
    </row>
    <row r="50" spans="1:30" ht="15" thickBot="1" x14ac:dyDescent="0.35">
      <c r="A50" s="95">
        <f>IFERROR(INDEX(Setup!$D$11:$D$20,MATCH(F50,BookingCodes,0),0),0)</f>
        <v>0</v>
      </c>
      <c r="B50" s="95" t="str">
        <f>IF(C50&lt;&gt;"",RANK(C50,$C$21:$C$170,1)+COUNTIF($C$21:C50,C50)-1,"")</f>
        <v/>
      </c>
      <c r="C50" s="95" t="str">
        <f>IF(D50='Guest Monthly Recap'!$F$6,M50,"")</f>
        <v/>
      </c>
      <c r="D50" s="95" t="str">
        <f t="shared" si="2"/>
        <v/>
      </c>
      <c r="E50" s="86">
        <f t="shared" si="3"/>
        <v>30</v>
      </c>
      <c r="F50" s="88"/>
      <c r="G50" s="83"/>
      <c r="H50" s="89" t="str">
        <f>IFERROR(INDEX('Room Information'!$K$7:$K$21,MATCH($G50,RoomNumber,0),0),"")</f>
        <v/>
      </c>
      <c r="I50" s="87"/>
      <c r="J50" s="88"/>
      <c r="K50" s="84"/>
      <c r="L50" s="90"/>
      <c r="M50" s="119"/>
      <c r="N50" s="85"/>
      <c r="O50" s="120" t="str">
        <f t="shared" si="4"/>
        <v/>
      </c>
      <c r="P50" s="86"/>
      <c r="Q50" s="86"/>
      <c r="R50" s="86"/>
      <c r="S50" s="86"/>
      <c r="T50" s="86"/>
      <c r="U50" s="86"/>
      <c r="V50" s="86"/>
      <c r="W50" s="86"/>
      <c r="X50" s="86"/>
      <c r="Y50" s="86"/>
      <c r="Z50" s="86"/>
      <c r="AA50" s="86"/>
      <c r="AB50" s="86"/>
      <c r="AC50" s="86"/>
      <c r="AD50" s="86"/>
    </row>
    <row r="51" spans="1:30" ht="15" thickBot="1" x14ac:dyDescent="0.35">
      <c r="A51" s="95">
        <f>IFERROR(INDEX(Setup!$D$11:$D$20,MATCH(F51,BookingCodes,0),0),0)</f>
        <v>0</v>
      </c>
      <c r="B51" s="95" t="str">
        <f>IF(C51&lt;&gt;"",RANK(C51,$C$21:$C$170,1)+COUNTIF($C$21:C51,C51)-1,"")</f>
        <v/>
      </c>
      <c r="C51" s="95" t="str">
        <f>IF(D51='Guest Monthly Recap'!$F$6,M51,"")</f>
        <v/>
      </c>
      <c r="D51" s="95" t="str">
        <f t="shared" si="2"/>
        <v/>
      </c>
      <c r="E51" s="86">
        <f t="shared" si="3"/>
        <v>31</v>
      </c>
      <c r="F51" s="88"/>
      <c r="G51" s="83"/>
      <c r="H51" s="89" t="str">
        <f>IFERROR(INDEX('Room Information'!$K$7:$K$21,MATCH($G51,RoomNumber,0),0),"")</f>
        <v/>
      </c>
      <c r="I51" s="87"/>
      <c r="J51" s="88"/>
      <c r="K51" s="84"/>
      <c r="L51" s="90"/>
      <c r="M51" s="119"/>
      <c r="N51" s="85"/>
      <c r="O51" s="120" t="str">
        <f t="shared" si="4"/>
        <v/>
      </c>
      <c r="P51" s="86"/>
      <c r="Q51" s="86"/>
      <c r="R51" s="86"/>
      <c r="S51" s="86"/>
      <c r="T51" s="86"/>
      <c r="U51" s="86"/>
      <c r="V51" s="86"/>
      <c r="W51" s="86"/>
      <c r="X51" s="86"/>
      <c r="Y51" s="86"/>
      <c r="Z51" s="86"/>
      <c r="AA51" s="86"/>
      <c r="AB51" s="86"/>
      <c r="AC51" s="86"/>
      <c r="AD51" s="86"/>
    </row>
    <row r="52" spans="1:30" ht="15" thickBot="1" x14ac:dyDescent="0.35">
      <c r="A52" s="95">
        <f>IFERROR(INDEX(Setup!$D$11:$D$20,MATCH(F52,BookingCodes,0),0),0)</f>
        <v>0</v>
      </c>
      <c r="B52" s="95" t="str">
        <f>IF(C52&lt;&gt;"",RANK(C52,$C$21:$C$170,1)+COUNTIF($C$21:C52,C52)-1,"")</f>
        <v/>
      </c>
      <c r="C52" s="95" t="str">
        <f>IF(D52='Guest Monthly Recap'!$F$6,M52,"")</f>
        <v/>
      </c>
      <c r="D52" s="95" t="str">
        <f t="shared" si="2"/>
        <v/>
      </c>
      <c r="E52" s="86">
        <f t="shared" si="3"/>
        <v>32</v>
      </c>
      <c r="F52" s="88"/>
      <c r="G52" s="83"/>
      <c r="H52" s="89" t="str">
        <f>IFERROR(INDEX('Room Information'!$K$7:$K$21,MATCH($G52,RoomNumber,0),0),"")</f>
        <v/>
      </c>
      <c r="I52" s="87"/>
      <c r="J52" s="88"/>
      <c r="K52" s="84"/>
      <c r="L52" s="90"/>
      <c r="M52" s="119"/>
      <c r="N52" s="85"/>
      <c r="O52" s="120" t="str">
        <f t="shared" si="4"/>
        <v/>
      </c>
      <c r="P52" s="86"/>
      <c r="Q52" s="86"/>
      <c r="R52" s="86"/>
      <c r="S52" s="86"/>
      <c r="T52" s="86"/>
      <c r="U52" s="86"/>
      <c r="V52" s="86"/>
      <c r="W52" s="86"/>
      <c r="X52" s="86"/>
      <c r="Y52" s="86"/>
      <c r="Z52" s="86"/>
      <c r="AA52" s="86"/>
      <c r="AB52" s="86"/>
      <c r="AC52" s="86"/>
      <c r="AD52" s="86"/>
    </row>
    <row r="53" spans="1:30" ht="15" thickBot="1" x14ac:dyDescent="0.35">
      <c r="A53" s="95">
        <f>IFERROR(INDEX(Setup!$D$11:$D$20,MATCH(F53,BookingCodes,0),0),0)</f>
        <v>0</v>
      </c>
      <c r="B53" s="95" t="str">
        <f>IF(C53&lt;&gt;"",RANK(C53,$C$21:$C$170,1)+COUNTIF($C$21:C53,C53)-1,"")</f>
        <v/>
      </c>
      <c r="C53" s="95" t="str">
        <f>IF(D53='Guest Monthly Recap'!$F$6,M53,"")</f>
        <v/>
      </c>
      <c r="D53" s="95" t="str">
        <f t="shared" si="2"/>
        <v/>
      </c>
      <c r="E53" s="86">
        <f t="shared" si="3"/>
        <v>33</v>
      </c>
      <c r="F53" s="88"/>
      <c r="G53" s="83"/>
      <c r="H53" s="89" t="str">
        <f>IFERROR(INDEX('Room Information'!$K$7:$K$21,MATCH($G53,RoomNumber,0),0),"")</f>
        <v/>
      </c>
      <c r="I53" s="87"/>
      <c r="J53" s="88"/>
      <c r="K53" s="84"/>
      <c r="L53" s="90"/>
      <c r="M53" s="119"/>
      <c r="N53" s="85"/>
      <c r="O53" s="120" t="str">
        <f t="shared" si="4"/>
        <v/>
      </c>
      <c r="P53" s="86"/>
      <c r="Q53" s="86"/>
      <c r="R53" s="86"/>
      <c r="S53" s="86"/>
      <c r="T53" s="86"/>
      <c r="U53" s="86"/>
      <c r="V53" s="86"/>
      <c r="W53" s="86"/>
      <c r="X53" s="86"/>
      <c r="Y53" s="86"/>
      <c r="Z53" s="86"/>
      <c r="AA53" s="86"/>
      <c r="AB53" s="86"/>
      <c r="AC53" s="86"/>
      <c r="AD53" s="86"/>
    </row>
    <row r="54" spans="1:30" ht="15" thickBot="1" x14ac:dyDescent="0.35">
      <c r="A54" s="95">
        <f>IFERROR(INDEX(Setup!$D$11:$D$20,MATCH(F54,BookingCodes,0),0),0)</f>
        <v>0</v>
      </c>
      <c r="B54" s="95" t="str">
        <f>IF(C54&lt;&gt;"",RANK(C54,$C$21:$C$170,1)+COUNTIF($C$21:C54,C54)-1,"")</f>
        <v/>
      </c>
      <c r="C54" s="95" t="str">
        <f>IF(D54='Guest Monthly Recap'!$F$6,M54,"")</f>
        <v/>
      </c>
      <c r="D54" s="95" t="str">
        <f t="shared" si="2"/>
        <v/>
      </c>
      <c r="E54" s="86">
        <f t="shared" si="3"/>
        <v>34</v>
      </c>
      <c r="F54" s="88"/>
      <c r="G54" s="83"/>
      <c r="H54" s="89" t="str">
        <f>IFERROR(INDEX('Room Information'!$K$7:$K$21,MATCH($G54,RoomNumber,0),0),"")</f>
        <v/>
      </c>
      <c r="I54" s="87"/>
      <c r="J54" s="88"/>
      <c r="K54" s="84"/>
      <c r="L54" s="90"/>
      <c r="M54" s="119"/>
      <c r="N54" s="85"/>
      <c r="O54" s="120" t="str">
        <f t="shared" si="4"/>
        <v/>
      </c>
      <c r="P54" s="86"/>
      <c r="Q54" s="86"/>
      <c r="R54" s="86"/>
      <c r="S54" s="86"/>
      <c r="T54" s="86"/>
      <c r="U54" s="86"/>
      <c r="V54" s="86"/>
      <c r="W54" s="86"/>
      <c r="X54" s="86"/>
      <c r="Y54" s="86"/>
      <c r="Z54" s="86"/>
      <c r="AA54" s="86"/>
      <c r="AB54" s="86"/>
      <c r="AC54" s="86"/>
      <c r="AD54" s="86"/>
    </row>
    <row r="55" spans="1:30" ht="15" thickBot="1" x14ac:dyDescent="0.35">
      <c r="A55" s="95">
        <f>IFERROR(INDEX(Setup!$D$11:$D$20,MATCH(F55,BookingCodes,0),0),0)</f>
        <v>0</v>
      </c>
      <c r="B55" s="95" t="str">
        <f>IF(C55&lt;&gt;"",RANK(C55,$C$21:$C$170,1)+COUNTIF($C$21:C55,C55)-1,"")</f>
        <v/>
      </c>
      <c r="C55" s="95" t="str">
        <f>IF(D55='Guest Monthly Recap'!$F$6,M55,"")</f>
        <v/>
      </c>
      <c r="D55" s="95" t="str">
        <f t="shared" si="2"/>
        <v/>
      </c>
      <c r="E55" s="86">
        <f t="shared" si="3"/>
        <v>35</v>
      </c>
      <c r="F55" s="88"/>
      <c r="G55" s="83"/>
      <c r="H55" s="89" t="str">
        <f>IFERROR(INDEX('Room Information'!$K$7:$K$21,MATCH($G55,RoomNumber,0),0),"")</f>
        <v/>
      </c>
      <c r="I55" s="87"/>
      <c r="J55" s="88"/>
      <c r="K55" s="84"/>
      <c r="L55" s="90"/>
      <c r="M55" s="119"/>
      <c r="N55" s="85"/>
      <c r="O55" s="120" t="str">
        <f t="shared" si="4"/>
        <v/>
      </c>
      <c r="P55" s="86"/>
      <c r="Q55" s="86"/>
      <c r="R55" s="86"/>
      <c r="S55" s="86"/>
      <c r="T55" s="86"/>
      <c r="U55" s="86"/>
      <c r="V55" s="86"/>
      <c r="W55" s="86"/>
      <c r="X55" s="86"/>
      <c r="Y55" s="86"/>
      <c r="Z55" s="86"/>
      <c r="AA55" s="86"/>
      <c r="AB55" s="86"/>
      <c r="AC55" s="86"/>
      <c r="AD55" s="86"/>
    </row>
    <row r="56" spans="1:30" ht="15" thickBot="1" x14ac:dyDescent="0.35">
      <c r="A56" s="95">
        <f>IFERROR(INDEX(Setup!$D$11:$D$20,MATCH(F56,BookingCodes,0),0),0)</f>
        <v>0</v>
      </c>
      <c r="B56" s="95" t="str">
        <f>IF(C56&lt;&gt;"",RANK(C56,$C$21:$C$170,1)+COUNTIF($C$21:C56,C56)-1,"")</f>
        <v/>
      </c>
      <c r="C56" s="95" t="str">
        <f>IF(D56='Guest Monthly Recap'!$F$6,M56,"")</f>
        <v/>
      </c>
      <c r="D56" s="95" t="str">
        <f t="shared" si="2"/>
        <v/>
      </c>
      <c r="E56" s="86">
        <f t="shared" si="3"/>
        <v>36</v>
      </c>
      <c r="F56" s="88"/>
      <c r="G56" s="83"/>
      <c r="H56" s="89" t="str">
        <f>IFERROR(INDEX('Room Information'!$K$7:$K$21,MATCH($G56,RoomNumber,0),0),"")</f>
        <v/>
      </c>
      <c r="I56" s="87"/>
      <c r="J56" s="88"/>
      <c r="K56" s="84"/>
      <c r="L56" s="90"/>
      <c r="M56" s="119"/>
      <c r="N56" s="85"/>
      <c r="O56" s="120" t="str">
        <f t="shared" si="4"/>
        <v/>
      </c>
      <c r="P56" s="86"/>
      <c r="Q56" s="86"/>
      <c r="R56" s="86"/>
      <c r="S56" s="86"/>
      <c r="T56" s="86"/>
      <c r="U56" s="86"/>
      <c r="V56" s="86"/>
      <c r="W56" s="86"/>
      <c r="X56" s="86"/>
      <c r="Y56" s="86"/>
      <c r="Z56" s="86"/>
      <c r="AA56" s="86"/>
      <c r="AB56" s="86"/>
      <c r="AC56" s="86"/>
      <c r="AD56" s="86"/>
    </row>
    <row r="57" spans="1:30" ht="15" thickBot="1" x14ac:dyDescent="0.35">
      <c r="A57" s="95">
        <f>IFERROR(INDEX(Setup!$D$11:$D$20,MATCH(F57,BookingCodes,0),0),0)</f>
        <v>0</v>
      </c>
      <c r="B57" s="95" t="str">
        <f>IF(C57&lt;&gt;"",RANK(C57,$C$21:$C$170,1)+COUNTIF($C$21:C57,C57)-1,"")</f>
        <v/>
      </c>
      <c r="C57" s="95" t="str">
        <f>IF(D57='Guest Monthly Recap'!$F$6,M57,"")</f>
        <v/>
      </c>
      <c r="D57" s="95" t="str">
        <f t="shared" si="2"/>
        <v/>
      </c>
      <c r="E57" s="86">
        <f t="shared" si="3"/>
        <v>37</v>
      </c>
      <c r="F57" s="88"/>
      <c r="G57" s="83"/>
      <c r="H57" s="89" t="str">
        <f>IFERROR(INDEX('Room Information'!$K$7:$K$21,MATCH($G57,RoomNumber,0),0),"")</f>
        <v/>
      </c>
      <c r="I57" s="87"/>
      <c r="J57" s="88"/>
      <c r="K57" s="84"/>
      <c r="L57" s="90"/>
      <c r="M57" s="119"/>
      <c r="N57" s="85"/>
      <c r="O57" s="120" t="str">
        <f t="shared" si="4"/>
        <v/>
      </c>
      <c r="P57" s="86"/>
      <c r="Q57" s="86"/>
      <c r="R57" s="86"/>
      <c r="S57" s="86"/>
      <c r="T57" s="86"/>
      <c r="U57" s="86"/>
      <c r="V57" s="86"/>
      <c r="W57" s="86"/>
      <c r="X57" s="86"/>
      <c r="Y57" s="86"/>
      <c r="Z57" s="86"/>
      <c r="AA57" s="86"/>
      <c r="AB57" s="86"/>
      <c r="AC57" s="86"/>
      <c r="AD57" s="86"/>
    </row>
    <row r="58" spans="1:30" ht="15" thickBot="1" x14ac:dyDescent="0.35">
      <c r="A58" s="95">
        <f>IFERROR(INDEX(Setup!$D$11:$D$20,MATCH(F58,BookingCodes,0),0),0)</f>
        <v>0</v>
      </c>
      <c r="B58" s="95" t="str">
        <f>IF(C58&lt;&gt;"",RANK(C58,$C$21:$C$170,1)+COUNTIF($C$21:C58,C58)-1,"")</f>
        <v/>
      </c>
      <c r="C58" s="95" t="str">
        <f>IF(D58='Guest Monthly Recap'!$F$6,M58,"")</f>
        <v/>
      </c>
      <c r="D58" s="95" t="str">
        <f t="shared" si="2"/>
        <v/>
      </c>
      <c r="E58" s="86">
        <f t="shared" si="3"/>
        <v>38</v>
      </c>
      <c r="F58" s="88"/>
      <c r="G58" s="83"/>
      <c r="H58" s="89" t="str">
        <f>IFERROR(INDEX('Room Information'!$K$7:$K$21,MATCH($G58,RoomNumber,0),0),"")</f>
        <v/>
      </c>
      <c r="I58" s="87"/>
      <c r="J58" s="88"/>
      <c r="K58" s="84"/>
      <c r="L58" s="90"/>
      <c r="M58" s="119"/>
      <c r="N58" s="85"/>
      <c r="O58" s="120" t="str">
        <f t="shared" si="4"/>
        <v/>
      </c>
      <c r="P58" s="86"/>
      <c r="Q58" s="86"/>
      <c r="R58" s="86"/>
      <c r="S58" s="86"/>
      <c r="T58" s="86"/>
      <c r="U58" s="86"/>
      <c r="V58" s="86"/>
      <c r="W58" s="86"/>
      <c r="X58" s="86"/>
      <c r="Y58" s="86"/>
      <c r="Z58" s="86"/>
      <c r="AA58" s="86"/>
      <c r="AB58" s="86"/>
      <c r="AC58" s="86"/>
      <c r="AD58" s="86"/>
    </row>
    <row r="59" spans="1:30" ht="15" thickBot="1" x14ac:dyDescent="0.35">
      <c r="A59" s="95">
        <f>IFERROR(INDEX(Setup!$D$11:$D$20,MATCH(F59,BookingCodes,0),0),0)</f>
        <v>0</v>
      </c>
      <c r="B59" s="95" t="str">
        <f>IF(C59&lt;&gt;"",RANK(C59,$C$21:$C$170,1)+COUNTIF($C$21:C59,C59)-1,"")</f>
        <v/>
      </c>
      <c r="C59" s="95" t="str">
        <f>IF(D59='Guest Monthly Recap'!$F$6,M59,"")</f>
        <v/>
      </c>
      <c r="D59" s="95" t="str">
        <f t="shared" si="2"/>
        <v/>
      </c>
      <c r="E59" s="86">
        <f t="shared" si="3"/>
        <v>39</v>
      </c>
      <c r="F59" s="88"/>
      <c r="G59" s="83"/>
      <c r="H59" s="89" t="str">
        <f>IFERROR(INDEX('Room Information'!$K$7:$K$21,MATCH($G59,RoomNumber,0),0),"")</f>
        <v/>
      </c>
      <c r="I59" s="87"/>
      <c r="J59" s="88"/>
      <c r="K59" s="84"/>
      <c r="L59" s="90"/>
      <c r="M59" s="119"/>
      <c r="N59" s="85"/>
      <c r="O59" s="120" t="str">
        <f t="shared" si="4"/>
        <v/>
      </c>
      <c r="P59" s="86"/>
      <c r="Q59" s="86"/>
      <c r="R59" s="86"/>
      <c r="S59" s="86"/>
      <c r="T59" s="86"/>
      <c r="U59" s="86"/>
      <c r="V59" s="86"/>
      <c r="W59" s="86"/>
      <c r="X59" s="86"/>
      <c r="Y59" s="86"/>
      <c r="Z59" s="86"/>
      <c r="AA59" s="86"/>
      <c r="AB59" s="86"/>
      <c r="AC59" s="86"/>
      <c r="AD59" s="86"/>
    </row>
    <row r="60" spans="1:30" ht="15" thickBot="1" x14ac:dyDescent="0.35">
      <c r="A60" s="95">
        <f>IFERROR(INDEX(Setup!$D$11:$D$20,MATCH(F60,BookingCodes,0),0),0)</f>
        <v>0</v>
      </c>
      <c r="B60" s="95" t="str">
        <f>IF(C60&lt;&gt;"",RANK(C60,$C$21:$C$170,1)+COUNTIF($C$21:C60,C60)-1,"")</f>
        <v/>
      </c>
      <c r="C60" s="95" t="str">
        <f>IF(D60='Guest Monthly Recap'!$F$6,M60,"")</f>
        <v/>
      </c>
      <c r="D60" s="95" t="str">
        <f t="shared" si="2"/>
        <v/>
      </c>
      <c r="E60" s="86">
        <f t="shared" si="3"/>
        <v>40</v>
      </c>
      <c r="F60" s="88"/>
      <c r="G60" s="83"/>
      <c r="H60" s="89" t="str">
        <f>IFERROR(INDEX('Room Information'!$K$7:$K$21,MATCH($G60,RoomNumber,0),0),"")</f>
        <v/>
      </c>
      <c r="I60" s="87"/>
      <c r="J60" s="88"/>
      <c r="K60" s="84"/>
      <c r="L60" s="90"/>
      <c r="M60" s="119"/>
      <c r="N60" s="85"/>
      <c r="O60" s="120" t="str">
        <f t="shared" si="4"/>
        <v/>
      </c>
      <c r="P60" s="86"/>
      <c r="Q60" s="86"/>
      <c r="R60" s="86"/>
      <c r="S60" s="86"/>
      <c r="T60" s="86"/>
      <c r="U60" s="86"/>
      <c r="V60" s="86"/>
      <c r="W60" s="86"/>
      <c r="X60" s="86"/>
      <c r="Y60" s="86"/>
      <c r="Z60" s="86"/>
      <c r="AA60" s="86"/>
      <c r="AB60" s="86"/>
      <c r="AC60" s="86"/>
      <c r="AD60" s="86"/>
    </row>
    <row r="61" spans="1:30" ht="15" thickBot="1" x14ac:dyDescent="0.35">
      <c r="A61" s="95">
        <f>IFERROR(INDEX(Setup!$D$11:$D$20,MATCH(F61,BookingCodes,0),0),0)</f>
        <v>0</v>
      </c>
      <c r="B61" s="95" t="str">
        <f>IF(C61&lt;&gt;"",RANK(C61,$C$21:$C$170,1)+COUNTIF($C$21:C61,C61)-1,"")</f>
        <v/>
      </c>
      <c r="C61" s="95" t="str">
        <f>IF(D61='Guest Monthly Recap'!$F$6,M61,"")</f>
        <v/>
      </c>
      <c r="D61" s="95" t="str">
        <f t="shared" si="2"/>
        <v/>
      </c>
      <c r="E61" s="86">
        <f t="shared" si="3"/>
        <v>41</v>
      </c>
      <c r="F61" s="88"/>
      <c r="G61" s="83"/>
      <c r="H61" s="89" t="str">
        <f>IFERROR(INDEX('Room Information'!$K$7:$K$21,MATCH($G61,RoomNumber,0),0),"")</f>
        <v/>
      </c>
      <c r="I61" s="87"/>
      <c r="J61" s="88"/>
      <c r="K61" s="84"/>
      <c r="L61" s="90"/>
      <c r="M61" s="119"/>
      <c r="N61" s="85"/>
      <c r="O61" s="120" t="str">
        <f t="shared" si="4"/>
        <v/>
      </c>
      <c r="P61" s="86"/>
      <c r="Q61" s="86"/>
      <c r="R61" s="86"/>
      <c r="S61" s="86"/>
      <c r="T61" s="86"/>
      <c r="U61" s="86"/>
      <c r="V61" s="86"/>
      <c r="W61" s="86"/>
      <c r="X61" s="86"/>
      <c r="Y61" s="86"/>
      <c r="Z61" s="86"/>
      <c r="AA61" s="86"/>
      <c r="AB61" s="86"/>
      <c r="AC61" s="86"/>
      <c r="AD61" s="86"/>
    </row>
    <row r="62" spans="1:30" ht="15" thickBot="1" x14ac:dyDescent="0.35">
      <c r="A62" s="95">
        <f>IFERROR(INDEX(Setup!$D$11:$D$20,MATCH(F62,BookingCodes,0),0),0)</f>
        <v>0</v>
      </c>
      <c r="B62" s="95" t="str">
        <f>IF(C62&lt;&gt;"",RANK(C62,$C$21:$C$170,1)+COUNTIF($C$21:C62,C62)-1,"")</f>
        <v/>
      </c>
      <c r="C62" s="95" t="str">
        <f>IF(D62='Guest Monthly Recap'!$F$6,M62,"")</f>
        <v/>
      </c>
      <c r="D62" s="95" t="str">
        <f t="shared" si="2"/>
        <v/>
      </c>
      <c r="E62" s="86">
        <f t="shared" si="3"/>
        <v>42</v>
      </c>
      <c r="F62" s="88"/>
      <c r="G62" s="83"/>
      <c r="H62" s="89" t="str">
        <f>IFERROR(INDEX('Room Information'!$K$7:$K$21,MATCH($G62,RoomNumber,0),0),"")</f>
        <v/>
      </c>
      <c r="I62" s="87"/>
      <c r="J62" s="88"/>
      <c r="K62" s="84"/>
      <c r="L62" s="90"/>
      <c r="M62" s="119"/>
      <c r="N62" s="85"/>
      <c r="O62" s="120" t="str">
        <f t="shared" si="4"/>
        <v/>
      </c>
      <c r="P62" s="86"/>
      <c r="Q62" s="86"/>
      <c r="R62" s="86"/>
      <c r="S62" s="86"/>
      <c r="T62" s="86"/>
      <c r="U62" s="86"/>
      <c r="V62" s="86"/>
      <c r="W62" s="86"/>
      <c r="X62" s="86"/>
      <c r="Y62" s="86"/>
      <c r="Z62" s="86"/>
      <c r="AA62" s="86"/>
      <c r="AB62" s="86"/>
      <c r="AC62" s="86"/>
      <c r="AD62" s="86"/>
    </row>
    <row r="63" spans="1:30" ht="15" thickBot="1" x14ac:dyDescent="0.35">
      <c r="A63" s="95">
        <f>IFERROR(INDEX(Setup!$D$11:$D$20,MATCH(F63,BookingCodes,0),0),0)</f>
        <v>0</v>
      </c>
      <c r="B63" s="95" t="str">
        <f>IF(C63&lt;&gt;"",RANK(C63,$C$21:$C$170,1)+COUNTIF($C$21:C63,C63)-1,"")</f>
        <v/>
      </c>
      <c r="C63" s="95" t="str">
        <f>IF(D63='Guest Monthly Recap'!$F$6,M63,"")</f>
        <v/>
      </c>
      <c r="D63" s="95" t="str">
        <f t="shared" si="2"/>
        <v/>
      </c>
      <c r="E63" s="86">
        <f t="shared" si="3"/>
        <v>43</v>
      </c>
      <c r="F63" s="88"/>
      <c r="G63" s="83"/>
      <c r="H63" s="89" t="str">
        <f>IFERROR(INDEX('Room Information'!$K$7:$K$21,MATCH($G63,RoomNumber,0),0),"")</f>
        <v/>
      </c>
      <c r="I63" s="87"/>
      <c r="J63" s="88"/>
      <c r="K63" s="84"/>
      <c r="L63" s="90"/>
      <c r="M63" s="119"/>
      <c r="N63" s="85"/>
      <c r="O63" s="120" t="str">
        <f t="shared" si="4"/>
        <v/>
      </c>
      <c r="P63" s="86"/>
      <c r="Q63" s="86"/>
      <c r="R63" s="86"/>
      <c r="S63" s="86"/>
      <c r="T63" s="86"/>
      <c r="U63" s="86"/>
      <c r="V63" s="86"/>
      <c r="W63" s="86"/>
      <c r="X63" s="86"/>
      <c r="Y63" s="86"/>
      <c r="Z63" s="86"/>
      <c r="AA63" s="86"/>
      <c r="AB63" s="86"/>
      <c r="AC63" s="86"/>
      <c r="AD63" s="86"/>
    </row>
    <row r="64" spans="1:30" ht="15" thickBot="1" x14ac:dyDescent="0.35">
      <c r="A64" s="95">
        <f>IFERROR(INDEX(Setup!$D$11:$D$20,MATCH(F64,BookingCodes,0),0),0)</f>
        <v>0</v>
      </c>
      <c r="B64" s="95" t="str">
        <f>IF(C64&lt;&gt;"",RANK(C64,$C$21:$C$170,1)+COUNTIF($C$21:C64,C64)-1,"")</f>
        <v/>
      </c>
      <c r="C64" s="95" t="str">
        <f>IF(D64='Guest Monthly Recap'!$F$6,M64,"")</f>
        <v/>
      </c>
      <c r="D64" s="95" t="str">
        <f t="shared" si="2"/>
        <v/>
      </c>
      <c r="E64" s="86">
        <f t="shared" si="3"/>
        <v>44</v>
      </c>
      <c r="F64" s="88"/>
      <c r="G64" s="83"/>
      <c r="H64" s="89" t="str">
        <f>IFERROR(INDEX('Room Information'!$K$7:$K$21,MATCH($G64,RoomNumber,0),0),"")</f>
        <v/>
      </c>
      <c r="I64" s="87"/>
      <c r="J64" s="88"/>
      <c r="K64" s="84"/>
      <c r="L64" s="90"/>
      <c r="M64" s="119"/>
      <c r="N64" s="85"/>
      <c r="O64" s="120" t="str">
        <f t="shared" si="4"/>
        <v/>
      </c>
      <c r="P64" s="86"/>
      <c r="Q64" s="86"/>
      <c r="R64" s="86"/>
      <c r="S64" s="86"/>
      <c r="T64" s="86"/>
      <c r="U64" s="86"/>
      <c r="V64" s="86"/>
      <c r="W64" s="86"/>
      <c r="X64" s="86"/>
      <c r="Y64" s="86"/>
      <c r="Z64" s="86"/>
      <c r="AA64" s="86"/>
      <c r="AB64" s="86"/>
      <c r="AC64" s="86"/>
      <c r="AD64" s="86"/>
    </row>
    <row r="65" spans="1:30" ht="15" thickBot="1" x14ac:dyDescent="0.35">
      <c r="A65" s="95">
        <f>IFERROR(INDEX(Setup!$D$11:$D$20,MATCH(F65,BookingCodes,0),0),0)</f>
        <v>0</v>
      </c>
      <c r="B65" s="95" t="str">
        <f>IF(C65&lt;&gt;"",RANK(C65,$C$21:$C$170,1)+COUNTIF($C$21:C65,C65)-1,"")</f>
        <v/>
      </c>
      <c r="C65" s="95" t="str">
        <f>IF(D65='Guest Monthly Recap'!$F$6,M65,"")</f>
        <v/>
      </c>
      <c r="D65" s="95" t="str">
        <f t="shared" si="2"/>
        <v/>
      </c>
      <c r="E65" s="86">
        <f t="shared" si="3"/>
        <v>45</v>
      </c>
      <c r="F65" s="88"/>
      <c r="G65" s="83"/>
      <c r="H65" s="89" t="str">
        <f>IFERROR(INDEX('Room Information'!$K$7:$K$21,MATCH($G65,RoomNumber,0),0),"")</f>
        <v/>
      </c>
      <c r="I65" s="87"/>
      <c r="J65" s="88"/>
      <c r="K65" s="84"/>
      <c r="L65" s="90"/>
      <c r="M65" s="119"/>
      <c r="N65" s="85"/>
      <c r="O65" s="120" t="str">
        <f t="shared" si="4"/>
        <v/>
      </c>
      <c r="P65" s="86"/>
      <c r="Q65" s="86"/>
      <c r="R65" s="86"/>
      <c r="S65" s="86"/>
      <c r="T65" s="86"/>
      <c r="U65" s="86"/>
      <c r="V65" s="86"/>
      <c r="W65" s="86"/>
      <c r="X65" s="86"/>
      <c r="Y65" s="86"/>
      <c r="Z65" s="86"/>
      <c r="AA65" s="86"/>
      <c r="AB65" s="86"/>
      <c r="AC65" s="86"/>
      <c r="AD65" s="86"/>
    </row>
    <row r="66" spans="1:30" ht="15" thickBot="1" x14ac:dyDescent="0.35">
      <c r="A66" s="95">
        <f>IFERROR(INDEX(Setup!$D$11:$D$20,MATCH(F66,BookingCodes,0),0),0)</f>
        <v>0</v>
      </c>
      <c r="B66" s="95" t="str">
        <f>IF(C66&lt;&gt;"",RANK(C66,$C$21:$C$170,1)+COUNTIF($C$21:C66,C66)-1,"")</f>
        <v/>
      </c>
      <c r="C66" s="95" t="str">
        <f>IF(D66='Guest Monthly Recap'!$F$6,M66,"")</f>
        <v/>
      </c>
      <c r="D66" s="95" t="str">
        <f t="shared" si="2"/>
        <v/>
      </c>
      <c r="E66" s="86">
        <f t="shared" si="3"/>
        <v>46</v>
      </c>
      <c r="F66" s="88"/>
      <c r="G66" s="83"/>
      <c r="H66" s="89" t="str">
        <f>IFERROR(INDEX('Room Information'!$K$7:$K$21,MATCH($G66,RoomNumber,0),0),"")</f>
        <v/>
      </c>
      <c r="I66" s="87"/>
      <c r="J66" s="88"/>
      <c r="K66" s="84"/>
      <c r="L66" s="90"/>
      <c r="M66" s="119"/>
      <c r="N66" s="85"/>
      <c r="O66" s="120" t="str">
        <f t="shared" si="4"/>
        <v/>
      </c>
      <c r="P66" s="86"/>
      <c r="Q66" s="86"/>
      <c r="R66" s="86"/>
      <c r="S66" s="86"/>
      <c r="T66" s="86"/>
      <c r="U66" s="86"/>
      <c r="V66" s="86"/>
      <c r="W66" s="86"/>
      <c r="X66" s="86"/>
      <c r="Y66" s="86"/>
      <c r="Z66" s="86"/>
      <c r="AA66" s="86"/>
      <c r="AB66" s="86"/>
      <c r="AC66" s="86"/>
      <c r="AD66" s="86"/>
    </row>
    <row r="67" spans="1:30" ht="15" thickBot="1" x14ac:dyDescent="0.35">
      <c r="A67" s="95">
        <f>IFERROR(INDEX(Setup!$D$11:$D$20,MATCH(F67,BookingCodes,0),0),0)</f>
        <v>0</v>
      </c>
      <c r="B67" s="95" t="str">
        <f>IF(C67&lt;&gt;"",RANK(C67,$C$21:$C$170,1)+COUNTIF($C$21:C67,C67)-1,"")</f>
        <v/>
      </c>
      <c r="C67" s="95" t="str">
        <f>IF(D67='Guest Monthly Recap'!$F$6,M67,"")</f>
        <v/>
      </c>
      <c r="D67" s="95" t="str">
        <f t="shared" si="2"/>
        <v/>
      </c>
      <c r="E67" s="86">
        <f t="shared" si="3"/>
        <v>47</v>
      </c>
      <c r="F67" s="88"/>
      <c r="G67" s="83"/>
      <c r="H67" s="89" t="str">
        <f>IFERROR(INDEX('Room Information'!$K$7:$K$21,MATCH($G67,RoomNumber,0),0),"")</f>
        <v/>
      </c>
      <c r="I67" s="87"/>
      <c r="J67" s="88"/>
      <c r="K67" s="84"/>
      <c r="L67" s="90"/>
      <c r="M67" s="119"/>
      <c r="N67" s="85"/>
      <c r="O67" s="120" t="str">
        <f t="shared" si="4"/>
        <v/>
      </c>
      <c r="P67" s="86"/>
      <c r="Q67" s="86"/>
      <c r="R67" s="86"/>
      <c r="S67" s="86"/>
      <c r="T67" s="86"/>
      <c r="U67" s="86"/>
      <c r="V67" s="86"/>
      <c r="W67" s="86"/>
      <c r="X67" s="86"/>
      <c r="Y67" s="86"/>
      <c r="Z67" s="86"/>
      <c r="AA67" s="86"/>
      <c r="AB67" s="86"/>
      <c r="AC67" s="86"/>
      <c r="AD67" s="86"/>
    </row>
    <row r="68" spans="1:30" ht="15" thickBot="1" x14ac:dyDescent="0.35">
      <c r="A68" s="95">
        <f>IFERROR(INDEX(Setup!$D$11:$D$20,MATCH(F68,BookingCodes,0),0),0)</f>
        <v>0</v>
      </c>
      <c r="B68" s="95" t="str">
        <f>IF(C68&lt;&gt;"",RANK(C68,$C$21:$C$170,1)+COUNTIF($C$21:C68,C68)-1,"")</f>
        <v/>
      </c>
      <c r="C68" s="95" t="str">
        <f>IF(D68='Guest Monthly Recap'!$F$6,M68,"")</f>
        <v/>
      </c>
      <c r="D68" s="95" t="str">
        <f t="shared" si="2"/>
        <v/>
      </c>
      <c r="E68" s="86">
        <f t="shared" si="3"/>
        <v>48</v>
      </c>
      <c r="F68" s="88"/>
      <c r="G68" s="83"/>
      <c r="H68" s="89" t="str">
        <f>IFERROR(INDEX('Room Information'!$K$7:$K$21,MATCH($G68,RoomNumber,0),0),"")</f>
        <v/>
      </c>
      <c r="I68" s="87"/>
      <c r="J68" s="88"/>
      <c r="K68" s="84"/>
      <c r="L68" s="90"/>
      <c r="M68" s="119"/>
      <c r="N68" s="85"/>
      <c r="O68" s="120" t="str">
        <f t="shared" si="4"/>
        <v/>
      </c>
      <c r="P68" s="86"/>
      <c r="Q68" s="86"/>
      <c r="R68" s="86"/>
      <c r="S68" s="86"/>
      <c r="T68" s="86"/>
      <c r="U68" s="86"/>
      <c r="V68" s="86"/>
      <c r="W68" s="86"/>
      <c r="X68" s="86"/>
      <c r="Y68" s="86"/>
      <c r="Z68" s="86"/>
      <c r="AA68" s="86"/>
      <c r="AB68" s="86"/>
      <c r="AC68" s="86"/>
      <c r="AD68" s="86"/>
    </row>
    <row r="69" spans="1:30" ht="15" thickBot="1" x14ac:dyDescent="0.35">
      <c r="A69" s="95">
        <f>IFERROR(INDEX(Setup!$D$11:$D$20,MATCH(F69,BookingCodes,0),0),0)</f>
        <v>0</v>
      </c>
      <c r="B69" s="95" t="str">
        <f>IF(C69&lt;&gt;"",RANK(C69,$C$21:$C$170,1)+COUNTIF($C$21:C69,C69)-1,"")</f>
        <v/>
      </c>
      <c r="C69" s="95" t="str">
        <f>IF(D69='Guest Monthly Recap'!$F$6,M69,"")</f>
        <v/>
      </c>
      <c r="D69" s="95" t="str">
        <f t="shared" si="2"/>
        <v/>
      </c>
      <c r="E69" s="86">
        <f t="shared" si="3"/>
        <v>49</v>
      </c>
      <c r="F69" s="88"/>
      <c r="G69" s="83"/>
      <c r="H69" s="89" t="str">
        <f>IFERROR(INDEX('Room Information'!$K$7:$K$21,MATCH($G69,RoomNumber,0),0),"")</f>
        <v/>
      </c>
      <c r="I69" s="87"/>
      <c r="J69" s="88"/>
      <c r="K69" s="84"/>
      <c r="L69" s="90"/>
      <c r="M69" s="119"/>
      <c r="N69" s="85"/>
      <c r="O69" s="120" t="str">
        <f t="shared" si="4"/>
        <v/>
      </c>
      <c r="P69" s="86"/>
      <c r="Q69" s="86"/>
      <c r="R69" s="86"/>
      <c r="S69" s="86"/>
      <c r="T69" s="86"/>
      <c r="U69" s="86"/>
      <c r="V69" s="86"/>
      <c r="W69" s="86"/>
      <c r="X69" s="86"/>
      <c r="Y69" s="86"/>
      <c r="Z69" s="86"/>
      <c r="AA69" s="86"/>
      <c r="AB69" s="86"/>
      <c r="AC69" s="86"/>
      <c r="AD69" s="86"/>
    </row>
    <row r="70" spans="1:30" ht="15" thickBot="1" x14ac:dyDescent="0.35">
      <c r="A70" s="95">
        <f>IFERROR(INDEX(Setup!$D$11:$D$20,MATCH(F70,BookingCodes,0),0),0)</f>
        <v>0</v>
      </c>
      <c r="B70" s="95" t="str">
        <f>IF(C70&lt;&gt;"",RANK(C70,$C$21:$C$170,1)+COUNTIF($C$21:C70,C70)-1,"")</f>
        <v/>
      </c>
      <c r="C70" s="95" t="str">
        <f>IF(D70='Guest Monthly Recap'!$F$6,M70,"")</f>
        <v/>
      </c>
      <c r="D70" s="95" t="str">
        <f t="shared" si="2"/>
        <v/>
      </c>
      <c r="E70" s="86">
        <f t="shared" si="3"/>
        <v>50</v>
      </c>
      <c r="F70" s="88"/>
      <c r="G70" s="83"/>
      <c r="H70" s="89" t="str">
        <f>IFERROR(INDEX('Room Information'!$K$7:$K$21,MATCH($G70,RoomNumber,0),0),"")</f>
        <v/>
      </c>
      <c r="I70" s="87"/>
      <c r="J70" s="88"/>
      <c r="K70" s="84"/>
      <c r="L70" s="90"/>
      <c r="M70" s="119"/>
      <c r="N70" s="85"/>
      <c r="O70" s="120" t="str">
        <f t="shared" si="4"/>
        <v/>
      </c>
      <c r="P70" s="86"/>
      <c r="Q70" s="86"/>
      <c r="R70" s="86"/>
      <c r="S70" s="86"/>
      <c r="T70" s="86"/>
      <c r="U70" s="86"/>
      <c r="V70" s="86"/>
      <c r="W70" s="86"/>
      <c r="X70" s="86"/>
      <c r="Y70" s="86"/>
      <c r="Z70" s="86"/>
      <c r="AA70" s="86"/>
      <c r="AB70" s="86"/>
      <c r="AC70" s="86"/>
      <c r="AD70" s="86"/>
    </row>
    <row r="71" spans="1:30" ht="15" thickBot="1" x14ac:dyDescent="0.35">
      <c r="A71" s="95">
        <f>IFERROR(INDEX(Setup!$D$11:$D$20,MATCH(F71,BookingCodes,0),0),0)</f>
        <v>0</v>
      </c>
      <c r="B71" s="95" t="str">
        <f>IF(C71&lt;&gt;"",RANK(C71,$C$21:$C$170,1)+COUNTIF($C$21:C71,C71)-1,"")</f>
        <v/>
      </c>
      <c r="C71" s="95" t="str">
        <f>IF(D71='Guest Monthly Recap'!$F$6,M71,"")</f>
        <v/>
      </c>
      <c r="D71" s="95" t="str">
        <f t="shared" si="2"/>
        <v/>
      </c>
      <c r="E71" s="86">
        <f t="shared" si="3"/>
        <v>51</v>
      </c>
      <c r="F71" s="88"/>
      <c r="G71" s="83"/>
      <c r="H71" s="89" t="str">
        <f>IFERROR(INDEX('Room Information'!$K$7:$K$21,MATCH($G71,RoomNumber,0),0),"")</f>
        <v/>
      </c>
      <c r="I71" s="87"/>
      <c r="J71" s="88"/>
      <c r="K71" s="84"/>
      <c r="L71" s="90"/>
      <c r="M71" s="119"/>
      <c r="N71" s="85"/>
      <c r="O71" s="120" t="str">
        <f t="shared" si="4"/>
        <v/>
      </c>
      <c r="P71" s="86"/>
      <c r="Q71" s="86"/>
      <c r="R71" s="86"/>
      <c r="S71" s="86"/>
      <c r="T71" s="86"/>
      <c r="U71" s="86"/>
      <c r="V71" s="86"/>
      <c r="W71" s="86"/>
      <c r="X71" s="86"/>
      <c r="Y71" s="86"/>
      <c r="Z71" s="86"/>
      <c r="AA71" s="86"/>
      <c r="AB71" s="86"/>
      <c r="AC71" s="86"/>
      <c r="AD71" s="86"/>
    </row>
    <row r="72" spans="1:30" ht="15" thickBot="1" x14ac:dyDescent="0.35">
      <c r="A72" s="95">
        <f>IFERROR(INDEX(Setup!$D$11:$D$20,MATCH(F72,BookingCodes,0),0),0)</f>
        <v>0</v>
      </c>
      <c r="B72" s="95" t="str">
        <f>IF(C72&lt;&gt;"",RANK(C72,$C$21:$C$170,1)+COUNTIF($C$21:C72,C72)-1,"")</f>
        <v/>
      </c>
      <c r="C72" s="95" t="str">
        <f>IF(D72='Guest Monthly Recap'!$F$6,M72,"")</f>
        <v/>
      </c>
      <c r="D72" s="95" t="str">
        <f t="shared" si="2"/>
        <v/>
      </c>
      <c r="E72" s="86">
        <f t="shared" si="3"/>
        <v>52</v>
      </c>
      <c r="F72" s="88"/>
      <c r="G72" s="83"/>
      <c r="H72" s="89" t="str">
        <f>IFERROR(INDEX('Room Information'!$K$7:$K$21,MATCH($G72,RoomNumber,0),0),"")</f>
        <v/>
      </c>
      <c r="I72" s="87"/>
      <c r="J72" s="88"/>
      <c r="K72" s="84"/>
      <c r="L72" s="90"/>
      <c r="M72" s="119"/>
      <c r="N72" s="85"/>
      <c r="O72" s="120" t="str">
        <f t="shared" si="4"/>
        <v/>
      </c>
      <c r="P72" s="86"/>
      <c r="Q72" s="86"/>
      <c r="R72" s="86"/>
      <c r="S72" s="86"/>
      <c r="T72" s="86"/>
      <c r="U72" s="86"/>
      <c r="V72" s="86"/>
      <c r="W72" s="86"/>
      <c r="X72" s="86"/>
      <c r="Y72" s="86"/>
      <c r="Z72" s="86"/>
      <c r="AA72" s="86"/>
      <c r="AB72" s="86"/>
      <c r="AC72" s="86"/>
      <c r="AD72" s="86"/>
    </row>
    <row r="73" spans="1:30" ht="15" thickBot="1" x14ac:dyDescent="0.35">
      <c r="A73" s="95">
        <f>IFERROR(INDEX(Setup!$D$11:$D$20,MATCH(F73,BookingCodes,0),0),0)</f>
        <v>0</v>
      </c>
      <c r="B73" s="95" t="str">
        <f>IF(C73&lt;&gt;"",RANK(C73,$C$21:$C$170,1)+COUNTIF($C$21:C73,C73)-1,"")</f>
        <v/>
      </c>
      <c r="C73" s="95" t="str">
        <f>IF(D73='Guest Monthly Recap'!$F$6,M73,"")</f>
        <v/>
      </c>
      <c r="D73" s="95" t="str">
        <f t="shared" si="2"/>
        <v/>
      </c>
      <c r="E73" s="86">
        <f t="shared" si="3"/>
        <v>53</v>
      </c>
      <c r="F73" s="88"/>
      <c r="G73" s="83"/>
      <c r="H73" s="89" t="str">
        <f>IFERROR(INDEX('Room Information'!$K$7:$K$21,MATCH($G73,RoomNumber,0),0),"")</f>
        <v/>
      </c>
      <c r="I73" s="87"/>
      <c r="J73" s="88"/>
      <c r="K73" s="84"/>
      <c r="L73" s="90"/>
      <c r="M73" s="119"/>
      <c r="N73" s="85"/>
      <c r="O73" s="120" t="str">
        <f t="shared" si="4"/>
        <v/>
      </c>
      <c r="P73" s="86"/>
      <c r="Q73" s="86"/>
      <c r="R73" s="86"/>
      <c r="S73" s="86"/>
      <c r="T73" s="86"/>
      <c r="U73" s="86"/>
      <c r="V73" s="86"/>
      <c r="W73" s="86"/>
      <c r="X73" s="86"/>
      <c r="Y73" s="86"/>
      <c r="Z73" s="86"/>
      <c r="AA73" s="86"/>
      <c r="AB73" s="86"/>
      <c r="AC73" s="86"/>
      <c r="AD73" s="86"/>
    </row>
    <row r="74" spans="1:30" ht="15" thickBot="1" x14ac:dyDescent="0.35">
      <c r="A74" s="95">
        <f>IFERROR(INDEX(Setup!$D$11:$D$20,MATCH(F74,BookingCodes,0),0),0)</f>
        <v>0</v>
      </c>
      <c r="B74" s="95" t="str">
        <f>IF(C74&lt;&gt;"",RANK(C74,$C$21:$C$170,1)+COUNTIF($C$21:C74,C74)-1,"")</f>
        <v/>
      </c>
      <c r="C74" s="95" t="str">
        <f>IF(D74='Guest Monthly Recap'!$F$6,M74,"")</f>
        <v/>
      </c>
      <c r="D74" s="95" t="str">
        <f t="shared" si="2"/>
        <v/>
      </c>
      <c r="E74" s="86">
        <f t="shared" si="3"/>
        <v>54</v>
      </c>
      <c r="F74" s="88"/>
      <c r="G74" s="83"/>
      <c r="H74" s="89" t="str">
        <f>IFERROR(INDEX('Room Information'!$K$7:$K$21,MATCH($G74,RoomNumber,0),0),"")</f>
        <v/>
      </c>
      <c r="I74" s="87"/>
      <c r="J74" s="88"/>
      <c r="K74" s="84"/>
      <c r="L74" s="90"/>
      <c r="M74" s="119"/>
      <c r="N74" s="85"/>
      <c r="O74" s="120" t="str">
        <f t="shared" si="4"/>
        <v/>
      </c>
      <c r="P74" s="86"/>
      <c r="Q74" s="86"/>
      <c r="R74" s="86"/>
      <c r="S74" s="86"/>
      <c r="T74" s="86"/>
      <c r="U74" s="86"/>
      <c r="V74" s="86"/>
      <c r="W74" s="86"/>
      <c r="X74" s="86"/>
      <c r="Y74" s="86"/>
      <c r="Z74" s="86"/>
      <c r="AA74" s="86"/>
      <c r="AB74" s="86"/>
      <c r="AC74" s="86"/>
      <c r="AD74" s="86"/>
    </row>
    <row r="75" spans="1:30" ht="15" thickBot="1" x14ac:dyDescent="0.35">
      <c r="A75" s="95">
        <f>IFERROR(INDEX(Setup!$D$11:$D$20,MATCH(F75,BookingCodes,0),0),0)</f>
        <v>0</v>
      </c>
      <c r="B75" s="95" t="str">
        <f>IF(C75&lt;&gt;"",RANK(C75,$C$21:$C$170,1)+COUNTIF($C$21:C75,C75)-1,"")</f>
        <v/>
      </c>
      <c r="C75" s="95" t="str">
        <f>IF(D75='Guest Monthly Recap'!$F$6,M75,"")</f>
        <v/>
      </c>
      <c r="D75" s="95" t="str">
        <f t="shared" si="2"/>
        <v/>
      </c>
      <c r="E75" s="86">
        <f t="shared" si="3"/>
        <v>55</v>
      </c>
      <c r="F75" s="88"/>
      <c r="G75" s="83"/>
      <c r="H75" s="89" t="str">
        <f>IFERROR(INDEX('Room Information'!$K$7:$K$21,MATCH($G75,RoomNumber,0),0),"")</f>
        <v/>
      </c>
      <c r="I75" s="87"/>
      <c r="J75" s="88"/>
      <c r="K75" s="84"/>
      <c r="L75" s="90"/>
      <c r="M75" s="119"/>
      <c r="N75" s="85"/>
      <c r="O75" s="120" t="str">
        <f t="shared" si="4"/>
        <v/>
      </c>
      <c r="P75" s="86"/>
      <c r="Q75" s="86"/>
      <c r="R75" s="86"/>
      <c r="S75" s="86"/>
      <c r="T75" s="86"/>
      <c r="U75" s="86"/>
      <c r="V75" s="86"/>
      <c r="W75" s="86"/>
      <c r="X75" s="86"/>
      <c r="Y75" s="86"/>
      <c r="Z75" s="86"/>
      <c r="AA75" s="86"/>
      <c r="AB75" s="86"/>
      <c r="AC75" s="86"/>
      <c r="AD75" s="86"/>
    </row>
    <row r="76" spans="1:30" ht="15" thickBot="1" x14ac:dyDescent="0.35">
      <c r="A76" s="95">
        <f>IFERROR(INDEX(Setup!$D$11:$D$20,MATCH(F76,BookingCodes,0),0),0)</f>
        <v>0</v>
      </c>
      <c r="B76" s="95" t="str">
        <f>IF(C76&lt;&gt;"",RANK(C76,$C$21:$C$170,1)+COUNTIF($C$21:C76,C76)-1,"")</f>
        <v/>
      </c>
      <c r="C76" s="95" t="str">
        <f>IF(D76='Guest Monthly Recap'!$F$6,M76,"")</f>
        <v/>
      </c>
      <c r="D76" s="95" t="str">
        <f t="shared" si="2"/>
        <v/>
      </c>
      <c r="E76" s="86">
        <f t="shared" si="3"/>
        <v>56</v>
      </c>
      <c r="F76" s="88"/>
      <c r="G76" s="83"/>
      <c r="H76" s="89" t="str">
        <f>IFERROR(INDEX('Room Information'!$K$7:$K$21,MATCH($G76,RoomNumber,0),0),"")</f>
        <v/>
      </c>
      <c r="I76" s="87"/>
      <c r="J76" s="88"/>
      <c r="K76" s="84"/>
      <c r="L76" s="90"/>
      <c r="M76" s="119"/>
      <c r="N76" s="85"/>
      <c r="O76" s="120" t="str">
        <f t="shared" si="4"/>
        <v/>
      </c>
      <c r="P76" s="86"/>
      <c r="Q76" s="86"/>
      <c r="R76" s="86"/>
      <c r="S76" s="86"/>
      <c r="T76" s="86"/>
      <c r="U76" s="86"/>
      <c r="V76" s="86"/>
      <c r="W76" s="86"/>
      <c r="X76" s="86"/>
      <c r="Y76" s="86"/>
      <c r="Z76" s="86"/>
      <c r="AA76" s="86"/>
      <c r="AB76" s="86"/>
      <c r="AC76" s="86"/>
      <c r="AD76" s="86"/>
    </row>
    <row r="77" spans="1:30" ht="15" thickBot="1" x14ac:dyDescent="0.35">
      <c r="A77" s="95">
        <f>IFERROR(INDEX(Setup!$D$11:$D$20,MATCH(F77,BookingCodes,0),0),0)</f>
        <v>0</v>
      </c>
      <c r="B77" s="95" t="str">
        <f>IF(C77&lt;&gt;"",RANK(C77,$C$21:$C$170,1)+COUNTIF($C$21:C77,C77)-1,"")</f>
        <v/>
      </c>
      <c r="C77" s="95" t="str">
        <f>IF(D77='Guest Monthly Recap'!$F$6,M77,"")</f>
        <v/>
      </c>
      <c r="D77" s="95" t="str">
        <f t="shared" si="2"/>
        <v/>
      </c>
      <c r="E77" s="86">
        <f t="shared" si="3"/>
        <v>57</v>
      </c>
      <c r="F77" s="88"/>
      <c r="G77" s="83"/>
      <c r="H77" s="89" t="str">
        <f>IFERROR(INDEX('Room Information'!$K$7:$K$21,MATCH($G77,RoomNumber,0),0),"")</f>
        <v/>
      </c>
      <c r="I77" s="87"/>
      <c r="J77" s="88"/>
      <c r="K77" s="84"/>
      <c r="L77" s="90"/>
      <c r="M77" s="119"/>
      <c r="N77" s="85"/>
      <c r="O77" s="120" t="str">
        <f t="shared" si="4"/>
        <v/>
      </c>
      <c r="P77" s="86"/>
      <c r="Q77" s="86"/>
      <c r="R77" s="86"/>
      <c r="S77" s="86"/>
      <c r="T77" s="86"/>
      <c r="U77" s="86"/>
      <c r="V77" s="86"/>
      <c r="W77" s="86"/>
      <c r="X77" s="86"/>
      <c r="Y77" s="86"/>
      <c r="Z77" s="86"/>
      <c r="AA77" s="86"/>
      <c r="AB77" s="86"/>
      <c r="AC77" s="86"/>
      <c r="AD77" s="86"/>
    </row>
    <row r="78" spans="1:30" ht="15" thickBot="1" x14ac:dyDescent="0.35">
      <c r="A78" s="95">
        <f>IFERROR(INDEX(Setup!$D$11:$D$20,MATCH(F78,BookingCodes,0),0),0)</f>
        <v>0</v>
      </c>
      <c r="B78" s="95" t="str">
        <f>IF(C78&lt;&gt;"",RANK(C78,$C$21:$C$170,1)+COUNTIF($C$21:C78,C78)-1,"")</f>
        <v/>
      </c>
      <c r="C78" s="95" t="str">
        <f>IF(D78='Guest Monthly Recap'!$F$6,M78,"")</f>
        <v/>
      </c>
      <c r="D78" s="95" t="str">
        <f t="shared" si="2"/>
        <v/>
      </c>
      <c r="E78" s="86">
        <f t="shared" si="3"/>
        <v>58</v>
      </c>
      <c r="F78" s="88"/>
      <c r="G78" s="83"/>
      <c r="H78" s="89" t="str">
        <f>IFERROR(INDEX('Room Information'!$K$7:$K$21,MATCH($G78,RoomNumber,0),0),"")</f>
        <v/>
      </c>
      <c r="I78" s="87"/>
      <c r="J78" s="88"/>
      <c r="K78" s="84"/>
      <c r="L78" s="90"/>
      <c r="M78" s="119"/>
      <c r="N78" s="85"/>
      <c r="O78" s="120" t="str">
        <f t="shared" si="4"/>
        <v/>
      </c>
      <c r="P78" s="86"/>
      <c r="Q78" s="86"/>
      <c r="R78" s="86"/>
      <c r="S78" s="86"/>
      <c r="T78" s="86"/>
      <c r="U78" s="86"/>
      <c r="V78" s="86"/>
      <c r="W78" s="86"/>
      <c r="X78" s="86"/>
      <c r="Y78" s="86"/>
      <c r="Z78" s="86"/>
      <c r="AA78" s="86"/>
      <c r="AB78" s="86"/>
      <c r="AC78" s="86"/>
      <c r="AD78" s="86"/>
    </row>
    <row r="79" spans="1:30" ht="15" thickBot="1" x14ac:dyDescent="0.35">
      <c r="A79" s="95">
        <f>IFERROR(INDEX(Setup!$D$11:$D$20,MATCH(F79,BookingCodes,0),0),0)</f>
        <v>0</v>
      </c>
      <c r="B79" s="95" t="str">
        <f>IF(C79&lt;&gt;"",RANK(C79,$C$21:$C$170,1)+COUNTIF($C$21:C79,C79)-1,"")</f>
        <v/>
      </c>
      <c r="C79" s="95" t="str">
        <f>IF(D79='Guest Monthly Recap'!$F$6,M79,"")</f>
        <v/>
      </c>
      <c r="D79" s="95" t="str">
        <f t="shared" si="2"/>
        <v/>
      </c>
      <c r="E79" s="86">
        <f t="shared" si="3"/>
        <v>59</v>
      </c>
      <c r="F79" s="88"/>
      <c r="G79" s="83"/>
      <c r="H79" s="89" t="str">
        <f>IFERROR(INDEX('Room Information'!$K$7:$K$21,MATCH($G79,RoomNumber,0),0),"")</f>
        <v/>
      </c>
      <c r="I79" s="87"/>
      <c r="J79" s="88"/>
      <c r="K79" s="84"/>
      <c r="L79" s="90"/>
      <c r="M79" s="119"/>
      <c r="N79" s="85"/>
      <c r="O79" s="120" t="str">
        <f t="shared" si="4"/>
        <v/>
      </c>
      <c r="P79" s="86"/>
      <c r="Q79" s="86"/>
      <c r="R79" s="86"/>
      <c r="S79" s="86"/>
      <c r="T79" s="86"/>
      <c r="U79" s="86"/>
      <c r="V79" s="86"/>
      <c r="W79" s="86"/>
      <c r="X79" s="86"/>
      <c r="Y79" s="86"/>
      <c r="Z79" s="86"/>
      <c r="AA79" s="86"/>
      <c r="AB79" s="86"/>
      <c r="AC79" s="86"/>
      <c r="AD79" s="86"/>
    </row>
    <row r="80" spans="1:30" ht="15" thickBot="1" x14ac:dyDescent="0.35">
      <c r="A80" s="95">
        <f>IFERROR(INDEX(Setup!$D$11:$D$20,MATCH(F80,BookingCodes,0),0),0)</f>
        <v>0</v>
      </c>
      <c r="B80" s="95" t="str">
        <f>IF(C80&lt;&gt;"",RANK(C80,$C$21:$C$170,1)+COUNTIF($C$21:C80,C80)-1,"")</f>
        <v/>
      </c>
      <c r="C80" s="95" t="str">
        <f>IF(D80='Guest Monthly Recap'!$F$6,M80,"")</f>
        <v/>
      </c>
      <c r="D80" s="95" t="str">
        <f t="shared" si="2"/>
        <v/>
      </c>
      <c r="E80" s="86">
        <f t="shared" si="3"/>
        <v>60</v>
      </c>
      <c r="F80" s="88"/>
      <c r="G80" s="83"/>
      <c r="H80" s="89" t="str">
        <f>IFERROR(INDEX('Room Information'!$K$7:$K$21,MATCH($G80,RoomNumber,0),0),"")</f>
        <v/>
      </c>
      <c r="I80" s="87"/>
      <c r="J80" s="88"/>
      <c r="K80" s="84"/>
      <c r="L80" s="90"/>
      <c r="M80" s="119"/>
      <c r="N80" s="85"/>
      <c r="O80" s="120" t="str">
        <f t="shared" si="4"/>
        <v/>
      </c>
      <c r="P80" s="86"/>
      <c r="Q80" s="86"/>
      <c r="R80" s="86"/>
      <c r="S80" s="86"/>
      <c r="T80" s="86"/>
      <c r="U80" s="86"/>
      <c r="V80" s="86"/>
      <c r="W80" s="86"/>
      <c r="X80" s="86"/>
      <c r="Y80" s="86"/>
      <c r="Z80" s="86"/>
      <c r="AA80" s="86"/>
      <c r="AB80" s="86"/>
      <c r="AC80" s="86"/>
      <c r="AD80" s="86"/>
    </row>
    <row r="81" spans="1:30" ht="15" thickBot="1" x14ac:dyDescent="0.35">
      <c r="A81" s="95">
        <f>IFERROR(INDEX(Setup!$D$11:$D$20,MATCH(F81,BookingCodes,0),0),0)</f>
        <v>0</v>
      </c>
      <c r="B81" s="95" t="str">
        <f>IF(C81&lt;&gt;"",RANK(C81,$C$21:$C$170,1)+COUNTIF($C$21:C81,C81)-1,"")</f>
        <v/>
      </c>
      <c r="C81" s="95" t="str">
        <f>IF(D81='Guest Monthly Recap'!$F$6,M81,"")</f>
        <v/>
      </c>
      <c r="D81" s="95" t="str">
        <f t="shared" si="2"/>
        <v/>
      </c>
      <c r="E81" s="86">
        <f t="shared" si="3"/>
        <v>61</v>
      </c>
      <c r="F81" s="88"/>
      <c r="G81" s="83"/>
      <c r="H81" s="89" t="str">
        <f>IFERROR(INDEX('Room Information'!$K$7:$K$21,MATCH($G81,RoomNumber,0),0),"")</f>
        <v/>
      </c>
      <c r="I81" s="87"/>
      <c r="J81" s="88"/>
      <c r="K81" s="84"/>
      <c r="L81" s="90"/>
      <c r="M81" s="119"/>
      <c r="N81" s="85"/>
      <c r="O81" s="120" t="str">
        <f t="shared" si="4"/>
        <v/>
      </c>
      <c r="P81" s="86"/>
      <c r="Q81" s="86"/>
      <c r="R81" s="86"/>
      <c r="S81" s="86"/>
      <c r="T81" s="86"/>
      <c r="U81" s="86"/>
      <c r="V81" s="86"/>
      <c r="W81" s="86"/>
      <c r="X81" s="86"/>
      <c r="Y81" s="86"/>
      <c r="Z81" s="86"/>
      <c r="AA81" s="86"/>
      <c r="AB81" s="86"/>
      <c r="AC81" s="86"/>
      <c r="AD81" s="86"/>
    </row>
    <row r="82" spans="1:30" ht="15" thickBot="1" x14ac:dyDescent="0.35">
      <c r="A82" s="95">
        <f>IFERROR(INDEX(Setup!$D$11:$D$20,MATCH(F82,BookingCodes,0),0),0)</f>
        <v>0</v>
      </c>
      <c r="B82" s="95" t="str">
        <f>IF(C82&lt;&gt;"",RANK(C82,$C$21:$C$170,1)+COUNTIF($C$21:C82,C82)-1,"")</f>
        <v/>
      </c>
      <c r="C82" s="95" t="str">
        <f>IF(D82='Guest Monthly Recap'!$F$6,M82,"")</f>
        <v/>
      </c>
      <c r="D82" s="95" t="str">
        <f t="shared" si="2"/>
        <v/>
      </c>
      <c r="E82" s="86">
        <f t="shared" si="3"/>
        <v>62</v>
      </c>
      <c r="F82" s="88"/>
      <c r="G82" s="83"/>
      <c r="H82" s="89" t="str">
        <f>IFERROR(INDEX('Room Information'!$K$7:$K$21,MATCH($G82,RoomNumber,0),0),"")</f>
        <v/>
      </c>
      <c r="I82" s="87"/>
      <c r="J82" s="88"/>
      <c r="K82" s="84"/>
      <c r="L82" s="90"/>
      <c r="M82" s="119"/>
      <c r="N82" s="85"/>
      <c r="O82" s="120" t="str">
        <f t="shared" si="4"/>
        <v/>
      </c>
      <c r="P82" s="86"/>
      <c r="Q82" s="86"/>
      <c r="R82" s="86"/>
      <c r="S82" s="86"/>
      <c r="T82" s="86"/>
      <c r="U82" s="86"/>
      <c r="V82" s="86"/>
      <c r="W82" s="86"/>
      <c r="X82" s="86"/>
      <c r="Y82" s="86"/>
      <c r="Z82" s="86"/>
      <c r="AA82" s="86"/>
      <c r="AB82" s="86"/>
      <c r="AC82" s="86"/>
      <c r="AD82" s="86"/>
    </row>
    <row r="83" spans="1:30" ht="15" thickBot="1" x14ac:dyDescent="0.35">
      <c r="A83" s="95">
        <f>IFERROR(INDEX(Setup!$D$11:$D$20,MATCH(F83,BookingCodes,0),0),0)</f>
        <v>0</v>
      </c>
      <c r="B83" s="95" t="str">
        <f>IF(C83&lt;&gt;"",RANK(C83,$C$21:$C$170,1)+COUNTIF($C$21:C83,C83)-1,"")</f>
        <v/>
      </c>
      <c r="C83" s="95" t="str">
        <f>IF(D83='Guest Monthly Recap'!$F$6,M83,"")</f>
        <v/>
      </c>
      <c r="D83" s="95" t="str">
        <f t="shared" si="2"/>
        <v/>
      </c>
      <c r="E83" s="86">
        <f t="shared" si="3"/>
        <v>63</v>
      </c>
      <c r="F83" s="88"/>
      <c r="G83" s="83"/>
      <c r="H83" s="89" t="str">
        <f>IFERROR(INDEX('Room Information'!$K$7:$K$21,MATCH($G83,RoomNumber,0),0),"")</f>
        <v/>
      </c>
      <c r="I83" s="87"/>
      <c r="J83" s="88"/>
      <c r="K83" s="84"/>
      <c r="L83" s="90"/>
      <c r="M83" s="119"/>
      <c r="N83" s="85"/>
      <c r="O83" s="120" t="str">
        <f t="shared" si="4"/>
        <v/>
      </c>
      <c r="P83" s="86"/>
      <c r="Q83" s="86"/>
      <c r="R83" s="86"/>
      <c r="S83" s="86"/>
      <c r="T83" s="86"/>
      <c r="U83" s="86"/>
      <c r="V83" s="86"/>
      <c r="W83" s="86"/>
      <c r="X83" s="86"/>
      <c r="Y83" s="86"/>
      <c r="Z83" s="86"/>
      <c r="AA83" s="86"/>
      <c r="AB83" s="86"/>
      <c r="AC83" s="86"/>
      <c r="AD83" s="86"/>
    </row>
    <row r="84" spans="1:30" ht="15" thickBot="1" x14ac:dyDescent="0.35">
      <c r="A84" s="95">
        <f>IFERROR(INDEX(Setup!$D$11:$D$20,MATCH(F84,BookingCodes,0),0),0)</f>
        <v>0</v>
      </c>
      <c r="B84" s="95" t="str">
        <f>IF(C84&lt;&gt;"",RANK(C84,$C$21:$C$170,1)+COUNTIF($C$21:C84,C84)-1,"")</f>
        <v/>
      </c>
      <c r="C84" s="95" t="str">
        <f>IF(D84='Guest Monthly Recap'!$F$6,M84,"")</f>
        <v/>
      </c>
      <c r="D84" s="95" t="str">
        <f t="shared" si="2"/>
        <v/>
      </c>
      <c r="E84" s="86">
        <f t="shared" si="3"/>
        <v>64</v>
      </c>
      <c r="F84" s="88"/>
      <c r="G84" s="83"/>
      <c r="H84" s="89" t="str">
        <f>IFERROR(INDEX('Room Information'!$K$7:$K$21,MATCH($G84,RoomNumber,0),0),"")</f>
        <v/>
      </c>
      <c r="I84" s="87"/>
      <c r="J84" s="88"/>
      <c r="K84" s="84"/>
      <c r="L84" s="90"/>
      <c r="M84" s="119"/>
      <c r="N84" s="85"/>
      <c r="O84" s="120" t="str">
        <f t="shared" si="4"/>
        <v/>
      </c>
      <c r="P84" s="86"/>
      <c r="Q84" s="86"/>
      <c r="R84" s="86"/>
      <c r="S84" s="86"/>
      <c r="T84" s="86"/>
      <c r="U84" s="86"/>
      <c r="V84" s="86"/>
      <c r="W84" s="86"/>
      <c r="X84" s="86"/>
      <c r="Y84" s="86"/>
      <c r="Z84" s="86"/>
      <c r="AA84" s="86"/>
      <c r="AB84" s="86"/>
      <c r="AC84" s="86"/>
      <c r="AD84" s="86"/>
    </row>
    <row r="85" spans="1:30" ht="15" thickBot="1" x14ac:dyDescent="0.35">
      <c r="A85" s="95">
        <f>IFERROR(INDEX(Setup!$D$11:$D$20,MATCH(F85,BookingCodes,0),0),0)</f>
        <v>0</v>
      </c>
      <c r="B85" s="95" t="str">
        <f>IF(C85&lt;&gt;"",RANK(C85,$C$21:$C$170,1)+COUNTIF($C$21:C85,C85)-1,"")</f>
        <v/>
      </c>
      <c r="C85" s="95" t="str">
        <f>IF(D85='Guest Monthly Recap'!$F$6,M85,"")</f>
        <v/>
      </c>
      <c r="D85" s="95" t="str">
        <f t="shared" si="2"/>
        <v/>
      </c>
      <c r="E85" s="86">
        <f t="shared" si="3"/>
        <v>65</v>
      </c>
      <c r="F85" s="88"/>
      <c r="G85" s="83"/>
      <c r="H85" s="89" t="str">
        <f>IFERROR(INDEX('Room Information'!$K$7:$K$21,MATCH($G85,RoomNumber,0),0),"")</f>
        <v/>
      </c>
      <c r="I85" s="87"/>
      <c r="J85" s="88"/>
      <c r="K85" s="84"/>
      <c r="L85" s="90"/>
      <c r="M85" s="119"/>
      <c r="N85" s="85"/>
      <c r="O85" s="120" t="str">
        <f t="shared" si="4"/>
        <v/>
      </c>
      <c r="P85" s="86"/>
      <c r="Q85" s="86"/>
      <c r="R85" s="86"/>
      <c r="S85" s="86"/>
      <c r="T85" s="86"/>
      <c r="U85" s="86"/>
      <c r="V85" s="86"/>
      <c r="W85" s="86"/>
      <c r="X85" s="86"/>
      <c r="Y85" s="86"/>
      <c r="Z85" s="86"/>
      <c r="AA85" s="86"/>
      <c r="AB85" s="86"/>
      <c r="AC85" s="86"/>
      <c r="AD85" s="86"/>
    </row>
    <row r="86" spans="1:30" ht="15" thickBot="1" x14ac:dyDescent="0.35">
      <c r="A86" s="95">
        <f>IFERROR(INDEX(Setup!$D$11:$D$20,MATCH(F86,BookingCodes,0),0),0)</f>
        <v>0</v>
      </c>
      <c r="B86" s="95" t="str">
        <f>IF(C86&lt;&gt;"",RANK(C86,$C$21:$C$170,1)+COUNTIF($C$21:C86,C86)-1,"")</f>
        <v/>
      </c>
      <c r="C86" s="95" t="str">
        <f>IF(D86='Guest Monthly Recap'!$F$6,M86,"")</f>
        <v/>
      </c>
      <c r="D86" s="95" t="str">
        <f t="shared" si="2"/>
        <v/>
      </c>
      <c r="E86" s="86">
        <f t="shared" si="3"/>
        <v>66</v>
      </c>
      <c r="F86" s="88"/>
      <c r="G86" s="83"/>
      <c r="H86" s="89" t="str">
        <f>IFERROR(INDEX('Room Information'!$K$7:$K$21,MATCH($G86,RoomNumber,0),0),"")</f>
        <v/>
      </c>
      <c r="I86" s="87"/>
      <c r="J86" s="88"/>
      <c r="K86" s="84"/>
      <c r="L86" s="90"/>
      <c r="M86" s="119"/>
      <c r="N86" s="85"/>
      <c r="O86" s="120" t="str">
        <f t="shared" si="4"/>
        <v/>
      </c>
      <c r="P86" s="86"/>
      <c r="Q86" s="86"/>
      <c r="R86" s="86"/>
      <c r="S86" s="86"/>
      <c r="T86" s="86"/>
      <c r="U86" s="86"/>
      <c r="V86" s="86"/>
      <c r="W86" s="86"/>
      <c r="X86" s="86"/>
      <c r="Y86" s="86"/>
      <c r="Z86" s="86"/>
      <c r="AA86" s="86"/>
      <c r="AB86" s="86"/>
      <c r="AC86" s="86"/>
      <c r="AD86" s="86"/>
    </row>
    <row r="87" spans="1:30" ht="15" thickBot="1" x14ac:dyDescent="0.35">
      <c r="A87" s="95">
        <f>IFERROR(INDEX(Setup!$D$11:$D$20,MATCH(F87,BookingCodes,0),0),0)</f>
        <v>0</v>
      </c>
      <c r="B87" s="95" t="str">
        <f>IF(C87&lt;&gt;"",RANK(C87,$C$21:$C$170,1)+COUNTIF($C$21:C87,C87)-1,"")</f>
        <v/>
      </c>
      <c r="C87" s="95" t="str">
        <f>IF(D87='Guest Monthly Recap'!$F$6,M87,"")</f>
        <v/>
      </c>
      <c r="D87" s="95" t="str">
        <f t="shared" si="2"/>
        <v/>
      </c>
      <c r="E87" s="86">
        <f t="shared" si="3"/>
        <v>67</v>
      </c>
      <c r="F87" s="88"/>
      <c r="G87" s="83"/>
      <c r="H87" s="89" t="str">
        <f>IFERROR(INDEX('Room Information'!$K$7:$K$21,MATCH($G87,RoomNumber,0),0),"")</f>
        <v/>
      </c>
      <c r="I87" s="87"/>
      <c r="J87" s="88"/>
      <c r="K87" s="84"/>
      <c r="L87" s="90"/>
      <c r="M87" s="119"/>
      <c r="N87" s="85"/>
      <c r="O87" s="120" t="str">
        <f t="shared" si="4"/>
        <v/>
      </c>
      <c r="P87" s="86"/>
      <c r="Q87" s="86"/>
      <c r="R87" s="86"/>
      <c r="S87" s="86"/>
      <c r="T87" s="86"/>
      <c r="U87" s="86"/>
      <c r="V87" s="86"/>
      <c r="W87" s="86"/>
      <c r="X87" s="86"/>
      <c r="Y87" s="86"/>
      <c r="Z87" s="86"/>
      <c r="AA87" s="86"/>
      <c r="AB87" s="86"/>
      <c r="AC87" s="86"/>
      <c r="AD87" s="86"/>
    </row>
    <row r="88" spans="1:30" ht="15" thickBot="1" x14ac:dyDescent="0.35">
      <c r="A88" s="95">
        <f>IFERROR(INDEX(Setup!$D$11:$D$20,MATCH(F88,BookingCodes,0),0),0)</f>
        <v>0</v>
      </c>
      <c r="B88" s="95" t="str">
        <f>IF(C88&lt;&gt;"",RANK(C88,$C$21:$C$170,1)+COUNTIF($C$21:C88,C88)-1,"")</f>
        <v/>
      </c>
      <c r="C88" s="95" t="str">
        <f>IF(D88='Guest Monthly Recap'!$F$6,M88,"")</f>
        <v/>
      </c>
      <c r="D88" s="95" t="str">
        <f t="shared" si="2"/>
        <v/>
      </c>
      <c r="E88" s="86">
        <f t="shared" si="3"/>
        <v>68</v>
      </c>
      <c r="F88" s="88"/>
      <c r="G88" s="83"/>
      <c r="H88" s="89" t="str">
        <f>IFERROR(INDEX('Room Information'!$K$7:$K$21,MATCH($G88,RoomNumber,0),0),"")</f>
        <v/>
      </c>
      <c r="I88" s="87"/>
      <c r="J88" s="88"/>
      <c r="K88" s="84"/>
      <c r="L88" s="90"/>
      <c r="M88" s="119"/>
      <c r="N88" s="85"/>
      <c r="O88" s="120" t="str">
        <f t="shared" si="4"/>
        <v/>
      </c>
      <c r="P88" s="86"/>
      <c r="Q88" s="86"/>
      <c r="R88" s="86"/>
      <c r="S88" s="86"/>
      <c r="T88" s="86"/>
      <c r="U88" s="86"/>
      <c r="V88" s="86"/>
      <c r="W88" s="86"/>
      <c r="X88" s="86"/>
      <c r="Y88" s="86"/>
      <c r="Z88" s="86"/>
      <c r="AA88" s="86"/>
      <c r="AB88" s="86"/>
      <c r="AC88" s="86"/>
      <c r="AD88" s="86"/>
    </row>
    <row r="89" spans="1:30" ht="15" thickBot="1" x14ac:dyDescent="0.35">
      <c r="A89" s="95">
        <f>IFERROR(INDEX(Setup!$D$11:$D$20,MATCH(F89,BookingCodes,0),0),0)</f>
        <v>0</v>
      </c>
      <c r="B89" s="95" t="str">
        <f>IF(C89&lt;&gt;"",RANK(C89,$C$21:$C$170,1)+COUNTIF($C$21:C89,C89)-1,"")</f>
        <v/>
      </c>
      <c r="C89" s="95" t="str">
        <f>IF(D89='Guest Monthly Recap'!$F$6,M89,"")</f>
        <v/>
      </c>
      <c r="D89" s="95" t="str">
        <f t="shared" si="2"/>
        <v/>
      </c>
      <c r="E89" s="86">
        <f t="shared" si="3"/>
        <v>69</v>
      </c>
      <c r="F89" s="88"/>
      <c r="G89" s="83"/>
      <c r="H89" s="89" t="str">
        <f>IFERROR(INDEX('Room Information'!$K$7:$K$21,MATCH($G89,RoomNumber,0),0),"")</f>
        <v/>
      </c>
      <c r="I89" s="87"/>
      <c r="J89" s="88"/>
      <c r="K89" s="84"/>
      <c r="L89" s="90"/>
      <c r="M89" s="119"/>
      <c r="N89" s="85"/>
      <c r="O89" s="120" t="str">
        <f t="shared" si="4"/>
        <v/>
      </c>
      <c r="P89" s="86"/>
      <c r="Q89" s="86"/>
      <c r="R89" s="86"/>
      <c r="S89" s="86"/>
      <c r="T89" s="86"/>
      <c r="U89" s="86"/>
      <c r="V89" s="86"/>
      <c r="W89" s="86"/>
      <c r="X89" s="86"/>
      <c r="Y89" s="86"/>
      <c r="Z89" s="86"/>
      <c r="AA89" s="86"/>
      <c r="AB89" s="86"/>
      <c r="AC89" s="86"/>
      <c r="AD89" s="86"/>
    </row>
    <row r="90" spans="1:30" ht="15" thickBot="1" x14ac:dyDescent="0.35">
      <c r="A90" s="95">
        <f>IFERROR(INDEX(Setup!$D$11:$D$20,MATCH(F90,BookingCodes,0),0),0)</f>
        <v>0</v>
      </c>
      <c r="B90" s="95" t="str">
        <f>IF(C90&lt;&gt;"",RANK(C90,$C$21:$C$170,1)+COUNTIF($C$21:C90,C90)-1,"")</f>
        <v/>
      </c>
      <c r="C90" s="95" t="str">
        <f>IF(D90='Guest Monthly Recap'!$F$6,M90,"")</f>
        <v/>
      </c>
      <c r="D90" s="95" t="str">
        <f t="shared" si="2"/>
        <v/>
      </c>
      <c r="E90" s="86">
        <f t="shared" si="3"/>
        <v>70</v>
      </c>
      <c r="F90" s="88"/>
      <c r="G90" s="83"/>
      <c r="H90" s="89" t="str">
        <f>IFERROR(INDEX('Room Information'!$K$7:$K$21,MATCH($G90,RoomNumber,0),0),"")</f>
        <v/>
      </c>
      <c r="I90" s="87"/>
      <c r="J90" s="88"/>
      <c r="K90" s="84"/>
      <c r="L90" s="90"/>
      <c r="M90" s="119"/>
      <c r="N90" s="85"/>
      <c r="O90" s="120" t="str">
        <f t="shared" si="4"/>
        <v/>
      </c>
      <c r="P90" s="86"/>
      <c r="Q90" s="86"/>
      <c r="R90" s="86"/>
      <c r="S90" s="86"/>
      <c r="T90" s="86"/>
      <c r="U90" s="86"/>
      <c r="V90" s="86"/>
      <c r="W90" s="86"/>
      <c r="X90" s="86"/>
      <c r="Y90" s="86"/>
      <c r="Z90" s="86"/>
      <c r="AA90" s="86"/>
      <c r="AB90" s="86"/>
      <c r="AC90" s="86"/>
      <c r="AD90" s="86"/>
    </row>
    <row r="91" spans="1:30" ht="15" thickBot="1" x14ac:dyDescent="0.35">
      <c r="A91" s="95">
        <f>IFERROR(INDEX(Setup!$D$11:$D$20,MATCH(F91,BookingCodes,0),0),0)</f>
        <v>0</v>
      </c>
      <c r="B91" s="95" t="str">
        <f>IF(C91&lt;&gt;"",RANK(C91,$C$21:$C$170,1)+COUNTIF($C$21:C91,C91)-1,"")</f>
        <v/>
      </c>
      <c r="C91" s="95" t="str">
        <f>IF(D91='Guest Monthly Recap'!$F$6,M91,"")</f>
        <v/>
      </c>
      <c r="D91" s="95" t="str">
        <f t="shared" si="2"/>
        <v/>
      </c>
      <c r="E91" s="86">
        <f t="shared" si="3"/>
        <v>71</v>
      </c>
      <c r="F91" s="88"/>
      <c r="G91" s="83"/>
      <c r="H91" s="89" t="str">
        <f>IFERROR(INDEX('Room Information'!$K$7:$K$21,MATCH($G91,RoomNumber,0),0),"")</f>
        <v/>
      </c>
      <c r="I91" s="87"/>
      <c r="J91" s="88"/>
      <c r="K91" s="84"/>
      <c r="L91" s="90"/>
      <c r="M91" s="119"/>
      <c r="N91" s="85"/>
      <c r="O91" s="120" t="str">
        <f t="shared" si="4"/>
        <v/>
      </c>
      <c r="P91" s="86"/>
      <c r="Q91" s="86"/>
      <c r="R91" s="86"/>
      <c r="S91" s="86"/>
      <c r="T91" s="86"/>
      <c r="U91" s="86"/>
      <c r="V91" s="86"/>
      <c r="W91" s="86"/>
      <c r="X91" s="86"/>
      <c r="Y91" s="86"/>
      <c r="Z91" s="86"/>
      <c r="AA91" s="86"/>
      <c r="AB91" s="86"/>
      <c r="AC91" s="86"/>
      <c r="AD91" s="86"/>
    </row>
    <row r="92" spans="1:30" ht="15" thickBot="1" x14ac:dyDescent="0.35">
      <c r="A92" s="95">
        <f>IFERROR(INDEX(Setup!$D$11:$D$20,MATCH(F92,BookingCodes,0),0),0)</f>
        <v>0</v>
      </c>
      <c r="B92" s="95" t="str">
        <f>IF(C92&lt;&gt;"",RANK(C92,$C$21:$C$170,1)+COUNTIF($C$21:C92,C92)-1,"")</f>
        <v/>
      </c>
      <c r="C92" s="95" t="str">
        <f>IF(D92='Guest Monthly Recap'!$F$6,M92,"")</f>
        <v/>
      </c>
      <c r="D92" s="95" t="str">
        <f t="shared" ref="D92:D155" si="5">IF(M92&lt;&gt;"",MONTH(M92),"")</f>
        <v/>
      </c>
      <c r="E92" s="86">
        <f t="shared" si="3"/>
        <v>72</v>
      </c>
      <c r="F92" s="88"/>
      <c r="G92" s="83"/>
      <c r="H92" s="89" t="str">
        <f>IFERROR(INDEX('Room Information'!$K$7:$K$21,MATCH($G92,RoomNumber,0),0),"")</f>
        <v/>
      </c>
      <c r="I92" s="87"/>
      <c r="J92" s="88"/>
      <c r="K92" s="84"/>
      <c r="L92" s="90"/>
      <c r="M92" s="119"/>
      <c r="N92" s="85"/>
      <c r="O92" s="120" t="str">
        <f t="shared" si="4"/>
        <v/>
      </c>
      <c r="P92" s="86"/>
      <c r="Q92" s="86"/>
      <c r="R92" s="86"/>
      <c r="S92" s="86"/>
      <c r="T92" s="86"/>
      <c r="U92" s="86"/>
      <c r="V92" s="86"/>
      <c r="W92" s="86"/>
      <c r="X92" s="86"/>
      <c r="Y92" s="86"/>
      <c r="Z92" s="86"/>
      <c r="AA92" s="86"/>
      <c r="AB92" s="86"/>
      <c r="AC92" s="86"/>
      <c r="AD92" s="86"/>
    </row>
    <row r="93" spans="1:30" ht="15" thickBot="1" x14ac:dyDescent="0.35">
      <c r="A93" s="95">
        <f>IFERROR(INDEX(Setup!$D$11:$D$20,MATCH(F93,BookingCodes,0),0),0)</f>
        <v>0</v>
      </c>
      <c r="B93" s="95" t="str">
        <f>IF(C93&lt;&gt;"",RANK(C93,$C$21:$C$170,1)+COUNTIF($C$21:C93,C93)-1,"")</f>
        <v/>
      </c>
      <c r="C93" s="95" t="str">
        <f>IF(D93='Guest Monthly Recap'!$F$6,M93,"")</f>
        <v/>
      </c>
      <c r="D93" s="95" t="str">
        <f t="shared" si="5"/>
        <v/>
      </c>
      <c r="E93" s="86">
        <f t="shared" si="3"/>
        <v>73</v>
      </c>
      <c r="F93" s="88"/>
      <c r="G93" s="83"/>
      <c r="H93" s="89" t="str">
        <f>IFERROR(INDEX('Room Information'!$K$7:$K$21,MATCH($G93,RoomNumber,0),0),"")</f>
        <v/>
      </c>
      <c r="I93" s="87"/>
      <c r="J93" s="88"/>
      <c r="K93" s="84"/>
      <c r="L93" s="90"/>
      <c r="M93" s="119"/>
      <c r="N93" s="85"/>
      <c r="O93" s="120" t="str">
        <f t="shared" si="4"/>
        <v/>
      </c>
      <c r="P93" s="86"/>
      <c r="Q93" s="86"/>
      <c r="R93" s="86"/>
      <c r="S93" s="86"/>
      <c r="T93" s="86"/>
      <c r="U93" s="86"/>
      <c r="V93" s="86"/>
      <c r="W93" s="86"/>
      <c r="X93" s="86"/>
      <c r="Y93" s="86"/>
      <c r="Z93" s="86"/>
      <c r="AA93" s="86"/>
      <c r="AB93" s="86"/>
      <c r="AC93" s="86"/>
      <c r="AD93" s="86"/>
    </row>
    <row r="94" spans="1:30" ht="15" thickBot="1" x14ac:dyDescent="0.35">
      <c r="A94" s="95">
        <f>IFERROR(INDEX(Setup!$D$11:$D$20,MATCH(F94,BookingCodes,0),0),0)</f>
        <v>0</v>
      </c>
      <c r="B94" s="95" t="str">
        <f>IF(C94&lt;&gt;"",RANK(C94,$C$21:$C$170,1)+COUNTIF($C$21:C94,C94)-1,"")</f>
        <v/>
      </c>
      <c r="C94" s="95" t="str">
        <f>IF(D94='Guest Monthly Recap'!$F$6,M94,"")</f>
        <v/>
      </c>
      <c r="D94" s="95" t="str">
        <f t="shared" si="5"/>
        <v/>
      </c>
      <c r="E94" s="86">
        <f t="shared" si="3"/>
        <v>74</v>
      </c>
      <c r="F94" s="88"/>
      <c r="G94" s="83"/>
      <c r="H94" s="89" t="str">
        <f>IFERROR(INDEX('Room Information'!$K$7:$K$21,MATCH($G94,RoomNumber,0),0),"")</f>
        <v/>
      </c>
      <c r="I94" s="87"/>
      <c r="J94" s="88"/>
      <c r="K94" s="84"/>
      <c r="L94" s="90"/>
      <c r="M94" s="119"/>
      <c r="N94" s="85"/>
      <c r="O94" s="120" t="str">
        <f t="shared" si="4"/>
        <v/>
      </c>
      <c r="P94" s="86"/>
      <c r="Q94" s="86"/>
      <c r="R94" s="86"/>
      <c r="S94" s="86"/>
      <c r="T94" s="86"/>
      <c r="U94" s="86"/>
      <c r="V94" s="86"/>
      <c r="W94" s="86"/>
      <c r="X94" s="86"/>
      <c r="Y94" s="86"/>
      <c r="Z94" s="86"/>
      <c r="AA94" s="86"/>
      <c r="AB94" s="86"/>
      <c r="AC94" s="86"/>
      <c r="AD94" s="86"/>
    </row>
    <row r="95" spans="1:30" ht="15" thickBot="1" x14ac:dyDescent="0.35">
      <c r="A95" s="95">
        <f>IFERROR(INDEX(Setup!$D$11:$D$20,MATCH(F95,BookingCodes,0),0),0)</f>
        <v>0</v>
      </c>
      <c r="B95" s="95" t="str">
        <f>IF(C95&lt;&gt;"",RANK(C95,$C$21:$C$170,1)+COUNTIF($C$21:C95,C95)-1,"")</f>
        <v/>
      </c>
      <c r="C95" s="95" t="str">
        <f>IF(D95='Guest Monthly Recap'!$F$6,M95,"")</f>
        <v/>
      </c>
      <c r="D95" s="95" t="str">
        <f t="shared" si="5"/>
        <v/>
      </c>
      <c r="E95" s="86">
        <f t="shared" si="3"/>
        <v>75</v>
      </c>
      <c r="F95" s="88"/>
      <c r="G95" s="83"/>
      <c r="H95" s="89" t="str">
        <f>IFERROR(INDEX('Room Information'!$K$7:$K$21,MATCH($G95,RoomNumber,0),0),"")</f>
        <v/>
      </c>
      <c r="I95" s="87"/>
      <c r="J95" s="88"/>
      <c r="K95" s="84"/>
      <c r="L95" s="90"/>
      <c r="M95" s="119"/>
      <c r="N95" s="85"/>
      <c r="O95" s="120" t="str">
        <f t="shared" si="4"/>
        <v/>
      </c>
      <c r="P95" s="86"/>
      <c r="Q95" s="86"/>
      <c r="R95" s="86"/>
      <c r="S95" s="86"/>
      <c r="T95" s="86"/>
      <c r="U95" s="86"/>
      <c r="V95" s="86"/>
      <c r="W95" s="86"/>
      <c r="X95" s="86"/>
      <c r="Y95" s="86"/>
      <c r="Z95" s="86"/>
      <c r="AA95" s="86"/>
      <c r="AB95" s="86"/>
      <c r="AC95" s="86"/>
      <c r="AD95" s="86"/>
    </row>
    <row r="96" spans="1:30" ht="15" thickBot="1" x14ac:dyDescent="0.35">
      <c r="A96" s="95">
        <f>IFERROR(INDEX(Setup!$D$11:$D$20,MATCH(F96,BookingCodes,0),0),0)</f>
        <v>0</v>
      </c>
      <c r="B96" s="95" t="str">
        <f>IF(C96&lt;&gt;"",RANK(C96,$C$21:$C$170,1)+COUNTIF($C$21:C96,C96)-1,"")</f>
        <v/>
      </c>
      <c r="C96" s="95" t="str">
        <f>IF(D96='Guest Monthly Recap'!$F$6,M96,"")</f>
        <v/>
      </c>
      <c r="D96" s="95" t="str">
        <f t="shared" si="5"/>
        <v/>
      </c>
      <c r="E96" s="86">
        <f t="shared" si="3"/>
        <v>76</v>
      </c>
      <c r="F96" s="88"/>
      <c r="G96" s="83"/>
      <c r="H96" s="89" t="str">
        <f>IFERROR(INDEX('Room Information'!$K$7:$K$21,MATCH($G96,RoomNumber,0),0),"")</f>
        <v/>
      </c>
      <c r="I96" s="87"/>
      <c r="J96" s="88"/>
      <c r="K96" s="84"/>
      <c r="L96" s="90"/>
      <c r="M96" s="119"/>
      <c r="N96" s="85"/>
      <c r="O96" s="120" t="str">
        <f t="shared" si="4"/>
        <v/>
      </c>
      <c r="P96" s="86"/>
      <c r="Q96" s="86"/>
      <c r="R96" s="86"/>
      <c r="S96" s="86"/>
      <c r="T96" s="86"/>
      <c r="U96" s="86"/>
      <c r="V96" s="86"/>
      <c r="W96" s="86"/>
      <c r="X96" s="86"/>
      <c r="Y96" s="86"/>
      <c r="Z96" s="86"/>
      <c r="AA96" s="86"/>
      <c r="AB96" s="86"/>
      <c r="AC96" s="86"/>
      <c r="AD96" s="86"/>
    </row>
    <row r="97" spans="1:30" ht="15" thickBot="1" x14ac:dyDescent="0.35">
      <c r="A97" s="95">
        <f>IFERROR(INDEX(Setup!$D$11:$D$20,MATCH(F97,BookingCodes,0),0),0)</f>
        <v>0</v>
      </c>
      <c r="B97" s="95" t="str">
        <f>IF(C97&lt;&gt;"",RANK(C97,$C$21:$C$170,1)+COUNTIF($C$21:C97,C97)-1,"")</f>
        <v/>
      </c>
      <c r="C97" s="95" t="str">
        <f>IF(D97='Guest Monthly Recap'!$F$6,M97,"")</f>
        <v/>
      </c>
      <c r="D97" s="95" t="str">
        <f t="shared" si="5"/>
        <v/>
      </c>
      <c r="E97" s="86">
        <f t="shared" si="3"/>
        <v>77</v>
      </c>
      <c r="F97" s="88"/>
      <c r="G97" s="83"/>
      <c r="H97" s="89" t="str">
        <f>IFERROR(INDEX('Room Information'!$K$7:$K$21,MATCH($G97,RoomNumber,0),0),"")</f>
        <v/>
      </c>
      <c r="I97" s="87"/>
      <c r="J97" s="88"/>
      <c r="K97" s="84"/>
      <c r="L97" s="90"/>
      <c r="M97" s="119"/>
      <c r="N97" s="85"/>
      <c r="O97" s="120" t="str">
        <f t="shared" si="4"/>
        <v/>
      </c>
      <c r="P97" s="86"/>
      <c r="Q97" s="86"/>
      <c r="R97" s="86"/>
      <c r="S97" s="86"/>
      <c r="T97" s="86"/>
      <c r="U97" s="86"/>
      <c r="V97" s="86"/>
      <c r="W97" s="86"/>
      <c r="X97" s="86"/>
      <c r="Y97" s="86"/>
      <c r="Z97" s="86"/>
      <c r="AA97" s="86"/>
      <c r="AB97" s="86"/>
      <c r="AC97" s="86"/>
      <c r="AD97" s="86"/>
    </row>
    <row r="98" spans="1:30" ht="15" thickBot="1" x14ac:dyDescent="0.35">
      <c r="A98" s="95">
        <f>IFERROR(INDEX(Setup!$D$11:$D$20,MATCH(F98,BookingCodes,0),0),0)</f>
        <v>0</v>
      </c>
      <c r="B98" s="95" t="str">
        <f>IF(C98&lt;&gt;"",RANK(C98,$C$21:$C$170,1)+COUNTIF($C$21:C98,C98)-1,"")</f>
        <v/>
      </c>
      <c r="C98" s="95" t="str">
        <f>IF(D98='Guest Monthly Recap'!$F$6,M98,"")</f>
        <v/>
      </c>
      <c r="D98" s="95" t="str">
        <f t="shared" si="5"/>
        <v/>
      </c>
      <c r="E98" s="86">
        <f t="shared" si="3"/>
        <v>78</v>
      </c>
      <c r="F98" s="88"/>
      <c r="G98" s="83"/>
      <c r="H98" s="89" t="str">
        <f>IFERROR(INDEX('Room Information'!$K$7:$K$21,MATCH($G98,RoomNumber,0),0),"")</f>
        <v/>
      </c>
      <c r="I98" s="87"/>
      <c r="J98" s="88"/>
      <c r="K98" s="84"/>
      <c r="L98" s="90"/>
      <c r="M98" s="119"/>
      <c r="N98" s="85"/>
      <c r="O98" s="120" t="str">
        <f t="shared" si="4"/>
        <v/>
      </c>
      <c r="P98" s="86"/>
      <c r="Q98" s="86"/>
      <c r="R98" s="86"/>
      <c r="S98" s="86"/>
      <c r="T98" s="86"/>
      <c r="U98" s="86"/>
      <c r="V98" s="86"/>
      <c r="W98" s="86"/>
      <c r="X98" s="86"/>
      <c r="Y98" s="86"/>
      <c r="Z98" s="86"/>
      <c r="AA98" s="86"/>
      <c r="AB98" s="86"/>
      <c r="AC98" s="86"/>
      <c r="AD98" s="86"/>
    </row>
    <row r="99" spans="1:30" ht="15" thickBot="1" x14ac:dyDescent="0.35">
      <c r="A99" s="95">
        <f>IFERROR(INDEX(Setup!$D$11:$D$20,MATCH(F99,BookingCodes,0),0),0)</f>
        <v>0</v>
      </c>
      <c r="B99" s="95" t="str">
        <f>IF(C99&lt;&gt;"",RANK(C99,$C$21:$C$170,1)+COUNTIF($C$21:C99,C99)-1,"")</f>
        <v/>
      </c>
      <c r="C99" s="95" t="str">
        <f>IF(D99='Guest Monthly Recap'!$F$6,M99,"")</f>
        <v/>
      </c>
      <c r="D99" s="95" t="str">
        <f t="shared" si="5"/>
        <v/>
      </c>
      <c r="E99" s="86">
        <f t="shared" si="3"/>
        <v>79</v>
      </c>
      <c r="F99" s="88"/>
      <c r="G99" s="83"/>
      <c r="H99" s="89" t="str">
        <f>IFERROR(INDEX('Room Information'!$K$7:$K$21,MATCH($G99,RoomNumber,0),0),"")</f>
        <v/>
      </c>
      <c r="I99" s="87"/>
      <c r="J99" s="88"/>
      <c r="K99" s="84"/>
      <c r="L99" s="90"/>
      <c r="M99" s="119"/>
      <c r="N99" s="85"/>
      <c r="O99" s="120" t="str">
        <f t="shared" si="4"/>
        <v/>
      </c>
      <c r="P99" s="86"/>
      <c r="Q99" s="86"/>
      <c r="R99" s="86"/>
      <c r="S99" s="86"/>
      <c r="T99" s="86"/>
      <c r="U99" s="86"/>
      <c r="V99" s="86"/>
      <c r="W99" s="86"/>
      <c r="X99" s="86"/>
      <c r="Y99" s="86"/>
      <c r="Z99" s="86"/>
      <c r="AA99" s="86"/>
      <c r="AB99" s="86"/>
      <c r="AC99" s="86"/>
      <c r="AD99" s="86"/>
    </row>
    <row r="100" spans="1:30" ht="15" thickBot="1" x14ac:dyDescent="0.35">
      <c r="A100" s="95">
        <f>IFERROR(INDEX(Setup!$D$11:$D$20,MATCH(F100,BookingCodes,0),0),0)</f>
        <v>0</v>
      </c>
      <c r="B100" s="95" t="str">
        <f>IF(C100&lt;&gt;"",RANK(C100,$C$21:$C$170,1)+COUNTIF($C$21:C100,C100)-1,"")</f>
        <v/>
      </c>
      <c r="C100" s="95" t="str">
        <f>IF(D100='Guest Monthly Recap'!$F$6,M100,"")</f>
        <v/>
      </c>
      <c r="D100" s="95" t="str">
        <f t="shared" si="5"/>
        <v/>
      </c>
      <c r="E100" s="86">
        <f t="shared" si="3"/>
        <v>80</v>
      </c>
      <c r="F100" s="88"/>
      <c r="G100" s="83"/>
      <c r="H100" s="89" t="str">
        <f>IFERROR(INDEX('Room Information'!$K$7:$K$21,MATCH($G100,RoomNumber,0),0),"")</f>
        <v/>
      </c>
      <c r="I100" s="87"/>
      <c r="J100" s="88"/>
      <c r="K100" s="84"/>
      <c r="L100" s="90"/>
      <c r="M100" s="119"/>
      <c r="N100" s="85"/>
      <c r="O100" s="120" t="str">
        <f t="shared" si="4"/>
        <v/>
      </c>
      <c r="P100" s="86"/>
      <c r="Q100" s="86"/>
      <c r="R100" s="86"/>
      <c r="S100" s="86"/>
      <c r="T100" s="86"/>
      <c r="U100" s="86"/>
      <c r="V100" s="86"/>
      <c r="W100" s="86"/>
      <c r="X100" s="86"/>
      <c r="Y100" s="86"/>
      <c r="Z100" s="86"/>
      <c r="AA100" s="86"/>
      <c r="AB100" s="86"/>
      <c r="AC100" s="86"/>
      <c r="AD100" s="86"/>
    </row>
    <row r="101" spans="1:30" ht="15" thickBot="1" x14ac:dyDescent="0.35">
      <c r="A101" s="95">
        <f>IFERROR(INDEX(Setup!$D$11:$D$20,MATCH(F101,BookingCodes,0),0),0)</f>
        <v>0</v>
      </c>
      <c r="B101" s="95" t="str">
        <f>IF(C101&lt;&gt;"",RANK(C101,$C$21:$C$170,1)+COUNTIF($C$21:C101,C101)-1,"")</f>
        <v/>
      </c>
      <c r="C101" s="95" t="str">
        <f>IF(D101='Guest Monthly Recap'!$F$6,M101,"")</f>
        <v/>
      </c>
      <c r="D101" s="95" t="str">
        <f t="shared" si="5"/>
        <v/>
      </c>
      <c r="E101" s="86">
        <f t="shared" si="3"/>
        <v>81</v>
      </c>
      <c r="F101" s="88"/>
      <c r="G101" s="83"/>
      <c r="H101" s="89" t="str">
        <f>IFERROR(INDEX('Room Information'!$K$7:$K$21,MATCH($G101,RoomNumber,0),0),"")</f>
        <v/>
      </c>
      <c r="I101" s="87"/>
      <c r="J101" s="88"/>
      <c r="K101" s="84"/>
      <c r="L101" s="90"/>
      <c r="M101" s="119"/>
      <c r="N101" s="85"/>
      <c r="O101" s="120" t="str">
        <f t="shared" si="4"/>
        <v/>
      </c>
      <c r="P101" s="86"/>
      <c r="Q101" s="86"/>
      <c r="R101" s="86"/>
      <c r="S101" s="86"/>
      <c r="T101" s="86"/>
      <c r="U101" s="86"/>
      <c r="V101" s="86"/>
      <c r="W101" s="86"/>
      <c r="X101" s="86"/>
      <c r="Y101" s="86"/>
      <c r="Z101" s="86"/>
      <c r="AA101" s="86"/>
      <c r="AB101" s="86"/>
      <c r="AC101" s="86"/>
      <c r="AD101" s="86"/>
    </row>
    <row r="102" spans="1:30" ht="15" thickBot="1" x14ac:dyDescent="0.35">
      <c r="A102" s="95">
        <f>IFERROR(INDEX(Setup!$D$11:$D$20,MATCH(F102,BookingCodes,0),0),0)</f>
        <v>0</v>
      </c>
      <c r="B102" s="95" t="str">
        <f>IF(C102&lt;&gt;"",RANK(C102,$C$21:$C$170,1)+COUNTIF($C$21:C102,C102)-1,"")</f>
        <v/>
      </c>
      <c r="C102" s="95" t="str">
        <f>IF(D102='Guest Monthly Recap'!$F$6,M102,"")</f>
        <v/>
      </c>
      <c r="D102" s="95" t="str">
        <f t="shared" si="5"/>
        <v/>
      </c>
      <c r="E102" s="86">
        <f t="shared" si="3"/>
        <v>82</v>
      </c>
      <c r="F102" s="88"/>
      <c r="G102" s="83"/>
      <c r="H102" s="89" t="str">
        <f>IFERROR(INDEX('Room Information'!$K$7:$K$21,MATCH($G102,RoomNumber,0),0),"")</f>
        <v/>
      </c>
      <c r="I102" s="87"/>
      <c r="J102" s="88"/>
      <c r="K102" s="84"/>
      <c r="L102" s="90"/>
      <c r="M102" s="119"/>
      <c r="N102" s="85"/>
      <c r="O102" s="120" t="str">
        <f t="shared" si="4"/>
        <v/>
      </c>
      <c r="P102" s="86"/>
      <c r="Q102" s="86"/>
      <c r="R102" s="86"/>
      <c r="S102" s="86"/>
      <c r="T102" s="86"/>
      <c r="U102" s="86"/>
      <c r="V102" s="86"/>
      <c r="W102" s="86"/>
      <c r="X102" s="86"/>
      <c r="Y102" s="86"/>
      <c r="Z102" s="86"/>
      <c r="AA102" s="86"/>
      <c r="AB102" s="86"/>
      <c r="AC102" s="86"/>
      <c r="AD102" s="86"/>
    </row>
    <row r="103" spans="1:30" ht="15" thickBot="1" x14ac:dyDescent="0.35">
      <c r="A103" s="95">
        <f>IFERROR(INDEX(Setup!$D$11:$D$20,MATCH(F103,BookingCodes,0),0),0)</f>
        <v>0</v>
      </c>
      <c r="B103" s="95" t="str">
        <f>IF(C103&lt;&gt;"",RANK(C103,$C$21:$C$170,1)+COUNTIF($C$21:C103,C103)-1,"")</f>
        <v/>
      </c>
      <c r="C103" s="95" t="str">
        <f>IF(D103='Guest Monthly Recap'!$F$6,M103,"")</f>
        <v/>
      </c>
      <c r="D103" s="95" t="str">
        <f t="shared" si="5"/>
        <v/>
      </c>
      <c r="E103" s="86">
        <f t="shared" si="3"/>
        <v>83</v>
      </c>
      <c r="F103" s="88"/>
      <c r="G103" s="83"/>
      <c r="H103" s="89" t="str">
        <f>IFERROR(INDEX('Room Information'!$K$7:$K$21,MATCH($G103,RoomNumber,0),0),"")</f>
        <v/>
      </c>
      <c r="I103" s="87"/>
      <c r="J103" s="88"/>
      <c r="K103" s="84"/>
      <c r="L103" s="90"/>
      <c r="M103" s="119"/>
      <c r="N103" s="85"/>
      <c r="O103" s="120" t="str">
        <f t="shared" si="4"/>
        <v/>
      </c>
      <c r="P103" s="86"/>
      <c r="Q103" s="86"/>
      <c r="R103" s="86"/>
      <c r="S103" s="86"/>
      <c r="T103" s="86"/>
      <c r="U103" s="86"/>
      <c r="V103" s="86"/>
      <c r="W103" s="86"/>
      <c r="X103" s="86"/>
      <c r="Y103" s="86"/>
      <c r="Z103" s="86"/>
      <c r="AA103" s="86"/>
      <c r="AB103" s="86"/>
      <c r="AC103" s="86"/>
      <c r="AD103" s="86"/>
    </row>
    <row r="104" spans="1:30" ht="15" thickBot="1" x14ac:dyDescent="0.35">
      <c r="A104" s="95">
        <f>IFERROR(INDEX(Setup!$D$11:$D$20,MATCH(F104,BookingCodes,0),0),0)</f>
        <v>0</v>
      </c>
      <c r="B104" s="95" t="str">
        <f>IF(C104&lt;&gt;"",RANK(C104,$C$21:$C$170,1)+COUNTIF($C$21:C104,C104)-1,"")</f>
        <v/>
      </c>
      <c r="C104" s="95" t="str">
        <f>IF(D104='Guest Monthly Recap'!$F$6,M104,"")</f>
        <v/>
      </c>
      <c r="D104" s="95" t="str">
        <f t="shared" si="5"/>
        <v/>
      </c>
      <c r="E104" s="86">
        <f t="shared" ref="E104:E167" si="6">E103+1</f>
        <v>84</v>
      </c>
      <c r="F104" s="88"/>
      <c r="G104" s="83"/>
      <c r="H104" s="89" t="str">
        <f>IFERROR(INDEX('Room Information'!$K$7:$K$21,MATCH($G104,RoomNumber,0),0),"")</f>
        <v/>
      </c>
      <c r="I104" s="87"/>
      <c r="J104" s="88"/>
      <c r="K104" s="84"/>
      <c r="L104" s="90"/>
      <c r="M104" s="119"/>
      <c r="N104" s="85"/>
      <c r="O104" s="120" t="str">
        <f t="shared" ref="O104:O167" si="7">IF(M104&lt;&gt;"",M104+N104,"")</f>
        <v/>
      </c>
      <c r="P104" s="86"/>
      <c r="Q104" s="86"/>
      <c r="R104" s="86"/>
      <c r="S104" s="86"/>
      <c r="T104" s="86"/>
      <c r="U104" s="86"/>
      <c r="V104" s="86"/>
      <c r="W104" s="86"/>
      <c r="X104" s="86"/>
      <c r="Y104" s="86"/>
      <c r="Z104" s="86"/>
      <c r="AA104" s="86"/>
      <c r="AB104" s="86"/>
      <c r="AC104" s="86"/>
      <c r="AD104" s="86"/>
    </row>
    <row r="105" spans="1:30" ht="15" thickBot="1" x14ac:dyDescent="0.35">
      <c r="A105" s="95">
        <f>IFERROR(INDEX(Setup!$D$11:$D$20,MATCH(F105,BookingCodes,0),0),0)</f>
        <v>0</v>
      </c>
      <c r="B105" s="95" t="str">
        <f>IF(C105&lt;&gt;"",RANK(C105,$C$21:$C$170,1)+COUNTIF($C$21:C105,C105)-1,"")</f>
        <v/>
      </c>
      <c r="C105" s="95" t="str">
        <f>IF(D105='Guest Monthly Recap'!$F$6,M105,"")</f>
        <v/>
      </c>
      <c r="D105" s="95" t="str">
        <f t="shared" si="5"/>
        <v/>
      </c>
      <c r="E105" s="86">
        <f t="shared" si="6"/>
        <v>85</v>
      </c>
      <c r="F105" s="88"/>
      <c r="G105" s="83"/>
      <c r="H105" s="89" t="str">
        <f>IFERROR(INDEX('Room Information'!$K$7:$K$21,MATCH($G105,RoomNumber,0),0),"")</f>
        <v/>
      </c>
      <c r="I105" s="87"/>
      <c r="J105" s="88"/>
      <c r="K105" s="84"/>
      <c r="L105" s="90"/>
      <c r="M105" s="119"/>
      <c r="N105" s="85"/>
      <c r="O105" s="120" t="str">
        <f t="shared" si="7"/>
        <v/>
      </c>
      <c r="P105" s="86"/>
      <c r="Q105" s="86"/>
      <c r="R105" s="86"/>
      <c r="S105" s="86"/>
      <c r="T105" s="86"/>
      <c r="U105" s="86"/>
      <c r="V105" s="86"/>
      <c r="W105" s="86"/>
      <c r="X105" s="86"/>
      <c r="Y105" s="86"/>
      <c r="Z105" s="86"/>
      <c r="AA105" s="86"/>
      <c r="AB105" s="86"/>
      <c r="AC105" s="86"/>
      <c r="AD105" s="86"/>
    </row>
    <row r="106" spans="1:30" ht="15" thickBot="1" x14ac:dyDescent="0.35">
      <c r="A106" s="95">
        <f>IFERROR(INDEX(Setup!$D$11:$D$20,MATCH(F106,BookingCodes,0),0),0)</f>
        <v>0</v>
      </c>
      <c r="B106" s="95" t="str">
        <f>IF(C106&lt;&gt;"",RANK(C106,$C$21:$C$170,1)+COUNTIF($C$21:C106,C106)-1,"")</f>
        <v/>
      </c>
      <c r="C106" s="95" t="str">
        <f>IF(D106='Guest Monthly Recap'!$F$6,M106,"")</f>
        <v/>
      </c>
      <c r="D106" s="95" t="str">
        <f t="shared" si="5"/>
        <v/>
      </c>
      <c r="E106" s="86">
        <f t="shared" si="6"/>
        <v>86</v>
      </c>
      <c r="F106" s="88"/>
      <c r="G106" s="83"/>
      <c r="H106" s="89" t="str">
        <f>IFERROR(INDEX('Room Information'!$K$7:$K$21,MATCH($G106,RoomNumber,0),0),"")</f>
        <v/>
      </c>
      <c r="I106" s="87"/>
      <c r="J106" s="88"/>
      <c r="K106" s="84"/>
      <c r="L106" s="90"/>
      <c r="M106" s="119"/>
      <c r="N106" s="85"/>
      <c r="O106" s="120" t="str">
        <f t="shared" si="7"/>
        <v/>
      </c>
      <c r="P106" s="86"/>
      <c r="Q106" s="86"/>
      <c r="R106" s="86"/>
      <c r="S106" s="86"/>
      <c r="T106" s="86"/>
      <c r="U106" s="86"/>
      <c r="V106" s="86"/>
      <c r="W106" s="86"/>
      <c r="X106" s="86"/>
      <c r="Y106" s="86"/>
      <c r="Z106" s="86"/>
      <c r="AA106" s="86"/>
      <c r="AB106" s="86"/>
      <c r="AC106" s="86"/>
      <c r="AD106" s="86"/>
    </row>
    <row r="107" spans="1:30" ht="15" thickBot="1" x14ac:dyDescent="0.35">
      <c r="A107" s="95">
        <f>IFERROR(INDEX(Setup!$D$11:$D$20,MATCH(F107,BookingCodes,0),0),0)</f>
        <v>0</v>
      </c>
      <c r="B107" s="95" t="str">
        <f>IF(C107&lt;&gt;"",RANK(C107,$C$21:$C$170,1)+COUNTIF($C$21:C107,C107)-1,"")</f>
        <v/>
      </c>
      <c r="C107" s="95" t="str">
        <f>IF(D107='Guest Monthly Recap'!$F$6,M107,"")</f>
        <v/>
      </c>
      <c r="D107" s="95" t="str">
        <f t="shared" si="5"/>
        <v/>
      </c>
      <c r="E107" s="86">
        <f t="shared" si="6"/>
        <v>87</v>
      </c>
      <c r="F107" s="88"/>
      <c r="G107" s="83"/>
      <c r="H107" s="89" t="str">
        <f>IFERROR(INDEX('Room Information'!$K$7:$K$21,MATCH($G107,RoomNumber,0),0),"")</f>
        <v/>
      </c>
      <c r="I107" s="87"/>
      <c r="J107" s="88"/>
      <c r="K107" s="84"/>
      <c r="L107" s="90"/>
      <c r="M107" s="119"/>
      <c r="N107" s="85"/>
      <c r="O107" s="120" t="str">
        <f t="shared" si="7"/>
        <v/>
      </c>
      <c r="P107" s="86"/>
      <c r="Q107" s="86"/>
      <c r="R107" s="86"/>
      <c r="S107" s="86"/>
      <c r="T107" s="86"/>
      <c r="U107" s="86"/>
      <c r="V107" s="86"/>
      <c r="W107" s="86"/>
      <c r="X107" s="86"/>
      <c r="Y107" s="86"/>
      <c r="Z107" s="86"/>
      <c r="AA107" s="86"/>
      <c r="AB107" s="86"/>
      <c r="AC107" s="86"/>
      <c r="AD107" s="86"/>
    </row>
    <row r="108" spans="1:30" ht="15" thickBot="1" x14ac:dyDescent="0.35">
      <c r="A108" s="95">
        <f>IFERROR(INDEX(Setup!$D$11:$D$20,MATCH(F108,BookingCodes,0),0),0)</f>
        <v>0</v>
      </c>
      <c r="B108" s="95" t="str">
        <f>IF(C108&lt;&gt;"",RANK(C108,$C$21:$C$170,1)+COUNTIF($C$21:C108,C108)-1,"")</f>
        <v/>
      </c>
      <c r="C108" s="95" t="str">
        <f>IF(D108='Guest Monthly Recap'!$F$6,M108,"")</f>
        <v/>
      </c>
      <c r="D108" s="95" t="str">
        <f t="shared" si="5"/>
        <v/>
      </c>
      <c r="E108" s="86">
        <f t="shared" si="6"/>
        <v>88</v>
      </c>
      <c r="F108" s="88"/>
      <c r="G108" s="83"/>
      <c r="H108" s="89" t="str">
        <f>IFERROR(INDEX('Room Information'!$K$7:$K$21,MATCH($G108,RoomNumber,0),0),"")</f>
        <v/>
      </c>
      <c r="I108" s="87"/>
      <c r="J108" s="88"/>
      <c r="K108" s="84"/>
      <c r="L108" s="90"/>
      <c r="M108" s="119"/>
      <c r="N108" s="85"/>
      <c r="O108" s="120" t="str">
        <f t="shared" si="7"/>
        <v/>
      </c>
      <c r="P108" s="86"/>
      <c r="Q108" s="86"/>
      <c r="R108" s="86"/>
      <c r="S108" s="86"/>
      <c r="T108" s="86"/>
      <c r="U108" s="86"/>
      <c r="V108" s="86"/>
      <c r="W108" s="86"/>
      <c r="X108" s="86"/>
      <c r="Y108" s="86"/>
      <c r="Z108" s="86"/>
      <c r="AA108" s="86"/>
      <c r="AB108" s="86"/>
      <c r="AC108" s="86"/>
      <c r="AD108" s="86"/>
    </row>
    <row r="109" spans="1:30" ht="15" thickBot="1" x14ac:dyDescent="0.35">
      <c r="A109" s="95">
        <f>IFERROR(INDEX(Setup!$D$11:$D$20,MATCH(F109,BookingCodes,0),0),0)</f>
        <v>0</v>
      </c>
      <c r="B109" s="95" t="str">
        <f>IF(C109&lt;&gt;"",RANK(C109,$C$21:$C$170,1)+COUNTIF($C$21:C109,C109)-1,"")</f>
        <v/>
      </c>
      <c r="C109" s="95" t="str">
        <f>IF(D109='Guest Monthly Recap'!$F$6,M109,"")</f>
        <v/>
      </c>
      <c r="D109" s="95" t="str">
        <f t="shared" si="5"/>
        <v/>
      </c>
      <c r="E109" s="86">
        <f t="shared" si="6"/>
        <v>89</v>
      </c>
      <c r="F109" s="88"/>
      <c r="G109" s="83"/>
      <c r="H109" s="89" t="str">
        <f>IFERROR(INDEX('Room Information'!$K$7:$K$21,MATCH($G109,RoomNumber,0),0),"")</f>
        <v/>
      </c>
      <c r="I109" s="87"/>
      <c r="J109" s="88"/>
      <c r="K109" s="84"/>
      <c r="L109" s="90"/>
      <c r="M109" s="119"/>
      <c r="N109" s="85"/>
      <c r="O109" s="120" t="str">
        <f t="shared" si="7"/>
        <v/>
      </c>
      <c r="P109" s="86"/>
      <c r="Q109" s="86"/>
      <c r="R109" s="86"/>
      <c r="S109" s="86"/>
      <c r="T109" s="86"/>
      <c r="U109" s="86"/>
      <c r="V109" s="86"/>
      <c r="W109" s="86"/>
      <c r="X109" s="86"/>
      <c r="Y109" s="86"/>
      <c r="Z109" s="86"/>
      <c r="AA109" s="86"/>
      <c r="AB109" s="86"/>
      <c r="AC109" s="86"/>
      <c r="AD109" s="86"/>
    </row>
    <row r="110" spans="1:30" ht="15" thickBot="1" x14ac:dyDescent="0.35">
      <c r="A110" s="95">
        <f>IFERROR(INDEX(Setup!$D$11:$D$20,MATCH(F110,BookingCodes,0),0),0)</f>
        <v>0</v>
      </c>
      <c r="B110" s="95" t="str">
        <f>IF(C110&lt;&gt;"",RANK(C110,$C$21:$C$170,1)+COUNTIF($C$21:C110,C110)-1,"")</f>
        <v/>
      </c>
      <c r="C110" s="95" t="str">
        <f>IF(D110='Guest Monthly Recap'!$F$6,M110,"")</f>
        <v/>
      </c>
      <c r="D110" s="95" t="str">
        <f t="shared" si="5"/>
        <v/>
      </c>
      <c r="E110" s="86">
        <f t="shared" si="6"/>
        <v>90</v>
      </c>
      <c r="F110" s="88"/>
      <c r="G110" s="83"/>
      <c r="H110" s="89" t="str">
        <f>IFERROR(INDEX('Room Information'!$K$7:$K$21,MATCH($G110,RoomNumber,0),0),"")</f>
        <v/>
      </c>
      <c r="I110" s="87"/>
      <c r="J110" s="88"/>
      <c r="K110" s="84"/>
      <c r="L110" s="90"/>
      <c r="M110" s="119"/>
      <c r="N110" s="85"/>
      <c r="O110" s="120" t="str">
        <f t="shared" si="7"/>
        <v/>
      </c>
      <c r="P110" s="86"/>
      <c r="Q110" s="86"/>
      <c r="R110" s="86"/>
      <c r="S110" s="86"/>
      <c r="T110" s="86"/>
      <c r="U110" s="86"/>
      <c r="V110" s="86"/>
      <c r="W110" s="86"/>
      <c r="X110" s="86"/>
      <c r="Y110" s="86"/>
      <c r="Z110" s="86"/>
      <c r="AA110" s="86"/>
      <c r="AB110" s="86"/>
      <c r="AC110" s="86"/>
      <c r="AD110" s="86"/>
    </row>
    <row r="111" spans="1:30" ht="15" thickBot="1" x14ac:dyDescent="0.35">
      <c r="A111" s="95">
        <f>IFERROR(INDEX(Setup!$D$11:$D$20,MATCH(F111,BookingCodes,0),0),0)</f>
        <v>0</v>
      </c>
      <c r="B111" s="95" t="str">
        <f>IF(C111&lt;&gt;"",RANK(C111,$C$21:$C$170,1)+COUNTIF($C$21:C111,C111)-1,"")</f>
        <v/>
      </c>
      <c r="C111" s="95" t="str">
        <f>IF(D111='Guest Monthly Recap'!$F$6,M111,"")</f>
        <v/>
      </c>
      <c r="D111" s="95" t="str">
        <f t="shared" si="5"/>
        <v/>
      </c>
      <c r="E111" s="86">
        <f t="shared" si="6"/>
        <v>91</v>
      </c>
      <c r="F111" s="88"/>
      <c r="G111" s="83"/>
      <c r="H111" s="89" t="str">
        <f>IFERROR(INDEX('Room Information'!$K$7:$K$21,MATCH($G111,RoomNumber,0),0),"")</f>
        <v/>
      </c>
      <c r="I111" s="87"/>
      <c r="J111" s="88"/>
      <c r="K111" s="84"/>
      <c r="L111" s="90"/>
      <c r="M111" s="119"/>
      <c r="N111" s="85"/>
      <c r="O111" s="120" t="str">
        <f t="shared" si="7"/>
        <v/>
      </c>
      <c r="P111" s="86"/>
      <c r="Q111" s="86"/>
      <c r="R111" s="86"/>
      <c r="S111" s="86"/>
      <c r="T111" s="86"/>
      <c r="U111" s="86"/>
      <c r="V111" s="86"/>
      <c r="W111" s="86"/>
      <c r="X111" s="86"/>
      <c r="Y111" s="86"/>
      <c r="Z111" s="86"/>
      <c r="AA111" s="86"/>
      <c r="AB111" s="86"/>
      <c r="AC111" s="86"/>
      <c r="AD111" s="86"/>
    </row>
    <row r="112" spans="1:30" ht="15" thickBot="1" x14ac:dyDescent="0.35">
      <c r="A112" s="95">
        <f>IFERROR(INDEX(Setup!$D$11:$D$20,MATCH(F112,BookingCodes,0),0),0)</f>
        <v>0</v>
      </c>
      <c r="B112" s="95" t="str">
        <f>IF(C112&lt;&gt;"",RANK(C112,$C$21:$C$170,1)+COUNTIF($C$21:C112,C112)-1,"")</f>
        <v/>
      </c>
      <c r="C112" s="95" t="str">
        <f>IF(D112='Guest Monthly Recap'!$F$6,M112,"")</f>
        <v/>
      </c>
      <c r="D112" s="95" t="str">
        <f t="shared" si="5"/>
        <v/>
      </c>
      <c r="E112" s="86">
        <f t="shared" si="6"/>
        <v>92</v>
      </c>
      <c r="F112" s="88"/>
      <c r="G112" s="83"/>
      <c r="H112" s="89" t="str">
        <f>IFERROR(INDEX('Room Information'!$K$7:$K$21,MATCH($G112,RoomNumber,0),0),"")</f>
        <v/>
      </c>
      <c r="I112" s="87"/>
      <c r="J112" s="88"/>
      <c r="K112" s="84"/>
      <c r="L112" s="90"/>
      <c r="M112" s="119"/>
      <c r="N112" s="85"/>
      <c r="O112" s="120" t="str">
        <f t="shared" si="7"/>
        <v/>
      </c>
      <c r="P112" s="86"/>
      <c r="Q112" s="86"/>
      <c r="R112" s="86"/>
      <c r="S112" s="86"/>
      <c r="T112" s="86"/>
      <c r="U112" s="86"/>
      <c r="V112" s="86"/>
      <c r="W112" s="86"/>
      <c r="X112" s="86"/>
      <c r="Y112" s="86"/>
      <c r="Z112" s="86"/>
      <c r="AA112" s="86"/>
      <c r="AB112" s="86"/>
      <c r="AC112" s="86"/>
      <c r="AD112" s="86"/>
    </row>
    <row r="113" spans="1:30" ht="15" thickBot="1" x14ac:dyDescent="0.35">
      <c r="A113" s="95">
        <f>IFERROR(INDEX(Setup!$D$11:$D$20,MATCH(F113,BookingCodes,0),0),0)</f>
        <v>0</v>
      </c>
      <c r="B113" s="95" t="str">
        <f>IF(C113&lt;&gt;"",RANK(C113,$C$21:$C$170,1)+COUNTIF($C$21:C113,C113)-1,"")</f>
        <v/>
      </c>
      <c r="C113" s="95" t="str">
        <f>IF(D113='Guest Monthly Recap'!$F$6,M113,"")</f>
        <v/>
      </c>
      <c r="D113" s="95" t="str">
        <f t="shared" si="5"/>
        <v/>
      </c>
      <c r="E113" s="86">
        <f t="shared" si="6"/>
        <v>93</v>
      </c>
      <c r="F113" s="88"/>
      <c r="G113" s="83"/>
      <c r="H113" s="89" t="str">
        <f>IFERROR(INDEX('Room Information'!$K$7:$K$21,MATCH($G113,RoomNumber,0),0),"")</f>
        <v/>
      </c>
      <c r="I113" s="87"/>
      <c r="J113" s="88"/>
      <c r="K113" s="84"/>
      <c r="L113" s="90"/>
      <c r="M113" s="119"/>
      <c r="N113" s="85"/>
      <c r="O113" s="120" t="str">
        <f t="shared" si="7"/>
        <v/>
      </c>
      <c r="P113" s="86"/>
      <c r="Q113" s="86"/>
      <c r="R113" s="86"/>
      <c r="S113" s="86"/>
      <c r="T113" s="86"/>
      <c r="U113" s="86"/>
      <c r="V113" s="86"/>
      <c r="W113" s="86"/>
      <c r="X113" s="86"/>
      <c r="Y113" s="86"/>
      <c r="Z113" s="86"/>
      <c r="AA113" s="86"/>
      <c r="AB113" s="86"/>
      <c r="AC113" s="86"/>
      <c r="AD113" s="86"/>
    </row>
    <row r="114" spans="1:30" ht="15" thickBot="1" x14ac:dyDescent="0.35">
      <c r="A114" s="95">
        <f>IFERROR(INDEX(Setup!$D$11:$D$20,MATCH(F114,BookingCodes,0),0),0)</f>
        <v>0</v>
      </c>
      <c r="B114" s="95" t="str">
        <f>IF(C114&lt;&gt;"",RANK(C114,$C$21:$C$170,1)+COUNTIF($C$21:C114,C114)-1,"")</f>
        <v/>
      </c>
      <c r="C114" s="95" t="str">
        <f>IF(D114='Guest Monthly Recap'!$F$6,M114,"")</f>
        <v/>
      </c>
      <c r="D114" s="95" t="str">
        <f t="shared" si="5"/>
        <v/>
      </c>
      <c r="E114" s="86">
        <f t="shared" si="6"/>
        <v>94</v>
      </c>
      <c r="F114" s="88"/>
      <c r="G114" s="83"/>
      <c r="H114" s="89" t="str">
        <f>IFERROR(INDEX('Room Information'!$K$7:$K$21,MATCH($G114,RoomNumber,0),0),"")</f>
        <v/>
      </c>
      <c r="I114" s="87"/>
      <c r="J114" s="88"/>
      <c r="K114" s="84"/>
      <c r="L114" s="90"/>
      <c r="M114" s="119"/>
      <c r="N114" s="85"/>
      <c r="O114" s="120" t="str">
        <f t="shared" si="7"/>
        <v/>
      </c>
      <c r="P114" s="86"/>
      <c r="Q114" s="86"/>
      <c r="R114" s="86"/>
      <c r="S114" s="86"/>
      <c r="T114" s="86"/>
      <c r="U114" s="86"/>
      <c r="V114" s="86"/>
      <c r="W114" s="86"/>
      <c r="X114" s="86"/>
      <c r="Y114" s="86"/>
      <c r="Z114" s="86"/>
      <c r="AA114" s="86"/>
      <c r="AB114" s="86"/>
      <c r="AC114" s="86"/>
      <c r="AD114" s="86"/>
    </row>
    <row r="115" spans="1:30" ht="15" thickBot="1" x14ac:dyDescent="0.35">
      <c r="A115" s="95">
        <f>IFERROR(INDEX(Setup!$D$11:$D$20,MATCH(F115,BookingCodes,0),0),0)</f>
        <v>0</v>
      </c>
      <c r="B115" s="95" t="str">
        <f>IF(C115&lt;&gt;"",RANK(C115,$C$21:$C$170,1)+COUNTIF($C$21:C115,C115)-1,"")</f>
        <v/>
      </c>
      <c r="C115" s="95" t="str">
        <f>IF(D115='Guest Monthly Recap'!$F$6,M115,"")</f>
        <v/>
      </c>
      <c r="D115" s="95" t="str">
        <f t="shared" si="5"/>
        <v/>
      </c>
      <c r="E115" s="86">
        <f t="shared" si="6"/>
        <v>95</v>
      </c>
      <c r="F115" s="88"/>
      <c r="G115" s="83"/>
      <c r="H115" s="89" t="str">
        <f>IFERROR(INDEX('Room Information'!$K$7:$K$21,MATCH($G115,RoomNumber,0),0),"")</f>
        <v/>
      </c>
      <c r="I115" s="87"/>
      <c r="J115" s="88"/>
      <c r="K115" s="84"/>
      <c r="L115" s="90"/>
      <c r="M115" s="119"/>
      <c r="N115" s="85"/>
      <c r="O115" s="120" t="str">
        <f t="shared" si="7"/>
        <v/>
      </c>
      <c r="P115" s="86"/>
      <c r="Q115" s="86"/>
      <c r="R115" s="86"/>
      <c r="S115" s="86"/>
      <c r="T115" s="86"/>
      <c r="U115" s="86"/>
      <c r="V115" s="86"/>
      <c r="W115" s="86"/>
      <c r="X115" s="86"/>
      <c r="Y115" s="86"/>
      <c r="Z115" s="86"/>
      <c r="AA115" s="86"/>
      <c r="AB115" s="86"/>
      <c r="AC115" s="86"/>
      <c r="AD115" s="86"/>
    </row>
    <row r="116" spans="1:30" ht="15" thickBot="1" x14ac:dyDescent="0.35">
      <c r="A116" s="95">
        <f>IFERROR(INDEX(Setup!$D$11:$D$20,MATCH(F116,BookingCodes,0),0),0)</f>
        <v>0</v>
      </c>
      <c r="B116" s="95" t="str">
        <f>IF(C116&lt;&gt;"",RANK(C116,$C$21:$C$170,1)+COUNTIF($C$21:C116,C116)-1,"")</f>
        <v/>
      </c>
      <c r="C116" s="95" t="str">
        <f>IF(D116='Guest Monthly Recap'!$F$6,M116,"")</f>
        <v/>
      </c>
      <c r="D116" s="95" t="str">
        <f t="shared" si="5"/>
        <v/>
      </c>
      <c r="E116" s="86">
        <f t="shared" si="6"/>
        <v>96</v>
      </c>
      <c r="F116" s="88"/>
      <c r="G116" s="83"/>
      <c r="H116" s="89" t="str">
        <f>IFERROR(INDEX('Room Information'!$K$7:$K$21,MATCH($G116,RoomNumber,0),0),"")</f>
        <v/>
      </c>
      <c r="I116" s="87"/>
      <c r="J116" s="88"/>
      <c r="K116" s="84"/>
      <c r="L116" s="90"/>
      <c r="M116" s="119"/>
      <c r="N116" s="85"/>
      <c r="O116" s="120" t="str">
        <f t="shared" si="7"/>
        <v/>
      </c>
      <c r="P116" s="86"/>
      <c r="Q116" s="86"/>
      <c r="R116" s="86"/>
      <c r="S116" s="86"/>
      <c r="T116" s="86"/>
      <c r="U116" s="86"/>
      <c r="V116" s="86"/>
      <c r="W116" s="86"/>
      <c r="X116" s="86"/>
      <c r="Y116" s="86"/>
      <c r="Z116" s="86"/>
      <c r="AA116" s="86"/>
      <c r="AB116" s="86"/>
      <c r="AC116" s="86"/>
      <c r="AD116" s="86"/>
    </row>
    <row r="117" spans="1:30" ht="15" thickBot="1" x14ac:dyDescent="0.35">
      <c r="A117" s="95">
        <f>IFERROR(INDEX(Setup!$D$11:$D$20,MATCH(F117,BookingCodes,0),0),0)</f>
        <v>0</v>
      </c>
      <c r="B117" s="95" t="str">
        <f>IF(C117&lt;&gt;"",RANK(C117,$C$21:$C$170,1)+COUNTIF($C$21:C117,C117)-1,"")</f>
        <v/>
      </c>
      <c r="C117" s="95" t="str">
        <f>IF(D117='Guest Monthly Recap'!$F$6,M117,"")</f>
        <v/>
      </c>
      <c r="D117" s="95" t="str">
        <f t="shared" si="5"/>
        <v/>
      </c>
      <c r="E117" s="86">
        <f t="shared" si="6"/>
        <v>97</v>
      </c>
      <c r="F117" s="88"/>
      <c r="G117" s="83"/>
      <c r="H117" s="89" t="str">
        <f>IFERROR(INDEX('Room Information'!$K$7:$K$21,MATCH($G117,RoomNumber,0),0),"")</f>
        <v/>
      </c>
      <c r="I117" s="87"/>
      <c r="J117" s="88"/>
      <c r="K117" s="84"/>
      <c r="L117" s="90"/>
      <c r="M117" s="119"/>
      <c r="N117" s="85"/>
      <c r="O117" s="120" t="str">
        <f t="shared" si="7"/>
        <v/>
      </c>
      <c r="P117" s="86"/>
      <c r="Q117" s="86"/>
      <c r="R117" s="86"/>
      <c r="S117" s="86"/>
      <c r="T117" s="86"/>
      <c r="U117" s="86"/>
      <c r="V117" s="86"/>
      <c r="W117" s="86"/>
      <c r="X117" s="86"/>
      <c r="Y117" s="86"/>
      <c r="Z117" s="86"/>
      <c r="AA117" s="86"/>
      <c r="AB117" s="86"/>
      <c r="AC117" s="86"/>
      <c r="AD117" s="86"/>
    </row>
    <row r="118" spans="1:30" ht="15" thickBot="1" x14ac:dyDescent="0.35">
      <c r="A118" s="95">
        <f>IFERROR(INDEX(Setup!$D$11:$D$20,MATCH(F118,BookingCodes,0),0),0)</f>
        <v>0</v>
      </c>
      <c r="B118" s="95" t="str">
        <f>IF(C118&lt;&gt;"",RANK(C118,$C$21:$C$170,1)+COUNTIF($C$21:C118,C118)-1,"")</f>
        <v/>
      </c>
      <c r="C118" s="95" t="str">
        <f>IF(D118='Guest Monthly Recap'!$F$6,M118,"")</f>
        <v/>
      </c>
      <c r="D118" s="95" t="str">
        <f t="shared" si="5"/>
        <v/>
      </c>
      <c r="E118" s="86">
        <f t="shared" si="6"/>
        <v>98</v>
      </c>
      <c r="F118" s="88"/>
      <c r="G118" s="83"/>
      <c r="H118" s="89" t="str">
        <f>IFERROR(INDEX('Room Information'!$K$7:$K$21,MATCH($G118,RoomNumber,0),0),"")</f>
        <v/>
      </c>
      <c r="I118" s="87"/>
      <c r="J118" s="88"/>
      <c r="K118" s="84"/>
      <c r="L118" s="90"/>
      <c r="M118" s="119"/>
      <c r="N118" s="85"/>
      <c r="O118" s="120" t="str">
        <f t="shared" si="7"/>
        <v/>
      </c>
      <c r="P118" s="86"/>
      <c r="Q118" s="86"/>
      <c r="R118" s="86"/>
      <c r="S118" s="86"/>
      <c r="T118" s="86"/>
      <c r="U118" s="86"/>
      <c r="V118" s="86"/>
      <c r="W118" s="86"/>
      <c r="X118" s="86"/>
      <c r="Y118" s="86"/>
      <c r="Z118" s="86"/>
      <c r="AA118" s="86"/>
      <c r="AB118" s="86"/>
      <c r="AC118" s="86"/>
      <c r="AD118" s="86"/>
    </row>
    <row r="119" spans="1:30" ht="15" thickBot="1" x14ac:dyDescent="0.35">
      <c r="A119" s="95">
        <f>IFERROR(INDEX(Setup!$D$11:$D$20,MATCH(F119,BookingCodes,0),0),0)</f>
        <v>0</v>
      </c>
      <c r="B119" s="95" t="str">
        <f>IF(C119&lt;&gt;"",RANK(C119,$C$21:$C$170,1)+COUNTIF($C$21:C119,C119)-1,"")</f>
        <v/>
      </c>
      <c r="C119" s="95" t="str">
        <f>IF(D119='Guest Monthly Recap'!$F$6,M119,"")</f>
        <v/>
      </c>
      <c r="D119" s="95" t="str">
        <f t="shared" si="5"/>
        <v/>
      </c>
      <c r="E119" s="86">
        <f t="shared" si="6"/>
        <v>99</v>
      </c>
      <c r="F119" s="88"/>
      <c r="G119" s="83"/>
      <c r="H119" s="89" t="str">
        <f>IFERROR(INDEX('Room Information'!$K$7:$K$21,MATCH($G119,RoomNumber,0),0),"")</f>
        <v/>
      </c>
      <c r="I119" s="87"/>
      <c r="J119" s="88"/>
      <c r="K119" s="84"/>
      <c r="L119" s="90"/>
      <c r="M119" s="119"/>
      <c r="N119" s="85"/>
      <c r="O119" s="120" t="str">
        <f t="shared" si="7"/>
        <v/>
      </c>
      <c r="P119" s="86"/>
      <c r="Q119" s="86"/>
      <c r="R119" s="86"/>
      <c r="S119" s="86"/>
      <c r="T119" s="86"/>
      <c r="U119" s="86"/>
      <c r="V119" s="86"/>
      <c r="W119" s="86"/>
      <c r="X119" s="86"/>
      <c r="Y119" s="86"/>
      <c r="Z119" s="86"/>
      <c r="AA119" s="86"/>
      <c r="AB119" s="86"/>
      <c r="AC119" s="86"/>
      <c r="AD119" s="86"/>
    </row>
    <row r="120" spans="1:30" ht="15" thickBot="1" x14ac:dyDescent="0.35">
      <c r="A120" s="95">
        <f>IFERROR(INDEX(Setup!$D$11:$D$20,MATCH(F120,BookingCodes,0),0),0)</f>
        <v>0</v>
      </c>
      <c r="B120" s="95" t="str">
        <f>IF(C120&lt;&gt;"",RANK(C120,$C$21:$C$170,1)+COUNTIF($C$21:C120,C120)-1,"")</f>
        <v/>
      </c>
      <c r="C120" s="95" t="str">
        <f>IF(D120='Guest Monthly Recap'!$F$6,M120,"")</f>
        <v/>
      </c>
      <c r="D120" s="95" t="str">
        <f t="shared" si="5"/>
        <v/>
      </c>
      <c r="E120" s="86">
        <f t="shared" si="6"/>
        <v>100</v>
      </c>
      <c r="F120" s="88"/>
      <c r="G120" s="83"/>
      <c r="H120" s="89" t="str">
        <f>IFERROR(INDEX('Room Information'!$K$7:$K$21,MATCH($G120,RoomNumber,0),0),"")</f>
        <v/>
      </c>
      <c r="I120" s="87"/>
      <c r="J120" s="88"/>
      <c r="K120" s="84"/>
      <c r="L120" s="90"/>
      <c r="M120" s="119"/>
      <c r="N120" s="85"/>
      <c r="O120" s="120" t="str">
        <f t="shared" si="7"/>
        <v/>
      </c>
      <c r="P120" s="86"/>
      <c r="Q120" s="86"/>
      <c r="R120" s="86"/>
      <c r="S120" s="86"/>
      <c r="T120" s="86"/>
      <c r="U120" s="86"/>
      <c r="V120" s="86"/>
      <c r="W120" s="86"/>
      <c r="X120" s="86"/>
      <c r="Y120" s="86"/>
      <c r="Z120" s="86"/>
      <c r="AA120" s="86"/>
      <c r="AB120" s="86"/>
      <c r="AC120" s="86"/>
      <c r="AD120" s="86"/>
    </row>
    <row r="121" spans="1:30" ht="15" thickBot="1" x14ac:dyDescent="0.35">
      <c r="A121" s="95">
        <f>IFERROR(INDEX(Setup!$D$11:$D$20,MATCH(F121,BookingCodes,0),0),0)</f>
        <v>0</v>
      </c>
      <c r="B121" s="95" t="str">
        <f>IF(C121&lt;&gt;"",RANK(C121,$C$21:$C$170,1)+COUNTIF($C$21:C121,C121)-1,"")</f>
        <v/>
      </c>
      <c r="C121" s="95" t="str">
        <f>IF(D121='Guest Monthly Recap'!$F$6,M121,"")</f>
        <v/>
      </c>
      <c r="D121" s="95" t="str">
        <f t="shared" si="5"/>
        <v/>
      </c>
      <c r="E121" s="86">
        <f t="shared" si="6"/>
        <v>101</v>
      </c>
      <c r="F121" s="88"/>
      <c r="G121" s="83"/>
      <c r="H121" s="89" t="str">
        <f>IFERROR(INDEX('Room Information'!$K$7:$K$21,MATCH($G121,RoomNumber,0),0),"")</f>
        <v/>
      </c>
      <c r="I121" s="87"/>
      <c r="J121" s="88"/>
      <c r="K121" s="84"/>
      <c r="L121" s="90"/>
      <c r="M121" s="119"/>
      <c r="N121" s="85"/>
      <c r="O121" s="120" t="str">
        <f t="shared" si="7"/>
        <v/>
      </c>
      <c r="P121" s="86"/>
      <c r="Q121" s="86"/>
      <c r="R121" s="86"/>
      <c r="S121" s="86"/>
      <c r="T121" s="86"/>
      <c r="U121" s="86"/>
      <c r="V121" s="86"/>
      <c r="W121" s="86"/>
      <c r="X121" s="86"/>
      <c r="Y121" s="86"/>
      <c r="Z121" s="86"/>
      <c r="AA121" s="86"/>
      <c r="AB121" s="86"/>
      <c r="AC121" s="86"/>
      <c r="AD121" s="86"/>
    </row>
    <row r="122" spans="1:30" ht="15" thickBot="1" x14ac:dyDescent="0.35">
      <c r="A122" s="95">
        <f>IFERROR(INDEX(Setup!$D$11:$D$20,MATCH(F122,BookingCodes,0),0),0)</f>
        <v>0</v>
      </c>
      <c r="B122" s="95" t="str">
        <f>IF(C122&lt;&gt;"",RANK(C122,$C$21:$C$170,1)+COUNTIF($C$21:C122,C122)-1,"")</f>
        <v/>
      </c>
      <c r="C122" s="95" t="str">
        <f>IF(D122='Guest Monthly Recap'!$F$6,M122,"")</f>
        <v/>
      </c>
      <c r="D122" s="95" t="str">
        <f t="shared" si="5"/>
        <v/>
      </c>
      <c r="E122" s="86">
        <f t="shared" si="6"/>
        <v>102</v>
      </c>
      <c r="F122" s="88"/>
      <c r="G122" s="83"/>
      <c r="H122" s="89" t="str">
        <f>IFERROR(INDEX('Room Information'!$K$7:$K$21,MATCH($G122,RoomNumber,0),0),"")</f>
        <v/>
      </c>
      <c r="I122" s="87"/>
      <c r="J122" s="88"/>
      <c r="K122" s="84"/>
      <c r="L122" s="90"/>
      <c r="M122" s="119"/>
      <c r="N122" s="85"/>
      <c r="O122" s="120" t="str">
        <f t="shared" si="7"/>
        <v/>
      </c>
      <c r="P122" s="86"/>
      <c r="Q122" s="86"/>
      <c r="R122" s="86"/>
      <c r="S122" s="86"/>
      <c r="T122" s="86"/>
      <c r="U122" s="86"/>
      <c r="V122" s="86"/>
      <c r="W122" s="86"/>
      <c r="X122" s="86"/>
      <c r="Y122" s="86"/>
      <c r="Z122" s="86"/>
      <c r="AA122" s="86"/>
      <c r="AB122" s="86"/>
      <c r="AC122" s="86"/>
      <c r="AD122" s="86"/>
    </row>
    <row r="123" spans="1:30" ht="15" thickBot="1" x14ac:dyDescent="0.35">
      <c r="A123" s="95">
        <f>IFERROR(INDEX(Setup!$D$11:$D$20,MATCH(F123,BookingCodes,0),0),0)</f>
        <v>0</v>
      </c>
      <c r="B123" s="95" t="str">
        <f>IF(C123&lt;&gt;"",RANK(C123,$C$21:$C$170,1)+COUNTIF($C$21:C123,C123)-1,"")</f>
        <v/>
      </c>
      <c r="C123" s="95" t="str">
        <f>IF(D123='Guest Monthly Recap'!$F$6,M123,"")</f>
        <v/>
      </c>
      <c r="D123" s="95" t="str">
        <f t="shared" si="5"/>
        <v/>
      </c>
      <c r="E123" s="86">
        <f t="shared" si="6"/>
        <v>103</v>
      </c>
      <c r="F123" s="88"/>
      <c r="G123" s="83"/>
      <c r="H123" s="89" t="str">
        <f>IFERROR(INDEX('Room Information'!$K$7:$K$21,MATCH($G123,RoomNumber,0),0),"")</f>
        <v/>
      </c>
      <c r="I123" s="87"/>
      <c r="J123" s="88"/>
      <c r="K123" s="84"/>
      <c r="L123" s="90"/>
      <c r="M123" s="119"/>
      <c r="N123" s="85"/>
      <c r="O123" s="120" t="str">
        <f t="shared" si="7"/>
        <v/>
      </c>
      <c r="P123" s="86"/>
      <c r="Q123" s="86"/>
      <c r="R123" s="86"/>
      <c r="S123" s="86"/>
      <c r="T123" s="86"/>
      <c r="U123" s="86"/>
      <c r="V123" s="86"/>
      <c r="W123" s="86"/>
      <c r="X123" s="86"/>
      <c r="Y123" s="86"/>
      <c r="Z123" s="86"/>
      <c r="AA123" s="86"/>
      <c r="AB123" s="86"/>
      <c r="AC123" s="86"/>
      <c r="AD123" s="86"/>
    </row>
    <row r="124" spans="1:30" ht="15" thickBot="1" x14ac:dyDescent="0.35">
      <c r="A124" s="95">
        <f>IFERROR(INDEX(Setup!$D$11:$D$20,MATCH(F124,BookingCodes,0),0),0)</f>
        <v>0</v>
      </c>
      <c r="B124" s="95" t="str">
        <f>IF(C124&lt;&gt;"",RANK(C124,$C$21:$C$170,1)+COUNTIF($C$21:C124,C124)-1,"")</f>
        <v/>
      </c>
      <c r="C124" s="95" t="str">
        <f>IF(D124='Guest Monthly Recap'!$F$6,M124,"")</f>
        <v/>
      </c>
      <c r="D124" s="95" t="str">
        <f t="shared" si="5"/>
        <v/>
      </c>
      <c r="E124" s="86">
        <f t="shared" si="6"/>
        <v>104</v>
      </c>
      <c r="F124" s="88"/>
      <c r="G124" s="83"/>
      <c r="H124" s="89" t="str">
        <f>IFERROR(INDEX('Room Information'!$K$7:$K$21,MATCH($G124,RoomNumber,0),0),"")</f>
        <v/>
      </c>
      <c r="I124" s="87"/>
      <c r="J124" s="88"/>
      <c r="K124" s="84"/>
      <c r="L124" s="90"/>
      <c r="M124" s="119"/>
      <c r="N124" s="85"/>
      <c r="O124" s="120" t="str">
        <f t="shared" si="7"/>
        <v/>
      </c>
      <c r="P124" s="86"/>
      <c r="Q124" s="86"/>
      <c r="R124" s="86"/>
      <c r="S124" s="86"/>
      <c r="T124" s="86"/>
      <c r="U124" s="86"/>
      <c r="V124" s="86"/>
      <c r="W124" s="86"/>
      <c r="X124" s="86"/>
      <c r="Y124" s="86"/>
      <c r="Z124" s="86"/>
      <c r="AA124" s="86"/>
      <c r="AB124" s="86"/>
      <c r="AC124" s="86"/>
      <c r="AD124" s="86"/>
    </row>
    <row r="125" spans="1:30" ht="15" thickBot="1" x14ac:dyDescent="0.35">
      <c r="A125" s="95">
        <f>IFERROR(INDEX(Setup!$D$11:$D$20,MATCH(F125,BookingCodes,0),0),0)</f>
        <v>0</v>
      </c>
      <c r="B125" s="95" t="str">
        <f>IF(C125&lt;&gt;"",RANK(C125,$C$21:$C$170,1)+COUNTIF($C$21:C125,C125)-1,"")</f>
        <v/>
      </c>
      <c r="C125" s="95" t="str">
        <f>IF(D125='Guest Monthly Recap'!$F$6,M125,"")</f>
        <v/>
      </c>
      <c r="D125" s="95" t="str">
        <f t="shared" si="5"/>
        <v/>
      </c>
      <c r="E125" s="86">
        <f t="shared" si="6"/>
        <v>105</v>
      </c>
      <c r="F125" s="88"/>
      <c r="G125" s="83"/>
      <c r="H125" s="89" t="str">
        <f>IFERROR(INDEX('Room Information'!$K$7:$K$21,MATCH($G125,RoomNumber,0),0),"")</f>
        <v/>
      </c>
      <c r="I125" s="87"/>
      <c r="J125" s="88"/>
      <c r="K125" s="84"/>
      <c r="L125" s="90"/>
      <c r="M125" s="119"/>
      <c r="N125" s="85"/>
      <c r="O125" s="120" t="str">
        <f t="shared" si="7"/>
        <v/>
      </c>
      <c r="P125" s="86"/>
      <c r="Q125" s="86"/>
      <c r="R125" s="86"/>
      <c r="S125" s="86"/>
      <c r="T125" s="86"/>
      <c r="U125" s="86"/>
      <c r="V125" s="86"/>
      <c r="W125" s="86"/>
      <c r="X125" s="86"/>
      <c r="Y125" s="86"/>
      <c r="Z125" s="86"/>
      <c r="AA125" s="86"/>
      <c r="AB125" s="86"/>
      <c r="AC125" s="86"/>
      <c r="AD125" s="86"/>
    </row>
    <row r="126" spans="1:30" ht="15" thickBot="1" x14ac:dyDescent="0.35">
      <c r="A126" s="95">
        <f>IFERROR(INDEX(Setup!$D$11:$D$20,MATCH(F126,BookingCodes,0),0),0)</f>
        <v>0</v>
      </c>
      <c r="B126" s="95" t="str">
        <f>IF(C126&lt;&gt;"",RANK(C126,$C$21:$C$170,1)+COUNTIF($C$21:C126,C126)-1,"")</f>
        <v/>
      </c>
      <c r="C126" s="95" t="str">
        <f>IF(D126='Guest Monthly Recap'!$F$6,M126,"")</f>
        <v/>
      </c>
      <c r="D126" s="95" t="str">
        <f t="shared" si="5"/>
        <v/>
      </c>
      <c r="E126" s="86">
        <f t="shared" si="6"/>
        <v>106</v>
      </c>
      <c r="F126" s="88"/>
      <c r="G126" s="83"/>
      <c r="H126" s="89" t="str">
        <f>IFERROR(INDEX('Room Information'!$K$7:$K$21,MATCH($G126,RoomNumber,0),0),"")</f>
        <v/>
      </c>
      <c r="I126" s="87"/>
      <c r="J126" s="88"/>
      <c r="K126" s="84"/>
      <c r="L126" s="90"/>
      <c r="M126" s="119"/>
      <c r="N126" s="85"/>
      <c r="O126" s="120" t="str">
        <f t="shared" si="7"/>
        <v/>
      </c>
      <c r="P126" s="86"/>
      <c r="Q126" s="86"/>
      <c r="R126" s="86"/>
      <c r="S126" s="86"/>
      <c r="T126" s="86"/>
      <c r="U126" s="86"/>
      <c r="V126" s="86"/>
      <c r="W126" s="86"/>
      <c r="X126" s="86"/>
      <c r="Y126" s="86"/>
      <c r="Z126" s="86"/>
      <c r="AA126" s="86"/>
      <c r="AB126" s="86"/>
      <c r="AC126" s="86"/>
      <c r="AD126" s="86"/>
    </row>
    <row r="127" spans="1:30" ht="15" thickBot="1" x14ac:dyDescent="0.35">
      <c r="A127" s="95">
        <f>IFERROR(INDEX(Setup!$D$11:$D$20,MATCH(F127,BookingCodes,0),0),0)</f>
        <v>0</v>
      </c>
      <c r="B127" s="95" t="str">
        <f>IF(C127&lt;&gt;"",RANK(C127,$C$21:$C$170,1)+COUNTIF($C$21:C127,C127)-1,"")</f>
        <v/>
      </c>
      <c r="C127" s="95" t="str">
        <f>IF(D127='Guest Monthly Recap'!$F$6,M127,"")</f>
        <v/>
      </c>
      <c r="D127" s="95" t="str">
        <f t="shared" si="5"/>
        <v/>
      </c>
      <c r="E127" s="86">
        <f t="shared" si="6"/>
        <v>107</v>
      </c>
      <c r="F127" s="88"/>
      <c r="G127" s="83"/>
      <c r="H127" s="89" t="str">
        <f>IFERROR(INDEX('Room Information'!$K$7:$K$21,MATCH($G127,RoomNumber,0),0),"")</f>
        <v/>
      </c>
      <c r="I127" s="87"/>
      <c r="J127" s="88"/>
      <c r="K127" s="84"/>
      <c r="L127" s="90"/>
      <c r="M127" s="119"/>
      <c r="N127" s="85"/>
      <c r="O127" s="120" t="str">
        <f t="shared" si="7"/>
        <v/>
      </c>
      <c r="P127" s="86"/>
      <c r="Q127" s="86"/>
      <c r="R127" s="86"/>
      <c r="S127" s="86"/>
      <c r="T127" s="86"/>
      <c r="U127" s="86"/>
      <c r="V127" s="86"/>
      <c r="W127" s="86"/>
      <c r="X127" s="86"/>
      <c r="Y127" s="86"/>
      <c r="Z127" s="86"/>
      <c r="AA127" s="86"/>
      <c r="AB127" s="86"/>
      <c r="AC127" s="86"/>
      <c r="AD127" s="86"/>
    </row>
    <row r="128" spans="1:30" ht="15" thickBot="1" x14ac:dyDescent="0.35">
      <c r="A128" s="95">
        <f>IFERROR(INDEX(Setup!$D$11:$D$20,MATCH(F128,BookingCodes,0),0),0)</f>
        <v>0</v>
      </c>
      <c r="B128" s="95" t="str">
        <f>IF(C128&lt;&gt;"",RANK(C128,$C$21:$C$170,1)+COUNTIF($C$21:C128,C128)-1,"")</f>
        <v/>
      </c>
      <c r="C128" s="95" t="str">
        <f>IF(D128='Guest Monthly Recap'!$F$6,M128,"")</f>
        <v/>
      </c>
      <c r="D128" s="95" t="str">
        <f t="shared" si="5"/>
        <v/>
      </c>
      <c r="E128" s="86">
        <f t="shared" si="6"/>
        <v>108</v>
      </c>
      <c r="F128" s="88"/>
      <c r="G128" s="83"/>
      <c r="H128" s="89" t="str">
        <f>IFERROR(INDEX('Room Information'!$K$7:$K$21,MATCH($G128,RoomNumber,0),0),"")</f>
        <v/>
      </c>
      <c r="I128" s="87"/>
      <c r="J128" s="88"/>
      <c r="K128" s="84"/>
      <c r="L128" s="90"/>
      <c r="M128" s="119"/>
      <c r="N128" s="85"/>
      <c r="O128" s="120" t="str">
        <f t="shared" si="7"/>
        <v/>
      </c>
      <c r="P128" s="86"/>
      <c r="Q128" s="86"/>
      <c r="R128" s="86"/>
      <c r="S128" s="86"/>
      <c r="T128" s="86"/>
      <c r="U128" s="86"/>
      <c r="V128" s="86"/>
      <c r="W128" s="86"/>
      <c r="X128" s="86"/>
      <c r="Y128" s="86"/>
      <c r="Z128" s="86"/>
      <c r="AA128" s="86"/>
      <c r="AB128" s="86"/>
      <c r="AC128" s="86"/>
      <c r="AD128" s="86"/>
    </row>
    <row r="129" spans="1:30" ht="15" thickBot="1" x14ac:dyDescent="0.35">
      <c r="A129" s="95">
        <f>IFERROR(INDEX(Setup!$D$11:$D$20,MATCH(F129,BookingCodes,0),0),0)</f>
        <v>0</v>
      </c>
      <c r="B129" s="95" t="str">
        <f>IF(C129&lt;&gt;"",RANK(C129,$C$21:$C$170,1)+COUNTIF($C$21:C129,C129)-1,"")</f>
        <v/>
      </c>
      <c r="C129" s="95" t="str">
        <f>IF(D129='Guest Monthly Recap'!$F$6,M129,"")</f>
        <v/>
      </c>
      <c r="D129" s="95" t="str">
        <f t="shared" si="5"/>
        <v/>
      </c>
      <c r="E129" s="86">
        <f t="shared" si="6"/>
        <v>109</v>
      </c>
      <c r="F129" s="88"/>
      <c r="G129" s="83"/>
      <c r="H129" s="89" t="str">
        <f>IFERROR(INDEX('Room Information'!$K$7:$K$21,MATCH($G129,RoomNumber,0),0),"")</f>
        <v/>
      </c>
      <c r="I129" s="87"/>
      <c r="J129" s="88"/>
      <c r="K129" s="84"/>
      <c r="L129" s="90"/>
      <c r="M129" s="119"/>
      <c r="N129" s="85"/>
      <c r="O129" s="120" t="str">
        <f t="shared" si="7"/>
        <v/>
      </c>
      <c r="P129" s="86"/>
      <c r="Q129" s="86"/>
      <c r="R129" s="86"/>
      <c r="S129" s="86"/>
      <c r="T129" s="86"/>
      <c r="U129" s="86"/>
      <c r="V129" s="86"/>
      <c r="W129" s="86"/>
      <c r="X129" s="86"/>
      <c r="Y129" s="86"/>
      <c r="Z129" s="86"/>
      <c r="AA129" s="86"/>
      <c r="AB129" s="86"/>
      <c r="AC129" s="86"/>
      <c r="AD129" s="86"/>
    </row>
    <row r="130" spans="1:30" ht="15" thickBot="1" x14ac:dyDescent="0.35">
      <c r="A130" s="95">
        <f>IFERROR(INDEX(Setup!$D$11:$D$20,MATCH(F130,BookingCodes,0),0),0)</f>
        <v>0</v>
      </c>
      <c r="B130" s="95" t="str">
        <f>IF(C130&lt;&gt;"",RANK(C130,$C$21:$C$170,1)+COUNTIF($C$21:C130,C130)-1,"")</f>
        <v/>
      </c>
      <c r="C130" s="95" t="str">
        <f>IF(D130='Guest Monthly Recap'!$F$6,M130,"")</f>
        <v/>
      </c>
      <c r="D130" s="95" t="str">
        <f t="shared" si="5"/>
        <v/>
      </c>
      <c r="E130" s="86">
        <f t="shared" si="6"/>
        <v>110</v>
      </c>
      <c r="F130" s="88"/>
      <c r="G130" s="83"/>
      <c r="H130" s="89" t="str">
        <f>IFERROR(INDEX('Room Information'!$K$7:$K$21,MATCH($G130,RoomNumber,0),0),"")</f>
        <v/>
      </c>
      <c r="I130" s="87"/>
      <c r="J130" s="88"/>
      <c r="K130" s="84"/>
      <c r="L130" s="90"/>
      <c r="M130" s="119"/>
      <c r="N130" s="85"/>
      <c r="O130" s="120" t="str">
        <f t="shared" si="7"/>
        <v/>
      </c>
      <c r="P130" s="86"/>
      <c r="Q130" s="86"/>
      <c r="R130" s="86"/>
      <c r="S130" s="86"/>
      <c r="T130" s="86"/>
      <c r="U130" s="86"/>
      <c r="V130" s="86"/>
      <c r="W130" s="86"/>
      <c r="X130" s="86"/>
      <c r="Y130" s="86"/>
      <c r="Z130" s="86"/>
      <c r="AA130" s="86"/>
      <c r="AB130" s="86"/>
      <c r="AC130" s="86"/>
      <c r="AD130" s="86"/>
    </row>
    <row r="131" spans="1:30" ht="15" thickBot="1" x14ac:dyDescent="0.35">
      <c r="A131" s="95">
        <f>IFERROR(INDEX(Setup!$D$11:$D$20,MATCH(F131,BookingCodes,0),0),0)</f>
        <v>0</v>
      </c>
      <c r="B131" s="95" t="str">
        <f>IF(C131&lt;&gt;"",RANK(C131,$C$21:$C$170,1)+COUNTIF($C$21:C131,C131)-1,"")</f>
        <v/>
      </c>
      <c r="C131" s="95" t="str">
        <f>IF(D131='Guest Monthly Recap'!$F$6,M131,"")</f>
        <v/>
      </c>
      <c r="D131" s="95" t="str">
        <f t="shared" si="5"/>
        <v/>
      </c>
      <c r="E131" s="86">
        <f t="shared" si="6"/>
        <v>111</v>
      </c>
      <c r="F131" s="88"/>
      <c r="G131" s="83"/>
      <c r="H131" s="89" t="str">
        <f>IFERROR(INDEX('Room Information'!$K$7:$K$21,MATCH($G131,RoomNumber,0),0),"")</f>
        <v/>
      </c>
      <c r="I131" s="87"/>
      <c r="J131" s="88"/>
      <c r="K131" s="84"/>
      <c r="L131" s="90"/>
      <c r="M131" s="119"/>
      <c r="N131" s="85"/>
      <c r="O131" s="120" t="str">
        <f t="shared" si="7"/>
        <v/>
      </c>
      <c r="P131" s="86"/>
      <c r="Q131" s="86"/>
      <c r="R131" s="86"/>
      <c r="S131" s="86"/>
      <c r="T131" s="86"/>
      <c r="U131" s="86"/>
      <c r="V131" s="86"/>
      <c r="W131" s="86"/>
      <c r="X131" s="86"/>
      <c r="Y131" s="86"/>
      <c r="Z131" s="86"/>
      <c r="AA131" s="86"/>
      <c r="AB131" s="86"/>
      <c r="AC131" s="86"/>
      <c r="AD131" s="86"/>
    </row>
    <row r="132" spans="1:30" ht="15" thickBot="1" x14ac:dyDescent="0.35">
      <c r="A132" s="95">
        <f>IFERROR(INDEX(Setup!$D$11:$D$20,MATCH(F132,BookingCodes,0),0),0)</f>
        <v>0</v>
      </c>
      <c r="B132" s="95" t="str">
        <f>IF(C132&lt;&gt;"",RANK(C132,$C$21:$C$170,1)+COUNTIF($C$21:C132,C132)-1,"")</f>
        <v/>
      </c>
      <c r="C132" s="95" t="str">
        <f>IF(D132='Guest Monthly Recap'!$F$6,M132,"")</f>
        <v/>
      </c>
      <c r="D132" s="95" t="str">
        <f t="shared" si="5"/>
        <v/>
      </c>
      <c r="E132" s="86">
        <f t="shared" si="6"/>
        <v>112</v>
      </c>
      <c r="F132" s="88"/>
      <c r="G132" s="83"/>
      <c r="H132" s="89" t="str">
        <f>IFERROR(INDEX('Room Information'!$K$7:$K$21,MATCH($G132,RoomNumber,0),0),"")</f>
        <v/>
      </c>
      <c r="I132" s="87"/>
      <c r="J132" s="88"/>
      <c r="K132" s="84"/>
      <c r="L132" s="90"/>
      <c r="M132" s="119"/>
      <c r="N132" s="85"/>
      <c r="O132" s="120" t="str">
        <f t="shared" si="7"/>
        <v/>
      </c>
      <c r="P132" s="86"/>
      <c r="Q132" s="86"/>
      <c r="R132" s="86"/>
      <c r="S132" s="86"/>
      <c r="T132" s="86"/>
      <c r="U132" s="86"/>
      <c r="V132" s="86"/>
      <c r="W132" s="86"/>
      <c r="X132" s="86"/>
      <c r="Y132" s="86"/>
      <c r="Z132" s="86"/>
      <c r="AA132" s="86"/>
      <c r="AB132" s="86"/>
      <c r="AC132" s="86"/>
      <c r="AD132" s="86"/>
    </row>
    <row r="133" spans="1:30" ht="15" thickBot="1" x14ac:dyDescent="0.35">
      <c r="A133" s="95">
        <f>IFERROR(INDEX(Setup!$D$11:$D$20,MATCH(F133,BookingCodes,0),0),0)</f>
        <v>0</v>
      </c>
      <c r="B133" s="95" t="str">
        <f>IF(C133&lt;&gt;"",RANK(C133,$C$21:$C$170,1)+COUNTIF($C$21:C133,C133)-1,"")</f>
        <v/>
      </c>
      <c r="C133" s="95" t="str">
        <f>IF(D133='Guest Monthly Recap'!$F$6,M133,"")</f>
        <v/>
      </c>
      <c r="D133" s="95" t="str">
        <f t="shared" si="5"/>
        <v/>
      </c>
      <c r="E133" s="86">
        <f t="shared" si="6"/>
        <v>113</v>
      </c>
      <c r="F133" s="88"/>
      <c r="G133" s="83"/>
      <c r="H133" s="89" t="str">
        <f>IFERROR(INDEX('Room Information'!$K$7:$K$21,MATCH($G133,RoomNumber,0),0),"")</f>
        <v/>
      </c>
      <c r="I133" s="87"/>
      <c r="J133" s="88"/>
      <c r="K133" s="84"/>
      <c r="L133" s="90"/>
      <c r="M133" s="119"/>
      <c r="N133" s="85"/>
      <c r="O133" s="120" t="str">
        <f t="shared" si="7"/>
        <v/>
      </c>
      <c r="P133" s="86"/>
      <c r="Q133" s="86"/>
      <c r="R133" s="86"/>
      <c r="S133" s="86"/>
      <c r="T133" s="86"/>
      <c r="U133" s="86"/>
      <c r="V133" s="86"/>
      <c r="W133" s="86"/>
      <c r="X133" s="86"/>
      <c r="Y133" s="86"/>
      <c r="Z133" s="86"/>
      <c r="AA133" s="86"/>
      <c r="AB133" s="86"/>
      <c r="AC133" s="86"/>
      <c r="AD133" s="86"/>
    </row>
    <row r="134" spans="1:30" ht="15" thickBot="1" x14ac:dyDescent="0.35">
      <c r="A134" s="95">
        <f>IFERROR(INDEX(Setup!$D$11:$D$20,MATCH(F134,BookingCodes,0),0),0)</f>
        <v>0</v>
      </c>
      <c r="B134" s="95" t="str">
        <f>IF(C134&lt;&gt;"",RANK(C134,$C$21:$C$170,1)+COUNTIF($C$21:C134,C134)-1,"")</f>
        <v/>
      </c>
      <c r="C134" s="95" t="str">
        <f>IF(D134='Guest Monthly Recap'!$F$6,M134,"")</f>
        <v/>
      </c>
      <c r="D134" s="95" t="str">
        <f t="shared" si="5"/>
        <v/>
      </c>
      <c r="E134" s="86">
        <f t="shared" si="6"/>
        <v>114</v>
      </c>
      <c r="F134" s="88"/>
      <c r="G134" s="83"/>
      <c r="H134" s="89" t="str">
        <f>IFERROR(INDEX('Room Information'!$K$7:$K$21,MATCH($G134,RoomNumber,0),0),"")</f>
        <v/>
      </c>
      <c r="I134" s="87"/>
      <c r="J134" s="88"/>
      <c r="K134" s="84"/>
      <c r="L134" s="90"/>
      <c r="M134" s="119"/>
      <c r="N134" s="85"/>
      <c r="O134" s="120" t="str">
        <f t="shared" si="7"/>
        <v/>
      </c>
      <c r="P134" s="86"/>
      <c r="Q134" s="86"/>
      <c r="R134" s="86"/>
      <c r="S134" s="86"/>
      <c r="T134" s="86"/>
      <c r="U134" s="86"/>
      <c r="V134" s="86"/>
      <c r="W134" s="86"/>
      <c r="X134" s="86"/>
      <c r="Y134" s="86"/>
      <c r="Z134" s="86"/>
      <c r="AA134" s="86"/>
      <c r="AB134" s="86"/>
      <c r="AC134" s="86"/>
      <c r="AD134" s="86"/>
    </row>
    <row r="135" spans="1:30" ht="15" thickBot="1" x14ac:dyDescent="0.35">
      <c r="A135" s="95">
        <f>IFERROR(INDEX(Setup!$D$11:$D$20,MATCH(F135,BookingCodes,0),0),0)</f>
        <v>0</v>
      </c>
      <c r="B135" s="95" t="str">
        <f>IF(C135&lt;&gt;"",RANK(C135,$C$21:$C$170,1)+COUNTIF($C$21:C135,C135)-1,"")</f>
        <v/>
      </c>
      <c r="C135" s="95" t="str">
        <f>IF(D135='Guest Monthly Recap'!$F$6,M135,"")</f>
        <v/>
      </c>
      <c r="D135" s="95" t="str">
        <f t="shared" si="5"/>
        <v/>
      </c>
      <c r="E135" s="86">
        <f t="shared" si="6"/>
        <v>115</v>
      </c>
      <c r="F135" s="88"/>
      <c r="G135" s="83"/>
      <c r="H135" s="89" t="str">
        <f>IFERROR(INDEX('Room Information'!$K$7:$K$21,MATCH($G135,RoomNumber,0),0),"")</f>
        <v/>
      </c>
      <c r="I135" s="87"/>
      <c r="J135" s="88"/>
      <c r="K135" s="84"/>
      <c r="L135" s="90"/>
      <c r="M135" s="119"/>
      <c r="N135" s="85"/>
      <c r="O135" s="120" t="str">
        <f t="shared" si="7"/>
        <v/>
      </c>
      <c r="P135" s="86"/>
      <c r="Q135" s="86"/>
      <c r="R135" s="86"/>
      <c r="S135" s="86"/>
      <c r="T135" s="86"/>
      <c r="U135" s="86"/>
      <c r="V135" s="86"/>
      <c r="W135" s="86"/>
      <c r="X135" s="86"/>
      <c r="Y135" s="86"/>
      <c r="Z135" s="86"/>
      <c r="AA135" s="86"/>
      <c r="AB135" s="86"/>
      <c r="AC135" s="86"/>
      <c r="AD135" s="86"/>
    </row>
    <row r="136" spans="1:30" ht="15" thickBot="1" x14ac:dyDescent="0.35">
      <c r="A136" s="95">
        <f>IFERROR(INDEX(Setup!$D$11:$D$20,MATCH(F136,BookingCodes,0),0),0)</f>
        <v>0</v>
      </c>
      <c r="B136" s="95" t="str">
        <f>IF(C136&lt;&gt;"",RANK(C136,$C$21:$C$170,1)+COUNTIF($C$21:C136,C136)-1,"")</f>
        <v/>
      </c>
      <c r="C136" s="95" t="str">
        <f>IF(D136='Guest Monthly Recap'!$F$6,M136,"")</f>
        <v/>
      </c>
      <c r="D136" s="95" t="str">
        <f t="shared" si="5"/>
        <v/>
      </c>
      <c r="E136" s="86">
        <f t="shared" si="6"/>
        <v>116</v>
      </c>
      <c r="F136" s="88"/>
      <c r="G136" s="83"/>
      <c r="H136" s="89" t="str">
        <f>IFERROR(INDEX('Room Information'!$K$7:$K$21,MATCH($G136,RoomNumber,0),0),"")</f>
        <v/>
      </c>
      <c r="I136" s="87"/>
      <c r="J136" s="88"/>
      <c r="K136" s="84"/>
      <c r="L136" s="90"/>
      <c r="M136" s="119"/>
      <c r="N136" s="85"/>
      <c r="O136" s="120" t="str">
        <f t="shared" si="7"/>
        <v/>
      </c>
      <c r="P136" s="86"/>
      <c r="Q136" s="86"/>
      <c r="R136" s="86"/>
      <c r="S136" s="86"/>
      <c r="T136" s="86"/>
      <c r="U136" s="86"/>
      <c r="V136" s="86"/>
      <c r="W136" s="86"/>
      <c r="X136" s="86"/>
      <c r="Y136" s="86"/>
      <c r="Z136" s="86"/>
      <c r="AA136" s="86"/>
      <c r="AB136" s="86"/>
      <c r="AC136" s="86"/>
      <c r="AD136" s="86"/>
    </row>
    <row r="137" spans="1:30" ht="15" thickBot="1" x14ac:dyDescent="0.35">
      <c r="A137" s="95">
        <f>IFERROR(INDEX(Setup!$D$11:$D$20,MATCH(F137,BookingCodes,0),0),0)</f>
        <v>0</v>
      </c>
      <c r="B137" s="95" t="str">
        <f>IF(C137&lt;&gt;"",RANK(C137,$C$21:$C$170,1)+COUNTIF($C$21:C137,C137)-1,"")</f>
        <v/>
      </c>
      <c r="C137" s="95" t="str">
        <f>IF(D137='Guest Monthly Recap'!$F$6,M137,"")</f>
        <v/>
      </c>
      <c r="D137" s="95" t="str">
        <f t="shared" si="5"/>
        <v/>
      </c>
      <c r="E137" s="86">
        <f t="shared" si="6"/>
        <v>117</v>
      </c>
      <c r="F137" s="88"/>
      <c r="G137" s="83"/>
      <c r="H137" s="89" t="str">
        <f>IFERROR(INDEX('Room Information'!$K$7:$K$21,MATCH($G137,RoomNumber,0),0),"")</f>
        <v/>
      </c>
      <c r="I137" s="87"/>
      <c r="J137" s="88"/>
      <c r="K137" s="84"/>
      <c r="L137" s="90"/>
      <c r="M137" s="119"/>
      <c r="N137" s="85"/>
      <c r="O137" s="120" t="str">
        <f t="shared" si="7"/>
        <v/>
      </c>
      <c r="P137" s="86"/>
      <c r="Q137" s="86"/>
      <c r="R137" s="86"/>
      <c r="S137" s="86"/>
      <c r="T137" s="86"/>
      <c r="U137" s="86"/>
      <c r="V137" s="86"/>
      <c r="W137" s="86"/>
      <c r="X137" s="86"/>
      <c r="Y137" s="86"/>
      <c r="Z137" s="86"/>
      <c r="AA137" s="86"/>
      <c r="AB137" s="86"/>
      <c r="AC137" s="86"/>
      <c r="AD137" s="86"/>
    </row>
    <row r="138" spans="1:30" ht="15" thickBot="1" x14ac:dyDescent="0.35">
      <c r="A138" s="95">
        <f>IFERROR(INDEX(Setup!$D$11:$D$20,MATCH(F138,BookingCodes,0),0),0)</f>
        <v>0</v>
      </c>
      <c r="B138" s="95" t="str">
        <f>IF(C138&lt;&gt;"",RANK(C138,$C$21:$C$170,1)+COUNTIF($C$21:C138,C138)-1,"")</f>
        <v/>
      </c>
      <c r="C138" s="95" t="str">
        <f>IF(D138='Guest Monthly Recap'!$F$6,M138,"")</f>
        <v/>
      </c>
      <c r="D138" s="95" t="str">
        <f t="shared" si="5"/>
        <v/>
      </c>
      <c r="E138" s="86">
        <f t="shared" si="6"/>
        <v>118</v>
      </c>
      <c r="F138" s="88"/>
      <c r="G138" s="83"/>
      <c r="H138" s="89" t="str">
        <f>IFERROR(INDEX('Room Information'!$K$7:$K$21,MATCH($G138,RoomNumber,0),0),"")</f>
        <v/>
      </c>
      <c r="I138" s="87"/>
      <c r="J138" s="88"/>
      <c r="K138" s="84"/>
      <c r="L138" s="90"/>
      <c r="M138" s="119"/>
      <c r="N138" s="85"/>
      <c r="O138" s="120" t="str">
        <f t="shared" si="7"/>
        <v/>
      </c>
      <c r="P138" s="86"/>
      <c r="Q138" s="86"/>
      <c r="R138" s="86"/>
      <c r="S138" s="86"/>
      <c r="T138" s="86"/>
      <c r="U138" s="86"/>
      <c r="V138" s="86"/>
      <c r="W138" s="86"/>
      <c r="X138" s="86"/>
      <c r="Y138" s="86"/>
      <c r="Z138" s="86"/>
      <c r="AA138" s="86"/>
      <c r="AB138" s="86"/>
      <c r="AC138" s="86"/>
      <c r="AD138" s="86"/>
    </row>
    <row r="139" spans="1:30" ht="15" thickBot="1" x14ac:dyDescent="0.35">
      <c r="A139" s="95">
        <f>IFERROR(INDEX(Setup!$D$11:$D$20,MATCH(F139,BookingCodes,0),0),0)</f>
        <v>0</v>
      </c>
      <c r="B139" s="95" t="str">
        <f>IF(C139&lt;&gt;"",RANK(C139,$C$21:$C$170,1)+COUNTIF($C$21:C139,C139)-1,"")</f>
        <v/>
      </c>
      <c r="C139" s="95" t="str">
        <f>IF(D139='Guest Monthly Recap'!$F$6,M139,"")</f>
        <v/>
      </c>
      <c r="D139" s="95" t="str">
        <f t="shared" si="5"/>
        <v/>
      </c>
      <c r="E139" s="86">
        <f t="shared" si="6"/>
        <v>119</v>
      </c>
      <c r="F139" s="88"/>
      <c r="G139" s="83"/>
      <c r="H139" s="89" t="str">
        <f>IFERROR(INDEX('Room Information'!$K$7:$K$21,MATCH($G139,RoomNumber,0),0),"")</f>
        <v/>
      </c>
      <c r="I139" s="87"/>
      <c r="J139" s="88"/>
      <c r="K139" s="84"/>
      <c r="L139" s="90"/>
      <c r="M139" s="119"/>
      <c r="N139" s="85"/>
      <c r="O139" s="120" t="str">
        <f t="shared" si="7"/>
        <v/>
      </c>
      <c r="P139" s="86"/>
      <c r="Q139" s="86"/>
      <c r="R139" s="86"/>
      <c r="S139" s="86"/>
      <c r="T139" s="86"/>
      <c r="U139" s="86"/>
      <c r="V139" s="86"/>
      <c r="W139" s="86"/>
      <c r="X139" s="86"/>
      <c r="Y139" s="86"/>
      <c r="Z139" s="86"/>
      <c r="AA139" s="86"/>
      <c r="AB139" s="86"/>
      <c r="AC139" s="86"/>
      <c r="AD139" s="86"/>
    </row>
    <row r="140" spans="1:30" ht="15" thickBot="1" x14ac:dyDescent="0.35">
      <c r="A140" s="95">
        <f>IFERROR(INDEX(Setup!$D$11:$D$20,MATCH(F140,BookingCodes,0),0),0)</f>
        <v>0</v>
      </c>
      <c r="B140" s="95" t="str">
        <f>IF(C140&lt;&gt;"",RANK(C140,$C$21:$C$170,1)+COUNTIF($C$21:C140,C140)-1,"")</f>
        <v/>
      </c>
      <c r="C140" s="95" t="str">
        <f>IF(D140='Guest Monthly Recap'!$F$6,M140,"")</f>
        <v/>
      </c>
      <c r="D140" s="95" t="str">
        <f t="shared" si="5"/>
        <v/>
      </c>
      <c r="E140" s="86">
        <f t="shared" si="6"/>
        <v>120</v>
      </c>
      <c r="F140" s="88"/>
      <c r="G140" s="83"/>
      <c r="H140" s="89" t="str">
        <f>IFERROR(INDEX('Room Information'!$K$7:$K$21,MATCH($G140,RoomNumber,0),0),"")</f>
        <v/>
      </c>
      <c r="I140" s="87"/>
      <c r="J140" s="88"/>
      <c r="K140" s="84"/>
      <c r="L140" s="90"/>
      <c r="M140" s="119"/>
      <c r="N140" s="85"/>
      <c r="O140" s="120" t="str">
        <f t="shared" si="7"/>
        <v/>
      </c>
      <c r="P140" s="86"/>
      <c r="Q140" s="86"/>
      <c r="R140" s="86"/>
      <c r="S140" s="86"/>
      <c r="T140" s="86"/>
      <c r="U140" s="86"/>
      <c r="V140" s="86"/>
      <c r="W140" s="86"/>
      <c r="X140" s="86"/>
      <c r="Y140" s="86"/>
      <c r="Z140" s="86"/>
      <c r="AA140" s="86"/>
      <c r="AB140" s="86"/>
      <c r="AC140" s="86"/>
      <c r="AD140" s="86"/>
    </row>
    <row r="141" spans="1:30" ht="15" thickBot="1" x14ac:dyDescent="0.35">
      <c r="A141" s="95">
        <f>IFERROR(INDEX(Setup!$D$11:$D$20,MATCH(F141,BookingCodes,0),0),0)</f>
        <v>0</v>
      </c>
      <c r="B141" s="95" t="str">
        <f>IF(C141&lt;&gt;"",RANK(C141,$C$21:$C$170,1)+COUNTIF($C$21:C141,C141)-1,"")</f>
        <v/>
      </c>
      <c r="C141" s="95" t="str">
        <f>IF(D141='Guest Monthly Recap'!$F$6,M141,"")</f>
        <v/>
      </c>
      <c r="D141" s="95" t="str">
        <f t="shared" si="5"/>
        <v/>
      </c>
      <c r="E141" s="86">
        <f t="shared" si="6"/>
        <v>121</v>
      </c>
      <c r="F141" s="88"/>
      <c r="G141" s="83"/>
      <c r="H141" s="89" t="str">
        <f>IFERROR(INDEX('Room Information'!$K$7:$K$21,MATCH($G141,RoomNumber,0),0),"")</f>
        <v/>
      </c>
      <c r="I141" s="87"/>
      <c r="J141" s="88"/>
      <c r="K141" s="84"/>
      <c r="L141" s="90"/>
      <c r="M141" s="119"/>
      <c r="N141" s="85"/>
      <c r="O141" s="120" t="str">
        <f t="shared" si="7"/>
        <v/>
      </c>
      <c r="P141" s="86"/>
      <c r="Q141" s="86"/>
      <c r="R141" s="86"/>
      <c r="S141" s="86"/>
      <c r="T141" s="86"/>
      <c r="U141" s="86"/>
      <c r="V141" s="86"/>
      <c r="W141" s="86"/>
      <c r="X141" s="86"/>
      <c r="Y141" s="86"/>
      <c r="Z141" s="86"/>
      <c r="AA141" s="86"/>
      <c r="AB141" s="86"/>
      <c r="AC141" s="86"/>
      <c r="AD141" s="86"/>
    </row>
    <row r="142" spans="1:30" ht="15" thickBot="1" x14ac:dyDescent="0.35">
      <c r="A142" s="95">
        <f>IFERROR(INDEX(Setup!$D$11:$D$20,MATCH(F142,BookingCodes,0),0),0)</f>
        <v>0</v>
      </c>
      <c r="B142" s="95" t="str">
        <f>IF(C142&lt;&gt;"",RANK(C142,$C$21:$C$170,1)+COUNTIF($C$21:C142,C142)-1,"")</f>
        <v/>
      </c>
      <c r="C142" s="95" t="str">
        <f>IF(D142='Guest Monthly Recap'!$F$6,M142,"")</f>
        <v/>
      </c>
      <c r="D142" s="95" t="str">
        <f t="shared" si="5"/>
        <v/>
      </c>
      <c r="E142" s="86">
        <f t="shared" si="6"/>
        <v>122</v>
      </c>
      <c r="F142" s="88"/>
      <c r="G142" s="83"/>
      <c r="H142" s="89" t="str">
        <f>IFERROR(INDEX('Room Information'!$K$7:$K$21,MATCH($G142,RoomNumber,0),0),"")</f>
        <v/>
      </c>
      <c r="I142" s="87"/>
      <c r="J142" s="88"/>
      <c r="K142" s="84"/>
      <c r="L142" s="90"/>
      <c r="M142" s="119"/>
      <c r="N142" s="85"/>
      <c r="O142" s="120" t="str">
        <f t="shared" si="7"/>
        <v/>
      </c>
      <c r="P142" s="86"/>
      <c r="Q142" s="86"/>
      <c r="R142" s="86"/>
      <c r="S142" s="86"/>
      <c r="T142" s="86"/>
      <c r="U142" s="86"/>
      <c r="V142" s="86"/>
      <c r="W142" s="86"/>
      <c r="X142" s="86"/>
      <c r="Y142" s="86"/>
      <c r="Z142" s="86"/>
      <c r="AA142" s="86"/>
      <c r="AB142" s="86"/>
      <c r="AC142" s="86"/>
      <c r="AD142" s="86"/>
    </row>
    <row r="143" spans="1:30" ht="15" thickBot="1" x14ac:dyDescent="0.35">
      <c r="A143" s="95">
        <f>IFERROR(INDEX(Setup!$D$11:$D$20,MATCH(F143,BookingCodes,0),0),0)</f>
        <v>0</v>
      </c>
      <c r="B143" s="95" t="str">
        <f>IF(C143&lt;&gt;"",RANK(C143,$C$21:$C$170,1)+COUNTIF($C$21:C143,C143)-1,"")</f>
        <v/>
      </c>
      <c r="C143" s="95" t="str">
        <f>IF(D143='Guest Monthly Recap'!$F$6,M143,"")</f>
        <v/>
      </c>
      <c r="D143" s="95" t="str">
        <f t="shared" si="5"/>
        <v/>
      </c>
      <c r="E143" s="86">
        <f t="shared" si="6"/>
        <v>123</v>
      </c>
      <c r="F143" s="88"/>
      <c r="G143" s="83"/>
      <c r="H143" s="89" t="str">
        <f>IFERROR(INDEX('Room Information'!$K$7:$K$21,MATCH($G143,RoomNumber,0),0),"")</f>
        <v/>
      </c>
      <c r="I143" s="87"/>
      <c r="J143" s="88"/>
      <c r="K143" s="84"/>
      <c r="L143" s="90"/>
      <c r="M143" s="119"/>
      <c r="N143" s="85"/>
      <c r="O143" s="120" t="str">
        <f t="shared" si="7"/>
        <v/>
      </c>
      <c r="P143" s="86"/>
      <c r="Q143" s="86"/>
      <c r="R143" s="86"/>
      <c r="S143" s="86"/>
      <c r="T143" s="86"/>
      <c r="U143" s="86"/>
      <c r="V143" s="86"/>
      <c r="W143" s="86"/>
      <c r="X143" s="86"/>
      <c r="Y143" s="86"/>
      <c r="Z143" s="86"/>
      <c r="AA143" s="86"/>
      <c r="AB143" s="86"/>
      <c r="AC143" s="86"/>
      <c r="AD143" s="86"/>
    </row>
    <row r="144" spans="1:30" ht="15" thickBot="1" x14ac:dyDescent="0.35">
      <c r="A144" s="95">
        <f>IFERROR(INDEX(Setup!$D$11:$D$20,MATCH(F144,BookingCodes,0),0),0)</f>
        <v>0</v>
      </c>
      <c r="B144" s="95" t="str">
        <f>IF(C144&lt;&gt;"",RANK(C144,$C$21:$C$170,1)+COUNTIF($C$21:C144,C144)-1,"")</f>
        <v/>
      </c>
      <c r="C144" s="95" t="str">
        <f>IF(D144='Guest Monthly Recap'!$F$6,M144,"")</f>
        <v/>
      </c>
      <c r="D144" s="95" t="str">
        <f t="shared" si="5"/>
        <v/>
      </c>
      <c r="E144" s="86">
        <f t="shared" si="6"/>
        <v>124</v>
      </c>
      <c r="F144" s="88"/>
      <c r="G144" s="83"/>
      <c r="H144" s="89" t="str">
        <f>IFERROR(INDEX('Room Information'!$K$7:$K$21,MATCH($G144,RoomNumber,0),0),"")</f>
        <v/>
      </c>
      <c r="I144" s="87"/>
      <c r="J144" s="88"/>
      <c r="K144" s="84"/>
      <c r="L144" s="90"/>
      <c r="M144" s="119"/>
      <c r="N144" s="85"/>
      <c r="O144" s="120" t="str">
        <f t="shared" si="7"/>
        <v/>
      </c>
      <c r="P144" s="86"/>
      <c r="Q144" s="86"/>
      <c r="R144" s="86"/>
      <c r="S144" s="86"/>
      <c r="T144" s="86"/>
      <c r="U144" s="86"/>
      <c r="V144" s="86"/>
      <c r="W144" s="86"/>
      <c r="X144" s="86"/>
      <c r="Y144" s="86"/>
      <c r="Z144" s="86"/>
      <c r="AA144" s="86"/>
      <c r="AB144" s="86"/>
      <c r="AC144" s="86"/>
      <c r="AD144" s="86"/>
    </row>
    <row r="145" spans="1:30" ht="15" thickBot="1" x14ac:dyDescent="0.35">
      <c r="A145" s="95">
        <f>IFERROR(INDEX(Setup!$D$11:$D$20,MATCH(F145,BookingCodes,0),0),0)</f>
        <v>0</v>
      </c>
      <c r="B145" s="95" t="str">
        <f>IF(C145&lt;&gt;"",RANK(C145,$C$21:$C$170,1)+COUNTIF($C$21:C145,C145)-1,"")</f>
        <v/>
      </c>
      <c r="C145" s="95" t="str">
        <f>IF(D145='Guest Monthly Recap'!$F$6,M145,"")</f>
        <v/>
      </c>
      <c r="D145" s="95" t="str">
        <f t="shared" si="5"/>
        <v/>
      </c>
      <c r="E145" s="86">
        <f t="shared" si="6"/>
        <v>125</v>
      </c>
      <c r="F145" s="88"/>
      <c r="G145" s="83"/>
      <c r="H145" s="89" t="str">
        <f>IFERROR(INDEX('Room Information'!$K$7:$K$21,MATCH($G145,RoomNumber,0),0),"")</f>
        <v/>
      </c>
      <c r="I145" s="87"/>
      <c r="J145" s="88"/>
      <c r="K145" s="84"/>
      <c r="L145" s="90"/>
      <c r="M145" s="119"/>
      <c r="N145" s="85"/>
      <c r="O145" s="120" t="str">
        <f t="shared" si="7"/>
        <v/>
      </c>
      <c r="P145" s="86"/>
      <c r="Q145" s="86"/>
      <c r="R145" s="86"/>
      <c r="S145" s="86"/>
      <c r="T145" s="86"/>
      <c r="U145" s="86"/>
      <c r="V145" s="86"/>
      <c r="W145" s="86"/>
      <c r="X145" s="86"/>
      <c r="Y145" s="86"/>
      <c r="Z145" s="86"/>
      <c r="AA145" s="86"/>
      <c r="AB145" s="86"/>
      <c r="AC145" s="86"/>
      <c r="AD145" s="86"/>
    </row>
    <row r="146" spans="1:30" ht="15" thickBot="1" x14ac:dyDescent="0.35">
      <c r="A146" s="95">
        <f>IFERROR(INDEX(Setup!$D$11:$D$20,MATCH(F146,BookingCodes,0),0),0)</f>
        <v>0</v>
      </c>
      <c r="B146" s="95" t="str">
        <f>IF(C146&lt;&gt;"",RANK(C146,$C$21:$C$170,1)+COUNTIF($C$21:C146,C146)-1,"")</f>
        <v/>
      </c>
      <c r="C146" s="95" t="str">
        <f>IF(D146='Guest Monthly Recap'!$F$6,M146,"")</f>
        <v/>
      </c>
      <c r="D146" s="95" t="str">
        <f t="shared" si="5"/>
        <v/>
      </c>
      <c r="E146" s="86">
        <f t="shared" si="6"/>
        <v>126</v>
      </c>
      <c r="F146" s="88"/>
      <c r="G146" s="83"/>
      <c r="H146" s="89" t="str">
        <f>IFERROR(INDEX('Room Information'!$K$7:$K$21,MATCH($G146,RoomNumber,0),0),"")</f>
        <v/>
      </c>
      <c r="I146" s="87"/>
      <c r="J146" s="88"/>
      <c r="K146" s="84"/>
      <c r="L146" s="90"/>
      <c r="M146" s="119"/>
      <c r="N146" s="85"/>
      <c r="O146" s="120" t="str">
        <f t="shared" si="7"/>
        <v/>
      </c>
      <c r="P146" s="86"/>
      <c r="Q146" s="86"/>
      <c r="R146" s="86"/>
      <c r="S146" s="86"/>
      <c r="T146" s="86"/>
      <c r="U146" s="86"/>
      <c r="V146" s="86"/>
      <c r="W146" s="86"/>
      <c r="X146" s="86"/>
      <c r="Y146" s="86"/>
      <c r="Z146" s="86"/>
      <c r="AA146" s="86"/>
      <c r="AB146" s="86"/>
      <c r="AC146" s="86"/>
      <c r="AD146" s="86"/>
    </row>
    <row r="147" spans="1:30" ht="15" thickBot="1" x14ac:dyDescent="0.35">
      <c r="A147" s="95">
        <f>IFERROR(INDEX(Setup!$D$11:$D$20,MATCH(F147,BookingCodes,0),0),0)</f>
        <v>0</v>
      </c>
      <c r="B147" s="95" t="str">
        <f>IF(C147&lt;&gt;"",RANK(C147,$C$21:$C$170,1)+COUNTIF($C$21:C147,C147)-1,"")</f>
        <v/>
      </c>
      <c r="C147" s="95" t="str">
        <f>IF(D147='Guest Monthly Recap'!$F$6,M147,"")</f>
        <v/>
      </c>
      <c r="D147" s="95" t="str">
        <f t="shared" si="5"/>
        <v/>
      </c>
      <c r="E147" s="86">
        <f t="shared" si="6"/>
        <v>127</v>
      </c>
      <c r="F147" s="88"/>
      <c r="G147" s="83"/>
      <c r="H147" s="89" t="str">
        <f>IFERROR(INDEX('Room Information'!$K$7:$K$21,MATCH($G147,RoomNumber,0),0),"")</f>
        <v/>
      </c>
      <c r="I147" s="87"/>
      <c r="J147" s="88"/>
      <c r="K147" s="84"/>
      <c r="L147" s="90"/>
      <c r="M147" s="119"/>
      <c r="N147" s="85"/>
      <c r="O147" s="120" t="str">
        <f t="shared" si="7"/>
        <v/>
      </c>
      <c r="P147" s="86"/>
      <c r="Q147" s="86"/>
      <c r="R147" s="86"/>
      <c r="S147" s="86"/>
      <c r="T147" s="86"/>
      <c r="U147" s="86"/>
      <c r="V147" s="86"/>
      <c r="W147" s="86"/>
      <c r="X147" s="86"/>
      <c r="Y147" s="86"/>
      <c r="Z147" s="86"/>
      <c r="AA147" s="86"/>
      <c r="AB147" s="86"/>
      <c r="AC147" s="86"/>
      <c r="AD147" s="86"/>
    </row>
    <row r="148" spans="1:30" ht="15" thickBot="1" x14ac:dyDescent="0.35">
      <c r="A148" s="95">
        <f>IFERROR(INDEX(Setup!$D$11:$D$20,MATCH(F148,BookingCodes,0),0),0)</f>
        <v>0</v>
      </c>
      <c r="B148" s="95" t="str">
        <f>IF(C148&lt;&gt;"",RANK(C148,$C$21:$C$170,1)+COUNTIF($C$21:C148,C148)-1,"")</f>
        <v/>
      </c>
      <c r="C148" s="95" t="str">
        <f>IF(D148='Guest Monthly Recap'!$F$6,M148,"")</f>
        <v/>
      </c>
      <c r="D148" s="95" t="str">
        <f t="shared" si="5"/>
        <v/>
      </c>
      <c r="E148" s="86">
        <f t="shared" si="6"/>
        <v>128</v>
      </c>
      <c r="F148" s="88"/>
      <c r="G148" s="83"/>
      <c r="H148" s="89" t="str">
        <f>IFERROR(INDEX('Room Information'!$K$7:$K$21,MATCH($G148,RoomNumber,0),0),"")</f>
        <v/>
      </c>
      <c r="I148" s="87"/>
      <c r="J148" s="88"/>
      <c r="K148" s="84"/>
      <c r="L148" s="90"/>
      <c r="M148" s="119"/>
      <c r="N148" s="85"/>
      <c r="O148" s="120" t="str">
        <f t="shared" si="7"/>
        <v/>
      </c>
      <c r="P148" s="86"/>
      <c r="Q148" s="86"/>
      <c r="R148" s="86"/>
      <c r="S148" s="86"/>
      <c r="T148" s="86"/>
      <c r="U148" s="86"/>
      <c r="V148" s="86"/>
      <c r="W148" s="86"/>
      <c r="X148" s="86"/>
      <c r="Y148" s="86"/>
      <c r="Z148" s="86"/>
      <c r="AA148" s="86"/>
      <c r="AB148" s="86"/>
      <c r="AC148" s="86"/>
      <c r="AD148" s="86"/>
    </row>
    <row r="149" spans="1:30" ht="15" thickBot="1" x14ac:dyDescent="0.35">
      <c r="A149" s="95">
        <f>IFERROR(INDEX(Setup!$D$11:$D$20,MATCH(F149,BookingCodes,0),0),0)</f>
        <v>0</v>
      </c>
      <c r="B149" s="95" t="str">
        <f>IF(C149&lt;&gt;"",RANK(C149,$C$21:$C$170,1)+COUNTIF($C$21:C149,C149)-1,"")</f>
        <v/>
      </c>
      <c r="C149" s="95" t="str">
        <f>IF(D149='Guest Monthly Recap'!$F$6,M149,"")</f>
        <v/>
      </c>
      <c r="D149" s="95" t="str">
        <f t="shared" si="5"/>
        <v/>
      </c>
      <c r="E149" s="86">
        <f t="shared" si="6"/>
        <v>129</v>
      </c>
      <c r="F149" s="88"/>
      <c r="G149" s="83"/>
      <c r="H149" s="89" t="str">
        <f>IFERROR(INDEX('Room Information'!$K$7:$K$21,MATCH($G149,RoomNumber,0),0),"")</f>
        <v/>
      </c>
      <c r="I149" s="87"/>
      <c r="J149" s="88"/>
      <c r="K149" s="84"/>
      <c r="L149" s="90"/>
      <c r="M149" s="119"/>
      <c r="N149" s="85"/>
      <c r="O149" s="120" t="str">
        <f t="shared" si="7"/>
        <v/>
      </c>
      <c r="P149" s="86"/>
      <c r="Q149" s="86"/>
      <c r="R149" s="86"/>
      <c r="S149" s="86"/>
      <c r="T149" s="86"/>
      <c r="U149" s="86"/>
      <c r="V149" s="86"/>
      <c r="W149" s="86"/>
      <c r="X149" s="86"/>
      <c r="Y149" s="86"/>
      <c r="Z149" s="86"/>
      <c r="AA149" s="86"/>
      <c r="AB149" s="86"/>
      <c r="AC149" s="86"/>
      <c r="AD149" s="86"/>
    </row>
    <row r="150" spans="1:30" ht="15" thickBot="1" x14ac:dyDescent="0.35">
      <c r="A150" s="95">
        <f>IFERROR(INDEX(Setup!$D$11:$D$20,MATCH(F150,BookingCodes,0),0),0)</f>
        <v>0</v>
      </c>
      <c r="B150" s="95" t="str">
        <f>IF(C150&lt;&gt;"",RANK(C150,$C$21:$C$170,1)+COUNTIF($C$21:C150,C150)-1,"")</f>
        <v/>
      </c>
      <c r="C150" s="95" t="str">
        <f>IF(D150='Guest Monthly Recap'!$F$6,M150,"")</f>
        <v/>
      </c>
      <c r="D150" s="95" t="str">
        <f t="shared" si="5"/>
        <v/>
      </c>
      <c r="E150" s="86">
        <f t="shared" si="6"/>
        <v>130</v>
      </c>
      <c r="F150" s="88"/>
      <c r="G150" s="83"/>
      <c r="H150" s="89" t="str">
        <f>IFERROR(INDEX('Room Information'!$K$7:$K$21,MATCH($G150,RoomNumber,0),0),"")</f>
        <v/>
      </c>
      <c r="I150" s="87"/>
      <c r="J150" s="88"/>
      <c r="K150" s="84"/>
      <c r="L150" s="90"/>
      <c r="M150" s="119"/>
      <c r="N150" s="85"/>
      <c r="O150" s="120" t="str">
        <f t="shared" si="7"/>
        <v/>
      </c>
      <c r="P150" s="86"/>
      <c r="Q150" s="86"/>
      <c r="R150" s="86"/>
      <c r="S150" s="86"/>
      <c r="T150" s="86"/>
      <c r="U150" s="86"/>
      <c r="V150" s="86"/>
      <c r="W150" s="86"/>
      <c r="X150" s="86"/>
      <c r="Y150" s="86"/>
      <c r="Z150" s="86"/>
      <c r="AA150" s="86"/>
      <c r="AB150" s="86"/>
      <c r="AC150" s="86"/>
      <c r="AD150" s="86"/>
    </row>
    <row r="151" spans="1:30" ht="15" thickBot="1" x14ac:dyDescent="0.35">
      <c r="A151" s="95">
        <f>IFERROR(INDEX(Setup!$D$11:$D$20,MATCH(F151,BookingCodes,0),0),0)</f>
        <v>0</v>
      </c>
      <c r="B151" s="95" t="str">
        <f>IF(C151&lt;&gt;"",RANK(C151,$C$21:$C$170,1)+COUNTIF($C$21:C151,C151)-1,"")</f>
        <v/>
      </c>
      <c r="C151" s="95" t="str">
        <f>IF(D151='Guest Monthly Recap'!$F$6,M151,"")</f>
        <v/>
      </c>
      <c r="D151" s="95" t="str">
        <f t="shared" si="5"/>
        <v/>
      </c>
      <c r="E151" s="86">
        <f t="shared" si="6"/>
        <v>131</v>
      </c>
      <c r="F151" s="88"/>
      <c r="G151" s="83"/>
      <c r="H151" s="89" t="str">
        <f>IFERROR(INDEX('Room Information'!$K$7:$K$21,MATCH($G151,RoomNumber,0),0),"")</f>
        <v/>
      </c>
      <c r="I151" s="87"/>
      <c r="J151" s="88"/>
      <c r="K151" s="84"/>
      <c r="L151" s="90"/>
      <c r="M151" s="119"/>
      <c r="N151" s="85"/>
      <c r="O151" s="120" t="str">
        <f t="shared" si="7"/>
        <v/>
      </c>
      <c r="P151" s="86"/>
      <c r="Q151" s="86"/>
      <c r="R151" s="86"/>
      <c r="S151" s="86"/>
      <c r="T151" s="86"/>
      <c r="U151" s="86"/>
      <c r="V151" s="86"/>
      <c r="W151" s="86"/>
      <c r="X151" s="86"/>
      <c r="Y151" s="86"/>
      <c r="Z151" s="86"/>
      <c r="AA151" s="86"/>
      <c r="AB151" s="86"/>
      <c r="AC151" s="86"/>
      <c r="AD151" s="86"/>
    </row>
    <row r="152" spans="1:30" ht="15" thickBot="1" x14ac:dyDescent="0.35">
      <c r="A152" s="95">
        <f>IFERROR(INDEX(Setup!$D$11:$D$20,MATCH(F152,BookingCodes,0),0),0)</f>
        <v>0</v>
      </c>
      <c r="B152" s="95" t="str">
        <f>IF(C152&lt;&gt;"",RANK(C152,$C$21:$C$170,1)+COUNTIF($C$21:C152,C152)-1,"")</f>
        <v/>
      </c>
      <c r="C152" s="95" t="str">
        <f>IF(D152='Guest Monthly Recap'!$F$6,M152,"")</f>
        <v/>
      </c>
      <c r="D152" s="95" t="str">
        <f t="shared" si="5"/>
        <v/>
      </c>
      <c r="E152" s="86">
        <f t="shared" si="6"/>
        <v>132</v>
      </c>
      <c r="F152" s="88"/>
      <c r="G152" s="83"/>
      <c r="H152" s="89" t="str">
        <f>IFERROR(INDEX('Room Information'!$K$7:$K$21,MATCH($G152,RoomNumber,0),0),"")</f>
        <v/>
      </c>
      <c r="I152" s="87"/>
      <c r="J152" s="88"/>
      <c r="K152" s="84"/>
      <c r="L152" s="90"/>
      <c r="M152" s="119"/>
      <c r="N152" s="85"/>
      <c r="O152" s="120" t="str">
        <f t="shared" si="7"/>
        <v/>
      </c>
      <c r="P152" s="86"/>
      <c r="Q152" s="86"/>
      <c r="R152" s="86"/>
      <c r="S152" s="86"/>
      <c r="T152" s="86"/>
      <c r="U152" s="86"/>
      <c r="V152" s="86"/>
      <c r="W152" s="86"/>
      <c r="X152" s="86"/>
      <c r="Y152" s="86"/>
      <c r="Z152" s="86"/>
      <c r="AA152" s="86"/>
      <c r="AB152" s="86"/>
      <c r="AC152" s="86"/>
      <c r="AD152" s="86"/>
    </row>
    <row r="153" spans="1:30" ht="15" thickBot="1" x14ac:dyDescent="0.35">
      <c r="A153" s="95">
        <f>IFERROR(INDEX(Setup!$D$11:$D$20,MATCH(F153,BookingCodes,0),0),0)</f>
        <v>0</v>
      </c>
      <c r="B153" s="95" t="str">
        <f>IF(C153&lt;&gt;"",RANK(C153,$C$21:$C$170,1)+COUNTIF($C$21:C153,C153)-1,"")</f>
        <v/>
      </c>
      <c r="C153" s="95" t="str">
        <f>IF(D153='Guest Monthly Recap'!$F$6,M153,"")</f>
        <v/>
      </c>
      <c r="D153" s="95" t="str">
        <f t="shared" si="5"/>
        <v/>
      </c>
      <c r="E153" s="86">
        <f t="shared" si="6"/>
        <v>133</v>
      </c>
      <c r="F153" s="88"/>
      <c r="G153" s="83"/>
      <c r="H153" s="89" t="str">
        <f>IFERROR(INDEX('Room Information'!$K$7:$K$21,MATCH($G153,RoomNumber,0),0),"")</f>
        <v/>
      </c>
      <c r="I153" s="87"/>
      <c r="J153" s="88"/>
      <c r="K153" s="84"/>
      <c r="L153" s="90"/>
      <c r="M153" s="119"/>
      <c r="N153" s="85"/>
      <c r="O153" s="120" t="str">
        <f t="shared" si="7"/>
        <v/>
      </c>
      <c r="P153" s="86"/>
      <c r="Q153" s="86"/>
      <c r="R153" s="86"/>
      <c r="S153" s="86"/>
      <c r="T153" s="86"/>
      <c r="U153" s="86"/>
      <c r="V153" s="86"/>
      <c r="W153" s="86"/>
      <c r="X153" s="86"/>
      <c r="Y153" s="86"/>
      <c r="Z153" s="86"/>
      <c r="AA153" s="86"/>
      <c r="AB153" s="86"/>
      <c r="AC153" s="86"/>
      <c r="AD153" s="86"/>
    </row>
    <row r="154" spans="1:30" ht="15" thickBot="1" x14ac:dyDescent="0.35">
      <c r="A154" s="95">
        <f>IFERROR(INDEX(Setup!$D$11:$D$20,MATCH(F154,BookingCodes,0),0),0)</f>
        <v>0</v>
      </c>
      <c r="B154" s="95" t="str">
        <f>IF(C154&lt;&gt;"",RANK(C154,$C$21:$C$170,1)+COUNTIF($C$21:C154,C154)-1,"")</f>
        <v/>
      </c>
      <c r="C154" s="95" t="str">
        <f>IF(D154='Guest Monthly Recap'!$F$6,M154,"")</f>
        <v/>
      </c>
      <c r="D154" s="95" t="str">
        <f t="shared" si="5"/>
        <v/>
      </c>
      <c r="E154" s="86">
        <f t="shared" si="6"/>
        <v>134</v>
      </c>
      <c r="F154" s="88"/>
      <c r="G154" s="83"/>
      <c r="H154" s="89" t="str">
        <f>IFERROR(INDEX('Room Information'!$K$7:$K$21,MATCH($G154,RoomNumber,0),0),"")</f>
        <v/>
      </c>
      <c r="I154" s="87"/>
      <c r="J154" s="88"/>
      <c r="K154" s="84"/>
      <c r="L154" s="90"/>
      <c r="M154" s="119"/>
      <c r="N154" s="85"/>
      <c r="O154" s="120" t="str">
        <f t="shared" si="7"/>
        <v/>
      </c>
      <c r="P154" s="86"/>
      <c r="Q154" s="86"/>
      <c r="R154" s="86"/>
      <c r="S154" s="86"/>
      <c r="T154" s="86"/>
      <c r="U154" s="86"/>
      <c r="V154" s="86"/>
      <c r="W154" s="86"/>
      <c r="X154" s="86"/>
      <c r="Y154" s="86"/>
      <c r="Z154" s="86"/>
      <c r="AA154" s="86"/>
      <c r="AB154" s="86"/>
      <c r="AC154" s="86"/>
      <c r="AD154" s="86"/>
    </row>
    <row r="155" spans="1:30" ht="15" thickBot="1" x14ac:dyDescent="0.35">
      <c r="A155" s="95">
        <f>IFERROR(INDEX(Setup!$D$11:$D$20,MATCH(F155,BookingCodes,0),0),0)</f>
        <v>0</v>
      </c>
      <c r="B155" s="95" t="str">
        <f>IF(C155&lt;&gt;"",RANK(C155,$C$21:$C$170,1)+COUNTIF($C$21:C155,C155)-1,"")</f>
        <v/>
      </c>
      <c r="C155" s="95" t="str">
        <f>IF(D155='Guest Monthly Recap'!$F$6,M155,"")</f>
        <v/>
      </c>
      <c r="D155" s="95" t="str">
        <f t="shared" si="5"/>
        <v/>
      </c>
      <c r="E155" s="86">
        <f t="shared" si="6"/>
        <v>135</v>
      </c>
      <c r="F155" s="88"/>
      <c r="G155" s="83"/>
      <c r="H155" s="89" t="str">
        <f>IFERROR(INDEX('Room Information'!$K$7:$K$21,MATCH($G155,RoomNumber,0),0),"")</f>
        <v/>
      </c>
      <c r="I155" s="87"/>
      <c r="J155" s="88"/>
      <c r="K155" s="84"/>
      <c r="L155" s="90"/>
      <c r="M155" s="119"/>
      <c r="N155" s="85"/>
      <c r="O155" s="120" t="str">
        <f t="shared" si="7"/>
        <v/>
      </c>
      <c r="P155" s="86"/>
      <c r="Q155" s="86"/>
      <c r="R155" s="86"/>
      <c r="S155" s="86"/>
      <c r="T155" s="86"/>
      <c r="U155" s="86"/>
      <c r="V155" s="86"/>
      <c r="W155" s="86"/>
      <c r="X155" s="86"/>
      <c r="Y155" s="86"/>
      <c r="Z155" s="86"/>
      <c r="AA155" s="86"/>
      <c r="AB155" s="86"/>
      <c r="AC155" s="86"/>
      <c r="AD155" s="86"/>
    </row>
    <row r="156" spans="1:30" ht="15" thickBot="1" x14ac:dyDescent="0.35">
      <c r="A156" s="95">
        <f>IFERROR(INDEX(Setup!$D$11:$D$20,MATCH(F156,BookingCodes,0),0),0)</f>
        <v>0</v>
      </c>
      <c r="B156" s="95" t="str">
        <f>IF(C156&lt;&gt;"",RANK(C156,$C$21:$C$170,1)+COUNTIF($C$21:C156,C156)-1,"")</f>
        <v/>
      </c>
      <c r="C156" s="95" t="str">
        <f>IF(D156='Guest Monthly Recap'!$F$6,M156,"")</f>
        <v/>
      </c>
      <c r="D156" s="95" t="str">
        <f t="shared" ref="D156:D170" si="8">IF(M156&lt;&gt;"",MONTH(M156),"")</f>
        <v/>
      </c>
      <c r="E156" s="86">
        <f t="shared" si="6"/>
        <v>136</v>
      </c>
      <c r="F156" s="88"/>
      <c r="G156" s="83"/>
      <c r="H156" s="89" t="str">
        <f>IFERROR(INDEX('Room Information'!$K$7:$K$21,MATCH($G156,RoomNumber,0),0),"")</f>
        <v/>
      </c>
      <c r="I156" s="87"/>
      <c r="J156" s="88"/>
      <c r="K156" s="84"/>
      <c r="L156" s="90"/>
      <c r="M156" s="119"/>
      <c r="N156" s="85"/>
      <c r="O156" s="120" t="str">
        <f t="shared" si="7"/>
        <v/>
      </c>
      <c r="P156" s="86"/>
      <c r="Q156" s="86"/>
      <c r="R156" s="86"/>
      <c r="S156" s="86"/>
      <c r="T156" s="86"/>
      <c r="U156" s="86"/>
      <c r="V156" s="86"/>
      <c r="W156" s="86"/>
      <c r="X156" s="86"/>
      <c r="Y156" s="86"/>
      <c r="Z156" s="86"/>
      <c r="AA156" s="86"/>
      <c r="AB156" s="86"/>
      <c r="AC156" s="86"/>
      <c r="AD156" s="86"/>
    </row>
    <row r="157" spans="1:30" ht="15" thickBot="1" x14ac:dyDescent="0.35">
      <c r="A157" s="95">
        <f>IFERROR(INDEX(Setup!$D$11:$D$20,MATCH(F157,BookingCodes,0),0),0)</f>
        <v>0</v>
      </c>
      <c r="B157" s="95" t="str">
        <f>IF(C157&lt;&gt;"",RANK(C157,$C$21:$C$170,1)+COUNTIF($C$21:C157,C157)-1,"")</f>
        <v/>
      </c>
      <c r="C157" s="95" t="str">
        <f>IF(D157='Guest Monthly Recap'!$F$6,M157,"")</f>
        <v/>
      </c>
      <c r="D157" s="95" t="str">
        <f t="shared" si="8"/>
        <v/>
      </c>
      <c r="E157" s="86">
        <f t="shared" si="6"/>
        <v>137</v>
      </c>
      <c r="F157" s="88"/>
      <c r="G157" s="83"/>
      <c r="H157" s="89" t="str">
        <f>IFERROR(INDEX('Room Information'!$K$7:$K$21,MATCH($G157,RoomNumber,0),0),"")</f>
        <v/>
      </c>
      <c r="I157" s="87"/>
      <c r="J157" s="88"/>
      <c r="K157" s="84"/>
      <c r="L157" s="90"/>
      <c r="M157" s="119"/>
      <c r="N157" s="85"/>
      <c r="O157" s="120" t="str">
        <f t="shared" si="7"/>
        <v/>
      </c>
      <c r="P157" s="86"/>
      <c r="Q157" s="86"/>
      <c r="R157" s="86"/>
      <c r="S157" s="86"/>
      <c r="T157" s="86"/>
      <c r="U157" s="86"/>
      <c r="V157" s="86"/>
      <c r="W157" s="86"/>
      <c r="X157" s="86"/>
      <c r="Y157" s="86"/>
      <c r="Z157" s="86"/>
      <c r="AA157" s="86"/>
      <c r="AB157" s="86"/>
      <c r="AC157" s="86"/>
      <c r="AD157" s="86"/>
    </row>
    <row r="158" spans="1:30" ht="15" thickBot="1" x14ac:dyDescent="0.35">
      <c r="A158" s="95">
        <f>IFERROR(INDEX(Setup!$D$11:$D$20,MATCH(F158,BookingCodes,0),0),0)</f>
        <v>0</v>
      </c>
      <c r="B158" s="95" t="str">
        <f>IF(C158&lt;&gt;"",RANK(C158,$C$21:$C$170,1)+COUNTIF($C$21:C158,C158)-1,"")</f>
        <v/>
      </c>
      <c r="C158" s="95" t="str">
        <f>IF(D158='Guest Monthly Recap'!$F$6,M158,"")</f>
        <v/>
      </c>
      <c r="D158" s="95" t="str">
        <f t="shared" si="8"/>
        <v/>
      </c>
      <c r="E158" s="86">
        <f t="shared" si="6"/>
        <v>138</v>
      </c>
      <c r="F158" s="88"/>
      <c r="G158" s="83"/>
      <c r="H158" s="89" t="str">
        <f>IFERROR(INDEX('Room Information'!$K$7:$K$21,MATCH($G158,RoomNumber,0),0),"")</f>
        <v/>
      </c>
      <c r="I158" s="87"/>
      <c r="J158" s="88"/>
      <c r="K158" s="84"/>
      <c r="L158" s="90"/>
      <c r="M158" s="119"/>
      <c r="N158" s="85"/>
      <c r="O158" s="120" t="str">
        <f t="shared" si="7"/>
        <v/>
      </c>
      <c r="P158" s="86"/>
      <c r="Q158" s="86"/>
      <c r="R158" s="86"/>
      <c r="S158" s="86"/>
      <c r="T158" s="86"/>
      <c r="U158" s="86"/>
      <c r="V158" s="86"/>
      <c r="W158" s="86"/>
      <c r="X158" s="86"/>
      <c r="Y158" s="86"/>
      <c r="Z158" s="86"/>
      <c r="AA158" s="86"/>
      <c r="AB158" s="86"/>
      <c r="AC158" s="86"/>
      <c r="AD158" s="86"/>
    </row>
    <row r="159" spans="1:30" ht="15" thickBot="1" x14ac:dyDescent="0.35">
      <c r="A159" s="95">
        <f>IFERROR(INDEX(Setup!$D$11:$D$20,MATCH(F159,BookingCodes,0),0),0)</f>
        <v>0</v>
      </c>
      <c r="B159" s="95" t="str">
        <f>IF(C159&lt;&gt;"",RANK(C159,$C$21:$C$170,1)+COUNTIF($C$21:C159,C159)-1,"")</f>
        <v/>
      </c>
      <c r="C159" s="95" t="str">
        <f>IF(D159='Guest Monthly Recap'!$F$6,M159,"")</f>
        <v/>
      </c>
      <c r="D159" s="95" t="str">
        <f t="shared" si="8"/>
        <v/>
      </c>
      <c r="E159" s="86">
        <f t="shared" si="6"/>
        <v>139</v>
      </c>
      <c r="F159" s="88"/>
      <c r="G159" s="83"/>
      <c r="H159" s="89" t="str">
        <f>IFERROR(INDEX('Room Information'!$K$7:$K$21,MATCH($G159,RoomNumber,0),0),"")</f>
        <v/>
      </c>
      <c r="I159" s="87"/>
      <c r="J159" s="88"/>
      <c r="K159" s="84"/>
      <c r="L159" s="90"/>
      <c r="M159" s="119"/>
      <c r="N159" s="85"/>
      <c r="O159" s="120" t="str">
        <f t="shared" si="7"/>
        <v/>
      </c>
      <c r="P159" s="86"/>
      <c r="Q159" s="86"/>
      <c r="R159" s="86"/>
      <c r="S159" s="86"/>
      <c r="T159" s="86"/>
      <c r="U159" s="86"/>
      <c r="V159" s="86"/>
      <c r="W159" s="86"/>
      <c r="X159" s="86"/>
      <c r="Y159" s="86"/>
      <c r="Z159" s="86"/>
      <c r="AA159" s="86"/>
      <c r="AB159" s="86"/>
      <c r="AC159" s="86"/>
      <c r="AD159" s="86"/>
    </row>
    <row r="160" spans="1:30" ht="15" thickBot="1" x14ac:dyDescent="0.35">
      <c r="A160" s="95">
        <f>IFERROR(INDEX(Setup!$D$11:$D$20,MATCH(F160,BookingCodes,0),0),0)</f>
        <v>0</v>
      </c>
      <c r="B160" s="95" t="str">
        <f>IF(C160&lt;&gt;"",RANK(C160,$C$21:$C$170,1)+COUNTIF($C$21:C160,C160)-1,"")</f>
        <v/>
      </c>
      <c r="C160" s="95" t="str">
        <f>IF(D160='Guest Monthly Recap'!$F$6,M160,"")</f>
        <v/>
      </c>
      <c r="D160" s="95" t="str">
        <f t="shared" si="8"/>
        <v/>
      </c>
      <c r="E160" s="86">
        <f t="shared" si="6"/>
        <v>140</v>
      </c>
      <c r="F160" s="88"/>
      <c r="G160" s="83"/>
      <c r="H160" s="89" t="str">
        <f>IFERROR(INDEX('Room Information'!$K$7:$K$21,MATCH($G160,RoomNumber,0),0),"")</f>
        <v/>
      </c>
      <c r="I160" s="87"/>
      <c r="J160" s="88"/>
      <c r="K160" s="84"/>
      <c r="L160" s="90"/>
      <c r="M160" s="119"/>
      <c r="N160" s="85"/>
      <c r="O160" s="120" t="str">
        <f t="shared" si="7"/>
        <v/>
      </c>
      <c r="P160" s="86"/>
      <c r="Q160" s="86"/>
      <c r="R160" s="86"/>
      <c r="S160" s="86"/>
      <c r="T160" s="86"/>
      <c r="U160" s="86"/>
      <c r="V160" s="86"/>
      <c r="W160" s="86"/>
      <c r="X160" s="86"/>
      <c r="Y160" s="86"/>
      <c r="Z160" s="86"/>
      <c r="AA160" s="86"/>
      <c r="AB160" s="86"/>
      <c r="AC160" s="86"/>
      <c r="AD160" s="86"/>
    </row>
    <row r="161" spans="1:41" ht="15" thickBot="1" x14ac:dyDescent="0.35">
      <c r="A161" s="95">
        <f>IFERROR(INDEX(Setup!$D$11:$D$20,MATCH(F161,BookingCodes,0),0),0)</f>
        <v>0</v>
      </c>
      <c r="B161" s="95" t="str">
        <f>IF(C161&lt;&gt;"",RANK(C161,$C$21:$C$170,1)+COUNTIF($C$21:C161,C161)-1,"")</f>
        <v/>
      </c>
      <c r="C161" s="95" t="str">
        <f>IF(D161='Guest Monthly Recap'!$F$6,M161,"")</f>
        <v/>
      </c>
      <c r="D161" s="95" t="str">
        <f t="shared" si="8"/>
        <v/>
      </c>
      <c r="E161" s="86">
        <f t="shared" si="6"/>
        <v>141</v>
      </c>
      <c r="F161" s="88"/>
      <c r="G161" s="83"/>
      <c r="H161" s="89" t="str">
        <f>IFERROR(INDEX('Room Information'!$K$7:$K$21,MATCH($G161,RoomNumber,0),0),"")</f>
        <v/>
      </c>
      <c r="I161" s="87"/>
      <c r="J161" s="88"/>
      <c r="K161" s="84"/>
      <c r="L161" s="90"/>
      <c r="M161" s="119"/>
      <c r="N161" s="85"/>
      <c r="O161" s="120" t="str">
        <f t="shared" si="7"/>
        <v/>
      </c>
      <c r="P161" s="86"/>
      <c r="Q161" s="86"/>
      <c r="R161" s="86"/>
      <c r="S161" s="86"/>
      <c r="T161" s="86"/>
      <c r="U161" s="86"/>
      <c r="V161" s="86"/>
      <c r="W161" s="86"/>
      <c r="X161" s="86"/>
      <c r="Y161" s="86"/>
      <c r="Z161" s="86"/>
      <c r="AA161" s="86"/>
      <c r="AB161" s="86"/>
      <c r="AC161" s="86"/>
      <c r="AD161" s="86"/>
    </row>
    <row r="162" spans="1:41" ht="15" thickBot="1" x14ac:dyDescent="0.35">
      <c r="A162" s="95">
        <f>IFERROR(INDEX(Setup!$D$11:$D$20,MATCH(F162,BookingCodes,0),0),0)</f>
        <v>0</v>
      </c>
      <c r="B162" s="95" t="str">
        <f>IF(C162&lt;&gt;"",RANK(C162,$C$21:$C$170,1)+COUNTIF($C$21:C162,C162)-1,"")</f>
        <v/>
      </c>
      <c r="C162" s="95" t="str">
        <f>IF(D162='Guest Monthly Recap'!$F$6,M162,"")</f>
        <v/>
      </c>
      <c r="D162" s="95" t="str">
        <f t="shared" si="8"/>
        <v/>
      </c>
      <c r="E162" s="86">
        <f t="shared" si="6"/>
        <v>142</v>
      </c>
      <c r="F162" s="88"/>
      <c r="G162" s="83"/>
      <c r="H162" s="89" t="str">
        <f>IFERROR(INDEX('Room Information'!$K$7:$K$21,MATCH($G162,RoomNumber,0),0),"")</f>
        <v/>
      </c>
      <c r="I162" s="87"/>
      <c r="J162" s="88"/>
      <c r="K162" s="84"/>
      <c r="L162" s="90"/>
      <c r="M162" s="119"/>
      <c r="N162" s="85"/>
      <c r="O162" s="120" t="str">
        <f t="shared" si="7"/>
        <v/>
      </c>
      <c r="P162" s="86"/>
      <c r="Q162" s="86"/>
      <c r="R162" s="86"/>
      <c r="S162" s="86"/>
      <c r="T162" s="86"/>
      <c r="U162" s="86"/>
      <c r="V162" s="86"/>
      <c r="W162" s="86"/>
      <c r="X162" s="86"/>
      <c r="Y162" s="86"/>
      <c r="Z162" s="86"/>
      <c r="AA162" s="86"/>
      <c r="AB162" s="86"/>
      <c r="AC162" s="86"/>
      <c r="AD162" s="86"/>
    </row>
    <row r="163" spans="1:41" ht="15" thickBot="1" x14ac:dyDescent="0.35">
      <c r="A163" s="95">
        <f>IFERROR(INDEX(Setup!$D$11:$D$20,MATCH(F163,BookingCodes,0),0),0)</f>
        <v>0</v>
      </c>
      <c r="B163" s="95" t="str">
        <f>IF(C163&lt;&gt;"",RANK(C163,$C$21:$C$170,1)+COUNTIF($C$21:C163,C163)-1,"")</f>
        <v/>
      </c>
      <c r="C163" s="95" t="str">
        <f>IF(D163='Guest Monthly Recap'!$F$6,M163,"")</f>
        <v/>
      </c>
      <c r="D163" s="95" t="str">
        <f t="shared" si="8"/>
        <v/>
      </c>
      <c r="E163" s="86">
        <f t="shared" si="6"/>
        <v>143</v>
      </c>
      <c r="F163" s="88"/>
      <c r="G163" s="83"/>
      <c r="H163" s="89" t="str">
        <f>IFERROR(INDEX('Room Information'!$K$7:$K$21,MATCH($G163,RoomNumber,0),0),"")</f>
        <v/>
      </c>
      <c r="I163" s="87"/>
      <c r="J163" s="88"/>
      <c r="K163" s="84"/>
      <c r="L163" s="90"/>
      <c r="M163" s="119"/>
      <c r="N163" s="85"/>
      <c r="O163" s="120" t="str">
        <f t="shared" si="7"/>
        <v/>
      </c>
      <c r="P163" s="86"/>
      <c r="Q163" s="86"/>
      <c r="R163" s="86"/>
      <c r="S163" s="86"/>
      <c r="T163" s="86"/>
      <c r="U163" s="86"/>
      <c r="V163" s="86"/>
      <c r="W163" s="86"/>
      <c r="X163" s="86"/>
      <c r="Y163" s="86"/>
      <c r="Z163" s="86"/>
      <c r="AA163" s="86"/>
      <c r="AB163" s="86"/>
      <c r="AC163" s="86"/>
      <c r="AD163" s="86"/>
    </row>
    <row r="164" spans="1:41" ht="15" thickBot="1" x14ac:dyDescent="0.35">
      <c r="A164" s="95">
        <f>IFERROR(INDEX(Setup!$D$11:$D$20,MATCH(F164,BookingCodes,0),0),0)</f>
        <v>0</v>
      </c>
      <c r="B164" s="95" t="str">
        <f>IF(C164&lt;&gt;"",RANK(C164,$C$21:$C$170,1)+COUNTIF($C$21:C164,C164)-1,"")</f>
        <v/>
      </c>
      <c r="C164" s="95" t="str">
        <f>IF(D164='Guest Monthly Recap'!$F$6,M164,"")</f>
        <v/>
      </c>
      <c r="D164" s="95" t="str">
        <f t="shared" si="8"/>
        <v/>
      </c>
      <c r="E164" s="86">
        <f t="shared" si="6"/>
        <v>144</v>
      </c>
      <c r="F164" s="88"/>
      <c r="G164" s="83"/>
      <c r="H164" s="89" t="str">
        <f>IFERROR(INDEX('Room Information'!$K$7:$K$21,MATCH($G164,RoomNumber,0),0),"")</f>
        <v/>
      </c>
      <c r="I164" s="87"/>
      <c r="J164" s="88"/>
      <c r="K164" s="84"/>
      <c r="L164" s="90"/>
      <c r="M164" s="119"/>
      <c r="N164" s="85"/>
      <c r="O164" s="120" t="str">
        <f t="shared" si="7"/>
        <v/>
      </c>
      <c r="P164" s="86"/>
      <c r="Q164" s="86"/>
      <c r="R164" s="86"/>
      <c r="S164" s="86"/>
      <c r="T164" s="86"/>
      <c r="U164" s="86"/>
      <c r="V164" s="86"/>
      <c r="W164" s="86"/>
      <c r="X164" s="86"/>
      <c r="Y164" s="86"/>
      <c r="Z164" s="86"/>
      <c r="AA164" s="86"/>
      <c r="AB164" s="86"/>
      <c r="AC164" s="86"/>
      <c r="AD164" s="86"/>
    </row>
    <row r="165" spans="1:41" ht="15" thickBot="1" x14ac:dyDescent="0.35">
      <c r="A165" s="95">
        <f>IFERROR(INDEX(Setup!$D$11:$D$20,MATCH(F165,BookingCodes,0),0),0)</f>
        <v>0</v>
      </c>
      <c r="B165" s="95" t="str">
        <f>IF(C165&lt;&gt;"",RANK(C165,$C$21:$C$170,1)+COUNTIF($C$21:C165,C165)-1,"")</f>
        <v/>
      </c>
      <c r="C165" s="95" t="str">
        <f>IF(D165='Guest Monthly Recap'!$F$6,M165,"")</f>
        <v/>
      </c>
      <c r="D165" s="95" t="str">
        <f t="shared" si="8"/>
        <v/>
      </c>
      <c r="E165" s="86">
        <f t="shared" si="6"/>
        <v>145</v>
      </c>
      <c r="F165" s="88"/>
      <c r="G165" s="83"/>
      <c r="H165" s="89" t="str">
        <f>IFERROR(INDEX('Room Information'!$K$7:$K$21,MATCH($G165,RoomNumber,0),0),"")</f>
        <v/>
      </c>
      <c r="I165" s="87"/>
      <c r="J165" s="88"/>
      <c r="K165" s="84"/>
      <c r="L165" s="90"/>
      <c r="M165" s="119"/>
      <c r="N165" s="85"/>
      <c r="O165" s="120" t="str">
        <f t="shared" si="7"/>
        <v/>
      </c>
      <c r="P165" s="86"/>
      <c r="Q165" s="86"/>
      <c r="R165" s="86"/>
      <c r="S165" s="86"/>
      <c r="T165" s="86"/>
      <c r="U165" s="86"/>
      <c r="V165" s="86"/>
      <c r="W165" s="86"/>
      <c r="X165" s="86"/>
      <c r="Y165" s="86"/>
      <c r="Z165" s="86"/>
      <c r="AA165" s="86"/>
      <c r="AB165" s="86"/>
      <c r="AC165" s="86"/>
      <c r="AD165" s="86"/>
    </row>
    <row r="166" spans="1:41" ht="15" thickBot="1" x14ac:dyDescent="0.35">
      <c r="A166" s="95">
        <f>IFERROR(INDEX(Setup!$D$11:$D$20,MATCH(F166,BookingCodes,0),0),0)</f>
        <v>0</v>
      </c>
      <c r="B166" s="95" t="str">
        <f>IF(C166&lt;&gt;"",RANK(C166,$C$21:$C$170,1)+COUNTIF($C$21:C166,C166)-1,"")</f>
        <v/>
      </c>
      <c r="C166" s="95" t="str">
        <f>IF(D166='Guest Monthly Recap'!$F$6,M166,"")</f>
        <v/>
      </c>
      <c r="D166" s="95" t="str">
        <f t="shared" si="8"/>
        <v/>
      </c>
      <c r="E166" s="86">
        <f t="shared" si="6"/>
        <v>146</v>
      </c>
      <c r="F166" s="88"/>
      <c r="G166" s="83"/>
      <c r="H166" s="89" t="str">
        <f>IFERROR(INDEX('Room Information'!$K$7:$K$21,MATCH($G166,RoomNumber,0),0),"")</f>
        <v/>
      </c>
      <c r="I166" s="87"/>
      <c r="J166" s="88"/>
      <c r="K166" s="84"/>
      <c r="L166" s="90"/>
      <c r="M166" s="119"/>
      <c r="N166" s="85"/>
      <c r="O166" s="120" t="str">
        <f t="shared" si="7"/>
        <v/>
      </c>
      <c r="P166" s="86"/>
      <c r="Q166" s="86"/>
      <c r="R166" s="86"/>
      <c r="S166" s="86"/>
      <c r="T166" s="86"/>
      <c r="U166" s="86"/>
      <c r="V166" s="86"/>
      <c r="W166" s="86"/>
      <c r="X166" s="86"/>
      <c r="Y166" s="86"/>
      <c r="Z166" s="86"/>
      <c r="AA166" s="86"/>
      <c r="AB166" s="86"/>
      <c r="AC166" s="86"/>
      <c r="AD166" s="86"/>
    </row>
    <row r="167" spans="1:41" ht="15" thickBot="1" x14ac:dyDescent="0.35">
      <c r="A167" s="95">
        <f>IFERROR(INDEX(Setup!$D$11:$D$20,MATCH(F167,BookingCodes,0),0),0)</f>
        <v>0</v>
      </c>
      <c r="B167" s="95" t="str">
        <f>IF(C167&lt;&gt;"",RANK(C167,$C$21:$C$170,1)+COUNTIF($C$21:C167,C167)-1,"")</f>
        <v/>
      </c>
      <c r="C167" s="95" t="str">
        <f>IF(D167='Guest Monthly Recap'!$F$6,M167,"")</f>
        <v/>
      </c>
      <c r="D167" s="95" t="str">
        <f t="shared" si="8"/>
        <v/>
      </c>
      <c r="E167" s="86">
        <f t="shared" si="6"/>
        <v>147</v>
      </c>
      <c r="F167" s="88"/>
      <c r="G167" s="83"/>
      <c r="H167" s="89" t="str">
        <f>IFERROR(INDEX('Room Information'!$K$7:$K$21,MATCH($G167,RoomNumber,0),0),"")</f>
        <v/>
      </c>
      <c r="I167" s="87"/>
      <c r="J167" s="88"/>
      <c r="K167" s="84"/>
      <c r="L167" s="90"/>
      <c r="M167" s="119"/>
      <c r="N167" s="85"/>
      <c r="O167" s="120" t="str">
        <f t="shared" si="7"/>
        <v/>
      </c>
      <c r="P167" s="86"/>
      <c r="Q167" s="86"/>
      <c r="R167" s="86"/>
      <c r="S167" s="86"/>
      <c r="T167" s="86"/>
      <c r="U167" s="86"/>
      <c r="V167" s="86"/>
      <c r="W167" s="86"/>
      <c r="X167" s="86"/>
      <c r="Y167" s="86"/>
      <c r="Z167" s="86"/>
      <c r="AA167" s="86"/>
      <c r="AB167" s="86"/>
      <c r="AC167" s="86"/>
      <c r="AD167" s="86"/>
    </row>
    <row r="168" spans="1:41" ht="15" thickBot="1" x14ac:dyDescent="0.35">
      <c r="A168" s="95">
        <f>IFERROR(INDEX(Setup!$D$11:$D$20,MATCH(F168,BookingCodes,0),0),0)</f>
        <v>0</v>
      </c>
      <c r="B168" s="95" t="str">
        <f>IF(C168&lt;&gt;"",RANK(C168,$C$21:$C$170,1)+COUNTIF($C$21:C168,C168)-1,"")</f>
        <v/>
      </c>
      <c r="C168" s="95" t="str">
        <f>IF(D168='Guest Monthly Recap'!$F$6,M168,"")</f>
        <v/>
      </c>
      <c r="D168" s="95" t="str">
        <f t="shared" si="8"/>
        <v/>
      </c>
      <c r="E168" s="86">
        <f t="shared" ref="E168:E170" si="9">E167+1</f>
        <v>148</v>
      </c>
      <c r="F168" s="88"/>
      <c r="G168" s="83"/>
      <c r="H168" s="89" t="str">
        <f>IFERROR(INDEX('Room Information'!$K$7:$K$21,MATCH($G168,RoomNumber,0),0),"")</f>
        <v/>
      </c>
      <c r="I168" s="87"/>
      <c r="J168" s="88"/>
      <c r="K168" s="84"/>
      <c r="L168" s="90"/>
      <c r="M168" s="119"/>
      <c r="N168" s="85"/>
      <c r="O168" s="120" t="str">
        <f t="shared" ref="O168:O170" si="10">IF(M168&lt;&gt;"",M168+N168,"")</f>
        <v/>
      </c>
      <c r="P168" s="86"/>
      <c r="Q168" s="86"/>
      <c r="R168" s="86"/>
      <c r="S168" s="86"/>
      <c r="T168" s="86"/>
      <c r="U168" s="86"/>
      <c r="V168" s="86"/>
      <c r="W168" s="86"/>
      <c r="X168" s="86"/>
      <c r="Y168" s="86"/>
      <c r="Z168" s="86"/>
      <c r="AA168" s="86"/>
      <c r="AB168" s="86"/>
      <c r="AC168" s="86"/>
      <c r="AD168" s="86"/>
    </row>
    <row r="169" spans="1:41" ht="15" thickBot="1" x14ac:dyDescent="0.35">
      <c r="A169" s="95">
        <f>IFERROR(INDEX(Setup!$D$11:$D$20,MATCH(F169,BookingCodes,0),0),0)</f>
        <v>0</v>
      </c>
      <c r="B169" s="95" t="str">
        <f>IF(C169&lt;&gt;"",RANK(C169,$C$21:$C$170,1)+COUNTIF($C$21:C169,C169)-1,"")</f>
        <v/>
      </c>
      <c r="C169" s="95" t="str">
        <f>IF(D169='Guest Monthly Recap'!$F$6,M169,"")</f>
        <v/>
      </c>
      <c r="D169" s="95" t="str">
        <f t="shared" si="8"/>
        <v/>
      </c>
      <c r="E169" s="86">
        <f t="shared" si="9"/>
        <v>149</v>
      </c>
      <c r="F169" s="88"/>
      <c r="G169" s="83"/>
      <c r="H169" s="89" t="str">
        <f>IFERROR(INDEX('Room Information'!$K$7:$K$21,MATCH($G169,RoomNumber,0),0),"")</f>
        <v/>
      </c>
      <c r="I169" s="87"/>
      <c r="J169" s="88"/>
      <c r="K169" s="84"/>
      <c r="L169" s="90"/>
      <c r="M169" s="119"/>
      <c r="N169" s="85"/>
      <c r="O169" s="120" t="str">
        <f t="shared" si="10"/>
        <v/>
      </c>
      <c r="P169" s="86"/>
      <c r="Q169" s="86"/>
      <c r="R169" s="86"/>
      <c r="S169" s="86"/>
      <c r="T169" s="86"/>
      <c r="U169" s="86"/>
      <c r="V169" s="86"/>
      <c r="W169" s="86"/>
      <c r="X169" s="86"/>
      <c r="Y169" s="86"/>
      <c r="Z169" s="86"/>
      <c r="AA169" s="86"/>
      <c r="AB169" s="86"/>
      <c r="AC169" s="86"/>
      <c r="AD169" s="86"/>
    </row>
    <row r="170" spans="1:41" ht="15" thickBot="1" x14ac:dyDescent="0.35">
      <c r="A170" s="95">
        <f>IFERROR(INDEX(Setup!$D$11:$D$20,MATCH(F170,BookingCodes,0),0),0)</f>
        <v>0</v>
      </c>
      <c r="B170" s="95" t="str">
        <f>IF(C170&lt;&gt;"",RANK(C170,$C$21:$C$170,1)+COUNTIF($C$21:C170,C170)-1,"")</f>
        <v/>
      </c>
      <c r="C170" s="95" t="str">
        <f>IF(D170='Guest Monthly Recap'!$F$6,M170,"")</f>
        <v/>
      </c>
      <c r="D170" s="95" t="str">
        <f t="shared" si="8"/>
        <v/>
      </c>
      <c r="E170" s="86">
        <f t="shared" si="9"/>
        <v>150</v>
      </c>
      <c r="F170" s="88"/>
      <c r="G170" s="83"/>
      <c r="H170" s="89" t="str">
        <f>IFERROR(INDEX('Room Information'!$K$7:$K$21,MATCH($G170,RoomNumber,0),0),"")</f>
        <v/>
      </c>
      <c r="I170" s="87"/>
      <c r="J170" s="88"/>
      <c r="K170" s="84"/>
      <c r="L170" s="90"/>
      <c r="M170" s="119"/>
      <c r="N170" s="85"/>
      <c r="O170" s="120" t="str">
        <f t="shared" si="10"/>
        <v/>
      </c>
      <c r="P170" s="86"/>
      <c r="Q170" s="86"/>
      <c r="R170" s="86"/>
      <c r="S170" s="86"/>
      <c r="T170" s="86"/>
      <c r="U170" s="86"/>
      <c r="V170" s="86"/>
      <c r="W170" s="86"/>
      <c r="X170" s="86"/>
      <c r="Y170" s="86"/>
      <c r="Z170" s="86"/>
      <c r="AA170" s="86"/>
      <c r="AB170" s="86"/>
      <c r="AC170" s="86"/>
      <c r="AD170" s="86"/>
    </row>
    <row r="171" spans="1:41" x14ac:dyDescent="0.3"/>
    <row r="172" spans="1:41" x14ac:dyDescent="0.3"/>
    <row r="173" spans="1:41" x14ac:dyDescent="0.3">
      <c r="D173" s="125"/>
      <c r="E173" s="102"/>
      <c r="F173" s="102"/>
      <c r="G173" s="5"/>
      <c r="H173" s="5"/>
      <c r="I173" s="126"/>
      <c r="J173" s="102"/>
      <c r="K173" s="102"/>
      <c r="L173" s="102"/>
      <c r="M173" s="53"/>
      <c r="N173" s="5"/>
      <c r="O173" s="53"/>
      <c r="P173" s="102"/>
      <c r="Q173" s="102"/>
      <c r="R173" s="102"/>
      <c r="S173" s="102"/>
      <c r="T173" s="102"/>
      <c r="U173" s="102"/>
      <c r="V173" s="102"/>
      <c r="W173" s="102"/>
      <c r="X173" s="102"/>
      <c r="Y173" s="102"/>
      <c r="Z173" s="102"/>
      <c r="AA173" s="102"/>
      <c r="AB173" s="102"/>
      <c r="AC173" s="102"/>
      <c r="AD173" s="102"/>
      <c r="AE173" s="102"/>
      <c r="AF173" s="102"/>
      <c r="AG173" s="102"/>
      <c r="AH173" s="102"/>
      <c r="AI173" s="102"/>
      <c r="AJ173" s="102"/>
      <c r="AK173" s="102"/>
      <c r="AL173" s="102"/>
      <c r="AM173" s="102"/>
      <c r="AN173" s="102"/>
      <c r="AO173" s="102"/>
    </row>
    <row r="174" spans="1:41" hidden="1" x14ac:dyDescent="0.3"/>
    <row r="175" spans="1:41" hidden="1" x14ac:dyDescent="0.3"/>
    <row r="176" spans="1:41"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row r="383" hidden="1" x14ac:dyDescent="0.3"/>
    <row r="384" hidden="1" x14ac:dyDescent="0.3"/>
    <row r="385" hidden="1" x14ac:dyDescent="0.3"/>
    <row r="386" hidden="1" x14ac:dyDescent="0.3"/>
    <row r="387" hidden="1" x14ac:dyDescent="0.3"/>
    <row r="388" hidden="1" x14ac:dyDescent="0.3"/>
    <row r="389" hidden="1" x14ac:dyDescent="0.3"/>
    <row r="390" hidden="1" x14ac:dyDescent="0.3"/>
    <row r="391" hidden="1" x14ac:dyDescent="0.3"/>
    <row r="392" hidden="1" x14ac:dyDescent="0.3"/>
    <row r="393" hidden="1" x14ac:dyDescent="0.3"/>
    <row r="394" hidden="1" x14ac:dyDescent="0.3"/>
    <row r="395" hidden="1" x14ac:dyDescent="0.3"/>
    <row r="396" hidden="1" x14ac:dyDescent="0.3"/>
    <row r="397" hidden="1" x14ac:dyDescent="0.3"/>
    <row r="398" hidden="1" x14ac:dyDescent="0.3"/>
    <row r="399" hidden="1" x14ac:dyDescent="0.3"/>
    <row r="400"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row r="506" hidden="1" x14ac:dyDescent="0.3"/>
    <row r="507" hidden="1" x14ac:dyDescent="0.3"/>
    <row r="508" hidden="1" x14ac:dyDescent="0.3"/>
    <row r="509" hidden="1" x14ac:dyDescent="0.3"/>
    <row r="510" hidden="1" x14ac:dyDescent="0.3"/>
    <row r="511" hidden="1" x14ac:dyDescent="0.3"/>
    <row r="512" hidden="1" x14ac:dyDescent="0.3"/>
    <row r="513" hidden="1" x14ac:dyDescent="0.3"/>
    <row r="514" hidden="1" x14ac:dyDescent="0.3"/>
    <row r="515" hidden="1" x14ac:dyDescent="0.3"/>
    <row r="516" hidden="1" x14ac:dyDescent="0.3"/>
    <row r="517" hidden="1" x14ac:dyDescent="0.3"/>
    <row r="518" hidden="1" x14ac:dyDescent="0.3"/>
    <row r="519" hidden="1" x14ac:dyDescent="0.3"/>
    <row r="520" hidden="1" x14ac:dyDescent="0.3"/>
    <row r="521" hidden="1" x14ac:dyDescent="0.3"/>
    <row r="522" hidden="1" x14ac:dyDescent="0.3"/>
    <row r="523" hidden="1" x14ac:dyDescent="0.3"/>
    <row r="524" hidden="1" x14ac:dyDescent="0.3"/>
    <row r="525" hidden="1" x14ac:dyDescent="0.3"/>
    <row r="526" hidden="1" x14ac:dyDescent="0.3"/>
    <row r="527" hidden="1" x14ac:dyDescent="0.3"/>
    <row r="528" hidden="1" x14ac:dyDescent="0.3"/>
    <row r="529" hidden="1" x14ac:dyDescent="0.3"/>
    <row r="530" hidden="1" x14ac:dyDescent="0.3"/>
    <row r="531" hidden="1" x14ac:dyDescent="0.3"/>
    <row r="532" hidden="1" x14ac:dyDescent="0.3"/>
    <row r="533" hidden="1" x14ac:dyDescent="0.3"/>
    <row r="534" hidden="1" x14ac:dyDescent="0.3"/>
    <row r="535" hidden="1" x14ac:dyDescent="0.3"/>
    <row r="536" hidden="1" x14ac:dyDescent="0.3"/>
    <row r="537" hidden="1" x14ac:dyDescent="0.3"/>
    <row r="538" hidden="1" x14ac:dyDescent="0.3"/>
    <row r="539" hidden="1" x14ac:dyDescent="0.3"/>
    <row r="540" hidden="1" x14ac:dyDescent="0.3"/>
    <row r="541" hidden="1" x14ac:dyDescent="0.3"/>
    <row r="542" hidden="1" x14ac:dyDescent="0.3"/>
    <row r="543" hidden="1" x14ac:dyDescent="0.3"/>
    <row r="544" hidden="1" x14ac:dyDescent="0.3"/>
    <row r="545" hidden="1" x14ac:dyDescent="0.3"/>
    <row r="546" hidden="1" x14ac:dyDescent="0.3"/>
    <row r="547" hidden="1" x14ac:dyDescent="0.3"/>
    <row r="548" hidden="1" x14ac:dyDescent="0.3"/>
    <row r="549" hidden="1" x14ac:dyDescent="0.3"/>
    <row r="550" hidden="1" x14ac:dyDescent="0.3"/>
    <row r="551" hidden="1" x14ac:dyDescent="0.3"/>
    <row r="552" hidden="1" x14ac:dyDescent="0.3"/>
    <row r="553" hidden="1" x14ac:dyDescent="0.3"/>
    <row r="554" hidden="1" x14ac:dyDescent="0.3"/>
    <row r="555" hidden="1" x14ac:dyDescent="0.3"/>
    <row r="556" hidden="1" x14ac:dyDescent="0.3"/>
    <row r="557" hidden="1" x14ac:dyDescent="0.3"/>
    <row r="558" hidden="1" x14ac:dyDescent="0.3"/>
    <row r="559" hidden="1" x14ac:dyDescent="0.3"/>
    <row r="560" hidden="1" x14ac:dyDescent="0.3"/>
    <row r="561" hidden="1" x14ac:dyDescent="0.3"/>
    <row r="562" hidden="1" x14ac:dyDescent="0.3"/>
    <row r="563" hidden="1" x14ac:dyDescent="0.3"/>
    <row r="564" hidden="1" x14ac:dyDescent="0.3"/>
    <row r="565" hidden="1" x14ac:dyDescent="0.3"/>
    <row r="566" hidden="1" x14ac:dyDescent="0.3"/>
    <row r="567" hidden="1" x14ac:dyDescent="0.3"/>
    <row r="568" hidden="1" x14ac:dyDescent="0.3"/>
    <row r="569" hidden="1" x14ac:dyDescent="0.3"/>
    <row r="570" hidden="1" x14ac:dyDescent="0.3"/>
    <row r="571" hidden="1" x14ac:dyDescent="0.3"/>
    <row r="572" hidden="1" x14ac:dyDescent="0.3"/>
    <row r="573" hidden="1" x14ac:dyDescent="0.3"/>
    <row r="574" hidden="1" x14ac:dyDescent="0.3"/>
    <row r="575" hidden="1" x14ac:dyDescent="0.3"/>
    <row r="576" hidden="1" x14ac:dyDescent="0.3"/>
    <row r="577" hidden="1" x14ac:dyDescent="0.3"/>
    <row r="578" hidden="1" x14ac:dyDescent="0.3"/>
    <row r="579" hidden="1" x14ac:dyDescent="0.3"/>
    <row r="580" hidden="1" x14ac:dyDescent="0.3"/>
    <row r="581" hidden="1" x14ac:dyDescent="0.3"/>
    <row r="582" hidden="1" x14ac:dyDescent="0.3"/>
    <row r="583" hidden="1" x14ac:dyDescent="0.3"/>
    <row r="584" hidden="1" x14ac:dyDescent="0.3"/>
    <row r="585" hidden="1" x14ac:dyDescent="0.3"/>
    <row r="586" hidden="1" x14ac:dyDescent="0.3"/>
    <row r="587" hidden="1" x14ac:dyDescent="0.3"/>
    <row r="588" hidden="1" x14ac:dyDescent="0.3"/>
    <row r="589" hidden="1" x14ac:dyDescent="0.3"/>
    <row r="590" hidden="1" x14ac:dyDescent="0.3"/>
    <row r="591" hidden="1" x14ac:dyDescent="0.3"/>
    <row r="592" hidden="1" x14ac:dyDescent="0.3"/>
    <row r="593" hidden="1" x14ac:dyDescent="0.3"/>
    <row r="594" hidden="1" x14ac:dyDescent="0.3"/>
    <row r="595" hidden="1" x14ac:dyDescent="0.3"/>
    <row r="596" hidden="1" x14ac:dyDescent="0.3"/>
    <row r="597" hidden="1" x14ac:dyDescent="0.3"/>
    <row r="598" hidden="1" x14ac:dyDescent="0.3"/>
    <row r="599" hidden="1" x14ac:dyDescent="0.3"/>
    <row r="600" hidden="1" x14ac:dyDescent="0.3"/>
    <row r="601" hidden="1" x14ac:dyDescent="0.3"/>
    <row r="602" hidden="1" x14ac:dyDescent="0.3"/>
    <row r="603" hidden="1" x14ac:dyDescent="0.3"/>
    <row r="604" hidden="1" x14ac:dyDescent="0.3"/>
    <row r="605" hidden="1" x14ac:dyDescent="0.3"/>
    <row r="606" hidden="1" x14ac:dyDescent="0.3"/>
    <row r="607" hidden="1" x14ac:dyDescent="0.3"/>
    <row r="608" hidden="1" x14ac:dyDescent="0.3"/>
    <row r="609" hidden="1" x14ac:dyDescent="0.3"/>
    <row r="610" hidden="1" x14ac:dyDescent="0.3"/>
    <row r="611" hidden="1" x14ac:dyDescent="0.3"/>
    <row r="612" hidden="1" x14ac:dyDescent="0.3"/>
    <row r="613" hidden="1" x14ac:dyDescent="0.3"/>
    <row r="614" hidden="1" x14ac:dyDescent="0.3"/>
    <row r="615" hidden="1" x14ac:dyDescent="0.3"/>
    <row r="616" hidden="1" x14ac:dyDescent="0.3"/>
    <row r="617" hidden="1" x14ac:dyDescent="0.3"/>
    <row r="618" hidden="1" x14ac:dyDescent="0.3"/>
    <row r="619" hidden="1" x14ac:dyDescent="0.3"/>
    <row r="620" hidden="1" x14ac:dyDescent="0.3"/>
    <row r="621" hidden="1" x14ac:dyDescent="0.3"/>
    <row r="622" hidden="1" x14ac:dyDescent="0.3"/>
    <row r="623" hidden="1" x14ac:dyDescent="0.3"/>
    <row r="624" hidden="1" x14ac:dyDescent="0.3"/>
    <row r="625" hidden="1" x14ac:dyDescent="0.3"/>
    <row r="626" hidden="1" x14ac:dyDescent="0.3"/>
    <row r="627" hidden="1" x14ac:dyDescent="0.3"/>
    <row r="628" hidden="1" x14ac:dyDescent="0.3"/>
    <row r="629" hidden="1" x14ac:dyDescent="0.3"/>
    <row r="630" hidden="1" x14ac:dyDescent="0.3"/>
    <row r="631" hidden="1" x14ac:dyDescent="0.3"/>
    <row r="632" hidden="1" x14ac:dyDescent="0.3"/>
    <row r="633" hidden="1" x14ac:dyDescent="0.3"/>
    <row r="634" hidden="1" x14ac:dyDescent="0.3"/>
    <row r="635" hidden="1" x14ac:dyDescent="0.3"/>
    <row r="636" hidden="1" x14ac:dyDescent="0.3"/>
    <row r="637" hidden="1" x14ac:dyDescent="0.3"/>
    <row r="638" hidden="1" x14ac:dyDescent="0.3"/>
    <row r="639" hidden="1" x14ac:dyDescent="0.3"/>
    <row r="640" hidden="1" x14ac:dyDescent="0.3"/>
    <row r="641" hidden="1" x14ac:dyDescent="0.3"/>
    <row r="642" hidden="1" x14ac:dyDescent="0.3"/>
    <row r="643" hidden="1" x14ac:dyDescent="0.3"/>
    <row r="644" hidden="1" x14ac:dyDescent="0.3"/>
    <row r="645" hidden="1" x14ac:dyDescent="0.3"/>
    <row r="646" hidden="1" x14ac:dyDescent="0.3"/>
    <row r="647" hidden="1" x14ac:dyDescent="0.3"/>
    <row r="648" hidden="1" x14ac:dyDescent="0.3"/>
    <row r="649" hidden="1" x14ac:dyDescent="0.3"/>
    <row r="650" hidden="1" x14ac:dyDescent="0.3"/>
    <row r="651" hidden="1" x14ac:dyDescent="0.3"/>
    <row r="652" hidden="1" x14ac:dyDescent="0.3"/>
    <row r="653" hidden="1" x14ac:dyDescent="0.3"/>
    <row r="654" hidden="1" x14ac:dyDescent="0.3"/>
    <row r="655" hidden="1" x14ac:dyDescent="0.3"/>
    <row r="656" hidden="1" x14ac:dyDescent="0.3"/>
    <row r="657" hidden="1" x14ac:dyDescent="0.3"/>
    <row r="658" hidden="1" x14ac:dyDescent="0.3"/>
    <row r="659" hidden="1" x14ac:dyDescent="0.3"/>
    <row r="660" hidden="1" x14ac:dyDescent="0.3"/>
    <row r="661" hidden="1" x14ac:dyDescent="0.3"/>
    <row r="662" hidden="1" x14ac:dyDescent="0.3"/>
    <row r="663" hidden="1" x14ac:dyDescent="0.3"/>
    <row r="664" hidden="1" x14ac:dyDescent="0.3"/>
    <row r="665" hidden="1" x14ac:dyDescent="0.3"/>
    <row r="666" hidden="1" x14ac:dyDescent="0.3"/>
    <row r="667" hidden="1" x14ac:dyDescent="0.3"/>
    <row r="668" hidden="1" x14ac:dyDescent="0.3"/>
    <row r="669" hidden="1" x14ac:dyDescent="0.3"/>
    <row r="670" hidden="1" x14ac:dyDescent="0.3"/>
    <row r="671" hidden="1" x14ac:dyDescent="0.3"/>
    <row r="672" hidden="1" x14ac:dyDescent="0.3"/>
    <row r="673" hidden="1" x14ac:dyDescent="0.3"/>
    <row r="674" hidden="1" x14ac:dyDescent="0.3"/>
    <row r="675" hidden="1" x14ac:dyDescent="0.3"/>
    <row r="676" hidden="1" x14ac:dyDescent="0.3"/>
    <row r="677" hidden="1" x14ac:dyDescent="0.3"/>
    <row r="678" hidden="1" x14ac:dyDescent="0.3"/>
    <row r="679" hidden="1" x14ac:dyDescent="0.3"/>
    <row r="680" hidden="1" x14ac:dyDescent="0.3"/>
    <row r="681" hidden="1" x14ac:dyDescent="0.3"/>
    <row r="682" hidden="1" x14ac:dyDescent="0.3"/>
    <row r="683" hidden="1" x14ac:dyDescent="0.3"/>
    <row r="684" hidden="1" x14ac:dyDescent="0.3"/>
    <row r="685" hidden="1" x14ac:dyDescent="0.3"/>
    <row r="686" hidden="1" x14ac:dyDescent="0.3"/>
    <row r="687" hidden="1" x14ac:dyDescent="0.3"/>
    <row r="688" hidden="1" x14ac:dyDescent="0.3"/>
    <row r="689" hidden="1" x14ac:dyDescent="0.3"/>
    <row r="690" hidden="1" x14ac:dyDescent="0.3"/>
    <row r="691" hidden="1" x14ac:dyDescent="0.3"/>
    <row r="692" hidden="1" x14ac:dyDescent="0.3"/>
    <row r="693" hidden="1" x14ac:dyDescent="0.3"/>
    <row r="694" hidden="1" x14ac:dyDescent="0.3"/>
    <row r="695" hidden="1" x14ac:dyDescent="0.3"/>
    <row r="696" hidden="1" x14ac:dyDescent="0.3"/>
    <row r="697" hidden="1" x14ac:dyDescent="0.3"/>
    <row r="698" hidden="1" x14ac:dyDescent="0.3"/>
    <row r="699" hidden="1" x14ac:dyDescent="0.3"/>
    <row r="700" hidden="1" x14ac:dyDescent="0.3"/>
    <row r="701" hidden="1" x14ac:dyDescent="0.3"/>
    <row r="702" hidden="1" x14ac:dyDescent="0.3"/>
    <row r="703" hidden="1" x14ac:dyDescent="0.3"/>
    <row r="704" hidden="1" x14ac:dyDescent="0.3"/>
    <row r="705" hidden="1" x14ac:dyDescent="0.3"/>
    <row r="706" hidden="1" x14ac:dyDescent="0.3"/>
    <row r="707" hidden="1" x14ac:dyDescent="0.3"/>
    <row r="708" hidden="1" x14ac:dyDescent="0.3"/>
    <row r="709" hidden="1" x14ac:dyDescent="0.3"/>
    <row r="710" hidden="1" x14ac:dyDescent="0.3"/>
    <row r="711" hidden="1" x14ac:dyDescent="0.3"/>
    <row r="712" hidden="1" x14ac:dyDescent="0.3"/>
    <row r="713" hidden="1" x14ac:dyDescent="0.3"/>
    <row r="714" hidden="1" x14ac:dyDescent="0.3"/>
    <row r="715" hidden="1" x14ac:dyDescent="0.3"/>
    <row r="716" hidden="1" x14ac:dyDescent="0.3"/>
    <row r="717" hidden="1" x14ac:dyDescent="0.3"/>
    <row r="718" hidden="1" x14ac:dyDescent="0.3"/>
    <row r="719" hidden="1" x14ac:dyDescent="0.3"/>
    <row r="720" hidden="1" x14ac:dyDescent="0.3"/>
    <row r="721" hidden="1" x14ac:dyDescent="0.3"/>
    <row r="722" hidden="1" x14ac:dyDescent="0.3"/>
    <row r="723" hidden="1" x14ac:dyDescent="0.3"/>
    <row r="724" hidden="1" x14ac:dyDescent="0.3"/>
    <row r="725" hidden="1" x14ac:dyDescent="0.3"/>
    <row r="726" hidden="1" x14ac:dyDescent="0.3"/>
    <row r="727" hidden="1" x14ac:dyDescent="0.3"/>
    <row r="728" hidden="1" x14ac:dyDescent="0.3"/>
    <row r="729" hidden="1" x14ac:dyDescent="0.3"/>
    <row r="730" hidden="1" x14ac:dyDescent="0.3"/>
    <row r="731" hidden="1" x14ac:dyDescent="0.3"/>
    <row r="732" hidden="1" x14ac:dyDescent="0.3"/>
    <row r="733" hidden="1" x14ac:dyDescent="0.3"/>
    <row r="734" hidden="1" x14ac:dyDescent="0.3"/>
    <row r="735" hidden="1" x14ac:dyDescent="0.3"/>
    <row r="736" hidden="1" x14ac:dyDescent="0.3"/>
    <row r="737" hidden="1" x14ac:dyDescent="0.3"/>
    <row r="738" hidden="1" x14ac:dyDescent="0.3"/>
    <row r="739" hidden="1" x14ac:dyDescent="0.3"/>
    <row r="740" hidden="1" x14ac:dyDescent="0.3"/>
    <row r="741" hidden="1" x14ac:dyDescent="0.3"/>
    <row r="742" hidden="1" x14ac:dyDescent="0.3"/>
    <row r="743" hidden="1" x14ac:dyDescent="0.3"/>
    <row r="744" hidden="1" x14ac:dyDescent="0.3"/>
    <row r="745" hidden="1" x14ac:dyDescent="0.3"/>
    <row r="746" hidden="1" x14ac:dyDescent="0.3"/>
    <row r="747" hidden="1" x14ac:dyDescent="0.3"/>
    <row r="748" hidden="1" x14ac:dyDescent="0.3"/>
    <row r="749" hidden="1" x14ac:dyDescent="0.3"/>
    <row r="750" hidden="1" x14ac:dyDescent="0.3"/>
    <row r="751" hidden="1" x14ac:dyDescent="0.3"/>
    <row r="752" hidden="1" x14ac:dyDescent="0.3"/>
    <row r="753" hidden="1" x14ac:dyDescent="0.3"/>
    <row r="754" hidden="1" x14ac:dyDescent="0.3"/>
    <row r="755" hidden="1" x14ac:dyDescent="0.3"/>
    <row r="756" hidden="1" x14ac:dyDescent="0.3"/>
    <row r="757" hidden="1" x14ac:dyDescent="0.3"/>
    <row r="758" hidden="1" x14ac:dyDescent="0.3"/>
    <row r="759" hidden="1" x14ac:dyDescent="0.3"/>
    <row r="760" hidden="1" x14ac:dyDescent="0.3"/>
    <row r="761" hidden="1" x14ac:dyDescent="0.3"/>
    <row r="762" hidden="1" x14ac:dyDescent="0.3"/>
    <row r="763" hidden="1" x14ac:dyDescent="0.3"/>
    <row r="764" hidden="1" x14ac:dyDescent="0.3"/>
    <row r="765" hidden="1" x14ac:dyDescent="0.3"/>
    <row r="766" hidden="1" x14ac:dyDescent="0.3"/>
    <row r="767" hidden="1" x14ac:dyDescent="0.3"/>
    <row r="768" hidden="1" x14ac:dyDescent="0.3"/>
    <row r="769" hidden="1" x14ac:dyDescent="0.3"/>
    <row r="770" hidden="1" x14ac:dyDescent="0.3"/>
    <row r="771" hidden="1" x14ac:dyDescent="0.3"/>
    <row r="772" hidden="1" x14ac:dyDescent="0.3"/>
    <row r="773" hidden="1" x14ac:dyDescent="0.3"/>
    <row r="774" hidden="1" x14ac:dyDescent="0.3"/>
    <row r="775" hidden="1" x14ac:dyDescent="0.3"/>
    <row r="776" hidden="1" x14ac:dyDescent="0.3"/>
    <row r="777" hidden="1" x14ac:dyDescent="0.3"/>
    <row r="778" hidden="1" x14ac:dyDescent="0.3"/>
    <row r="779" hidden="1" x14ac:dyDescent="0.3"/>
    <row r="780" hidden="1" x14ac:dyDescent="0.3"/>
    <row r="781" hidden="1" x14ac:dyDescent="0.3"/>
    <row r="782" hidden="1" x14ac:dyDescent="0.3"/>
    <row r="783" hidden="1" x14ac:dyDescent="0.3"/>
    <row r="784" hidden="1" x14ac:dyDescent="0.3"/>
    <row r="785" hidden="1" x14ac:dyDescent="0.3"/>
    <row r="786" hidden="1" x14ac:dyDescent="0.3"/>
    <row r="787" hidden="1" x14ac:dyDescent="0.3"/>
    <row r="788" hidden="1" x14ac:dyDescent="0.3"/>
    <row r="789" hidden="1" x14ac:dyDescent="0.3"/>
    <row r="790" hidden="1" x14ac:dyDescent="0.3"/>
    <row r="791" hidden="1" x14ac:dyDescent="0.3"/>
    <row r="792" hidden="1" x14ac:dyDescent="0.3"/>
    <row r="793" hidden="1" x14ac:dyDescent="0.3"/>
    <row r="794" hidden="1" x14ac:dyDescent="0.3"/>
    <row r="795" hidden="1" x14ac:dyDescent="0.3"/>
    <row r="796" hidden="1" x14ac:dyDescent="0.3"/>
    <row r="797" hidden="1" x14ac:dyDescent="0.3"/>
    <row r="798" hidden="1" x14ac:dyDescent="0.3"/>
    <row r="799" hidden="1" x14ac:dyDescent="0.3"/>
    <row r="800" hidden="1" x14ac:dyDescent="0.3"/>
    <row r="801" hidden="1" x14ac:dyDescent="0.3"/>
    <row r="802" hidden="1" x14ac:dyDescent="0.3"/>
    <row r="803" hidden="1" x14ac:dyDescent="0.3"/>
    <row r="804" hidden="1" x14ac:dyDescent="0.3"/>
    <row r="805" hidden="1" x14ac:dyDescent="0.3"/>
    <row r="806" hidden="1" x14ac:dyDescent="0.3"/>
    <row r="807" hidden="1" x14ac:dyDescent="0.3"/>
    <row r="808" hidden="1" x14ac:dyDescent="0.3"/>
    <row r="809" hidden="1" x14ac:dyDescent="0.3"/>
    <row r="810" hidden="1" x14ac:dyDescent="0.3"/>
    <row r="811" hidden="1" x14ac:dyDescent="0.3"/>
    <row r="812" hidden="1" x14ac:dyDescent="0.3"/>
    <row r="813" hidden="1" x14ac:dyDescent="0.3"/>
    <row r="814" hidden="1" x14ac:dyDescent="0.3"/>
    <row r="815" hidden="1" x14ac:dyDescent="0.3"/>
    <row r="816" hidden="1" x14ac:dyDescent="0.3"/>
    <row r="817" hidden="1" x14ac:dyDescent="0.3"/>
    <row r="818" hidden="1" x14ac:dyDescent="0.3"/>
    <row r="819" hidden="1" x14ac:dyDescent="0.3"/>
    <row r="820" hidden="1" x14ac:dyDescent="0.3"/>
    <row r="821" hidden="1" x14ac:dyDescent="0.3"/>
    <row r="822" hidden="1" x14ac:dyDescent="0.3"/>
    <row r="823" hidden="1" x14ac:dyDescent="0.3"/>
    <row r="824" hidden="1" x14ac:dyDescent="0.3"/>
    <row r="825" hidden="1" x14ac:dyDescent="0.3"/>
    <row r="826" hidden="1" x14ac:dyDescent="0.3"/>
    <row r="827" hidden="1" x14ac:dyDescent="0.3"/>
    <row r="828" hidden="1" x14ac:dyDescent="0.3"/>
    <row r="829" hidden="1" x14ac:dyDescent="0.3"/>
    <row r="830" hidden="1" x14ac:dyDescent="0.3"/>
    <row r="831" hidden="1" x14ac:dyDescent="0.3"/>
    <row r="832" hidden="1" x14ac:dyDescent="0.3"/>
    <row r="833" hidden="1" x14ac:dyDescent="0.3"/>
    <row r="834" hidden="1" x14ac:dyDescent="0.3"/>
    <row r="835" hidden="1" x14ac:dyDescent="0.3"/>
    <row r="836" hidden="1" x14ac:dyDescent="0.3"/>
    <row r="837" hidden="1" x14ac:dyDescent="0.3"/>
    <row r="838" hidden="1" x14ac:dyDescent="0.3"/>
    <row r="839" hidden="1" x14ac:dyDescent="0.3"/>
    <row r="840" hidden="1" x14ac:dyDescent="0.3"/>
    <row r="841" hidden="1" x14ac:dyDescent="0.3"/>
    <row r="842" hidden="1" x14ac:dyDescent="0.3"/>
    <row r="843" hidden="1" x14ac:dyDescent="0.3"/>
    <row r="844" hidden="1" x14ac:dyDescent="0.3"/>
    <row r="845" hidden="1" x14ac:dyDescent="0.3"/>
    <row r="846" hidden="1" x14ac:dyDescent="0.3"/>
    <row r="847" hidden="1" x14ac:dyDescent="0.3"/>
    <row r="848" hidden="1" x14ac:dyDescent="0.3"/>
    <row r="849" hidden="1" x14ac:dyDescent="0.3"/>
    <row r="850" hidden="1" x14ac:dyDescent="0.3"/>
    <row r="851" hidden="1" x14ac:dyDescent="0.3"/>
    <row r="852" hidden="1" x14ac:dyDescent="0.3"/>
    <row r="853" hidden="1" x14ac:dyDescent="0.3"/>
    <row r="854" hidden="1" x14ac:dyDescent="0.3"/>
    <row r="855" hidden="1" x14ac:dyDescent="0.3"/>
    <row r="856" hidden="1" x14ac:dyDescent="0.3"/>
    <row r="857" hidden="1" x14ac:dyDescent="0.3"/>
    <row r="858" hidden="1" x14ac:dyDescent="0.3"/>
    <row r="859" hidden="1" x14ac:dyDescent="0.3"/>
    <row r="860" hidden="1" x14ac:dyDescent="0.3"/>
    <row r="861" hidden="1" x14ac:dyDescent="0.3"/>
    <row r="862" hidden="1" x14ac:dyDescent="0.3"/>
    <row r="863" hidden="1" x14ac:dyDescent="0.3"/>
    <row r="864" hidden="1" x14ac:dyDescent="0.3"/>
    <row r="865" hidden="1" x14ac:dyDescent="0.3"/>
    <row r="866" hidden="1" x14ac:dyDescent="0.3"/>
    <row r="867" hidden="1" x14ac:dyDescent="0.3"/>
    <row r="868" hidden="1" x14ac:dyDescent="0.3"/>
    <row r="869" hidden="1" x14ac:dyDescent="0.3"/>
    <row r="870" hidden="1" x14ac:dyDescent="0.3"/>
    <row r="871" hidden="1" x14ac:dyDescent="0.3"/>
    <row r="872" hidden="1" x14ac:dyDescent="0.3"/>
    <row r="873" hidden="1" x14ac:dyDescent="0.3"/>
    <row r="874" hidden="1" x14ac:dyDescent="0.3"/>
    <row r="875" hidden="1" x14ac:dyDescent="0.3"/>
    <row r="876" hidden="1" x14ac:dyDescent="0.3"/>
    <row r="877" hidden="1" x14ac:dyDescent="0.3"/>
    <row r="878" hidden="1" x14ac:dyDescent="0.3"/>
    <row r="879" hidden="1" x14ac:dyDescent="0.3"/>
    <row r="880" hidden="1" x14ac:dyDescent="0.3"/>
    <row r="881" hidden="1" x14ac:dyDescent="0.3"/>
    <row r="882" hidden="1" x14ac:dyDescent="0.3"/>
    <row r="883" hidden="1" x14ac:dyDescent="0.3"/>
    <row r="884" hidden="1" x14ac:dyDescent="0.3"/>
    <row r="885" hidden="1" x14ac:dyDescent="0.3"/>
    <row r="886" hidden="1" x14ac:dyDescent="0.3"/>
    <row r="887" hidden="1" x14ac:dyDescent="0.3"/>
    <row r="888" hidden="1" x14ac:dyDescent="0.3"/>
    <row r="889" hidden="1" x14ac:dyDescent="0.3"/>
    <row r="890" hidden="1" x14ac:dyDescent="0.3"/>
    <row r="891" hidden="1" x14ac:dyDescent="0.3"/>
    <row r="892" hidden="1" x14ac:dyDescent="0.3"/>
    <row r="893" hidden="1" x14ac:dyDescent="0.3"/>
    <row r="894" hidden="1" x14ac:dyDescent="0.3"/>
    <row r="895" hidden="1" x14ac:dyDescent="0.3"/>
    <row r="896" hidden="1" x14ac:dyDescent="0.3"/>
    <row r="897" hidden="1" x14ac:dyDescent="0.3"/>
    <row r="898" hidden="1" x14ac:dyDescent="0.3"/>
    <row r="899" hidden="1" x14ac:dyDescent="0.3"/>
    <row r="900" hidden="1" x14ac:dyDescent="0.3"/>
    <row r="901" hidden="1" x14ac:dyDescent="0.3"/>
    <row r="902" hidden="1" x14ac:dyDescent="0.3"/>
    <row r="903" hidden="1" x14ac:dyDescent="0.3"/>
    <row r="904" hidden="1" x14ac:dyDescent="0.3"/>
    <row r="905" hidden="1" x14ac:dyDescent="0.3"/>
    <row r="906" hidden="1" x14ac:dyDescent="0.3"/>
    <row r="907" hidden="1" x14ac:dyDescent="0.3"/>
    <row r="908" hidden="1" x14ac:dyDescent="0.3"/>
    <row r="909" hidden="1" x14ac:dyDescent="0.3"/>
    <row r="910" hidden="1" x14ac:dyDescent="0.3"/>
    <row r="911" hidden="1" x14ac:dyDescent="0.3"/>
    <row r="912" hidden="1" x14ac:dyDescent="0.3"/>
    <row r="913" hidden="1" x14ac:dyDescent="0.3"/>
    <row r="914" hidden="1" x14ac:dyDescent="0.3"/>
    <row r="915" hidden="1" x14ac:dyDescent="0.3"/>
    <row r="916" hidden="1" x14ac:dyDescent="0.3"/>
    <row r="917" hidden="1" x14ac:dyDescent="0.3"/>
    <row r="918" hidden="1" x14ac:dyDescent="0.3"/>
    <row r="919" hidden="1" x14ac:dyDescent="0.3"/>
    <row r="920" hidden="1" x14ac:dyDescent="0.3"/>
    <row r="921" hidden="1" x14ac:dyDescent="0.3"/>
    <row r="922" hidden="1" x14ac:dyDescent="0.3"/>
    <row r="923" hidden="1" x14ac:dyDescent="0.3"/>
    <row r="924" hidden="1" x14ac:dyDescent="0.3"/>
    <row r="925" hidden="1" x14ac:dyDescent="0.3"/>
    <row r="926" hidden="1" x14ac:dyDescent="0.3"/>
    <row r="927" hidden="1" x14ac:dyDescent="0.3"/>
    <row r="928" hidden="1" x14ac:dyDescent="0.3"/>
    <row r="929" hidden="1" x14ac:dyDescent="0.3"/>
    <row r="930" hidden="1" x14ac:dyDescent="0.3"/>
    <row r="931" hidden="1" x14ac:dyDescent="0.3"/>
    <row r="932" hidden="1" x14ac:dyDescent="0.3"/>
    <row r="933" hidden="1" x14ac:dyDescent="0.3"/>
    <row r="934" hidden="1" x14ac:dyDescent="0.3"/>
    <row r="935" hidden="1" x14ac:dyDescent="0.3"/>
    <row r="936" hidden="1" x14ac:dyDescent="0.3"/>
    <row r="937" hidden="1" x14ac:dyDescent="0.3"/>
    <row r="938" hidden="1" x14ac:dyDescent="0.3"/>
    <row r="939" hidden="1" x14ac:dyDescent="0.3"/>
    <row r="940" hidden="1" x14ac:dyDescent="0.3"/>
    <row r="941" hidden="1" x14ac:dyDescent="0.3"/>
    <row r="942" hidden="1" x14ac:dyDescent="0.3"/>
    <row r="943" hidden="1" x14ac:dyDescent="0.3"/>
    <row r="944" hidden="1" x14ac:dyDescent="0.3"/>
    <row r="945" hidden="1" x14ac:dyDescent="0.3"/>
    <row r="946" hidden="1" x14ac:dyDescent="0.3"/>
    <row r="947" hidden="1" x14ac:dyDescent="0.3"/>
    <row r="948" hidden="1" x14ac:dyDescent="0.3"/>
    <row r="949" hidden="1" x14ac:dyDescent="0.3"/>
    <row r="950" hidden="1" x14ac:dyDescent="0.3"/>
    <row r="951" hidden="1" x14ac:dyDescent="0.3"/>
    <row r="952" hidden="1" x14ac:dyDescent="0.3"/>
    <row r="953" hidden="1" x14ac:dyDescent="0.3"/>
    <row r="954" hidden="1" x14ac:dyDescent="0.3"/>
    <row r="955" hidden="1" x14ac:dyDescent="0.3"/>
    <row r="956" hidden="1" x14ac:dyDescent="0.3"/>
    <row r="957" hidden="1" x14ac:dyDescent="0.3"/>
    <row r="958" hidden="1" x14ac:dyDescent="0.3"/>
    <row r="959" hidden="1" x14ac:dyDescent="0.3"/>
    <row r="960" hidden="1" x14ac:dyDescent="0.3"/>
    <row r="961" hidden="1" x14ac:dyDescent="0.3"/>
    <row r="962" hidden="1" x14ac:dyDescent="0.3"/>
    <row r="963" hidden="1" x14ac:dyDescent="0.3"/>
    <row r="964" hidden="1" x14ac:dyDescent="0.3"/>
    <row r="965" hidden="1" x14ac:dyDescent="0.3"/>
    <row r="966" hidden="1" x14ac:dyDescent="0.3"/>
    <row r="967" hidden="1" x14ac:dyDescent="0.3"/>
    <row r="968" hidden="1" x14ac:dyDescent="0.3"/>
    <row r="969" hidden="1" x14ac:dyDescent="0.3"/>
    <row r="970" hidden="1" x14ac:dyDescent="0.3"/>
    <row r="971" hidden="1" x14ac:dyDescent="0.3"/>
    <row r="972" hidden="1" x14ac:dyDescent="0.3"/>
    <row r="973" hidden="1" x14ac:dyDescent="0.3"/>
    <row r="974" hidden="1" x14ac:dyDescent="0.3"/>
    <row r="975" hidden="1" x14ac:dyDescent="0.3"/>
    <row r="976" hidden="1" x14ac:dyDescent="0.3"/>
    <row r="977" hidden="1" x14ac:dyDescent="0.3"/>
    <row r="978" hidden="1" x14ac:dyDescent="0.3"/>
    <row r="979" hidden="1" x14ac:dyDescent="0.3"/>
    <row r="980" hidden="1" x14ac:dyDescent="0.3"/>
    <row r="981" hidden="1" x14ac:dyDescent="0.3"/>
    <row r="982" hidden="1" x14ac:dyDescent="0.3"/>
    <row r="983" hidden="1" x14ac:dyDescent="0.3"/>
    <row r="984" hidden="1" x14ac:dyDescent="0.3"/>
    <row r="985" hidden="1" x14ac:dyDescent="0.3"/>
    <row r="986" hidden="1" x14ac:dyDescent="0.3"/>
    <row r="987" hidden="1" x14ac:dyDescent="0.3"/>
    <row r="988" hidden="1" x14ac:dyDescent="0.3"/>
    <row r="989" hidden="1" x14ac:dyDescent="0.3"/>
    <row r="990" hidden="1" x14ac:dyDescent="0.3"/>
    <row r="991" hidden="1" x14ac:dyDescent="0.3"/>
    <row r="992" hidden="1" x14ac:dyDescent="0.3"/>
    <row r="993" hidden="1" x14ac:dyDescent="0.3"/>
    <row r="994" hidden="1" x14ac:dyDescent="0.3"/>
    <row r="995" hidden="1" x14ac:dyDescent="0.3"/>
    <row r="996" hidden="1" x14ac:dyDescent="0.3"/>
    <row r="997" hidden="1" x14ac:dyDescent="0.3"/>
    <row r="998" hidden="1" x14ac:dyDescent="0.3"/>
    <row r="999" hidden="1" x14ac:dyDescent="0.3"/>
    <row r="1000" hidden="1" x14ac:dyDescent="0.3"/>
    <row r="1001" hidden="1" x14ac:dyDescent="0.3"/>
    <row r="1002" hidden="1" x14ac:dyDescent="0.3"/>
    <row r="1003" hidden="1" x14ac:dyDescent="0.3"/>
    <row r="1004" hidden="1" x14ac:dyDescent="0.3"/>
    <row r="1005" hidden="1" x14ac:dyDescent="0.3"/>
    <row r="1006" hidden="1" x14ac:dyDescent="0.3"/>
    <row r="1007" hidden="1" x14ac:dyDescent="0.3"/>
    <row r="1008" hidden="1" x14ac:dyDescent="0.3"/>
    <row r="1009" hidden="1" x14ac:dyDescent="0.3"/>
    <row r="1010" hidden="1" x14ac:dyDescent="0.3"/>
    <row r="1011" hidden="1" x14ac:dyDescent="0.3"/>
    <row r="1012" hidden="1" x14ac:dyDescent="0.3"/>
    <row r="1013" hidden="1" x14ac:dyDescent="0.3"/>
    <row r="1014" hidden="1" x14ac:dyDescent="0.3"/>
    <row r="1015" hidden="1" x14ac:dyDescent="0.3"/>
    <row r="1016" hidden="1" x14ac:dyDescent="0.3"/>
    <row r="1017" hidden="1" x14ac:dyDescent="0.3"/>
    <row r="1018" hidden="1" x14ac:dyDescent="0.3"/>
    <row r="1019" hidden="1" x14ac:dyDescent="0.3"/>
    <row r="1020" hidden="1" x14ac:dyDescent="0.3"/>
    <row r="1021" hidden="1" x14ac:dyDescent="0.3"/>
    <row r="1022" hidden="1" x14ac:dyDescent="0.3"/>
    <row r="1023" hidden="1" x14ac:dyDescent="0.3"/>
    <row r="1024" hidden="1" x14ac:dyDescent="0.3"/>
    <row r="1025" hidden="1" x14ac:dyDescent="0.3"/>
    <row r="1026" hidden="1" x14ac:dyDescent="0.3"/>
    <row r="1027" hidden="1" x14ac:dyDescent="0.3"/>
    <row r="1028" hidden="1" x14ac:dyDescent="0.3"/>
    <row r="1029" hidden="1" x14ac:dyDescent="0.3"/>
    <row r="1030" hidden="1" x14ac:dyDescent="0.3"/>
    <row r="1031" hidden="1" x14ac:dyDescent="0.3"/>
    <row r="1032" hidden="1" x14ac:dyDescent="0.3"/>
    <row r="1033" hidden="1" x14ac:dyDescent="0.3"/>
    <row r="1034" hidden="1" x14ac:dyDescent="0.3"/>
    <row r="1035" hidden="1" x14ac:dyDescent="0.3"/>
    <row r="1036" hidden="1" x14ac:dyDescent="0.3"/>
    <row r="1037" hidden="1" x14ac:dyDescent="0.3"/>
    <row r="1038" hidden="1" x14ac:dyDescent="0.3"/>
    <row r="1039" hidden="1" x14ac:dyDescent="0.3"/>
    <row r="1040" hidden="1" x14ac:dyDescent="0.3"/>
    <row r="1041" hidden="1" x14ac:dyDescent="0.3"/>
    <row r="1042" hidden="1" x14ac:dyDescent="0.3"/>
    <row r="1043" hidden="1" x14ac:dyDescent="0.3"/>
    <row r="1044" hidden="1" x14ac:dyDescent="0.3"/>
    <row r="1045" hidden="1" x14ac:dyDescent="0.3"/>
    <row r="1046" hidden="1" x14ac:dyDescent="0.3"/>
    <row r="1047" hidden="1" x14ac:dyDescent="0.3"/>
    <row r="1048" hidden="1" x14ac:dyDescent="0.3"/>
    <row r="1049" hidden="1" x14ac:dyDescent="0.3"/>
    <row r="1050" hidden="1" x14ac:dyDescent="0.3"/>
    <row r="1051" hidden="1" x14ac:dyDescent="0.3"/>
    <row r="1052" hidden="1" x14ac:dyDescent="0.3"/>
    <row r="1053" hidden="1" x14ac:dyDescent="0.3"/>
    <row r="1054" hidden="1" x14ac:dyDescent="0.3"/>
    <row r="1055" hidden="1" x14ac:dyDescent="0.3"/>
    <row r="1056" hidden="1" x14ac:dyDescent="0.3"/>
    <row r="1057" hidden="1" x14ac:dyDescent="0.3"/>
    <row r="1058" hidden="1" x14ac:dyDescent="0.3"/>
    <row r="1059" hidden="1" x14ac:dyDescent="0.3"/>
    <row r="1060" hidden="1" x14ac:dyDescent="0.3"/>
    <row r="1061" hidden="1" x14ac:dyDescent="0.3"/>
    <row r="1062" hidden="1" x14ac:dyDescent="0.3"/>
    <row r="1063" hidden="1" x14ac:dyDescent="0.3"/>
    <row r="1064" hidden="1" x14ac:dyDescent="0.3"/>
    <row r="1065" hidden="1" x14ac:dyDescent="0.3"/>
    <row r="1066" hidden="1" x14ac:dyDescent="0.3"/>
    <row r="1067" hidden="1" x14ac:dyDescent="0.3"/>
    <row r="1068" hidden="1" x14ac:dyDescent="0.3"/>
    <row r="1069" hidden="1" x14ac:dyDescent="0.3"/>
    <row r="1070" hidden="1" x14ac:dyDescent="0.3"/>
    <row r="1071" hidden="1" x14ac:dyDescent="0.3"/>
    <row r="1072" hidden="1" x14ac:dyDescent="0.3"/>
    <row r="1073" hidden="1" x14ac:dyDescent="0.3"/>
    <row r="1074" hidden="1" x14ac:dyDescent="0.3"/>
    <row r="1075" hidden="1" x14ac:dyDescent="0.3"/>
    <row r="1076" hidden="1" x14ac:dyDescent="0.3"/>
    <row r="1077" hidden="1" x14ac:dyDescent="0.3"/>
    <row r="1078" hidden="1" x14ac:dyDescent="0.3"/>
    <row r="1079" hidden="1" x14ac:dyDescent="0.3"/>
    <row r="1080" hidden="1" x14ac:dyDescent="0.3"/>
    <row r="1081" hidden="1" x14ac:dyDescent="0.3"/>
    <row r="1082" hidden="1" x14ac:dyDescent="0.3"/>
    <row r="1083" hidden="1" x14ac:dyDescent="0.3"/>
    <row r="1084" hidden="1" x14ac:dyDescent="0.3"/>
    <row r="1085" hidden="1" x14ac:dyDescent="0.3"/>
    <row r="1086" hidden="1" x14ac:dyDescent="0.3"/>
    <row r="1087" hidden="1" x14ac:dyDescent="0.3"/>
    <row r="1088" hidden="1" x14ac:dyDescent="0.3"/>
    <row r="1089" hidden="1" x14ac:dyDescent="0.3"/>
    <row r="1090" hidden="1" x14ac:dyDescent="0.3"/>
    <row r="1091" hidden="1" x14ac:dyDescent="0.3"/>
    <row r="1092" hidden="1" x14ac:dyDescent="0.3"/>
    <row r="1093" hidden="1" x14ac:dyDescent="0.3"/>
    <row r="1094" hidden="1" x14ac:dyDescent="0.3"/>
    <row r="1095" hidden="1" x14ac:dyDescent="0.3"/>
    <row r="1096" hidden="1" x14ac:dyDescent="0.3"/>
    <row r="1097" hidden="1" x14ac:dyDescent="0.3"/>
    <row r="1098" hidden="1" x14ac:dyDescent="0.3"/>
    <row r="1099" hidden="1" x14ac:dyDescent="0.3"/>
    <row r="1100" hidden="1" x14ac:dyDescent="0.3"/>
    <row r="1101" hidden="1" x14ac:dyDescent="0.3"/>
    <row r="1102" hidden="1" x14ac:dyDescent="0.3"/>
    <row r="1103" hidden="1" x14ac:dyDescent="0.3"/>
    <row r="1104" hidden="1" x14ac:dyDescent="0.3"/>
    <row r="1105" hidden="1" x14ac:dyDescent="0.3"/>
    <row r="1106" hidden="1" x14ac:dyDescent="0.3"/>
    <row r="1107" hidden="1" x14ac:dyDescent="0.3"/>
    <row r="1108" hidden="1" x14ac:dyDescent="0.3"/>
    <row r="1109" hidden="1" x14ac:dyDescent="0.3"/>
    <row r="1110" hidden="1" x14ac:dyDescent="0.3"/>
    <row r="1111" hidden="1" x14ac:dyDescent="0.3"/>
    <row r="1112" hidden="1" x14ac:dyDescent="0.3"/>
    <row r="1113" hidden="1" x14ac:dyDescent="0.3"/>
    <row r="1114" hidden="1" x14ac:dyDescent="0.3"/>
    <row r="1115" hidden="1" x14ac:dyDescent="0.3"/>
    <row r="1116" hidden="1" x14ac:dyDescent="0.3"/>
    <row r="1117" hidden="1" x14ac:dyDescent="0.3"/>
    <row r="1118" hidden="1" x14ac:dyDescent="0.3"/>
    <row r="1119" hidden="1" x14ac:dyDescent="0.3"/>
    <row r="1120" hidden="1" x14ac:dyDescent="0.3"/>
    <row r="1121" hidden="1" x14ac:dyDescent="0.3"/>
    <row r="1122" hidden="1" x14ac:dyDescent="0.3"/>
    <row r="1123" hidden="1" x14ac:dyDescent="0.3"/>
    <row r="1124" hidden="1" x14ac:dyDescent="0.3"/>
    <row r="1125" hidden="1" x14ac:dyDescent="0.3"/>
    <row r="1126" hidden="1" x14ac:dyDescent="0.3"/>
    <row r="1127" hidden="1" x14ac:dyDescent="0.3"/>
    <row r="1128" hidden="1" x14ac:dyDescent="0.3"/>
    <row r="1129" hidden="1" x14ac:dyDescent="0.3"/>
    <row r="1130" hidden="1" x14ac:dyDescent="0.3"/>
    <row r="1131" hidden="1" x14ac:dyDescent="0.3"/>
    <row r="1132" hidden="1" x14ac:dyDescent="0.3"/>
    <row r="1133" hidden="1" x14ac:dyDescent="0.3"/>
    <row r="1134" hidden="1" x14ac:dyDescent="0.3"/>
    <row r="1135" hidden="1" x14ac:dyDescent="0.3"/>
    <row r="1136" hidden="1" x14ac:dyDescent="0.3"/>
    <row r="1137" hidden="1" x14ac:dyDescent="0.3"/>
    <row r="1138" hidden="1" x14ac:dyDescent="0.3"/>
    <row r="1139" hidden="1" x14ac:dyDescent="0.3"/>
    <row r="1140" hidden="1" x14ac:dyDescent="0.3"/>
    <row r="1141" hidden="1" x14ac:dyDescent="0.3"/>
    <row r="1142" hidden="1" x14ac:dyDescent="0.3"/>
    <row r="1143" hidden="1" x14ac:dyDescent="0.3"/>
    <row r="1144" hidden="1" x14ac:dyDescent="0.3"/>
    <row r="1145" hidden="1" x14ac:dyDescent="0.3"/>
    <row r="1146" hidden="1" x14ac:dyDescent="0.3"/>
    <row r="1147" hidden="1" x14ac:dyDescent="0.3"/>
    <row r="1148" hidden="1" x14ac:dyDescent="0.3"/>
    <row r="1149" hidden="1" x14ac:dyDescent="0.3"/>
    <row r="1150" hidden="1" x14ac:dyDescent="0.3"/>
    <row r="1151" hidden="1" x14ac:dyDescent="0.3"/>
    <row r="1152" hidden="1" x14ac:dyDescent="0.3"/>
    <row r="1153" hidden="1" x14ac:dyDescent="0.3"/>
    <row r="1154" hidden="1" x14ac:dyDescent="0.3"/>
    <row r="1155" hidden="1" x14ac:dyDescent="0.3"/>
    <row r="1156" hidden="1" x14ac:dyDescent="0.3"/>
    <row r="1157" hidden="1" x14ac:dyDescent="0.3"/>
    <row r="1158" hidden="1" x14ac:dyDescent="0.3"/>
    <row r="1159" hidden="1" x14ac:dyDescent="0.3"/>
    <row r="1160" hidden="1" x14ac:dyDescent="0.3"/>
    <row r="1161" hidden="1" x14ac:dyDescent="0.3"/>
    <row r="1162" hidden="1" x14ac:dyDescent="0.3"/>
    <row r="1163" hidden="1" x14ac:dyDescent="0.3"/>
    <row r="1164" hidden="1" x14ac:dyDescent="0.3"/>
    <row r="1165" hidden="1" x14ac:dyDescent="0.3"/>
    <row r="1166" hidden="1" x14ac:dyDescent="0.3"/>
    <row r="1167" hidden="1" x14ac:dyDescent="0.3"/>
    <row r="1168" hidden="1" x14ac:dyDescent="0.3"/>
    <row r="1169" hidden="1" x14ac:dyDescent="0.3"/>
    <row r="1170" hidden="1" x14ac:dyDescent="0.3"/>
    <row r="1171" hidden="1" x14ac:dyDescent="0.3"/>
    <row r="1172" hidden="1" x14ac:dyDescent="0.3"/>
    <row r="1173" hidden="1" x14ac:dyDescent="0.3"/>
    <row r="1174" hidden="1" x14ac:dyDescent="0.3"/>
    <row r="1175" hidden="1" x14ac:dyDescent="0.3"/>
    <row r="1176" hidden="1" x14ac:dyDescent="0.3"/>
    <row r="1177" hidden="1" x14ac:dyDescent="0.3"/>
    <row r="1178" hidden="1" x14ac:dyDescent="0.3"/>
    <row r="1179" hidden="1" x14ac:dyDescent="0.3"/>
    <row r="1180" hidden="1" x14ac:dyDescent="0.3"/>
    <row r="1181" hidden="1" x14ac:dyDescent="0.3"/>
    <row r="1182" hidden="1" x14ac:dyDescent="0.3"/>
    <row r="1183" hidden="1" x14ac:dyDescent="0.3"/>
    <row r="1184" hidden="1" x14ac:dyDescent="0.3"/>
    <row r="1185" hidden="1" x14ac:dyDescent="0.3"/>
    <row r="1186" hidden="1" x14ac:dyDescent="0.3"/>
    <row r="1187" hidden="1" x14ac:dyDescent="0.3"/>
    <row r="1188" hidden="1" x14ac:dyDescent="0.3"/>
    <row r="1189" hidden="1" x14ac:dyDescent="0.3"/>
    <row r="1190" hidden="1" x14ac:dyDescent="0.3"/>
    <row r="1191" hidden="1" x14ac:dyDescent="0.3"/>
    <row r="1192" hidden="1" x14ac:dyDescent="0.3"/>
    <row r="1193" hidden="1" x14ac:dyDescent="0.3"/>
    <row r="1194" hidden="1" x14ac:dyDescent="0.3"/>
    <row r="1195" hidden="1" x14ac:dyDescent="0.3"/>
    <row r="1196" hidden="1" x14ac:dyDescent="0.3"/>
    <row r="1197" hidden="1" x14ac:dyDescent="0.3"/>
    <row r="1198" hidden="1" x14ac:dyDescent="0.3"/>
    <row r="1199" hidden="1" x14ac:dyDescent="0.3"/>
    <row r="1200" hidden="1" x14ac:dyDescent="0.3"/>
    <row r="1201" hidden="1" x14ac:dyDescent="0.3"/>
    <row r="1202" hidden="1" x14ac:dyDescent="0.3"/>
    <row r="1203" hidden="1" x14ac:dyDescent="0.3"/>
    <row r="1204" hidden="1" x14ac:dyDescent="0.3"/>
    <row r="1205" hidden="1" x14ac:dyDescent="0.3"/>
    <row r="1206" hidden="1" x14ac:dyDescent="0.3"/>
    <row r="1207" hidden="1" x14ac:dyDescent="0.3"/>
    <row r="1208" hidden="1" x14ac:dyDescent="0.3"/>
    <row r="1209" hidden="1" x14ac:dyDescent="0.3"/>
    <row r="1210" hidden="1" x14ac:dyDescent="0.3"/>
    <row r="1211" hidden="1" x14ac:dyDescent="0.3"/>
    <row r="1212" hidden="1" x14ac:dyDescent="0.3"/>
    <row r="1213" hidden="1" x14ac:dyDescent="0.3"/>
    <row r="1214" hidden="1" x14ac:dyDescent="0.3"/>
    <row r="1215" hidden="1" x14ac:dyDescent="0.3"/>
    <row r="1216" hidden="1" x14ac:dyDescent="0.3"/>
    <row r="1217" hidden="1" x14ac:dyDescent="0.3"/>
    <row r="1218" hidden="1" x14ac:dyDescent="0.3"/>
    <row r="1219" hidden="1" x14ac:dyDescent="0.3"/>
    <row r="1220" hidden="1" x14ac:dyDescent="0.3"/>
    <row r="1221" hidden="1" x14ac:dyDescent="0.3"/>
    <row r="1222" hidden="1" x14ac:dyDescent="0.3"/>
    <row r="1223" hidden="1" x14ac:dyDescent="0.3"/>
    <row r="1224" hidden="1" x14ac:dyDescent="0.3"/>
    <row r="1225" hidden="1" x14ac:dyDescent="0.3"/>
    <row r="1226" hidden="1" x14ac:dyDescent="0.3"/>
    <row r="1227" hidden="1" x14ac:dyDescent="0.3"/>
    <row r="1228" hidden="1" x14ac:dyDescent="0.3"/>
    <row r="1229" hidden="1" x14ac:dyDescent="0.3"/>
    <row r="1230" hidden="1" x14ac:dyDescent="0.3"/>
    <row r="1231" hidden="1" x14ac:dyDescent="0.3"/>
    <row r="1232" hidden="1" x14ac:dyDescent="0.3"/>
    <row r="1233" hidden="1" x14ac:dyDescent="0.3"/>
    <row r="1234" hidden="1" x14ac:dyDescent="0.3"/>
    <row r="1235" hidden="1" x14ac:dyDescent="0.3"/>
    <row r="1236" hidden="1" x14ac:dyDescent="0.3"/>
    <row r="1237" hidden="1" x14ac:dyDescent="0.3"/>
    <row r="1238" hidden="1" x14ac:dyDescent="0.3"/>
    <row r="1239" hidden="1" x14ac:dyDescent="0.3"/>
    <row r="1240" hidden="1" x14ac:dyDescent="0.3"/>
    <row r="1241" hidden="1" x14ac:dyDescent="0.3"/>
    <row r="1242" hidden="1" x14ac:dyDescent="0.3"/>
    <row r="1243" hidden="1" x14ac:dyDescent="0.3"/>
    <row r="1244" hidden="1" x14ac:dyDescent="0.3"/>
    <row r="1245" hidden="1" x14ac:dyDescent="0.3"/>
    <row r="1246" hidden="1" x14ac:dyDescent="0.3"/>
    <row r="1247" hidden="1" x14ac:dyDescent="0.3"/>
    <row r="1248" hidden="1" x14ac:dyDescent="0.3"/>
    <row r="1249" hidden="1" x14ac:dyDescent="0.3"/>
    <row r="1250" hidden="1" x14ac:dyDescent="0.3"/>
    <row r="1251" hidden="1" x14ac:dyDescent="0.3"/>
    <row r="1252" hidden="1" x14ac:dyDescent="0.3"/>
    <row r="1253" hidden="1" x14ac:dyDescent="0.3"/>
    <row r="1254" hidden="1" x14ac:dyDescent="0.3"/>
    <row r="1255" hidden="1" x14ac:dyDescent="0.3"/>
    <row r="1256" hidden="1" x14ac:dyDescent="0.3"/>
    <row r="1257" hidden="1" x14ac:dyDescent="0.3"/>
    <row r="1258" hidden="1" x14ac:dyDescent="0.3"/>
    <row r="1259" hidden="1" x14ac:dyDescent="0.3"/>
    <row r="1260" hidden="1" x14ac:dyDescent="0.3"/>
    <row r="1261" hidden="1" x14ac:dyDescent="0.3"/>
    <row r="1262" hidden="1" x14ac:dyDescent="0.3"/>
    <row r="1263" hidden="1" x14ac:dyDescent="0.3"/>
    <row r="1264" hidden="1" x14ac:dyDescent="0.3"/>
    <row r="1265" hidden="1" x14ac:dyDescent="0.3"/>
    <row r="1266" hidden="1" x14ac:dyDescent="0.3"/>
    <row r="1267" hidden="1" x14ac:dyDescent="0.3"/>
    <row r="1268" hidden="1" x14ac:dyDescent="0.3"/>
    <row r="1269" hidden="1" x14ac:dyDescent="0.3"/>
    <row r="1270" hidden="1" x14ac:dyDescent="0.3"/>
    <row r="1271" hidden="1" x14ac:dyDescent="0.3"/>
    <row r="1272" hidden="1" x14ac:dyDescent="0.3"/>
    <row r="1273" hidden="1" x14ac:dyDescent="0.3"/>
    <row r="1274" hidden="1" x14ac:dyDescent="0.3"/>
    <row r="1275" hidden="1" x14ac:dyDescent="0.3"/>
    <row r="1276" hidden="1" x14ac:dyDescent="0.3"/>
    <row r="1277" hidden="1" x14ac:dyDescent="0.3"/>
    <row r="1278" hidden="1" x14ac:dyDescent="0.3"/>
    <row r="1279" hidden="1" x14ac:dyDescent="0.3"/>
    <row r="1280" hidden="1" x14ac:dyDescent="0.3"/>
    <row r="1281" hidden="1" x14ac:dyDescent="0.3"/>
    <row r="1282" hidden="1" x14ac:dyDescent="0.3"/>
    <row r="1283" hidden="1" x14ac:dyDescent="0.3"/>
    <row r="1284" hidden="1" x14ac:dyDescent="0.3"/>
    <row r="1285" hidden="1" x14ac:dyDescent="0.3"/>
    <row r="1286" hidden="1" x14ac:dyDescent="0.3"/>
    <row r="1287" hidden="1" x14ac:dyDescent="0.3"/>
    <row r="1288" hidden="1" x14ac:dyDescent="0.3"/>
    <row r="1289" hidden="1" x14ac:dyDescent="0.3"/>
    <row r="1290" hidden="1" x14ac:dyDescent="0.3"/>
    <row r="1291" hidden="1" x14ac:dyDescent="0.3"/>
    <row r="1292" hidden="1" x14ac:dyDescent="0.3"/>
    <row r="1293" hidden="1" x14ac:dyDescent="0.3"/>
    <row r="1294" hidden="1" x14ac:dyDescent="0.3"/>
    <row r="1295" hidden="1" x14ac:dyDescent="0.3"/>
    <row r="1296" hidden="1" x14ac:dyDescent="0.3"/>
    <row r="1297" hidden="1" x14ac:dyDescent="0.3"/>
    <row r="1298" hidden="1" x14ac:dyDescent="0.3"/>
    <row r="1299" hidden="1" x14ac:dyDescent="0.3"/>
    <row r="1300" hidden="1" x14ac:dyDescent="0.3"/>
    <row r="1301" hidden="1" x14ac:dyDescent="0.3"/>
    <row r="1302" hidden="1" x14ac:dyDescent="0.3"/>
    <row r="1303" hidden="1" x14ac:dyDescent="0.3"/>
    <row r="1304" hidden="1" x14ac:dyDescent="0.3"/>
    <row r="1305" hidden="1" x14ac:dyDescent="0.3"/>
    <row r="1306" hidden="1" x14ac:dyDescent="0.3"/>
    <row r="1307" hidden="1" x14ac:dyDescent="0.3"/>
    <row r="1308" hidden="1" x14ac:dyDescent="0.3"/>
    <row r="1309" hidden="1" x14ac:dyDescent="0.3"/>
    <row r="1310" hidden="1" x14ac:dyDescent="0.3"/>
    <row r="1311" hidden="1" x14ac:dyDescent="0.3"/>
    <row r="1312" hidden="1" x14ac:dyDescent="0.3"/>
    <row r="1313" hidden="1" x14ac:dyDescent="0.3"/>
    <row r="1314" hidden="1" x14ac:dyDescent="0.3"/>
    <row r="1315" hidden="1" x14ac:dyDescent="0.3"/>
    <row r="1316" hidden="1" x14ac:dyDescent="0.3"/>
    <row r="1317" hidden="1" x14ac:dyDescent="0.3"/>
    <row r="1318" hidden="1" x14ac:dyDescent="0.3"/>
    <row r="1319" hidden="1" x14ac:dyDescent="0.3"/>
    <row r="1320" hidden="1" x14ac:dyDescent="0.3"/>
    <row r="1321" hidden="1" x14ac:dyDescent="0.3"/>
    <row r="1322" hidden="1" x14ac:dyDescent="0.3"/>
    <row r="1323" hidden="1" x14ac:dyDescent="0.3"/>
    <row r="1324" hidden="1" x14ac:dyDescent="0.3"/>
    <row r="1325" hidden="1" x14ac:dyDescent="0.3"/>
    <row r="1326" hidden="1" x14ac:dyDescent="0.3"/>
    <row r="1327" hidden="1" x14ac:dyDescent="0.3"/>
    <row r="1328" hidden="1" x14ac:dyDescent="0.3"/>
    <row r="1329" hidden="1" x14ac:dyDescent="0.3"/>
    <row r="1330" hidden="1" x14ac:dyDescent="0.3"/>
    <row r="1331" hidden="1" x14ac:dyDescent="0.3"/>
    <row r="1332" hidden="1" x14ac:dyDescent="0.3"/>
    <row r="1333" hidden="1" x14ac:dyDescent="0.3"/>
    <row r="1334" hidden="1" x14ac:dyDescent="0.3"/>
    <row r="1335" hidden="1" x14ac:dyDescent="0.3"/>
    <row r="1336" hidden="1" x14ac:dyDescent="0.3"/>
    <row r="1337" hidden="1" x14ac:dyDescent="0.3"/>
    <row r="1338" hidden="1" x14ac:dyDescent="0.3"/>
    <row r="1339" hidden="1" x14ac:dyDescent="0.3"/>
    <row r="1340" hidden="1" x14ac:dyDescent="0.3"/>
    <row r="1341" hidden="1" x14ac:dyDescent="0.3"/>
    <row r="1342" hidden="1" x14ac:dyDescent="0.3"/>
    <row r="1343" hidden="1" x14ac:dyDescent="0.3"/>
    <row r="1344" hidden="1" x14ac:dyDescent="0.3"/>
    <row r="1345" hidden="1" x14ac:dyDescent="0.3"/>
    <row r="1346" hidden="1" x14ac:dyDescent="0.3"/>
    <row r="1347" hidden="1" x14ac:dyDescent="0.3"/>
    <row r="1348" hidden="1" x14ac:dyDescent="0.3"/>
    <row r="1349" hidden="1" x14ac:dyDescent="0.3"/>
    <row r="1350" hidden="1" x14ac:dyDescent="0.3"/>
    <row r="1351" hidden="1" x14ac:dyDescent="0.3"/>
    <row r="1352" hidden="1" x14ac:dyDescent="0.3"/>
    <row r="1353" hidden="1" x14ac:dyDescent="0.3"/>
    <row r="1354" hidden="1" x14ac:dyDescent="0.3"/>
    <row r="1355" hidden="1" x14ac:dyDescent="0.3"/>
    <row r="1356" hidden="1" x14ac:dyDescent="0.3"/>
    <row r="1357" hidden="1" x14ac:dyDescent="0.3"/>
    <row r="1358" hidden="1" x14ac:dyDescent="0.3"/>
    <row r="1359" hidden="1" x14ac:dyDescent="0.3"/>
    <row r="1360" hidden="1" x14ac:dyDescent="0.3"/>
    <row r="1361" hidden="1" x14ac:dyDescent="0.3"/>
    <row r="1362" hidden="1" x14ac:dyDescent="0.3"/>
    <row r="1363" hidden="1" x14ac:dyDescent="0.3"/>
    <row r="1364" hidden="1" x14ac:dyDescent="0.3"/>
    <row r="1365" hidden="1" x14ac:dyDescent="0.3"/>
    <row r="1366" hidden="1" x14ac:dyDescent="0.3"/>
    <row r="1367" hidden="1" x14ac:dyDescent="0.3"/>
    <row r="1368" hidden="1" x14ac:dyDescent="0.3"/>
    <row r="1369" hidden="1" x14ac:dyDescent="0.3"/>
    <row r="1370" hidden="1" x14ac:dyDescent="0.3"/>
    <row r="1371" hidden="1" x14ac:dyDescent="0.3"/>
    <row r="1372" hidden="1" x14ac:dyDescent="0.3"/>
    <row r="1373" hidden="1" x14ac:dyDescent="0.3"/>
    <row r="1374" hidden="1" x14ac:dyDescent="0.3"/>
    <row r="1375" hidden="1" x14ac:dyDescent="0.3"/>
    <row r="1376" hidden="1" x14ac:dyDescent="0.3"/>
    <row r="1377" hidden="1" x14ac:dyDescent="0.3"/>
    <row r="1378" hidden="1" x14ac:dyDescent="0.3"/>
    <row r="1379" hidden="1" x14ac:dyDescent="0.3"/>
    <row r="1380" hidden="1" x14ac:dyDescent="0.3"/>
    <row r="1381" hidden="1" x14ac:dyDescent="0.3"/>
    <row r="1382" hidden="1" x14ac:dyDescent="0.3"/>
    <row r="1383" hidden="1" x14ac:dyDescent="0.3"/>
    <row r="1384" hidden="1" x14ac:dyDescent="0.3"/>
    <row r="1385" hidden="1" x14ac:dyDescent="0.3"/>
    <row r="1386" hidden="1" x14ac:dyDescent="0.3"/>
    <row r="1387" hidden="1" x14ac:dyDescent="0.3"/>
    <row r="1388" hidden="1" x14ac:dyDescent="0.3"/>
    <row r="1389" hidden="1" x14ac:dyDescent="0.3"/>
    <row r="1390" hidden="1" x14ac:dyDescent="0.3"/>
    <row r="1391" hidden="1" x14ac:dyDescent="0.3"/>
    <row r="1392" hidden="1" x14ac:dyDescent="0.3"/>
    <row r="1393" hidden="1" x14ac:dyDescent="0.3"/>
    <row r="1394" hidden="1" x14ac:dyDescent="0.3"/>
    <row r="1395" hidden="1" x14ac:dyDescent="0.3"/>
    <row r="1396" hidden="1" x14ac:dyDescent="0.3"/>
    <row r="1397" hidden="1" x14ac:dyDescent="0.3"/>
    <row r="1398" hidden="1" x14ac:dyDescent="0.3"/>
    <row r="1399" hidden="1" x14ac:dyDescent="0.3"/>
    <row r="1400" hidden="1" x14ac:dyDescent="0.3"/>
    <row r="1401" hidden="1" x14ac:dyDescent="0.3"/>
    <row r="1402" hidden="1" x14ac:dyDescent="0.3"/>
    <row r="1403" hidden="1" x14ac:dyDescent="0.3"/>
    <row r="1404" hidden="1" x14ac:dyDescent="0.3"/>
    <row r="1405" hidden="1" x14ac:dyDescent="0.3"/>
    <row r="1406" hidden="1" x14ac:dyDescent="0.3"/>
    <row r="1407" hidden="1" x14ac:dyDescent="0.3"/>
    <row r="1408" hidden="1" x14ac:dyDescent="0.3"/>
    <row r="1409" hidden="1" x14ac:dyDescent="0.3"/>
    <row r="1410" hidden="1" x14ac:dyDescent="0.3"/>
    <row r="1411" hidden="1" x14ac:dyDescent="0.3"/>
    <row r="1412" hidden="1" x14ac:dyDescent="0.3"/>
    <row r="1413" hidden="1" x14ac:dyDescent="0.3"/>
    <row r="1414" hidden="1" x14ac:dyDescent="0.3"/>
    <row r="1415" hidden="1" x14ac:dyDescent="0.3"/>
    <row r="1416" hidden="1" x14ac:dyDescent="0.3"/>
    <row r="1417" hidden="1" x14ac:dyDescent="0.3"/>
    <row r="1418" hidden="1" x14ac:dyDescent="0.3"/>
    <row r="1419" hidden="1" x14ac:dyDescent="0.3"/>
    <row r="1420" hidden="1" x14ac:dyDescent="0.3"/>
    <row r="1421" hidden="1" x14ac:dyDescent="0.3"/>
    <row r="1422" hidden="1" x14ac:dyDescent="0.3"/>
    <row r="1423" hidden="1" x14ac:dyDescent="0.3"/>
    <row r="1424" hidden="1" x14ac:dyDescent="0.3"/>
    <row r="1425" hidden="1" x14ac:dyDescent="0.3"/>
    <row r="1426" hidden="1" x14ac:dyDescent="0.3"/>
    <row r="1427" hidden="1" x14ac:dyDescent="0.3"/>
    <row r="1428" hidden="1" x14ac:dyDescent="0.3"/>
    <row r="1429" hidden="1" x14ac:dyDescent="0.3"/>
    <row r="1430" hidden="1" x14ac:dyDescent="0.3"/>
    <row r="1431" hidden="1" x14ac:dyDescent="0.3"/>
    <row r="1432" hidden="1" x14ac:dyDescent="0.3"/>
    <row r="1433" hidden="1" x14ac:dyDescent="0.3"/>
    <row r="1434" hidden="1" x14ac:dyDescent="0.3"/>
    <row r="1435" hidden="1" x14ac:dyDescent="0.3"/>
    <row r="1436" hidden="1" x14ac:dyDescent="0.3"/>
    <row r="1437" hidden="1" x14ac:dyDescent="0.3"/>
    <row r="1438" hidden="1" x14ac:dyDescent="0.3"/>
    <row r="1439" hidden="1" x14ac:dyDescent="0.3"/>
    <row r="1440" hidden="1" x14ac:dyDescent="0.3"/>
    <row r="1441" hidden="1" x14ac:dyDescent="0.3"/>
    <row r="1442" hidden="1" x14ac:dyDescent="0.3"/>
    <row r="1443" hidden="1" x14ac:dyDescent="0.3"/>
    <row r="1444" hidden="1" x14ac:dyDescent="0.3"/>
    <row r="1445" hidden="1" x14ac:dyDescent="0.3"/>
    <row r="1446" hidden="1" x14ac:dyDescent="0.3"/>
    <row r="1447" hidden="1" x14ac:dyDescent="0.3"/>
    <row r="1448" hidden="1" x14ac:dyDescent="0.3"/>
    <row r="1449" hidden="1" x14ac:dyDescent="0.3"/>
    <row r="1450" hidden="1" x14ac:dyDescent="0.3"/>
    <row r="1451" hidden="1" x14ac:dyDescent="0.3"/>
    <row r="1452" hidden="1" x14ac:dyDescent="0.3"/>
    <row r="1453" hidden="1" x14ac:dyDescent="0.3"/>
    <row r="1454" hidden="1" x14ac:dyDescent="0.3"/>
    <row r="1455" hidden="1" x14ac:dyDescent="0.3"/>
    <row r="1456" hidden="1" x14ac:dyDescent="0.3"/>
    <row r="1457" hidden="1" x14ac:dyDescent="0.3"/>
    <row r="1458" hidden="1" x14ac:dyDescent="0.3"/>
    <row r="1459" hidden="1" x14ac:dyDescent="0.3"/>
    <row r="1460" hidden="1" x14ac:dyDescent="0.3"/>
    <row r="1461" hidden="1" x14ac:dyDescent="0.3"/>
    <row r="1462" hidden="1" x14ac:dyDescent="0.3"/>
    <row r="1463" hidden="1" x14ac:dyDescent="0.3"/>
    <row r="1464" hidden="1" x14ac:dyDescent="0.3"/>
    <row r="1465" hidden="1" x14ac:dyDescent="0.3"/>
    <row r="1466" hidden="1" x14ac:dyDescent="0.3"/>
    <row r="1467" hidden="1" x14ac:dyDescent="0.3"/>
    <row r="1468" hidden="1" x14ac:dyDescent="0.3"/>
    <row r="1469" hidden="1" x14ac:dyDescent="0.3"/>
    <row r="1470" hidden="1" x14ac:dyDescent="0.3"/>
    <row r="1471" hidden="1" x14ac:dyDescent="0.3"/>
    <row r="1472" hidden="1" x14ac:dyDescent="0.3"/>
    <row r="1473" hidden="1" x14ac:dyDescent="0.3"/>
    <row r="1474" hidden="1" x14ac:dyDescent="0.3"/>
    <row r="1475" hidden="1" x14ac:dyDescent="0.3"/>
    <row r="1476" hidden="1" x14ac:dyDescent="0.3"/>
    <row r="1477" hidden="1" x14ac:dyDescent="0.3"/>
    <row r="1478" hidden="1" x14ac:dyDescent="0.3"/>
    <row r="1479" hidden="1" x14ac:dyDescent="0.3"/>
    <row r="1480" hidden="1" x14ac:dyDescent="0.3"/>
    <row r="1481" hidden="1" x14ac:dyDescent="0.3"/>
    <row r="1482" hidden="1" x14ac:dyDescent="0.3"/>
    <row r="1483" hidden="1" x14ac:dyDescent="0.3"/>
    <row r="1484" hidden="1" x14ac:dyDescent="0.3"/>
    <row r="1485" hidden="1" x14ac:dyDescent="0.3"/>
    <row r="1486" hidden="1" x14ac:dyDescent="0.3"/>
    <row r="1487" hidden="1" x14ac:dyDescent="0.3"/>
    <row r="1488" hidden="1" x14ac:dyDescent="0.3"/>
    <row r="1489" hidden="1" x14ac:dyDescent="0.3"/>
    <row r="1490" hidden="1" x14ac:dyDescent="0.3"/>
    <row r="1491" hidden="1" x14ac:dyDescent="0.3"/>
    <row r="1492" hidden="1" x14ac:dyDescent="0.3"/>
    <row r="1493" hidden="1" x14ac:dyDescent="0.3"/>
    <row r="1494" hidden="1" x14ac:dyDescent="0.3"/>
    <row r="1495" hidden="1" x14ac:dyDescent="0.3"/>
    <row r="1496" hidden="1" x14ac:dyDescent="0.3"/>
    <row r="1497" hidden="1" x14ac:dyDescent="0.3"/>
    <row r="1498" hidden="1" x14ac:dyDescent="0.3"/>
    <row r="1499" hidden="1" x14ac:dyDescent="0.3"/>
    <row r="1500" hidden="1" x14ac:dyDescent="0.3"/>
    <row r="1501" hidden="1" x14ac:dyDescent="0.3"/>
    <row r="1502" hidden="1" x14ac:dyDescent="0.3"/>
    <row r="1503" hidden="1" x14ac:dyDescent="0.3"/>
    <row r="1504" hidden="1" x14ac:dyDescent="0.3"/>
    <row r="1505" hidden="1" x14ac:dyDescent="0.3"/>
    <row r="1506" hidden="1" x14ac:dyDescent="0.3"/>
    <row r="1507" hidden="1" x14ac:dyDescent="0.3"/>
    <row r="1508" hidden="1" x14ac:dyDescent="0.3"/>
    <row r="1509" hidden="1" x14ac:dyDescent="0.3"/>
    <row r="1510" hidden="1" x14ac:dyDescent="0.3"/>
    <row r="1511" hidden="1" x14ac:dyDescent="0.3"/>
    <row r="1512" hidden="1" x14ac:dyDescent="0.3"/>
    <row r="1513" hidden="1" x14ac:dyDescent="0.3"/>
    <row r="1514" hidden="1" x14ac:dyDescent="0.3"/>
    <row r="1515" hidden="1" x14ac:dyDescent="0.3"/>
    <row r="1516" hidden="1" x14ac:dyDescent="0.3"/>
    <row r="1517" hidden="1" x14ac:dyDescent="0.3"/>
    <row r="1518" hidden="1" x14ac:dyDescent="0.3"/>
    <row r="1519" hidden="1" x14ac:dyDescent="0.3"/>
    <row r="1520" hidden="1" x14ac:dyDescent="0.3"/>
    <row r="1521" hidden="1" x14ac:dyDescent="0.3"/>
    <row r="1522" hidden="1" x14ac:dyDescent="0.3"/>
    <row r="1523" hidden="1" x14ac:dyDescent="0.3"/>
    <row r="1524" hidden="1" x14ac:dyDescent="0.3"/>
    <row r="1525" hidden="1" x14ac:dyDescent="0.3"/>
    <row r="1526" hidden="1" x14ac:dyDescent="0.3"/>
    <row r="1527" hidden="1" x14ac:dyDescent="0.3"/>
    <row r="1528" hidden="1" x14ac:dyDescent="0.3"/>
    <row r="1529" hidden="1" x14ac:dyDescent="0.3"/>
    <row r="1530" hidden="1" x14ac:dyDescent="0.3"/>
    <row r="1531" hidden="1" x14ac:dyDescent="0.3"/>
    <row r="1532" hidden="1" x14ac:dyDescent="0.3"/>
    <row r="1533" hidden="1" x14ac:dyDescent="0.3"/>
    <row r="1534" hidden="1" x14ac:dyDescent="0.3"/>
    <row r="1535" hidden="1" x14ac:dyDescent="0.3"/>
    <row r="1536" hidden="1" x14ac:dyDescent="0.3"/>
    <row r="1537" hidden="1" x14ac:dyDescent="0.3"/>
    <row r="1538" hidden="1" x14ac:dyDescent="0.3"/>
    <row r="1539" hidden="1" x14ac:dyDescent="0.3"/>
    <row r="1540" hidden="1" x14ac:dyDescent="0.3"/>
    <row r="1541" hidden="1" x14ac:dyDescent="0.3"/>
    <row r="1542" hidden="1" x14ac:dyDescent="0.3"/>
    <row r="1543" hidden="1" x14ac:dyDescent="0.3"/>
    <row r="1544" hidden="1" x14ac:dyDescent="0.3"/>
    <row r="1545" hidden="1" x14ac:dyDescent="0.3"/>
    <row r="1546" hidden="1" x14ac:dyDescent="0.3"/>
    <row r="1547" hidden="1" x14ac:dyDescent="0.3"/>
    <row r="1548" hidden="1" x14ac:dyDescent="0.3"/>
    <row r="1549" hidden="1" x14ac:dyDescent="0.3"/>
    <row r="1550" hidden="1" x14ac:dyDescent="0.3"/>
    <row r="1551" hidden="1" x14ac:dyDescent="0.3"/>
    <row r="1552" hidden="1" x14ac:dyDescent="0.3"/>
    <row r="1553" hidden="1" x14ac:dyDescent="0.3"/>
    <row r="1554" hidden="1" x14ac:dyDescent="0.3"/>
    <row r="1555" hidden="1" x14ac:dyDescent="0.3"/>
    <row r="1556" hidden="1" x14ac:dyDescent="0.3"/>
    <row r="1557" hidden="1" x14ac:dyDescent="0.3"/>
    <row r="1558" hidden="1" x14ac:dyDescent="0.3"/>
    <row r="1559" hidden="1" x14ac:dyDescent="0.3"/>
    <row r="1560" hidden="1" x14ac:dyDescent="0.3"/>
    <row r="1561" hidden="1" x14ac:dyDescent="0.3"/>
    <row r="1562" hidden="1" x14ac:dyDescent="0.3"/>
    <row r="1563" hidden="1" x14ac:dyDescent="0.3"/>
    <row r="1564" hidden="1" x14ac:dyDescent="0.3"/>
    <row r="1565" hidden="1" x14ac:dyDescent="0.3"/>
    <row r="1566" hidden="1" x14ac:dyDescent="0.3"/>
    <row r="1567" hidden="1" x14ac:dyDescent="0.3"/>
    <row r="1568" hidden="1" x14ac:dyDescent="0.3"/>
    <row r="1569" hidden="1" x14ac:dyDescent="0.3"/>
    <row r="1570" hidden="1" x14ac:dyDescent="0.3"/>
    <row r="1571" hidden="1" x14ac:dyDescent="0.3"/>
    <row r="1572" hidden="1" x14ac:dyDescent="0.3"/>
    <row r="1573" hidden="1" x14ac:dyDescent="0.3"/>
    <row r="1574" hidden="1" x14ac:dyDescent="0.3"/>
    <row r="1575" hidden="1" x14ac:dyDescent="0.3"/>
    <row r="1576" hidden="1" x14ac:dyDescent="0.3"/>
    <row r="1577" hidden="1" x14ac:dyDescent="0.3"/>
    <row r="1578" hidden="1" x14ac:dyDescent="0.3"/>
    <row r="1579" hidden="1" x14ac:dyDescent="0.3"/>
    <row r="1580" hidden="1" x14ac:dyDescent="0.3"/>
    <row r="1581" hidden="1" x14ac:dyDescent="0.3"/>
    <row r="1582" hidden="1" x14ac:dyDescent="0.3"/>
    <row r="1583" hidden="1" x14ac:dyDescent="0.3"/>
    <row r="1584" hidden="1" x14ac:dyDescent="0.3"/>
    <row r="1585" hidden="1" x14ac:dyDescent="0.3"/>
    <row r="1586" hidden="1" x14ac:dyDescent="0.3"/>
    <row r="1587" hidden="1" x14ac:dyDescent="0.3"/>
    <row r="1588" hidden="1" x14ac:dyDescent="0.3"/>
    <row r="1589" hidden="1" x14ac:dyDescent="0.3"/>
    <row r="1590" hidden="1" x14ac:dyDescent="0.3"/>
    <row r="1591" hidden="1" x14ac:dyDescent="0.3"/>
    <row r="1592" hidden="1" x14ac:dyDescent="0.3"/>
    <row r="1593" hidden="1" x14ac:dyDescent="0.3"/>
    <row r="1594" hidden="1" x14ac:dyDescent="0.3"/>
    <row r="1595" hidden="1" x14ac:dyDescent="0.3"/>
    <row r="1596" hidden="1" x14ac:dyDescent="0.3"/>
    <row r="1597" hidden="1" x14ac:dyDescent="0.3"/>
    <row r="1598" hidden="1" x14ac:dyDescent="0.3"/>
    <row r="1599" hidden="1" x14ac:dyDescent="0.3"/>
    <row r="1600" hidden="1" x14ac:dyDescent="0.3"/>
    <row r="1601" hidden="1" x14ac:dyDescent="0.3"/>
    <row r="1602" hidden="1" x14ac:dyDescent="0.3"/>
    <row r="1603" hidden="1" x14ac:dyDescent="0.3"/>
    <row r="1604" hidden="1" x14ac:dyDescent="0.3"/>
    <row r="1605" hidden="1" x14ac:dyDescent="0.3"/>
    <row r="1606" hidden="1" x14ac:dyDescent="0.3"/>
    <row r="1607" hidden="1" x14ac:dyDescent="0.3"/>
    <row r="1608" hidden="1" x14ac:dyDescent="0.3"/>
    <row r="1609" hidden="1" x14ac:dyDescent="0.3"/>
    <row r="1610" hidden="1" x14ac:dyDescent="0.3"/>
    <row r="1611" hidden="1" x14ac:dyDescent="0.3"/>
    <row r="1612" hidden="1" x14ac:dyDescent="0.3"/>
    <row r="1613" hidden="1" x14ac:dyDescent="0.3"/>
    <row r="1614" hidden="1" x14ac:dyDescent="0.3"/>
    <row r="1615" hidden="1" x14ac:dyDescent="0.3"/>
    <row r="1616" hidden="1" x14ac:dyDescent="0.3"/>
    <row r="1617" hidden="1" x14ac:dyDescent="0.3"/>
    <row r="1618" hidden="1" x14ac:dyDescent="0.3"/>
    <row r="1619" hidden="1" x14ac:dyDescent="0.3"/>
    <row r="1620" hidden="1" x14ac:dyDescent="0.3"/>
    <row r="1621" hidden="1" x14ac:dyDescent="0.3"/>
    <row r="1622" hidden="1" x14ac:dyDescent="0.3"/>
    <row r="1623" hidden="1" x14ac:dyDescent="0.3"/>
    <row r="1624" hidden="1" x14ac:dyDescent="0.3"/>
    <row r="1625" hidden="1" x14ac:dyDescent="0.3"/>
    <row r="1626" hidden="1" x14ac:dyDescent="0.3"/>
    <row r="1627" hidden="1" x14ac:dyDescent="0.3"/>
    <row r="1628" hidden="1" x14ac:dyDescent="0.3"/>
    <row r="1629" hidden="1" x14ac:dyDescent="0.3"/>
    <row r="1630" hidden="1" x14ac:dyDescent="0.3"/>
    <row r="1631" hidden="1" x14ac:dyDescent="0.3"/>
    <row r="1632" hidden="1" x14ac:dyDescent="0.3"/>
    <row r="1633" hidden="1" x14ac:dyDescent="0.3"/>
    <row r="1634" hidden="1" x14ac:dyDescent="0.3"/>
    <row r="1635" hidden="1" x14ac:dyDescent="0.3"/>
    <row r="1636" hidden="1" x14ac:dyDescent="0.3"/>
    <row r="1637" hidden="1" x14ac:dyDescent="0.3"/>
    <row r="1638" hidden="1" x14ac:dyDescent="0.3"/>
    <row r="1639" hidden="1" x14ac:dyDescent="0.3"/>
    <row r="1640" hidden="1" x14ac:dyDescent="0.3"/>
    <row r="1641" hidden="1" x14ac:dyDescent="0.3"/>
    <row r="1642" hidden="1" x14ac:dyDescent="0.3"/>
    <row r="1643" hidden="1" x14ac:dyDescent="0.3"/>
    <row r="1644" hidden="1" x14ac:dyDescent="0.3"/>
    <row r="1645" hidden="1" x14ac:dyDescent="0.3"/>
    <row r="1646" hidden="1" x14ac:dyDescent="0.3"/>
    <row r="1647" hidden="1" x14ac:dyDescent="0.3"/>
    <row r="1648" hidden="1" x14ac:dyDescent="0.3"/>
    <row r="1649" hidden="1" x14ac:dyDescent="0.3"/>
    <row r="1650" hidden="1" x14ac:dyDescent="0.3"/>
    <row r="1651" hidden="1" x14ac:dyDescent="0.3"/>
    <row r="1652" hidden="1" x14ac:dyDescent="0.3"/>
    <row r="1653" hidden="1" x14ac:dyDescent="0.3"/>
    <row r="1654" hidden="1" x14ac:dyDescent="0.3"/>
    <row r="1655" hidden="1" x14ac:dyDescent="0.3"/>
    <row r="1656" hidden="1" x14ac:dyDescent="0.3"/>
    <row r="1657" hidden="1" x14ac:dyDescent="0.3"/>
    <row r="1658" hidden="1" x14ac:dyDescent="0.3"/>
    <row r="1659" hidden="1" x14ac:dyDescent="0.3"/>
    <row r="1660" hidden="1" x14ac:dyDescent="0.3"/>
    <row r="1661" hidden="1" x14ac:dyDescent="0.3"/>
    <row r="1662" hidden="1" x14ac:dyDescent="0.3"/>
    <row r="1663" hidden="1" x14ac:dyDescent="0.3"/>
    <row r="1664" hidden="1" x14ac:dyDescent="0.3"/>
    <row r="1665" hidden="1" x14ac:dyDescent="0.3"/>
    <row r="1666" hidden="1" x14ac:dyDescent="0.3"/>
    <row r="1667" hidden="1" x14ac:dyDescent="0.3"/>
    <row r="1668" hidden="1" x14ac:dyDescent="0.3"/>
    <row r="1669" hidden="1" x14ac:dyDescent="0.3"/>
    <row r="1670" hidden="1" x14ac:dyDescent="0.3"/>
    <row r="1671" hidden="1" x14ac:dyDescent="0.3"/>
    <row r="1672" hidden="1" x14ac:dyDescent="0.3"/>
    <row r="1673" hidden="1" x14ac:dyDescent="0.3"/>
    <row r="1674" hidden="1" x14ac:dyDescent="0.3"/>
    <row r="1675" hidden="1" x14ac:dyDescent="0.3"/>
    <row r="1676" hidden="1" x14ac:dyDescent="0.3"/>
    <row r="1677" hidden="1" x14ac:dyDescent="0.3"/>
    <row r="1678" hidden="1" x14ac:dyDescent="0.3"/>
    <row r="1679" hidden="1" x14ac:dyDescent="0.3"/>
    <row r="1680" hidden="1" x14ac:dyDescent="0.3"/>
    <row r="1681" hidden="1" x14ac:dyDescent="0.3"/>
    <row r="1682" hidden="1" x14ac:dyDescent="0.3"/>
    <row r="1683" hidden="1" x14ac:dyDescent="0.3"/>
    <row r="1684" hidden="1" x14ac:dyDescent="0.3"/>
    <row r="1685" hidden="1" x14ac:dyDescent="0.3"/>
    <row r="1686" hidden="1" x14ac:dyDescent="0.3"/>
    <row r="1687" hidden="1" x14ac:dyDescent="0.3"/>
    <row r="1688" hidden="1" x14ac:dyDescent="0.3"/>
    <row r="1689" hidden="1" x14ac:dyDescent="0.3"/>
    <row r="1690" hidden="1" x14ac:dyDescent="0.3"/>
    <row r="1691" hidden="1" x14ac:dyDescent="0.3"/>
    <row r="1692" hidden="1" x14ac:dyDescent="0.3"/>
    <row r="1693" hidden="1" x14ac:dyDescent="0.3"/>
    <row r="1694" hidden="1" x14ac:dyDescent="0.3"/>
    <row r="1695" hidden="1" x14ac:dyDescent="0.3"/>
    <row r="1696" hidden="1" x14ac:dyDescent="0.3"/>
    <row r="1697" hidden="1" x14ac:dyDescent="0.3"/>
    <row r="1698" hidden="1" x14ac:dyDescent="0.3"/>
    <row r="1699" hidden="1" x14ac:dyDescent="0.3"/>
    <row r="1700" hidden="1" x14ac:dyDescent="0.3"/>
    <row r="1701" hidden="1" x14ac:dyDescent="0.3"/>
    <row r="1702" hidden="1" x14ac:dyDescent="0.3"/>
    <row r="1703" hidden="1" x14ac:dyDescent="0.3"/>
    <row r="1704" hidden="1" x14ac:dyDescent="0.3"/>
    <row r="1705" hidden="1" x14ac:dyDescent="0.3"/>
    <row r="1706" hidden="1" x14ac:dyDescent="0.3"/>
    <row r="1707" hidden="1" x14ac:dyDescent="0.3"/>
    <row r="1708" hidden="1" x14ac:dyDescent="0.3"/>
    <row r="1709" hidden="1" x14ac:dyDescent="0.3"/>
    <row r="1710" hidden="1" x14ac:dyDescent="0.3"/>
    <row r="1711" hidden="1" x14ac:dyDescent="0.3"/>
    <row r="1712" hidden="1" x14ac:dyDescent="0.3"/>
    <row r="1713" hidden="1" x14ac:dyDescent="0.3"/>
    <row r="1714" hidden="1" x14ac:dyDescent="0.3"/>
    <row r="1715" hidden="1" x14ac:dyDescent="0.3"/>
    <row r="1716" hidden="1" x14ac:dyDescent="0.3"/>
    <row r="1717" hidden="1" x14ac:dyDescent="0.3"/>
    <row r="1718" hidden="1" x14ac:dyDescent="0.3"/>
    <row r="1719" hidden="1" x14ac:dyDescent="0.3"/>
    <row r="1720" hidden="1" x14ac:dyDescent="0.3"/>
    <row r="1721" hidden="1" x14ac:dyDescent="0.3"/>
    <row r="1722" hidden="1" x14ac:dyDescent="0.3"/>
    <row r="1723" hidden="1" x14ac:dyDescent="0.3"/>
    <row r="1724" hidden="1" x14ac:dyDescent="0.3"/>
    <row r="1725" hidden="1" x14ac:dyDescent="0.3"/>
    <row r="1726" hidden="1" x14ac:dyDescent="0.3"/>
    <row r="1727" hidden="1" x14ac:dyDescent="0.3"/>
    <row r="1728" hidden="1" x14ac:dyDescent="0.3"/>
    <row r="1729" hidden="1" x14ac:dyDescent="0.3"/>
    <row r="1730" hidden="1" x14ac:dyDescent="0.3"/>
    <row r="1731" hidden="1" x14ac:dyDescent="0.3"/>
    <row r="1732" hidden="1" x14ac:dyDescent="0.3"/>
    <row r="1733" hidden="1" x14ac:dyDescent="0.3"/>
    <row r="1734" hidden="1" x14ac:dyDescent="0.3"/>
    <row r="1735" hidden="1" x14ac:dyDescent="0.3"/>
    <row r="1736" hidden="1" x14ac:dyDescent="0.3"/>
    <row r="1737" hidden="1" x14ac:dyDescent="0.3"/>
    <row r="1738" hidden="1" x14ac:dyDescent="0.3"/>
    <row r="1739" hidden="1" x14ac:dyDescent="0.3"/>
    <row r="1740" hidden="1" x14ac:dyDescent="0.3"/>
    <row r="1741" hidden="1" x14ac:dyDescent="0.3"/>
    <row r="1742" hidden="1" x14ac:dyDescent="0.3"/>
    <row r="1743" hidden="1" x14ac:dyDescent="0.3"/>
    <row r="1744" hidden="1" x14ac:dyDescent="0.3"/>
    <row r="1745" hidden="1" x14ac:dyDescent="0.3"/>
    <row r="1746" hidden="1" x14ac:dyDescent="0.3"/>
    <row r="1747" hidden="1" x14ac:dyDescent="0.3"/>
    <row r="1748" hidden="1" x14ac:dyDescent="0.3"/>
    <row r="1749" hidden="1" x14ac:dyDescent="0.3"/>
    <row r="1750" hidden="1" x14ac:dyDescent="0.3"/>
    <row r="1751" hidden="1" x14ac:dyDescent="0.3"/>
    <row r="1752" hidden="1" x14ac:dyDescent="0.3"/>
    <row r="1753" hidden="1" x14ac:dyDescent="0.3"/>
    <row r="1754" hidden="1" x14ac:dyDescent="0.3"/>
    <row r="1755" hidden="1" x14ac:dyDescent="0.3"/>
    <row r="1756" hidden="1" x14ac:dyDescent="0.3"/>
    <row r="1757" hidden="1" x14ac:dyDescent="0.3"/>
    <row r="1758" hidden="1" x14ac:dyDescent="0.3"/>
    <row r="1759" hidden="1" x14ac:dyDescent="0.3"/>
    <row r="1760" hidden="1" x14ac:dyDescent="0.3"/>
    <row r="1761" hidden="1" x14ac:dyDescent="0.3"/>
    <row r="1762" hidden="1" x14ac:dyDescent="0.3"/>
    <row r="1763" hidden="1" x14ac:dyDescent="0.3"/>
    <row r="1764" hidden="1" x14ac:dyDescent="0.3"/>
    <row r="1765" hidden="1" x14ac:dyDescent="0.3"/>
    <row r="1766" hidden="1" x14ac:dyDescent="0.3"/>
    <row r="1767" hidden="1" x14ac:dyDescent="0.3"/>
    <row r="1768" hidden="1" x14ac:dyDescent="0.3"/>
    <row r="1769" hidden="1" x14ac:dyDescent="0.3"/>
    <row r="1770" hidden="1" x14ac:dyDescent="0.3"/>
    <row r="1771" hidden="1" x14ac:dyDescent="0.3"/>
    <row r="1772" hidden="1" x14ac:dyDescent="0.3"/>
    <row r="1773" hidden="1" x14ac:dyDescent="0.3"/>
    <row r="1774" hidden="1" x14ac:dyDescent="0.3"/>
    <row r="1775" hidden="1" x14ac:dyDescent="0.3"/>
    <row r="1776" hidden="1" x14ac:dyDescent="0.3"/>
    <row r="1777" hidden="1" x14ac:dyDescent="0.3"/>
    <row r="1778" hidden="1" x14ac:dyDescent="0.3"/>
    <row r="1779" hidden="1" x14ac:dyDescent="0.3"/>
    <row r="1780" hidden="1" x14ac:dyDescent="0.3"/>
    <row r="1781" hidden="1" x14ac:dyDescent="0.3"/>
    <row r="1782" hidden="1" x14ac:dyDescent="0.3"/>
    <row r="1783" hidden="1" x14ac:dyDescent="0.3"/>
    <row r="1784" hidden="1" x14ac:dyDescent="0.3"/>
    <row r="1785" hidden="1" x14ac:dyDescent="0.3"/>
    <row r="1786" hidden="1" x14ac:dyDescent="0.3"/>
    <row r="1787" hidden="1" x14ac:dyDescent="0.3"/>
    <row r="1788" hidden="1" x14ac:dyDescent="0.3"/>
    <row r="1789" hidden="1" x14ac:dyDescent="0.3"/>
    <row r="1790" hidden="1" x14ac:dyDescent="0.3"/>
    <row r="1791" hidden="1" x14ac:dyDescent="0.3"/>
    <row r="1792" hidden="1" x14ac:dyDescent="0.3"/>
    <row r="1793" hidden="1" x14ac:dyDescent="0.3"/>
    <row r="1794" hidden="1" x14ac:dyDescent="0.3"/>
    <row r="1795" hidden="1" x14ac:dyDescent="0.3"/>
    <row r="1796" hidden="1" x14ac:dyDescent="0.3"/>
    <row r="1797" hidden="1" x14ac:dyDescent="0.3"/>
    <row r="1798" hidden="1" x14ac:dyDescent="0.3"/>
    <row r="1799" hidden="1" x14ac:dyDescent="0.3"/>
    <row r="1800" hidden="1" x14ac:dyDescent="0.3"/>
    <row r="1801" hidden="1" x14ac:dyDescent="0.3"/>
    <row r="1802" hidden="1" x14ac:dyDescent="0.3"/>
    <row r="1803" hidden="1" x14ac:dyDescent="0.3"/>
    <row r="1804" hidden="1" x14ac:dyDescent="0.3"/>
    <row r="1805" hidden="1" x14ac:dyDescent="0.3"/>
    <row r="1806" hidden="1" x14ac:dyDescent="0.3"/>
    <row r="1807" hidden="1" x14ac:dyDescent="0.3"/>
    <row r="1808" hidden="1" x14ac:dyDescent="0.3"/>
    <row r="1809" hidden="1" x14ac:dyDescent="0.3"/>
    <row r="1810" hidden="1" x14ac:dyDescent="0.3"/>
    <row r="1811" hidden="1" x14ac:dyDescent="0.3"/>
    <row r="1812" hidden="1" x14ac:dyDescent="0.3"/>
    <row r="1813" hidden="1" x14ac:dyDescent="0.3"/>
    <row r="1814" hidden="1" x14ac:dyDescent="0.3"/>
    <row r="1815" hidden="1" x14ac:dyDescent="0.3"/>
    <row r="1816" hidden="1" x14ac:dyDescent="0.3"/>
    <row r="1817" hidden="1" x14ac:dyDescent="0.3"/>
    <row r="1818" hidden="1" x14ac:dyDescent="0.3"/>
    <row r="1819" hidden="1" x14ac:dyDescent="0.3"/>
    <row r="1820" hidden="1" x14ac:dyDescent="0.3"/>
    <row r="1821" hidden="1" x14ac:dyDescent="0.3"/>
    <row r="1822" hidden="1" x14ac:dyDescent="0.3"/>
    <row r="1823" hidden="1" x14ac:dyDescent="0.3"/>
    <row r="1824" hidden="1" x14ac:dyDescent="0.3"/>
    <row r="1825" hidden="1" x14ac:dyDescent="0.3"/>
    <row r="1826" hidden="1" x14ac:dyDescent="0.3"/>
    <row r="1827" hidden="1" x14ac:dyDescent="0.3"/>
    <row r="1828" hidden="1" x14ac:dyDescent="0.3"/>
    <row r="1829" hidden="1" x14ac:dyDescent="0.3"/>
    <row r="1830" hidden="1" x14ac:dyDescent="0.3"/>
    <row r="1831" hidden="1" x14ac:dyDescent="0.3"/>
    <row r="1832" hidden="1" x14ac:dyDescent="0.3"/>
    <row r="1833" hidden="1" x14ac:dyDescent="0.3"/>
    <row r="1834" hidden="1" x14ac:dyDescent="0.3"/>
    <row r="1835" hidden="1" x14ac:dyDescent="0.3"/>
    <row r="1836" hidden="1" x14ac:dyDescent="0.3"/>
    <row r="1837" hidden="1" x14ac:dyDescent="0.3"/>
    <row r="1838" hidden="1" x14ac:dyDescent="0.3"/>
    <row r="1839" hidden="1" x14ac:dyDescent="0.3"/>
    <row r="1840" hidden="1" x14ac:dyDescent="0.3"/>
    <row r="1841" hidden="1" x14ac:dyDescent="0.3"/>
    <row r="1842" hidden="1" x14ac:dyDescent="0.3"/>
    <row r="1843" hidden="1" x14ac:dyDescent="0.3"/>
    <row r="1844" hidden="1" x14ac:dyDescent="0.3"/>
    <row r="1845" hidden="1" x14ac:dyDescent="0.3"/>
    <row r="1846" hidden="1" x14ac:dyDescent="0.3"/>
    <row r="1847" hidden="1" x14ac:dyDescent="0.3"/>
    <row r="1848" hidden="1" x14ac:dyDescent="0.3"/>
    <row r="1849" hidden="1" x14ac:dyDescent="0.3"/>
    <row r="1850" hidden="1" x14ac:dyDescent="0.3"/>
    <row r="1851" hidden="1" x14ac:dyDescent="0.3"/>
    <row r="1852" hidden="1" x14ac:dyDescent="0.3"/>
    <row r="1853" hidden="1" x14ac:dyDescent="0.3"/>
    <row r="1854" hidden="1" x14ac:dyDescent="0.3"/>
    <row r="1855" hidden="1" x14ac:dyDescent="0.3"/>
    <row r="1856" hidden="1" x14ac:dyDescent="0.3"/>
    <row r="1857" hidden="1" x14ac:dyDescent="0.3"/>
    <row r="1858" hidden="1" x14ac:dyDescent="0.3"/>
    <row r="1859" hidden="1" x14ac:dyDescent="0.3"/>
    <row r="1860" hidden="1" x14ac:dyDescent="0.3"/>
    <row r="1861" hidden="1" x14ac:dyDescent="0.3"/>
    <row r="1862" hidden="1" x14ac:dyDescent="0.3"/>
    <row r="1863" hidden="1" x14ac:dyDescent="0.3"/>
    <row r="1864" hidden="1" x14ac:dyDescent="0.3"/>
    <row r="1865" hidden="1" x14ac:dyDescent="0.3"/>
    <row r="1866" hidden="1" x14ac:dyDescent="0.3"/>
    <row r="1867" hidden="1" x14ac:dyDescent="0.3"/>
    <row r="1868" hidden="1" x14ac:dyDescent="0.3"/>
    <row r="1869" hidden="1" x14ac:dyDescent="0.3"/>
    <row r="1870" hidden="1" x14ac:dyDescent="0.3"/>
    <row r="1871" hidden="1" x14ac:dyDescent="0.3"/>
    <row r="1872" hidden="1" x14ac:dyDescent="0.3"/>
    <row r="1873" hidden="1" x14ac:dyDescent="0.3"/>
    <row r="1874" hidden="1" x14ac:dyDescent="0.3"/>
    <row r="1875" hidden="1" x14ac:dyDescent="0.3"/>
    <row r="1876" hidden="1" x14ac:dyDescent="0.3"/>
    <row r="1877" hidden="1" x14ac:dyDescent="0.3"/>
    <row r="1878" hidden="1" x14ac:dyDescent="0.3"/>
    <row r="1879" hidden="1" x14ac:dyDescent="0.3"/>
    <row r="1880" hidden="1" x14ac:dyDescent="0.3"/>
    <row r="1881" hidden="1" x14ac:dyDescent="0.3"/>
    <row r="1882" hidden="1" x14ac:dyDescent="0.3"/>
    <row r="1883" hidden="1" x14ac:dyDescent="0.3"/>
    <row r="1884" hidden="1" x14ac:dyDescent="0.3"/>
    <row r="1885" hidden="1" x14ac:dyDescent="0.3"/>
    <row r="1886" hidden="1" x14ac:dyDescent="0.3"/>
    <row r="1887" hidden="1" x14ac:dyDescent="0.3"/>
    <row r="1888" hidden="1" x14ac:dyDescent="0.3"/>
    <row r="1889" hidden="1" x14ac:dyDescent="0.3"/>
    <row r="1890" hidden="1" x14ac:dyDescent="0.3"/>
    <row r="1891" hidden="1" x14ac:dyDescent="0.3"/>
    <row r="1892" hidden="1" x14ac:dyDescent="0.3"/>
    <row r="1893" hidden="1" x14ac:dyDescent="0.3"/>
    <row r="1894" hidden="1" x14ac:dyDescent="0.3"/>
    <row r="1895" hidden="1" x14ac:dyDescent="0.3"/>
    <row r="1896" hidden="1" x14ac:dyDescent="0.3"/>
    <row r="1897" hidden="1" x14ac:dyDescent="0.3"/>
    <row r="1898" hidden="1" x14ac:dyDescent="0.3"/>
    <row r="1899" hidden="1" x14ac:dyDescent="0.3"/>
    <row r="1900" hidden="1" x14ac:dyDescent="0.3"/>
    <row r="1901" hidden="1" x14ac:dyDescent="0.3"/>
    <row r="1902" hidden="1" x14ac:dyDescent="0.3"/>
    <row r="1903" hidden="1" x14ac:dyDescent="0.3"/>
    <row r="1904" hidden="1" x14ac:dyDescent="0.3"/>
    <row r="1905" hidden="1" x14ac:dyDescent="0.3"/>
    <row r="1906" hidden="1" x14ac:dyDescent="0.3"/>
    <row r="1907" hidden="1" x14ac:dyDescent="0.3"/>
    <row r="1908" hidden="1" x14ac:dyDescent="0.3"/>
    <row r="1909" hidden="1" x14ac:dyDescent="0.3"/>
    <row r="1910" hidden="1" x14ac:dyDescent="0.3"/>
    <row r="1911" hidden="1" x14ac:dyDescent="0.3"/>
    <row r="1912" hidden="1" x14ac:dyDescent="0.3"/>
    <row r="1913" hidden="1" x14ac:dyDescent="0.3"/>
    <row r="1914" hidden="1" x14ac:dyDescent="0.3"/>
    <row r="1915" hidden="1" x14ac:dyDescent="0.3"/>
    <row r="1916" hidden="1" x14ac:dyDescent="0.3"/>
    <row r="1917" hidden="1" x14ac:dyDescent="0.3"/>
    <row r="1918" hidden="1" x14ac:dyDescent="0.3"/>
    <row r="1919" hidden="1" x14ac:dyDescent="0.3"/>
    <row r="1920" hidden="1" x14ac:dyDescent="0.3"/>
    <row r="1921" hidden="1" x14ac:dyDescent="0.3"/>
    <row r="1922" hidden="1" x14ac:dyDescent="0.3"/>
    <row r="1923" hidden="1" x14ac:dyDescent="0.3"/>
    <row r="1924" hidden="1" x14ac:dyDescent="0.3"/>
    <row r="1925" hidden="1" x14ac:dyDescent="0.3"/>
    <row r="1926" hidden="1" x14ac:dyDescent="0.3"/>
    <row r="1927" hidden="1" x14ac:dyDescent="0.3"/>
    <row r="1928" hidden="1" x14ac:dyDescent="0.3"/>
    <row r="1929" hidden="1" x14ac:dyDescent="0.3"/>
    <row r="1930" hidden="1" x14ac:dyDescent="0.3"/>
    <row r="1931" hidden="1" x14ac:dyDescent="0.3"/>
    <row r="1932" hidden="1" x14ac:dyDescent="0.3"/>
    <row r="1933" hidden="1" x14ac:dyDescent="0.3"/>
    <row r="1934" hidden="1" x14ac:dyDescent="0.3"/>
    <row r="1935" hidden="1" x14ac:dyDescent="0.3"/>
    <row r="1936" hidden="1" x14ac:dyDescent="0.3"/>
    <row r="1937" hidden="1" x14ac:dyDescent="0.3"/>
    <row r="1938" hidden="1" x14ac:dyDescent="0.3"/>
    <row r="1939" hidden="1" x14ac:dyDescent="0.3"/>
    <row r="1940" hidden="1" x14ac:dyDescent="0.3"/>
    <row r="1941" hidden="1" x14ac:dyDescent="0.3"/>
    <row r="1942" hidden="1" x14ac:dyDescent="0.3"/>
    <row r="1943" hidden="1" x14ac:dyDescent="0.3"/>
    <row r="1944" hidden="1" x14ac:dyDescent="0.3"/>
    <row r="1945" hidden="1" x14ac:dyDescent="0.3"/>
    <row r="1946" hidden="1" x14ac:dyDescent="0.3"/>
    <row r="1947" hidden="1" x14ac:dyDescent="0.3"/>
    <row r="1948" hidden="1" x14ac:dyDescent="0.3"/>
    <row r="1949" hidden="1" x14ac:dyDescent="0.3"/>
    <row r="1950" hidden="1" x14ac:dyDescent="0.3"/>
    <row r="1951" hidden="1" x14ac:dyDescent="0.3"/>
    <row r="1952" hidden="1" x14ac:dyDescent="0.3"/>
    <row r="1953" hidden="1" x14ac:dyDescent="0.3"/>
    <row r="1954" hidden="1" x14ac:dyDescent="0.3"/>
    <row r="1955" hidden="1" x14ac:dyDescent="0.3"/>
    <row r="1956" hidden="1" x14ac:dyDescent="0.3"/>
    <row r="1957" hidden="1" x14ac:dyDescent="0.3"/>
    <row r="1958" hidden="1" x14ac:dyDescent="0.3"/>
    <row r="1959" hidden="1" x14ac:dyDescent="0.3"/>
    <row r="1960" hidden="1" x14ac:dyDescent="0.3"/>
    <row r="1961" hidden="1" x14ac:dyDescent="0.3"/>
    <row r="1962" hidden="1" x14ac:dyDescent="0.3"/>
    <row r="1963" hidden="1" x14ac:dyDescent="0.3"/>
    <row r="1964" hidden="1" x14ac:dyDescent="0.3"/>
    <row r="1965" hidden="1" x14ac:dyDescent="0.3"/>
    <row r="1966" hidden="1" x14ac:dyDescent="0.3"/>
    <row r="1967" hidden="1" x14ac:dyDescent="0.3"/>
    <row r="1968" hidden="1" x14ac:dyDescent="0.3"/>
    <row r="1969" hidden="1" x14ac:dyDescent="0.3"/>
    <row r="1970" hidden="1" x14ac:dyDescent="0.3"/>
    <row r="1971" hidden="1" x14ac:dyDescent="0.3"/>
    <row r="1972" hidden="1" x14ac:dyDescent="0.3"/>
    <row r="1973" hidden="1" x14ac:dyDescent="0.3"/>
    <row r="1974" hidden="1" x14ac:dyDescent="0.3"/>
    <row r="1975" hidden="1" x14ac:dyDescent="0.3"/>
    <row r="1976" hidden="1" x14ac:dyDescent="0.3"/>
    <row r="1977" hidden="1" x14ac:dyDescent="0.3"/>
    <row r="1978" hidden="1" x14ac:dyDescent="0.3"/>
    <row r="1979" hidden="1" x14ac:dyDescent="0.3"/>
    <row r="1980" hidden="1" x14ac:dyDescent="0.3"/>
    <row r="1981" hidden="1" x14ac:dyDescent="0.3"/>
    <row r="1982" hidden="1" x14ac:dyDescent="0.3"/>
    <row r="1983" hidden="1" x14ac:dyDescent="0.3"/>
    <row r="1984" hidden="1" x14ac:dyDescent="0.3"/>
    <row r="1985" hidden="1" x14ac:dyDescent="0.3"/>
    <row r="1986" hidden="1" x14ac:dyDescent="0.3"/>
    <row r="1987" hidden="1" x14ac:dyDescent="0.3"/>
    <row r="1988" hidden="1" x14ac:dyDescent="0.3"/>
    <row r="1989" hidden="1" x14ac:dyDescent="0.3"/>
    <row r="1990" hidden="1" x14ac:dyDescent="0.3"/>
    <row r="1991" hidden="1" x14ac:dyDescent="0.3"/>
    <row r="1992" hidden="1" x14ac:dyDescent="0.3"/>
    <row r="1993" hidden="1" x14ac:dyDescent="0.3"/>
    <row r="1994" hidden="1" x14ac:dyDescent="0.3"/>
    <row r="1995" hidden="1" x14ac:dyDescent="0.3"/>
    <row r="1996" hidden="1" x14ac:dyDescent="0.3"/>
    <row r="1997" hidden="1" x14ac:dyDescent="0.3"/>
    <row r="1998" hidden="1" x14ac:dyDescent="0.3"/>
    <row r="1999" hidden="1" x14ac:dyDescent="0.3"/>
    <row r="2000" hidden="1" x14ac:dyDescent="0.3"/>
    <row r="2001" hidden="1" x14ac:dyDescent="0.3"/>
    <row r="2002" hidden="1" x14ac:dyDescent="0.3"/>
    <row r="2003" hidden="1" x14ac:dyDescent="0.3"/>
    <row r="2004" hidden="1" x14ac:dyDescent="0.3"/>
    <row r="2005" hidden="1" x14ac:dyDescent="0.3"/>
    <row r="2006" hidden="1" x14ac:dyDescent="0.3"/>
    <row r="2007" hidden="1" x14ac:dyDescent="0.3"/>
    <row r="2008" hidden="1" x14ac:dyDescent="0.3"/>
    <row r="2009" hidden="1" x14ac:dyDescent="0.3"/>
    <row r="2010" hidden="1" x14ac:dyDescent="0.3"/>
    <row r="2011" hidden="1" x14ac:dyDescent="0.3"/>
    <row r="2012" hidden="1" x14ac:dyDescent="0.3"/>
    <row r="2013" hidden="1" x14ac:dyDescent="0.3"/>
    <row r="2014" hidden="1" x14ac:dyDescent="0.3"/>
    <row r="2015" hidden="1" x14ac:dyDescent="0.3"/>
    <row r="2016" hidden="1" x14ac:dyDescent="0.3"/>
    <row r="2017" hidden="1" x14ac:dyDescent="0.3"/>
    <row r="2018" hidden="1" x14ac:dyDescent="0.3"/>
    <row r="2019" hidden="1" x14ac:dyDescent="0.3"/>
    <row r="2020" hidden="1" x14ac:dyDescent="0.3"/>
    <row r="2021" hidden="1" x14ac:dyDescent="0.3"/>
    <row r="2022" hidden="1" x14ac:dyDescent="0.3"/>
    <row r="2023" hidden="1" x14ac:dyDescent="0.3"/>
    <row r="2024" hidden="1" x14ac:dyDescent="0.3"/>
    <row r="2025" hidden="1" x14ac:dyDescent="0.3"/>
    <row r="2026" hidden="1" x14ac:dyDescent="0.3"/>
    <row r="2027" hidden="1" x14ac:dyDescent="0.3"/>
    <row r="2028" hidden="1" x14ac:dyDescent="0.3"/>
    <row r="2029" hidden="1" x14ac:dyDescent="0.3"/>
    <row r="2030" hidden="1" x14ac:dyDescent="0.3"/>
    <row r="2031" hidden="1" x14ac:dyDescent="0.3"/>
    <row r="2032" hidden="1" x14ac:dyDescent="0.3"/>
    <row r="2033" hidden="1" x14ac:dyDescent="0.3"/>
    <row r="2034" hidden="1" x14ac:dyDescent="0.3"/>
    <row r="2035" hidden="1" x14ac:dyDescent="0.3"/>
    <row r="2036" hidden="1" x14ac:dyDescent="0.3"/>
    <row r="2037" hidden="1" x14ac:dyDescent="0.3"/>
    <row r="2038" hidden="1" x14ac:dyDescent="0.3"/>
    <row r="2039" hidden="1" x14ac:dyDescent="0.3"/>
    <row r="2040" hidden="1" x14ac:dyDescent="0.3"/>
    <row r="2041" hidden="1" x14ac:dyDescent="0.3"/>
    <row r="2042" hidden="1" x14ac:dyDescent="0.3"/>
    <row r="2043" hidden="1" x14ac:dyDescent="0.3"/>
    <row r="2044" hidden="1" x14ac:dyDescent="0.3"/>
    <row r="2045" hidden="1" x14ac:dyDescent="0.3"/>
    <row r="2046" hidden="1" x14ac:dyDescent="0.3"/>
    <row r="2047" hidden="1" x14ac:dyDescent="0.3"/>
    <row r="2048" hidden="1" x14ac:dyDescent="0.3"/>
    <row r="2049" hidden="1" x14ac:dyDescent="0.3"/>
    <row r="2050" hidden="1" x14ac:dyDescent="0.3"/>
    <row r="2051" hidden="1" x14ac:dyDescent="0.3"/>
    <row r="2052" hidden="1" x14ac:dyDescent="0.3"/>
    <row r="2053" hidden="1" x14ac:dyDescent="0.3"/>
    <row r="2054" hidden="1" x14ac:dyDescent="0.3"/>
    <row r="2055" hidden="1" x14ac:dyDescent="0.3"/>
    <row r="2056" hidden="1" x14ac:dyDescent="0.3"/>
    <row r="2057" hidden="1" x14ac:dyDescent="0.3"/>
    <row r="2058" hidden="1" x14ac:dyDescent="0.3"/>
    <row r="2059" hidden="1" x14ac:dyDescent="0.3"/>
    <row r="2060" hidden="1" x14ac:dyDescent="0.3"/>
    <row r="2061" hidden="1" x14ac:dyDescent="0.3"/>
    <row r="2062" hidden="1" x14ac:dyDescent="0.3"/>
    <row r="2063" hidden="1" x14ac:dyDescent="0.3"/>
    <row r="2064" hidden="1" x14ac:dyDescent="0.3"/>
    <row r="2065" hidden="1" x14ac:dyDescent="0.3"/>
    <row r="2066" hidden="1" x14ac:dyDescent="0.3"/>
    <row r="2067" hidden="1" x14ac:dyDescent="0.3"/>
    <row r="2068" hidden="1" x14ac:dyDescent="0.3"/>
    <row r="2069" hidden="1" x14ac:dyDescent="0.3"/>
    <row r="2070" hidden="1" x14ac:dyDescent="0.3"/>
    <row r="2071" hidden="1" x14ac:dyDescent="0.3"/>
    <row r="2072" hidden="1" x14ac:dyDescent="0.3"/>
    <row r="2073" hidden="1" x14ac:dyDescent="0.3"/>
    <row r="2074" hidden="1" x14ac:dyDescent="0.3"/>
    <row r="2075" hidden="1" x14ac:dyDescent="0.3"/>
    <row r="2076" hidden="1" x14ac:dyDescent="0.3"/>
    <row r="2077" hidden="1" x14ac:dyDescent="0.3"/>
    <row r="2078" hidden="1" x14ac:dyDescent="0.3"/>
    <row r="2079" hidden="1" x14ac:dyDescent="0.3"/>
    <row r="2080" hidden="1" x14ac:dyDescent="0.3"/>
    <row r="2081" hidden="1" x14ac:dyDescent="0.3"/>
    <row r="2082" hidden="1" x14ac:dyDescent="0.3"/>
    <row r="2083" hidden="1" x14ac:dyDescent="0.3"/>
    <row r="2084" hidden="1" x14ac:dyDescent="0.3"/>
    <row r="2085" hidden="1" x14ac:dyDescent="0.3"/>
    <row r="2086" hidden="1" x14ac:dyDescent="0.3"/>
    <row r="2087" hidden="1" x14ac:dyDescent="0.3"/>
    <row r="2088" hidden="1" x14ac:dyDescent="0.3"/>
    <row r="2089" hidden="1" x14ac:dyDescent="0.3"/>
    <row r="2090" hidden="1" x14ac:dyDescent="0.3"/>
    <row r="2091" hidden="1" x14ac:dyDescent="0.3"/>
    <row r="2092" hidden="1" x14ac:dyDescent="0.3"/>
    <row r="2093" hidden="1" x14ac:dyDescent="0.3"/>
    <row r="2094" hidden="1" x14ac:dyDescent="0.3"/>
    <row r="2095" hidden="1" x14ac:dyDescent="0.3"/>
    <row r="2096" hidden="1" x14ac:dyDescent="0.3"/>
    <row r="2097" hidden="1" x14ac:dyDescent="0.3"/>
    <row r="2098" hidden="1" x14ac:dyDescent="0.3"/>
    <row r="2099" hidden="1" x14ac:dyDescent="0.3"/>
    <row r="2100" hidden="1" x14ac:dyDescent="0.3"/>
    <row r="2101" hidden="1" x14ac:dyDescent="0.3"/>
    <row r="2102" hidden="1" x14ac:dyDescent="0.3"/>
    <row r="2103" hidden="1" x14ac:dyDescent="0.3"/>
    <row r="2104" hidden="1" x14ac:dyDescent="0.3"/>
    <row r="2105" hidden="1" x14ac:dyDescent="0.3"/>
    <row r="2106" hidden="1" x14ac:dyDescent="0.3"/>
    <row r="2107" hidden="1" x14ac:dyDescent="0.3"/>
    <row r="2108" hidden="1" x14ac:dyDescent="0.3"/>
    <row r="2109" hidden="1" x14ac:dyDescent="0.3"/>
    <row r="2110" hidden="1" x14ac:dyDescent="0.3"/>
    <row r="2111" hidden="1" x14ac:dyDescent="0.3"/>
    <row r="2112" hidden="1" x14ac:dyDescent="0.3"/>
    <row r="2113" hidden="1" x14ac:dyDescent="0.3"/>
    <row r="2114" hidden="1" x14ac:dyDescent="0.3"/>
    <row r="2115" hidden="1" x14ac:dyDescent="0.3"/>
    <row r="2116" hidden="1" x14ac:dyDescent="0.3"/>
    <row r="2117" hidden="1" x14ac:dyDescent="0.3"/>
    <row r="2118" hidden="1" x14ac:dyDescent="0.3"/>
    <row r="2119" hidden="1" x14ac:dyDescent="0.3"/>
    <row r="2120" hidden="1" x14ac:dyDescent="0.3"/>
    <row r="2121" hidden="1" x14ac:dyDescent="0.3"/>
    <row r="2122" hidden="1" x14ac:dyDescent="0.3"/>
    <row r="2123" hidden="1" x14ac:dyDescent="0.3"/>
    <row r="2124" hidden="1" x14ac:dyDescent="0.3"/>
    <row r="2125" hidden="1" x14ac:dyDescent="0.3"/>
    <row r="2126" hidden="1" x14ac:dyDescent="0.3"/>
    <row r="2127" hidden="1" x14ac:dyDescent="0.3"/>
    <row r="2128" hidden="1" x14ac:dyDescent="0.3"/>
    <row r="2129" hidden="1" x14ac:dyDescent="0.3"/>
    <row r="2130" hidden="1" x14ac:dyDescent="0.3"/>
    <row r="2131" hidden="1" x14ac:dyDescent="0.3"/>
    <row r="2132" hidden="1" x14ac:dyDescent="0.3"/>
    <row r="2133" hidden="1" x14ac:dyDescent="0.3"/>
    <row r="2134" hidden="1" x14ac:dyDescent="0.3"/>
    <row r="2135" hidden="1" x14ac:dyDescent="0.3"/>
    <row r="2136" hidden="1" x14ac:dyDescent="0.3"/>
    <row r="2137" hidden="1" x14ac:dyDescent="0.3"/>
    <row r="2138" hidden="1" x14ac:dyDescent="0.3"/>
    <row r="2139" hidden="1" x14ac:dyDescent="0.3"/>
    <row r="2140" hidden="1" x14ac:dyDescent="0.3"/>
    <row r="2141" hidden="1" x14ac:dyDescent="0.3"/>
    <row r="2142" hidden="1" x14ac:dyDescent="0.3"/>
    <row r="2143" hidden="1" x14ac:dyDescent="0.3"/>
    <row r="2144" hidden="1" x14ac:dyDescent="0.3"/>
    <row r="2145" hidden="1" x14ac:dyDescent="0.3"/>
    <row r="2146" hidden="1" x14ac:dyDescent="0.3"/>
    <row r="2147" hidden="1" x14ac:dyDescent="0.3"/>
    <row r="2148" hidden="1" x14ac:dyDescent="0.3"/>
    <row r="2149" hidden="1" x14ac:dyDescent="0.3"/>
    <row r="2150" hidden="1" x14ac:dyDescent="0.3"/>
    <row r="2151" hidden="1" x14ac:dyDescent="0.3"/>
    <row r="2152" hidden="1" x14ac:dyDescent="0.3"/>
    <row r="2153" hidden="1" x14ac:dyDescent="0.3"/>
    <row r="2154" hidden="1" x14ac:dyDescent="0.3"/>
    <row r="2155" hidden="1" x14ac:dyDescent="0.3"/>
    <row r="2156" hidden="1" x14ac:dyDescent="0.3"/>
    <row r="2157" hidden="1" x14ac:dyDescent="0.3"/>
    <row r="2158" hidden="1" x14ac:dyDescent="0.3"/>
    <row r="2159" hidden="1" x14ac:dyDescent="0.3"/>
    <row r="2160" hidden="1" x14ac:dyDescent="0.3"/>
    <row r="2161" hidden="1" x14ac:dyDescent="0.3"/>
    <row r="2162" hidden="1" x14ac:dyDescent="0.3"/>
    <row r="2163" hidden="1" x14ac:dyDescent="0.3"/>
    <row r="2164" hidden="1" x14ac:dyDescent="0.3"/>
    <row r="2165" hidden="1" x14ac:dyDescent="0.3"/>
    <row r="2166" hidden="1" x14ac:dyDescent="0.3"/>
    <row r="2167" hidden="1" x14ac:dyDescent="0.3"/>
    <row r="2168" hidden="1" x14ac:dyDescent="0.3"/>
    <row r="2169" hidden="1" x14ac:dyDescent="0.3"/>
    <row r="2170" hidden="1" x14ac:dyDescent="0.3"/>
    <row r="2171" hidden="1" x14ac:dyDescent="0.3"/>
    <row r="2172" hidden="1" x14ac:dyDescent="0.3"/>
    <row r="2173" hidden="1" x14ac:dyDescent="0.3"/>
    <row r="2174" hidden="1" x14ac:dyDescent="0.3"/>
    <row r="2175" hidden="1" x14ac:dyDescent="0.3"/>
    <row r="2176" hidden="1" x14ac:dyDescent="0.3"/>
    <row r="2177" hidden="1" x14ac:dyDescent="0.3"/>
    <row r="2178" hidden="1" x14ac:dyDescent="0.3"/>
    <row r="2179" hidden="1" x14ac:dyDescent="0.3"/>
    <row r="2180" hidden="1" x14ac:dyDescent="0.3"/>
    <row r="2181" hidden="1" x14ac:dyDescent="0.3"/>
    <row r="2182" hidden="1" x14ac:dyDescent="0.3"/>
    <row r="2183" hidden="1" x14ac:dyDescent="0.3"/>
    <row r="2184" hidden="1" x14ac:dyDescent="0.3"/>
    <row r="2185" hidden="1" x14ac:dyDescent="0.3"/>
    <row r="2186" hidden="1" x14ac:dyDescent="0.3"/>
    <row r="2187" hidden="1" x14ac:dyDescent="0.3"/>
    <row r="2188" hidden="1" x14ac:dyDescent="0.3"/>
    <row r="2189" hidden="1" x14ac:dyDescent="0.3"/>
    <row r="2190" hidden="1" x14ac:dyDescent="0.3"/>
    <row r="2191" hidden="1" x14ac:dyDescent="0.3"/>
    <row r="2192" hidden="1" x14ac:dyDescent="0.3"/>
    <row r="2193" hidden="1" x14ac:dyDescent="0.3"/>
    <row r="2194" hidden="1" x14ac:dyDescent="0.3"/>
    <row r="2195" hidden="1" x14ac:dyDescent="0.3"/>
    <row r="2196" hidden="1" x14ac:dyDescent="0.3"/>
    <row r="2197" hidden="1" x14ac:dyDescent="0.3"/>
    <row r="2198" hidden="1" x14ac:dyDescent="0.3"/>
    <row r="2199" hidden="1" x14ac:dyDescent="0.3"/>
    <row r="2200" hidden="1" x14ac:dyDescent="0.3"/>
    <row r="2201" hidden="1" x14ac:dyDescent="0.3"/>
    <row r="2202" hidden="1" x14ac:dyDescent="0.3"/>
    <row r="2203" hidden="1" x14ac:dyDescent="0.3"/>
    <row r="2204" hidden="1" x14ac:dyDescent="0.3"/>
    <row r="2205" hidden="1" x14ac:dyDescent="0.3"/>
    <row r="2206" hidden="1" x14ac:dyDescent="0.3"/>
    <row r="2207" hidden="1" x14ac:dyDescent="0.3"/>
    <row r="2208" hidden="1" x14ac:dyDescent="0.3"/>
    <row r="2209" hidden="1" x14ac:dyDescent="0.3"/>
    <row r="2210" hidden="1" x14ac:dyDescent="0.3"/>
    <row r="2211" hidden="1" x14ac:dyDescent="0.3"/>
    <row r="2212" hidden="1" x14ac:dyDescent="0.3"/>
    <row r="2213" hidden="1" x14ac:dyDescent="0.3"/>
    <row r="2214" hidden="1" x14ac:dyDescent="0.3"/>
    <row r="2215" hidden="1" x14ac:dyDescent="0.3"/>
    <row r="2216" hidden="1" x14ac:dyDescent="0.3"/>
    <row r="2217" hidden="1" x14ac:dyDescent="0.3"/>
    <row r="2218" hidden="1" x14ac:dyDescent="0.3"/>
    <row r="2219" hidden="1" x14ac:dyDescent="0.3"/>
    <row r="2220" hidden="1" x14ac:dyDescent="0.3"/>
    <row r="2221" hidden="1" x14ac:dyDescent="0.3"/>
    <row r="2222" hidden="1" x14ac:dyDescent="0.3"/>
    <row r="2223" hidden="1" x14ac:dyDescent="0.3"/>
    <row r="2224" hidden="1" x14ac:dyDescent="0.3"/>
    <row r="2225" hidden="1" x14ac:dyDescent="0.3"/>
    <row r="2226" hidden="1" x14ac:dyDescent="0.3"/>
    <row r="2227" hidden="1" x14ac:dyDescent="0.3"/>
    <row r="2228" hidden="1" x14ac:dyDescent="0.3"/>
    <row r="2229" hidden="1" x14ac:dyDescent="0.3"/>
    <row r="2230" hidden="1" x14ac:dyDescent="0.3"/>
    <row r="2231" hidden="1" x14ac:dyDescent="0.3"/>
    <row r="2232" hidden="1" x14ac:dyDescent="0.3"/>
    <row r="2233" hidden="1" x14ac:dyDescent="0.3"/>
    <row r="2234" hidden="1" x14ac:dyDescent="0.3"/>
    <row r="2235" hidden="1" x14ac:dyDescent="0.3"/>
    <row r="2236" hidden="1" x14ac:dyDescent="0.3"/>
    <row r="2237" hidden="1" x14ac:dyDescent="0.3"/>
    <row r="2238" hidden="1" x14ac:dyDescent="0.3"/>
    <row r="2239" hidden="1" x14ac:dyDescent="0.3"/>
    <row r="2240" hidden="1" x14ac:dyDescent="0.3"/>
    <row r="2241" hidden="1" x14ac:dyDescent="0.3"/>
    <row r="2242" hidden="1" x14ac:dyDescent="0.3"/>
    <row r="2243" hidden="1" x14ac:dyDescent="0.3"/>
    <row r="2244" hidden="1" x14ac:dyDescent="0.3"/>
    <row r="2245" hidden="1" x14ac:dyDescent="0.3"/>
    <row r="2246" hidden="1" x14ac:dyDescent="0.3"/>
    <row r="2247" hidden="1" x14ac:dyDescent="0.3"/>
    <row r="2248" hidden="1" x14ac:dyDescent="0.3"/>
    <row r="2249" hidden="1" x14ac:dyDescent="0.3"/>
    <row r="2250" hidden="1" x14ac:dyDescent="0.3"/>
    <row r="2251" hidden="1" x14ac:dyDescent="0.3"/>
    <row r="2252" hidden="1" x14ac:dyDescent="0.3"/>
    <row r="2253" hidden="1" x14ac:dyDescent="0.3"/>
    <row r="2254" hidden="1" x14ac:dyDescent="0.3"/>
    <row r="2255" hidden="1" x14ac:dyDescent="0.3"/>
    <row r="2256" hidden="1" x14ac:dyDescent="0.3"/>
    <row r="2257" hidden="1" x14ac:dyDescent="0.3"/>
    <row r="2258" hidden="1" x14ac:dyDescent="0.3"/>
    <row r="2259" hidden="1" x14ac:dyDescent="0.3"/>
    <row r="2260" hidden="1" x14ac:dyDescent="0.3"/>
    <row r="2261" hidden="1" x14ac:dyDescent="0.3"/>
    <row r="2262" hidden="1" x14ac:dyDescent="0.3"/>
    <row r="2263" hidden="1" x14ac:dyDescent="0.3"/>
    <row r="2264" hidden="1" x14ac:dyDescent="0.3"/>
    <row r="2265" hidden="1" x14ac:dyDescent="0.3"/>
    <row r="2266" hidden="1" x14ac:dyDescent="0.3"/>
    <row r="2267" hidden="1" x14ac:dyDescent="0.3"/>
    <row r="2268" hidden="1" x14ac:dyDescent="0.3"/>
    <row r="2269" hidden="1" x14ac:dyDescent="0.3"/>
    <row r="2270" hidden="1" x14ac:dyDescent="0.3"/>
    <row r="2271" hidden="1" x14ac:dyDescent="0.3"/>
    <row r="2272" hidden="1" x14ac:dyDescent="0.3"/>
    <row r="2273" hidden="1" x14ac:dyDescent="0.3"/>
    <row r="2274" hidden="1" x14ac:dyDescent="0.3"/>
    <row r="2275" hidden="1" x14ac:dyDescent="0.3"/>
    <row r="2276" hidden="1" x14ac:dyDescent="0.3"/>
    <row r="2277" hidden="1" x14ac:dyDescent="0.3"/>
    <row r="2278" hidden="1" x14ac:dyDescent="0.3"/>
    <row r="2279" hidden="1" x14ac:dyDescent="0.3"/>
    <row r="2280" hidden="1" x14ac:dyDescent="0.3"/>
    <row r="2281" hidden="1" x14ac:dyDescent="0.3"/>
    <row r="2282" hidden="1" x14ac:dyDescent="0.3"/>
    <row r="2283" hidden="1" x14ac:dyDescent="0.3"/>
    <row r="2284" hidden="1" x14ac:dyDescent="0.3"/>
    <row r="2285" hidden="1" x14ac:dyDescent="0.3"/>
    <row r="2286" hidden="1" x14ac:dyDescent="0.3"/>
    <row r="2287" hidden="1" x14ac:dyDescent="0.3"/>
    <row r="2288" hidden="1" x14ac:dyDescent="0.3"/>
    <row r="2289" hidden="1" x14ac:dyDescent="0.3"/>
    <row r="2290" hidden="1" x14ac:dyDescent="0.3"/>
    <row r="2291" hidden="1" x14ac:dyDescent="0.3"/>
    <row r="2292" hidden="1" x14ac:dyDescent="0.3"/>
    <row r="2293" hidden="1" x14ac:dyDescent="0.3"/>
    <row r="2294" hidden="1" x14ac:dyDescent="0.3"/>
    <row r="2295" hidden="1" x14ac:dyDescent="0.3"/>
    <row r="2296" hidden="1" x14ac:dyDescent="0.3"/>
    <row r="2297" hidden="1" x14ac:dyDescent="0.3"/>
    <row r="2298" hidden="1" x14ac:dyDescent="0.3"/>
    <row r="2299" hidden="1" x14ac:dyDescent="0.3"/>
    <row r="2300" hidden="1" x14ac:dyDescent="0.3"/>
    <row r="2301" hidden="1" x14ac:dyDescent="0.3"/>
    <row r="2302" hidden="1" x14ac:dyDescent="0.3"/>
    <row r="2303" hidden="1" x14ac:dyDescent="0.3"/>
    <row r="2304" hidden="1" x14ac:dyDescent="0.3"/>
    <row r="2305" hidden="1" x14ac:dyDescent="0.3"/>
    <row r="2306" hidden="1" x14ac:dyDescent="0.3"/>
    <row r="2307" hidden="1" x14ac:dyDescent="0.3"/>
    <row r="2308" hidden="1" x14ac:dyDescent="0.3"/>
    <row r="2309" hidden="1" x14ac:dyDescent="0.3"/>
    <row r="2310" hidden="1" x14ac:dyDescent="0.3"/>
    <row r="2311" hidden="1" x14ac:dyDescent="0.3"/>
    <row r="2312" hidden="1" x14ac:dyDescent="0.3"/>
    <row r="2313" hidden="1" x14ac:dyDescent="0.3"/>
    <row r="2314" hidden="1" x14ac:dyDescent="0.3"/>
    <row r="2315" hidden="1" x14ac:dyDescent="0.3"/>
    <row r="2316" hidden="1" x14ac:dyDescent="0.3"/>
    <row r="2317" hidden="1" x14ac:dyDescent="0.3"/>
    <row r="2318" hidden="1" x14ac:dyDescent="0.3"/>
    <row r="2319" hidden="1" x14ac:dyDescent="0.3"/>
    <row r="2320" hidden="1" x14ac:dyDescent="0.3"/>
    <row r="2321" hidden="1" x14ac:dyDescent="0.3"/>
    <row r="2322" hidden="1" x14ac:dyDescent="0.3"/>
    <row r="2323" hidden="1" x14ac:dyDescent="0.3"/>
    <row r="2324" hidden="1" x14ac:dyDescent="0.3"/>
    <row r="2325" hidden="1" x14ac:dyDescent="0.3"/>
    <row r="2326" hidden="1" x14ac:dyDescent="0.3"/>
    <row r="2327" hidden="1" x14ac:dyDescent="0.3"/>
    <row r="2328" hidden="1" x14ac:dyDescent="0.3"/>
    <row r="2329" hidden="1" x14ac:dyDescent="0.3"/>
    <row r="2330" hidden="1" x14ac:dyDescent="0.3"/>
    <row r="2331" hidden="1" x14ac:dyDescent="0.3"/>
    <row r="2332" hidden="1" x14ac:dyDescent="0.3"/>
    <row r="2333" hidden="1" x14ac:dyDescent="0.3"/>
    <row r="2334" hidden="1" x14ac:dyDescent="0.3"/>
    <row r="2335" hidden="1" x14ac:dyDescent="0.3"/>
    <row r="2336" hidden="1" x14ac:dyDescent="0.3"/>
    <row r="2337" hidden="1" x14ac:dyDescent="0.3"/>
    <row r="2338" hidden="1" x14ac:dyDescent="0.3"/>
    <row r="2339" hidden="1" x14ac:dyDescent="0.3"/>
    <row r="2340" hidden="1" x14ac:dyDescent="0.3"/>
    <row r="2341" hidden="1" x14ac:dyDescent="0.3"/>
    <row r="2342" hidden="1" x14ac:dyDescent="0.3"/>
    <row r="2343" hidden="1" x14ac:dyDescent="0.3"/>
    <row r="2344" hidden="1" x14ac:dyDescent="0.3"/>
    <row r="2345" hidden="1" x14ac:dyDescent="0.3"/>
    <row r="2346" hidden="1" x14ac:dyDescent="0.3"/>
    <row r="2347" hidden="1" x14ac:dyDescent="0.3"/>
    <row r="2348" hidden="1" x14ac:dyDescent="0.3"/>
    <row r="2349" hidden="1" x14ac:dyDescent="0.3"/>
    <row r="2350" hidden="1" x14ac:dyDescent="0.3"/>
    <row r="2351" hidden="1" x14ac:dyDescent="0.3"/>
    <row r="2352" hidden="1" x14ac:dyDescent="0.3"/>
    <row r="2353" hidden="1" x14ac:dyDescent="0.3"/>
    <row r="2354" hidden="1" x14ac:dyDescent="0.3"/>
    <row r="2355" hidden="1" x14ac:dyDescent="0.3"/>
    <row r="2356" hidden="1" x14ac:dyDescent="0.3"/>
    <row r="2357" hidden="1" x14ac:dyDescent="0.3"/>
    <row r="2358" hidden="1" x14ac:dyDescent="0.3"/>
    <row r="2359" hidden="1" x14ac:dyDescent="0.3"/>
    <row r="2360" hidden="1" x14ac:dyDescent="0.3"/>
    <row r="2361" hidden="1" x14ac:dyDescent="0.3"/>
    <row r="2362" hidden="1" x14ac:dyDescent="0.3"/>
    <row r="2363" hidden="1" x14ac:dyDescent="0.3"/>
    <row r="2364" hidden="1" x14ac:dyDescent="0.3"/>
    <row r="2365" hidden="1" x14ac:dyDescent="0.3"/>
    <row r="2366" hidden="1" x14ac:dyDescent="0.3"/>
    <row r="2367" hidden="1" x14ac:dyDescent="0.3"/>
    <row r="2368" hidden="1" x14ac:dyDescent="0.3"/>
    <row r="2369" hidden="1" x14ac:dyDescent="0.3"/>
    <row r="2370" hidden="1" x14ac:dyDescent="0.3"/>
    <row r="2371" hidden="1" x14ac:dyDescent="0.3"/>
    <row r="2372" hidden="1" x14ac:dyDescent="0.3"/>
    <row r="2373" hidden="1" x14ac:dyDescent="0.3"/>
    <row r="2374" hidden="1" x14ac:dyDescent="0.3"/>
    <row r="2375" hidden="1" x14ac:dyDescent="0.3"/>
    <row r="2376" hidden="1" x14ac:dyDescent="0.3"/>
    <row r="2377" hidden="1" x14ac:dyDescent="0.3"/>
    <row r="2378" hidden="1" x14ac:dyDescent="0.3"/>
    <row r="2379" hidden="1" x14ac:dyDescent="0.3"/>
    <row r="2380" hidden="1" x14ac:dyDescent="0.3"/>
    <row r="2381" hidden="1" x14ac:dyDescent="0.3"/>
    <row r="2382" hidden="1" x14ac:dyDescent="0.3"/>
    <row r="2383" hidden="1" x14ac:dyDescent="0.3"/>
    <row r="2384" hidden="1" x14ac:dyDescent="0.3"/>
    <row r="2385" hidden="1" x14ac:dyDescent="0.3"/>
    <row r="2386" hidden="1" x14ac:dyDescent="0.3"/>
    <row r="2387" hidden="1" x14ac:dyDescent="0.3"/>
    <row r="2388" hidden="1" x14ac:dyDescent="0.3"/>
    <row r="2389" hidden="1" x14ac:dyDescent="0.3"/>
    <row r="2390" hidden="1" x14ac:dyDescent="0.3"/>
    <row r="2391" hidden="1" x14ac:dyDescent="0.3"/>
    <row r="2392" hidden="1" x14ac:dyDescent="0.3"/>
    <row r="2393" hidden="1" x14ac:dyDescent="0.3"/>
    <row r="2394" hidden="1" x14ac:dyDescent="0.3"/>
    <row r="2395" hidden="1" x14ac:dyDescent="0.3"/>
    <row r="2396" hidden="1" x14ac:dyDescent="0.3"/>
    <row r="2397" hidden="1" x14ac:dyDescent="0.3"/>
    <row r="2398" hidden="1" x14ac:dyDescent="0.3"/>
    <row r="2399" hidden="1" x14ac:dyDescent="0.3"/>
    <row r="2400" hidden="1" x14ac:dyDescent="0.3"/>
    <row r="2401" hidden="1" x14ac:dyDescent="0.3"/>
    <row r="2402" hidden="1" x14ac:dyDescent="0.3"/>
    <row r="2403" hidden="1" x14ac:dyDescent="0.3"/>
    <row r="2404" hidden="1" x14ac:dyDescent="0.3"/>
    <row r="2405" hidden="1" x14ac:dyDescent="0.3"/>
    <row r="2406" hidden="1" x14ac:dyDescent="0.3"/>
    <row r="2407" hidden="1" x14ac:dyDescent="0.3"/>
    <row r="2408" hidden="1" x14ac:dyDescent="0.3"/>
    <row r="2409" hidden="1" x14ac:dyDescent="0.3"/>
    <row r="2410" hidden="1" x14ac:dyDescent="0.3"/>
    <row r="2411" hidden="1" x14ac:dyDescent="0.3"/>
    <row r="2412" hidden="1" x14ac:dyDescent="0.3"/>
    <row r="2413" hidden="1" x14ac:dyDescent="0.3"/>
    <row r="2414" hidden="1" x14ac:dyDescent="0.3"/>
    <row r="2415" hidden="1" x14ac:dyDescent="0.3"/>
    <row r="2416" hidden="1" x14ac:dyDescent="0.3"/>
    <row r="2417" hidden="1" x14ac:dyDescent="0.3"/>
    <row r="2418" hidden="1" x14ac:dyDescent="0.3"/>
    <row r="2419" hidden="1" x14ac:dyDescent="0.3"/>
    <row r="2420" hidden="1" x14ac:dyDescent="0.3"/>
    <row r="2421" hidden="1" x14ac:dyDescent="0.3"/>
    <row r="2422" hidden="1" x14ac:dyDescent="0.3"/>
    <row r="2423" hidden="1" x14ac:dyDescent="0.3"/>
    <row r="2424" hidden="1" x14ac:dyDescent="0.3"/>
    <row r="2425" hidden="1" x14ac:dyDescent="0.3"/>
    <row r="2426" hidden="1" x14ac:dyDescent="0.3"/>
    <row r="2427" hidden="1" x14ac:dyDescent="0.3"/>
    <row r="2428" hidden="1" x14ac:dyDescent="0.3"/>
    <row r="2429" hidden="1" x14ac:dyDescent="0.3"/>
    <row r="2430" hidden="1" x14ac:dyDescent="0.3"/>
    <row r="2431" hidden="1" x14ac:dyDescent="0.3"/>
    <row r="2432" hidden="1" x14ac:dyDescent="0.3"/>
    <row r="2433" hidden="1" x14ac:dyDescent="0.3"/>
    <row r="2434" hidden="1" x14ac:dyDescent="0.3"/>
    <row r="2435" hidden="1" x14ac:dyDescent="0.3"/>
    <row r="2436" hidden="1" x14ac:dyDescent="0.3"/>
    <row r="2437" hidden="1" x14ac:dyDescent="0.3"/>
    <row r="2438" hidden="1" x14ac:dyDescent="0.3"/>
    <row r="2439" hidden="1" x14ac:dyDescent="0.3"/>
    <row r="2440" hidden="1" x14ac:dyDescent="0.3"/>
    <row r="2441" hidden="1" x14ac:dyDescent="0.3"/>
    <row r="2442" hidden="1" x14ac:dyDescent="0.3"/>
    <row r="2443" hidden="1" x14ac:dyDescent="0.3"/>
    <row r="2444" hidden="1" x14ac:dyDescent="0.3"/>
    <row r="2445" hidden="1" x14ac:dyDescent="0.3"/>
    <row r="2446" hidden="1" x14ac:dyDescent="0.3"/>
    <row r="2447" hidden="1" x14ac:dyDescent="0.3"/>
    <row r="2448" hidden="1" x14ac:dyDescent="0.3"/>
    <row r="2449" hidden="1" x14ac:dyDescent="0.3"/>
    <row r="2450" hidden="1" x14ac:dyDescent="0.3"/>
    <row r="2451" hidden="1" x14ac:dyDescent="0.3"/>
    <row r="2452" hidden="1" x14ac:dyDescent="0.3"/>
    <row r="2453" hidden="1" x14ac:dyDescent="0.3"/>
    <row r="2454" hidden="1" x14ac:dyDescent="0.3"/>
    <row r="2455" hidden="1" x14ac:dyDescent="0.3"/>
    <row r="2456" hidden="1" x14ac:dyDescent="0.3"/>
    <row r="2457" hidden="1" x14ac:dyDescent="0.3"/>
    <row r="2458" hidden="1" x14ac:dyDescent="0.3"/>
    <row r="2459" hidden="1" x14ac:dyDescent="0.3"/>
    <row r="2460" hidden="1" x14ac:dyDescent="0.3"/>
    <row r="2461" hidden="1" x14ac:dyDescent="0.3"/>
    <row r="2462" hidden="1" x14ac:dyDescent="0.3"/>
    <row r="2463" hidden="1" x14ac:dyDescent="0.3"/>
    <row r="2464" hidden="1" x14ac:dyDescent="0.3"/>
    <row r="2465" hidden="1" x14ac:dyDescent="0.3"/>
    <row r="2466" hidden="1" x14ac:dyDescent="0.3"/>
    <row r="2467" hidden="1" x14ac:dyDescent="0.3"/>
    <row r="2468" hidden="1" x14ac:dyDescent="0.3"/>
    <row r="2469" hidden="1" x14ac:dyDescent="0.3"/>
    <row r="2470" hidden="1" x14ac:dyDescent="0.3"/>
    <row r="2471" hidden="1" x14ac:dyDescent="0.3"/>
    <row r="2472" hidden="1" x14ac:dyDescent="0.3"/>
    <row r="2473" hidden="1" x14ac:dyDescent="0.3"/>
    <row r="2474" hidden="1" x14ac:dyDescent="0.3"/>
    <row r="2475" hidden="1" x14ac:dyDescent="0.3"/>
    <row r="2476" hidden="1" x14ac:dyDescent="0.3"/>
    <row r="2477" hidden="1" x14ac:dyDescent="0.3"/>
    <row r="2478" hidden="1" x14ac:dyDescent="0.3"/>
    <row r="2479" hidden="1" x14ac:dyDescent="0.3"/>
    <row r="2480" hidden="1" x14ac:dyDescent="0.3"/>
    <row r="2481" hidden="1" x14ac:dyDescent="0.3"/>
    <row r="2482" hidden="1" x14ac:dyDescent="0.3"/>
    <row r="2483" hidden="1" x14ac:dyDescent="0.3"/>
    <row r="2484" hidden="1" x14ac:dyDescent="0.3"/>
    <row r="2485" hidden="1" x14ac:dyDescent="0.3"/>
    <row r="2486" hidden="1" x14ac:dyDescent="0.3"/>
    <row r="2487" hidden="1" x14ac:dyDescent="0.3"/>
    <row r="2488" hidden="1" x14ac:dyDescent="0.3"/>
    <row r="2489" hidden="1" x14ac:dyDescent="0.3"/>
    <row r="2490" hidden="1" x14ac:dyDescent="0.3"/>
    <row r="2491" hidden="1" x14ac:dyDescent="0.3"/>
    <row r="2492" hidden="1" x14ac:dyDescent="0.3"/>
    <row r="2493" hidden="1" x14ac:dyDescent="0.3"/>
    <row r="2494" hidden="1" x14ac:dyDescent="0.3"/>
    <row r="2495" hidden="1" x14ac:dyDescent="0.3"/>
    <row r="2496" hidden="1" x14ac:dyDescent="0.3"/>
    <row r="2497" hidden="1" x14ac:dyDescent="0.3"/>
    <row r="2498" hidden="1" x14ac:dyDescent="0.3"/>
    <row r="2499" hidden="1" x14ac:dyDescent="0.3"/>
    <row r="2500" hidden="1" x14ac:dyDescent="0.3"/>
    <row r="2501" hidden="1" x14ac:dyDescent="0.3"/>
    <row r="2502" hidden="1" x14ac:dyDescent="0.3"/>
    <row r="2503" hidden="1" x14ac:dyDescent="0.3"/>
    <row r="2504" hidden="1" x14ac:dyDescent="0.3"/>
    <row r="2505" hidden="1" x14ac:dyDescent="0.3"/>
    <row r="2506" hidden="1" x14ac:dyDescent="0.3"/>
    <row r="2507" hidden="1" x14ac:dyDescent="0.3"/>
    <row r="2508" hidden="1" x14ac:dyDescent="0.3"/>
    <row r="2509" hidden="1" x14ac:dyDescent="0.3"/>
    <row r="2510" hidden="1" x14ac:dyDescent="0.3"/>
    <row r="2511" hidden="1" x14ac:dyDescent="0.3"/>
    <row r="2512" hidden="1" x14ac:dyDescent="0.3"/>
    <row r="2513" hidden="1" x14ac:dyDescent="0.3"/>
    <row r="2514" hidden="1" x14ac:dyDescent="0.3"/>
    <row r="2515" hidden="1" x14ac:dyDescent="0.3"/>
    <row r="2516" hidden="1" x14ac:dyDescent="0.3"/>
    <row r="2517" hidden="1" x14ac:dyDescent="0.3"/>
    <row r="2518" hidden="1" x14ac:dyDescent="0.3"/>
    <row r="2519" hidden="1" x14ac:dyDescent="0.3"/>
    <row r="2520" hidden="1" x14ac:dyDescent="0.3"/>
    <row r="2521" hidden="1" x14ac:dyDescent="0.3"/>
    <row r="2522" hidden="1" x14ac:dyDescent="0.3"/>
    <row r="2523" hidden="1" x14ac:dyDescent="0.3"/>
    <row r="2524" hidden="1" x14ac:dyDescent="0.3"/>
    <row r="2525" hidden="1" x14ac:dyDescent="0.3"/>
    <row r="2526" hidden="1" x14ac:dyDescent="0.3"/>
    <row r="2527" hidden="1" x14ac:dyDescent="0.3"/>
    <row r="2528" hidden="1" x14ac:dyDescent="0.3"/>
    <row r="2529" hidden="1" x14ac:dyDescent="0.3"/>
    <row r="2530" hidden="1" x14ac:dyDescent="0.3"/>
    <row r="2531" hidden="1" x14ac:dyDescent="0.3"/>
    <row r="2532" hidden="1" x14ac:dyDescent="0.3"/>
    <row r="2533" hidden="1" x14ac:dyDescent="0.3"/>
    <row r="2534" hidden="1" x14ac:dyDescent="0.3"/>
    <row r="2535" hidden="1" x14ac:dyDescent="0.3"/>
    <row r="2536" hidden="1" x14ac:dyDescent="0.3"/>
    <row r="2537" hidden="1" x14ac:dyDescent="0.3"/>
    <row r="2538" hidden="1" x14ac:dyDescent="0.3"/>
    <row r="2539" hidden="1" x14ac:dyDescent="0.3"/>
    <row r="2540" hidden="1" x14ac:dyDescent="0.3"/>
    <row r="2541" hidden="1" x14ac:dyDescent="0.3"/>
    <row r="2542" hidden="1" x14ac:dyDescent="0.3"/>
    <row r="2543" hidden="1" x14ac:dyDescent="0.3"/>
    <row r="2544" hidden="1" x14ac:dyDescent="0.3"/>
    <row r="2545" hidden="1" x14ac:dyDescent="0.3"/>
    <row r="2546" hidden="1" x14ac:dyDescent="0.3"/>
    <row r="2547" hidden="1" x14ac:dyDescent="0.3"/>
    <row r="2548" hidden="1" x14ac:dyDescent="0.3"/>
    <row r="2549" hidden="1" x14ac:dyDescent="0.3"/>
    <row r="2550" hidden="1" x14ac:dyDescent="0.3"/>
    <row r="2551" hidden="1" x14ac:dyDescent="0.3"/>
    <row r="2552" hidden="1" x14ac:dyDescent="0.3"/>
    <row r="2553" hidden="1" x14ac:dyDescent="0.3"/>
    <row r="2554" hidden="1" x14ac:dyDescent="0.3"/>
    <row r="2555" hidden="1" x14ac:dyDescent="0.3"/>
    <row r="2556" hidden="1" x14ac:dyDescent="0.3"/>
    <row r="2557" hidden="1" x14ac:dyDescent="0.3"/>
    <row r="2558" hidden="1" x14ac:dyDescent="0.3"/>
    <row r="2559" hidden="1" x14ac:dyDescent="0.3"/>
    <row r="2560" hidden="1" x14ac:dyDescent="0.3"/>
    <row r="2561" hidden="1" x14ac:dyDescent="0.3"/>
    <row r="2562" hidden="1" x14ac:dyDescent="0.3"/>
    <row r="2563" hidden="1" x14ac:dyDescent="0.3"/>
    <row r="2564" hidden="1" x14ac:dyDescent="0.3"/>
    <row r="2565" hidden="1" x14ac:dyDescent="0.3"/>
    <row r="2566" hidden="1" x14ac:dyDescent="0.3"/>
    <row r="2567" hidden="1" x14ac:dyDescent="0.3"/>
    <row r="2568" hidden="1" x14ac:dyDescent="0.3"/>
    <row r="2569" hidden="1" x14ac:dyDescent="0.3"/>
    <row r="2570" hidden="1" x14ac:dyDescent="0.3"/>
    <row r="2571" hidden="1" x14ac:dyDescent="0.3"/>
    <row r="2572" hidden="1" x14ac:dyDescent="0.3"/>
    <row r="2573" hidden="1" x14ac:dyDescent="0.3"/>
    <row r="2574" hidden="1" x14ac:dyDescent="0.3"/>
    <row r="2575" hidden="1" x14ac:dyDescent="0.3"/>
    <row r="2576" hidden="1" x14ac:dyDescent="0.3"/>
    <row r="2577" hidden="1" x14ac:dyDescent="0.3"/>
    <row r="2578" hidden="1" x14ac:dyDescent="0.3"/>
    <row r="2579" hidden="1" x14ac:dyDescent="0.3"/>
    <row r="2580" hidden="1" x14ac:dyDescent="0.3"/>
    <row r="2581" hidden="1" x14ac:dyDescent="0.3"/>
    <row r="2582" hidden="1" x14ac:dyDescent="0.3"/>
    <row r="2583" hidden="1" x14ac:dyDescent="0.3"/>
    <row r="2584" hidden="1" x14ac:dyDescent="0.3"/>
    <row r="2585" hidden="1" x14ac:dyDescent="0.3"/>
    <row r="2586" hidden="1" x14ac:dyDescent="0.3"/>
    <row r="2587" hidden="1" x14ac:dyDescent="0.3"/>
    <row r="2588" hidden="1" x14ac:dyDescent="0.3"/>
    <row r="2589" hidden="1" x14ac:dyDescent="0.3"/>
    <row r="2590" hidden="1" x14ac:dyDescent="0.3"/>
    <row r="2591" hidden="1" x14ac:dyDescent="0.3"/>
    <row r="2592" hidden="1" x14ac:dyDescent="0.3"/>
    <row r="2593" hidden="1" x14ac:dyDescent="0.3"/>
    <row r="2594" hidden="1" x14ac:dyDescent="0.3"/>
    <row r="2595" hidden="1" x14ac:dyDescent="0.3"/>
    <row r="2596" hidden="1" x14ac:dyDescent="0.3"/>
    <row r="2597" hidden="1" x14ac:dyDescent="0.3"/>
    <row r="2598" hidden="1" x14ac:dyDescent="0.3"/>
    <row r="2599" hidden="1" x14ac:dyDescent="0.3"/>
    <row r="2600" hidden="1" x14ac:dyDescent="0.3"/>
    <row r="2601" hidden="1" x14ac:dyDescent="0.3"/>
    <row r="2602" hidden="1" x14ac:dyDescent="0.3"/>
    <row r="2603" hidden="1" x14ac:dyDescent="0.3"/>
    <row r="2604" hidden="1" x14ac:dyDescent="0.3"/>
    <row r="2605" hidden="1" x14ac:dyDescent="0.3"/>
    <row r="2606" hidden="1" x14ac:dyDescent="0.3"/>
    <row r="2607" hidden="1" x14ac:dyDescent="0.3"/>
    <row r="2608" hidden="1" x14ac:dyDescent="0.3"/>
    <row r="2609" hidden="1" x14ac:dyDescent="0.3"/>
    <row r="2610" hidden="1" x14ac:dyDescent="0.3"/>
    <row r="2611" hidden="1" x14ac:dyDescent="0.3"/>
    <row r="2612" hidden="1" x14ac:dyDescent="0.3"/>
    <row r="2613" hidden="1" x14ac:dyDescent="0.3"/>
    <row r="2614" hidden="1" x14ac:dyDescent="0.3"/>
    <row r="2615" hidden="1" x14ac:dyDescent="0.3"/>
    <row r="2616" hidden="1" x14ac:dyDescent="0.3"/>
    <row r="2617" hidden="1" x14ac:dyDescent="0.3"/>
    <row r="2618" hidden="1" x14ac:dyDescent="0.3"/>
    <row r="2619" hidden="1" x14ac:dyDescent="0.3"/>
    <row r="2620" hidden="1" x14ac:dyDescent="0.3"/>
    <row r="2621" hidden="1" x14ac:dyDescent="0.3"/>
    <row r="2622" hidden="1" x14ac:dyDescent="0.3"/>
    <row r="2623" hidden="1" x14ac:dyDescent="0.3"/>
    <row r="2624" hidden="1" x14ac:dyDescent="0.3"/>
    <row r="2625" hidden="1" x14ac:dyDescent="0.3"/>
    <row r="2626" hidden="1" x14ac:dyDescent="0.3"/>
    <row r="2627" hidden="1" x14ac:dyDescent="0.3"/>
    <row r="2628" hidden="1" x14ac:dyDescent="0.3"/>
    <row r="2629" hidden="1" x14ac:dyDescent="0.3"/>
    <row r="2630" hidden="1" x14ac:dyDescent="0.3"/>
    <row r="2631" hidden="1" x14ac:dyDescent="0.3"/>
    <row r="2632" hidden="1" x14ac:dyDescent="0.3"/>
    <row r="2633" hidden="1" x14ac:dyDescent="0.3"/>
    <row r="2634" hidden="1" x14ac:dyDescent="0.3"/>
    <row r="2635" hidden="1" x14ac:dyDescent="0.3"/>
    <row r="2636" hidden="1" x14ac:dyDescent="0.3"/>
    <row r="2637" hidden="1" x14ac:dyDescent="0.3"/>
    <row r="2638" hidden="1" x14ac:dyDescent="0.3"/>
    <row r="2639" hidden="1" x14ac:dyDescent="0.3"/>
    <row r="2640" hidden="1" x14ac:dyDescent="0.3"/>
    <row r="2641" hidden="1" x14ac:dyDescent="0.3"/>
    <row r="2642" hidden="1" x14ac:dyDescent="0.3"/>
    <row r="2643" hidden="1" x14ac:dyDescent="0.3"/>
    <row r="2644" hidden="1" x14ac:dyDescent="0.3"/>
    <row r="2645" hidden="1" x14ac:dyDescent="0.3"/>
    <row r="2646" hidden="1" x14ac:dyDescent="0.3"/>
    <row r="2647" hidden="1" x14ac:dyDescent="0.3"/>
    <row r="2648" hidden="1" x14ac:dyDescent="0.3"/>
    <row r="2649" hidden="1" x14ac:dyDescent="0.3"/>
    <row r="2650" hidden="1" x14ac:dyDescent="0.3"/>
    <row r="2651" hidden="1" x14ac:dyDescent="0.3"/>
    <row r="2652" hidden="1" x14ac:dyDescent="0.3"/>
    <row r="2653" hidden="1" x14ac:dyDescent="0.3"/>
    <row r="2654" hidden="1" x14ac:dyDescent="0.3"/>
    <row r="2655" hidden="1" x14ac:dyDescent="0.3"/>
    <row r="2656" hidden="1" x14ac:dyDescent="0.3"/>
    <row r="2657" hidden="1" x14ac:dyDescent="0.3"/>
    <row r="2658" hidden="1" x14ac:dyDescent="0.3"/>
    <row r="2659" hidden="1" x14ac:dyDescent="0.3"/>
    <row r="2660" hidden="1" x14ac:dyDescent="0.3"/>
    <row r="2661" hidden="1" x14ac:dyDescent="0.3"/>
    <row r="2662" hidden="1" x14ac:dyDescent="0.3"/>
    <row r="2663" hidden="1" x14ac:dyDescent="0.3"/>
    <row r="2664" hidden="1" x14ac:dyDescent="0.3"/>
    <row r="2665" hidden="1" x14ac:dyDescent="0.3"/>
    <row r="2666" hidden="1" x14ac:dyDescent="0.3"/>
    <row r="2667" hidden="1" x14ac:dyDescent="0.3"/>
    <row r="2668" hidden="1" x14ac:dyDescent="0.3"/>
    <row r="2669" hidden="1" x14ac:dyDescent="0.3"/>
    <row r="2670" hidden="1" x14ac:dyDescent="0.3"/>
    <row r="2671" hidden="1" x14ac:dyDescent="0.3"/>
    <row r="2672" hidden="1" x14ac:dyDescent="0.3"/>
    <row r="2673" hidden="1" x14ac:dyDescent="0.3"/>
    <row r="2674" hidden="1" x14ac:dyDescent="0.3"/>
    <row r="2675" hidden="1" x14ac:dyDescent="0.3"/>
    <row r="2676" hidden="1" x14ac:dyDescent="0.3"/>
    <row r="2677" hidden="1" x14ac:dyDescent="0.3"/>
    <row r="2678" hidden="1" x14ac:dyDescent="0.3"/>
    <row r="2679" hidden="1" x14ac:dyDescent="0.3"/>
    <row r="2680" hidden="1" x14ac:dyDescent="0.3"/>
    <row r="2681" hidden="1" x14ac:dyDescent="0.3"/>
    <row r="2682" hidden="1" x14ac:dyDescent="0.3"/>
    <row r="2683" hidden="1" x14ac:dyDescent="0.3"/>
    <row r="2684" hidden="1" x14ac:dyDescent="0.3"/>
    <row r="2685" hidden="1" x14ac:dyDescent="0.3"/>
    <row r="2686" hidden="1" x14ac:dyDescent="0.3"/>
    <row r="2687" hidden="1" x14ac:dyDescent="0.3"/>
    <row r="2688" hidden="1" x14ac:dyDescent="0.3"/>
    <row r="2689" hidden="1" x14ac:dyDescent="0.3"/>
    <row r="2690" hidden="1" x14ac:dyDescent="0.3"/>
    <row r="2691" hidden="1" x14ac:dyDescent="0.3"/>
    <row r="2692" hidden="1" x14ac:dyDescent="0.3"/>
    <row r="2693" hidden="1" x14ac:dyDescent="0.3"/>
    <row r="2694" hidden="1" x14ac:dyDescent="0.3"/>
    <row r="2695" hidden="1" x14ac:dyDescent="0.3"/>
    <row r="2696" hidden="1" x14ac:dyDescent="0.3"/>
    <row r="2697" hidden="1" x14ac:dyDescent="0.3"/>
    <row r="2698" hidden="1" x14ac:dyDescent="0.3"/>
    <row r="2699" hidden="1" x14ac:dyDescent="0.3"/>
    <row r="2700" hidden="1" x14ac:dyDescent="0.3"/>
    <row r="2701" hidden="1" x14ac:dyDescent="0.3"/>
    <row r="2702" hidden="1" x14ac:dyDescent="0.3"/>
    <row r="2703" hidden="1" x14ac:dyDescent="0.3"/>
    <row r="2704" hidden="1" x14ac:dyDescent="0.3"/>
    <row r="2705" hidden="1" x14ac:dyDescent="0.3"/>
    <row r="2706" hidden="1" x14ac:dyDescent="0.3"/>
    <row r="2707" hidden="1" x14ac:dyDescent="0.3"/>
    <row r="2708" hidden="1" x14ac:dyDescent="0.3"/>
    <row r="2709" hidden="1" x14ac:dyDescent="0.3"/>
    <row r="2710" hidden="1" x14ac:dyDescent="0.3"/>
    <row r="2711" hidden="1" x14ac:dyDescent="0.3"/>
    <row r="2712" hidden="1" x14ac:dyDescent="0.3"/>
    <row r="2713" hidden="1" x14ac:dyDescent="0.3"/>
    <row r="2714" hidden="1" x14ac:dyDescent="0.3"/>
    <row r="2715" hidden="1" x14ac:dyDescent="0.3"/>
    <row r="2716" hidden="1" x14ac:dyDescent="0.3"/>
    <row r="2717" hidden="1" x14ac:dyDescent="0.3"/>
    <row r="2718" hidden="1" x14ac:dyDescent="0.3"/>
    <row r="2719" hidden="1" x14ac:dyDescent="0.3"/>
    <row r="2720" hidden="1" x14ac:dyDescent="0.3"/>
    <row r="2721" hidden="1" x14ac:dyDescent="0.3"/>
    <row r="2722" hidden="1" x14ac:dyDescent="0.3"/>
    <row r="2723" hidden="1" x14ac:dyDescent="0.3"/>
    <row r="2724" hidden="1" x14ac:dyDescent="0.3"/>
    <row r="2725" hidden="1" x14ac:dyDescent="0.3"/>
    <row r="2726" hidden="1" x14ac:dyDescent="0.3"/>
    <row r="2727" hidden="1" x14ac:dyDescent="0.3"/>
    <row r="2728" hidden="1" x14ac:dyDescent="0.3"/>
    <row r="2729" hidden="1" x14ac:dyDescent="0.3"/>
    <row r="2730" hidden="1" x14ac:dyDescent="0.3"/>
    <row r="2731" hidden="1" x14ac:dyDescent="0.3"/>
    <row r="2732" hidden="1" x14ac:dyDescent="0.3"/>
    <row r="2733" hidden="1" x14ac:dyDescent="0.3"/>
    <row r="2734" hidden="1" x14ac:dyDescent="0.3"/>
    <row r="2735" hidden="1" x14ac:dyDescent="0.3"/>
    <row r="2736" hidden="1" x14ac:dyDescent="0.3"/>
    <row r="2737" hidden="1" x14ac:dyDescent="0.3"/>
    <row r="2738" hidden="1" x14ac:dyDescent="0.3"/>
    <row r="2739" hidden="1" x14ac:dyDescent="0.3"/>
    <row r="2740" hidden="1" x14ac:dyDescent="0.3"/>
    <row r="2741" hidden="1" x14ac:dyDescent="0.3"/>
    <row r="2742" hidden="1" x14ac:dyDescent="0.3"/>
    <row r="2743" hidden="1" x14ac:dyDescent="0.3"/>
    <row r="2744" hidden="1" x14ac:dyDescent="0.3"/>
    <row r="2745" hidden="1" x14ac:dyDescent="0.3"/>
    <row r="2746" hidden="1" x14ac:dyDescent="0.3"/>
    <row r="2747" hidden="1" x14ac:dyDescent="0.3"/>
    <row r="2748" hidden="1" x14ac:dyDescent="0.3"/>
    <row r="2749" hidden="1" x14ac:dyDescent="0.3"/>
    <row r="2750" hidden="1" x14ac:dyDescent="0.3"/>
    <row r="2751" hidden="1" x14ac:dyDescent="0.3"/>
    <row r="2752" hidden="1" x14ac:dyDescent="0.3"/>
    <row r="2753" hidden="1" x14ac:dyDescent="0.3"/>
    <row r="2754" hidden="1" x14ac:dyDescent="0.3"/>
    <row r="2755" hidden="1" x14ac:dyDescent="0.3"/>
    <row r="2756" hidden="1" x14ac:dyDescent="0.3"/>
    <row r="2757" hidden="1" x14ac:dyDescent="0.3"/>
    <row r="2758" hidden="1" x14ac:dyDescent="0.3"/>
    <row r="2759" hidden="1" x14ac:dyDescent="0.3"/>
    <row r="2760" hidden="1" x14ac:dyDescent="0.3"/>
    <row r="2761" hidden="1" x14ac:dyDescent="0.3"/>
    <row r="2762" hidden="1" x14ac:dyDescent="0.3"/>
    <row r="2763" hidden="1" x14ac:dyDescent="0.3"/>
    <row r="2764" hidden="1" x14ac:dyDescent="0.3"/>
    <row r="2765" hidden="1" x14ac:dyDescent="0.3"/>
    <row r="2766" hidden="1" x14ac:dyDescent="0.3"/>
    <row r="2767" hidden="1" x14ac:dyDescent="0.3"/>
    <row r="2768" hidden="1" x14ac:dyDescent="0.3"/>
    <row r="2769" hidden="1" x14ac:dyDescent="0.3"/>
    <row r="2770" hidden="1" x14ac:dyDescent="0.3"/>
    <row r="2771" hidden="1" x14ac:dyDescent="0.3"/>
    <row r="2772" hidden="1" x14ac:dyDescent="0.3"/>
    <row r="2773" hidden="1" x14ac:dyDescent="0.3"/>
    <row r="2774" hidden="1" x14ac:dyDescent="0.3"/>
    <row r="2775" hidden="1" x14ac:dyDescent="0.3"/>
    <row r="2776" hidden="1" x14ac:dyDescent="0.3"/>
    <row r="2777" hidden="1" x14ac:dyDescent="0.3"/>
    <row r="2778" hidden="1" x14ac:dyDescent="0.3"/>
    <row r="2779" hidden="1" x14ac:dyDescent="0.3"/>
    <row r="2780" hidden="1" x14ac:dyDescent="0.3"/>
    <row r="2781" hidden="1" x14ac:dyDescent="0.3"/>
    <row r="2782" hidden="1" x14ac:dyDescent="0.3"/>
    <row r="2783" hidden="1" x14ac:dyDescent="0.3"/>
    <row r="2784" hidden="1" x14ac:dyDescent="0.3"/>
    <row r="2785" hidden="1" x14ac:dyDescent="0.3"/>
    <row r="2786" hidden="1" x14ac:dyDescent="0.3"/>
    <row r="2787" hidden="1" x14ac:dyDescent="0.3"/>
    <row r="2788" hidden="1" x14ac:dyDescent="0.3"/>
    <row r="2789" hidden="1" x14ac:dyDescent="0.3"/>
    <row r="2790" hidden="1" x14ac:dyDescent="0.3"/>
    <row r="2791" hidden="1" x14ac:dyDescent="0.3"/>
    <row r="2792" hidden="1" x14ac:dyDescent="0.3"/>
    <row r="2793" hidden="1" x14ac:dyDescent="0.3"/>
    <row r="2794" hidden="1" x14ac:dyDescent="0.3"/>
    <row r="2795" hidden="1" x14ac:dyDescent="0.3"/>
    <row r="2796" hidden="1" x14ac:dyDescent="0.3"/>
    <row r="2797" hidden="1" x14ac:dyDescent="0.3"/>
    <row r="2798" hidden="1" x14ac:dyDescent="0.3"/>
    <row r="2799" hidden="1" x14ac:dyDescent="0.3"/>
    <row r="2800" hidden="1" x14ac:dyDescent="0.3"/>
    <row r="2801" hidden="1" x14ac:dyDescent="0.3"/>
    <row r="2802" hidden="1" x14ac:dyDescent="0.3"/>
    <row r="2803" hidden="1" x14ac:dyDescent="0.3"/>
    <row r="2804" hidden="1" x14ac:dyDescent="0.3"/>
    <row r="2805" hidden="1" x14ac:dyDescent="0.3"/>
    <row r="2806" hidden="1" x14ac:dyDescent="0.3"/>
    <row r="2807" hidden="1" x14ac:dyDescent="0.3"/>
    <row r="2808" hidden="1" x14ac:dyDescent="0.3"/>
    <row r="2809" hidden="1" x14ac:dyDescent="0.3"/>
    <row r="2810" hidden="1" x14ac:dyDescent="0.3"/>
    <row r="2811" hidden="1" x14ac:dyDescent="0.3"/>
    <row r="2812" hidden="1" x14ac:dyDescent="0.3"/>
    <row r="2813" hidden="1" x14ac:dyDescent="0.3"/>
    <row r="2814" hidden="1" x14ac:dyDescent="0.3"/>
    <row r="2815" hidden="1" x14ac:dyDescent="0.3"/>
    <row r="2816" hidden="1" x14ac:dyDescent="0.3"/>
    <row r="2817" hidden="1" x14ac:dyDescent="0.3"/>
    <row r="2818" hidden="1" x14ac:dyDescent="0.3"/>
    <row r="2819" hidden="1" x14ac:dyDescent="0.3"/>
    <row r="2820" hidden="1" x14ac:dyDescent="0.3"/>
    <row r="2821" hidden="1" x14ac:dyDescent="0.3"/>
    <row r="2822" hidden="1" x14ac:dyDescent="0.3"/>
    <row r="2823" hidden="1" x14ac:dyDescent="0.3"/>
    <row r="2824" hidden="1" x14ac:dyDescent="0.3"/>
    <row r="2825" hidden="1" x14ac:dyDescent="0.3"/>
    <row r="2826" hidden="1" x14ac:dyDescent="0.3"/>
    <row r="2827" hidden="1" x14ac:dyDescent="0.3"/>
    <row r="2828" hidden="1" x14ac:dyDescent="0.3"/>
    <row r="2829" hidden="1" x14ac:dyDescent="0.3"/>
    <row r="2830" hidden="1" x14ac:dyDescent="0.3"/>
    <row r="2831" hidden="1" x14ac:dyDescent="0.3"/>
    <row r="2832" hidden="1" x14ac:dyDescent="0.3"/>
    <row r="2833" hidden="1" x14ac:dyDescent="0.3"/>
    <row r="2834" hidden="1" x14ac:dyDescent="0.3"/>
    <row r="2835" hidden="1" x14ac:dyDescent="0.3"/>
    <row r="2836" hidden="1" x14ac:dyDescent="0.3"/>
    <row r="2837" hidden="1" x14ac:dyDescent="0.3"/>
    <row r="2838" hidden="1" x14ac:dyDescent="0.3"/>
    <row r="2839" hidden="1" x14ac:dyDescent="0.3"/>
    <row r="2840" hidden="1" x14ac:dyDescent="0.3"/>
    <row r="2841" hidden="1" x14ac:dyDescent="0.3"/>
    <row r="2842" hidden="1" x14ac:dyDescent="0.3"/>
    <row r="2843" hidden="1" x14ac:dyDescent="0.3"/>
    <row r="2844" hidden="1" x14ac:dyDescent="0.3"/>
    <row r="2845" hidden="1" x14ac:dyDescent="0.3"/>
    <row r="2846" hidden="1" x14ac:dyDescent="0.3"/>
    <row r="2847" hidden="1" x14ac:dyDescent="0.3"/>
    <row r="2848" hidden="1" x14ac:dyDescent="0.3"/>
    <row r="2849" hidden="1" x14ac:dyDescent="0.3"/>
    <row r="2850" hidden="1" x14ac:dyDescent="0.3"/>
    <row r="2851" hidden="1" x14ac:dyDescent="0.3"/>
    <row r="2852" hidden="1" x14ac:dyDescent="0.3"/>
    <row r="2853" hidden="1" x14ac:dyDescent="0.3"/>
    <row r="2854" hidden="1" x14ac:dyDescent="0.3"/>
    <row r="2855" hidden="1" x14ac:dyDescent="0.3"/>
    <row r="2856" hidden="1" x14ac:dyDescent="0.3"/>
    <row r="2857" hidden="1" x14ac:dyDescent="0.3"/>
    <row r="2858" hidden="1" x14ac:dyDescent="0.3"/>
    <row r="2859" hidden="1" x14ac:dyDescent="0.3"/>
    <row r="2860" hidden="1" x14ac:dyDescent="0.3"/>
    <row r="2861" hidden="1" x14ac:dyDescent="0.3"/>
    <row r="2862" hidden="1" x14ac:dyDescent="0.3"/>
    <row r="2863" hidden="1" x14ac:dyDescent="0.3"/>
    <row r="2864" hidden="1" x14ac:dyDescent="0.3"/>
    <row r="2865" hidden="1" x14ac:dyDescent="0.3"/>
    <row r="2866" hidden="1" x14ac:dyDescent="0.3"/>
    <row r="2867" hidden="1" x14ac:dyDescent="0.3"/>
    <row r="2868" hidden="1" x14ac:dyDescent="0.3"/>
    <row r="2869" hidden="1" x14ac:dyDescent="0.3"/>
    <row r="2870" hidden="1" x14ac:dyDescent="0.3"/>
    <row r="2871" hidden="1" x14ac:dyDescent="0.3"/>
    <row r="2872" hidden="1" x14ac:dyDescent="0.3"/>
    <row r="2873" hidden="1" x14ac:dyDescent="0.3"/>
    <row r="2874" hidden="1" x14ac:dyDescent="0.3"/>
    <row r="2875" hidden="1" x14ac:dyDescent="0.3"/>
    <row r="2876" hidden="1" x14ac:dyDescent="0.3"/>
    <row r="2877" hidden="1" x14ac:dyDescent="0.3"/>
    <row r="2878" hidden="1" x14ac:dyDescent="0.3"/>
    <row r="2879" hidden="1" x14ac:dyDescent="0.3"/>
    <row r="2880" hidden="1" x14ac:dyDescent="0.3"/>
    <row r="2881" hidden="1" x14ac:dyDescent="0.3"/>
    <row r="2882" hidden="1" x14ac:dyDescent="0.3"/>
    <row r="2883" hidden="1" x14ac:dyDescent="0.3"/>
    <row r="2884" hidden="1" x14ac:dyDescent="0.3"/>
    <row r="2885" hidden="1" x14ac:dyDescent="0.3"/>
    <row r="2886" hidden="1" x14ac:dyDescent="0.3"/>
    <row r="2887" hidden="1" x14ac:dyDescent="0.3"/>
    <row r="2888" hidden="1" x14ac:dyDescent="0.3"/>
    <row r="2889" hidden="1" x14ac:dyDescent="0.3"/>
    <row r="2890" hidden="1" x14ac:dyDescent="0.3"/>
    <row r="2891" hidden="1" x14ac:dyDescent="0.3"/>
    <row r="2892" hidden="1" x14ac:dyDescent="0.3"/>
    <row r="2893" hidden="1" x14ac:dyDescent="0.3"/>
    <row r="2894" hidden="1" x14ac:dyDescent="0.3"/>
    <row r="2895" hidden="1" x14ac:dyDescent="0.3"/>
    <row r="2896" hidden="1" x14ac:dyDescent="0.3"/>
    <row r="2897" hidden="1" x14ac:dyDescent="0.3"/>
    <row r="2898" hidden="1" x14ac:dyDescent="0.3"/>
    <row r="2899" hidden="1" x14ac:dyDescent="0.3"/>
    <row r="2900" hidden="1" x14ac:dyDescent="0.3"/>
    <row r="2901" hidden="1" x14ac:dyDescent="0.3"/>
    <row r="2902" hidden="1" x14ac:dyDescent="0.3"/>
    <row r="2903" hidden="1" x14ac:dyDescent="0.3"/>
    <row r="2904" hidden="1" x14ac:dyDescent="0.3"/>
    <row r="2905" hidden="1" x14ac:dyDescent="0.3"/>
    <row r="2906" hidden="1" x14ac:dyDescent="0.3"/>
    <row r="2907" hidden="1" x14ac:dyDescent="0.3"/>
    <row r="2908" hidden="1" x14ac:dyDescent="0.3"/>
    <row r="2909" hidden="1" x14ac:dyDescent="0.3"/>
    <row r="2910" hidden="1" x14ac:dyDescent="0.3"/>
    <row r="2911" hidden="1" x14ac:dyDescent="0.3"/>
    <row r="2912" hidden="1" x14ac:dyDescent="0.3"/>
    <row r="2913" hidden="1" x14ac:dyDescent="0.3"/>
    <row r="2914" hidden="1" x14ac:dyDescent="0.3"/>
    <row r="2915" hidden="1" x14ac:dyDescent="0.3"/>
    <row r="2916" hidden="1" x14ac:dyDescent="0.3"/>
    <row r="2917" hidden="1" x14ac:dyDescent="0.3"/>
    <row r="2918" hidden="1" x14ac:dyDescent="0.3"/>
    <row r="2919" hidden="1" x14ac:dyDescent="0.3"/>
    <row r="2920" hidden="1" x14ac:dyDescent="0.3"/>
    <row r="2921" hidden="1" x14ac:dyDescent="0.3"/>
    <row r="2922" hidden="1" x14ac:dyDescent="0.3"/>
    <row r="2923" hidden="1" x14ac:dyDescent="0.3"/>
    <row r="2924" hidden="1" x14ac:dyDescent="0.3"/>
    <row r="2925" hidden="1" x14ac:dyDescent="0.3"/>
    <row r="2926" hidden="1" x14ac:dyDescent="0.3"/>
    <row r="2927" hidden="1" x14ac:dyDescent="0.3"/>
    <row r="2928" hidden="1" x14ac:dyDescent="0.3"/>
    <row r="2929" hidden="1" x14ac:dyDescent="0.3"/>
    <row r="2930" hidden="1" x14ac:dyDescent="0.3"/>
    <row r="2931" hidden="1" x14ac:dyDescent="0.3"/>
    <row r="2932" hidden="1" x14ac:dyDescent="0.3"/>
    <row r="2933" hidden="1" x14ac:dyDescent="0.3"/>
    <row r="2934" hidden="1" x14ac:dyDescent="0.3"/>
    <row r="2935" hidden="1" x14ac:dyDescent="0.3"/>
    <row r="2936" hidden="1" x14ac:dyDescent="0.3"/>
    <row r="2937" hidden="1" x14ac:dyDescent="0.3"/>
    <row r="2938" hidden="1" x14ac:dyDescent="0.3"/>
    <row r="2939" hidden="1" x14ac:dyDescent="0.3"/>
    <row r="2940" hidden="1" x14ac:dyDescent="0.3"/>
    <row r="2941" hidden="1" x14ac:dyDescent="0.3"/>
    <row r="2942" hidden="1" x14ac:dyDescent="0.3"/>
    <row r="2943" hidden="1" x14ac:dyDescent="0.3"/>
    <row r="2944" hidden="1" x14ac:dyDescent="0.3"/>
    <row r="2945" hidden="1" x14ac:dyDescent="0.3"/>
    <row r="2946" hidden="1" x14ac:dyDescent="0.3"/>
    <row r="2947" hidden="1" x14ac:dyDescent="0.3"/>
    <row r="2948" hidden="1" x14ac:dyDescent="0.3"/>
    <row r="2949" hidden="1" x14ac:dyDescent="0.3"/>
    <row r="2950" hidden="1" x14ac:dyDescent="0.3"/>
    <row r="2951" hidden="1" x14ac:dyDescent="0.3"/>
    <row r="2952" hidden="1" x14ac:dyDescent="0.3"/>
    <row r="2953" hidden="1" x14ac:dyDescent="0.3"/>
    <row r="2954" hidden="1" x14ac:dyDescent="0.3"/>
    <row r="2955" hidden="1" x14ac:dyDescent="0.3"/>
    <row r="2956" hidden="1" x14ac:dyDescent="0.3"/>
    <row r="2957" hidden="1" x14ac:dyDescent="0.3"/>
    <row r="2958" hidden="1" x14ac:dyDescent="0.3"/>
    <row r="2959" hidden="1" x14ac:dyDescent="0.3"/>
    <row r="2960" hidden="1" x14ac:dyDescent="0.3"/>
    <row r="2961" hidden="1" x14ac:dyDescent="0.3"/>
    <row r="2962" hidden="1" x14ac:dyDescent="0.3"/>
    <row r="2963" hidden="1" x14ac:dyDescent="0.3"/>
    <row r="2964" hidden="1" x14ac:dyDescent="0.3"/>
    <row r="2965" hidden="1" x14ac:dyDescent="0.3"/>
    <row r="2966" hidden="1" x14ac:dyDescent="0.3"/>
    <row r="2967" hidden="1" x14ac:dyDescent="0.3"/>
    <row r="2968" hidden="1" x14ac:dyDescent="0.3"/>
    <row r="2969" hidden="1" x14ac:dyDescent="0.3"/>
    <row r="2970" hidden="1" x14ac:dyDescent="0.3"/>
    <row r="2971" hidden="1" x14ac:dyDescent="0.3"/>
    <row r="2972" hidden="1" x14ac:dyDescent="0.3"/>
    <row r="2973" hidden="1" x14ac:dyDescent="0.3"/>
    <row r="2974" hidden="1" x14ac:dyDescent="0.3"/>
    <row r="2975" hidden="1" x14ac:dyDescent="0.3"/>
    <row r="2976" hidden="1" x14ac:dyDescent="0.3"/>
    <row r="2977" hidden="1" x14ac:dyDescent="0.3"/>
    <row r="2978" hidden="1" x14ac:dyDescent="0.3"/>
    <row r="2979" hidden="1" x14ac:dyDescent="0.3"/>
    <row r="2980" hidden="1" x14ac:dyDescent="0.3"/>
    <row r="2981" hidden="1" x14ac:dyDescent="0.3"/>
    <row r="2982" hidden="1" x14ac:dyDescent="0.3"/>
    <row r="2983" hidden="1" x14ac:dyDescent="0.3"/>
    <row r="2984" hidden="1" x14ac:dyDescent="0.3"/>
    <row r="2985" hidden="1" x14ac:dyDescent="0.3"/>
    <row r="2986" hidden="1" x14ac:dyDescent="0.3"/>
    <row r="2987" hidden="1" x14ac:dyDescent="0.3"/>
    <row r="2988" hidden="1" x14ac:dyDescent="0.3"/>
    <row r="2989" hidden="1" x14ac:dyDescent="0.3"/>
    <row r="2990" hidden="1" x14ac:dyDescent="0.3"/>
    <row r="2991" hidden="1" x14ac:dyDescent="0.3"/>
    <row r="2992" hidden="1" x14ac:dyDescent="0.3"/>
    <row r="2993" hidden="1" x14ac:dyDescent="0.3"/>
    <row r="2994" hidden="1" x14ac:dyDescent="0.3"/>
    <row r="2995" hidden="1" x14ac:dyDescent="0.3"/>
    <row r="2996" hidden="1" x14ac:dyDescent="0.3"/>
    <row r="2997" hidden="1" x14ac:dyDescent="0.3"/>
    <row r="2998" hidden="1" x14ac:dyDescent="0.3"/>
    <row r="2999" hidden="1" x14ac:dyDescent="0.3"/>
    <row r="3000" hidden="1" x14ac:dyDescent="0.3"/>
    <row r="3001" hidden="1" x14ac:dyDescent="0.3"/>
    <row r="3002" hidden="1" x14ac:dyDescent="0.3"/>
    <row r="3003" hidden="1" x14ac:dyDescent="0.3"/>
    <row r="3004" hidden="1" x14ac:dyDescent="0.3"/>
    <row r="3005" hidden="1" x14ac:dyDescent="0.3"/>
    <row r="3006" hidden="1" x14ac:dyDescent="0.3"/>
    <row r="3007" hidden="1" x14ac:dyDescent="0.3"/>
    <row r="3008" hidden="1" x14ac:dyDescent="0.3"/>
    <row r="3009" hidden="1" x14ac:dyDescent="0.3"/>
    <row r="3010" hidden="1" x14ac:dyDescent="0.3"/>
    <row r="3011" hidden="1" x14ac:dyDescent="0.3"/>
    <row r="3012" hidden="1" x14ac:dyDescent="0.3"/>
    <row r="3013" hidden="1" x14ac:dyDescent="0.3"/>
    <row r="3014" hidden="1" x14ac:dyDescent="0.3"/>
    <row r="3015" hidden="1" x14ac:dyDescent="0.3"/>
    <row r="3016" hidden="1" x14ac:dyDescent="0.3"/>
    <row r="3017" hidden="1" x14ac:dyDescent="0.3"/>
    <row r="3018" hidden="1" x14ac:dyDescent="0.3"/>
    <row r="3019" hidden="1" x14ac:dyDescent="0.3"/>
    <row r="3020" hidden="1" x14ac:dyDescent="0.3"/>
    <row r="3021" hidden="1" x14ac:dyDescent="0.3"/>
    <row r="3022" hidden="1" x14ac:dyDescent="0.3"/>
    <row r="3023" hidden="1" x14ac:dyDescent="0.3"/>
    <row r="3024" hidden="1" x14ac:dyDescent="0.3"/>
    <row r="3025" hidden="1" x14ac:dyDescent="0.3"/>
    <row r="3026" hidden="1" x14ac:dyDescent="0.3"/>
    <row r="3027" hidden="1" x14ac:dyDescent="0.3"/>
    <row r="3028" hidden="1" x14ac:dyDescent="0.3"/>
    <row r="3029" hidden="1" x14ac:dyDescent="0.3"/>
    <row r="3030" hidden="1" x14ac:dyDescent="0.3"/>
    <row r="3031" hidden="1" x14ac:dyDescent="0.3"/>
    <row r="3032" hidden="1" x14ac:dyDescent="0.3"/>
    <row r="3033" hidden="1" x14ac:dyDescent="0.3"/>
    <row r="3034" hidden="1" x14ac:dyDescent="0.3"/>
    <row r="3035" hidden="1" x14ac:dyDescent="0.3"/>
    <row r="3036" hidden="1" x14ac:dyDescent="0.3"/>
    <row r="3037" hidden="1" x14ac:dyDescent="0.3"/>
    <row r="3038" hidden="1" x14ac:dyDescent="0.3"/>
    <row r="3039" hidden="1" x14ac:dyDescent="0.3"/>
    <row r="3040" hidden="1" x14ac:dyDescent="0.3"/>
    <row r="3041" hidden="1" x14ac:dyDescent="0.3"/>
    <row r="3042" hidden="1" x14ac:dyDescent="0.3"/>
    <row r="3043" hidden="1" x14ac:dyDescent="0.3"/>
    <row r="3044" hidden="1" x14ac:dyDescent="0.3"/>
    <row r="3045" hidden="1" x14ac:dyDescent="0.3"/>
    <row r="3046" hidden="1" x14ac:dyDescent="0.3"/>
    <row r="3047" hidden="1" x14ac:dyDescent="0.3"/>
    <row r="3048" hidden="1" x14ac:dyDescent="0.3"/>
    <row r="3049" hidden="1" x14ac:dyDescent="0.3"/>
    <row r="3050" hidden="1" x14ac:dyDescent="0.3"/>
    <row r="3051" hidden="1" x14ac:dyDescent="0.3"/>
    <row r="3052" hidden="1" x14ac:dyDescent="0.3"/>
    <row r="3053" hidden="1" x14ac:dyDescent="0.3"/>
    <row r="3054" hidden="1" x14ac:dyDescent="0.3"/>
    <row r="3055" hidden="1" x14ac:dyDescent="0.3"/>
    <row r="3056" hidden="1" x14ac:dyDescent="0.3"/>
    <row r="3057" hidden="1" x14ac:dyDescent="0.3"/>
    <row r="3058" hidden="1" x14ac:dyDescent="0.3"/>
    <row r="3059" hidden="1" x14ac:dyDescent="0.3"/>
    <row r="3060" hidden="1" x14ac:dyDescent="0.3"/>
    <row r="3061" hidden="1" x14ac:dyDescent="0.3"/>
    <row r="3062" hidden="1" x14ac:dyDescent="0.3"/>
    <row r="3063" hidden="1" x14ac:dyDescent="0.3"/>
    <row r="3064" hidden="1" x14ac:dyDescent="0.3"/>
    <row r="3065" hidden="1" x14ac:dyDescent="0.3"/>
    <row r="3066" hidden="1" x14ac:dyDescent="0.3"/>
    <row r="3067" hidden="1" x14ac:dyDescent="0.3"/>
    <row r="3068" hidden="1" x14ac:dyDescent="0.3"/>
    <row r="3069" hidden="1" x14ac:dyDescent="0.3"/>
    <row r="3070" hidden="1" x14ac:dyDescent="0.3"/>
    <row r="3071" hidden="1" x14ac:dyDescent="0.3"/>
    <row r="3072" hidden="1" x14ac:dyDescent="0.3"/>
    <row r="3073" hidden="1" x14ac:dyDescent="0.3"/>
    <row r="3074" hidden="1" x14ac:dyDescent="0.3"/>
    <row r="3075" hidden="1" x14ac:dyDescent="0.3"/>
    <row r="3076" hidden="1" x14ac:dyDescent="0.3"/>
    <row r="3077" hidden="1" x14ac:dyDescent="0.3"/>
    <row r="3078" hidden="1" x14ac:dyDescent="0.3"/>
    <row r="3079" hidden="1" x14ac:dyDescent="0.3"/>
    <row r="3080" hidden="1" x14ac:dyDescent="0.3"/>
    <row r="3081" hidden="1" x14ac:dyDescent="0.3"/>
    <row r="3082" hidden="1" x14ac:dyDescent="0.3"/>
    <row r="3083" hidden="1" x14ac:dyDescent="0.3"/>
    <row r="3084" hidden="1" x14ac:dyDescent="0.3"/>
    <row r="3085" hidden="1" x14ac:dyDescent="0.3"/>
    <row r="3086" hidden="1" x14ac:dyDescent="0.3"/>
    <row r="3087" hidden="1" x14ac:dyDescent="0.3"/>
    <row r="3088" hidden="1" x14ac:dyDescent="0.3"/>
    <row r="3089" hidden="1" x14ac:dyDescent="0.3"/>
    <row r="3090" hidden="1" x14ac:dyDescent="0.3"/>
    <row r="3091" hidden="1" x14ac:dyDescent="0.3"/>
    <row r="3092" hidden="1" x14ac:dyDescent="0.3"/>
    <row r="3093" hidden="1" x14ac:dyDescent="0.3"/>
    <row r="3094" hidden="1" x14ac:dyDescent="0.3"/>
    <row r="3095" hidden="1" x14ac:dyDescent="0.3"/>
    <row r="3096" hidden="1" x14ac:dyDescent="0.3"/>
    <row r="3097" hidden="1" x14ac:dyDescent="0.3"/>
    <row r="3098" hidden="1" x14ac:dyDescent="0.3"/>
    <row r="3099" hidden="1" x14ac:dyDescent="0.3"/>
    <row r="3100" hidden="1" x14ac:dyDescent="0.3"/>
    <row r="3101" hidden="1" x14ac:dyDescent="0.3"/>
    <row r="3102" hidden="1" x14ac:dyDescent="0.3"/>
    <row r="3103" hidden="1" x14ac:dyDescent="0.3"/>
    <row r="3104" hidden="1" x14ac:dyDescent="0.3"/>
    <row r="3105" hidden="1" x14ac:dyDescent="0.3"/>
    <row r="3106" hidden="1" x14ac:dyDescent="0.3"/>
    <row r="3107" hidden="1" x14ac:dyDescent="0.3"/>
    <row r="3108" hidden="1" x14ac:dyDescent="0.3"/>
    <row r="3109" hidden="1" x14ac:dyDescent="0.3"/>
    <row r="3110" hidden="1" x14ac:dyDescent="0.3"/>
    <row r="3111" hidden="1" x14ac:dyDescent="0.3"/>
    <row r="3112" hidden="1" x14ac:dyDescent="0.3"/>
    <row r="3113" hidden="1" x14ac:dyDescent="0.3"/>
    <row r="3114" hidden="1" x14ac:dyDescent="0.3"/>
    <row r="3115" hidden="1" x14ac:dyDescent="0.3"/>
    <row r="3116" hidden="1" x14ac:dyDescent="0.3"/>
    <row r="3117" hidden="1" x14ac:dyDescent="0.3"/>
    <row r="3118" hidden="1" x14ac:dyDescent="0.3"/>
    <row r="3119" hidden="1" x14ac:dyDescent="0.3"/>
    <row r="3120" hidden="1" x14ac:dyDescent="0.3"/>
    <row r="3121" hidden="1" x14ac:dyDescent="0.3"/>
    <row r="3122" hidden="1" x14ac:dyDescent="0.3"/>
    <row r="3123" hidden="1" x14ac:dyDescent="0.3"/>
    <row r="3124" hidden="1" x14ac:dyDescent="0.3"/>
    <row r="3125" hidden="1" x14ac:dyDescent="0.3"/>
    <row r="3126" hidden="1" x14ac:dyDescent="0.3"/>
    <row r="3127" hidden="1" x14ac:dyDescent="0.3"/>
    <row r="3128" hidden="1" x14ac:dyDescent="0.3"/>
    <row r="3129" hidden="1" x14ac:dyDescent="0.3"/>
    <row r="3130" hidden="1" x14ac:dyDescent="0.3"/>
    <row r="3131" hidden="1" x14ac:dyDescent="0.3"/>
    <row r="3132" hidden="1" x14ac:dyDescent="0.3"/>
    <row r="3133" hidden="1" x14ac:dyDescent="0.3"/>
    <row r="3134" hidden="1" x14ac:dyDescent="0.3"/>
    <row r="3135" hidden="1" x14ac:dyDescent="0.3"/>
    <row r="3136" hidden="1" x14ac:dyDescent="0.3"/>
    <row r="3137" hidden="1" x14ac:dyDescent="0.3"/>
    <row r="3138" hidden="1" x14ac:dyDescent="0.3"/>
    <row r="3139" hidden="1" x14ac:dyDescent="0.3"/>
    <row r="3140" hidden="1" x14ac:dyDescent="0.3"/>
    <row r="3141" hidden="1" x14ac:dyDescent="0.3"/>
    <row r="3142" hidden="1" x14ac:dyDescent="0.3"/>
    <row r="3143" hidden="1" x14ac:dyDescent="0.3"/>
    <row r="3144" hidden="1" x14ac:dyDescent="0.3"/>
    <row r="3145" hidden="1" x14ac:dyDescent="0.3"/>
    <row r="3146" hidden="1" x14ac:dyDescent="0.3"/>
    <row r="3147" hidden="1" x14ac:dyDescent="0.3"/>
    <row r="3148" hidden="1" x14ac:dyDescent="0.3"/>
    <row r="3149" hidden="1" x14ac:dyDescent="0.3"/>
    <row r="3150" hidden="1" x14ac:dyDescent="0.3"/>
    <row r="3151" hidden="1" x14ac:dyDescent="0.3"/>
    <row r="3152" hidden="1" x14ac:dyDescent="0.3"/>
    <row r="3153" hidden="1" x14ac:dyDescent="0.3"/>
    <row r="3154" hidden="1" x14ac:dyDescent="0.3"/>
    <row r="3155" hidden="1" x14ac:dyDescent="0.3"/>
    <row r="3156" hidden="1" x14ac:dyDescent="0.3"/>
    <row r="3157" hidden="1" x14ac:dyDescent="0.3"/>
    <row r="3158" hidden="1" x14ac:dyDescent="0.3"/>
    <row r="3159" hidden="1" x14ac:dyDescent="0.3"/>
    <row r="3160" hidden="1" x14ac:dyDescent="0.3"/>
    <row r="3161" hidden="1" x14ac:dyDescent="0.3"/>
    <row r="3162" hidden="1" x14ac:dyDescent="0.3"/>
    <row r="3163" hidden="1" x14ac:dyDescent="0.3"/>
    <row r="3164" hidden="1" x14ac:dyDescent="0.3"/>
    <row r="3165" hidden="1" x14ac:dyDescent="0.3"/>
    <row r="3166" hidden="1" x14ac:dyDescent="0.3"/>
    <row r="3167" hidden="1" x14ac:dyDescent="0.3"/>
    <row r="3168" hidden="1" x14ac:dyDescent="0.3"/>
    <row r="3169" hidden="1" x14ac:dyDescent="0.3"/>
    <row r="3170" hidden="1" x14ac:dyDescent="0.3"/>
    <row r="3171" hidden="1" x14ac:dyDescent="0.3"/>
    <row r="3172" hidden="1" x14ac:dyDescent="0.3"/>
    <row r="3173" hidden="1" x14ac:dyDescent="0.3"/>
    <row r="3174" hidden="1" x14ac:dyDescent="0.3"/>
    <row r="3175" hidden="1" x14ac:dyDescent="0.3"/>
    <row r="3176" hidden="1" x14ac:dyDescent="0.3"/>
    <row r="3177" hidden="1" x14ac:dyDescent="0.3"/>
    <row r="3178" hidden="1" x14ac:dyDescent="0.3"/>
    <row r="3179" hidden="1" x14ac:dyDescent="0.3"/>
    <row r="3180" hidden="1" x14ac:dyDescent="0.3"/>
    <row r="3181" hidden="1" x14ac:dyDescent="0.3"/>
    <row r="3182" hidden="1" x14ac:dyDescent="0.3"/>
    <row r="3183" hidden="1" x14ac:dyDescent="0.3"/>
    <row r="3184" hidden="1" x14ac:dyDescent="0.3"/>
    <row r="3185" hidden="1" x14ac:dyDescent="0.3"/>
    <row r="3186" hidden="1" x14ac:dyDescent="0.3"/>
    <row r="3187" hidden="1" x14ac:dyDescent="0.3"/>
    <row r="3188" hidden="1" x14ac:dyDescent="0.3"/>
    <row r="3189" hidden="1" x14ac:dyDescent="0.3"/>
    <row r="3190" hidden="1" x14ac:dyDescent="0.3"/>
    <row r="3191" hidden="1" x14ac:dyDescent="0.3"/>
    <row r="3192" hidden="1" x14ac:dyDescent="0.3"/>
    <row r="3193" hidden="1" x14ac:dyDescent="0.3"/>
    <row r="3194" hidden="1" x14ac:dyDescent="0.3"/>
    <row r="3195" hidden="1" x14ac:dyDescent="0.3"/>
    <row r="3196" hidden="1" x14ac:dyDescent="0.3"/>
    <row r="3197" hidden="1" x14ac:dyDescent="0.3"/>
    <row r="3198" hidden="1" x14ac:dyDescent="0.3"/>
    <row r="3199" hidden="1" x14ac:dyDescent="0.3"/>
    <row r="3200" hidden="1" x14ac:dyDescent="0.3"/>
    <row r="3201" hidden="1" x14ac:dyDescent="0.3"/>
    <row r="3202" hidden="1" x14ac:dyDescent="0.3"/>
    <row r="3203" hidden="1" x14ac:dyDescent="0.3"/>
    <row r="3204" hidden="1" x14ac:dyDescent="0.3"/>
    <row r="3205" hidden="1" x14ac:dyDescent="0.3"/>
    <row r="3206" hidden="1" x14ac:dyDescent="0.3"/>
    <row r="3207" hidden="1" x14ac:dyDescent="0.3"/>
    <row r="3208" hidden="1" x14ac:dyDescent="0.3"/>
    <row r="3209" hidden="1" x14ac:dyDescent="0.3"/>
    <row r="3210" hidden="1" x14ac:dyDescent="0.3"/>
    <row r="3211" hidden="1" x14ac:dyDescent="0.3"/>
    <row r="3212" hidden="1" x14ac:dyDescent="0.3"/>
    <row r="3213" hidden="1" x14ac:dyDescent="0.3"/>
    <row r="3214" hidden="1" x14ac:dyDescent="0.3"/>
    <row r="3215" hidden="1" x14ac:dyDescent="0.3"/>
    <row r="3216" hidden="1" x14ac:dyDescent="0.3"/>
    <row r="3217" hidden="1" x14ac:dyDescent="0.3"/>
    <row r="3218" hidden="1" x14ac:dyDescent="0.3"/>
    <row r="3219" hidden="1" x14ac:dyDescent="0.3"/>
    <row r="3220" hidden="1" x14ac:dyDescent="0.3"/>
    <row r="3221" hidden="1" x14ac:dyDescent="0.3"/>
    <row r="3222" hidden="1" x14ac:dyDescent="0.3"/>
    <row r="3223" hidden="1" x14ac:dyDescent="0.3"/>
    <row r="3224" hidden="1" x14ac:dyDescent="0.3"/>
    <row r="3225" hidden="1" x14ac:dyDescent="0.3"/>
    <row r="3226" hidden="1" x14ac:dyDescent="0.3"/>
    <row r="3227" hidden="1" x14ac:dyDescent="0.3"/>
    <row r="3228" hidden="1" x14ac:dyDescent="0.3"/>
    <row r="3229" hidden="1" x14ac:dyDescent="0.3"/>
    <row r="3230" hidden="1" x14ac:dyDescent="0.3"/>
    <row r="3231" hidden="1" x14ac:dyDescent="0.3"/>
    <row r="3232" hidden="1" x14ac:dyDescent="0.3"/>
    <row r="3233" hidden="1" x14ac:dyDescent="0.3"/>
    <row r="3234" hidden="1" x14ac:dyDescent="0.3"/>
    <row r="3235" hidden="1" x14ac:dyDescent="0.3"/>
    <row r="3236" hidden="1" x14ac:dyDescent="0.3"/>
    <row r="3237" hidden="1" x14ac:dyDescent="0.3"/>
    <row r="3238" hidden="1" x14ac:dyDescent="0.3"/>
    <row r="3239" hidden="1" x14ac:dyDescent="0.3"/>
    <row r="3240" hidden="1" x14ac:dyDescent="0.3"/>
    <row r="3241" hidden="1" x14ac:dyDescent="0.3"/>
    <row r="3242" hidden="1" x14ac:dyDescent="0.3"/>
    <row r="3243" hidden="1" x14ac:dyDescent="0.3"/>
    <row r="3244" hidden="1" x14ac:dyDescent="0.3"/>
    <row r="3245" hidden="1" x14ac:dyDescent="0.3"/>
    <row r="3246" hidden="1" x14ac:dyDescent="0.3"/>
    <row r="3247" hidden="1" x14ac:dyDescent="0.3"/>
    <row r="3248" hidden="1" x14ac:dyDescent="0.3"/>
    <row r="3249" hidden="1" x14ac:dyDescent="0.3"/>
    <row r="3250" hidden="1" x14ac:dyDescent="0.3"/>
    <row r="3251" hidden="1" x14ac:dyDescent="0.3"/>
    <row r="3252" hidden="1" x14ac:dyDescent="0.3"/>
    <row r="3253" hidden="1" x14ac:dyDescent="0.3"/>
    <row r="3254" hidden="1" x14ac:dyDescent="0.3"/>
    <row r="3255" hidden="1" x14ac:dyDescent="0.3"/>
    <row r="3256" hidden="1" x14ac:dyDescent="0.3"/>
    <row r="3257" hidden="1" x14ac:dyDescent="0.3"/>
    <row r="3258" hidden="1" x14ac:dyDescent="0.3"/>
    <row r="3259" hidden="1" x14ac:dyDescent="0.3"/>
    <row r="3260" hidden="1" x14ac:dyDescent="0.3"/>
    <row r="3261" hidden="1" x14ac:dyDescent="0.3"/>
    <row r="3262" hidden="1" x14ac:dyDescent="0.3"/>
    <row r="3263" hidden="1" x14ac:dyDescent="0.3"/>
    <row r="3264" hidden="1" x14ac:dyDescent="0.3"/>
    <row r="3265" hidden="1" x14ac:dyDescent="0.3"/>
    <row r="3266" hidden="1" x14ac:dyDescent="0.3"/>
    <row r="3267" hidden="1" x14ac:dyDescent="0.3"/>
    <row r="3268" hidden="1" x14ac:dyDescent="0.3"/>
    <row r="3269" hidden="1" x14ac:dyDescent="0.3"/>
    <row r="3270" hidden="1" x14ac:dyDescent="0.3"/>
    <row r="3271" hidden="1" x14ac:dyDescent="0.3"/>
    <row r="3272" hidden="1" x14ac:dyDescent="0.3"/>
    <row r="3273" hidden="1" x14ac:dyDescent="0.3"/>
    <row r="3274" hidden="1" x14ac:dyDescent="0.3"/>
    <row r="3275" hidden="1" x14ac:dyDescent="0.3"/>
    <row r="3276" hidden="1" x14ac:dyDescent="0.3"/>
    <row r="3277" hidden="1" x14ac:dyDescent="0.3"/>
    <row r="3278" hidden="1" x14ac:dyDescent="0.3"/>
    <row r="3279" hidden="1" x14ac:dyDescent="0.3"/>
    <row r="3280" hidden="1" x14ac:dyDescent="0.3"/>
    <row r="3281" hidden="1" x14ac:dyDescent="0.3"/>
    <row r="3282" hidden="1" x14ac:dyDescent="0.3"/>
    <row r="3283" hidden="1" x14ac:dyDescent="0.3"/>
    <row r="3284" hidden="1" x14ac:dyDescent="0.3"/>
    <row r="3285" hidden="1" x14ac:dyDescent="0.3"/>
    <row r="3286" hidden="1" x14ac:dyDescent="0.3"/>
    <row r="3287" hidden="1" x14ac:dyDescent="0.3"/>
    <row r="3288" hidden="1" x14ac:dyDescent="0.3"/>
    <row r="3289" hidden="1" x14ac:dyDescent="0.3"/>
    <row r="3290" hidden="1" x14ac:dyDescent="0.3"/>
    <row r="3291" hidden="1" x14ac:dyDescent="0.3"/>
    <row r="3292" hidden="1" x14ac:dyDescent="0.3"/>
    <row r="3293" hidden="1" x14ac:dyDescent="0.3"/>
    <row r="3294" hidden="1" x14ac:dyDescent="0.3"/>
    <row r="3295" hidden="1" x14ac:dyDescent="0.3"/>
    <row r="3296" hidden="1" x14ac:dyDescent="0.3"/>
    <row r="3297" hidden="1" x14ac:dyDescent="0.3"/>
    <row r="3298" hidden="1" x14ac:dyDescent="0.3"/>
    <row r="3299" hidden="1" x14ac:dyDescent="0.3"/>
    <row r="3300" hidden="1" x14ac:dyDescent="0.3"/>
    <row r="3301" hidden="1" x14ac:dyDescent="0.3"/>
    <row r="3302" hidden="1" x14ac:dyDescent="0.3"/>
    <row r="3303" hidden="1" x14ac:dyDescent="0.3"/>
    <row r="3304" hidden="1" x14ac:dyDescent="0.3"/>
    <row r="3305" hidden="1" x14ac:dyDescent="0.3"/>
    <row r="3306" hidden="1" x14ac:dyDescent="0.3"/>
    <row r="3307" hidden="1" x14ac:dyDescent="0.3"/>
    <row r="3308" hidden="1" x14ac:dyDescent="0.3"/>
    <row r="3309" hidden="1" x14ac:dyDescent="0.3"/>
    <row r="3310" hidden="1" x14ac:dyDescent="0.3"/>
    <row r="3311" hidden="1" x14ac:dyDescent="0.3"/>
    <row r="3312" hidden="1" x14ac:dyDescent="0.3"/>
    <row r="3313" hidden="1" x14ac:dyDescent="0.3"/>
    <row r="3314" hidden="1" x14ac:dyDescent="0.3"/>
    <row r="3315" hidden="1" x14ac:dyDescent="0.3"/>
    <row r="3316" hidden="1" x14ac:dyDescent="0.3"/>
    <row r="3317" hidden="1" x14ac:dyDescent="0.3"/>
    <row r="3318" hidden="1" x14ac:dyDescent="0.3"/>
    <row r="3319" hidden="1" x14ac:dyDescent="0.3"/>
    <row r="3320" hidden="1" x14ac:dyDescent="0.3"/>
    <row r="3321" hidden="1" x14ac:dyDescent="0.3"/>
    <row r="3322" hidden="1" x14ac:dyDescent="0.3"/>
    <row r="3323" hidden="1" x14ac:dyDescent="0.3"/>
    <row r="3324" hidden="1" x14ac:dyDescent="0.3"/>
    <row r="3325" hidden="1" x14ac:dyDescent="0.3"/>
    <row r="3326" hidden="1" x14ac:dyDescent="0.3"/>
    <row r="3327" hidden="1" x14ac:dyDescent="0.3"/>
    <row r="3328" hidden="1" x14ac:dyDescent="0.3"/>
    <row r="3329" hidden="1" x14ac:dyDescent="0.3"/>
    <row r="3330" hidden="1" x14ac:dyDescent="0.3"/>
    <row r="3331" hidden="1" x14ac:dyDescent="0.3"/>
    <row r="3332" hidden="1" x14ac:dyDescent="0.3"/>
    <row r="3333" hidden="1" x14ac:dyDescent="0.3"/>
    <row r="3334" hidden="1" x14ac:dyDescent="0.3"/>
    <row r="3335" hidden="1" x14ac:dyDescent="0.3"/>
    <row r="3336" hidden="1" x14ac:dyDescent="0.3"/>
    <row r="3337" hidden="1" x14ac:dyDescent="0.3"/>
    <row r="3338" hidden="1" x14ac:dyDescent="0.3"/>
    <row r="3339" hidden="1" x14ac:dyDescent="0.3"/>
    <row r="3340" hidden="1" x14ac:dyDescent="0.3"/>
    <row r="3341" hidden="1" x14ac:dyDescent="0.3"/>
    <row r="3342" hidden="1" x14ac:dyDescent="0.3"/>
    <row r="3343" hidden="1" x14ac:dyDescent="0.3"/>
    <row r="3344" hidden="1" x14ac:dyDescent="0.3"/>
    <row r="3345" hidden="1" x14ac:dyDescent="0.3"/>
    <row r="3346" hidden="1" x14ac:dyDescent="0.3"/>
    <row r="3347" hidden="1" x14ac:dyDescent="0.3"/>
    <row r="3348" hidden="1" x14ac:dyDescent="0.3"/>
    <row r="3349" hidden="1" x14ac:dyDescent="0.3"/>
    <row r="3350" hidden="1" x14ac:dyDescent="0.3"/>
    <row r="3351" hidden="1" x14ac:dyDescent="0.3"/>
    <row r="3352" hidden="1" x14ac:dyDescent="0.3"/>
    <row r="3353" hidden="1" x14ac:dyDescent="0.3"/>
    <row r="3354" hidden="1" x14ac:dyDescent="0.3"/>
    <row r="3355" hidden="1" x14ac:dyDescent="0.3"/>
    <row r="3356" hidden="1" x14ac:dyDescent="0.3"/>
    <row r="3357" hidden="1" x14ac:dyDescent="0.3"/>
    <row r="3358" hidden="1" x14ac:dyDescent="0.3"/>
    <row r="3359" hidden="1" x14ac:dyDescent="0.3"/>
    <row r="3360" hidden="1" x14ac:dyDescent="0.3"/>
    <row r="3361" hidden="1" x14ac:dyDescent="0.3"/>
    <row r="3362" hidden="1" x14ac:dyDescent="0.3"/>
    <row r="3363" hidden="1" x14ac:dyDescent="0.3"/>
    <row r="3364" hidden="1" x14ac:dyDescent="0.3"/>
    <row r="3365" hidden="1" x14ac:dyDescent="0.3"/>
    <row r="3366" hidden="1" x14ac:dyDescent="0.3"/>
    <row r="3367" hidden="1" x14ac:dyDescent="0.3"/>
    <row r="3368" hidden="1" x14ac:dyDescent="0.3"/>
    <row r="3369" hidden="1" x14ac:dyDescent="0.3"/>
    <row r="3370" hidden="1" x14ac:dyDescent="0.3"/>
    <row r="3371" hidden="1" x14ac:dyDescent="0.3"/>
    <row r="3372" hidden="1" x14ac:dyDescent="0.3"/>
    <row r="3373" hidden="1" x14ac:dyDescent="0.3"/>
    <row r="3374" hidden="1" x14ac:dyDescent="0.3"/>
    <row r="3375" hidden="1" x14ac:dyDescent="0.3"/>
    <row r="3376" hidden="1" x14ac:dyDescent="0.3"/>
    <row r="3377" hidden="1" x14ac:dyDescent="0.3"/>
    <row r="3378" hidden="1" x14ac:dyDescent="0.3"/>
    <row r="3379" hidden="1" x14ac:dyDescent="0.3"/>
    <row r="3380" hidden="1" x14ac:dyDescent="0.3"/>
    <row r="3381" hidden="1" x14ac:dyDescent="0.3"/>
    <row r="3382" hidden="1" x14ac:dyDescent="0.3"/>
    <row r="3383" hidden="1" x14ac:dyDescent="0.3"/>
    <row r="3384" hidden="1" x14ac:dyDescent="0.3"/>
    <row r="3385" hidden="1" x14ac:dyDescent="0.3"/>
    <row r="3386" hidden="1" x14ac:dyDescent="0.3"/>
    <row r="3387" hidden="1" x14ac:dyDescent="0.3"/>
    <row r="3388" hidden="1" x14ac:dyDescent="0.3"/>
    <row r="3389" hidden="1" x14ac:dyDescent="0.3"/>
    <row r="3390" hidden="1" x14ac:dyDescent="0.3"/>
    <row r="3391" hidden="1" x14ac:dyDescent="0.3"/>
    <row r="3392" hidden="1" x14ac:dyDescent="0.3"/>
    <row r="3393" hidden="1" x14ac:dyDescent="0.3"/>
    <row r="3394" hidden="1" x14ac:dyDescent="0.3"/>
    <row r="3395" hidden="1" x14ac:dyDescent="0.3"/>
    <row r="3396" hidden="1" x14ac:dyDescent="0.3"/>
    <row r="3397" hidden="1" x14ac:dyDescent="0.3"/>
    <row r="3398" hidden="1" x14ac:dyDescent="0.3"/>
    <row r="3399" hidden="1" x14ac:dyDescent="0.3"/>
    <row r="3400" hidden="1" x14ac:dyDescent="0.3"/>
    <row r="3401" hidden="1" x14ac:dyDescent="0.3"/>
    <row r="3402" hidden="1" x14ac:dyDescent="0.3"/>
    <row r="3403" hidden="1" x14ac:dyDescent="0.3"/>
    <row r="3404" hidden="1" x14ac:dyDescent="0.3"/>
    <row r="3405" hidden="1" x14ac:dyDescent="0.3"/>
    <row r="3406" hidden="1" x14ac:dyDescent="0.3"/>
    <row r="3407" hidden="1" x14ac:dyDescent="0.3"/>
    <row r="3408" hidden="1" x14ac:dyDescent="0.3"/>
    <row r="3409" hidden="1" x14ac:dyDescent="0.3"/>
    <row r="3410" hidden="1" x14ac:dyDescent="0.3"/>
    <row r="3411" hidden="1" x14ac:dyDescent="0.3"/>
    <row r="3412" hidden="1" x14ac:dyDescent="0.3"/>
    <row r="3413" hidden="1" x14ac:dyDescent="0.3"/>
    <row r="3414" hidden="1" x14ac:dyDescent="0.3"/>
    <row r="3415" hidden="1" x14ac:dyDescent="0.3"/>
    <row r="3416" hidden="1" x14ac:dyDescent="0.3"/>
    <row r="3417" hidden="1" x14ac:dyDescent="0.3"/>
    <row r="3418" hidden="1" x14ac:dyDescent="0.3"/>
    <row r="3419" hidden="1" x14ac:dyDescent="0.3"/>
    <row r="3420" hidden="1" x14ac:dyDescent="0.3"/>
    <row r="3421" hidden="1" x14ac:dyDescent="0.3"/>
    <row r="3422" hidden="1" x14ac:dyDescent="0.3"/>
    <row r="3423" hidden="1" x14ac:dyDescent="0.3"/>
    <row r="3424" hidden="1" x14ac:dyDescent="0.3"/>
    <row r="3425" hidden="1" x14ac:dyDescent="0.3"/>
    <row r="3426" hidden="1" x14ac:dyDescent="0.3"/>
    <row r="3427" hidden="1" x14ac:dyDescent="0.3"/>
    <row r="3428" hidden="1" x14ac:dyDescent="0.3"/>
    <row r="3429" hidden="1" x14ac:dyDescent="0.3"/>
    <row r="3430" hidden="1" x14ac:dyDescent="0.3"/>
    <row r="3431" hidden="1" x14ac:dyDescent="0.3"/>
    <row r="3432" hidden="1" x14ac:dyDescent="0.3"/>
    <row r="3433" hidden="1" x14ac:dyDescent="0.3"/>
    <row r="3434" hidden="1" x14ac:dyDescent="0.3"/>
    <row r="3435" hidden="1" x14ac:dyDescent="0.3"/>
    <row r="3436" hidden="1" x14ac:dyDescent="0.3"/>
    <row r="3437" hidden="1" x14ac:dyDescent="0.3"/>
    <row r="3438" hidden="1" x14ac:dyDescent="0.3"/>
    <row r="3439" hidden="1" x14ac:dyDescent="0.3"/>
    <row r="3440" hidden="1" x14ac:dyDescent="0.3"/>
    <row r="3441" hidden="1" x14ac:dyDescent="0.3"/>
    <row r="3442" hidden="1" x14ac:dyDescent="0.3"/>
    <row r="3443" hidden="1" x14ac:dyDescent="0.3"/>
    <row r="3444" hidden="1" x14ac:dyDescent="0.3"/>
    <row r="3445" hidden="1" x14ac:dyDescent="0.3"/>
    <row r="3446" hidden="1" x14ac:dyDescent="0.3"/>
    <row r="3447" hidden="1" x14ac:dyDescent="0.3"/>
    <row r="3448" hidden="1" x14ac:dyDescent="0.3"/>
    <row r="3449" hidden="1" x14ac:dyDescent="0.3"/>
    <row r="3450" hidden="1" x14ac:dyDescent="0.3"/>
    <row r="3451" hidden="1" x14ac:dyDescent="0.3"/>
    <row r="3452" hidden="1" x14ac:dyDescent="0.3"/>
    <row r="3453" hidden="1" x14ac:dyDescent="0.3"/>
    <row r="3454" hidden="1" x14ac:dyDescent="0.3"/>
    <row r="3455" hidden="1" x14ac:dyDescent="0.3"/>
    <row r="3456" hidden="1" x14ac:dyDescent="0.3"/>
    <row r="3457" hidden="1" x14ac:dyDescent="0.3"/>
    <row r="3458" hidden="1" x14ac:dyDescent="0.3"/>
    <row r="3459" hidden="1" x14ac:dyDescent="0.3"/>
    <row r="3460" hidden="1" x14ac:dyDescent="0.3"/>
    <row r="3461" hidden="1" x14ac:dyDescent="0.3"/>
    <row r="3462" hidden="1" x14ac:dyDescent="0.3"/>
    <row r="3463" hidden="1" x14ac:dyDescent="0.3"/>
    <row r="3464" hidden="1" x14ac:dyDescent="0.3"/>
    <row r="3465" hidden="1" x14ac:dyDescent="0.3"/>
    <row r="3466" hidden="1" x14ac:dyDescent="0.3"/>
    <row r="3467" hidden="1" x14ac:dyDescent="0.3"/>
    <row r="3468" hidden="1" x14ac:dyDescent="0.3"/>
    <row r="3469" hidden="1" x14ac:dyDescent="0.3"/>
    <row r="3470" hidden="1" x14ac:dyDescent="0.3"/>
    <row r="3471" hidden="1" x14ac:dyDescent="0.3"/>
    <row r="3472" hidden="1" x14ac:dyDescent="0.3"/>
    <row r="3473" hidden="1" x14ac:dyDescent="0.3"/>
    <row r="3474" hidden="1" x14ac:dyDescent="0.3"/>
    <row r="3475" hidden="1" x14ac:dyDescent="0.3"/>
    <row r="3476" hidden="1" x14ac:dyDescent="0.3"/>
    <row r="3477" hidden="1" x14ac:dyDescent="0.3"/>
    <row r="3478" hidden="1" x14ac:dyDescent="0.3"/>
    <row r="3479" hidden="1" x14ac:dyDescent="0.3"/>
    <row r="3480" hidden="1" x14ac:dyDescent="0.3"/>
    <row r="3481" hidden="1" x14ac:dyDescent="0.3"/>
    <row r="3482" hidden="1" x14ac:dyDescent="0.3"/>
    <row r="3483" hidden="1" x14ac:dyDescent="0.3"/>
    <row r="3484" hidden="1" x14ac:dyDescent="0.3"/>
    <row r="3485" hidden="1" x14ac:dyDescent="0.3"/>
    <row r="3486" hidden="1" x14ac:dyDescent="0.3"/>
    <row r="3487" hidden="1" x14ac:dyDescent="0.3"/>
    <row r="3488" hidden="1" x14ac:dyDescent="0.3"/>
    <row r="3489" hidden="1" x14ac:dyDescent="0.3"/>
    <row r="3490" hidden="1" x14ac:dyDescent="0.3"/>
    <row r="3491" hidden="1" x14ac:dyDescent="0.3"/>
    <row r="3492" hidden="1" x14ac:dyDescent="0.3"/>
    <row r="3493" hidden="1" x14ac:dyDescent="0.3"/>
    <row r="3494" hidden="1" x14ac:dyDescent="0.3"/>
    <row r="3495" hidden="1" x14ac:dyDescent="0.3"/>
    <row r="3496" hidden="1" x14ac:dyDescent="0.3"/>
    <row r="3497" hidden="1" x14ac:dyDescent="0.3"/>
    <row r="3498" hidden="1" x14ac:dyDescent="0.3"/>
    <row r="3499" hidden="1" x14ac:dyDescent="0.3"/>
    <row r="3500" hidden="1" x14ac:dyDescent="0.3"/>
    <row r="3501" hidden="1" x14ac:dyDescent="0.3"/>
    <row r="3502" hidden="1" x14ac:dyDescent="0.3"/>
    <row r="3503" hidden="1" x14ac:dyDescent="0.3"/>
    <row r="3504" hidden="1" x14ac:dyDescent="0.3"/>
    <row r="3505" hidden="1" x14ac:dyDescent="0.3"/>
    <row r="3506" hidden="1" x14ac:dyDescent="0.3"/>
    <row r="3507" hidden="1" x14ac:dyDescent="0.3"/>
    <row r="3508" hidden="1" x14ac:dyDescent="0.3"/>
    <row r="3509" hidden="1" x14ac:dyDescent="0.3"/>
    <row r="3510" hidden="1" x14ac:dyDescent="0.3"/>
    <row r="3511" hidden="1" x14ac:dyDescent="0.3"/>
    <row r="3512" hidden="1" x14ac:dyDescent="0.3"/>
    <row r="3513" hidden="1" x14ac:dyDescent="0.3"/>
    <row r="3514" hidden="1" x14ac:dyDescent="0.3"/>
    <row r="3515" hidden="1" x14ac:dyDescent="0.3"/>
    <row r="3516" hidden="1" x14ac:dyDescent="0.3"/>
    <row r="3517" hidden="1" x14ac:dyDescent="0.3"/>
    <row r="3518" hidden="1" x14ac:dyDescent="0.3"/>
    <row r="3519" hidden="1" x14ac:dyDescent="0.3"/>
    <row r="3520" hidden="1" x14ac:dyDescent="0.3"/>
    <row r="3521" hidden="1" x14ac:dyDescent="0.3"/>
    <row r="3522" hidden="1" x14ac:dyDescent="0.3"/>
    <row r="3523" hidden="1" x14ac:dyDescent="0.3"/>
    <row r="3524" hidden="1" x14ac:dyDescent="0.3"/>
    <row r="3525" hidden="1" x14ac:dyDescent="0.3"/>
    <row r="3526" hidden="1" x14ac:dyDescent="0.3"/>
    <row r="3527" hidden="1" x14ac:dyDescent="0.3"/>
    <row r="3528" hidden="1" x14ac:dyDescent="0.3"/>
    <row r="3529" hidden="1" x14ac:dyDescent="0.3"/>
    <row r="3530" hidden="1" x14ac:dyDescent="0.3"/>
    <row r="3531" hidden="1" x14ac:dyDescent="0.3"/>
    <row r="3532" hidden="1" x14ac:dyDescent="0.3"/>
    <row r="3533" hidden="1" x14ac:dyDescent="0.3"/>
    <row r="3534" hidden="1" x14ac:dyDescent="0.3"/>
    <row r="3535" hidden="1" x14ac:dyDescent="0.3"/>
    <row r="3536" hidden="1" x14ac:dyDescent="0.3"/>
    <row r="3537" hidden="1" x14ac:dyDescent="0.3"/>
    <row r="3538" hidden="1" x14ac:dyDescent="0.3"/>
    <row r="3539" hidden="1" x14ac:dyDescent="0.3"/>
    <row r="3540" hidden="1" x14ac:dyDescent="0.3"/>
    <row r="3541" hidden="1" x14ac:dyDescent="0.3"/>
    <row r="3542" hidden="1" x14ac:dyDescent="0.3"/>
    <row r="3543" hidden="1" x14ac:dyDescent="0.3"/>
    <row r="3544" hidden="1" x14ac:dyDescent="0.3"/>
    <row r="3545" hidden="1" x14ac:dyDescent="0.3"/>
    <row r="3546" hidden="1" x14ac:dyDescent="0.3"/>
    <row r="3547" hidden="1" x14ac:dyDescent="0.3"/>
    <row r="3548" hidden="1" x14ac:dyDescent="0.3"/>
    <row r="3549" hidden="1" x14ac:dyDescent="0.3"/>
    <row r="3550" hidden="1" x14ac:dyDescent="0.3"/>
    <row r="3551" hidden="1" x14ac:dyDescent="0.3"/>
    <row r="3552" hidden="1" x14ac:dyDescent="0.3"/>
    <row r="3553" hidden="1" x14ac:dyDescent="0.3"/>
    <row r="3554" hidden="1" x14ac:dyDescent="0.3"/>
    <row r="3555" hidden="1" x14ac:dyDescent="0.3"/>
    <row r="3556" hidden="1" x14ac:dyDescent="0.3"/>
    <row r="3557" hidden="1" x14ac:dyDescent="0.3"/>
    <row r="3558" hidden="1" x14ac:dyDescent="0.3"/>
    <row r="3559" hidden="1" x14ac:dyDescent="0.3"/>
    <row r="3560" hidden="1" x14ac:dyDescent="0.3"/>
    <row r="3561" hidden="1" x14ac:dyDescent="0.3"/>
    <row r="3562" hidden="1" x14ac:dyDescent="0.3"/>
    <row r="3563" hidden="1" x14ac:dyDescent="0.3"/>
    <row r="3564" hidden="1" x14ac:dyDescent="0.3"/>
    <row r="3565" hidden="1" x14ac:dyDescent="0.3"/>
    <row r="3566" hidden="1" x14ac:dyDescent="0.3"/>
    <row r="3567" hidden="1" x14ac:dyDescent="0.3"/>
    <row r="3568" hidden="1" x14ac:dyDescent="0.3"/>
    <row r="3569" hidden="1" x14ac:dyDescent="0.3"/>
    <row r="3570" hidden="1" x14ac:dyDescent="0.3"/>
    <row r="3571" hidden="1" x14ac:dyDescent="0.3"/>
    <row r="3572" hidden="1" x14ac:dyDescent="0.3"/>
    <row r="3573" hidden="1" x14ac:dyDescent="0.3"/>
    <row r="3574" hidden="1" x14ac:dyDescent="0.3"/>
    <row r="3575" hidden="1" x14ac:dyDescent="0.3"/>
    <row r="3576" hidden="1" x14ac:dyDescent="0.3"/>
    <row r="3577" hidden="1" x14ac:dyDescent="0.3"/>
    <row r="3578" hidden="1" x14ac:dyDescent="0.3"/>
    <row r="3579" hidden="1" x14ac:dyDescent="0.3"/>
    <row r="3580" hidden="1" x14ac:dyDescent="0.3"/>
    <row r="3581" hidden="1" x14ac:dyDescent="0.3"/>
    <row r="3582" hidden="1" x14ac:dyDescent="0.3"/>
    <row r="3583" hidden="1" x14ac:dyDescent="0.3"/>
    <row r="3584" hidden="1" x14ac:dyDescent="0.3"/>
    <row r="3585" hidden="1" x14ac:dyDescent="0.3"/>
    <row r="3586" hidden="1" x14ac:dyDescent="0.3"/>
    <row r="3587" hidden="1" x14ac:dyDescent="0.3"/>
    <row r="3588" hidden="1" x14ac:dyDescent="0.3"/>
    <row r="3589" hidden="1" x14ac:dyDescent="0.3"/>
    <row r="3590" hidden="1" x14ac:dyDescent="0.3"/>
    <row r="3591" hidden="1" x14ac:dyDescent="0.3"/>
    <row r="3592" hidden="1" x14ac:dyDescent="0.3"/>
    <row r="3593" hidden="1" x14ac:dyDescent="0.3"/>
    <row r="3594" hidden="1" x14ac:dyDescent="0.3"/>
    <row r="3595" hidden="1" x14ac:dyDescent="0.3"/>
    <row r="3596" hidden="1" x14ac:dyDescent="0.3"/>
    <row r="3597" hidden="1" x14ac:dyDescent="0.3"/>
    <row r="3598" hidden="1" x14ac:dyDescent="0.3"/>
    <row r="3599" hidden="1" x14ac:dyDescent="0.3"/>
    <row r="3600" hidden="1" x14ac:dyDescent="0.3"/>
    <row r="3601" hidden="1" x14ac:dyDescent="0.3"/>
    <row r="3602" hidden="1" x14ac:dyDescent="0.3"/>
    <row r="3603" hidden="1" x14ac:dyDescent="0.3"/>
    <row r="3604" hidden="1" x14ac:dyDescent="0.3"/>
    <row r="3605" hidden="1" x14ac:dyDescent="0.3"/>
    <row r="3606" hidden="1" x14ac:dyDescent="0.3"/>
    <row r="3607" hidden="1" x14ac:dyDescent="0.3"/>
    <row r="3608" hidden="1" x14ac:dyDescent="0.3"/>
    <row r="3609" hidden="1" x14ac:dyDescent="0.3"/>
    <row r="3610" hidden="1" x14ac:dyDescent="0.3"/>
    <row r="3611" hidden="1" x14ac:dyDescent="0.3"/>
    <row r="3612" hidden="1" x14ac:dyDescent="0.3"/>
    <row r="3613" hidden="1" x14ac:dyDescent="0.3"/>
    <row r="3614" hidden="1" x14ac:dyDescent="0.3"/>
    <row r="3615" hidden="1" x14ac:dyDescent="0.3"/>
    <row r="3616" hidden="1" x14ac:dyDescent="0.3"/>
    <row r="3617" hidden="1" x14ac:dyDescent="0.3"/>
    <row r="3618" hidden="1" x14ac:dyDescent="0.3"/>
    <row r="3619" hidden="1" x14ac:dyDescent="0.3"/>
    <row r="3620" hidden="1" x14ac:dyDescent="0.3"/>
    <row r="3621" hidden="1" x14ac:dyDescent="0.3"/>
    <row r="3622" hidden="1" x14ac:dyDescent="0.3"/>
    <row r="3623" hidden="1" x14ac:dyDescent="0.3"/>
    <row r="3624" hidden="1" x14ac:dyDescent="0.3"/>
    <row r="3625" hidden="1" x14ac:dyDescent="0.3"/>
    <row r="3626" hidden="1" x14ac:dyDescent="0.3"/>
    <row r="3627" hidden="1" x14ac:dyDescent="0.3"/>
    <row r="3628" hidden="1" x14ac:dyDescent="0.3"/>
    <row r="3629" hidden="1" x14ac:dyDescent="0.3"/>
    <row r="3630" hidden="1" x14ac:dyDescent="0.3"/>
    <row r="3631" hidden="1" x14ac:dyDescent="0.3"/>
    <row r="3632" hidden="1" x14ac:dyDescent="0.3"/>
    <row r="3633" hidden="1" x14ac:dyDescent="0.3"/>
    <row r="3634" hidden="1" x14ac:dyDescent="0.3"/>
    <row r="3635" hidden="1" x14ac:dyDescent="0.3"/>
    <row r="3636" hidden="1" x14ac:dyDescent="0.3"/>
    <row r="3637" hidden="1" x14ac:dyDescent="0.3"/>
    <row r="3638" hidden="1" x14ac:dyDescent="0.3"/>
    <row r="3639" hidden="1" x14ac:dyDescent="0.3"/>
    <row r="3640" hidden="1" x14ac:dyDescent="0.3"/>
    <row r="3641" hidden="1" x14ac:dyDescent="0.3"/>
    <row r="3642" hidden="1" x14ac:dyDescent="0.3"/>
    <row r="3643" hidden="1" x14ac:dyDescent="0.3"/>
    <row r="3644" hidden="1" x14ac:dyDescent="0.3"/>
    <row r="3645" hidden="1" x14ac:dyDescent="0.3"/>
    <row r="3646" hidden="1" x14ac:dyDescent="0.3"/>
    <row r="3647" hidden="1" x14ac:dyDescent="0.3"/>
    <row r="3648" hidden="1" x14ac:dyDescent="0.3"/>
    <row r="3649" hidden="1" x14ac:dyDescent="0.3"/>
    <row r="3650" hidden="1" x14ac:dyDescent="0.3"/>
    <row r="3651" hidden="1" x14ac:dyDescent="0.3"/>
    <row r="3652" hidden="1" x14ac:dyDescent="0.3"/>
    <row r="3653" hidden="1" x14ac:dyDescent="0.3"/>
    <row r="3654" hidden="1" x14ac:dyDescent="0.3"/>
    <row r="3655" hidden="1" x14ac:dyDescent="0.3"/>
    <row r="3656" hidden="1" x14ac:dyDescent="0.3"/>
    <row r="3657" hidden="1" x14ac:dyDescent="0.3"/>
    <row r="3658" hidden="1" x14ac:dyDescent="0.3"/>
    <row r="3659" hidden="1" x14ac:dyDescent="0.3"/>
    <row r="3660" hidden="1" x14ac:dyDescent="0.3"/>
    <row r="3661" hidden="1" x14ac:dyDescent="0.3"/>
    <row r="3662" hidden="1" x14ac:dyDescent="0.3"/>
    <row r="3663" hidden="1" x14ac:dyDescent="0.3"/>
    <row r="3664" hidden="1" x14ac:dyDescent="0.3"/>
    <row r="3665" hidden="1" x14ac:dyDescent="0.3"/>
    <row r="3666" hidden="1" x14ac:dyDescent="0.3"/>
    <row r="3667" hidden="1" x14ac:dyDescent="0.3"/>
    <row r="3668" hidden="1" x14ac:dyDescent="0.3"/>
    <row r="3669" hidden="1" x14ac:dyDescent="0.3"/>
    <row r="3670" hidden="1" x14ac:dyDescent="0.3"/>
    <row r="3671" hidden="1" x14ac:dyDescent="0.3"/>
    <row r="3672" hidden="1" x14ac:dyDescent="0.3"/>
    <row r="3673" hidden="1" x14ac:dyDescent="0.3"/>
    <row r="3674" hidden="1" x14ac:dyDescent="0.3"/>
    <row r="3675" hidden="1" x14ac:dyDescent="0.3"/>
    <row r="3676" hidden="1" x14ac:dyDescent="0.3"/>
    <row r="3677" hidden="1" x14ac:dyDescent="0.3"/>
    <row r="3678" hidden="1" x14ac:dyDescent="0.3"/>
    <row r="3679" hidden="1" x14ac:dyDescent="0.3"/>
    <row r="3680" hidden="1" x14ac:dyDescent="0.3"/>
    <row r="3681" hidden="1" x14ac:dyDescent="0.3"/>
    <row r="3682" hidden="1" x14ac:dyDescent="0.3"/>
    <row r="3683" hidden="1" x14ac:dyDescent="0.3"/>
    <row r="3684" hidden="1" x14ac:dyDescent="0.3"/>
    <row r="3685" hidden="1" x14ac:dyDescent="0.3"/>
    <row r="3686" hidden="1" x14ac:dyDescent="0.3"/>
    <row r="3687" hidden="1" x14ac:dyDescent="0.3"/>
    <row r="3688" hidden="1" x14ac:dyDescent="0.3"/>
    <row r="3689" hidden="1" x14ac:dyDescent="0.3"/>
    <row r="3690" hidden="1" x14ac:dyDescent="0.3"/>
    <row r="3691" hidden="1" x14ac:dyDescent="0.3"/>
    <row r="3692" hidden="1" x14ac:dyDescent="0.3"/>
    <row r="3693" hidden="1" x14ac:dyDescent="0.3"/>
    <row r="3694" hidden="1" x14ac:dyDescent="0.3"/>
    <row r="3695" hidden="1" x14ac:dyDescent="0.3"/>
    <row r="3696" hidden="1" x14ac:dyDescent="0.3"/>
    <row r="3697" hidden="1" x14ac:dyDescent="0.3"/>
    <row r="3698" hidden="1" x14ac:dyDescent="0.3"/>
    <row r="3699" hidden="1" x14ac:dyDescent="0.3"/>
    <row r="3700" hidden="1" x14ac:dyDescent="0.3"/>
    <row r="3701" hidden="1" x14ac:dyDescent="0.3"/>
    <row r="3702" hidden="1" x14ac:dyDescent="0.3"/>
    <row r="3703" hidden="1" x14ac:dyDescent="0.3"/>
    <row r="3704" hidden="1" x14ac:dyDescent="0.3"/>
    <row r="3705" hidden="1" x14ac:dyDescent="0.3"/>
    <row r="3706" hidden="1" x14ac:dyDescent="0.3"/>
    <row r="3707" hidden="1" x14ac:dyDescent="0.3"/>
    <row r="3708" hidden="1" x14ac:dyDescent="0.3"/>
    <row r="3709" hidden="1" x14ac:dyDescent="0.3"/>
    <row r="3710" hidden="1" x14ac:dyDescent="0.3"/>
    <row r="3711" hidden="1" x14ac:dyDescent="0.3"/>
    <row r="3712" hidden="1" x14ac:dyDescent="0.3"/>
    <row r="3713" hidden="1" x14ac:dyDescent="0.3"/>
    <row r="3714" hidden="1" x14ac:dyDescent="0.3"/>
    <row r="3715" hidden="1" x14ac:dyDescent="0.3"/>
    <row r="3716" hidden="1" x14ac:dyDescent="0.3"/>
    <row r="3717" hidden="1" x14ac:dyDescent="0.3"/>
    <row r="3718" hidden="1" x14ac:dyDescent="0.3"/>
    <row r="3719" hidden="1" x14ac:dyDescent="0.3"/>
    <row r="3720" hidden="1" x14ac:dyDescent="0.3"/>
    <row r="3721" hidden="1" x14ac:dyDescent="0.3"/>
    <row r="3722" hidden="1" x14ac:dyDescent="0.3"/>
    <row r="3723" hidden="1" x14ac:dyDescent="0.3"/>
    <row r="3724" hidden="1" x14ac:dyDescent="0.3"/>
    <row r="3725" hidden="1" x14ac:dyDescent="0.3"/>
    <row r="3726" hidden="1" x14ac:dyDescent="0.3"/>
    <row r="3727" hidden="1" x14ac:dyDescent="0.3"/>
    <row r="3728" hidden="1" x14ac:dyDescent="0.3"/>
    <row r="3729" hidden="1" x14ac:dyDescent="0.3"/>
    <row r="3730" hidden="1" x14ac:dyDescent="0.3"/>
    <row r="3731" hidden="1" x14ac:dyDescent="0.3"/>
    <row r="3732" hidden="1" x14ac:dyDescent="0.3"/>
    <row r="3733" hidden="1" x14ac:dyDescent="0.3"/>
    <row r="3734" hidden="1" x14ac:dyDescent="0.3"/>
    <row r="3735" hidden="1" x14ac:dyDescent="0.3"/>
    <row r="3736" hidden="1" x14ac:dyDescent="0.3"/>
    <row r="3737" hidden="1" x14ac:dyDescent="0.3"/>
    <row r="3738" hidden="1" x14ac:dyDescent="0.3"/>
    <row r="3739" hidden="1" x14ac:dyDescent="0.3"/>
    <row r="3740" hidden="1" x14ac:dyDescent="0.3"/>
    <row r="3741" hidden="1" x14ac:dyDescent="0.3"/>
    <row r="3742" hidden="1" x14ac:dyDescent="0.3"/>
    <row r="3743" hidden="1" x14ac:dyDescent="0.3"/>
    <row r="3744" hidden="1" x14ac:dyDescent="0.3"/>
    <row r="3745" hidden="1" x14ac:dyDescent="0.3"/>
    <row r="3746" hidden="1" x14ac:dyDescent="0.3"/>
    <row r="3747" hidden="1" x14ac:dyDescent="0.3"/>
    <row r="3748" hidden="1" x14ac:dyDescent="0.3"/>
    <row r="3749" hidden="1" x14ac:dyDescent="0.3"/>
    <row r="3750" hidden="1" x14ac:dyDescent="0.3"/>
    <row r="3751" hidden="1" x14ac:dyDescent="0.3"/>
    <row r="3752" hidden="1" x14ac:dyDescent="0.3"/>
    <row r="3753" hidden="1" x14ac:dyDescent="0.3"/>
    <row r="3754" hidden="1" x14ac:dyDescent="0.3"/>
    <row r="3755" hidden="1" x14ac:dyDescent="0.3"/>
    <row r="3756" hidden="1" x14ac:dyDescent="0.3"/>
    <row r="3757" hidden="1" x14ac:dyDescent="0.3"/>
    <row r="3758" hidden="1" x14ac:dyDescent="0.3"/>
    <row r="3759" hidden="1" x14ac:dyDescent="0.3"/>
    <row r="3760" hidden="1" x14ac:dyDescent="0.3"/>
    <row r="3761" hidden="1" x14ac:dyDescent="0.3"/>
    <row r="3762" hidden="1" x14ac:dyDescent="0.3"/>
    <row r="3763" hidden="1" x14ac:dyDescent="0.3"/>
    <row r="3764" hidden="1" x14ac:dyDescent="0.3"/>
    <row r="3765" hidden="1" x14ac:dyDescent="0.3"/>
    <row r="3766" hidden="1" x14ac:dyDescent="0.3"/>
    <row r="3767" hidden="1" x14ac:dyDescent="0.3"/>
    <row r="3768" hidden="1" x14ac:dyDescent="0.3"/>
    <row r="3769" hidden="1" x14ac:dyDescent="0.3"/>
    <row r="3770" hidden="1" x14ac:dyDescent="0.3"/>
    <row r="3771" hidden="1" x14ac:dyDescent="0.3"/>
    <row r="3772" hidden="1" x14ac:dyDescent="0.3"/>
    <row r="3773" hidden="1" x14ac:dyDescent="0.3"/>
    <row r="3774" hidden="1" x14ac:dyDescent="0.3"/>
    <row r="3775" hidden="1" x14ac:dyDescent="0.3"/>
    <row r="3776" hidden="1" x14ac:dyDescent="0.3"/>
    <row r="3777" hidden="1" x14ac:dyDescent="0.3"/>
    <row r="3778" hidden="1" x14ac:dyDescent="0.3"/>
    <row r="3779" hidden="1" x14ac:dyDescent="0.3"/>
    <row r="3780" hidden="1" x14ac:dyDescent="0.3"/>
    <row r="3781" hidden="1" x14ac:dyDescent="0.3"/>
    <row r="3782" hidden="1" x14ac:dyDescent="0.3"/>
    <row r="3783" hidden="1" x14ac:dyDescent="0.3"/>
    <row r="3784" hidden="1" x14ac:dyDescent="0.3"/>
    <row r="3785" hidden="1" x14ac:dyDescent="0.3"/>
    <row r="3786" hidden="1" x14ac:dyDescent="0.3"/>
    <row r="3787" hidden="1" x14ac:dyDescent="0.3"/>
    <row r="3788" hidden="1" x14ac:dyDescent="0.3"/>
    <row r="3789" hidden="1" x14ac:dyDescent="0.3"/>
    <row r="3790" hidden="1" x14ac:dyDescent="0.3"/>
    <row r="3791" hidden="1" x14ac:dyDescent="0.3"/>
    <row r="3792" hidden="1" x14ac:dyDescent="0.3"/>
    <row r="3793" hidden="1" x14ac:dyDescent="0.3"/>
    <row r="3794" hidden="1" x14ac:dyDescent="0.3"/>
    <row r="3795" hidden="1" x14ac:dyDescent="0.3"/>
    <row r="3796" hidden="1" x14ac:dyDescent="0.3"/>
    <row r="3797" hidden="1" x14ac:dyDescent="0.3"/>
    <row r="3798" hidden="1" x14ac:dyDescent="0.3"/>
    <row r="3799" hidden="1" x14ac:dyDescent="0.3"/>
    <row r="3800" hidden="1" x14ac:dyDescent="0.3"/>
    <row r="3801" hidden="1" x14ac:dyDescent="0.3"/>
    <row r="3802" hidden="1" x14ac:dyDescent="0.3"/>
    <row r="3803" hidden="1" x14ac:dyDescent="0.3"/>
    <row r="3804" hidden="1" x14ac:dyDescent="0.3"/>
    <row r="3805" hidden="1" x14ac:dyDescent="0.3"/>
    <row r="3806" hidden="1" x14ac:dyDescent="0.3"/>
    <row r="3807" hidden="1" x14ac:dyDescent="0.3"/>
    <row r="3808" hidden="1" x14ac:dyDescent="0.3"/>
    <row r="3809" hidden="1" x14ac:dyDescent="0.3"/>
    <row r="3810" hidden="1" x14ac:dyDescent="0.3"/>
    <row r="3811" hidden="1" x14ac:dyDescent="0.3"/>
    <row r="3812" hidden="1" x14ac:dyDescent="0.3"/>
    <row r="3813" hidden="1" x14ac:dyDescent="0.3"/>
    <row r="3814" hidden="1" x14ac:dyDescent="0.3"/>
    <row r="3815" hidden="1" x14ac:dyDescent="0.3"/>
    <row r="3816" hidden="1" x14ac:dyDescent="0.3"/>
    <row r="3817" hidden="1" x14ac:dyDescent="0.3"/>
    <row r="3818" hidden="1" x14ac:dyDescent="0.3"/>
    <row r="3819" hidden="1" x14ac:dyDescent="0.3"/>
    <row r="3820" hidden="1" x14ac:dyDescent="0.3"/>
    <row r="3821" hidden="1" x14ac:dyDescent="0.3"/>
    <row r="3822" hidden="1" x14ac:dyDescent="0.3"/>
    <row r="3823" hidden="1" x14ac:dyDescent="0.3"/>
    <row r="3824" hidden="1" x14ac:dyDescent="0.3"/>
    <row r="3825" hidden="1" x14ac:dyDescent="0.3"/>
    <row r="3826" hidden="1" x14ac:dyDescent="0.3"/>
    <row r="3827" hidden="1" x14ac:dyDescent="0.3"/>
    <row r="3828" hidden="1" x14ac:dyDescent="0.3"/>
    <row r="3829" hidden="1" x14ac:dyDescent="0.3"/>
    <row r="3830" hidden="1" x14ac:dyDescent="0.3"/>
    <row r="3831" hidden="1" x14ac:dyDescent="0.3"/>
    <row r="3832" hidden="1" x14ac:dyDescent="0.3"/>
    <row r="3833" hidden="1" x14ac:dyDescent="0.3"/>
    <row r="3834" hidden="1" x14ac:dyDescent="0.3"/>
    <row r="3835" hidden="1" x14ac:dyDescent="0.3"/>
    <row r="3836" hidden="1" x14ac:dyDescent="0.3"/>
    <row r="3837" hidden="1" x14ac:dyDescent="0.3"/>
    <row r="3838" hidden="1" x14ac:dyDescent="0.3"/>
    <row r="3839" hidden="1" x14ac:dyDescent="0.3"/>
    <row r="3840" hidden="1" x14ac:dyDescent="0.3"/>
    <row r="3841" hidden="1" x14ac:dyDescent="0.3"/>
    <row r="3842" hidden="1" x14ac:dyDescent="0.3"/>
    <row r="3843" hidden="1" x14ac:dyDescent="0.3"/>
    <row r="3844" hidden="1" x14ac:dyDescent="0.3"/>
    <row r="3845" hidden="1" x14ac:dyDescent="0.3"/>
    <row r="3846" hidden="1" x14ac:dyDescent="0.3"/>
    <row r="3847" hidden="1" x14ac:dyDescent="0.3"/>
    <row r="3848" hidden="1" x14ac:dyDescent="0.3"/>
    <row r="3849" hidden="1" x14ac:dyDescent="0.3"/>
    <row r="3850" hidden="1" x14ac:dyDescent="0.3"/>
    <row r="3851" hidden="1" x14ac:dyDescent="0.3"/>
    <row r="3852" hidden="1" x14ac:dyDescent="0.3"/>
    <row r="3853" hidden="1" x14ac:dyDescent="0.3"/>
    <row r="3854" hidden="1" x14ac:dyDescent="0.3"/>
    <row r="3855" hidden="1" x14ac:dyDescent="0.3"/>
    <row r="3856" hidden="1" x14ac:dyDescent="0.3"/>
    <row r="3857" hidden="1" x14ac:dyDescent="0.3"/>
    <row r="3858" hidden="1" x14ac:dyDescent="0.3"/>
    <row r="3859" hidden="1" x14ac:dyDescent="0.3"/>
    <row r="3860" hidden="1" x14ac:dyDescent="0.3"/>
    <row r="3861" hidden="1" x14ac:dyDescent="0.3"/>
    <row r="3862" hidden="1" x14ac:dyDescent="0.3"/>
    <row r="3863" hidden="1" x14ac:dyDescent="0.3"/>
    <row r="3864" hidden="1" x14ac:dyDescent="0.3"/>
    <row r="3865" hidden="1" x14ac:dyDescent="0.3"/>
    <row r="3866" hidden="1" x14ac:dyDescent="0.3"/>
    <row r="3867" hidden="1" x14ac:dyDescent="0.3"/>
    <row r="3868" hidden="1" x14ac:dyDescent="0.3"/>
    <row r="3869" hidden="1" x14ac:dyDescent="0.3"/>
    <row r="3870" hidden="1" x14ac:dyDescent="0.3"/>
    <row r="3871" hidden="1" x14ac:dyDescent="0.3"/>
    <row r="3872" hidden="1" x14ac:dyDescent="0.3"/>
    <row r="3873" hidden="1" x14ac:dyDescent="0.3"/>
    <row r="3874" hidden="1" x14ac:dyDescent="0.3"/>
    <row r="3875" hidden="1" x14ac:dyDescent="0.3"/>
    <row r="3876" hidden="1" x14ac:dyDescent="0.3"/>
    <row r="3877" hidden="1" x14ac:dyDescent="0.3"/>
    <row r="3878" hidden="1" x14ac:dyDescent="0.3"/>
    <row r="3879" hidden="1" x14ac:dyDescent="0.3"/>
    <row r="3880" hidden="1" x14ac:dyDescent="0.3"/>
    <row r="3881" hidden="1" x14ac:dyDescent="0.3"/>
    <row r="3882" hidden="1" x14ac:dyDescent="0.3"/>
    <row r="3883" hidden="1" x14ac:dyDescent="0.3"/>
    <row r="3884" hidden="1" x14ac:dyDescent="0.3"/>
    <row r="3885" hidden="1" x14ac:dyDescent="0.3"/>
    <row r="3886" hidden="1" x14ac:dyDescent="0.3"/>
    <row r="3887" hidden="1" x14ac:dyDescent="0.3"/>
    <row r="3888" hidden="1" x14ac:dyDescent="0.3"/>
    <row r="3889" hidden="1" x14ac:dyDescent="0.3"/>
    <row r="3890" hidden="1" x14ac:dyDescent="0.3"/>
    <row r="3891" hidden="1" x14ac:dyDescent="0.3"/>
    <row r="3892" hidden="1" x14ac:dyDescent="0.3"/>
    <row r="3893" hidden="1" x14ac:dyDescent="0.3"/>
    <row r="3894" hidden="1" x14ac:dyDescent="0.3"/>
    <row r="3895" hidden="1" x14ac:dyDescent="0.3"/>
    <row r="3896" hidden="1" x14ac:dyDescent="0.3"/>
    <row r="3897" hidden="1" x14ac:dyDescent="0.3"/>
    <row r="3898" hidden="1" x14ac:dyDescent="0.3"/>
    <row r="3899" hidden="1" x14ac:dyDescent="0.3"/>
    <row r="3900" hidden="1" x14ac:dyDescent="0.3"/>
    <row r="3901" hidden="1" x14ac:dyDescent="0.3"/>
    <row r="3902" hidden="1" x14ac:dyDescent="0.3"/>
    <row r="3903" hidden="1" x14ac:dyDescent="0.3"/>
    <row r="3904" hidden="1" x14ac:dyDescent="0.3"/>
    <row r="3905" hidden="1" x14ac:dyDescent="0.3"/>
    <row r="3906" hidden="1" x14ac:dyDescent="0.3"/>
    <row r="3907" hidden="1" x14ac:dyDescent="0.3"/>
    <row r="3908" hidden="1" x14ac:dyDescent="0.3"/>
    <row r="3909" hidden="1" x14ac:dyDescent="0.3"/>
    <row r="3910" hidden="1" x14ac:dyDescent="0.3"/>
    <row r="3911" hidden="1" x14ac:dyDescent="0.3"/>
    <row r="3912" hidden="1" x14ac:dyDescent="0.3"/>
    <row r="3913" hidden="1" x14ac:dyDescent="0.3"/>
    <row r="3914" hidden="1" x14ac:dyDescent="0.3"/>
    <row r="3915" hidden="1" x14ac:dyDescent="0.3"/>
    <row r="3916" hidden="1" x14ac:dyDescent="0.3"/>
    <row r="3917" hidden="1" x14ac:dyDescent="0.3"/>
    <row r="3918" hidden="1" x14ac:dyDescent="0.3"/>
    <row r="3919" hidden="1" x14ac:dyDescent="0.3"/>
    <row r="3920" hidden="1" x14ac:dyDescent="0.3"/>
    <row r="3921" hidden="1" x14ac:dyDescent="0.3"/>
    <row r="3922" hidden="1" x14ac:dyDescent="0.3"/>
    <row r="3923" hidden="1" x14ac:dyDescent="0.3"/>
    <row r="3924" hidden="1" x14ac:dyDescent="0.3"/>
    <row r="3925" hidden="1" x14ac:dyDescent="0.3"/>
    <row r="3926" hidden="1" x14ac:dyDescent="0.3"/>
    <row r="3927" hidden="1" x14ac:dyDescent="0.3"/>
    <row r="3928" hidden="1" x14ac:dyDescent="0.3"/>
    <row r="3929" hidden="1" x14ac:dyDescent="0.3"/>
    <row r="3930" hidden="1" x14ac:dyDescent="0.3"/>
    <row r="3931" hidden="1" x14ac:dyDescent="0.3"/>
    <row r="3932" hidden="1" x14ac:dyDescent="0.3"/>
    <row r="3933" hidden="1" x14ac:dyDescent="0.3"/>
    <row r="3934" hidden="1" x14ac:dyDescent="0.3"/>
    <row r="3935" hidden="1" x14ac:dyDescent="0.3"/>
    <row r="3936" hidden="1" x14ac:dyDescent="0.3"/>
    <row r="3937" hidden="1" x14ac:dyDescent="0.3"/>
    <row r="3938" hidden="1" x14ac:dyDescent="0.3"/>
    <row r="3939" hidden="1" x14ac:dyDescent="0.3"/>
    <row r="3940" hidden="1" x14ac:dyDescent="0.3"/>
    <row r="3941" hidden="1" x14ac:dyDescent="0.3"/>
    <row r="3942" hidden="1" x14ac:dyDescent="0.3"/>
    <row r="3943" hidden="1" x14ac:dyDescent="0.3"/>
    <row r="3944" hidden="1" x14ac:dyDescent="0.3"/>
    <row r="3945" hidden="1" x14ac:dyDescent="0.3"/>
    <row r="3946" hidden="1" x14ac:dyDescent="0.3"/>
    <row r="3947" hidden="1" x14ac:dyDescent="0.3"/>
    <row r="3948" hidden="1" x14ac:dyDescent="0.3"/>
    <row r="3949" hidden="1" x14ac:dyDescent="0.3"/>
    <row r="3950" hidden="1" x14ac:dyDescent="0.3"/>
    <row r="3951" hidden="1" x14ac:dyDescent="0.3"/>
    <row r="3952" hidden="1" x14ac:dyDescent="0.3"/>
    <row r="3953" hidden="1" x14ac:dyDescent="0.3"/>
    <row r="3954" hidden="1" x14ac:dyDescent="0.3"/>
    <row r="3955" hidden="1" x14ac:dyDescent="0.3"/>
    <row r="3956" hidden="1" x14ac:dyDescent="0.3"/>
    <row r="3957" hidden="1" x14ac:dyDescent="0.3"/>
    <row r="3958" hidden="1" x14ac:dyDescent="0.3"/>
    <row r="3959" hidden="1" x14ac:dyDescent="0.3"/>
    <row r="3960" hidden="1" x14ac:dyDescent="0.3"/>
    <row r="3961" hidden="1" x14ac:dyDescent="0.3"/>
    <row r="3962" hidden="1" x14ac:dyDescent="0.3"/>
    <row r="3963" hidden="1" x14ac:dyDescent="0.3"/>
    <row r="3964" hidden="1" x14ac:dyDescent="0.3"/>
    <row r="3965" hidden="1" x14ac:dyDescent="0.3"/>
    <row r="3966" hidden="1" x14ac:dyDescent="0.3"/>
    <row r="3967" hidden="1" x14ac:dyDescent="0.3"/>
    <row r="3968" hidden="1" x14ac:dyDescent="0.3"/>
    <row r="3969" hidden="1" x14ac:dyDescent="0.3"/>
    <row r="3970" hidden="1" x14ac:dyDescent="0.3"/>
    <row r="3971" hidden="1" x14ac:dyDescent="0.3"/>
    <row r="3972" hidden="1" x14ac:dyDescent="0.3"/>
    <row r="3973" hidden="1" x14ac:dyDescent="0.3"/>
    <row r="3974" hidden="1" x14ac:dyDescent="0.3"/>
    <row r="3975" hidden="1" x14ac:dyDescent="0.3"/>
    <row r="3976" hidden="1" x14ac:dyDescent="0.3"/>
    <row r="3977" hidden="1" x14ac:dyDescent="0.3"/>
    <row r="3978" hidden="1" x14ac:dyDescent="0.3"/>
    <row r="3979" hidden="1" x14ac:dyDescent="0.3"/>
    <row r="3980" hidden="1" x14ac:dyDescent="0.3"/>
    <row r="3981" hidden="1" x14ac:dyDescent="0.3"/>
    <row r="3982" hidden="1" x14ac:dyDescent="0.3"/>
    <row r="3983" hidden="1" x14ac:dyDescent="0.3"/>
    <row r="3984" hidden="1" x14ac:dyDescent="0.3"/>
    <row r="3985" hidden="1" x14ac:dyDescent="0.3"/>
    <row r="3986" hidden="1" x14ac:dyDescent="0.3"/>
    <row r="3987" hidden="1" x14ac:dyDescent="0.3"/>
    <row r="3988" hidden="1" x14ac:dyDescent="0.3"/>
    <row r="3989" hidden="1" x14ac:dyDescent="0.3"/>
    <row r="3990" hidden="1" x14ac:dyDescent="0.3"/>
    <row r="3991" hidden="1" x14ac:dyDescent="0.3"/>
    <row r="3992" hidden="1" x14ac:dyDescent="0.3"/>
    <row r="3993" hidden="1" x14ac:dyDescent="0.3"/>
    <row r="3994" hidden="1" x14ac:dyDescent="0.3"/>
    <row r="3995" hidden="1" x14ac:dyDescent="0.3"/>
    <row r="3996" hidden="1" x14ac:dyDescent="0.3"/>
    <row r="3997" hidden="1" x14ac:dyDescent="0.3"/>
    <row r="3998" hidden="1" x14ac:dyDescent="0.3"/>
    <row r="3999" hidden="1" x14ac:dyDescent="0.3"/>
    <row r="4000" hidden="1" x14ac:dyDescent="0.3"/>
    <row r="4001" hidden="1" x14ac:dyDescent="0.3"/>
    <row r="4002" hidden="1" x14ac:dyDescent="0.3"/>
    <row r="4003" hidden="1" x14ac:dyDescent="0.3"/>
    <row r="4004" hidden="1" x14ac:dyDescent="0.3"/>
    <row r="4005" hidden="1" x14ac:dyDescent="0.3"/>
    <row r="4006" hidden="1" x14ac:dyDescent="0.3"/>
    <row r="4007" hidden="1" x14ac:dyDescent="0.3"/>
    <row r="4008" hidden="1" x14ac:dyDescent="0.3"/>
    <row r="4009" hidden="1" x14ac:dyDescent="0.3"/>
    <row r="4010" hidden="1" x14ac:dyDescent="0.3"/>
    <row r="4011" hidden="1" x14ac:dyDescent="0.3"/>
    <row r="4012" hidden="1" x14ac:dyDescent="0.3"/>
    <row r="4013" hidden="1" x14ac:dyDescent="0.3"/>
    <row r="4014" hidden="1" x14ac:dyDescent="0.3"/>
    <row r="4015" hidden="1" x14ac:dyDescent="0.3"/>
    <row r="4016" hidden="1" x14ac:dyDescent="0.3"/>
    <row r="4017" hidden="1" x14ac:dyDescent="0.3"/>
    <row r="4018" hidden="1" x14ac:dyDescent="0.3"/>
    <row r="4019" hidden="1" x14ac:dyDescent="0.3"/>
    <row r="4020" hidden="1" x14ac:dyDescent="0.3"/>
    <row r="4021" hidden="1" x14ac:dyDescent="0.3"/>
    <row r="4022" hidden="1" x14ac:dyDescent="0.3"/>
    <row r="4023" hidden="1" x14ac:dyDescent="0.3"/>
    <row r="4024" hidden="1" x14ac:dyDescent="0.3"/>
    <row r="4025" hidden="1" x14ac:dyDescent="0.3"/>
    <row r="4026" hidden="1" x14ac:dyDescent="0.3"/>
    <row r="4027" hidden="1" x14ac:dyDescent="0.3"/>
    <row r="4028" hidden="1" x14ac:dyDescent="0.3"/>
    <row r="4029" hidden="1" x14ac:dyDescent="0.3"/>
    <row r="4030" hidden="1" x14ac:dyDescent="0.3"/>
    <row r="4031" hidden="1" x14ac:dyDescent="0.3"/>
    <row r="4032" hidden="1" x14ac:dyDescent="0.3"/>
    <row r="4033" hidden="1" x14ac:dyDescent="0.3"/>
    <row r="4034" hidden="1" x14ac:dyDescent="0.3"/>
    <row r="4035" hidden="1" x14ac:dyDescent="0.3"/>
    <row r="4036" hidden="1" x14ac:dyDescent="0.3"/>
    <row r="4037" hidden="1" x14ac:dyDescent="0.3"/>
    <row r="4038" hidden="1" x14ac:dyDescent="0.3"/>
    <row r="4039" hidden="1" x14ac:dyDescent="0.3"/>
    <row r="4040" hidden="1" x14ac:dyDescent="0.3"/>
    <row r="4041" hidden="1" x14ac:dyDescent="0.3"/>
    <row r="4042" hidden="1" x14ac:dyDescent="0.3"/>
    <row r="4043" hidden="1" x14ac:dyDescent="0.3"/>
    <row r="4044" hidden="1" x14ac:dyDescent="0.3"/>
    <row r="4045" hidden="1" x14ac:dyDescent="0.3"/>
    <row r="4046" hidden="1" x14ac:dyDescent="0.3"/>
    <row r="4047" hidden="1" x14ac:dyDescent="0.3"/>
    <row r="4048" hidden="1" x14ac:dyDescent="0.3"/>
    <row r="4049" hidden="1" x14ac:dyDescent="0.3"/>
    <row r="4050" hidden="1" x14ac:dyDescent="0.3"/>
    <row r="4051" hidden="1" x14ac:dyDescent="0.3"/>
    <row r="4052" hidden="1" x14ac:dyDescent="0.3"/>
    <row r="4053" hidden="1" x14ac:dyDescent="0.3"/>
    <row r="4054" hidden="1" x14ac:dyDescent="0.3"/>
    <row r="4055" hidden="1" x14ac:dyDescent="0.3"/>
    <row r="4056" hidden="1" x14ac:dyDescent="0.3"/>
    <row r="4057" hidden="1" x14ac:dyDescent="0.3"/>
    <row r="4058" hidden="1" x14ac:dyDescent="0.3"/>
    <row r="4059" hidden="1" x14ac:dyDescent="0.3"/>
    <row r="4060" hidden="1" x14ac:dyDescent="0.3"/>
    <row r="4061" hidden="1" x14ac:dyDescent="0.3"/>
    <row r="4062" hidden="1" x14ac:dyDescent="0.3"/>
    <row r="4063" hidden="1" x14ac:dyDescent="0.3"/>
    <row r="4064" hidden="1" x14ac:dyDescent="0.3"/>
    <row r="4065" hidden="1" x14ac:dyDescent="0.3"/>
    <row r="4066" hidden="1" x14ac:dyDescent="0.3"/>
    <row r="4067" hidden="1" x14ac:dyDescent="0.3"/>
    <row r="4068" hidden="1" x14ac:dyDescent="0.3"/>
    <row r="4069" hidden="1" x14ac:dyDescent="0.3"/>
    <row r="4070" hidden="1" x14ac:dyDescent="0.3"/>
    <row r="4071" hidden="1" x14ac:dyDescent="0.3"/>
    <row r="4072" hidden="1" x14ac:dyDescent="0.3"/>
    <row r="4073" hidden="1" x14ac:dyDescent="0.3"/>
    <row r="4074" hidden="1" x14ac:dyDescent="0.3"/>
    <row r="4075" hidden="1" x14ac:dyDescent="0.3"/>
    <row r="4076" hidden="1" x14ac:dyDescent="0.3"/>
    <row r="4077" hidden="1" x14ac:dyDescent="0.3"/>
    <row r="4078" hidden="1" x14ac:dyDescent="0.3"/>
    <row r="4079" hidden="1" x14ac:dyDescent="0.3"/>
    <row r="4080" hidden="1" x14ac:dyDescent="0.3"/>
    <row r="4081" hidden="1" x14ac:dyDescent="0.3"/>
    <row r="4082" hidden="1" x14ac:dyDescent="0.3"/>
    <row r="4083" hidden="1" x14ac:dyDescent="0.3"/>
    <row r="4084" hidden="1" x14ac:dyDescent="0.3"/>
    <row r="4085" hidden="1" x14ac:dyDescent="0.3"/>
    <row r="4086" hidden="1" x14ac:dyDescent="0.3"/>
    <row r="4087" hidden="1" x14ac:dyDescent="0.3"/>
    <row r="4088" hidden="1" x14ac:dyDescent="0.3"/>
    <row r="4089" hidden="1" x14ac:dyDescent="0.3"/>
    <row r="4090" hidden="1" x14ac:dyDescent="0.3"/>
    <row r="4091" hidden="1" x14ac:dyDescent="0.3"/>
    <row r="4092" hidden="1" x14ac:dyDescent="0.3"/>
    <row r="4093" hidden="1" x14ac:dyDescent="0.3"/>
    <row r="4094" hidden="1" x14ac:dyDescent="0.3"/>
    <row r="4095" hidden="1" x14ac:dyDescent="0.3"/>
    <row r="4096" hidden="1" x14ac:dyDescent="0.3"/>
    <row r="4097" hidden="1" x14ac:dyDescent="0.3"/>
    <row r="4098" hidden="1" x14ac:dyDescent="0.3"/>
    <row r="4099" hidden="1" x14ac:dyDescent="0.3"/>
    <row r="4100" hidden="1" x14ac:dyDescent="0.3"/>
    <row r="4101" hidden="1" x14ac:dyDescent="0.3"/>
    <row r="4102" hidden="1" x14ac:dyDescent="0.3"/>
    <row r="4103" hidden="1" x14ac:dyDescent="0.3"/>
    <row r="4104" hidden="1" x14ac:dyDescent="0.3"/>
    <row r="4105" hidden="1" x14ac:dyDescent="0.3"/>
    <row r="4106" hidden="1" x14ac:dyDescent="0.3"/>
    <row r="4107" hidden="1" x14ac:dyDescent="0.3"/>
    <row r="4108" hidden="1" x14ac:dyDescent="0.3"/>
    <row r="4109" hidden="1" x14ac:dyDescent="0.3"/>
    <row r="4110" hidden="1" x14ac:dyDescent="0.3"/>
    <row r="4111" hidden="1" x14ac:dyDescent="0.3"/>
    <row r="4112" hidden="1" x14ac:dyDescent="0.3"/>
    <row r="4113" hidden="1" x14ac:dyDescent="0.3"/>
    <row r="4114" hidden="1" x14ac:dyDescent="0.3"/>
    <row r="4115" hidden="1" x14ac:dyDescent="0.3"/>
    <row r="4116" hidden="1" x14ac:dyDescent="0.3"/>
    <row r="4117" hidden="1" x14ac:dyDescent="0.3"/>
    <row r="4118" hidden="1" x14ac:dyDescent="0.3"/>
    <row r="4119" hidden="1" x14ac:dyDescent="0.3"/>
    <row r="4120" hidden="1" x14ac:dyDescent="0.3"/>
    <row r="4121" hidden="1" x14ac:dyDescent="0.3"/>
    <row r="4122" hidden="1" x14ac:dyDescent="0.3"/>
    <row r="4123" hidden="1" x14ac:dyDescent="0.3"/>
    <row r="4124" hidden="1" x14ac:dyDescent="0.3"/>
    <row r="4125" hidden="1" x14ac:dyDescent="0.3"/>
    <row r="4126" hidden="1" x14ac:dyDescent="0.3"/>
    <row r="4127" hidden="1" x14ac:dyDescent="0.3"/>
    <row r="4128" hidden="1" x14ac:dyDescent="0.3"/>
    <row r="4129" hidden="1" x14ac:dyDescent="0.3"/>
    <row r="4130" hidden="1" x14ac:dyDescent="0.3"/>
    <row r="4131" hidden="1" x14ac:dyDescent="0.3"/>
    <row r="4132" hidden="1" x14ac:dyDescent="0.3"/>
    <row r="4133" hidden="1" x14ac:dyDescent="0.3"/>
    <row r="4134" hidden="1" x14ac:dyDescent="0.3"/>
    <row r="4135" hidden="1" x14ac:dyDescent="0.3"/>
    <row r="4136" hidden="1" x14ac:dyDescent="0.3"/>
    <row r="4137" hidden="1" x14ac:dyDescent="0.3"/>
    <row r="4138" hidden="1" x14ac:dyDescent="0.3"/>
    <row r="4139" hidden="1" x14ac:dyDescent="0.3"/>
    <row r="4140" hidden="1" x14ac:dyDescent="0.3"/>
    <row r="4141" hidden="1" x14ac:dyDescent="0.3"/>
    <row r="4142" hidden="1" x14ac:dyDescent="0.3"/>
    <row r="4143" hidden="1" x14ac:dyDescent="0.3"/>
    <row r="4144" hidden="1" x14ac:dyDescent="0.3"/>
    <row r="4145" hidden="1" x14ac:dyDescent="0.3"/>
    <row r="4146" hidden="1" x14ac:dyDescent="0.3"/>
    <row r="4147" hidden="1" x14ac:dyDescent="0.3"/>
    <row r="4148" hidden="1" x14ac:dyDescent="0.3"/>
    <row r="4149" hidden="1" x14ac:dyDescent="0.3"/>
    <row r="4150" hidden="1" x14ac:dyDescent="0.3"/>
    <row r="4151" hidden="1" x14ac:dyDescent="0.3"/>
    <row r="4152" hidden="1" x14ac:dyDescent="0.3"/>
    <row r="4153" hidden="1" x14ac:dyDescent="0.3"/>
    <row r="4154" hidden="1" x14ac:dyDescent="0.3"/>
    <row r="4155" hidden="1" x14ac:dyDescent="0.3"/>
    <row r="4156" hidden="1" x14ac:dyDescent="0.3"/>
    <row r="4157" hidden="1" x14ac:dyDescent="0.3"/>
    <row r="4158" hidden="1" x14ac:dyDescent="0.3"/>
    <row r="4159" hidden="1" x14ac:dyDescent="0.3"/>
    <row r="4160" hidden="1" x14ac:dyDescent="0.3"/>
    <row r="4161" hidden="1" x14ac:dyDescent="0.3"/>
    <row r="4162" hidden="1" x14ac:dyDescent="0.3"/>
    <row r="4163" hidden="1" x14ac:dyDescent="0.3"/>
    <row r="4164" hidden="1" x14ac:dyDescent="0.3"/>
    <row r="4165" hidden="1" x14ac:dyDescent="0.3"/>
    <row r="4166" hidden="1" x14ac:dyDescent="0.3"/>
    <row r="4167" hidden="1" x14ac:dyDescent="0.3"/>
    <row r="4168" hidden="1" x14ac:dyDescent="0.3"/>
    <row r="4169" hidden="1" x14ac:dyDescent="0.3"/>
    <row r="4170" hidden="1" x14ac:dyDescent="0.3"/>
    <row r="4171" hidden="1" x14ac:dyDescent="0.3"/>
    <row r="4172" hidden="1" x14ac:dyDescent="0.3"/>
    <row r="4173" hidden="1" x14ac:dyDescent="0.3"/>
    <row r="4174" hidden="1" x14ac:dyDescent="0.3"/>
    <row r="4175" hidden="1" x14ac:dyDescent="0.3"/>
    <row r="4176" hidden="1" x14ac:dyDescent="0.3"/>
    <row r="4177" hidden="1" x14ac:dyDescent="0.3"/>
    <row r="4178" hidden="1" x14ac:dyDescent="0.3"/>
    <row r="4179" hidden="1" x14ac:dyDescent="0.3"/>
    <row r="4180" hidden="1" x14ac:dyDescent="0.3"/>
    <row r="4181" hidden="1" x14ac:dyDescent="0.3"/>
    <row r="4182" hidden="1" x14ac:dyDescent="0.3"/>
    <row r="4183" hidden="1" x14ac:dyDescent="0.3"/>
    <row r="4184" hidden="1" x14ac:dyDescent="0.3"/>
    <row r="4185" hidden="1" x14ac:dyDescent="0.3"/>
    <row r="4186" hidden="1" x14ac:dyDescent="0.3"/>
    <row r="4187" hidden="1" x14ac:dyDescent="0.3"/>
    <row r="4188" hidden="1" x14ac:dyDescent="0.3"/>
    <row r="4189" hidden="1" x14ac:dyDescent="0.3"/>
    <row r="4190" hidden="1" x14ac:dyDescent="0.3"/>
    <row r="4191" hidden="1" x14ac:dyDescent="0.3"/>
    <row r="4192" hidden="1" x14ac:dyDescent="0.3"/>
    <row r="4193" hidden="1" x14ac:dyDescent="0.3"/>
    <row r="4194" hidden="1" x14ac:dyDescent="0.3"/>
    <row r="4195" hidden="1" x14ac:dyDescent="0.3"/>
    <row r="4196" hidden="1" x14ac:dyDescent="0.3"/>
    <row r="4197" hidden="1" x14ac:dyDescent="0.3"/>
    <row r="4198" hidden="1" x14ac:dyDescent="0.3"/>
    <row r="4199" hidden="1" x14ac:dyDescent="0.3"/>
    <row r="4200" hidden="1" x14ac:dyDescent="0.3"/>
    <row r="4201" hidden="1" x14ac:dyDescent="0.3"/>
    <row r="4202" hidden="1" x14ac:dyDescent="0.3"/>
    <row r="4203" hidden="1" x14ac:dyDescent="0.3"/>
    <row r="4204" hidden="1" x14ac:dyDescent="0.3"/>
    <row r="4205" hidden="1" x14ac:dyDescent="0.3"/>
    <row r="4206" hidden="1" x14ac:dyDescent="0.3"/>
    <row r="4207" hidden="1" x14ac:dyDescent="0.3"/>
    <row r="4208" hidden="1" x14ac:dyDescent="0.3"/>
    <row r="4209" hidden="1" x14ac:dyDescent="0.3"/>
    <row r="4210" hidden="1" x14ac:dyDescent="0.3"/>
    <row r="4211" hidden="1" x14ac:dyDescent="0.3"/>
    <row r="4212" hidden="1" x14ac:dyDescent="0.3"/>
    <row r="4213" hidden="1" x14ac:dyDescent="0.3"/>
    <row r="4214" hidden="1" x14ac:dyDescent="0.3"/>
    <row r="4215" hidden="1" x14ac:dyDescent="0.3"/>
    <row r="4216" hidden="1" x14ac:dyDescent="0.3"/>
    <row r="4217" hidden="1" x14ac:dyDescent="0.3"/>
    <row r="4218" hidden="1" x14ac:dyDescent="0.3"/>
    <row r="4219" hidden="1" x14ac:dyDescent="0.3"/>
    <row r="4220" hidden="1" x14ac:dyDescent="0.3"/>
    <row r="4221" hidden="1" x14ac:dyDescent="0.3"/>
    <row r="4222" hidden="1" x14ac:dyDescent="0.3"/>
    <row r="4223" hidden="1" x14ac:dyDescent="0.3"/>
    <row r="4224" hidden="1" x14ac:dyDescent="0.3"/>
    <row r="4225" hidden="1" x14ac:dyDescent="0.3"/>
    <row r="4226" hidden="1" x14ac:dyDescent="0.3"/>
    <row r="4227" hidden="1" x14ac:dyDescent="0.3"/>
    <row r="4228" hidden="1" x14ac:dyDescent="0.3"/>
    <row r="4229" hidden="1" x14ac:dyDescent="0.3"/>
    <row r="4230" hidden="1" x14ac:dyDescent="0.3"/>
    <row r="4231" hidden="1" x14ac:dyDescent="0.3"/>
    <row r="4232" hidden="1" x14ac:dyDescent="0.3"/>
    <row r="4233" hidden="1" x14ac:dyDescent="0.3"/>
    <row r="4234" hidden="1" x14ac:dyDescent="0.3"/>
    <row r="4235" hidden="1" x14ac:dyDescent="0.3"/>
    <row r="4236" hidden="1" x14ac:dyDescent="0.3"/>
    <row r="4237" hidden="1" x14ac:dyDescent="0.3"/>
    <row r="4238" hidden="1" x14ac:dyDescent="0.3"/>
    <row r="4239" hidden="1" x14ac:dyDescent="0.3"/>
    <row r="4240" hidden="1" x14ac:dyDescent="0.3"/>
    <row r="4241" hidden="1" x14ac:dyDescent="0.3"/>
    <row r="4242" hidden="1" x14ac:dyDescent="0.3"/>
    <row r="4243" hidden="1" x14ac:dyDescent="0.3"/>
    <row r="4244" hidden="1" x14ac:dyDescent="0.3"/>
    <row r="4245" hidden="1" x14ac:dyDescent="0.3"/>
    <row r="4246" hidden="1" x14ac:dyDescent="0.3"/>
    <row r="4247" hidden="1" x14ac:dyDescent="0.3"/>
    <row r="4248" hidden="1" x14ac:dyDescent="0.3"/>
    <row r="4249" hidden="1" x14ac:dyDescent="0.3"/>
    <row r="4250" hidden="1" x14ac:dyDescent="0.3"/>
    <row r="4251" hidden="1" x14ac:dyDescent="0.3"/>
    <row r="4252" hidden="1" x14ac:dyDescent="0.3"/>
    <row r="4253" hidden="1" x14ac:dyDescent="0.3"/>
    <row r="4254" hidden="1" x14ac:dyDescent="0.3"/>
    <row r="4255" hidden="1" x14ac:dyDescent="0.3"/>
    <row r="4256" hidden="1" x14ac:dyDescent="0.3"/>
    <row r="4257" hidden="1" x14ac:dyDescent="0.3"/>
    <row r="4258" hidden="1" x14ac:dyDescent="0.3"/>
    <row r="4259" hidden="1" x14ac:dyDescent="0.3"/>
    <row r="4260" hidden="1" x14ac:dyDescent="0.3"/>
    <row r="4261" hidden="1" x14ac:dyDescent="0.3"/>
    <row r="4262" hidden="1" x14ac:dyDescent="0.3"/>
    <row r="4263" hidden="1" x14ac:dyDescent="0.3"/>
    <row r="4264" hidden="1" x14ac:dyDescent="0.3"/>
    <row r="4265" hidden="1" x14ac:dyDescent="0.3"/>
    <row r="4266" hidden="1" x14ac:dyDescent="0.3"/>
    <row r="4267" hidden="1" x14ac:dyDescent="0.3"/>
    <row r="4268" hidden="1" x14ac:dyDescent="0.3"/>
    <row r="4269" hidden="1" x14ac:dyDescent="0.3"/>
    <row r="4270" hidden="1" x14ac:dyDescent="0.3"/>
    <row r="4271" hidden="1" x14ac:dyDescent="0.3"/>
    <row r="4272" hidden="1" x14ac:dyDescent="0.3"/>
    <row r="4273" hidden="1" x14ac:dyDescent="0.3"/>
    <row r="4274" hidden="1" x14ac:dyDescent="0.3"/>
    <row r="4275" hidden="1" x14ac:dyDescent="0.3"/>
    <row r="4276" hidden="1" x14ac:dyDescent="0.3"/>
    <row r="4277" hidden="1" x14ac:dyDescent="0.3"/>
    <row r="4278" hidden="1" x14ac:dyDescent="0.3"/>
    <row r="4279" hidden="1" x14ac:dyDescent="0.3"/>
    <row r="4280" hidden="1" x14ac:dyDescent="0.3"/>
    <row r="4281" hidden="1" x14ac:dyDescent="0.3"/>
    <row r="4282" hidden="1" x14ac:dyDescent="0.3"/>
    <row r="4283" hidden="1" x14ac:dyDescent="0.3"/>
    <row r="4284" hidden="1" x14ac:dyDescent="0.3"/>
    <row r="4285" hidden="1" x14ac:dyDescent="0.3"/>
    <row r="4286" hidden="1" x14ac:dyDescent="0.3"/>
    <row r="4287" hidden="1" x14ac:dyDescent="0.3"/>
    <row r="4288" hidden="1" x14ac:dyDescent="0.3"/>
    <row r="4289" hidden="1" x14ac:dyDescent="0.3"/>
    <row r="4290" hidden="1" x14ac:dyDescent="0.3"/>
    <row r="4291" hidden="1" x14ac:dyDescent="0.3"/>
    <row r="4292" hidden="1" x14ac:dyDescent="0.3"/>
    <row r="4293" hidden="1" x14ac:dyDescent="0.3"/>
    <row r="4294" hidden="1" x14ac:dyDescent="0.3"/>
    <row r="4295" hidden="1" x14ac:dyDescent="0.3"/>
    <row r="4296" hidden="1" x14ac:dyDescent="0.3"/>
    <row r="4297" hidden="1" x14ac:dyDescent="0.3"/>
    <row r="4298" hidden="1" x14ac:dyDescent="0.3"/>
    <row r="4299" hidden="1" x14ac:dyDescent="0.3"/>
    <row r="4300" hidden="1" x14ac:dyDescent="0.3"/>
    <row r="4301" hidden="1" x14ac:dyDescent="0.3"/>
    <row r="4302" hidden="1" x14ac:dyDescent="0.3"/>
    <row r="4303" hidden="1" x14ac:dyDescent="0.3"/>
    <row r="4304" hidden="1" x14ac:dyDescent="0.3"/>
    <row r="4305" hidden="1" x14ac:dyDescent="0.3"/>
    <row r="4306" hidden="1" x14ac:dyDescent="0.3"/>
    <row r="4307" hidden="1" x14ac:dyDescent="0.3"/>
    <row r="4308" hidden="1" x14ac:dyDescent="0.3"/>
    <row r="4309" hidden="1" x14ac:dyDescent="0.3"/>
    <row r="4310" hidden="1" x14ac:dyDescent="0.3"/>
    <row r="4311" hidden="1" x14ac:dyDescent="0.3"/>
    <row r="4312" hidden="1" x14ac:dyDescent="0.3"/>
    <row r="4313" hidden="1" x14ac:dyDescent="0.3"/>
    <row r="4314" hidden="1" x14ac:dyDescent="0.3"/>
    <row r="4315" hidden="1" x14ac:dyDescent="0.3"/>
    <row r="4316" hidden="1" x14ac:dyDescent="0.3"/>
    <row r="4317" hidden="1" x14ac:dyDescent="0.3"/>
    <row r="4318" hidden="1" x14ac:dyDescent="0.3"/>
    <row r="4319" hidden="1" x14ac:dyDescent="0.3"/>
    <row r="4320" hidden="1" x14ac:dyDescent="0.3"/>
    <row r="4321" hidden="1" x14ac:dyDescent="0.3"/>
    <row r="4322" hidden="1" x14ac:dyDescent="0.3"/>
    <row r="4323" hidden="1" x14ac:dyDescent="0.3"/>
    <row r="4324" hidden="1" x14ac:dyDescent="0.3"/>
    <row r="4325" hidden="1" x14ac:dyDescent="0.3"/>
    <row r="4326" hidden="1" x14ac:dyDescent="0.3"/>
    <row r="4327" hidden="1" x14ac:dyDescent="0.3"/>
    <row r="4328" hidden="1" x14ac:dyDescent="0.3"/>
    <row r="4329" hidden="1" x14ac:dyDescent="0.3"/>
    <row r="4330" hidden="1" x14ac:dyDescent="0.3"/>
    <row r="4331" hidden="1" x14ac:dyDescent="0.3"/>
    <row r="4332" hidden="1" x14ac:dyDescent="0.3"/>
    <row r="4333" hidden="1" x14ac:dyDescent="0.3"/>
    <row r="4334" hidden="1" x14ac:dyDescent="0.3"/>
    <row r="4335" hidden="1" x14ac:dyDescent="0.3"/>
    <row r="4336" hidden="1" x14ac:dyDescent="0.3"/>
    <row r="4337" hidden="1" x14ac:dyDescent="0.3"/>
    <row r="4338" hidden="1" x14ac:dyDescent="0.3"/>
    <row r="4339" hidden="1" x14ac:dyDescent="0.3"/>
    <row r="4340" hidden="1" x14ac:dyDescent="0.3"/>
    <row r="4341" hidden="1" x14ac:dyDescent="0.3"/>
    <row r="4342" hidden="1" x14ac:dyDescent="0.3"/>
    <row r="4343" hidden="1" x14ac:dyDescent="0.3"/>
    <row r="4344" hidden="1" x14ac:dyDescent="0.3"/>
    <row r="4345" hidden="1" x14ac:dyDescent="0.3"/>
    <row r="4346" hidden="1" x14ac:dyDescent="0.3"/>
    <row r="4347" hidden="1" x14ac:dyDescent="0.3"/>
    <row r="4348" hidden="1" x14ac:dyDescent="0.3"/>
    <row r="4349" hidden="1" x14ac:dyDescent="0.3"/>
    <row r="4350" hidden="1" x14ac:dyDescent="0.3"/>
    <row r="4351" hidden="1" x14ac:dyDescent="0.3"/>
    <row r="4352" hidden="1" x14ac:dyDescent="0.3"/>
    <row r="4353" hidden="1" x14ac:dyDescent="0.3"/>
    <row r="4354" hidden="1" x14ac:dyDescent="0.3"/>
    <row r="4355" hidden="1" x14ac:dyDescent="0.3"/>
    <row r="4356" hidden="1" x14ac:dyDescent="0.3"/>
    <row r="4357" hidden="1" x14ac:dyDescent="0.3"/>
    <row r="4358" hidden="1" x14ac:dyDescent="0.3"/>
    <row r="4359" hidden="1" x14ac:dyDescent="0.3"/>
    <row r="4360" hidden="1" x14ac:dyDescent="0.3"/>
    <row r="4361" hidden="1" x14ac:dyDescent="0.3"/>
    <row r="4362" hidden="1" x14ac:dyDescent="0.3"/>
    <row r="4363" hidden="1" x14ac:dyDescent="0.3"/>
    <row r="4364" hidden="1" x14ac:dyDescent="0.3"/>
    <row r="4365" hidden="1" x14ac:dyDescent="0.3"/>
    <row r="4366" hidden="1" x14ac:dyDescent="0.3"/>
    <row r="4367" hidden="1" x14ac:dyDescent="0.3"/>
    <row r="4368" hidden="1" x14ac:dyDescent="0.3"/>
    <row r="4369" hidden="1" x14ac:dyDescent="0.3"/>
    <row r="4370" hidden="1" x14ac:dyDescent="0.3"/>
    <row r="4371" hidden="1" x14ac:dyDescent="0.3"/>
    <row r="4372" hidden="1" x14ac:dyDescent="0.3"/>
    <row r="4373" hidden="1" x14ac:dyDescent="0.3"/>
    <row r="4374" hidden="1" x14ac:dyDescent="0.3"/>
    <row r="4375" hidden="1" x14ac:dyDescent="0.3"/>
    <row r="4376" hidden="1" x14ac:dyDescent="0.3"/>
    <row r="4377" hidden="1" x14ac:dyDescent="0.3"/>
    <row r="4378" hidden="1" x14ac:dyDescent="0.3"/>
    <row r="4379" hidden="1" x14ac:dyDescent="0.3"/>
    <row r="4380" hidden="1" x14ac:dyDescent="0.3"/>
    <row r="4381" hidden="1" x14ac:dyDescent="0.3"/>
    <row r="4382" hidden="1" x14ac:dyDescent="0.3"/>
    <row r="4383" hidden="1" x14ac:dyDescent="0.3"/>
    <row r="4384" hidden="1" x14ac:dyDescent="0.3"/>
    <row r="4385" hidden="1" x14ac:dyDescent="0.3"/>
    <row r="4386" hidden="1" x14ac:dyDescent="0.3"/>
    <row r="4387" hidden="1" x14ac:dyDescent="0.3"/>
    <row r="4388" hidden="1" x14ac:dyDescent="0.3"/>
    <row r="4389" hidden="1" x14ac:dyDescent="0.3"/>
    <row r="4390" hidden="1" x14ac:dyDescent="0.3"/>
    <row r="4391" hidden="1" x14ac:dyDescent="0.3"/>
    <row r="4392" hidden="1" x14ac:dyDescent="0.3"/>
    <row r="4393" hidden="1" x14ac:dyDescent="0.3"/>
    <row r="4394" hidden="1" x14ac:dyDescent="0.3"/>
    <row r="4395" hidden="1" x14ac:dyDescent="0.3"/>
    <row r="4396" hidden="1" x14ac:dyDescent="0.3"/>
    <row r="4397" hidden="1" x14ac:dyDescent="0.3"/>
    <row r="4398" hidden="1" x14ac:dyDescent="0.3"/>
    <row r="4399" hidden="1" x14ac:dyDescent="0.3"/>
    <row r="4400" hidden="1" x14ac:dyDescent="0.3"/>
    <row r="4401" hidden="1" x14ac:dyDescent="0.3"/>
    <row r="4402" hidden="1" x14ac:dyDescent="0.3"/>
    <row r="4403" hidden="1" x14ac:dyDescent="0.3"/>
    <row r="4404" hidden="1" x14ac:dyDescent="0.3"/>
    <row r="4405" hidden="1" x14ac:dyDescent="0.3"/>
    <row r="4406" hidden="1" x14ac:dyDescent="0.3"/>
    <row r="4407" hidden="1" x14ac:dyDescent="0.3"/>
    <row r="4408" hidden="1" x14ac:dyDescent="0.3"/>
    <row r="4409" hidden="1" x14ac:dyDescent="0.3"/>
    <row r="4410" hidden="1" x14ac:dyDescent="0.3"/>
    <row r="4411" hidden="1" x14ac:dyDescent="0.3"/>
    <row r="4412" hidden="1" x14ac:dyDescent="0.3"/>
    <row r="4413" hidden="1" x14ac:dyDescent="0.3"/>
    <row r="4414" hidden="1" x14ac:dyDescent="0.3"/>
    <row r="4415" hidden="1" x14ac:dyDescent="0.3"/>
    <row r="4416" hidden="1" x14ac:dyDescent="0.3"/>
    <row r="4417" hidden="1" x14ac:dyDescent="0.3"/>
    <row r="4418" hidden="1" x14ac:dyDescent="0.3"/>
    <row r="4419" hidden="1" x14ac:dyDescent="0.3"/>
    <row r="4420" hidden="1" x14ac:dyDescent="0.3"/>
    <row r="4421" hidden="1" x14ac:dyDescent="0.3"/>
    <row r="4422" hidden="1" x14ac:dyDescent="0.3"/>
    <row r="4423" hidden="1" x14ac:dyDescent="0.3"/>
    <row r="4424" hidden="1" x14ac:dyDescent="0.3"/>
    <row r="4425" hidden="1" x14ac:dyDescent="0.3"/>
    <row r="4426" hidden="1" x14ac:dyDescent="0.3"/>
    <row r="4427" hidden="1" x14ac:dyDescent="0.3"/>
    <row r="4428" hidden="1" x14ac:dyDescent="0.3"/>
    <row r="4429" hidden="1" x14ac:dyDescent="0.3"/>
    <row r="4430" hidden="1" x14ac:dyDescent="0.3"/>
    <row r="4431" hidden="1" x14ac:dyDescent="0.3"/>
    <row r="4432" hidden="1" x14ac:dyDescent="0.3"/>
    <row r="4433" hidden="1" x14ac:dyDescent="0.3"/>
    <row r="4434" hidden="1" x14ac:dyDescent="0.3"/>
    <row r="4435" hidden="1" x14ac:dyDescent="0.3"/>
    <row r="4436" hidden="1" x14ac:dyDescent="0.3"/>
    <row r="4437" hidden="1" x14ac:dyDescent="0.3"/>
    <row r="4438" hidden="1" x14ac:dyDescent="0.3"/>
    <row r="4439" hidden="1" x14ac:dyDescent="0.3"/>
    <row r="4440" hidden="1" x14ac:dyDescent="0.3"/>
    <row r="4441" hidden="1" x14ac:dyDescent="0.3"/>
    <row r="4442" hidden="1" x14ac:dyDescent="0.3"/>
    <row r="4443" hidden="1" x14ac:dyDescent="0.3"/>
    <row r="4444" hidden="1" x14ac:dyDescent="0.3"/>
    <row r="4445" hidden="1" x14ac:dyDescent="0.3"/>
    <row r="4446" hidden="1" x14ac:dyDescent="0.3"/>
    <row r="4447" hidden="1" x14ac:dyDescent="0.3"/>
    <row r="4448" hidden="1" x14ac:dyDescent="0.3"/>
    <row r="4449" hidden="1" x14ac:dyDescent="0.3"/>
    <row r="4450" hidden="1" x14ac:dyDescent="0.3"/>
    <row r="4451" hidden="1" x14ac:dyDescent="0.3"/>
    <row r="4452" hidden="1" x14ac:dyDescent="0.3"/>
    <row r="4453" hidden="1" x14ac:dyDescent="0.3"/>
    <row r="4454" hidden="1" x14ac:dyDescent="0.3"/>
    <row r="4455" hidden="1" x14ac:dyDescent="0.3"/>
    <row r="4456" hidden="1" x14ac:dyDescent="0.3"/>
    <row r="4457" hidden="1" x14ac:dyDescent="0.3"/>
    <row r="4458" hidden="1" x14ac:dyDescent="0.3"/>
    <row r="4459" hidden="1" x14ac:dyDescent="0.3"/>
    <row r="4460" hidden="1" x14ac:dyDescent="0.3"/>
    <row r="4461" hidden="1" x14ac:dyDescent="0.3"/>
    <row r="4462" hidden="1" x14ac:dyDescent="0.3"/>
    <row r="4463" hidden="1" x14ac:dyDescent="0.3"/>
    <row r="4464" hidden="1" x14ac:dyDescent="0.3"/>
    <row r="4465" hidden="1" x14ac:dyDescent="0.3"/>
    <row r="4466" hidden="1" x14ac:dyDescent="0.3"/>
    <row r="4467" hidden="1" x14ac:dyDescent="0.3"/>
    <row r="4468" hidden="1" x14ac:dyDescent="0.3"/>
    <row r="4469" hidden="1" x14ac:dyDescent="0.3"/>
    <row r="4470" hidden="1" x14ac:dyDescent="0.3"/>
    <row r="4471" hidden="1" x14ac:dyDescent="0.3"/>
    <row r="4472" hidden="1" x14ac:dyDescent="0.3"/>
    <row r="4473" hidden="1" x14ac:dyDescent="0.3"/>
    <row r="4474" hidden="1" x14ac:dyDescent="0.3"/>
    <row r="4475" hidden="1" x14ac:dyDescent="0.3"/>
    <row r="4476" hidden="1" x14ac:dyDescent="0.3"/>
    <row r="4477" hidden="1" x14ac:dyDescent="0.3"/>
    <row r="4478" hidden="1" x14ac:dyDescent="0.3"/>
    <row r="4479" hidden="1" x14ac:dyDescent="0.3"/>
    <row r="4480" hidden="1" x14ac:dyDescent="0.3"/>
    <row r="4481" hidden="1" x14ac:dyDescent="0.3"/>
    <row r="4482" hidden="1" x14ac:dyDescent="0.3"/>
    <row r="4483" hidden="1" x14ac:dyDescent="0.3"/>
    <row r="4484" hidden="1" x14ac:dyDescent="0.3"/>
    <row r="4485" hidden="1" x14ac:dyDescent="0.3"/>
    <row r="4486" hidden="1" x14ac:dyDescent="0.3"/>
    <row r="4487" hidden="1" x14ac:dyDescent="0.3"/>
    <row r="4488" hidden="1" x14ac:dyDescent="0.3"/>
    <row r="4489" hidden="1" x14ac:dyDescent="0.3"/>
    <row r="4490" hidden="1" x14ac:dyDescent="0.3"/>
    <row r="4491" hidden="1" x14ac:dyDescent="0.3"/>
    <row r="4492" hidden="1" x14ac:dyDescent="0.3"/>
    <row r="4493" hidden="1" x14ac:dyDescent="0.3"/>
    <row r="4494" hidden="1" x14ac:dyDescent="0.3"/>
    <row r="4495" hidden="1" x14ac:dyDescent="0.3"/>
    <row r="4496" hidden="1" x14ac:dyDescent="0.3"/>
    <row r="4497" hidden="1" x14ac:dyDescent="0.3"/>
    <row r="4498" hidden="1" x14ac:dyDescent="0.3"/>
    <row r="4499" hidden="1" x14ac:dyDescent="0.3"/>
    <row r="4500" hidden="1" x14ac:dyDescent="0.3"/>
    <row r="4501" hidden="1" x14ac:dyDescent="0.3"/>
    <row r="4502" hidden="1" x14ac:dyDescent="0.3"/>
    <row r="4503" hidden="1" x14ac:dyDescent="0.3"/>
    <row r="4504" hidden="1" x14ac:dyDescent="0.3"/>
    <row r="4505" hidden="1" x14ac:dyDescent="0.3"/>
    <row r="4506" hidden="1" x14ac:dyDescent="0.3"/>
    <row r="4507" hidden="1" x14ac:dyDescent="0.3"/>
    <row r="4508" hidden="1" x14ac:dyDescent="0.3"/>
    <row r="4509" hidden="1" x14ac:dyDescent="0.3"/>
    <row r="4510" hidden="1" x14ac:dyDescent="0.3"/>
    <row r="4511" hidden="1" x14ac:dyDescent="0.3"/>
    <row r="4512" hidden="1" x14ac:dyDescent="0.3"/>
    <row r="4513" hidden="1" x14ac:dyDescent="0.3"/>
    <row r="4514" hidden="1" x14ac:dyDescent="0.3"/>
    <row r="4515" hidden="1" x14ac:dyDescent="0.3"/>
    <row r="4516" hidden="1" x14ac:dyDescent="0.3"/>
    <row r="4517" hidden="1" x14ac:dyDescent="0.3"/>
    <row r="4518" hidden="1" x14ac:dyDescent="0.3"/>
    <row r="4519" hidden="1" x14ac:dyDescent="0.3"/>
    <row r="4520" hidden="1" x14ac:dyDescent="0.3"/>
    <row r="4521" hidden="1" x14ac:dyDescent="0.3"/>
    <row r="4522" hidden="1" x14ac:dyDescent="0.3"/>
    <row r="4523" hidden="1" x14ac:dyDescent="0.3"/>
    <row r="4524" hidden="1" x14ac:dyDescent="0.3"/>
    <row r="4525" hidden="1" x14ac:dyDescent="0.3"/>
    <row r="4526" hidden="1" x14ac:dyDescent="0.3"/>
    <row r="4527" hidden="1" x14ac:dyDescent="0.3"/>
    <row r="4528" hidden="1" x14ac:dyDescent="0.3"/>
    <row r="4529" hidden="1" x14ac:dyDescent="0.3"/>
    <row r="4530" hidden="1" x14ac:dyDescent="0.3"/>
    <row r="4531" hidden="1" x14ac:dyDescent="0.3"/>
    <row r="4532" hidden="1" x14ac:dyDescent="0.3"/>
    <row r="4533" hidden="1" x14ac:dyDescent="0.3"/>
    <row r="4534" hidden="1" x14ac:dyDescent="0.3"/>
    <row r="4535" hidden="1" x14ac:dyDescent="0.3"/>
    <row r="4536" hidden="1" x14ac:dyDescent="0.3"/>
    <row r="4537" hidden="1" x14ac:dyDescent="0.3"/>
    <row r="4538" hidden="1" x14ac:dyDescent="0.3"/>
    <row r="4539" hidden="1" x14ac:dyDescent="0.3"/>
    <row r="4540" hidden="1" x14ac:dyDescent="0.3"/>
    <row r="4541" hidden="1" x14ac:dyDescent="0.3"/>
    <row r="4542" hidden="1" x14ac:dyDescent="0.3"/>
    <row r="4543" hidden="1" x14ac:dyDescent="0.3"/>
    <row r="4544" hidden="1" x14ac:dyDescent="0.3"/>
    <row r="4545" hidden="1" x14ac:dyDescent="0.3"/>
    <row r="4546" hidden="1" x14ac:dyDescent="0.3"/>
    <row r="4547" hidden="1" x14ac:dyDescent="0.3"/>
    <row r="4548" hidden="1" x14ac:dyDescent="0.3"/>
    <row r="4549" hidden="1" x14ac:dyDescent="0.3"/>
    <row r="4550" hidden="1" x14ac:dyDescent="0.3"/>
    <row r="4551" hidden="1" x14ac:dyDescent="0.3"/>
    <row r="4552" hidden="1" x14ac:dyDescent="0.3"/>
    <row r="4553" hidden="1" x14ac:dyDescent="0.3"/>
    <row r="4554" hidden="1" x14ac:dyDescent="0.3"/>
    <row r="4555" hidden="1" x14ac:dyDescent="0.3"/>
    <row r="4556" hidden="1" x14ac:dyDescent="0.3"/>
    <row r="4557" hidden="1" x14ac:dyDescent="0.3"/>
    <row r="4558" hidden="1" x14ac:dyDescent="0.3"/>
    <row r="4559" hidden="1" x14ac:dyDescent="0.3"/>
    <row r="4560" hidden="1" x14ac:dyDescent="0.3"/>
    <row r="4561" hidden="1" x14ac:dyDescent="0.3"/>
    <row r="4562" hidden="1" x14ac:dyDescent="0.3"/>
    <row r="4563" hidden="1" x14ac:dyDescent="0.3"/>
    <row r="4564" hidden="1" x14ac:dyDescent="0.3"/>
    <row r="4565" hidden="1" x14ac:dyDescent="0.3"/>
    <row r="4566" hidden="1" x14ac:dyDescent="0.3"/>
    <row r="4567" hidden="1" x14ac:dyDescent="0.3"/>
    <row r="4568" hidden="1" x14ac:dyDescent="0.3"/>
    <row r="4569" hidden="1" x14ac:dyDescent="0.3"/>
    <row r="4570" hidden="1" x14ac:dyDescent="0.3"/>
    <row r="4571" hidden="1" x14ac:dyDescent="0.3"/>
    <row r="4572" hidden="1" x14ac:dyDescent="0.3"/>
    <row r="4573" hidden="1" x14ac:dyDescent="0.3"/>
    <row r="4574" hidden="1" x14ac:dyDescent="0.3"/>
    <row r="4575" hidden="1" x14ac:dyDescent="0.3"/>
    <row r="4576" hidden="1" x14ac:dyDescent="0.3"/>
    <row r="4577" hidden="1" x14ac:dyDescent="0.3"/>
    <row r="4578" hidden="1" x14ac:dyDescent="0.3"/>
    <row r="4579" hidden="1" x14ac:dyDescent="0.3"/>
    <row r="4580" hidden="1" x14ac:dyDescent="0.3"/>
    <row r="4581" hidden="1" x14ac:dyDescent="0.3"/>
    <row r="4582" hidden="1" x14ac:dyDescent="0.3"/>
    <row r="4583" hidden="1" x14ac:dyDescent="0.3"/>
    <row r="4584" hidden="1" x14ac:dyDescent="0.3"/>
    <row r="4585" hidden="1" x14ac:dyDescent="0.3"/>
    <row r="4586" hidden="1" x14ac:dyDescent="0.3"/>
    <row r="4587" hidden="1" x14ac:dyDescent="0.3"/>
    <row r="4588" hidden="1" x14ac:dyDescent="0.3"/>
    <row r="4589" hidden="1" x14ac:dyDescent="0.3"/>
    <row r="4590" hidden="1" x14ac:dyDescent="0.3"/>
    <row r="4591" hidden="1" x14ac:dyDescent="0.3"/>
    <row r="4592" hidden="1" x14ac:dyDescent="0.3"/>
    <row r="4593" hidden="1" x14ac:dyDescent="0.3"/>
    <row r="4594" hidden="1" x14ac:dyDescent="0.3"/>
    <row r="4595" hidden="1" x14ac:dyDescent="0.3"/>
    <row r="4596" hidden="1" x14ac:dyDescent="0.3"/>
    <row r="4597" hidden="1" x14ac:dyDescent="0.3"/>
    <row r="4598" hidden="1" x14ac:dyDescent="0.3"/>
    <row r="4599" hidden="1" x14ac:dyDescent="0.3"/>
    <row r="4600" hidden="1" x14ac:dyDescent="0.3"/>
    <row r="4601" hidden="1" x14ac:dyDescent="0.3"/>
    <row r="4602" hidden="1" x14ac:dyDescent="0.3"/>
    <row r="4603" hidden="1" x14ac:dyDescent="0.3"/>
    <row r="4604" hidden="1" x14ac:dyDescent="0.3"/>
    <row r="4605" hidden="1" x14ac:dyDescent="0.3"/>
    <row r="4606" hidden="1" x14ac:dyDescent="0.3"/>
    <row r="4607" hidden="1" x14ac:dyDescent="0.3"/>
    <row r="4608" hidden="1" x14ac:dyDescent="0.3"/>
    <row r="4609" hidden="1" x14ac:dyDescent="0.3"/>
    <row r="4610" hidden="1" x14ac:dyDescent="0.3"/>
    <row r="4611" hidden="1" x14ac:dyDescent="0.3"/>
    <row r="4612" hidden="1" x14ac:dyDescent="0.3"/>
    <row r="4613" hidden="1" x14ac:dyDescent="0.3"/>
    <row r="4614" hidden="1" x14ac:dyDescent="0.3"/>
    <row r="4615" hidden="1" x14ac:dyDescent="0.3"/>
    <row r="4616" hidden="1" x14ac:dyDescent="0.3"/>
    <row r="4617" hidden="1" x14ac:dyDescent="0.3"/>
    <row r="4618" hidden="1" x14ac:dyDescent="0.3"/>
    <row r="4619" hidden="1" x14ac:dyDescent="0.3"/>
    <row r="4620" hidden="1" x14ac:dyDescent="0.3"/>
    <row r="4621" hidden="1" x14ac:dyDescent="0.3"/>
    <row r="4622" hidden="1" x14ac:dyDescent="0.3"/>
    <row r="4623" hidden="1" x14ac:dyDescent="0.3"/>
    <row r="4624" hidden="1" x14ac:dyDescent="0.3"/>
    <row r="4625" hidden="1" x14ac:dyDescent="0.3"/>
    <row r="4626" hidden="1" x14ac:dyDescent="0.3"/>
    <row r="4627" hidden="1" x14ac:dyDescent="0.3"/>
    <row r="4628" hidden="1" x14ac:dyDescent="0.3"/>
    <row r="4629" hidden="1" x14ac:dyDescent="0.3"/>
    <row r="4630" hidden="1" x14ac:dyDescent="0.3"/>
    <row r="4631" hidden="1" x14ac:dyDescent="0.3"/>
    <row r="4632" hidden="1" x14ac:dyDescent="0.3"/>
    <row r="4633" hidden="1" x14ac:dyDescent="0.3"/>
    <row r="4634" hidden="1" x14ac:dyDescent="0.3"/>
    <row r="4635" hidden="1" x14ac:dyDescent="0.3"/>
    <row r="4636" hidden="1" x14ac:dyDescent="0.3"/>
    <row r="4637" hidden="1" x14ac:dyDescent="0.3"/>
    <row r="4638" hidden="1" x14ac:dyDescent="0.3"/>
    <row r="4639" hidden="1" x14ac:dyDescent="0.3"/>
    <row r="4640" hidden="1" x14ac:dyDescent="0.3"/>
    <row r="4641" hidden="1" x14ac:dyDescent="0.3"/>
    <row r="4642" hidden="1" x14ac:dyDescent="0.3"/>
    <row r="4643" hidden="1" x14ac:dyDescent="0.3"/>
    <row r="4644" hidden="1" x14ac:dyDescent="0.3"/>
    <row r="4645" hidden="1" x14ac:dyDescent="0.3"/>
    <row r="4646" hidden="1" x14ac:dyDescent="0.3"/>
    <row r="4647" hidden="1" x14ac:dyDescent="0.3"/>
    <row r="4648" hidden="1" x14ac:dyDescent="0.3"/>
    <row r="4649" hidden="1" x14ac:dyDescent="0.3"/>
    <row r="4650" hidden="1" x14ac:dyDescent="0.3"/>
    <row r="4651" hidden="1" x14ac:dyDescent="0.3"/>
    <row r="4652" hidden="1" x14ac:dyDescent="0.3"/>
    <row r="4653" hidden="1" x14ac:dyDescent="0.3"/>
    <row r="4654" hidden="1" x14ac:dyDescent="0.3"/>
    <row r="4655" hidden="1" x14ac:dyDescent="0.3"/>
    <row r="4656" hidden="1" x14ac:dyDescent="0.3"/>
    <row r="4657" hidden="1" x14ac:dyDescent="0.3"/>
    <row r="4658" hidden="1" x14ac:dyDescent="0.3"/>
    <row r="4659" hidden="1" x14ac:dyDescent="0.3"/>
    <row r="4660" hidden="1" x14ac:dyDescent="0.3"/>
    <row r="4661" hidden="1" x14ac:dyDescent="0.3"/>
    <row r="4662" hidden="1" x14ac:dyDescent="0.3"/>
    <row r="4663" hidden="1" x14ac:dyDescent="0.3"/>
    <row r="4664" hidden="1" x14ac:dyDescent="0.3"/>
    <row r="4665" hidden="1" x14ac:dyDescent="0.3"/>
    <row r="4666" hidden="1" x14ac:dyDescent="0.3"/>
    <row r="4667" hidden="1" x14ac:dyDescent="0.3"/>
    <row r="4668" hidden="1" x14ac:dyDescent="0.3"/>
    <row r="4669" hidden="1" x14ac:dyDescent="0.3"/>
    <row r="4670" hidden="1" x14ac:dyDescent="0.3"/>
    <row r="4671" hidden="1" x14ac:dyDescent="0.3"/>
    <row r="4672" hidden="1" x14ac:dyDescent="0.3"/>
    <row r="4673" hidden="1" x14ac:dyDescent="0.3"/>
    <row r="4674" hidden="1" x14ac:dyDescent="0.3"/>
    <row r="4675" hidden="1" x14ac:dyDescent="0.3"/>
    <row r="4676" hidden="1" x14ac:dyDescent="0.3"/>
    <row r="4677" hidden="1" x14ac:dyDescent="0.3"/>
    <row r="4678" hidden="1" x14ac:dyDescent="0.3"/>
    <row r="4679" hidden="1" x14ac:dyDescent="0.3"/>
    <row r="4680" hidden="1" x14ac:dyDescent="0.3"/>
    <row r="4681" hidden="1" x14ac:dyDescent="0.3"/>
    <row r="4682" hidden="1" x14ac:dyDescent="0.3"/>
    <row r="4683" hidden="1" x14ac:dyDescent="0.3"/>
    <row r="4684" hidden="1" x14ac:dyDescent="0.3"/>
    <row r="4685" hidden="1" x14ac:dyDescent="0.3"/>
    <row r="4686" hidden="1" x14ac:dyDescent="0.3"/>
    <row r="4687" hidden="1" x14ac:dyDescent="0.3"/>
    <row r="4688" hidden="1" x14ac:dyDescent="0.3"/>
    <row r="4689" hidden="1" x14ac:dyDescent="0.3"/>
    <row r="4690" hidden="1" x14ac:dyDescent="0.3"/>
    <row r="4691" hidden="1" x14ac:dyDescent="0.3"/>
    <row r="4692" hidden="1" x14ac:dyDescent="0.3"/>
    <row r="4693" hidden="1" x14ac:dyDescent="0.3"/>
    <row r="4694" hidden="1" x14ac:dyDescent="0.3"/>
    <row r="4695" hidden="1" x14ac:dyDescent="0.3"/>
    <row r="4696" hidden="1" x14ac:dyDescent="0.3"/>
    <row r="4697" hidden="1" x14ac:dyDescent="0.3"/>
    <row r="4698" hidden="1" x14ac:dyDescent="0.3"/>
    <row r="4699" hidden="1" x14ac:dyDescent="0.3"/>
    <row r="4700" hidden="1" x14ac:dyDescent="0.3"/>
    <row r="4701" hidden="1" x14ac:dyDescent="0.3"/>
    <row r="4702" hidden="1" x14ac:dyDescent="0.3"/>
    <row r="4703" hidden="1" x14ac:dyDescent="0.3"/>
    <row r="4704" hidden="1" x14ac:dyDescent="0.3"/>
    <row r="4705" hidden="1" x14ac:dyDescent="0.3"/>
    <row r="4706" hidden="1" x14ac:dyDescent="0.3"/>
    <row r="4707" hidden="1" x14ac:dyDescent="0.3"/>
    <row r="4708" hidden="1" x14ac:dyDescent="0.3"/>
    <row r="4709" hidden="1" x14ac:dyDescent="0.3"/>
    <row r="4710" hidden="1" x14ac:dyDescent="0.3"/>
    <row r="4711" hidden="1" x14ac:dyDescent="0.3"/>
    <row r="4712" hidden="1" x14ac:dyDescent="0.3"/>
    <row r="4713" hidden="1" x14ac:dyDescent="0.3"/>
    <row r="4714" hidden="1" x14ac:dyDescent="0.3"/>
    <row r="4715" hidden="1" x14ac:dyDescent="0.3"/>
    <row r="4716" hidden="1" x14ac:dyDescent="0.3"/>
    <row r="4717" hidden="1" x14ac:dyDescent="0.3"/>
    <row r="4718" hidden="1" x14ac:dyDescent="0.3"/>
    <row r="4719" hidden="1" x14ac:dyDescent="0.3"/>
    <row r="4720" hidden="1" x14ac:dyDescent="0.3"/>
    <row r="4721" hidden="1" x14ac:dyDescent="0.3"/>
    <row r="4722" hidden="1" x14ac:dyDescent="0.3"/>
    <row r="4723" hidden="1" x14ac:dyDescent="0.3"/>
    <row r="4724" hidden="1" x14ac:dyDescent="0.3"/>
    <row r="4725" hidden="1" x14ac:dyDescent="0.3"/>
    <row r="4726" hidden="1" x14ac:dyDescent="0.3"/>
    <row r="4727" hidden="1" x14ac:dyDescent="0.3"/>
    <row r="4728" hidden="1" x14ac:dyDescent="0.3"/>
    <row r="4729" hidden="1" x14ac:dyDescent="0.3"/>
    <row r="4730" hidden="1" x14ac:dyDescent="0.3"/>
    <row r="4731" hidden="1" x14ac:dyDescent="0.3"/>
    <row r="4732" hidden="1" x14ac:dyDescent="0.3"/>
    <row r="4733" hidden="1" x14ac:dyDescent="0.3"/>
    <row r="4734" hidden="1" x14ac:dyDescent="0.3"/>
    <row r="4735" hidden="1" x14ac:dyDescent="0.3"/>
    <row r="4736" hidden="1" x14ac:dyDescent="0.3"/>
    <row r="4737" hidden="1" x14ac:dyDescent="0.3"/>
    <row r="4738" hidden="1" x14ac:dyDescent="0.3"/>
    <row r="4739" hidden="1" x14ac:dyDescent="0.3"/>
    <row r="4740" hidden="1" x14ac:dyDescent="0.3"/>
    <row r="4741" hidden="1" x14ac:dyDescent="0.3"/>
    <row r="4742" hidden="1" x14ac:dyDescent="0.3"/>
    <row r="4743" hidden="1" x14ac:dyDescent="0.3"/>
    <row r="4744" hidden="1" x14ac:dyDescent="0.3"/>
    <row r="4745" hidden="1" x14ac:dyDescent="0.3"/>
    <row r="4746" hidden="1" x14ac:dyDescent="0.3"/>
    <row r="4747" hidden="1" x14ac:dyDescent="0.3"/>
    <row r="4748" hidden="1" x14ac:dyDescent="0.3"/>
    <row r="4749" hidden="1" x14ac:dyDescent="0.3"/>
    <row r="4750" hidden="1" x14ac:dyDescent="0.3"/>
    <row r="4751" hidden="1" x14ac:dyDescent="0.3"/>
    <row r="4752" hidden="1" x14ac:dyDescent="0.3"/>
    <row r="4753" hidden="1" x14ac:dyDescent="0.3"/>
    <row r="4754" hidden="1" x14ac:dyDescent="0.3"/>
    <row r="4755" hidden="1" x14ac:dyDescent="0.3"/>
    <row r="4756" hidden="1" x14ac:dyDescent="0.3"/>
    <row r="4757" hidden="1" x14ac:dyDescent="0.3"/>
    <row r="4758" hidden="1" x14ac:dyDescent="0.3"/>
    <row r="4759" hidden="1" x14ac:dyDescent="0.3"/>
    <row r="4760" hidden="1" x14ac:dyDescent="0.3"/>
    <row r="4761" hidden="1" x14ac:dyDescent="0.3"/>
    <row r="4762" hidden="1" x14ac:dyDescent="0.3"/>
    <row r="4763" hidden="1" x14ac:dyDescent="0.3"/>
    <row r="4764" hidden="1" x14ac:dyDescent="0.3"/>
    <row r="4765" hidden="1" x14ac:dyDescent="0.3"/>
    <row r="4766" hidden="1" x14ac:dyDescent="0.3"/>
    <row r="4767" hidden="1" x14ac:dyDescent="0.3"/>
    <row r="4768" hidden="1" x14ac:dyDescent="0.3"/>
    <row r="4769" hidden="1" x14ac:dyDescent="0.3"/>
    <row r="4770" hidden="1" x14ac:dyDescent="0.3"/>
    <row r="4771" hidden="1" x14ac:dyDescent="0.3"/>
    <row r="4772" hidden="1" x14ac:dyDescent="0.3"/>
    <row r="4773" hidden="1" x14ac:dyDescent="0.3"/>
    <row r="4774" hidden="1" x14ac:dyDescent="0.3"/>
    <row r="4775" hidden="1" x14ac:dyDescent="0.3"/>
    <row r="4776" hidden="1" x14ac:dyDescent="0.3"/>
    <row r="4777" hidden="1" x14ac:dyDescent="0.3"/>
    <row r="4778" hidden="1" x14ac:dyDescent="0.3"/>
    <row r="4779" hidden="1" x14ac:dyDescent="0.3"/>
    <row r="4780" hidden="1" x14ac:dyDescent="0.3"/>
    <row r="4781" hidden="1" x14ac:dyDescent="0.3"/>
    <row r="4782" hidden="1" x14ac:dyDescent="0.3"/>
    <row r="4783" hidden="1" x14ac:dyDescent="0.3"/>
    <row r="4784" hidden="1" x14ac:dyDescent="0.3"/>
    <row r="4785" hidden="1" x14ac:dyDescent="0.3"/>
    <row r="4786" hidden="1" x14ac:dyDescent="0.3"/>
    <row r="4787" hidden="1" x14ac:dyDescent="0.3"/>
    <row r="4788" hidden="1" x14ac:dyDescent="0.3"/>
    <row r="4789" hidden="1" x14ac:dyDescent="0.3"/>
    <row r="4790" hidden="1" x14ac:dyDescent="0.3"/>
    <row r="4791" hidden="1" x14ac:dyDescent="0.3"/>
    <row r="4792" hidden="1" x14ac:dyDescent="0.3"/>
    <row r="4793" hidden="1" x14ac:dyDescent="0.3"/>
    <row r="4794" hidden="1" x14ac:dyDescent="0.3"/>
    <row r="4795" hidden="1" x14ac:dyDescent="0.3"/>
    <row r="4796" hidden="1" x14ac:dyDescent="0.3"/>
    <row r="4797" hidden="1" x14ac:dyDescent="0.3"/>
    <row r="4798" hidden="1" x14ac:dyDescent="0.3"/>
    <row r="4799" hidden="1" x14ac:dyDescent="0.3"/>
    <row r="4800" hidden="1" x14ac:dyDescent="0.3"/>
    <row r="4801" hidden="1" x14ac:dyDescent="0.3"/>
    <row r="4802" hidden="1" x14ac:dyDescent="0.3"/>
    <row r="4803" hidden="1" x14ac:dyDescent="0.3"/>
    <row r="4804" hidden="1" x14ac:dyDescent="0.3"/>
    <row r="4805" hidden="1" x14ac:dyDescent="0.3"/>
    <row r="4806" hidden="1" x14ac:dyDescent="0.3"/>
    <row r="4807" hidden="1" x14ac:dyDescent="0.3"/>
    <row r="4808" hidden="1" x14ac:dyDescent="0.3"/>
    <row r="4809" hidden="1" x14ac:dyDescent="0.3"/>
    <row r="4810" hidden="1" x14ac:dyDescent="0.3"/>
    <row r="4811" hidden="1" x14ac:dyDescent="0.3"/>
    <row r="4812" hidden="1" x14ac:dyDescent="0.3"/>
    <row r="4813" hidden="1" x14ac:dyDescent="0.3"/>
    <row r="4814" hidden="1" x14ac:dyDescent="0.3"/>
    <row r="4815" hidden="1" x14ac:dyDescent="0.3"/>
    <row r="4816" hidden="1" x14ac:dyDescent="0.3"/>
    <row r="4817" hidden="1" x14ac:dyDescent="0.3"/>
    <row r="4818" hidden="1" x14ac:dyDescent="0.3"/>
    <row r="4819" hidden="1" x14ac:dyDescent="0.3"/>
    <row r="4820" hidden="1" x14ac:dyDescent="0.3"/>
    <row r="4821" hidden="1" x14ac:dyDescent="0.3"/>
    <row r="4822" hidden="1" x14ac:dyDescent="0.3"/>
    <row r="4823" hidden="1" x14ac:dyDescent="0.3"/>
    <row r="4824" hidden="1" x14ac:dyDescent="0.3"/>
    <row r="4825" hidden="1" x14ac:dyDescent="0.3"/>
    <row r="4826" hidden="1" x14ac:dyDescent="0.3"/>
    <row r="4827" hidden="1" x14ac:dyDescent="0.3"/>
    <row r="4828" hidden="1" x14ac:dyDescent="0.3"/>
    <row r="4829" hidden="1" x14ac:dyDescent="0.3"/>
    <row r="4830" hidden="1" x14ac:dyDescent="0.3"/>
    <row r="4831" hidden="1" x14ac:dyDescent="0.3"/>
    <row r="4832" hidden="1" x14ac:dyDescent="0.3"/>
    <row r="4833" hidden="1" x14ac:dyDescent="0.3"/>
    <row r="4834" hidden="1" x14ac:dyDescent="0.3"/>
    <row r="4835" hidden="1" x14ac:dyDescent="0.3"/>
    <row r="4836" hidden="1" x14ac:dyDescent="0.3"/>
    <row r="4837" hidden="1" x14ac:dyDescent="0.3"/>
    <row r="4838" hidden="1" x14ac:dyDescent="0.3"/>
    <row r="4839" hidden="1" x14ac:dyDescent="0.3"/>
    <row r="4840" hidden="1" x14ac:dyDescent="0.3"/>
    <row r="4841" hidden="1" x14ac:dyDescent="0.3"/>
    <row r="4842" hidden="1" x14ac:dyDescent="0.3"/>
    <row r="4843" hidden="1" x14ac:dyDescent="0.3"/>
    <row r="4844" hidden="1" x14ac:dyDescent="0.3"/>
    <row r="4845" hidden="1" x14ac:dyDescent="0.3"/>
    <row r="4846" hidden="1" x14ac:dyDescent="0.3"/>
    <row r="4847" hidden="1" x14ac:dyDescent="0.3"/>
    <row r="4848" hidden="1" x14ac:dyDescent="0.3"/>
    <row r="4849" hidden="1" x14ac:dyDescent="0.3"/>
    <row r="4850" hidden="1" x14ac:dyDescent="0.3"/>
    <row r="4851" hidden="1" x14ac:dyDescent="0.3"/>
    <row r="4852" hidden="1" x14ac:dyDescent="0.3"/>
    <row r="4853" hidden="1" x14ac:dyDescent="0.3"/>
    <row r="4854" hidden="1" x14ac:dyDescent="0.3"/>
    <row r="4855" hidden="1" x14ac:dyDescent="0.3"/>
    <row r="4856" hidden="1" x14ac:dyDescent="0.3"/>
    <row r="4857" hidden="1" x14ac:dyDescent="0.3"/>
    <row r="4858" hidden="1" x14ac:dyDescent="0.3"/>
    <row r="4859" hidden="1" x14ac:dyDescent="0.3"/>
    <row r="4860" hidden="1" x14ac:dyDescent="0.3"/>
    <row r="4861" hidden="1" x14ac:dyDescent="0.3"/>
    <row r="4862" hidden="1" x14ac:dyDescent="0.3"/>
    <row r="4863" hidden="1" x14ac:dyDescent="0.3"/>
    <row r="4864" hidden="1" x14ac:dyDescent="0.3"/>
    <row r="4865" hidden="1" x14ac:dyDescent="0.3"/>
    <row r="4866" hidden="1" x14ac:dyDescent="0.3"/>
    <row r="4867" hidden="1" x14ac:dyDescent="0.3"/>
    <row r="4868" hidden="1" x14ac:dyDescent="0.3"/>
    <row r="4869" hidden="1" x14ac:dyDescent="0.3"/>
    <row r="4870" hidden="1" x14ac:dyDescent="0.3"/>
    <row r="4871" hidden="1" x14ac:dyDescent="0.3"/>
    <row r="4872" hidden="1" x14ac:dyDescent="0.3"/>
    <row r="4873" hidden="1" x14ac:dyDescent="0.3"/>
    <row r="4874" hidden="1" x14ac:dyDescent="0.3"/>
    <row r="4875" hidden="1" x14ac:dyDescent="0.3"/>
    <row r="4876" hidden="1" x14ac:dyDescent="0.3"/>
    <row r="4877" hidden="1" x14ac:dyDescent="0.3"/>
    <row r="4878" hidden="1" x14ac:dyDescent="0.3"/>
    <row r="4879" hidden="1" x14ac:dyDescent="0.3"/>
    <row r="4880" hidden="1" x14ac:dyDescent="0.3"/>
    <row r="4881" hidden="1" x14ac:dyDescent="0.3"/>
    <row r="4882" hidden="1" x14ac:dyDescent="0.3"/>
    <row r="4883" hidden="1" x14ac:dyDescent="0.3"/>
    <row r="4884" hidden="1" x14ac:dyDescent="0.3"/>
    <row r="4885" hidden="1" x14ac:dyDescent="0.3"/>
    <row r="4886" hidden="1" x14ac:dyDescent="0.3"/>
    <row r="4887" hidden="1" x14ac:dyDescent="0.3"/>
    <row r="4888" hidden="1" x14ac:dyDescent="0.3"/>
    <row r="4889" hidden="1" x14ac:dyDescent="0.3"/>
    <row r="4890" hidden="1" x14ac:dyDescent="0.3"/>
    <row r="4891" hidden="1" x14ac:dyDescent="0.3"/>
    <row r="4892" hidden="1" x14ac:dyDescent="0.3"/>
    <row r="4893" hidden="1" x14ac:dyDescent="0.3"/>
    <row r="4894" hidden="1" x14ac:dyDescent="0.3"/>
    <row r="4895" hidden="1" x14ac:dyDescent="0.3"/>
    <row r="4896" hidden="1" x14ac:dyDescent="0.3"/>
    <row r="4897" hidden="1" x14ac:dyDescent="0.3"/>
    <row r="4898" hidden="1" x14ac:dyDescent="0.3"/>
    <row r="4899" hidden="1" x14ac:dyDescent="0.3"/>
    <row r="4900" hidden="1" x14ac:dyDescent="0.3"/>
    <row r="4901" hidden="1" x14ac:dyDescent="0.3"/>
    <row r="4902" hidden="1" x14ac:dyDescent="0.3"/>
    <row r="4903" hidden="1" x14ac:dyDescent="0.3"/>
    <row r="4904" hidden="1" x14ac:dyDescent="0.3"/>
    <row r="4905" hidden="1" x14ac:dyDescent="0.3"/>
    <row r="4906" hidden="1" x14ac:dyDescent="0.3"/>
    <row r="4907" hidden="1" x14ac:dyDescent="0.3"/>
    <row r="4908" hidden="1" x14ac:dyDescent="0.3"/>
    <row r="4909" hidden="1" x14ac:dyDescent="0.3"/>
    <row r="4910" hidden="1" x14ac:dyDescent="0.3"/>
    <row r="4911" hidden="1" x14ac:dyDescent="0.3"/>
    <row r="4912" hidden="1" x14ac:dyDescent="0.3"/>
    <row r="4913" hidden="1" x14ac:dyDescent="0.3"/>
    <row r="4914" hidden="1" x14ac:dyDescent="0.3"/>
    <row r="4915" hidden="1" x14ac:dyDescent="0.3"/>
    <row r="4916" hidden="1" x14ac:dyDescent="0.3"/>
    <row r="4917" hidden="1" x14ac:dyDescent="0.3"/>
    <row r="4918" hidden="1" x14ac:dyDescent="0.3"/>
    <row r="4919" hidden="1" x14ac:dyDescent="0.3"/>
    <row r="4920" hidden="1" x14ac:dyDescent="0.3"/>
    <row r="4921" hidden="1" x14ac:dyDescent="0.3"/>
    <row r="4922" hidden="1" x14ac:dyDescent="0.3"/>
    <row r="4923" hidden="1" x14ac:dyDescent="0.3"/>
    <row r="4924" hidden="1" x14ac:dyDescent="0.3"/>
    <row r="4925" hidden="1" x14ac:dyDescent="0.3"/>
    <row r="4926" hidden="1" x14ac:dyDescent="0.3"/>
    <row r="4927" hidden="1" x14ac:dyDescent="0.3"/>
    <row r="4928" hidden="1" x14ac:dyDescent="0.3"/>
    <row r="4929" hidden="1" x14ac:dyDescent="0.3"/>
    <row r="4930" hidden="1" x14ac:dyDescent="0.3"/>
    <row r="4931" hidden="1" x14ac:dyDescent="0.3"/>
    <row r="4932" hidden="1" x14ac:dyDescent="0.3"/>
    <row r="4933" hidden="1" x14ac:dyDescent="0.3"/>
    <row r="4934" hidden="1" x14ac:dyDescent="0.3"/>
    <row r="4935" hidden="1" x14ac:dyDescent="0.3"/>
    <row r="4936" hidden="1" x14ac:dyDescent="0.3"/>
    <row r="4937" hidden="1" x14ac:dyDescent="0.3"/>
    <row r="4938" hidden="1" x14ac:dyDescent="0.3"/>
    <row r="4939" hidden="1" x14ac:dyDescent="0.3"/>
    <row r="4940" hidden="1" x14ac:dyDescent="0.3"/>
    <row r="4941" hidden="1" x14ac:dyDescent="0.3"/>
    <row r="4942" hidden="1" x14ac:dyDescent="0.3"/>
    <row r="4943" hidden="1" x14ac:dyDescent="0.3"/>
    <row r="4944" hidden="1" x14ac:dyDescent="0.3"/>
    <row r="4945" hidden="1" x14ac:dyDescent="0.3"/>
    <row r="4946" hidden="1" x14ac:dyDescent="0.3"/>
    <row r="4947" hidden="1" x14ac:dyDescent="0.3"/>
    <row r="4948" hidden="1" x14ac:dyDescent="0.3"/>
    <row r="4949" hidden="1" x14ac:dyDescent="0.3"/>
    <row r="4950" hidden="1" x14ac:dyDescent="0.3"/>
    <row r="4951" hidden="1" x14ac:dyDescent="0.3"/>
    <row r="4952" hidden="1" x14ac:dyDescent="0.3"/>
    <row r="4953" hidden="1" x14ac:dyDescent="0.3"/>
    <row r="4954" hidden="1" x14ac:dyDescent="0.3"/>
    <row r="4955" hidden="1" x14ac:dyDescent="0.3"/>
    <row r="4956" hidden="1" x14ac:dyDescent="0.3"/>
    <row r="4957" hidden="1" x14ac:dyDescent="0.3"/>
    <row r="4958" hidden="1" x14ac:dyDescent="0.3"/>
    <row r="4959" hidden="1" x14ac:dyDescent="0.3"/>
    <row r="4960" hidden="1" x14ac:dyDescent="0.3"/>
    <row r="4961" hidden="1" x14ac:dyDescent="0.3"/>
    <row r="4962" hidden="1" x14ac:dyDescent="0.3"/>
    <row r="4963" hidden="1" x14ac:dyDescent="0.3"/>
    <row r="4964" hidden="1" x14ac:dyDescent="0.3"/>
    <row r="4965" hidden="1" x14ac:dyDescent="0.3"/>
    <row r="4966" hidden="1" x14ac:dyDescent="0.3"/>
    <row r="4967" hidden="1" x14ac:dyDescent="0.3"/>
    <row r="4968" hidden="1" x14ac:dyDescent="0.3"/>
    <row r="4969" hidden="1" x14ac:dyDescent="0.3"/>
    <row r="4970" hidden="1" x14ac:dyDescent="0.3"/>
    <row r="4971" hidden="1" x14ac:dyDescent="0.3"/>
    <row r="4972" hidden="1" x14ac:dyDescent="0.3"/>
    <row r="4973" hidden="1" x14ac:dyDescent="0.3"/>
    <row r="4974" hidden="1" x14ac:dyDescent="0.3"/>
    <row r="4975" hidden="1" x14ac:dyDescent="0.3"/>
    <row r="4976" hidden="1" x14ac:dyDescent="0.3"/>
    <row r="4977" hidden="1" x14ac:dyDescent="0.3"/>
    <row r="4978" hidden="1" x14ac:dyDescent="0.3"/>
    <row r="4979" hidden="1" x14ac:dyDescent="0.3"/>
    <row r="4980" hidden="1" x14ac:dyDescent="0.3"/>
    <row r="4981" hidden="1" x14ac:dyDescent="0.3"/>
    <row r="4982" hidden="1" x14ac:dyDescent="0.3"/>
    <row r="4983" hidden="1" x14ac:dyDescent="0.3"/>
    <row r="4984" hidden="1" x14ac:dyDescent="0.3"/>
    <row r="4985" hidden="1" x14ac:dyDescent="0.3"/>
    <row r="4986" hidden="1" x14ac:dyDescent="0.3"/>
    <row r="4987" hidden="1" x14ac:dyDescent="0.3"/>
    <row r="4988" hidden="1" x14ac:dyDescent="0.3"/>
    <row r="4989" hidden="1" x14ac:dyDescent="0.3"/>
    <row r="4990" hidden="1" x14ac:dyDescent="0.3"/>
    <row r="4991" hidden="1" x14ac:dyDescent="0.3"/>
    <row r="4992" hidden="1" x14ac:dyDescent="0.3"/>
    <row r="4993" hidden="1" x14ac:dyDescent="0.3"/>
    <row r="4994" hidden="1" x14ac:dyDescent="0.3"/>
    <row r="4995" hidden="1" x14ac:dyDescent="0.3"/>
    <row r="4996" hidden="1" x14ac:dyDescent="0.3"/>
    <row r="4997" hidden="1" x14ac:dyDescent="0.3"/>
    <row r="4998" hidden="1" x14ac:dyDescent="0.3"/>
    <row r="4999" hidden="1" x14ac:dyDescent="0.3"/>
    <row r="5000" hidden="1" x14ac:dyDescent="0.3"/>
    <row r="5001" hidden="1" x14ac:dyDescent="0.3"/>
    <row r="5002" hidden="1" x14ac:dyDescent="0.3"/>
    <row r="5003" hidden="1" x14ac:dyDescent="0.3"/>
    <row r="5004" hidden="1" x14ac:dyDescent="0.3"/>
    <row r="5005" hidden="1" x14ac:dyDescent="0.3"/>
    <row r="5006" hidden="1" x14ac:dyDescent="0.3"/>
    <row r="5007" hidden="1" x14ac:dyDescent="0.3"/>
    <row r="5008" hidden="1" x14ac:dyDescent="0.3"/>
    <row r="5009" hidden="1" x14ac:dyDescent="0.3"/>
    <row r="5010" hidden="1" x14ac:dyDescent="0.3"/>
    <row r="5011" hidden="1" x14ac:dyDescent="0.3"/>
    <row r="5012" hidden="1" x14ac:dyDescent="0.3"/>
    <row r="5013" hidden="1" x14ac:dyDescent="0.3"/>
    <row r="5014" hidden="1" x14ac:dyDescent="0.3"/>
    <row r="5015" hidden="1" x14ac:dyDescent="0.3"/>
    <row r="5016" hidden="1" x14ac:dyDescent="0.3"/>
    <row r="5017" hidden="1" x14ac:dyDescent="0.3"/>
    <row r="5018" hidden="1" x14ac:dyDescent="0.3"/>
    <row r="5019" hidden="1" x14ac:dyDescent="0.3"/>
    <row r="5020" hidden="1" x14ac:dyDescent="0.3"/>
    <row r="5021" hidden="1" x14ac:dyDescent="0.3"/>
    <row r="5022" hidden="1" x14ac:dyDescent="0.3"/>
    <row r="5023" hidden="1" x14ac:dyDescent="0.3"/>
    <row r="5024" hidden="1" x14ac:dyDescent="0.3"/>
    <row r="5025" hidden="1" x14ac:dyDescent="0.3"/>
    <row r="5026" hidden="1" x14ac:dyDescent="0.3"/>
    <row r="5027" hidden="1" x14ac:dyDescent="0.3"/>
    <row r="5028" hidden="1" x14ac:dyDescent="0.3"/>
    <row r="5029" hidden="1" x14ac:dyDescent="0.3"/>
    <row r="5030" hidden="1" x14ac:dyDescent="0.3"/>
    <row r="5031" hidden="1" x14ac:dyDescent="0.3"/>
    <row r="5032" hidden="1" x14ac:dyDescent="0.3"/>
    <row r="5033" hidden="1" x14ac:dyDescent="0.3"/>
    <row r="5034" hidden="1" x14ac:dyDescent="0.3"/>
    <row r="5035" hidden="1" x14ac:dyDescent="0.3"/>
    <row r="5036" hidden="1" x14ac:dyDescent="0.3"/>
    <row r="5037" hidden="1" x14ac:dyDescent="0.3"/>
    <row r="5038" hidden="1" x14ac:dyDescent="0.3"/>
    <row r="5039" hidden="1" x14ac:dyDescent="0.3"/>
    <row r="5040" hidden="1" x14ac:dyDescent="0.3"/>
    <row r="5041" hidden="1" x14ac:dyDescent="0.3"/>
    <row r="5042" hidden="1" x14ac:dyDescent="0.3"/>
    <row r="5043" hidden="1" x14ac:dyDescent="0.3"/>
    <row r="5044" hidden="1" x14ac:dyDescent="0.3"/>
    <row r="5045" hidden="1" x14ac:dyDescent="0.3"/>
    <row r="5046" hidden="1" x14ac:dyDescent="0.3"/>
    <row r="5047" hidden="1" x14ac:dyDescent="0.3"/>
    <row r="5048" hidden="1" x14ac:dyDescent="0.3"/>
    <row r="5049" hidden="1" x14ac:dyDescent="0.3"/>
    <row r="5050" hidden="1" x14ac:dyDescent="0.3"/>
    <row r="5051" hidden="1" x14ac:dyDescent="0.3"/>
    <row r="5052" hidden="1" x14ac:dyDescent="0.3"/>
    <row r="5053" hidden="1" x14ac:dyDescent="0.3"/>
    <row r="5054" hidden="1" x14ac:dyDescent="0.3"/>
    <row r="5055" hidden="1" x14ac:dyDescent="0.3"/>
    <row r="5056" hidden="1" x14ac:dyDescent="0.3"/>
    <row r="5057" hidden="1" x14ac:dyDescent="0.3"/>
    <row r="5058" hidden="1" x14ac:dyDescent="0.3"/>
    <row r="5059" hidden="1" x14ac:dyDescent="0.3"/>
    <row r="5060" hidden="1" x14ac:dyDescent="0.3"/>
    <row r="5061" hidden="1" x14ac:dyDescent="0.3"/>
    <row r="5062" hidden="1" x14ac:dyDescent="0.3"/>
    <row r="5063" hidden="1" x14ac:dyDescent="0.3"/>
    <row r="5064" hidden="1" x14ac:dyDescent="0.3"/>
    <row r="5065" hidden="1" x14ac:dyDescent="0.3"/>
    <row r="5066" hidden="1" x14ac:dyDescent="0.3"/>
    <row r="5067" hidden="1" x14ac:dyDescent="0.3"/>
    <row r="5068" hidden="1" x14ac:dyDescent="0.3"/>
    <row r="5069" hidden="1" x14ac:dyDescent="0.3"/>
    <row r="5070" hidden="1" x14ac:dyDescent="0.3"/>
    <row r="5071" hidden="1" x14ac:dyDescent="0.3"/>
    <row r="5072" hidden="1" x14ac:dyDescent="0.3"/>
    <row r="5073" hidden="1" x14ac:dyDescent="0.3"/>
    <row r="5074" hidden="1" x14ac:dyDescent="0.3"/>
    <row r="5075" hidden="1" x14ac:dyDescent="0.3"/>
    <row r="5076" hidden="1" x14ac:dyDescent="0.3"/>
    <row r="5077" hidden="1" x14ac:dyDescent="0.3"/>
    <row r="5078" hidden="1" x14ac:dyDescent="0.3"/>
    <row r="5079" hidden="1" x14ac:dyDescent="0.3"/>
    <row r="5080" hidden="1" x14ac:dyDescent="0.3"/>
    <row r="5081" hidden="1" x14ac:dyDescent="0.3"/>
    <row r="5082" hidden="1" x14ac:dyDescent="0.3"/>
    <row r="5083" hidden="1" x14ac:dyDescent="0.3"/>
    <row r="5084" hidden="1" x14ac:dyDescent="0.3"/>
    <row r="5085" hidden="1" x14ac:dyDescent="0.3"/>
    <row r="5086" hidden="1" x14ac:dyDescent="0.3"/>
    <row r="5087" hidden="1" x14ac:dyDescent="0.3"/>
    <row r="5088" hidden="1" x14ac:dyDescent="0.3"/>
    <row r="5089" hidden="1" x14ac:dyDescent="0.3"/>
    <row r="5090" hidden="1" x14ac:dyDescent="0.3"/>
    <row r="5091" hidden="1" x14ac:dyDescent="0.3"/>
    <row r="5092" hidden="1" x14ac:dyDescent="0.3"/>
    <row r="5093" hidden="1" x14ac:dyDescent="0.3"/>
    <row r="5094" hidden="1" x14ac:dyDescent="0.3"/>
    <row r="5095" hidden="1" x14ac:dyDescent="0.3"/>
    <row r="5096" hidden="1" x14ac:dyDescent="0.3"/>
    <row r="5097" hidden="1" x14ac:dyDescent="0.3"/>
    <row r="5098" hidden="1" x14ac:dyDescent="0.3"/>
    <row r="5099" hidden="1" x14ac:dyDescent="0.3"/>
    <row r="5100" hidden="1" x14ac:dyDescent="0.3"/>
    <row r="5101" hidden="1" x14ac:dyDescent="0.3"/>
    <row r="5102" hidden="1" x14ac:dyDescent="0.3"/>
    <row r="5103" hidden="1" x14ac:dyDescent="0.3"/>
    <row r="5104" hidden="1" x14ac:dyDescent="0.3"/>
    <row r="5105" hidden="1" x14ac:dyDescent="0.3"/>
    <row r="5106" hidden="1" x14ac:dyDescent="0.3"/>
    <row r="5107" hidden="1" x14ac:dyDescent="0.3"/>
    <row r="5108" hidden="1" x14ac:dyDescent="0.3"/>
    <row r="5109" hidden="1" x14ac:dyDescent="0.3"/>
    <row r="5110" hidden="1" x14ac:dyDescent="0.3"/>
    <row r="5111" hidden="1" x14ac:dyDescent="0.3"/>
    <row r="5112" hidden="1" x14ac:dyDescent="0.3"/>
    <row r="5113" hidden="1" x14ac:dyDescent="0.3"/>
    <row r="5114" hidden="1" x14ac:dyDescent="0.3"/>
    <row r="5115" hidden="1" x14ac:dyDescent="0.3"/>
    <row r="5116" hidden="1" x14ac:dyDescent="0.3"/>
    <row r="5117" hidden="1" x14ac:dyDescent="0.3"/>
    <row r="5118" hidden="1" x14ac:dyDescent="0.3"/>
    <row r="5119" hidden="1" x14ac:dyDescent="0.3"/>
    <row r="5120" hidden="1" x14ac:dyDescent="0.3"/>
    <row r="5121" hidden="1" x14ac:dyDescent="0.3"/>
    <row r="5122" hidden="1" x14ac:dyDescent="0.3"/>
    <row r="5123" hidden="1" x14ac:dyDescent="0.3"/>
    <row r="5124" hidden="1" x14ac:dyDescent="0.3"/>
    <row r="5125" hidden="1" x14ac:dyDescent="0.3"/>
    <row r="5126" hidden="1" x14ac:dyDescent="0.3"/>
    <row r="5127" hidden="1" x14ac:dyDescent="0.3"/>
    <row r="5128" hidden="1" x14ac:dyDescent="0.3"/>
    <row r="5129" hidden="1" x14ac:dyDescent="0.3"/>
    <row r="5130" hidden="1" x14ac:dyDescent="0.3"/>
    <row r="5131" hidden="1" x14ac:dyDescent="0.3"/>
    <row r="5132" hidden="1" x14ac:dyDescent="0.3"/>
    <row r="5133" hidden="1" x14ac:dyDescent="0.3"/>
    <row r="5134" hidden="1" x14ac:dyDescent="0.3"/>
    <row r="5135" hidden="1" x14ac:dyDescent="0.3"/>
    <row r="5136" hidden="1" x14ac:dyDescent="0.3"/>
    <row r="5137" hidden="1" x14ac:dyDescent="0.3"/>
    <row r="5138" hidden="1" x14ac:dyDescent="0.3"/>
    <row r="5139" hidden="1" x14ac:dyDescent="0.3"/>
    <row r="5140" hidden="1" x14ac:dyDescent="0.3"/>
    <row r="5141" hidden="1" x14ac:dyDescent="0.3"/>
    <row r="5142" hidden="1" x14ac:dyDescent="0.3"/>
    <row r="5143" hidden="1" x14ac:dyDescent="0.3"/>
    <row r="5144" hidden="1" x14ac:dyDescent="0.3"/>
    <row r="5145" hidden="1" x14ac:dyDescent="0.3"/>
    <row r="5146" hidden="1" x14ac:dyDescent="0.3"/>
    <row r="5147" hidden="1" x14ac:dyDescent="0.3"/>
    <row r="5148" hidden="1" x14ac:dyDescent="0.3"/>
    <row r="5149" hidden="1" x14ac:dyDescent="0.3"/>
    <row r="5150" hidden="1" x14ac:dyDescent="0.3"/>
    <row r="5151" hidden="1" x14ac:dyDescent="0.3"/>
    <row r="5152" hidden="1" x14ac:dyDescent="0.3"/>
    <row r="5153" hidden="1" x14ac:dyDescent="0.3"/>
    <row r="5154" hidden="1" x14ac:dyDescent="0.3"/>
    <row r="5155" hidden="1" x14ac:dyDescent="0.3"/>
    <row r="5156" hidden="1" x14ac:dyDescent="0.3"/>
    <row r="5157" hidden="1" x14ac:dyDescent="0.3"/>
    <row r="5158" hidden="1" x14ac:dyDescent="0.3"/>
    <row r="5159" hidden="1" x14ac:dyDescent="0.3"/>
    <row r="5160" hidden="1" x14ac:dyDescent="0.3"/>
    <row r="5161" hidden="1" x14ac:dyDescent="0.3"/>
    <row r="5162" hidden="1" x14ac:dyDescent="0.3"/>
    <row r="5163" hidden="1" x14ac:dyDescent="0.3"/>
    <row r="5164" hidden="1" x14ac:dyDescent="0.3"/>
    <row r="5165" hidden="1" x14ac:dyDescent="0.3"/>
    <row r="5166" hidden="1" x14ac:dyDescent="0.3"/>
    <row r="5167" hidden="1" x14ac:dyDescent="0.3"/>
    <row r="5168" hidden="1" x14ac:dyDescent="0.3"/>
    <row r="5169" hidden="1" x14ac:dyDescent="0.3"/>
    <row r="5170" hidden="1" x14ac:dyDescent="0.3"/>
    <row r="5171" hidden="1" x14ac:dyDescent="0.3"/>
    <row r="5172" hidden="1" x14ac:dyDescent="0.3"/>
    <row r="5173" hidden="1" x14ac:dyDescent="0.3"/>
    <row r="5174" hidden="1" x14ac:dyDescent="0.3"/>
    <row r="5175" hidden="1" x14ac:dyDescent="0.3"/>
    <row r="5176" hidden="1" x14ac:dyDescent="0.3"/>
    <row r="5177" hidden="1" x14ac:dyDescent="0.3"/>
    <row r="5178" hidden="1" x14ac:dyDescent="0.3"/>
    <row r="5179" hidden="1" x14ac:dyDescent="0.3"/>
    <row r="5180" hidden="1" x14ac:dyDescent="0.3"/>
    <row r="5181" hidden="1" x14ac:dyDescent="0.3"/>
    <row r="5182" hidden="1" x14ac:dyDescent="0.3"/>
    <row r="5183" hidden="1" x14ac:dyDescent="0.3"/>
    <row r="5184" hidden="1" x14ac:dyDescent="0.3"/>
    <row r="5185" hidden="1" x14ac:dyDescent="0.3"/>
    <row r="5186" hidden="1" x14ac:dyDescent="0.3"/>
    <row r="5187" hidden="1" x14ac:dyDescent="0.3"/>
    <row r="5188" hidden="1" x14ac:dyDescent="0.3"/>
    <row r="5189" hidden="1" x14ac:dyDescent="0.3"/>
    <row r="5190" hidden="1" x14ac:dyDescent="0.3"/>
    <row r="5191" hidden="1" x14ac:dyDescent="0.3"/>
    <row r="5192" hidden="1" x14ac:dyDescent="0.3"/>
    <row r="5193" hidden="1" x14ac:dyDescent="0.3"/>
    <row r="5194" hidden="1" x14ac:dyDescent="0.3"/>
    <row r="5195" hidden="1" x14ac:dyDescent="0.3"/>
    <row r="5196" hidden="1" x14ac:dyDescent="0.3"/>
    <row r="5197" hidden="1" x14ac:dyDescent="0.3"/>
    <row r="5198" hidden="1" x14ac:dyDescent="0.3"/>
    <row r="5199" hidden="1" x14ac:dyDescent="0.3"/>
    <row r="5200" hidden="1" x14ac:dyDescent="0.3"/>
    <row r="5201" hidden="1" x14ac:dyDescent="0.3"/>
    <row r="5202" hidden="1" x14ac:dyDescent="0.3"/>
    <row r="5203" hidden="1" x14ac:dyDescent="0.3"/>
    <row r="5204" hidden="1" x14ac:dyDescent="0.3"/>
    <row r="5205" hidden="1" x14ac:dyDescent="0.3"/>
    <row r="5206" hidden="1" x14ac:dyDescent="0.3"/>
    <row r="5207" hidden="1" x14ac:dyDescent="0.3"/>
    <row r="5208" hidden="1" x14ac:dyDescent="0.3"/>
    <row r="5209" hidden="1" x14ac:dyDescent="0.3"/>
    <row r="5210" hidden="1" x14ac:dyDescent="0.3"/>
    <row r="5211" hidden="1" x14ac:dyDescent="0.3"/>
    <row r="5212" hidden="1" x14ac:dyDescent="0.3"/>
    <row r="5213" hidden="1" x14ac:dyDescent="0.3"/>
    <row r="5214" hidden="1" x14ac:dyDescent="0.3"/>
    <row r="5215" hidden="1" x14ac:dyDescent="0.3"/>
    <row r="5216" hidden="1" x14ac:dyDescent="0.3"/>
    <row r="5217" hidden="1" x14ac:dyDescent="0.3"/>
    <row r="5218" hidden="1" x14ac:dyDescent="0.3"/>
    <row r="5219" hidden="1" x14ac:dyDescent="0.3"/>
    <row r="5220" hidden="1" x14ac:dyDescent="0.3"/>
    <row r="5221" hidden="1" x14ac:dyDescent="0.3"/>
    <row r="5222" hidden="1" x14ac:dyDescent="0.3"/>
    <row r="5223" hidden="1" x14ac:dyDescent="0.3"/>
    <row r="5224" hidden="1" x14ac:dyDescent="0.3"/>
    <row r="5225" hidden="1" x14ac:dyDescent="0.3"/>
    <row r="5226" hidden="1" x14ac:dyDescent="0.3"/>
    <row r="5227" hidden="1" x14ac:dyDescent="0.3"/>
    <row r="5228" hidden="1" x14ac:dyDescent="0.3"/>
    <row r="5229" hidden="1" x14ac:dyDescent="0.3"/>
    <row r="5230" hidden="1" x14ac:dyDescent="0.3"/>
    <row r="5231" hidden="1" x14ac:dyDescent="0.3"/>
    <row r="5232" hidden="1" x14ac:dyDescent="0.3"/>
    <row r="5233" hidden="1" x14ac:dyDescent="0.3"/>
    <row r="5234" hidden="1" x14ac:dyDescent="0.3"/>
    <row r="5235" hidden="1" x14ac:dyDescent="0.3"/>
    <row r="5236" hidden="1" x14ac:dyDescent="0.3"/>
    <row r="5237" hidden="1" x14ac:dyDescent="0.3"/>
    <row r="5238" hidden="1" x14ac:dyDescent="0.3"/>
    <row r="5239" hidden="1" x14ac:dyDescent="0.3"/>
    <row r="5240" hidden="1" x14ac:dyDescent="0.3"/>
    <row r="5241" hidden="1" x14ac:dyDescent="0.3"/>
    <row r="5242" hidden="1" x14ac:dyDescent="0.3"/>
    <row r="5243" hidden="1" x14ac:dyDescent="0.3"/>
    <row r="5244" hidden="1" x14ac:dyDescent="0.3"/>
    <row r="5245" hidden="1" x14ac:dyDescent="0.3"/>
    <row r="5246" hidden="1" x14ac:dyDescent="0.3"/>
    <row r="5247" hidden="1" x14ac:dyDescent="0.3"/>
    <row r="5248" hidden="1" x14ac:dyDescent="0.3"/>
    <row r="5249" hidden="1" x14ac:dyDescent="0.3"/>
    <row r="5250" hidden="1" x14ac:dyDescent="0.3"/>
    <row r="5251" hidden="1" x14ac:dyDescent="0.3"/>
    <row r="5252" hidden="1" x14ac:dyDescent="0.3"/>
    <row r="5253" hidden="1" x14ac:dyDescent="0.3"/>
    <row r="5254" hidden="1" x14ac:dyDescent="0.3"/>
    <row r="5255" hidden="1" x14ac:dyDescent="0.3"/>
    <row r="5256" hidden="1" x14ac:dyDescent="0.3"/>
    <row r="5257" hidden="1" x14ac:dyDescent="0.3"/>
    <row r="5258" hidden="1" x14ac:dyDescent="0.3"/>
    <row r="5259" hidden="1" x14ac:dyDescent="0.3"/>
    <row r="5260" hidden="1" x14ac:dyDescent="0.3"/>
    <row r="5261" hidden="1" x14ac:dyDescent="0.3"/>
    <row r="5262" hidden="1" x14ac:dyDescent="0.3"/>
    <row r="5263" hidden="1" x14ac:dyDescent="0.3"/>
    <row r="5264" hidden="1" x14ac:dyDescent="0.3"/>
    <row r="5265" hidden="1" x14ac:dyDescent="0.3"/>
    <row r="5266" hidden="1" x14ac:dyDescent="0.3"/>
    <row r="5267" hidden="1" x14ac:dyDescent="0.3"/>
    <row r="5268" hidden="1" x14ac:dyDescent="0.3"/>
    <row r="5269" hidden="1" x14ac:dyDescent="0.3"/>
    <row r="5270" hidden="1" x14ac:dyDescent="0.3"/>
    <row r="5271" hidden="1" x14ac:dyDescent="0.3"/>
    <row r="5272" hidden="1" x14ac:dyDescent="0.3"/>
    <row r="5273" hidden="1" x14ac:dyDescent="0.3"/>
    <row r="5274" hidden="1" x14ac:dyDescent="0.3"/>
    <row r="5275" hidden="1" x14ac:dyDescent="0.3"/>
    <row r="5276" hidden="1" x14ac:dyDescent="0.3"/>
    <row r="5277" hidden="1" x14ac:dyDescent="0.3"/>
    <row r="5278" hidden="1" x14ac:dyDescent="0.3"/>
    <row r="5279" hidden="1" x14ac:dyDescent="0.3"/>
    <row r="5280" hidden="1" x14ac:dyDescent="0.3"/>
    <row r="5281" hidden="1" x14ac:dyDescent="0.3"/>
    <row r="5282" hidden="1" x14ac:dyDescent="0.3"/>
    <row r="5283" hidden="1" x14ac:dyDescent="0.3"/>
    <row r="5284" hidden="1" x14ac:dyDescent="0.3"/>
    <row r="5285" hidden="1" x14ac:dyDescent="0.3"/>
    <row r="5286" hidden="1" x14ac:dyDescent="0.3"/>
    <row r="5287" hidden="1" x14ac:dyDescent="0.3"/>
    <row r="5288" hidden="1" x14ac:dyDescent="0.3"/>
    <row r="5289" hidden="1" x14ac:dyDescent="0.3"/>
    <row r="5290" hidden="1" x14ac:dyDescent="0.3"/>
    <row r="5291" hidden="1" x14ac:dyDescent="0.3"/>
    <row r="5292" hidden="1" x14ac:dyDescent="0.3"/>
    <row r="5293" hidden="1" x14ac:dyDescent="0.3"/>
    <row r="5294" hidden="1" x14ac:dyDescent="0.3"/>
    <row r="5295" hidden="1" x14ac:dyDescent="0.3"/>
    <row r="5296" hidden="1" x14ac:dyDescent="0.3"/>
    <row r="5297" hidden="1" x14ac:dyDescent="0.3"/>
    <row r="5298" hidden="1" x14ac:dyDescent="0.3"/>
    <row r="5299" hidden="1" x14ac:dyDescent="0.3"/>
    <row r="5300" hidden="1" x14ac:dyDescent="0.3"/>
    <row r="5301" hidden="1" x14ac:dyDescent="0.3"/>
    <row r="5302" hidden="1" x14ac:dyDescent="0.3"/>
    <row r="5303" hidden="1" x14ac:dyDescent="0.3"/>
    <row r="5304" hidden="1" x14ac:dyDescent="0.3"/>
    <row r="5305" hidden="1" x14ac:dyDescent="0.3"/>
    <row r="5306" hidden="1" x14ac:dyDescent="0.3"/>
    <row r="5307" hidden="1" x14ac:dyDescent="0.3"/>
    <row r="5308" hidden="1" x14ac:dyDescent="0.3"/>
    <row r="5309" hidden="1" x14ac:dyDescent="0.3"/>
    <row r="5310" hidden="1" x14ac:dyDescent="0.3"/>
    <row r="5311" hidden="1" x14ac:dyDescent="0.3"/>
    <row r="5312" hidden="1" x14ac:dyDescent="0.3"/>
    <row r="5313" hidden="1" x14ac:dyDescent="0.3"/>
    <row r="5314" hidden="1" x14ac:dyDescent="0.3"/>
    <row r="5315" hidden="1" x14ac:dyDescent="0.3"/>
    <row r="5316" hidden="1" x14ac:dyDescent="0.3"/>
    <row r="5317" hidden="1" x14ac:dyDescent="0.3"/>
    <row r="5318" hidden="1" x14ac:dyDescent="0.3"/>
    <row r="5319" hidden="1" x14ac:dyDescent="0.3"/>
    <row r="5320" hidden="1" x14ac:dyDescent="0.3"/>
    <row r="5321" hidden="1" x14ac:dyDescent="0.3"/>
    <row r="5322" hidden="1" x14ac:dyDescent="0.3"/>
    <row r="5323" hidden="1" x14ac:dyDescent="0.3"/>
    <row r="5324" hidden="1" x14ac:dyDescent="0.3"/>
    <row r="5325" hidden="1" x14ac:dyDescent="0.3"/>
    <row r="5326" hidden="1" x14ac:dyDescent="0.3"/>
    <row r="5327" hidden="1" x14ac:dyDescent="0.3"/>
    <row r="5328" hidden="1" x14ac:dyDescent="0.3"/>
    <row r="5329" hidden="1" x14ac:dyDescent="0.3"/>
    <row r="5330" hidden="1" x14ac:dyDescent="0.3"/>
    <row r="5331" hidden="1" x14ac:dyDescent="0.3"/>
    <row r="5332" hidden="1" x14ac:dyDescent="0.3"/>
    <row r="5333" hidden="1" x14ac:dyDescent="0.3"/>
    <row r="5334" hidden="1" x14ac:dyDescent="0.3"/>
    <row r="5335" hidden="1" x14ac:dyDescent="0.3"/>
    <row r="5336" hidden="1" x14ac:dyDescent="0.3"/>
    <row r="5337" hidden="1" x14ac:dyDescent="0.3"/>
    <row r="5338" hidden="1" x14ac:dyDescent="0.3"/>
    <row r="5339" hidden="1" x14ac:dyDescent="0.3"/>
    <row r="5340" hidden="1" x14ac:dyDescent="0.3"/>
    <row r="5341" hidden="1" x14ac:dyDescent="0.3"/>
    <row r="5342" hidden="1" x14ac:dyDescent="0.3"/>
    <row r="5343" hidden="1" x14ac:dyDescent="0.3"/>
    <row r="5344" hidden="1" x14ac:dyDescent="0.3"/>
    <row r="5345" hidden="1" x14ac:dyDescent="0.3"/>
    <row r="5346" hidden="1" x14ac:dyDescent="0.3"/>
    <row r="5347" hidden="1" x14ac:dyDescent="0.3"/>
    <row r="5348" hidden="1" x14ac:dyDescent="0.3"/>
    <row r="5349" hidden="1" x14ac:dyDescent="0.3"/>
    <row r="5350" hidden="1" x14ac:dyDescent="0.3"/>
    <row r="5351" hidden="1" x14ac:dyDescent="0.3"/>
    <row r="5352" hidden="1" x14ac:dyDescent="0.3"/>
    <row r="5353" hidden="1" x14ac:dyDescent="0.3"/>
    <row r="5354" hidden="1" x14ac:dyDescent="0.3"/>
    <row r="5355" hidden="1" x14ac:dyDescent="0.3"/>
    <row r="5356" hidden="1" x14ac:dyDescent="0.3"/>
    <row r="5357" hidden="1" x14ac:dyDescent="0.3"/>
    <row r="5358" hidden="1" x14ac:dyDescent="0.3"/>
    <row r="5359" hidden="1" x14ac:dyDescent="0.3"/>
    <row r="5360" hidden="1" x14ac:dyDescent="0.3"/>
    <row r="5361" hidden="1" x14ac:dyDescent="0.3"/>
    <row r="5362" hidden="1" x14ac:dyDescent="0.3"/>
    <row r="5363" hidden="1" x14ac:dyDescent="0.3"/>
    <row r="5364" hidden="1" x14ac:dyDescent="0.3"/>
    <row r="5365" hidden="1" x14ac:dyDescent="0.3"/>
    <row r="5366" hidden="1" x14ac:dyDescent="0.3"/>
    <row r="5367" hidden="1" x14ac:dyDescent="0.3"/>
    <row r="5368" hidden="1" x14ac:dyDescent="0.3"/>
    <row r="5369" hidden="1" x14ac:dyDescent="0.3"/>
    <row r="5370" hidden="1" x14ac:dyDescent="0.3"/>
    <row r="5371" hidden="1" x14ac:dyDescent="0.3"/>
    <row r="5372" hidden="1" x14ac:dyDescent="0.3"/>
    <row r="5373" hidden="1" x14ac:dyDescent="0.3"/>
    <row r="5374" hidden="1" x14ac:dyDescent="0.3"/>
    <row r="5375" hidden="1" x14ac:dyDescent="0.3"/>
    <row r="5376" hidden="1" x14ac:dyDescent="0.3"/>
    <row r="5377" hidden="1" x14ac:dyDescent="0.3"/>
    <row r="5378" hidden="1" x14ac:dyDescent="0.3"/>
    <row r="5379" hidden="1" x14ac:dyDescent="0.3"/>
    <row r="5380" hidden="1" x14ac:dyDescent="0.3"/>
    <row r="5381" hidden="1" x14ac:dyDescent="0.3"/>
    <row r="5382" hidden="1" x14ac:dyDescent="0.3"/>
    <row r="5383" hidden="1" x14ac:dyDescent="0.3"/>
    <row r="5384" hidden="1" x14ac:dyDescent="0.3"/>
    <row r="5385" hidden="1" x14ac:dyDescent="0.3"/>
    <row r="5386" hidden="1" x14ac:dyDescent="0.3"/>
    <row r="5387" hidden="1" x14ac:dyDescent="0.3"/>
    <row r="5388" hidden="1" x14ac:dyDescent="0.3"/>
    <row r="5389" hidden="1" x14ac:dyDescent="0.3"/>
    <row r="5390" hidden="1" x14ac:dyDescent="0.3"/>
    <row r="5391" hidden="1" x14ac:dyDescent="0.3"/>
    <row r="5392" hidden="1" x14ac:dyDescent="0.3"/>
    <row r="5393" hidden="1" x14ac:dyDescent="0.3"/>
    <row r="5394" hidden="1" x14ac:dyDescent="0.3"/>
    <row r="5395" hidden="1" x14ac:dyDescent="0.3"/>
    <row r="5396" hidden="1" x14ac:dyDescent="0.3"/>
    <row r="5397" hidden="1" x14ac:dyDescent="0.3"/>
    <row r="5398" hidden="1" x14ac:dyDescent="0.3"/>
    <row r="5399" hidden="1" x14ac:dyDescent="0.3"/>
    <row r="5400" hidden="1" x14ac:dyDescent="0.3"/>
    <row r="5401" hidden="1" x14ac:dyDescent="0.3"/>
    <row r="5402" hidden="1" x14ac:dyDescent="0.3"/>
    <row r="5403" hidden="1" x14ac:dyDescent="0.3"/>
    <row r="5404" hidden="1" x14ac:dyDescent="0.3"/>
    <row r="5405" hidden="1" x14ac:dyDescent="0.3"/>
    <row r="5406" hidden="1" x14ac:dyDescent="0.3"/>
    <row r="5407" hidden="1" x14ac:dyDescent="0.3"/>
    <row r="5408" hidden="1" x14ac:dyDescent="0.3"/>
    <row r="5409" hidden="1" x14ac:dyDescent="0.3"/>
    <row r="5410" hidden="1" x14ac:dyDescent="0.3"/>
    <row r="5411" hidden="1" x14ac:dyDescent="0.3"/>
    <row r="5412" hidden="1" x14ac:dyDescent="0.3"/>
    <row r="5413" hidden="1" x14ac:dyDescent="0.3"/>
    <row r="5414" hidden="1" x14ac:dyDescent="0.3"/>
    <row r="5415" hidden="1" x14ac:dyDescent="0.3"/>
    <row r="5416" hidden="1" x14ac:dyDescent="0.3"/>
    <row r="5417" hidden="1" x14ac:dyDescent="0.3"/>
    <row r="5418" hidden="1" x14ac:dyDescent="0.3"/>
    <row r="5419" hidden="1" x14ac:dyDescent="0.3"/>
    <row r="5420" hidden="1" x14ac:dyDescent="0.3"/>
    <row r="5421" hidden="1" x14ac:dyDescent="0.3"/>
    <row r="5422" hidden="1" x14ac:dyDescent="0.3"/>
    <row r="5423" hidden="1" x14ac:dyDescent="0.3"/>
    <row r="5424" hidden="1" x14ac:dyDescent="0.3"/>
    <row r="5425" hidden="1" x14ac:dyDescent="0.3"/>
    <row r="5426" hidden="1" x14ac:dyDescent="0.3"/>
    <row r="5427" hidden="1" x14ac:dyDescent="0.3"/>
    <row r="5428" hidden="1" x14ac:dyDescent="0.3"/>
    <row r="5429" hidden="1" x14ac:dyDescent="0.3"/>
    <row r="5430" hidden="1" x14ac:dyDescent="0.3"/>
    <row r="5431" hidden="1" x14ac:dyDescent="0.3"/>
    <row r="5432" hidden="1" x14ac:dyDescent="0.3"/>
    <row r="5433" hidden="1" x14ac:dyDescent="0.3"/>
    <row r="5434" hidden="1" x14ac:dyDescent="0.3"/>
    <row r="5435" hidden="1" x14ac:dyDescent="0.3"/>
    <row r="5436" hidden="1" x14ac:dyDescent="0.3"/>
    <row r="5437" hidden="1" x14ac:dyDescent="0.3"/>
    <row r="5438" hidden="1" x14ac:dyDescent="0.3"/>
    <row r="5439" hidden="1" x14ac:dyDescent="0.3"/>
    <row r="5440" hidden="1" x14ac:dyDescent="0.3"/>
    <row r="5441" hidden="1" x14ac:dyDescent="0.3"/>
    <row r="5442" hidden="1" x14ac:dyDescent="0.3"/>
    <row r="5443" hidden="1" x14ac:dyDescent="0.3"/>
    <row r="5444" hidden="1" x14ac:dyDescent="0.3"/>
    <row r="5445" hidden="1" x14ac:dyDescent="0.3"/>
    <row r="5446" hidden="1" x14ac:dyDescent="0.3"/>
    <row r="5447" hidden="1" x14ac:dyDescent="0.3"/>
    <row r="5448" hidden="1" x14ac:dyDescent="0.3"/>
    <row r="5449" hidden="1" x14ac:dyDescent="0.3"/>
    <row r="5450" hidden="1" x14ac:dyDescent="0.3"/>
    <row r="5451" hidden="1" x14ac:dyDescent="0.3"/>
    <row r="5452" hidden="1" x14ac:dyDescent="0.3"/>
    <row r="5453" hidden="1" x14ac:dyDescent="0.3"/>
    <row r="5454" hidden="1" x14ac:dyDescent="0.3"/>
    <row r="5455" hidden="1" x14ac:dyDescent="0.3"/>
    <row r="5456" hidden="1" x14ac:dyDescent="0.3"/>
    <row r="5457" hidden="1" x14ac:dyDescent="0.3"/>
    <row r="5458" hidden="1" x14ac:dyDescent="0.3"/>
    <row r="5459" hidden="1" x14ac:dyDescent="0.3"/>
    <row r="5460" hidden="1" x14ac:dyDescent="0.3"/>
    <row r="5461" hidden="1" x14ac:dyDescent="0.3"/>
    <row r="5462" hidden="1" x14ac:dyDescent="0.3"/>
    <row r="5463" hidden="1" x14ac:dyDescent="0.3"/>
    <row r="5464" hidden="1" x14ac:dyDescent="0.3"/>
    <row r="5465" hidden="1" x14ac:dyDescent="0.3"/>
    <row r="5466" hidden="1" x14ac:dyDescent="0.3"/>
    <row r="5467" hidden="1" x14ac:dyDescent="0.3"/>
    <row r="5468" hidden="1" x14ac:dyDescent="0.3"/>
    <row r="5469" hidden="1" x14ac:dyDescent="0.3"/>
    <row r="5470" hidden="1" x14ac:dyDescent="0.3"/>
    <row r="5471" hidden="1" x14ac:dyDescent="0.3"/>
    <row r="5472" hidden="1" x14ac:dyDescent="0.3"/>
    <row r="5473" hidden="1" x14ac:dyDescent="0.3"/>
    <row r="5474" hidden="1" x14ac:dyDescent="0.3"/>
    <row r="5475" hidden="1" x14ac:dyDescent="0.3"/>
    <row r="5476" hidden="1" x14ac:dyDescent="0.3"/>
    <row r="5477" hidden="1" x14ac:dyDescent="0.3"/>
    <row r="5478" hidden="1" x14ac:dyDescent="0.3"/>
    <row r="5479" hidden="1" x14ac:dyDescent="0.3"/>
    <row r="5480" hidden="1" x14ac:dyDescent="0.3"/>
    <row r="5481" hidden="1" x14ac:dyDescent="0.3"/>
    <row r="5482" hidden="1" x14ac:dyDescent="0.3"/>
    <row r="5483" hidden="1" x14ac:dyDescent="0.3"/>
    <row r="5484" hidden="1" x14ac:dyDescent="0.3"/>
    <row r="5485" hidden="1" x14ac:dyDescent="0.3"/>
    <row r="5486" hidden="1" x14ac:dyDescent="0.3"/>
    <row r="5487" hidden="1" x14ac:dyDescent="0.3"/>
    <row r="5488" hidden="1" x14ac:dyDescent="0.3"/>
    <row r="5489" hidden="1" x14ac:dyDescent="0.3"/>
    <row r="5490" hidden="1" x14ac:dyDescent="0.3"/>
    <row r="5491" hidden="1" x14ac:dyDescent="0.3"/>
    <row r="5492" hidden="1" x14ac:dyDescent="0.3"/>
    <row r="5493" hidden="1" x14ac:dyDescent="0.3"/>
    <row r="5494" hidden="1" x14ac:dyDescent="0.3"/>
    <row r="5495" hidden="1" x14ac:dyDescent="0.3"/>
    <row r="5496" hidden="1" x14ac:dyDescent="0.3"/>
    <row r="5497" hidden="1" x14ac:dyDescent="0.3"/>
    <row r="5498" hidden="1" x14ac:dyDescent="0.3"/>
    <row r="5499" hidden="1" x14ac:dyDescent="0.3"/>
    <row r="5500" hidden="1" x14ac:dyDescent="0.3"/>
    <row r="5501" hidden="1" x14ac:dyDescent="0.3"/>
    <row r="5502" hidden="1" x14ac:dyDescent="0.3"/>
    <row r="5503" hidden="1" x14ac:dyDescent="0.3"/>
    <row r="5504" hidden="1" x14ac:dyDescent="0.3"/>
    <row r="5505" hidden="1" x14ac:dyDescent="0.3"/>
    <row r="5506" hidden="1" x14ac:dyDescent="0.3"/>
    <row r="5507" hidden="1" x14ac:dyDescent="0.3"/>
    <row r="5508" hidden="1" x14ac:dyDescent="0.3"/>
    <row r="5509" hidden="1" x14ac:dyDescent="0.3"/>
    <row r="5510" hidden="1" x14ac:dyDescent="0.3"/>
    <row r="5511" hidden="1" x14ac:dyDescent="0.3"/>
    <row r="5512" hidden="1" x14ac:dyDescent="0.3"/>
    <row r="5513" hidden="1" x14ac:dyDescent="0.3"/>
    <row r="5514" hidden="1" x14ac:dyDescent="0.3"/>
    <row r="5515" hidden="1" x14ac:dyDescent="0.3"/>
    <row r="5516" hidden="1" x14ac:dyDescent="0.3"/>
    <row r="5517" hidden="1" x14ac:dyDescent="0.3"/>
    <row r="5518" hidden="1" x14ac:dyDescent="0.3"/>
    <row r="5519" hidden="1" x14ac:dyDescent="0.3"/>
    <row r="5520" hidden="1" x14ac:dyDescent="0.3"/>
    <row r="5521" hidden="1" x14ac:dyDescent="0.3"/>
    <row r="5522" hidden="1" x14ac:dyDescent="0.3"/>
    <row r="5523" hidden="1" x14ac:dyDescent="0.3"/>
    <row r="5524" hidden="1" x14ac:dyDescent="0.3"/>
    <row r="5525" hidden="1" x14ac:dyDescent="0.3"/>
    <row r="5526" hidden="1" x14ac:dyDescent="0.3"/>
    <row r="5527" hidden="1" x14ac:dyDescent="0.3"/>
    <row r="5528" hidden="1" x14ac:dyDescent="0.3"/>
    <row r="5529" hidden="1" x14ac:dyDescent="0.3"/>
    <row r="5530" hidden="1" x14ac:dyDescent="0.3"/>
    <row r="5531" hidden="1" x14ac:dyDescent="0.3"/>
    <row r="5532" hidden="1" x14ac:dyDescent="0.3"/>
    <row r="5533" hidden="1" x14ac:dyDescent="0.3"/>
    <row r="5534" hidden="1" x14ac:dyDescent="0.3"/>
    <row r="5535" hidden="1" x14ac:dyDescent="0.3"/>
    <row r="5536" hidden="1" x14ac:dyDescent="0.3"/>
    <row r="5537" hidden="1" x14ac:dyDescent="0.3"/>
    <row r="5538" hidden="1" x14ac:dyDescent="0.3"/>
    <row r="5539" hidden="1" x14ac:dyDescent="0.3"/>
    <row r="5540" hidden="1" x14ac:dyDescent="0.3"/>
    <row r="5541" hidden="1" x14ac:dyDescent="0.3"/>
    <row r="5542" hidden="1" x14ac:dyDescent="0.3"/>
    <row r="5543" hidden="1" x14ac:dyDescent="0.3"/>
    <row r="5544" hidden="1" x14ac:dyDescent="0.3"/>
    <row r="5545" hidden="1" x14ac:dyDescent="0.3"/>
    <row r="5546" hidden="1" x14ac:dyDescent="0.3"/>
    <row r="5547" hidden="1" x14ac:dyDescent="0.3"/>
    <row r="5548" hidden="1" x14ac:dyDescent="0.3"/>
    <row r="5549" hidden="1" x14ac:dyDescent="0.3"/>
    <row r="5550" hidden="1" x14ac:dyDescent="0.3"/>
    <row r="5551" hidden="1" x14ac:dyDescent="0.3"/>
    <row r="5552" hidden="1" x14ac:dyDescent="0.3"/>
    <row r="5553" hidden="1" x14ac:dyDescent="0.3"/>
    <row r="5554" hidden="1" x14ac:dyDescent="0.3"/>
    <row r="5555" hidden="1" x14ac:dyDescent="0.3"/>
    <row r="5556" hidden="1" x14ac:dyDescent="0.3"/>
    <row r="5557" hidden="1" x14ac:dyDescent="0.3"/>
    <row r="5558" hidden="1" x14ac:dyDescent="0.3"/>
    <row r="5559" hidden="1" x14ac:dyDescent="0.3"/>
    <row r="5560" hidden="1" x14ac:dyDescent="0.3"/>
    <row r="5561" hidden="1" x14ac:dyDescent="0.3"/>
    <row r="5562" hidden="1" x14ac:dyDescent="0.3"/>
    <row r="5563" hidden="1" x14ac:dyDescent="0.3"/>
    <row r="5564" hidden="1" x14ac:dyDescent="0.3"/>
    <row r="5565" hidden="1" x14ac:dyDescent="0.3"/>
    <row r="5566" hidden="1" x14ac:dyDescent="0.3"/>
    <row r="5567" hidden="1" x14ac:dyDescent="0.3"/>
    <row r="5568" hidden="1" x14ac:dyDescent="0.3"/>
    <row r="5569" hidden="1" x14ac:dyDescent="0.3"/>
    <row r="5570" hidden="1" x14ac:dyDescent="0.3"/>
    <row r="5571" hidden="1" x14ac:dyDescent="0.3"/>
    <row r="5572" hidden="1" x14ac:dyDescent="0.3"/>
    <row r="5573" hidden="1" x14ac:dyDescent="0.3"/>
    <row r="5574" hidden="1" x14ac:dyDescent="0.3"/>
    <row r="5575" hidden="1" x14ac:dyDescent="0.3"/>
    <row r="5576" hidden="1" x14ac:dyDescent="0.3"/>
    <row r="5577" hidden="1" x14ac:dyDescent="0.3"/>
    <row r="5578" hidden="1" x14ac:dyDescent="0.3"/>
    <row r="5579" hidden="1" x14ac:dyDescent="0.3"/>
    <row r="5580" hidden="1" x14ac:dyDescent="0.3"/>
    <row r="5581" hidden="1" x14ac:dyDescent="0.3"/>
    <row r="5582" hidden="1" x14ac:dyDescent="0.3"/>
    <row r="5583" hidden="1" x14ac:dyDescent="0.3"/>
    <row r="5584" hidden="1" x14ac:dyDescent="0.3"/>
    <row r="5585" hidden="1" x14ac:dyDescent="0.3"/>
    <row r="5586" hidden="1" x14ac:dyDescent="0.3"/>
    <row r="5587" hidden="1" x14ac:dyDescent="0.3"/>
    <row r="5588" hidden="1" x14ac:dyDescent="0.3"/>
    <row r="5589" hidden="1" x14ac:dyDescent="0.3"/>
    <row r="5590" hidden="1" x14ac:dyDescent="0.3"/>
    <row r="5591" hidden="1" x14ac:dyDescent="0.3"/>
    <row r="5592" hidden="1" x14ac:dyDescent="0.3"/>
    <row r="5593" hidden="1" x14ac:dyDescent="0.3"/>
    <row r="5594" hidden="1" x14ac:dyDescent="0.3"/>
    <row r="5595" hidden="1" x14ac:dyDescent="0.3"/>
    <row r="5596" hidden="1" x14ac:dyDescent="0.3"/>
    <row r="5597" hidden="1" x14ac:dyDescent="0.3"/>
    <row r="5598" hidden="1" x14ac:dyDescent="0.3"/>
    <row r="5599" hidden="1" x14ac:dyDescent="0.3"/>
    <row r="5600" hidden="1" x14ac:dyDescent="0.3"/>
    <row r="5601" hidden="1" x14ac:dyDescent="0.3"/>
    <row r="5602" hidden="1" x14ac:dyDescent="0.3"/>
    <row r="5603" hidden="1" x14ac:dyDescent="0.3"/>
    <row r="5604" hidden="1" x14ac:dyDescent="0.3"/>
    <row r="5605" hidden="1" x14ac:dyDescent="0.3"/>
    <row r="5606" hidden="1" x14ac:dyDescent="0.3"/>
    <row r="5607" hidden="1" x14ac:dyDescent="0.3"/>
    <row r="5608" hidden="1" x14ac:dyDescent="0.3"/>
    <row r="5609" hidden="1" x14ac:dyDescent="0.3"/>
    <row r="5610" hidden="1" x14ac:dyDescent="0.3"/>
    <row r="5611" hidden="1" x14ac:dyDescent="0.3"/>
    <row r="5612" hidden="1" x14ac:dyDescent="0.3"/>
    <row r="5613" hidden="1" x14ac:dyDescent="0.3"/>
    <row r="5614" hidden="1" x14ac:dyDescent="0.3"/>
    <row r="5615" hidden="1" x14ac:dyDescent="0.3"/>
    <row r="5616" hidden="1" x14ac:dyDescent="0.3"/>
    <row r="5617" hidden="1" x14ac:dyDescent="0.3"/>
    <row r="5618" hidden="1" x14ac:dyDescent="0.3"/>
    <row r="5619" hidden="1" x14ac:dyDescent="0.3"/>
    <row r="5620" hidden="1" x14ac:dyDescent="0.3"/>
    <row r="5621" hidden="1" x14ac:dyDescent="0.3"/>
    <row r="5622" hidden="1" x14ac:dyDescent="0.3"/>
    <row r="5623" hidden="1" x14ac:dyDescent="0.3"/>
    <row r="5624" hidden="1" x14ac:dyDescent="0.3"/>
    <row r="5625" hidden="1" x14ac:dyDescent="0.3"/>
    <row r="5626" hidden="1" x14ac:dyDescent="0.3"/>
    <row r="5627" hidden="1" x14ac:dyDescent="0.3"/>
    <row r="5628" hidden="1" x14ac:dyDescent="0.3"/>
    <row r="5629" hidden="1" x14ac:dyDescent="0.3"/>
    <row r="5630" hidden="1" x14ac:dyDescent="0.3"/>
    <row r="5631" hidden="1" x14ac:dyDescent="0.3"/>
    <row r="5632" hidden="1" x14ac:dyDescent="0.3"/>
    <row r="5633" hidden="1" x14ac:dyDescent="0.3"/>
    <row r="5634" hidden="1" x14ac:dyDescent="0.3"/>
    <row r="5635" hidden="1" x14ac:dyDescent="0.3"/>
    <row r="5636" hidden="1" x14ac:dyDescent="0.3"/>
    <row r="5637" hidden="1" x14ac:dyDescent="0.3"/>
    <row r="5638" hidden="1" x14ac:dyDescent="0.3"/>
    <row r="5639" hidden="1" x14ac:dyDescent="0.3"/>
    <row r="5640" hidden="1" x14ac:dyDescent="0.3"/>
    <row r="5641" hidden="1" x14ac:dyDescent="0.3"/>
    <row r="5642" hidden="1" x14ac:dyDescent="0.3"/>
    <row r="5643" hidden="1" x14ac:dyDescent="0.3"/>
    <row r="5644" hidden="1" x14ac:dyDescent="0.3"/>
    <row r="5645" hidden="1" x14ac:dyDescent="0.3"/>
    <row r="5646" hidden="1" x14ac:dyDescent="0.3"/>
    <row r="5647" hidden="1" x14ac:dyDescent="0.3"/>
    <row r="5648" hidden="1" x14ac:dyDescent="0.3"/>
    <row r="5649" hidden="1" x14ac:dyDescent="0.3"/>
    <row r="5650" hidden="1" x14ac:dyDescent="0.3"/>
    <row r="5651" hidden="1" x14ac:dyDescent="0.3"/>
    <row r="5652" hidden="1" x14ac:dyDescent="0.3"/>
    <row r="5653" hidden="1" x14ac:dyDescent="0.3"/>
    <row r="5654" hidden="1" x14ac:dyDescent="0.3"/>
    <row r="5655" hidden="1" x14ac:dyDescent="0.3"/>
    <row r="5656" hidden="1" x14ac:dyDescent="0.3"/>
    <row r="5657" hidden="1" x14ac:dyDescent="0.3"/>
    <row r="5658" hidden="1" x14ac:dyDescent="0.3"/>
    <row r="5659" hidden="1" x14ac:dyDescent="0.3"/>
    <row r="5660" hidden="1" x14ac:dyDescent="0.3"/>
    <row r="5661" hidden="1" x14ac:dyDescent="0.3"/>
    <row r="5662" hidden="1" x14ac:dyDescent="0.3"/>
    <row r="5663" hidden="1" x14ac:dyDescent="0.3"/>
    <row r="5664" hidden="1" x14ac:dyDescent="0.3"/>
    <row r="5665" hidden="1" x14ac:dyDescent="0.3"/>
    <row r="5666" hidden="1" x14ac:dyDescent="0.3"/>
    <row r="5667" hidden="1" x14ac:dyDescent="0.3"/>
    <row r="5668" hidden="1" x14ac:dyDescent="0.3"/>
    <row r="5669" hidden="1" x14ac:dyDescent="0.3"/>
    <row r="5670" hidden="1" x14ac:dyDescent="0.3"/>
    <row r="5671" hidden="1" x14ac:dyDescent="0.3"/>
    <row r="5672" hidden="1" x14ac:dyDescent="0.3"/>
    <row r="5673" hidden="1" x14ac:dyDescent="0.3"/>
    <row r="5674" hidden="1" x14ac:dyDescent="0.3"/>
    <row r="5675" hidden="1" x14ac:dyDescent="0.3"/>
    <row r="5676" hidden="1" x14ac:dyDescent="0.3"/>
    <row r="5677" hidden="1" x14ac:dyDescent="0.3"/>
    <row r="5678" hidden="1" x14ac:dyDescent="0.3"/>
    <row r="5679" hidden="1" x14ac:dyDescent="0.3"/>
    <row r="5680" hidden="1" x14ac:dyDescent="0.3"/>
    <row r="5681" hidden="1" x14ac:dyDescent="0.3"/>
    <row r="5682" hidden="1" x14ac:dyDescent="0.3"/>
    <row r="5683" hidden="1" x14ac:dyDescent="0.3"/>
    <row r="5684" hidden="1" x14ac:dyDescent="0.3"/>
    <row r="5685" hidden="1" x14ac:dyDescent="0.3"/>
    <row r="5686" hidden="1" x14ac:dyDescent="0.3"/>
    <row r="5687" hidden="1" x14ac:dyDescent="0.3"/>
    <row r="5688" hidden="1" x14ac:dyDescent="0.3"/>
    <row r="5689" hidden="1" x14ac:dyDescent="0.3"/>
    <row r="5690" hidden="1" x14ac:dyDescent="0.3"/>
    <row r="5691" hidden="1" x14ac:dyDescent="0.3"/>
    <row r="5692" hidden="1" x14ac:dyDescent="0.3"/>
    <row r="5693" hidden="1" x14ac:dyDescent="0.3"/>
    <row r="5694" hidden="1" x14ac:dyDescent="0.3"/>
    <row r="5695" hidden="1" x14ac:dyDescent="0.3"/>
    <row r="5696" hidden="1" x14ac:dyDescent="0.3"/>
    <row r="5697" hidden="1" x14ac:dyDescent="0.3"/>
    <row r="5698" hidden="1" x14ac:dyDescent="0.3"/>
    <row r="5699" hidden="1" x14ac:dyDescent="0.3"/>
    <row r="5700" hidden="1" x14ac:dyDescent="0.3"/>
    <row r="5701" hidden="1" x14ac:dyDescent="0.3"/>
    <row r="5702" hidden="1" x14ac:dyDescent="0.3"/>
    <row r="5703" hidden="1" x14ac:dyDescent="0.3"/>
    <row r="5704" hidden="1" x14ac:dyDescent="0.3"/>
    <row r="5705" hidden="1" x14ac:dyDescent="0.3"/>
    <row r="5706" hidden="1" x14ac:dyDescent="0.3"/>
    <row r="5707" hidden="1" x14ac:dyDescent="0.3"/>
    <row r="5708" hidden="1" x14ac:dyDescent="0.3"/>
    <row r="5709" hidden="1" x14ac:dyDescent="0.3"/>
    <row r="5710" hidden="1" x14ac:dyDescent="0.3"/>
    <row r="5711" hidden="1" x14ac:dyDescent="0.3"/>
    <row r="5712" hidden="1" x14ac:dyDescent="0.3"/>
    <row r="5713" hidden="1" x14ac:dyDescent="0.3"/>
    <row r="5714" hidden="1" x14ac:dyDescent="0.3"/>
    <row r="5715" hidden="1" x14ac:dyDescent="0.3"/>
    <row r="5716" hidden="1" x14ac:dyDescent="0.3"/>
    <row r="5717" hidden="1" x14ac:dyDescent="0.3"/>
    <row r="5718" hidden="1" x14ac:dyDescent="0.3"/>
    <row r="5719" hidden="1" x14ac:dyDescent="0.3"/>
    <row r="5720" hidden="1" x14ac:dyDescent="0.3"/>
    <row r="5721" hidden="1" x14ac:dyDescent="0.3"/>
    <row r="5722" hidden="1" x14ac:dyDescent="0.3"/>
    <row r="5723" hidden="1" x14ac:dyDescent="0.3"/>
    <row r="5724" hidden="1" x14ac:dyDescent="0.3"/>
    <row r="5725" hidden="1" x14ac:dyDescent="0.3"/>
    <row r="5726" hidden="1" x14ac:dyDescent="0.3"/>
    <row r="5727" hidden="1" x14ac:dyDescent="0.3"/>
    <row r="5728" hidden="1" x14ac:dyDescent="0.3"/>
    <row r="5729" hidden="1" x14ac:dyDescent="0.3"/>
    <row r="5730" hidden="1" x14ac:dyDescent="0.3"/>
    <row r="5731" hidden="1" x14ac:dyDescent="0.3"/>
    <row r="5732" hidden="1" x14ac:dyDescent="0.3"/>
    <row r="5733" hidden="1" x14ac:dyDescent="0.3"/>
    <row r="5734" hidden="1" x14ac:dyDescent="0.3"/>
    <row r="5735" hidden="1" x14ac:dyDescent="0.3"/>
    <row r="5736" hidden="1" x14ac:dyDescent="0.3"/>
    <row r="5737" hidden="1" x14ac:dyDescent="0.3"/>
    <row r="5738" hidden="1" x14ac:dyDescent="0.3"/>
    <row r="5739" hidden="1" x14ac:dyDescent="0.3"/>
    <row r="5740" hidden="1" x14ac:dyDescent="0.3"/>
    <row r="5741" hidden="1" x14ac:dyDescent="0.3"/>
    <row r="5742" hidden="1" x14ac:dyDescent="0.3"/>
    <row r="5743" hidden="1" x14ac:dyDescent="0.3"/>
    <row r="5744" hidden="1" x14ac:dyDescent="0.3"/>
    <row r="5745" hidden="1" x14ac:dyDescent="0.3"/>
    <row r="5746" hidden="1" x14ac:dyDescent="0.3"/>
    <row r="5747" hidden="1" x14ac:dyDescent="0.3"/>
    <row r="5748" hidden="1" x14ac:dyDescent="0.3"/>
    <row r="5749" hidden="1" x14ac:dyDescent="0.3"/>
    <row r="5750" hidden="1" x14ac:dyDescent="0.3"/>
    <row r="5751" hidden="1" x14ac:dyDescent="0.3"/>
    <row r="5752" hidden="1" x14ac:dyDescent="0.3"/>
    <row r="5753" hidden="1" x14ac:dyDescent="0.3"/>
    <row r="5754" hidden="1" x14ac:dyDescent="0.3"/>
    <row r="5755" hidden="1" x14ac:dyDescent="0.3"/>
    <row r="5756" hidden="1" x14ac:dyDescent="0.3"/>
    <row r="5757" hidden="1" x14ac:dyDescent="0.3"/>
    <row r="5758" hidden="1" x14ac:dyDescent="0.3"/>
    <row r="5759" hidden="1" x14ac:dyDescent="0.3"/>
    <row r="5760" hidden="1" x14ac:dyDescent="0.3"/>
    <row r="5761" hidden="1" x14ac:dyDescent="0.3"/>
    <row r="5762" hidden="1" x14ac:dyDescent="0.3"/>
    <row r="5763" hidden="1" x14ac:dyDescent="0.3"/>
    <row r="5764" hidden="1" x14ac:dyDescent="0.3"/>
    <row r="5765" hidden="1" x14ac:dyDescent="0.3"/>
    <row r="5766" hidden="1" x14ac:dyDescent="0.3"/>
    <row r="5767" hidden="1" x14ac:dyDescent="0.3"/>
    <row r="5768" hidden="1" x14ac:dyDescent="0.3"/>
    <row r="5769" hidden="1" x14ac:dyDescent="0.3"/>
    <row r="5770" hidden="1" x14ac:dyDescent="0.3"/>
    <row r="5771" hidden="1" x14ac:dyDescent="0.3"/>
    <row r="5772" hidden="1" x14ac:dyDescent="0.3"/>
    <row r="5773" hidden="1" x14ac:dyDescent="0.3"/>
    <row r="5774" hidden="1" x14ac:dyDescent="0.3"/>
    <row r="5775" hidden="1" x14ac:dyDescent="0.3"/>
    <row r="5776" hidden="1" x14ac:dyDescent="0.3"/>
    <row r="5777" hidden="1" x14ac:dyDescent="0.3"/>
    <row r="5778" hidden="1" x14ac:dyDescent="0.3"/>
    <row r="5779" hidden="1" x14ac:dyDescent="0.3"/>
    <row r="5780" hidden="1" x14ac:dyDescent="0.3"/>
    <row r="5781" hidden="1" x14ac:dyDescent="0.3"/>
    <row r="5782" hidden="1" x14ac:dyDescent="0.3"/>
    <row r="5783" hidden="1" x14ac:dyDescent="0.3"/>
    <row r="5784" hidden="1" x14ac:dyDescent="0.3"/>
    <row r="5785" hidden="1" x14ac:dyDescent="0.3"/>
    <row r="5786" hidden="1" x14ac:dyDescent="0.3"/>
    <row r="5787" hidden="1" x14ac:dyDescent="0.3"/>
    <row r="5788" hidden="1" x14ac:dyDescent="0.3"/>
    <row r="5789" hidden="1" x14ac:dyDescent="0.3"/>
    <row r="5790" hidden="1" x14ac:dyDescent="0.3"/>
    <row r="5791" hidden="1" x14ac:dyDescent="0.3"/>
    <row r="5792" hidden="1" x14ac:dyDescent="0.3"/>
    <row r="5793" hidden="1" x14ac:dyDescent="0.3"/>
    <row r="5794" hidden="1" x14ac:dyDescent="0.3"/>
    <row r="5795" hidden="1" x14ac:dyDescent="0.3"/>
    <row r="5796" hidden="1" x14ac:dyDescent="0.3"/>
    <row r="5797" hidden="1" x14ac:dyDescent="0.3"/>
    <row r="5798" hidden="1" x14ac:dyDescent="0.3"/>
    <row r="5799" hidden="1" x14ac:dyDescent="0.3"/>
    <row r="5800" hidden="1" x14ac:dyDescent="0.3"/>
    <row r="5801" hidden="1" x14ac:dyDescent="0.3"/>
    <row r="5802" hidden="1" x14ac:dyDescent="0.3"/>
    <row r="5803" hidden="1" x14ac:dyDescent="0.3"/>
    <row r="5804" hidden="1" x14ac:dyDescent="0.3"/>
    <row r="5805" hidden="1" x14ac:dyDescent="0.3"/>
    <row r="5806" hidden="1" x14ac:dyDescent="0.3"/>
    <row r="5807" hidden="1" x14ac:dyDescent="0.3"/>
    <row r="5808" hidden="1" x14ac:dyDescent="0.3"/>
    <row r="5809" hidden="1" x14ac:dyDescent="0.3"/>
    <row r="5810" hidden="1" x14ac:dyDescent="0.3"/>
    <row r="5811" hidden="1" x14ac:dyDescent="0.3"/>
    <row r="5812" hidden="1" x14ac:dyDescent="0.3"/>
    <row r="5813" hidden="1" x14ac:dyDescent="0.3"/>
    <row r="5814" hidden="1" x14ac:dyDescent="0.3"/>
    <row r="5815" hidden="1" x14ac:dyDescent="0.3"/>
    <row r="5816" hidden="1" x14ac:dyDescent="0.3"/>
    <row r="5817" hidden="1" x14ac:dyDescent="0.3"/>
    <row r="5818" hidden="1" x14ac:dyDescent="0.3"/>
    <row r="5819" hidden="1" x14ac:dyDescent="0.3"/>
    <row r="5820" hidden="1" x14ac:dyDescent="0.3"/>
    <row r="5821" hidden="1" x14ac:dyDescent="0.3"/>
    <row r="5822" hidden="1" x14ac:dyDescent="0.3"/>
    <row r="5823" hidden="1" x14ac:dyDescent="0.3"/>
    <row r="5824" hidden="1" x14ac:dyDescent="0.3"/>
    <row r="5825" hidden="1" x14ac:dyDescent="0.3"/>
    <row r="5826" hidden="1" x14ac:dyDescent="0.3"/>
    <row r="5827" hidden="1" x14ac:dyDescent="0.3"/>
    <row r="5828" hidden="1" x14ac:dyDescent="0.3"/>
    <row r="5829" hidden="1" x14ac:dyDescent="0.3"/>
    <row r="5830" hidden="1" x14ac:dyDescent="0.3"/>
    <row r="5831" hidden="1" x14ac:dyDescent="0.3"/>
    <row r="5832" hidden="1" x14ac:dyDescent="0.3"/>
    <row r="5833" hidden="1" x14ac:dyDescent="0.3"/>
    <row r="5834" hidden="1" x14ac:dyDescent="0.3"/>
    <row r="5835" hidden="1" x14ac:dyDescent="0.3"/>
    <row r="5836" hidden="1" x14ac:dyDescent="0.3"/>
    <row r="5837" hidden="1" x14ac:dyDescent="0.3"/>
    <row r="5838" hidden="1" x14ac:dyDescent="0.3"/>
    <row r="5839" hidden="1" x14ac:dyDescent="0.3"/>
    <row r="5840" hidden="1" x14ac:dyDescent="0.3"/>
    <row r="5841" hidden="1" x14ac:dyDescent="0.3"/>
    <row r="5842" hidden="1" x14ac:dyDescent="0.3"/>
    <row r="5843" hidden="1" x14ac:dyDescent="0.3"/>
    <row r="5844" hidden="1" x14ac:dyDescent="0.3"/>
    <row r="5845" hidden="1" x14ac:dyDescent="0.3"/>
    <row r="5846" hidden="1" x14ac:dyDescent="0.3"/>
    <row r="5847" hidden="1" x14ac:dyDescent="0.3"/>
    <row r="5848" hidden="1" x14ac:dyDescent="0.3"/>
    <row r="5849" hidden="1" x14ac:dyDescent="0.3"/>
    <row r="5850" hidden="1" x14ac:dyDescent="0.3"/>
    <row r="5851" hidden="1" x14ac:dyDescent="0.3"/>
    <row r="5852" hidden="1" x14ac:dyDescent="0.3"/>
    <row r="5853" hidden="1" x14ac:dyDescent="0.3"/>
    <row r="5854" hidden="1" x14ac:dyDescent="0.3"/>
    <row r="5855" hidden="1" x14ac:dyDescent="0.3"/>
    <row r="5856" hidden="1" x14ac:dyDescent="0.3"/>
    <row r="5857" hidden="1" x14ac:dyDescent="0.3"/>
    <row r="5858" hidden="1" x14ac:dyDescent="0.3"/>
    <row r="5859" hidden="1" x14ac:dyDescent="0.3"/>
    <row r="5860" hidden="1" x14ac:dyDescent="0.3"/>
    <row r="5861" hidden="1" x14ac:dyDescent="0.3"/>
    <row r="5862" hidden="1" x14ac:dyDescent="0.3"/>
    <row r="5863" hidden="1" x14ac:dyDescent="0.3"/>
    <row r="5864" hidden="1" x14ac:dyDescent="0.3"/>
    <row r="5865" hidden="1" x14ac:dyDescent="0.3"/>
    <row r="5866" hidden="1" x14ac:dyDescent="0.3"/>
    <row r="5867" hidden="1" x14ac:dyDescent="0.3"/>
    <row r="5868" hidden="1" x14ac:dyDescent="0.3"/>
    <row r="5869" hidden="1" x14ac:dyDescent="0.3"/>
    <row r="5870" hidden="1" x14ac:dyDescent="0.3"/>
    <row r="5871" hidden="1" x14ac:dyDescent="0.3"/>
    <row r="5872" hidden="1" x14ac:dyDescent="0.3"/>
    <row r="5873" hidden="1" x14ac:dyDescent="0.3"/>
    <row r="5874" hidden="1" x14ac:dyDescent="0.3"/>
    <row r="5875" hidden="1" x14ac:dyDescent="0.3"/>
    <row r="5876" hidden="1" x14ac:dyDescent="0.3"/>
    <row r="5877" hidden="1" x14ac:dyDescent="0.3"/>
    <row r="5878" hidden="1" x14ac:dyDescent="0.3"/>
    <row r="5879" hidden="1" x14ac:dyDescent="0.3"/>
    <row r="5880" hidden="1" x14ac:dyDescent="0.3"/>
    <row r="5881" hidden="1" x14ac:dyDescent="0.3"/>
    <row r="5882" hidden="1" x14ac:dyDescent="0.3"/>
    <row r="5883" hidden="1" x14ac:dyDescent="0.3"/>
    <row r="5884" hidden="1" x14ac:dyDescent="0.3"/>
    <row r="5885" hidden="1" x14ac:dyDescent="0.3"/>
    <row r="5886" hidden="1" x14ac:dyDescent="0.3"/>
    <row r="5887" hidden="1" x14ac:dyDescent="0.3"/>
    <row r="5888" hidden="1" x14ac:dyDescent="0.3"/>
    <row r="5889" hidden="1" x14ac:dyDescent="0.3"/>
    <row r="5890" hidden="1" x14ac:dyDescent="0.3"/>
    <row r="5891" hidden="1" x14ac:dyDescent="0.3"/>
    <row r="5892" hidden="1" x14ac:dyDescent="0.3"/>
    <row r="5893" hidden="1" x14ac:dyDescent="0.3"/>
    <row r="5894" hidden="1" x14ac:dyDescent="0.3"/>
    <row r="5895" hidden="1" x14ac:dyDescent="0.3"/>
    <row r="5896" hidden="1" x14ac:dyDescent="0.3"/>
    <row r="5897" hidden="1" x14ac:dyDescent="0.3"/>
    <row r="5898" hidden="1" x14ac:dyDescent="0.3"/>
    <row r="5899" hidden="1" x14ac:dyDescent="0.3"/>
    <row r="5900" hidden="1" x14ac:dyDescent="0.3"/>
    <row r="5901" hidden="1" x14ac:dyDescent="0.3"/>
    <row r="5902" hidden="1" x14ac:dyDescent="0.3"/>
    <row r="5903" hidden="1" x14ac:dyDescent="0.3"/>
    <row r="5904" hidden="1" x14ac:dyDescent="0.3"/>
    <row r="5905" hidden="1" x14ac:dyDescent="0.3"/>
    <row r="5906" hidden="1" x14ac:dyDescent="0.3"/>
    <row r="5907" hidden="1" x14ac:dyDescent="0.3"/>
    <row r="5908" hidden="1" x14ac:dyDescent="0.3"/>
    <row r="5909" hidden="1" x14ac:dyDescent="0.3"/>
    <row r="5910" hidden="1" x14ac:dyDescent="0.3"/>
    <row r="5911" hidden="1" x14ac:dyDescent="0.3"/>
    <row r="5912" hidden="1" x14ac:dyDescent="0.3"/>
    <row r="5913" hidden="1" x14ac:dyDescent="0.3"/>
    <row r="5914" hidden="1" x14ac:dyDescent="0.3"/>
    <row r="5915" hidden="1" x14ac:dyDescent="0.3"/>
    <row r="5916" hidden="1" x14ac:dyDescent="0.3"/>
    <row r="5917" hidden="1" x14ac:dyDescent="0.3"/>
    <row r="5918" hidden="1" x14ac:dyDescent="0.3"/>
    <row r="5919" hidden="1" x14ac:dyDescent="0.3"/>
    <row r="5920" hidden="1" x14ac:dyDescent="0.3"/>
    <row r="5921" hidden="1" x14ac:dyDescent="0.3"/>
    <row r="5922" hidden="1" x14ac:dyDescent="0.3"/>
    <row r="5923" hidden="1" x14ac:dyDescent="0.3"/>
    <row r="5924" hidden="1" x14ac:dyDescent="0.3"/>
    <row r="5925" hidden="1" x14ac:dyDescent="0.3"/>
    <row r="5926" hidden="1" x14ac:dyDescent="0.3"/>
    <row r="5927" hidden="1" x14ac:dyDescent="0.3"/>
    <row r="5928" hidden="1" x14ac:dyDescent="0.3"/>
    <row r="5929" hidden="1" x14ac:dyDescent="0.3"/>
    <row r="5930" hidden="1" x14ac:dyDescent="0.3"/>
    <row r="5931" hidden="1" x14ac:dyDescent="0.3"/>
    <row r="5932" hidden="1" x14ac:dyDescent="0.3"/>
    <row r="5933" hidden="1" x14ac:dyDescent="0.3"/>
    <row r="5934" hidden="1" x14ac:dyDescent="0.3"/>
    <row r="5935" hidden="1" x14ac:dyDescent="0.3"/>
    <row r="5936" hidden="1" x14ac:dyDescent="0.3"/>
    <row r="5937" hidden="1" x14ac:dyDescent="0.3"/>
    <row r="5938" hidden="1" x14ac:dyDescent="0.3"/>
    <row r="5939" hidden="1" x14ac:dyDescent="0.3"/>
    <row r="5940" hidden="1" x14ac:dyDescent="0.3"/>
    <row r="5941" hidden="1" x14ac:dyDescent="0.3"/>
    <row r="5942" hidden="1" x14ac:dyDescent="0.3"/>
    <row r="5943" hidden="1" x14ac:dyDescent="0.3"/>
    <row r="5944" hidden="1" x14ac:dyDescent="0.3"/>
    <row r="5945" hidden="1" x14ac:dyDescent="0.3"/>
    <row r="5946" hidden="1" x14ac:dyDescent="0.3"/>
    <row r="5947" hidden="1" x14ac:dyDescent="0.3"/>
    <row r="5948" hidden="1" x14ac:dyDescent="0.3"/>
    <row r="5949" hidden="1" x14ac:dyDescent="0.3"/>
    <row r="5950" hidden="1" x14ac:dyDescent="0.3"/>
    <row r="5951" hidden="1" x14ac:dyDescent="0.3"/>
    <row r="5952" hidden="1" x14ac:dyDescent="0.3"/>
    <row r="5953" hidden="1" x14ac:dyDescent="0.3"/>
    <row r="5954" hidden="1" x14ac:dyDescent="0.3"/>
    <row r="5955" hidden="1" x14ac:dyDescent="0.3"/>
    <row r="5956" hidden="1" x14ac:dyDescent="0.3"/>
    <row r="5957" hidden="1" x14ac:dyDescent="0.3"/>
    <row r="5958" hidden="1" x14ac:dyDescent="0.3"/>
    <row r="5959" hidden="1" x14ac:dyDescent="0.3"/>
    <row r="5960" hidden="1" x14ac:dyDescent="0.3"/>
    <row r="5961" hidden="1" x14ac:dyDescent="0.3"/>
    <row r="5962" hidden="1" x14ac:dyDescent="0.3"/>
    <row r="5963" hidden="1" x14ac:dyDescent="0.3"/>
    <row r="5964" hidden="1" x14ac:dyDescent="0.3"/>
    <row r="5965" hidden="1" x14ac:dyDescent="0.3"/>
    <row r="5966" hidden="1" x14ac:dyDescent="0.3"/>
    <row r="5967" hidden="1" x14ac:dyDescent="0.3"/>
    <row r="5968" hidden="1" x14ac:dyDescent="0.3"/>
    <row r="5969" hidden="1" x14ac:dyDescent="0.3"/>
    <row r="5970" hidden="1" x14ac:dyDescent="0.3"/>
    <row r="5971" hidden="1" x14ac:dyDescent="0.3"/>
    <row r="5972" hidden="1" x14ac:dyDescent="0.3"/>
    <row r="5973" hidden="1" x14ac:dyDescent="0.3"/>
    <row r="5974" hidden="1" x14ac:dyDescent="0.3"/>
    <row r="5975" hidden="1" x14ac:dyDescent="0.3"/>
    <row r="5976" hidden="1" x14ac:dyDescent="0.3"/>
    <row r="5977" hidden="1" x14ac:dyDescent="0.3"/>
    <row r="5978" hidden="1" x14ac:dyDescent="0.3"/>
    <row r="5979" hidden="1" x14ac:dyDescent="0.3"/>
    <row r="5980" hidden="1" x14ac:dyDescent="0.3"/>
    <row r="5981" hidden="1" x14ac:dyDescent="0.3"/>
    <row r="5982" hidden="1" x14ac:dyDescent="0.3"/>
    <row r="5983" hidden="1" x14ac:dyDescent="0.3"/>
    <row r="5984" hidden="1" x14ac:dyDescent="0.3"/>
    <row r="5985" hidden="1" x14ac:dyDescent="0.3"/>
    <row r="5986" hidden="1" x14ac:dyDescent="0.3"/>
    <row r="5987" hidden="1" x14ac:dyDescent="0.3"/>
    <row r="5988" hidden="1" x14ac:dyDescent="0.3"/>
    <row r="5989" hidden="1" x14ac:dyDescent="0.3"/>
    <row r="5990" hidden="1" x14ac:dyDescent="0.3"/>
    <row r="5991" hidden="1" x14ac:dyDescent="0.3"/>
    <row r="5992" hidden="1" x14ac:dyDescent="0.3"/>
    <row r="5993" hidden="1" x14ac:dyDescent="0.3"/>
    <row r="5994" hidden="1" x14ac:dyDescent="0.3"/>
    <row r="5995" hidden="1" x14ac:dyDescent="0.3"/>
    <row r="5996" hidden="1" x14ac:dyDescent="0.3"/>
    <row r="5997" hidden="1" x14ac:dyDescent="0.3"/>
    <row r="5998" hidden="1" x14ac:dyDescent="0.3"/>
    <row r="5999" hidden="1" x14ac:dyDescent="0.3"/>
    <row r="6000" hidden="1" x14ac:dyDescent="0.3"/>
    <row r="6001" hidden="1" x14ac:dyDescent="0.3"/>
    <row r="6002" hidden="1" x14ac:dyDescent="0.3"/>
    <row r="6003" hidden="1" x14ac:dyDescent="0.3"/>
    <row r="6004" hidden="1" x14ac:dyDescent="0.3"/>
    <row r="6005" hidden="1" x14ac:dyDescent="0.3"/>
    <row r="6006" hidden="1" x14ac:dyDescent="0.3"/>
    <row r="6007" hidden="1" x14ac:dyDescent="0.3"/>
    <row r="6008" hidden="1" x14ac:dyDescent="0.3"/>
    <row r="6009" hidden="1" x14ac:dyDescent="0.3"/>
    <row r="6010" hidden="1" x14ac:dyDescent="0.3"/>
    <row r="6011" hidden="1" x14ac:dyDescent="0.3"/>
    <row r="6012" hidden="1" x14ac:dyDescent="0.3"/>
    <row r="6013" hidden="1" x14ac:dyDescent="0.3"/>
    <row r="6014" hidden="1" x14ac:dyDescent="0.3"/>
    <row r="6015" hidden="1" x14ac:dyDescent="0.3"/>
    <row r="6016" hidden="1" x14ac:dyDescent="0.3"/>
    <row r="6017" hidden="1" x14ac:dyDescent="0.3"/>
    <row r="6018" hidden="1" x14ac:dyDescent="0.3"/>
    <row r="6019" hidden="1" x14ac:dyDescent="0.3"/>
    <row r="6020" hidden="1" x14ac:dyDescent="0.3"/>
    <row r="6021" hidden="1" x14ac:dyDescent="0.3"/>
    <row r="6022" hidden="1" x14ac:dyDescent="0.3"/>
    <row r="6023" hidden="1" x14ac:dyDescent="0.3"/>
    <row r="6024" hidden="1" x14ac:dyDescent="0.3"/>
    <row r="6025" hidden="1" x14ac:dyDescent="0.3"/>
    <row r="6026" hidden="1" x14ac:dyDescent="0.3"/>
    <row r="6027" hidden="1" x14ac:dyDescent="0.3"/>
    <row r="6028" hidden="1" x14ac:dyDescent="0.3"/>
    <row r="6029" hidden="1" x14ac:dyDescent="0.3"/>
    <row r="6030" hidden="1" x14ac:dyDescent="0.3"/>
    <row r="6031" hidden="1" x14ac:dyDescent="0.3"/>
    <row r="6032" hidden="1" x14ac:dyDescent="0.3"/>
    <row r="6033" hidden="1" x14ac:dyDescent="0.3"/>
    <row r="6034" hidden="1" x14ac:dyDescent="0.3"/>
    <row r="6035" hidden="1" x14ac:dyDescent="0.3"/>
    <row r="6036" hidden="1" x14ac:dyDescent="0.3"/>
    <row r="6037" hidden="1" x14ac:dyDescent="0.3"/>
    <row r="6038" hidden="1" x14ac:dyDescent="0.3"/>
    <row r="6039" hidden="1" x14ac:dyDescent="0.3"/>
    <row r="6040" hidden="1" x14ac:dyDescent="0.3"/>
    <row r="6041" hidden="1" x14ac:dyDescent="0.3"/>
    <row r="6042" hidden="1" x14ac:dyDescent="0.3"/>
    <row r="6043" hidden="1" x14ac:dyDescent="0.3"/>
    <row r="6044" hidden="1" x14ac:dyDescent="0.3"/>
    <row r="6045" hidden="1" x14ac:dyDescent="0.3"/>
    <row r="6046" hidden="1" x14ac:dyDescent="0.3"/>
    <row r="6047" hidden="1" x14ac:dyDescent="0.3"/>
    <row r="6048" hidden="1" x14ac:dyDescent="0.3"/>
    <row r="6049" hidden="1" x14ac:dyDescent="0.3"/>
    <row r="6050" hidden="1" x14ac:dyDescent="0.3"/>
    <row r="6051" hidden="1" x14ac:dyDescent="0.3"/>
    <row r="6052" hidden="1" x14ac:dyDescent="0.3"/>
    <row r="6053" hidden="1" x14ac:dyDescent="0.3"/>
    <row r="6054" hidden="1" x14ac:dyDescent="0.3"/>
    <row r="6055" hidden="1" x14ac:dyDescent="0.3"/>
    <row r="6056" hidden="1" x14ac:dyDescent="0.3"/>
    <row r="6057" hidden="1" x14ac:dyDescent="0.3"/>
    <row r="6058" hidden="1" x14ac:dyDescent="0.3"/>
    <row r="6059" hidden="1" x14ac:dyDescent="0.3"/>
    <row r="6060" hidden="1" x14ac:dyDescent="0.3"/>
    <row r="6061" hidden="1" x14ac:dyDescent="0.3"/>
    <row r="6062" hidden="1" x14ac:dyDescent="0.3"/>
    <row r="6063" hidden="1" x14ac:dyDescent="0.3"/>
    <row r="6064" hidden="1" x14ac:dyDescent="0.3"/>
    <row r="6065" hidden="1" x14ac:dyDescent="0.3"/>
    <row r="6066" hidden="1" x14ac:dyDescent="0.3"/>
    <row r="6067" hidden="1" x14ac:dyDescent="0.3"/>
    <row r="6068" hidden="1" x14ac:dyDescent="0.3"/>
    <row r="6069" hidden="1" x14ac:dyDescent="0.3"/>
    <row r="6070" hidden="1" x14ac:dyDescent="0.3"/>
    <row r="6071" hidden="1" x14ac:dyDescent="0.3"/>
    <row r="6072" hidden="1" x14ac:dyDescent="0.3"/>
    <row r="6073" hidden="1" x14ac:dyDescent="0.3"/>
    <row r="6074" hidden="1" x14ac:dyDescent="0.3"/>
    <row r="6075" hidden="1" x14ac:dyDescent="0.3"/>
    <row r="6076" hidden="1" x14ac:dyDescent="0.3"/>
    <row r="6077" hidden="1" x14ac:dyDescent="0.3"/>
    <row r="6078" hidden="1" x14ac:dyDescent="0.3"/>
    <row r="6079" hidden="1" x14ac:dyDescent="0.3"/>
    <row r="6080" hidden="1" x14ac:dyDescent="0.3"/>
    <row r="6081" hidden="1" x14ac:dyDescent="0.3"/>
    <row r="6082" hidden="1" x14ac:dyDescent="0.3"/>
    <row r="6083" hidden="1" x14ac:dyDescent="0.3"/>
    <row r="6084" hidden="1" x14ac:dyDescent="0.3"/>
    <row r="6085" hidden="1" x14ac:dyDescent="0.3"/>
    <row r="6086" hidden="1" x14ac:dyDescent="0.3"/>
    <row r="6087" hidden="1" x14ac:dyDescent="0.3"/>
    <row r="6088" hidden="1" x14ac:dyDescent="0.3"/>
    <row r="6089" hidden="1" x14ac:dyDescent="0.3"/>
    <row r="6090" hidden="1" x14ac:dyDescent="0.3"/>
    <row r="6091" hidden="1" x14ac:dyDescent="0.3"/>
    <row r="6092" hidden="1" x14ac:dyDescent="0.3"/>
    <row r="6093" hidden="1" x14ac:dyDescent="0.3"/>
    <row r="6094" hidden="1" x14ac:dyDescent="0.3"/>
    <row r="6095" hidden="1" x14ac:dyDescent="0.3"/>
    <row r="6096" hidden="1" x14ac:dyDescent="0.3"/>
    <row r="6097" hidden="1" x14ac:dyDescent="0.3"/>
    <row r="6098" hidden="1" x14ac:dyDescent="0.3"/>
    <row r="6099" hidden="1" x14ac:dyDescent="0.3"/>
    <row r="6100" hidden="1" x14ac:dyDescent="0.3"/>
    <row r="6101" hidden="1" x14ac:dyDescent="0.3"/>
    <row r="6102" hidden="1" x14ac:dyDescent="0.3"/>
    <row r="6103" hidden="1" x14ac:dyDescent="0.3"/>
    <row r="6104" hidden="1" x14ac:dyDescent="0.3"/>
    <row r="6105" hidden="1" x14ac:dyDescent="0.3"/>
    <row r="6106" hidden="1" x14ac:dyDescent="0.3"/>
    <row r="6107" hidden="1" x14ac:dyDescent="0.3"/>
    <row r="6108" hidden="1" x14ac:dyDescent="0.3"/>
    <row r="6109" hidden="1" x14ac:dyDescent="0.3"/>
    <row r="6110" hidden="1" x14ac:dyDescent="0.3"/>
    <row r="6111" hidden="1" x14ac:dyDescent="0.3"/>
    <row r="6112" hidden="1" x14ac:dyDescent="0.3"/>
    <row r="6113" hidden="1" x14ac:dyDescent="0.3"/>
    <row r="6114" hidden="1" x14ac:dyDescent="0.3"/>
    <row r="6115" hidden="1" x14ac:dyDescent="0.3"/>
    <row r="6116" hidden="1" x14ac:dyDescent="0.3"/>
    <row r="6117" hidden="1" x14ac:dyDescent="0.3"/>
    <row r="6118" hidden="1" x14ac:dyDescent="0.3"/>
    <row r="6119" hidden="1" x14ac:dyDescent="0.3"/>
    <row r="6120" hidden="1" x14ac:dyDescent="0.3"/>
    <row r="6121" hidden="1" x14ac:dyDescent="0.3"/>
    <row r="6122" hidden="1" x14ac:dyDescent="0.3"/>
    <row r="6123" hidden="1" x14ac:dyDescent="0.3"/>
    <row r="6124" hidden="1" x14ac:dyDescent="0.3"/>
    <row r="6125" hidden="1" x14ac:dyDescent="0.3"/>
    <row r="6126" hidden="1" x14ac:dyDescent="0.3"/>
    <row r="6127" hidden="1" x14ac:dyDescent="0.3"/>
    <row r="6128" hidden="1" x14ac:dyDescent="0.3"/>
    <row r="6129" hidden="1" x14ac:dyDescent="0.3"/>
    <row r="6130" hidden="1" x14ac:dyDescent="0.3"/>
    <row r="6131" hidden="1" x14ac:dyDescent="0.3"/>
    <row r="6132" hidden="1" x14ac:dyDescent="0.3"/>
    <row r="6133" hidden="1" x14ac:dyDescent="0.3"/>
    <row r="6134" hidden="1" x14ac:dyDescent="0.3"/>
    <row r="6135" hidden="1" x14ac:dyDescent="0.3"/>
    <row r="6136" hidden="1" x14ac:dyDescent="0.3"/>
    <row r="6137" hidden="1" x14ac:dyDescent="0.3"/>
    <row r="6138" hidden="1" x14ac:dyDescent="0.3"/>
    <row r="6139" hidden="1" x14ac:dyDescent="0.3"/>
    <row r="6140" hidden="1" x14ac:dyDescent="0.3"/>
    <row r="6141" hidden="1" x14ac:dyDescent="0.3"/>
    <row r="6142" hidden="1" x14ac:dyDescent="0.3"/>
    <row r="6143" hidden="1" x14ac:dyDescent="0.3"/>
    <row r="6144" hidden="1" x14ac:dyDescent="0.3"/>
    <row r="6145" hidden="1" x14ac:dyDescent="0.3"/>
    <row r="6146" hidden="1" x14ac:dyDescent="0.3"/>
    <row r="6147" hidden="1" x14ac:dyDescent="0.3"/>
    <row r="6148" hidden="1" x14ac:dyDescent="0.3"/>
    <row r="6149" hidden="1" x14ac:dyDescent="0.3"/>
    <row r="6150" hidden="1" x14ac:dyDescent="0.3"/>
    <row r="6151" hidden="1" x14ac:dyDescent="0.3"/>
    <row r="6152" hidden="1" x14ac:dyDescent="0.3"/>
    <row r="6153" hidden="1" x14ac:dyDescent="0.3"/>
    <row r="6154" hidden="1" x14ac:dyDescent="0.3"/>
    <row r="6155" hidden="1" x14ac:dyDescent="0.3"/>
    <row r="6156" hidden="1" x14ac:dyDescent="0.3"/>
    <row r="6157" hidden="1" x14ac:dyDescent="0.3"/>
    <row r="6158" hidden="1" x14ac:dyDescent="0.3"/>
    <row r="6159" hidden="1" x14ac:dyDescent="0.3"/>
    <row r="6160" hidden="1" x14ac:dyDescent="0.3"/>
    <row r="6161" hidden="1" x14ac:dyDescent="0.3"/>
    <row r="6162" hidden="1" x14ac:dyDescent="0.3"/>
    <row r="6163" hidden="1" x14ac:dyDescent="0.3"/>
    <row r="6164" hidden="1" x14ac:dyDescent="0.3"/>
    <row r="6165" hidden="1" x14ac:dyDescent="0.3"/>
    <row r="6166" hidden="1" x14ac:dyDescent="0.3"/>
    <row r="6167" hidden="1" x14ac:dyDescent="0.3"/>
    <row r="6168" hidden="1" x14ac:dyDescent="0.3"/>
    <row r="6169" hidden="1" x14ac:dyDescent="0.3"/>
    <row r="6170" hidden="1" x14ac:dyDescent="0.3"/>
    <row r="6171" hidden="1" x14ac:dyDescent="0.3"/>
    <row r="6172" hidden="1" x14ac:dyDescent="0.3"/>
    <row r="6173" hidden="1" x14ac:dyDescent="0.3"/>
    <row r="6174" hidden="1" x14ac:dyDescent="0.3"/>
    <row r="6175" hidden="1" x14ac:dyDescent="0.3"/>
    <row r="6176" hidden="1" x14ac:dyDescent="0.3"/>
    <row r="6177" hidden="1" x14ac:dyDescent="0.3"/>
    <row r="6178" hidden="1" x14ac:dyDescent="0.3"/>
    <row r="6179" hidden="1" x14ac:dyDescent="0.3"/>
    <row r="6180" hidden="1" x14ac:dyDescent="0.3"/>
    <row r="6181" hidden="1" x14ac:dyDescent="0.3"/>
    <row r="6182" hidden="1" x14ac:dyDescent="0.3"/>
    <row r="6183" hidden="1" x14ac:dyDescent="0.3"/>
    <row r="6184" hidden="1" x14ac:dyDescent="0.3"/>
    <row r="6185" hidden="1" x14ac:dyDescent="0.3"/>
    <row r="6186" hidden="1" x14ac:dyDescent="0.3"/>
    <row r="6187" hidden="1" x14ac:dyDescent="0.3"/>
    <row r="6188" hidden="1" x14ac:dyDescent="0.3"/>
    <row r="6189" hidden="1" x14ac:dyDescent="0.3"/>
    <row r="6190" hidden="1" x14ac:dyDescent="0.3"/>
    <row r="6191" hidden="1" x14ac:dyDescent="0.3"/>
    <row r="6192" hidden="1" x14ac:dyDescent="0.3"/>
    <row r="6193" hidden="1" x14ac:dyDescent="0.3"/>
    <row r="6194" hidden="1" x14ac:dyDescent="0.3"/>
    <row r="6195" hidden="1" x14ac:dyDescent="0.3"/>
    <row r="6196" hidden="1" x14ac:dyDescent="0.3"/>
    <row r="6197" hidden="1" x14ac:dyDescent="0.3"/>
    <row r="6198" hidden="1" x14ac:dyDescent="0.3"/>
    <row r="6199" hidden="1" x14ac:dyDescent="0.3"/>
    <row r="6200" hidden="1" x14ac:dyDescent="0.3"/>
    <row r="6201" hidden="1" x14ac:dyDescent="0.3"/>
    <row r="6202" hidden="1" x14ac:dyDescent="0.3"/>
    <row r="6203" hidden="1" x14ac:dyDescent="0.3"/>
    <row r="6204" hidden="1" x14ac:dyDescent="0.3"/>
    <row r="6205" hidden="1" x14ac:dyDescent="0.3"/>
    <row r="6206" hidden="1" x14ac:dyDescent="0.3"/>
    <row r="6207" hidden="1" x14ac:dyDescent="0.3"/>
    <row r="6208" hidden="1" x14ac:dyDescent="0.3"/>
    <row r="6209" hidden="1" x14ac:dyDescent="0.3"/>
    <row r="6210" hidden="1" x14ac:dyDescent="0.3"/>
    <row r="6211" hidden="1" x14ac:dyDescent="0.3"/>
    <row r="6212" hidden="1" x14ac:dyDescent="0.3"/>
    <row r="6213" hidden="1" x14ac:dyDescent="0.3"/>
    <row r="6214" hidden="1" x14ac:dyDescent="0.3"/>
    <row r="6215" hidden="1" x14ac:dyDescent="0.3"/>
    <row r="6216" hidden="1" x14ac:dyDescent="0.3"/>
    <row r="6217" hidden="1" x14ac:dyDescent="0.3"/>
    <row r="6218" hidden="1" x14ac:dyDescent="0.3"/>
    <row r="6219" hidden="1" x14ac:dyDescent="0.3"/>
    <row r="6220" hidden="1" x14ac:dyDescent="0.3"/>
    <row r="6221" hidden="1" x14ac:dyDescent="0.3"/>
    <row r="6222" hidden="1" x14ac:dyDescent="0.3"/>
    <row r="6223" hidden="1" x14ac:dyDescent="0.3"/>
    <row r="6224" hidden="1" x14ac:dyDescent="0.3"/>
    <row r="6225" hidden="1" x14ac:dyDescent="0.3"/>
    <row r="6226" hidden="1" x14ac:dyDescent="0.3"/>
    <row r="6227" hidden="1" x14ac:dyDescent="0.3"/>
    <row r="6228" hidden="1" x14ac:dyDescent="0.3"/>
    <row r="6229" hidden="1" x14ac:dyDescent="0.3"/>
    <row r="6230" hidden="1" x14ac:dyDescent="0.3"/>
    <row r="6231" hidden="1" x14ac:dyDescent="0.3"/>
    <row r="6232" hidden="1" x14ac:dyDescent="0.3"/>
    <row r="6233" hidden="1" x14ac:dyDescent="0.3"/>
    <row r="6234" hidden="1" x14ac:dyDescent="0.3"/>
    <row r="6235" hidden="1" x14ac:dyDescent="0.3"/>
    <row r="6236" hidden="1" x14ac:dyDescent="0.3"/>
    <row r="6237" hidden="1" x14ac:dyDescent="0.3"/>
    <row r="6238" hidden="1" x14ac:dyDescent="0.3"/>
    <row r="6239" hidden="1" x14ac:dyDescent="0.3"/>
    <row r="6240" hidden="1" x14ac:dyDescent="0.3"/>
    <row r="6241" hidden="1" x14ac:dyDescent="0.3"/>
    <row r="6242" hidden="1" x14ac:dyDescent="0.3"/>
    <row r="6243" hidden="1" x14ac:dyDescent="0.3"/>
    <row r="6244" hidden="1" x14ac:dyDescent="0.3"/>
    <row r="6245" hidden="1" x14ac:dyDescent="0.3"/>
    <row r="6246" hidden="1" x14ac:dyDescent="0.3"/>
    <row r="6247" hidden="1" x14ac:dyDescent="0.3"/>
    <row r="6248" hidden="1" x14ac:dyDescent="0.3"/>
    <row r="6249" hidden="1" x14ac:dyDescent="0.3"/>
    <row r="6250" hidden="1" x14ac:dyDescent="0.3"/>
    <row r="6251" hidden="1" x14ac:dyDescent="0.3"/>
    <row r="6252" hidden="1" x14ac:dyDescent="0.3"/>
    <row r="6253" hidden="1" x14ac:dyDescent="0.3"/>
    <row r="6254" hidden="1" x14ac:dyDescent="0.3"/>
    <row r="6255" hidden="1" x14ac:dyDescent="0.3"/>
    <row r="6256" hidden="1" x14ac:dyDescent="0.3"/>
    <row r="6257" hidden="1" x14ac:dyDescent="0.3"/>
    <row r="6258" hidden="1" x14ac:dyDescent="0.3"/>
    <row r="6259" hidden="1" x14ac:dyDescent="0.3"/>
    <row r="6260" hidden="1" x14ac:dyDescent="0.3"/>
    <row r="6261" hidden="1" x14ac:dyDescent="0.3"/>
    <row r="6262" hidden="1" x14ac:dyDescent="0.3"/>
    <row r="6263" hidden="1" x14ac:dyDescent="0.3"/>
    <row r="6264" hidden="1" x14ac:dyDescent="0.3"/>
    <row r="6265" hidden="1" x14ac:dyDescent="0.3"/>
    <row r="6266" hidden="1" x14ac:dyDescent="0.3"/>
    <row r="6267" hidden="1" x14ac:dyDescent="0.3"/>
    <row r="6268" hidden="1" x14ac:dyDescent="0.3"/>
    <row r="6269" hidden="1" x14ac:dyDescent="0.3"/>
    <row r="6270" hidden="1" x14ac:dyDescent="0.3"/>
    <row r="6271" hidden="1" x14ac:dyDescent="0.3"/>
    <row r="6272" hidden="1" x14ac:dyDescent="0.3"/>
    <row r="6273" hidden="1" x14ac:dyDescent="0.3"/>
    <row r="6274" hidden="1" x14ac:dyDescent="0.3"/>
    <row r="6275" hidden="1" x14ac:dyDescent="0.3"/>
    <row r="6276" hidden="1" x14ac:dyDescent="0.3"/>
    <row r="6277" hidden="1" x14ac:dyDescent="0.3"/>
    <row r="6278" hidden="1" x14ac:dyDescent="0.3"/>
    <row r="6279" hidden="1" x14ac:dyDescent="0.3"/>
    <row r="6280" hidden="1" x14ac:dyDescent="0.3"/>
    <row r="6281" hidden="1" x14ac:dyDescent="0.3"/>
    <row r="6282" hidden="1" x14ac:dyDescent="0.3"/>
    <row r="6283" hidden="1" x14ac:dyDescent="0.3"/>
    <row r="6284" hidden="1" x14ac:dyDescent="0.3"/>
    <row r="6285" hidden="1" x14ac:dyDescent="0.3"/>
    <row r="6286" hidden="1" x14ac:dyDescent="0.3"/>
    <row r="6287" hidden="1" x14ac:dyDescent="0.3"/>
    <row r="6288" hidden="1" x14ac:dyDescent="0.3"/>
    <row r="6289" hidden="1" x14ac:dyDescent="0.3"/>
    <row r="6290" hidden="1" x14ac:dyDescent="0.3"/>
    <row r="6291" hidden="1" x14ac:dyDescent="0.3"/>
    <row r="6292" hidden="1" x14ac:dyDescent="0.3"/>
    <row r="6293" hidden="1" x14ac:dyDescent="0.3"/>
    <row r="6294" hidden="1" x14ac:dyDescent="0.3"/>
    <row r="6295" hidden="1" x14ac:dyDescent="0.3"/>
    <row r="6296" hidden="1" x14ac:dyDescent="0.3"/>
    <row r="6297" hidden="1" x14ac:dyDescent="0.3"/>
    <row r="6298" hidden="1" x14ac:dyDescent="0.3"/>
    <row r="6299" hidden="1" x14ac:dyDescent="0.3"/>
    <row r="6300" hidden="1" x14ac:dyDescent="0.3"/>
    <row r="6301" hidden="1" x14ac:dyDescent="0.3"/>
    <row r="6302" hidden="1" x14ac:dyDescent="0.3"/>
    <row r="6303" hidden="1" x14ac:dyDescent="0.3"/>
    <row r="6304" hidden="1" x14ac:dyDescent="0.3"/>
    <row r="6305" hidden="1" x14ac:dyDescent="0.3"/>
    <row r="6306" hidden="1" x14ac:dyDescent="0.3"/>
    <row r="6307" hidden="1" x14ac:dyDescent="0.3"/>
    <row r="6308" hidden="1" x14ac:dyDescent="0.3"/>
    <row r="6309" hidden="1" x14ac:dyDescent="0.3"/>
    <row r="6310" hidden="1" x14ac:dyDescent="0.3"/>
    <row r="6311" hidden="1" x14ac:dyDescent="0.3"/>
    <row r="6312" hidden="1" x14ac:dyDescent="0.3"/>
    <row r="6313" hidden="1" x14ac:dyDescent="0.3"/>
    <row r="6314" hidden="1" x14ac:dyDescent="0.3"/>
    <row r="6315" hidden="1" x14ac:dyDescent="0.3"/>
    <row r="6316" hidden="1" x14ac:dyDescent="0.3"/>
    <row r="6317" hidden="1" x14ac:dyDescent="0.3"/>
    <row r="6318" hidden="1" x14ac:dyDescent="0.3"/>
    <row r="6319" hidden="1" x14ac:dyDescent="0.3"/>
    <row r="6320" hidden="1" x14ac:dyDescent="0.3"/>
    <row r="6321" hidden="1" x14ac:dyDescent="0.3"/>
    <row r="6322" hidden="1" x14ac:dyDescent="0.3"/>
    <row r="6323" hidden="1" x14ac:dyDescent="0.3"/>
    <row r="6324" hidden="1" x14ac:dyDescent="0.3"/>
    <row r="6325" hidden="1" x14ac:dyDescent="0.3"/>
    <row r="6326" hidden="1" x14ac:dyDescent="0.3"/>
    <row r="6327" hidden="1" x14ac:dyDescent="0.3"/>
    <row r="6328" hidden="1" x14ac:dyDescent="0.3"/>
    <row r="6329" hidden="1" x14ac:dyDescent="0.3"/>
    <row r="6330" hidden="1" x14ac:dyDescent="0.3"/>
    <row r="6331" hidden="1" x14ac:dyDescent="0.3"/>
    <row r="6332" hidden="1" x14ac:dyDescent="0.3"/>
    <row r="6333" hidden="1" x14ac:dyDescent="0.3"/>
    <row r="6334" hidden="1" x14ac:dyDescent="0.3"/>
    <row r="6335" hidden="1" x14ac:dyDescent="0.3"/>
    <row r="6336" hidden="1" x14ac:dyDescent="0.3"/>
    <row r="6337" hidden="1" x14ac:dyDescent="0.3"/>
    <row r="6338" hidden="1" x14ac:dyDescent="0.3"/>
    <row r="6339" hidden="1" x14ac:dyDescent="0.3"/>
    <row r="6340" hidden="1" x14ac:dyDescent="0.3"/>
    <row r="6341" hidden="1" x14ac:dyDescent="0.3"/>
    <row r="6342" hidden="1" x14ac:dyDescent="0.3"/>
    <row r="6343" hidden="1" x14ac:dyDescent="0.3"/>
    <row r="6344" hidden="1" x14ac:dyDescent="0.3"/>
    <row r="6345" hidden="1" x14ac:dyDescent="0.3"/>
    <row r="6346" hidden="1" x14ac:dyDescent="0.3"/>
    <row r="6347" hidden="1" x14ac:dyDescent="0.3"/>
    <row r="6348" hidden="1" x14ac:dyDescent="0.3"/>
    <row r="6349" hidden="1" x14ac:dyDescent="0.3"/>
    <row r="6350" hidden="1" x14ac:dyDescent="0.3"/>
    <row r="6351" hidden="1" x14ac:dyDescent="0.3"/>
    <row r="6352" hidden="1" x14ac:dyDescent="0.3"/>
    <row r="6353" hidden="1" x14ac:dyDescent="0.3"/>
    <row r="6354" hidden="1" x14ac:dyDescent="0.3"/>
    <row r="6355" hidden="1" x14ac:dyDescent="0.3"/>
    <row r="6356" hidden="1" x14ac:dyDescent="0.3"/>
    <row r="6357" hidden="1" x14ac:dyDescent="0.3"/>
    <row r="6358" hidden="1" x14ac:dyDescent="0.3"/>
    <row r="6359" hidden="1" x14ac:dyDescent="0.3"/>
    <row r="6360" hidden="1" x14ac:dyDescent="0.3"/>
    <row r="6361" hidden="1" x14ac:dyDescent="0.3"/>
    <row r="6362" hidden="1" x14ac:dyDescent="0.3"/>
    <row r="6363" hidden="1" x14ac:dyDescent="0.3"/>
    <row r="6364" hidden="1" x14ac:dyDescent="0.3"/>
    <row r="6365" hidden="1" x14ac:dyDescent="0.3"/>
    <row r="6366" hidden="1" x14ac:dyDescent="0.3"/>
    <row r="6367" hidden="1" x14ac:dyDescent="0.3"/>
    <row r="6368" hidden="1" x14ac:dyDescent="0.3"/>
    <row r="6369" hidden="1" x14ac:dyDescent="0.3"/>
    <row r="6370" hidden="1" x14ac:dyDescent="0.3"/>
    <row r="6371" hidden="1" x14ac:dyDescent="0.3"/>
    <row r="6372" hidden="1" x14ac:dyDescent="0.3"/>
    <row r="6373" hidden="1" x14ac:dyDescent="0.3"/>
    <row r="6374" hidden="1" x14ac:dyDescent="0.3"/>
    <row r="6375" hidden="1" x14ac:dyDescent="0.3"/>
    <row r="6376" hidden="1" x14ac:dyDescent="0.3"/>
    <row r="6377" hidden="1" x14ac:dyDescent="0.3"/>
    <row r="6378" hidden="1" x14ac:dyDescent="0.3"/>
    <row r="6379" hidden="1" x14ac:dyDescent="0.3"/>
    <row r="6380" hidden="1" x14ac:dyDescent="0.3"/>
    <row r="6381" hidden="1" x14ac:dyDescent="0.3"/>
    <row r="6382" hidden="1" x14ac:dyDescent="0.3"/>
    <row r="6383" hidden="1" x14ac:dyDescent="0.3"/>
    <row r="6384" hidden="1" x14ac:dyDescent="0.3"/>
    <row r="6385" hidden="1" x14ac:dyDescent="0.3"/>
    <row r="6386" hidden="1" x14ac:dyDescent="0.3"/>
    <row r="6387" hidden="1" x14ac:dyDescent="0.3"/>
    <row r="6388" hidden="1" x14ac:dyDescent="0.3"/>
    <row r="6389" hidden="1" x14ac:dyDescent="0.3"/>
    <row r="6390" hidden="1" x14ac:dyDescent="0.3"/>
    <row r="6391" hidden="1" x14ac:dyDescent="0.3"/>
    <row r="6392" hidden="1" x14ac:dyDescent="0.3"/>
    <row r="6393" hidden="1" x14ac:dyDescent="0.3"/>
    <row r="6394" hidden="1" x14ac:dyDescent="0.3"/>
    <row r="6395" hidden="1" x14ac:dyDescent="0.3"/>
    <row r="6396" hidden="1" x14ac:dyDescent="0.3"/>
    <row r="6397" hidden="1" x14ac:dyDescent="0.3"/>
    <row r="6398" hidden="1" x14ac:dyDescent="0.3"/>
    <row r="6399" hidden="1" x14ac:dyDescent="0.3"/>
    <row r="6400" hidden="1" x14ac:dyDescent="0.3"/>
    <row r="6401" hidden="1" x14ac:dyDescent="0.3"/>
    <row r="6402" hidden="1" x14ac:dyDescent="0.3"/>
    <row r="6403" hidden="1" x14ac:dyDescent="0.3"/>
    <row r="6404" hidden="1" x14ac:dyDescent="0.3"/>
    <row r="6405" hidden="1" x14ac:dyDescent="0.3"/>
    <row r="6406" hidden="1" x14ac:dyDescent="0.3"/>
    <row r="6407" hidden="1" x14ac:dyDescent="0.3"/>
    <row r="6408" hidden="1" x14ac:dyDescent="0.3"/>
    <row r="6409" hidden="1" x14ac:dyDescent="0.3"/>
    <row r="6410" hidden="1" x14ac:dyDescent="0.3"/>
    <row r="6411" hidden="1" x14ac:dyDescent="0.3"/>
    <row r="6412" hidden="1" x14ac:dyDescent="0.3"/>
    <row r="6413" hidden="1" x14ac:dyDescent="0.3"/>
    <row r="6414" hidden="1" x14ac:dyDescent="0.3"/>
    <row r="6415" hidden="1" x14ac:dyDescent="0.3"/>
    <row r="6416" hidden="1" x14ac:dyDescent="0.3"/>
    <row r="6417" hidden="1" x14ac:dyDescent="0.3"/>
    <row r="6418" hidden="1" x14ac:dyDescent="0.3"/>
    <row r="6419" hidden="1" x14ac:dyDescent="0.3"/>
    <row r="6420" hidden="1" x14ac:dyDescent="0.3"/>
    <row r="6421" hidden="1" x14ac:dyDescent="0.3"/>
    <row r="6422" hidden="1" x14ac:dyDescent="0.3"/>
    <row r="6423" hidden="1" x14ac:dyDescent="0.3"/>
    <row r="6424" hidden="1" x14ac:dyDescent="0.3"/>
    <row r="6425" hidden="1" x14ac:dyDescent="0.3"/>
    <row r="6426" hidden="1" x14ac:dyDescent="0.3"/>
    <row r="6427" hidden="1" x14ac:dyDescent="0.3"/>
    <row r="6428" hidden="1" x14ac:dyDescent="0.3"/>
    <row r="6429" hidden="1" x14ac:dyDescent="0.3"/>
    <row r="6430" hidden="1" x14ac:dyDescent="0.3"/>
    <row r="6431" hidden="1" x14ac:dyDescent="0.3"/>
    <row r="6432" hidden="1" x14ac:dyDescent="0.3"/>
    <row r="6433" hidden="1" x14ac:dyDescent="0.3"/>
    <row r="6434" hidden="1" x14ac:dyDescent="0.3"/>
    <row r="6435" hidden="1" x14ac:dyDescent="0.3"/>
    <row r="6436" hidden="1" x14ac:dyDescent="0.3"/>
    <row r="6437" hidden="1" x14ac:dyDescent="0.3"/>
    <row r="6438" hidden="1" x14ac:dyDescent="0.3"/>
    <row r="6439" hidden="1" x14ac:dyDescent="0.3"/>
    <row r="6440" hidden="1" x14ac:dyDescent="0.3"/>
    <row r="6441" hidden="1" x14ac:dyDescent="0.3"/>
    <row r="6442" hidden="1" x14ac:dyDescent="0.3"/>
    <row r="6443" hidden="1" x14ac:dyDescent="0.3"/>
    <row r="6444" hidden="1" x14ac:dyDescent="0.3"/>
    <row r="6445" hidden="1" x14ac:dyDescent="0.3"/>
    <row r="6446" hidden="1" x14ac:dyDescent="0.3"/>
    <row r="6447" hidden="1" x14ac:dyDescent="0.3"/>
    <row r="6448" hidden="1" x14ac:dyDescent="0.3"/>
    <row r="6449" hidden="1" x14ac:dyDescent="0.3"/>
    <row r="6450" hidden="1" x14ac:dyDescent="0.3"/>
    <row r="6451" hidden="1" x14ac:dyDescent="0.3"/>
    <row r="6452" hidden="1" x14ac:dyDescent="0.3"/>
    <row r="6453" hidden="1" x14ac:dyDescent="0.3"/>
    <row r="6454" hidden="1" x14ac:dyDescent="0.3"/>
    <row r="6455" hidden="1" x14ac:dyDescent="0.3"/>
    <row r="6456" hidden="1" x14ac:dyDescent="0.3"/>
    <row r="6457" hidden="1" x14ac:dyDescent="0.3"/>
    <row r="6458" hidden="1" x14ac:dyDescent="0.3"/>
    <row r="6459" hidden="1" x14ac:dyDescent="0.3"/>
    <row r="6460" hidden="1" x14ac:dyDescent="0.3"/>
    <row r="6461" hidden="1" x14ac:dyDescent="0.3"/>
    <row r="6462" hidden="1" x14ac:dyDescent="0.3"/>
    <row r="6463" hidden="1" x14ac:dyDescent="0.3"/>
    <row r="6464" hidden="1" x14ac:dyDescent="0.3"/>
    <row r="6465" hidden="1" x14ac:dyDescent="0.3"/>
    <row r="6466" hidden="1" x14ac:dyDescent="0.3"/>
    <row r="6467" hidden="1" x14ac:dyDescent="0.3"/>
    <row r="6468" hidden="1" x14ac:dyDescent="0.3"/>
    <row r="6469" hidden="1" x14ac:dyDescent="0.3"/>
    <row r="6470" hidden="1" x14ac:dyDescent="0.3"/>
    <row r="6471" hidden="1" x14ac:dyDescent="0.3"/>
    <row r="6472" hidden="1" x14ac:dyDescent="0.3"/>
    <row r="6473" hidden="1" x14ac:dyDescent="0.3"/>
    <row r="6474" hidden="1" x14ac:dyDescent="0.3"/>
    <row r="6475" hidden="1" x14ac:dyDescent="0.3"/>
    <row r="6476" hidden="1" x14ac:dyDescent="0.3"/>
    <row r="6477" hidden="1" x14ac:dyDescent="0.3"/>
    <row r="6478" hidden="1" x14ac:dyDescent="0.3"/>
    <row r="6479" hidden="1" x14ac:dyDescent="0.3"/>
    <row r="6480" hidden="1" x14ac:dyDescent="0.3"/>
    <row r="6481" hidden="1" x14ac:dyDescent="0.3"/>
    <row r="6482" hidden="1" x14ac:dyDescent="0.3"/>
    <row r="6483" hidden="1" x14ac:dyDescent="0.3"/>
    <row r="6484" hidden="1" x14ac:dyDescent="0.3"/>
    <row r="6485" hidden="1" x14ac:dyDescent="0.3"/>
    <row r="6486" hidden="1" x14ac:dyDescent="0.3"/>
    <row r="6487" hidden="1" x14ac:dyDescent="0.3"/>
    <row r="6488" hidden="1" x14ac:dyDescent="0.3"/>
    <row r="6489" hidden="1" x14ac:dyDescent="0.3"/>
    <row r="6490" hidden="1" x14ac:dyDescent="0.3"/>
    <row r="6491" hidden="1" x14ac:dyDescent="0.3"/>
    <row r="6492" hidden="1" x14ac:dyDescent="0.3"/>
    <row r="6493" hidden="1" x14ac:dyDescent="0.3"/>
    <row r="6494" hidden="1" x14ac:dyDescent="0.3"/>
    <row r="6495" hidden="1" x14ac:dyDescent="0.3"/>
    <row r="6496" hidden="1" x14ac:dyDescent="0.3"/>
    <row r="6497" hidden="1" x14ac:dyDescent="0.3"/>
    <row r="6498" hidden="1" x14ac:dyDescent="0.3"/>
    <row r="6499" hidden="1" x14ac:dyDescent="0.3"/>
    <row r="6500" hidden="1" x14ac:dyDescent="0.3"/>
    <row r="6501" hidden="1" x14ac:dyDescent="0.3"/>
    <row r="6502" hidden="1" x14ac:dyDescent="0.3"/>
    <row r="6503" hidden="1" x14ac:dyDescent="0.3"/>
    <row r="6504" hidden="1" x14ac:dyDescent="0.3"/>
    <row r="6505" hidden="1" x14ac:dyDescent="0.3"/>
    <row r="6506" hidden="1" x14ac:dyDescent="0.3"/>
    <row r="6507" hidden="1" x14ac:dyDescent="0.3"/>
    <row r="6508" hidden="1" x14ac:dyDescent="0.3"/>
    <row r="6509" hidden="1" x14ac:dyDescent="0.3"/>
    <row r="6510" hidden="1" x14ac:dyDescent="0.3"/>
    <row r="6511" hidden="1" x14ac:dyDescent="0.3"/>
    <row r="6512" hidden="1" x14ac:dyDescent="0.3"/>
    <row r="6513" hidden="1" x14ac:dyDescent="0.3"/>
    <row r="6514" hidden="1" x14ac:dyDescent="0.3"/>
    <row r="6515" hidden="1" x14ac:dyDescent="0.3"/>
    <row r="6516" hidden="1" x14ac:dyDescent="0.3"/>
    <row r="6517" hidden="1" x14ac:dyDescent="0.3"/>
    <row r="6518" hidden="1" x14ac:dyDescent="0.3"/>
    <row r="6519" hidden="1" x14ac:dyDescent="0.3"/>
    <row r="6520" hidden="1" x14ac:dyDescent="0.3"/>
    <row r="6521" hidden="1" x14ac:dyDescent="0.3"/>
    <row r="6522" hidden="1" x14ac:dyDescent="0.3"/>
    <row r="6523" hidden="1" x14ac:dyDescent="0.3"/>
    <row r="6524" hidden="1" x14ac:dyDescent="0.3"/>
    <row r="6525" hidden="1" x14ac:dyDescent="0.3"/>
    <row r="6526" hidden="1" x14ac:dyDescent="0.3"/>
    <row r="6527" hidden="1" x14ac:dyDescent="0.3"/>
    <row r="6528" hidden="1" x14ac:dyDescent="0.3"/>
    <row r="6529" hidden="1" x14ac:dyDescent="0.3"/>
    <row r="6530" hidden="1" x14ac:dyDescent="0.3"/>
    <row r="6531" hidden="1" x14ac:dyDescent="0.3"/>
    <row r="6532" hidden="1" x14ac:dyDescent="0.3"/>
    <row r="6533" hidden="1" x14ac:dyDescent="0.3"/>
    <row r="6534" hidden="1" x14ac:dyDescent="0.3"/>
    <row r="6535" hidden="1" x14ac:dyDescent="0.3"/>
    <row r="6536" hidden="1" x14ac:dyDescent="0.3"/>
    <row r="6537" hidden="1" x14ac:dyDescent="0.3"/>
    <row r="6538" hidden="1" x14ac:dyDescent="0.3"/>
    <row r="6539" hidden="1" x14ac:dyDescent="0.3"/>
    <row r="6540" hidden="1" x14ac:dyDescent="0.3"/>
    <row r="6541" hidden="1" x14ac:dyDescent="0.3"/>
    <row r="6542" hidden="1" x14ac:dyDescent="0.3"/>
    <row r="6543" hidden="1" x14ac:dyDescent="0.3"/>
    <row r="6544" hidden="1" x14ac:dyDescent="0.3"/>
    <row r="6545" hidden="1" x14ac:dyDescent="0.3"/>
    <row r="6546" hidden="1" x14ac:dyDescent="0.3"/>
    <row r="6547" hidden="1" x14ac:dyDescent="0.3"/>
    <row r="6548" hidden="1" x14ac:dyDescent="0.3"/>
    <row r="6549" hidden="1" x14ac:dyDescent="0.3"/>
    <row r="6550" hidden="1" x14ac:dyDescent="0.3"/>
    <row r="6551" hidden="1" x14ac:dyDescent="0.3"/>
    <row r="6552" hidden="1" x14ac:dyDescent="0.3"/>
    <row r="6553" hidden="1" x14ac:dyDescent="0.3"/>
    <row r="6554" hidden="1" x14ac:dyDescent="0.3"/>
    <row r="6555" hidden="1" x14ac:dyDescent="0.3"/>
    <row r="6556" hidden="1" x14ac:dyDescent="0.3"/>
    <row r="6557" hidden="1" x14ac:dyDescent="0.3"/>
    <row r="6558" hidden="1" x14ac:dyDescent="0.3"/>
    <row r="6559" hidden="1" x14ac:dyDescent="0.3"/>
    <row r="6560" hidden="1" x14ac:dyDescent="0.3"/>
    <row r="6561" hidden="1" x14ac:dyDescent="0.3"/>
    <row r="6562" hidden="1" x14ac:dyDescent="0.3"/>
    <row r="6563" hidden="1" x14ac:dyDescent="0.3"/>
    <row r="6564" hidden="1" x14ac:dyDescent="0.3"/>
    <row r="6565" hidden="1" x14ac:dyDescent="0.3"/>
    <row r="6566" hidden="1" x14ac:dyDescent="0.3"/>
    <row r="6567" hidden="1" x14ac:dyDescent="0.3"/>
    <row r="6568" hidden="1" x14ac:dyDescent="0.3"/>
    <row r="6569" hidden="1" x14ac:dyDescent="0.3"/>
    <row r="6570" hidden="1" x14ac:dyDescent="0.3"/>
    <row r="6571" hidden="1" x14ac:dyDescent="0.3"/>
    <row r="6572" hidden="1" x14ac:dyDescent="0.3"/>
    <row r="6573" hidden="1" x14ac:dyDescent="0.3"/>
    <row r="6574" hidden="1" x14ac:dyDescent="0.3"/>
    <row r="6575" hidden="1" x14ac:dyDescent="0.3"/>
    <row r="6576" hidden="1" x14ac:dyDescent="0.3"/>
    <row r="6577" hidden="1" x14ac:dyDescent="0.3"/>
    <row r="6578" hidden="1" x14ac:dyDescent="0.3"/>
    <row r="6579" hidden="1" x14ac:dyDescent="0.3"/>
    <row r="6580" hidden="1" x14ac:dyDescent="0.3"/>
    <row r="6581" hidden="1" x14ac:dyDescent="0.3"/>
    <row r="6582" hidden="1" x14ac:dyDescent="0.3"/>
    <row r="6583" hidden="1" x14ac:dyDescent="0.3"/>
    <row r="6584" hidden="1" x14ac:dyDescent="0.3"/>
    <row r="6585" hidden="1" x14ac:dyDescent="0.3"/>
    <row r="6586" hidden="1" x14ac:dyDescent="0.3"/>
    <row r="6587" hidden="1" x14ac:dyDescent="0.3"/>
    <row r="6588" hidden="1" x14ac:dyDescent="0.3"/>
    <row r="6589" hidden="1" x14ac:dyDescent="0.3"/>
    <row r="6590" hidden="1" x14ac:dyDescent="0.3"/>
    <row r="6591" hidden="1" x14ac:dyDescent="0.3"/>
    <row r="6592" hidden="1" x14ac:dyDescent="0.3"/>
    <row r="6593" hidden="1" x14ac:dyDescent="0.3"/>
    <row r="6594" hidden="1" x14ac:dyDescent="0.3"/>
    <row r="6595" hidden="1" x14ac:dyDescent="0.3"/>
    <row r="6596" hidden="1" x14ac:dyDescent="0.3"/>
    <row r="6597" hidden="1" x14ac:dyDescent="0.3"/>
    <row r="6598" hidden="1" x14ac:dyDescent="0.3"/>
    <row r="6599" hidden="1" x14ac:dyDescent="0.3"/>
    <row r="6600" hidden="1" x14ac:dyDescent="0.3"/>
    <row r="6601" hidden="1" x14ac:dyDescent="0.3"/>
    <row r="6602" hidden="1" x14ac:dyDescent="0.3"/>
    <row r="6603" hidden="1" x14ac:dyDescent="0.3"/>
    <row r="6604" hidden="1" x14ac:dyDescent="0.3"/>
    <row r="6605" hidden="1" x14ac:dyDescent="0.3"/>
    <row r="6606" hidden="1" x14ac:dyDescent="0.3"/>
    <row r="6607" hidden="1" x14ac:dyDescent="0.3"/>
    <row r="6608" hidden="1" x14ac:dyDescent="0.3"/>
    <row r="6609" hidden="1" x14ac:dyDescent="0.3"/>
    <row r="6610" hidden="1" x14ac:dyDescent="0.3"/>
    <row r="6611" hidden="1" x14ac:dyDescent="0.3"/>
    <row r="6612" hidden="1" x14ac:dyDescent="0.3"/>
    <row r="6613" hidden="1" x14ac:dyDescent="0.3"/>
    <row r="6614" hidden="1" x14ac:dyDescent="0.3"/>
    <row r="6615" hidden="1" x14ac:dyDescent="0.3"/>
    <row r="6616" hidden="1" x14ac:dyDescent="0.3"/>
    <row r="6617" hidden="1" x14ac:dyDescent="0.3"/>
    <row r="6618" hidden="1" x14ac:dyDescent="0.3"/>
    <row r="6619" hidden="1" x14ac:dyDescent="0.3"/>
    <row r="6620" hidden="1" x14ac:dyDescent="0.3"/>
    <row r="6621" hidden="1" x14ac:dyDescent="0.3"/>
    <row r="6622" hidden="1" x14ac:dyDescent="0.3"/>
    <row r="6623" hidden="1" x14ac:dyDescent="0.3"/>
    <row r="6624" hidden="1" x14ac:dyDescent="0.3"/>
    <row r="6625" hidden="1" x14ac:dyDescent="0.3"/>
    <row r="6626" hidden="1" x14ac:dyDescent="0.3"/>
    <row r="6627" hidden="1" x14ac:dyDescent="0.3"/>
    <row r="6628" hidden="1" x14ac:dyDescent="0.3"/>
    <row r="6629" hidden="1" x14ac:dyDescent="0.3"/>
    <row r="6630" hidden="1" x14ac:dyDescent="0.3"/>
    <row r="6631" hidden="1" x14ac:dyDescent="0.3"/>
    <row r="6632" hidden="1" x14ac:dyDescent="0.3"/>
    <row r="6633" hidden="1" x14ac:dyDescent="0.3"/>
    <row r="6634" hidden="1" x14ac:dyDescent="0.3"/>
    <row r="6635" hidden="1" x14ac:dyDescent="0.3"/>
    <row r="6636" hidden="1" x14ac:dyDescent="0.3"/>
    <row r="6637" hidden="1" x14ac:dyDescent="0.3"/>
    <row r="6638" hidden="1" x14ac:dyDescent="0.3"/>
    <row r="6639" hidden="1" x14ac:dyDescent="0.3"/>
    <row r="6640" hidden="1" x14ac:dyDescent="0.3"/>
    <row r="6641" hidden="1" x14ac:dyDescent="0.3"/>
    <row r="6642" hidden="1" x14ac:dyDescent="0.3"/>
    <row r="6643" hidden="1" x14ac:dyDescent="0.3"/>
    <row r="6644" hidden="1" x14ac:dyDescent="0.3"/>
    <row r="6645" hidden="1" x14ac:dyDescent="0.3"/>
    <row r="6646" hidden="1" x14ac:dyDescent="0.3"/>
    <row r="6647" hidden="1" x14ac:dyDescent="0.3"/>
    <row r="6648" hidden="1" x14ac:dyDescent="0.3"/>
    <row r="6649" hidden="1" x14ac:dyDescent="0.3"/>
    <row r="6650" hidden="1" x14ac:dyDescent="0.3"/>
    <row r="6651" hidden="1" x14ac:dyDescent="0.3"/>
    <row r="6652" hidden="1" x14ac:dyDescent="0.3"/>
    <row r="6653" hidden="1" x14ac:dyDescent="0.3"/>
    <row r="6654" hidden="1" x14ac:dyDescent="0.3"/>
    <row r="6655" hidden="1" x14ac:dyDescent="0.3"/>
    <row r="6656" hidden="1" x14ac:dyDescent="0.3"/>
    <row r="6657" hidden="1" x14ac:dyDescent="0.3"/>
    <row r="6658" hidden="1" x14ac:dyDescent="0.3"/>
    <row r="6659" hidden="1" x14ac:dyDescent="0.3"/>
    <row r="6660" hidden="1" x14ac:dyDescent="0.3"/>
    <row r="6661" hidden="1" x14ac:dyDescent="0.3"/>
    <row r="6662" hidden="1" x14ac:dyDescent="0.3"/>
    <row r="6663" hidden="1" x14ac:dyDescent="0.3"/>
    <row r="6664" hidden="1" x14ac:dyDescent="0.3"/>
    <row r="6665" hidden="1" x14ac:dyDescent="0.3"/>
    <row r="6666" hidden="1" x14ac:dyDescent="0.3"/>
    <row r="6667" hidden="1" x14ac:dyDescent="0.3"/>
    <row r="6668" hidden="1" x14ac:dyDescent="0.3"/>
    <row r="6669" hidden="1" x14ac:dyDescent="0.3"/>
    <row r="6670" hidden="1" x14ac:dyDescent="0.3"/>
    <row r="6671" hidden="1" x14ac:dyDescent="0.3"/>
    <row r="6672" hidden="1" x14ac:dyDescent="0.3"/>
    <row r="6673" hidden="1" x14ac:dyDescent="0.3"/>
    <row r="6674" hidden="1" x14ac:dyDescent="0.3"/>
    <row r="6675" hidden="1" x14ac:dyDescent="0.3"/>
    <row r="6676" hidden="1" x14ac:dyDescent="0.3"/>
    <row r="6677" hidden="1" x14ac:dyDescent="0.3"/>
    <row r="6678" hidden="1" x14ac:dyDescent="0.3"/>
    <row r="6679" hidden="1" x14ac:dyDescent="0.3"/>
    <row r="6680" hidden="1" x14ac:dyDescent="0.3"/>
    <row r="6681" hidden="1" x14ac:dyDescent="0.3"/>
    <row r="6682" hidden="1" x14ac:dyDescent="0.3"/>
    <row r="6683" hidden="1" x14ac:dyDescent="0.3"/>
    <row r="6684" hidden="1" x14ac:dyDescent="0.3"/>
    <row r="6685" hidden="1" x14ac:dyDescent="0.3"/>
    <row r="6686" hidden="1" x14ac:dyDescent="0.3"/>
    <row r="6687" hidden="1" x14ac:dyDescent="0.3"/>
    <row r="6688" hidden="1" x14ac:dyDescent="0.3"/>
    <row r="6689" hidden="1" x14ac:dyDescent="0.3"/>
    <row r="6690" hidden="1" x14ac:dyDescent="0.3"/>
    <row r="6691" hidden="1" x14ac:dyDescent="0.3"/>
    <row r="6692" hidden="1" x14ac:dyDescent="0.3"/>
    <row r="6693" hidden="1" x14ac:dyDescent="0.3"/>
    <row r="6694" hidden="1" x14ac:dyDescent="0.3"/>
    <row r="6695" hidden="1" x14ac:dyDescent="0.3"/>
    <row r="6696" hidden="1" x14ac:dyDescent="0.3"/>
    <row r="6697" hidden="1" x14ac:dyDescent="0.3"/>
    <row r="6698" hidden="1" x14ac:dyDescent="0.3"/>
    <row r="6699" hidden="1" x14ac:dyDescent="0.3"/>
    <row r="6700" hidden="1" x14ac:dyDescent="0.3"/>
    <row r="6701" hidden="1" x14ac:dyDescent="0.3"/>
    <row r="6702" hidden="1" x14ac:dyDescent="0.3"/>
    <row r="6703" hidden="1" x14ac:dyDescent="0.3"/>
    <row r="6704" hidden="1" x14ac:dyDescent="0.3"/>
    <row r="6705" hidden="1" x14ac:dyDescent="0.3"/>
    <row r="6706" hidden="1" x14ac:dyDescent="0.3"/>
    <row r="6707" hidden="1" x14ac:dyDescent="0.3"/>
    <row r="6708" hidden="1" x14ac:dyDescent="0.3"/>
    <row r="6709" hidden="1" x14ac:dyDescent="0.3"/>
    <row r="6710" hidden="1" x14ac:dyDescent="0.3"/>
    <row r="6711" hidden="1" x14ac:dyDescent="0.3"/>
    <row r="6712" hidden="1" x14ac:dyDescent="0.3"/>
    <row r="6713" hidden="1" x14ac:dyDescent="0.3"/>
    <row r="6714" hidden="1" x14ac:dyDescent="0.3"/>
    <row r="6715" hidden="1" x14ac:dyDescent="0.3"/>
    <row r="6716" hidden="1" x14ac:dyDescent="0.3"/>
    <row r="6717" hidden="1" x14ac:dyDescent="0.3"/>
    <row r="6718" hidden="1" x14ac:dyDescent="0.3"/>
    <row r="6719" hidden="1" x14ac:dyDescent="0.3"/>
    <row r="6720" hidden="1" x14ac:dyDescent="0.3"/>
    <row r="6721" hidden="1" x14ac:dyDescent="0.3"/>
    <row r="6722" hidden="1" x14ac:dyDescent="0.3"/>
    <row r="6723" hidden="1" x14ac:dyDescent="0.3"/>
    <row r="6724" hidden="1" x14ac:dyDescent="0.3"/>
    <row r="6725" hidden="1" x14ac:dyDescent="0.3"/>
    <row r="6726" hidden="1" x14ac:dyDescent="0.3"/>
    <row r="6727" hidden="1" x14ac:dyDescent="0.3"/>
    <row r="6728" hidden="1" x14ac:dyDescent="0.3"/>
    <row r="6729" hidden="1" x14ac:dyDescent="0.3"/>
    <row r="6730" hidden="1" x14ac:dyDescent="0.3"/>
    <row r="6731" hidden="1" x14ac:dyDescent="0.3"/>
    <row r="6732" hidden="1" x14ac:dyDescent="0.3"/>
    <row r="6733" hidden="1" x14ac:dyDescent="0.3"/>
    <row r="6734" hidden="1" x14ac:dyDescent="0.3"/>
    <row r="6735" hidden="1" x14ac:dyDescent="0.3"/>
    <row r="6736" hidden="1" x14ac:dyDescent="0.3"/>
    <row r="6737" hidden="1" x14ac:dyDescent="0.3"/>
    <row r="6738" hidden="1" x14ac:dyDescent="0.3"/>
    <row r="6739" hidden="1" x14ac:dyDescent="0.3"/>
    <row r="6740" hidden="1" x14ac:dyDescent="0.3"/>
    <row r="6741" hidden="1" x14ac:dyDescent="0.3"/>
    <row r="6742" hidden="1" x14ac:dyDescent="0.3"/>
    <row r="6743" hidden="1" x14ac:dyDescent="0.3"/>
    <row r="6744" hidden="1" x14ac:dyDescent="0.3"/>
    <row r="6745" hidden="1" x14ac:dyDescent="0.3"/>
    <row r="6746" hidden="1" x14ac:dyDescent="0.3"/>
    <row r="6747" hidden="1" x14ac:dyDescent="0.3"/>
    <row r="6748" hidden="1" x14ac:dyDescent="0.3"/>
    <row r="6749" hidden="1" x14ac:dyDescent="0.3"/>
    <row r="6750" hidden="1" x14ac:dyDescent="0.3"/>
    <row r="6751" hidden="1" x14ac:dyDescent="0.3"/>
    <row r="6752" hidden="1" x14ac:dyDescent="0.3"/>
    <row r="6753" hidden="1" x14ac:dyDescent="0.3"/>
    <row r="6754" hidden="1" x14ac:dyDescent="0.3"/>
    <row r="6755" hidden="1" x14ac:dyDescent="0.3"/>
    <row r="6756" hidden="1" x14ac:dyDescent="0.3"/>
    <row r="6757" hidden="1" x14ac:dyDescent="0.3"/>
    <row r="6758" hidden="1" x14ac:dyDescent="0.3"/>
    <row r="6759" hidden="1" x14ac:dyDescent="0.3"/>
    <row r="6760" hidden="1" x14ac:dyDescent="0.3"/>
    <row r="6761" hidden="1" x14ac:dyDescent="0.3"/>
    <row r="6762" hidden="1" x14ac:dyDescent="0.3"/>
    <row r="6763" hidden="1" x14ac:dyDescent="0.3"/>
    <row r="6764" hidden="1" x14ac:dyDescent="0.3"/>
    <row r="6765" hidden="1" x14ac:dyDescent="0.3"/>
    <row r="6766" hidden="1" x14ac:dyDescent="0.3"/>
    <row r="6767" hidden="1" x14ac:dyDescent="0.3"/>
    <row r="6768" hidden="1" x14ac:dyDescent="0.3"/>
    <row r="6769" hidden="1" x14ac:dyDescent="0.3"/>
    <row r="6770" hidden="1" x14ac:dyDescent="0.3"/>
    <row r="6771" hidden="1" x14ac:dyDescent="0.3"/>
    <row r="6772" hidden="1" x14ac:dyDescent="0.3"/>
    <row r="6773" hidden="1" x14ac:dyDescent="0.3"/>
    <row r="6774" hidden="1" x14ac:dyDescent="0.3"/>
    <row r="6775" hidden="1" x14ac:dyDescent="0.3"/>
    <row r="6776" hidden="1" x14ac:dyDescent="0.3"/>
    <row r="6777" hidden="1" x14ac:dyDescent="0.3"/>
    <row r="6778" hidden="1" x14ac:dyDescent="0.3"/>
    <row r="6779" hidden="1" x14ac:dyDescent="0.3"/>
    <row r="6780" hidden="1" x14ac:dyDescent="0.3"/>
    <row r="6781" hidden="1" x14ac:dyDescent="0.3"/>
    <row r="6782" hidden="1" x14ac:dyDescent="0.3"/>
    <row r="6783" hidden="1" x14ac:dyDescent="0.3"/>
    <row r="6784" hidden="1" x14ac:dyDescent="0.3"/>
    <row r="6785" hidden="1" x14ac:dyDescent="0.3"/>
    <row r="6786" hidden="1" x14ac:dyDescent="0.3"/>
    <row r="6787" hidden="1" x14ac:dyDescent="0.3"/>
    <row r="6788" hidden="1" x14ac:dyDescent="0.3"/>
    <row r="6789" hidden="1" x14ac:dyDescent="0.3"/>
    <row r="6790" hidden="1" x14ac:dyDescent="0.3"/>
    <row r="6791" hidden="1" x14ac:dyDescent="0.3"/>
    <row r="6792" hidden="1" x14ac:dyDescent="0.3"/>
    <row r="6793" hidden="1" x14ac:dyDescent="0.3"/>
    <row r="6794" hidden="1" x14ac:dyDescent="0.3"/>
    <row r="6795" hidden="1" x14ac:dyDescent="0.3"/>
    <row r="6796" hidden="1" x14ac:dyDescent="0.3"/>
    <row r="6797" hidden="1" x14ac:dyDescent="0.3"/>
    <row r="6798" hidden="1" x14ac:dyDescent="0.3"/>
    <row r="6799" hidden="1" x14ac:dyDescent="0.3"/>
    <row r="6800" hidden="1" x14ac:dyDescent="0.3"/>
    <row r="6801" hidden="1" x14ac:dyDescent="0.3"/>
    <row r="6802" hidden="1" x14ac:dyDescent="0.3"/>
    <row r="6803" hidden="1" x14ac:dyDescent="0.3"/>
    <row r="6804" hidden="1" x14ac:dyDescent="0.3"/>
    <row r="6805" hidden="1" x14ac:dyDescent="0.3"/>
    <row r="6806" hidden="1" x14ac:dyDescent="0.3"/>
    <row r="6807" hidden="1" x14ac:dyDescent="0.3"/>
    <row r="6808" hidden="1" x14ac:dyDescent="0.3"/>
    <row r="6809" hidden="1" x14ac:dyDescent="0.3"/>
    <row r="6810" hidden="1" x14ac:dyDescent="0.3"/>
    <row r="6811" hidden="1" x14ac:dyDescent="0.3"/>
    <row r="6812" hidden="1" x14ac:dyDescent="0.3"/>
    <row r="6813" hidden="1" x14ac:dyDescent="0.3"/>
    <row r="6814" hidden="1" x14ac:dyDescent="0.3"/>
    <row r="6815" hidden="1" x14ac:dyDescent="0.3"/>
    <row r="6816" hidden="1" x14ac:dyDescent="0.3"/>
    <row r="6817" hidden="1" x14ac:dyDescent="0.3"/>
    <row r="6818" hidden="1" x14ac:dyDescent="0.3"/>
    <row r="6819" hidden="1" x14ac:dyDescent="0.3"/>
    <row r="6820" hidden="1" x14ac:dyDescent="0.3"/>
    <row r="6821" hidden="1" x14ac:dyDescent="0.3"/>
    <row r="6822" hidden="1" x14ac:dyDescent="0.3"/>
    <row r="6823" hidden="1" x14ac:dyDescent="0.3"/>
    <row r="6824" hidden="1" x14ac:dyDescent="0.3"/>
    <row r="6825" hidden="1" x14ac:dyDescent="0.3"/>
    <row r="6826" hidden="1" x14ac:dyDescent="0.3"/>
    <row r="6827" hidden="1" x14ac:dyDescent="0.3"/>
    <row r="6828" hidden="1" x14ac:dyDescent="0.3"/>
    <row r="6829" hidden="1" x14ac:dyDescent="0.3"/>
    <row r="6830" hidden="1" x14ac:dyDescent="0.3"/>
    <row r="6831" hidden="1" x14ac:dyDescent="0.3"/>
    <row r="6832" hidden="1" x14ac:dyDescent="0.3"/>
    <row r="6833" hidden="1" x14ac:dyDescent="0.3"/>
    <row r="6834" hidden="1" x14ac:dyDescent="0.3"/>
    <row r="6835" hidden="1" x14ac:dyDescent="0.3"/>
    <row r="6836" hidden="1" x14ac:dyDescent="0.3"/>
    <row r="6837" hidden="1" x14ac:dyDescent="0.3"/>
    <row r="6838" hidden="1" x14ac:dyDescent="0.3"/>
    <row r="6839" hidden="1" x14ac:dyDescent="0.3"/>
    <row r="6840" hidden="1" x14ac:dyDescent="0.3"/>
    <row r="6841" hidden="1" x14ac:dyDescent="0.3"/>
    <row r="6842" hidden="1" x14ac:dyDescent="0.3"/>
    <row r="6843" hidden="1" x14ac:dyDescent="0.3"/>
    <row r="6844" hidden="1" x14ac:dyDescent="0.3"/>
    <row r="6845" hidden="1" x14ac:dyDescent="0.3"/>
    <row r="6846" hidden="1" x14ac:dyDescent="0.3"/>
    <row r="6847" hidden="1" x14ac:dyDescent="0.3"/>
    <row r="6848" hidden="1" x14ac:dyDescent="0.3"/>
    <row r="6849" hidden="1" x14ac:dyDescent="0.3"/>
    <row r="6850" hidden="1" x14ac:dyDescent="0.3"/>
    <row r="6851" hidden="1" x14ac:dyDescent="0.3"/>
    <row r="6852" hidden="1" x14ac:dyDescent="0.3"/>
    <row r="6853" hidden="1" x14ac:dyDescent="0.3"/>
    <row r="6854" hidden="1" x14ac:dyDescent="0.3"/>
    <row r="6855" hidden="1" x14ac:dyDescent="0.3"/>
    <row r="6856" hidden="1" x14ac:dyDescent="0.3"/>
    <row r="6857" hidden="1" x14ac:dyDescent="0.3"/>
    <row r="6858" hidden="1" x14ac:dyDescent="0.3"/>
    <row r="6859" hidden="1" x14ac:dyDescent="0.3"/>
    <row r="6860" hidden="1" x14ac:dyDescent="0.3"/>
    <row r="6861" hidden="1" x14ac:dyDescent="0.3"/>
    <row r="6862" hidden="1" x14ac:dyDescent="0.3"/>
    <row r="6863" hidden="1" x14ac:dyDescent="0.3"/>
    <row r="6864" hidden="1" x14ac:dyDescent="0.3"/>
    <row r="6865" hidden="1" x14ac:dyDescent="0.3"/>
    <row r="6866" hidden="1" x14ac:dyDescent="0.3"/>
    <row r="6867" hidden="1" x14ac:dyDescent="0.3"/>
    <row r="6868" hidden="1" x14ac:dyDescent="0.3"/>
    <row r="6869" hidden="1" x14ac:dyDescent="0.3"/>
    <row r="6870" hidden="1" x14ac:dyDescent="0.3"/>
    <row r="6871" hidden="1" x14ac:dyDescent="0.3"/>
    <row r="6872" hidden="1" x14ac:dyDescent="0.3"/>
    <row r="6873" hidden="1" x14ac:dyDescent="0.3"/>
    <row r="6874" hidden="1" x14ac:dyDescent="0.3"/>
    <row r="6875" hidden="1" x14ac:dyDescent="0.3"/>
    <row r="6876" hidden="1" x14ac:dyDescent="0.3"/>
    <row r="6877" hidden="1" x14ac:dyDescent="0.3"/>
    <row r="6878" hidden="1" x14ac:dyDescent="0.3"/>
    <row r="6879" hidden="1" x14ac:dyDescent="0.3"/>
    <row r="6880" hidden="1" x14ac:dyDescent="0.3"/>
    <row r="6881" hidden="1" x14ac:dyDescent="0.3"/>
    <row r="6882" hidden="1" x14ac:dyDescent="0.3"/>
    <row r="6883" hidden="1" x14ac:dyDescent="0.3"/>
    <row r="6884" hidden="1" x14ac:dyDescent="0.3"/>
    <row r="6885" hidden="1" x14ac:dyDescent="0.3"/>
    <row r="6886" hidden="1" x14ac:dyDescent="0.3"/>
    <row r="6887" hidden="1" x14ac:dyDescent="0.3"/>
    <row r="6888" hidden="1" x14ac:dyDescent="0.3"/>
    <row r="6889" hidden="1" x14ac:dyDescent="0.3"/>
    <row r="6890" hidden="1" x14ac:dyDescent="0.3"/>
    <row r="6891" hidden="1" x14ac:dyDescent="0.3"/>
    <row r="6892" hidden="1" x14ac:dyDescent="0.3"/>
    <row r="6893" hidden="1" x14ac:dyDescent="0.3"/>
    <row r="6894" hidden="1" x14ac:dyDescent="0.3"/>
    <row r="6895" hidden="1" x14ac:dyDescent="0.3"/>
    <row r="6896" hidden="1" x14ac:dyDescent="0.3"/>
    <row r="6897" hidden="1" x14ac:dyDescent="0.3"/>
    <row r="6898" hidden="1" x14ac:dyDescent="0.3"/>
    <row r="6899" hidden="1" x14ac:dyDescent="0.3"/>
    <row r="6900" hidden="1" x14ac:dyDescent="0.3"/>
    <row r="6901" hidden="1" x14ac:dyDescent="0.3"/>
    <row r="6902" hidden="1" x14ac:dyDescent="0.3"/>
    <row r="6903" hidden="1" x14ac:dyDescent="0.3"/>
    <row r="6904" hidden="1" x14ac:dyDescent="0.3"/>
    <row r="6905" hidden="1" x14ac:dyDescent="0.3"/>
    <row r="6906" hidden="1" x14ac:dyDescent="0.3"/>
    <row r="6907" hidden="1" x14ac:dyDescent="0.3"/>
    <row r="6908" hidden="1" x14ac:dyDescent="0.3"/>
    <row r="6909" hidden="1" x14ac:dyDescent="0.3"/>
    <row r="6910" hidden="1" x14ac:dyDescent="0.3"/>
    <row r="6911" hidden="1" x14ac:dyDescent="0.3"/>
    <row r="6912" hidden="1" x14ac:dyDescent="0.3"/>
    <row r="6913" hidden="1" x14ac:dyDescent="0.3"/>
    <row r="6914" hidden="1" x14ac:dyDescent="0.3"/>
    <row r="6915" hidden="1" x14ac:dyDescent="0.3"/>
    <row r="6916" hidden="1" x14ac:dyDescent="0.3"/>
    <row r="6917" hidden="1" x14ac:dyDescent="0.3"/>
    <row r="6918" hidden="1" x14ac:dyDescent="0.3"/>
    <row r="6919" hidden="1" x14ac:dyDescent="0.3"/>
    <row r="6920" hidden="1" x14ac:dyDescent="0.3"/>
    <row r="6921" hidden="1" x14ac:dyDescent="0.3"/>
    <row r="6922" hidden="1" x14ac:dyDescent="0.3"/>
    <row r="6923" hidden="1" x14ac:dyDescent="0.3"/>
    <row r="6924" hidden="1" x14ac:dyDescent="0.3"/>
    <row r="6925" hidden="1" x14ac:dyDescent="0.3"/>
    <row r="6926" hidden="1" x14ac:dyDescent="0.3"/>
    <row r="6927" hidden="1" x14ac:dyDescent="0.3"/>
    <row r="6928" hidden="1" x14ac:dyDescent="0.3"/>
    <row r="6929" hidden="1" x14ac:dyDescent="0.3"/>
    <row r="6930" hidden="1" x14ac:dyDescent="0.3"/>
    <row r="6931" hidden="1" x14ac:dyDescent="0.3"/>
    <row r="6932" hidden="1" x14ac:dyDescent="0.3"/>
    <row r="6933" hidden="1" x14ac:dyDescent="0.3"/>
    <row r="6934" hidden="1" x14ac:dyDescent="0.3"/>
    <row r="6935" hidden="1" x14ac:dyDescent="0.3"/>
    <row r="6936" hidden="1" x14ac:dyDescent="0.3"/>
    <row r="6937" hidden="1" x14ac:dyDescent="0.3"/>
    <row r="6938" hidden="1" x14ac:dyDescent="0.3"/>
    <row r="6939" hidden="1" x14ac:dyDescent="0.3"/>
    <row r="6940" hidden="1" x14ac:dyDescent="0.3"/>
    <row r="6941" hidden="1" x14ac:dyDescent="0.3"/>
    <row r="6942" hidden="1" x14ac:dyDescent="0.3"/>
    <row r="6943" hidden="1" x14ac:dyDescent="0.3"/>
    <row r="6944" hidden="1" x14ac:dyDescent="0.3"/>
    <row r="6945" hidden="1" x14ac:dyDescent="0.3"/>
    <row r="6946" hidden="1" x14ac:dyDescent="0.3"/>
    <row r="6947" hidden="1" x14ac:dyDescent="0.3"/>
    <row r="6948" hidden="1" x14ac:dyDescent="0.3"/>
    <row r="6949" hidden="1" x14ac:dyDescent="0.3"/>
    <row r="6950" hidden="1" x14ac:dyDescent="0.3"/>
    <row r="6951" hidden="1" x14ac:dyDescent="0.3"/>
    <row r="6952" hidden="1" x14ac:dyDescent="0.3"/>
    <row r="6953" hidden="1" x14ac:dyDescent="0.3"/>
    <row r="6954" hidden="1" x14ac:dyDescent="0.3"/>
    <row r="6955" hidden="1" x14ac:dyDescent="0.3"/>
    <row r="6956" hidden="1" x14ac:dyDescent="0.3"/>
    <row r="6957" hidden="1" x14ac:dyDescent="0.3"/>
    <row r="6958" hidden="1" x14ac:dyDescent="0.3"/>
    <row r="6959" hidden="1" x14ac:dyDescent="0.3"/>
    <row r="6960" hidden="1" x14ac:dyDescent="0.3"/>
    <row r="6961" hidden="1" x14ac:dyDescent="0.3"/>
    <row r="6962" hidden="1" x14ac:dyDescent="0.3"/>
    <row r="6963" hidden="1" x14ac:dyDescent="0.3"/>
    <row r="6964" hidden="1" x14ac:dyDescent="0.3"/>
    <row r="6965" hidden="1" x14ac:dyDescent="0.3"/>
    <row r="6966" hidden="1" x14ac:dyDescent="0.3"/>
    <row r="6967" hidden="1" x14ac:dyDescent="0.3"/>
    <row r="6968" hidden="1" x14ac:dyDescent="0.3"/>
    <row r="6969" hidden="1" x14ac:dyDescent="0.3"/>
    <row r="6970" hidden="1" x14ac:dyDescent="0.3"/>
    <row r="6971" hidden="1" x14ac:dyDescent="0.3"/>
    <row r="6972" hidden="1" x14ac:dyDescent="0.3"/>
    <row r="6973" hidden="1" x14ac:dyDescent="0.3"/>
    <row r="6974" hidden="1" x14ac:dyDescent="0.3"/>
    <row r="6975" hidden="1" x14ac:dyDescent="0.3"/>
    <row r="6976" hidden="1" x14ac:dyDescent="0.3"/>
    <row r="6977" hidden="1" x14ac:dyDescent="0.3"/>
    <row r="6978" hidden="1" x14ac:dyDescent="0.3"/>
    <row r="6979" hidden="1" x14ac:dyDescent="0.3"/>
    <row r="6980" hidden="1" x14ac:dyDescent="0.3"/>
    <row r="6981" hidden="1" x14ac:dyDescent="0.3"/>
    <row r="6982" hidden="1" x14ac:dyDescent="0.3"/>
    <row r="6983" hidden="1" x14ac:dyDescent="0.3"/>
    <row r="6984" hidden="1" x14ac:dyDescent="0.3"/>
    <row r="6985" hidden="1" x14ac:dyDescent="0.3"/>
    <row r="6986" hidden="1" x14ac:dyDescent="0.3"/>
    <row r="6987" hidden="1" x14ac:dyDescent="0.3"/>
    <row r="6988" hidden="1" x14ac:dyDescent="0.3"/>
    <row r="6989" hidden="1" x14ac:dyDescent="0.3"/>
    <row r="6990" hidden="1" x14ac:dyDescent="0.3"/>
    <row r="6991" hidden="1" x14ac:dyDescent="0.3"/>
    <row r="6992" hidden="1" x14ac:dyDescent="0.3"/>
    <row r="6993" hidden="1" x14ac:dyDescent="0.3"/>
    <row r="6994" hidden="1" x14ac:dyDescent="0.3"/>
    <row r="6995" hidden="1" x14ac:dyDescent="0.3"/>
    <row r="6996" hidden="1" x14ac:dyDescent="0.3"/>
    <row r="6997" hidden="1" x14ac:dyDescent="0.3"/>
    <row r="6998" hidden="1" x14ac:dyDescent="0.3"/>
    <row r="6999" hidden="1" x14ac:dyDescent="0.3"/>
    <row r="7000" hidden="1" x14ac:dyDescent="0.3"/>
    <row r="7001" hidden="1" x14ac:dyDescent="0.3"/>
    <row r="7002" hidden="1" x14ac:dyDescent="0.3"/>
    <row r="7003" hidden="1" x14ac:dyDescent="0.3"/>
    <row r="7004" hidden="1" x14ac:dyDescent="0.3"/>
    <row r="7005" hidden="1" x14ac:dyDescent="0.3"/>
    <row r="7006" hidden="1" x14ac:dyDescent="0.3"/>
    <row r="7007" hidden="1" x14ac:dyDescent="0.3"/>
    <row r="7008" hidden="1" x14ac:dyDescent="0.3"/>
    <row r="7009" hidden="1" x14ac:dyDescent="0.3"/>
    <row r="7010" hidden="1" x14ac:dyDescent="0.3"/>
    <row r="7011" hidden="1" x14ac:dyDescent="0.3"/>
    <row r="7012" hidden="1" x14ac:dyDescent="0.3"/>
    <row r="7013" hidden="1" x14ac:dyDescent="0.3"/>
    <row r="7014" hidden="1" x14ac:dyDescent="0.3"/>
    <row r="7015" hidden="1" x14ac:dyDescent="0.3"/>
    <row r="7016" hidden="1" x14ac:dyDescent="0.3"/>
    <row r="7017" hidden="1" x14ac:dyDescent="0.3"/>
    <row r="7018" hidden="1" x14ac:dyDescent="0.3"/>
    <row r="7019" hidden="1" x14ac:dyDescent="0.3"/>
    <row r="7020" hidden="1" x14ac:dyDescent="0.3"/>
    <row r="7021" hidden="1" x14ac:dyDescent="0.3"/>
    <row r="7022" hidden="1" x14ac:dyDescent="0.3"/>
    <row r="7023" hidden="1" x14ac:dyDescent="0.3"/>
    <row r="7024" hidden="1" x14ac:dyDescent="0.3"/>
    <row r="7025" hidden="1" x14ac:dyDescent="0.3"/>
    <row r="7026" hidden="1" x14ac:dyDescent="0.3"/>
    <row r="7027" hidden="1" x14ac:dyDescent="0.3"/>
    <row r="7028" hidden="1" x14ac:dyDescent="0.3"/>
    <row r="7029" hidden="1" x14ac:dyDescent="0.3"/>
    <row r="7030" hidden="1" x14ac:dyDescent="0.3"/>
    <row r="7031" hidden="1" x14ac:dyDescent="0.3"/>
    <row r="7032" hidden="1" x14ac:dyDescent="0.3"/>
    <row r="7033" hidden="1" x14ac:dyDescent="0.3"/>
    <row r="7034" hidden="1" x14ac:dyDescent="0.3"/>
    <row r="7035" hidden="1" x14ac:dyDescent="0.3"/>
    <row r="7036" hidden="1" x14ac:dyDescent="0.3"/>
    <row r="7037" hidden="1" x14ac:dyDescent="0.3"/>
    <row r="7038" hidden="1" x14ac:dyDescent="0.3"/>
    <row r="7039" hidden="1" x14ac:dyDescent="0.3"/>
    <row r="7040" hidden="1" x14ac:dyDescent="0.3"/>
    <row r="7041" hidden="1" x14ac:dyDescent="0.3"/>
    <row r="7042" hidden="1" x14ac:dyDescent="0.3"/>
    <row r="7043" hidden="1" x14ac:dyDescent="0.3"/>
    <row r="7044" hidden="1" x14ac:dyDescent="0.3"/>
    <row r="7045" hidden="1" x14ac:dyDescent="0.3"/>
    <row r="7046" hidden="1" x14ac:dyDescent="0.3"/>
    <row r="7047" hidden="1" x14ac:dyDescent="0.3"/>
    <row r="7048" hidden="1" x14ac:dyDescent="0.3"/>
    <row r="7049" hidden="1" x14ac:dyDescent="0.3"/>
    <row r="7050" hidden="1" x14ac:dyDescent="0.3"/>
    <row r="7051" hidden="1" x14ac:dyDescent="0.3"/>
    <row r="7052" hidden="1" x14ac:dyDescent="0.3"/>
    <row r="7053" hidden="1" x14ac:dyDescent="0.3"/>
    <row r="7054" hidden="1" x14ac:dyDescent="0.3"/>
    <row r="7055" hidden="1" x14ac:dyDescent="0.3"/>
    <row r="7056" hidden="1" x14ac:dyDescent="0.3"/>
    <row r="7057" hidden="1" x14ac:dyDescent="0.3"/>
    <row r="7058" hidden="1" x14ac:dyDescent="0.3"/>
    <row r="7059" hidden="1" x14ac:dyDescent="0.3"/>
    <row r="7060" hidden="1" x14ac:dyDescent="0.3"/>
    <row r="7061" hidden="1" x14ac:dyDescent="0.3"/>
    <row r="7062" hidden="1" x14ac:dyDescent="0.3"/>
    <row r="7063" hidden="1" x14ac:dyDescent="0.3"/>
    <row r="7064" hidden="1" x14ac:dyDescent="0.3"/>
    <row r="7065" hidden="1" x14ac:dyDescent="0.3"/>
    <row r="7066" hidden="1" x14ac:dyDescent="0.3"/>
    <row r="7067" hidden="1" x14ac:dyDescent="0.3"/>
    <row r="7068" hidden="1" x14ac:dyDescent="0.3"/>
    <row r="7069" hidden="1" x14ac:dyDescent="0.3"/>
    <row r="7070" hidden="1" x14ac:dyDescent="0.3"/>
    <row r="7071" hidden="1" x14ac:dyDescent="0.3"/>
    <row r="7072" hidden="1" x14ac:dyDescent="0.3"/>
    <row r="7073" hidden="1" x14ac:dyDescent="0.3"/>
    <row r="7074" hidden="1" x14ac:dyDescent="0.3"/>
    <row r="7075" hidden="1" x14ac:dyDescent="0.3"/>
    <row r="7076" hidden="1" x14ac:dyDescent="0.3"/>
    <row r="7077" hidden="1" x14ac:dyDescent="0.3"/>
    <row r="7078" hidden="1" x14ac:dyDescent="0.3"/>
    <row r="7079" hidden="1" x14ac:dyDescent="0.3"/>
    <row r="7080" hidden="1" x14ac:dyDescent="0.3"/>
    <row r="7081" hidden="1" x14ac:dyDescent="0.3"/>
    <row r="7082" hidden="1" x14ac:dyDescent="0.3"/>
    <row r="7083" hidden="1" x14ac:dyDescent="0.3"/>
    <row r="7084" hidden="1" x14ac:dyDescent="0.3"/>
    <row r="7085" hidden="1" x14ac:dyDescent="0.3"/>
    <row r="7086" hidden="1" x14ac:dyDescent="0.3"/>
    <row r="7087" hidden="1" x14ac:dyDescent="0.3"/>
    <row r="7088" hidden="1" x14ac:dyDescent="0.3"/>
    <row r="7089" hidden="1" x14ac:dyDescent="0.3"/>
    <row r="7090" hidden="1" x14ac:dyDescent="0.3"/>
    <row r="7091" hidden="1" x14ac:dyDescent="0.3"/>
    <row r="7092" hidden="1" x14ac:dyDescent="0.3"/>
    <row r="7093" hidden="1" x14ac:dyDescent="0.3"/>
    <row r="7094" hidden="1" x14ac:dyDescent="0.3"/>
    <row r="7095" hidden="1" x14ac:dyDescent="0.3"/>
    <row r="7096" hidden="1" x14ac:dyDescent="0.3"/>
    <row r="7097" hidden="1" x14ac:dyDescent="0.3"/>
    <row r="7098" hidden="1" x14ac:dyDescent="0.3"/>
    <row r="7099" hidden="1" x14ac:dyDescent="0.3"/>
    <row r="7100" hidden="1" x14ac:dyDescent="0.3"/>
    <row r="7101" hidden="1" x14ac:dyDescent="0.3"/>
    <row r="7102" hidden="1" x14ac:dyDescent="0.3"/>
    <row r="7103" hidden="1" x14ac:dyDescent="0.3"/>
    <row r="7104" hidden="1" x14ac:dyDescent="0.3"/>
    <row r="7105" hidden="1" x14ac:dyDescent="0.3"/>
    <row r="7106" hidden="1" x14ac:dyDescent="0.3"/>
    <row r="7107" hidden="1" x14ac:dyDescent="0.3"/>
    <row r="7108" hidden="1" x14ac:dyDescent="0.3"/>
    <row r="7109" hidden="1" x14ac:dyDescent="0.3"/>
    <row r="7110" hidden="1" x14ac:dyDescent="0.3"/>
    <row r="7111" hidden="1" x14ac:dyDescent="0.3"/>
    <row r="7112" hidden="1" x14ac:dyDescent="0.3"/>
    <row r="7113" hidden="1" x14ac:dyDescent="0.3"/>
    <row r="7114" hidden="1" x14ac:dyDescent="0.3"/>
    <row r="7115" hidden="1" x14ac:dyDescent="0.3"/>
    <row r="7116" hidden="1" x14ac:dyDescent="0.3"/>
    <row r="7117" hidden="1" x14ac:dyDescent="0.3"/>
    <row r="7118" hidden="1" x14ac:dyDescent="0.3"/>
    <row r="7119" hidden="1" x14ac:dyDescent="0.3"/>
    <row r="7120" hidden="1" x14ac:dyDescent="0.3"/>
    <row r="7121" hidden="1" x14ac:dyDescent="0.3"/>
    <row r="7122" hidden="1" x14ac:dyDescent="0.3"/>
    <row r="7123" hidden="1" x14ac:dyDescent="0.3"/>
    <row r="7124" hidden="1" x14ac:dyDescent="0.3"/>
    <row r="7125" hidden="1" x14ac:dyDescent="0.3"/>
    <row r="7126" hidden="1" x14ac:dyDescent="0.3"/>
    <row r="7127" hidden="1" x14ac:dyDescent="0.3"/>
    <row r="7128" hidden="1" x14ac:dyDescent="0.3"/>
    <row r="7129" hidden="1" x14ac:dyDescent="0.3"/>
    <row r="7130" hidden="1" x14ac:dyDescent="0.3"/>
    <row r="7131" hidden="1" x14ac:dyDescent="0.3"/>
    <row r="7132" hidden="1" x14ac:dyDescent="0.3"/>
    <row r="7133" hidden="1" x14ac:dyDescent="0.3"/>
    <row r="7134" hidden="1" x14ac:dyDescent="0.3"/>
    <row r="7135" hidden="1" x14ac:dyDescent="0.3"/>
    <row r="7136" hidden="1" x14ac:dyDescent="0.3"/>
    <row r="7137" hidden="1" x14ac:dyDescent="0.3"/>
    <row r="7138" hidden="1" x14ac:dyDescent="0.3"/>
    <row r="7139" hidden="1" x14ac:dyDescent="0.3"/>
    <row r="7140" hidden="1" x14ac:dyDescent="0.3"/>
    <row r="7141" hidden="1" x14ac:dyDescent="0.3"/>
    <row r="7142" hidden="1" x14ac:dyDescent="0.3"/>
    <row r="7143" hidden="1" x14ac:dyDescent="0.3"/>
    <row r="7144" hidden="1" x14ac:dyDescent="0.3"/>
    <row r="7145" hidden="1" x14ac:dyDescent="0.3"/>
    <row r="7146" hidden="1" x14ac:dyDescent="0.3"/>
    <row r="7147" hidden="1" x14ac:dyDescent="0.3"/>
    <row r="7148" hidden="1" x14ac:dyDescent="0.3"/>
    <row r="7149" hidden="1" x14ac:dyDescent="0.3"/>
    <row r="7150" hidden="1" x14ac:dyDescent="0.3"/>
    <row r="7151" hidden="1" x14ac:dyDescent="0.3"/>
    <row r="7152" hidden="1" x14ac:dyDescent="0.3"/>
    <row r="7153" hidden="1" x14ac:dyDescent="0.3"/>
    <row r="7154" hidden="1" x14ac:dyDescent="0.3"/>
    <row r="7155" hidden="1" x14ac:dyDescent="0.3"/>
    <row r="7156" hidden="1" x14ac:dyDescent="0.3"/>
    <row r="7157" hidden="1" x14ac:dyDescent="0.3"/>
    <row r="7158" hidden="1" x14ac:dyDescent="0.3"/>
    <row r="7159" hidden="1" x14ac:dyDescent="0.3"/>
    <row r="7160" hidden="1" x14ac:dyDescent="0.3"/>
    <row r="7161" hidden="1" x14ac:dyDescent="0.3"/>
    <row r="7162" hidden="1" x14ac:dyDescent="0.3"/>
    <row r="7163" hidden="1" x14ac:dyDescent="0.3"/>
    <row r="7164" hidden="1" x14ac:dyDescent="0.3"/>
    <row r="7165" hidden="1" x14ac:dyDescent="0.3"/>
    <row r="7166" hidden="1" x14ac:dyDescent="0.3"/>
    <row r="7167" hidden="1" x14ac:dyDescent="0.3"/>
    <row r="7168" hidden="1" x14ac:dyDescent="0.3"/>
    <row r="7169" hidden="1" x14ac:dyDescent="0.3"/>
    <row r="7170" hidden="1" x14ac:dyDescent="0.3"/>
    <row r="7171" hidden="1" x14ac:dyDescent="0.3"/>
    <row r="7172" hidden="1" x14ac:dyDescent="0.3"/>
    <row r="7173" hidden="1" x14ac:dyDescent="0.3"/>
    <row r="7174" hidden="1" x14ac:dyDescent="0.3"/>
    <row r="7175" hidden="1" x14ac:dyDescent="0.3"/>
    <row r="7176" hidden="1" x14ac:dyDescent="0.3"/>
    <row r="7177" hidden="1" x14ac:dyDescent="0.3"/>
    <row r="7178" hidden="1" x14ac:dyDescent="0.3"/>
    <row r="7179" hidden="1" x14ac:dyDescent="0.3"/>
    <row r="7180" hidden="1" x14ac:dyDescent="0.3"/>
    <row r="7181" hidden="1" x14ac:dyDescent="0.3"/>
    <row r="7182" hidden="1" x14ac:dyDescent="0.3"/>
    <row r="7183" hidden="1" x14ac:dyDescent="0.3"/>
    <row r="7184" hidden="1" x14ac:dyDescent="0.3"/>
    <row r="7185" hidden="1" x14ac:dyDescent="0.3"/>
    <row r="7186" hidden="1" x14ac:dyDescent="0.3"/>
    <row r="7187" hidden="1" x14ac:dyDescent="0.3"/>
    <row r="7188" hidden="1" x14ac:dyDescent="0.3"/>
    <row r="7189" hidden="1" x14ac:dyDescent="0.3"/>
    <row r="7190" hidden="1" x14ac:dyDescent="0.3"/>
    <row r="7191" hidden="1" x14ac:dyDescent="0.3"/>
    <row r="7192" hidden="1" x14ac:dyDescent="0.3"/>
    <row r="7193" hidden="1" x14ac:dyDescent="0.3"/>
    <row r="7194" hidden="1" x14ac:dyDescent="0.3"/>
    <row r="7195" hidden="1" x14ac:dyDescent="0.3"/>
    <row r="7196" hidden="1" x14ac:dyDescent="0.3"/>
    <row r="7197" hidden="1" x14ac:dyDescent="0.3"/>
    <row r="7198" hidden="1" x14ac:dyDescent="0.3"/>
    <row r="7199" hidden="1" x14ac:dyDescent="0.3"/>
    <row r="7200" hidden="1" x14ac:dyDescent="0.3"/>
    <row r="7201" hidden="1" x14ac:dyDescent="0.3"/>
    <row r="7202" hidden="1" x14ac:dyDescent="0.3"/>
    <row r="7203" hidden="1" x14ac:dyDescent="0.3"/>
    <row r="7204" hidden="1" x14ac:dyDescent="0.3"/>
    <row r="7205" hidden="1" x14ac:dyDescent="0.3"/>
    <row r="7206" hidden="1" x14ac:dyDescent="0.3"/>
    <row r="7207" hidden="1" x14ac:dyDescent="0.3"/>
    <row r="7208" hidden="1" x14ac:dyDescent="0.3"/>
    <row r="7209" hidden="1" x14ac:dyDescent="0.3"/>
    <row r="7210" hidden="1" x14ac:dyDescent="0.3"/>
    <row r="7211" hidden="1" x14ac:dyDescent="0.3"/>
    <row r="7212" hidden="1" x14ac:dyDescent="0.3"/>
    <row r="7213" hidden="1" x14ac:dyDescent="0.3"/>
    <row r="7214" hidden="1" x14ac:dyDescent="0.3"/>
    <row r="7215" hidden="1" x14ac:dyDescent="0.3"/>
    <row r="7216" hidden="1" x14ac:dyDescent="0.3"/>
    <row r="7217" hidden="1" x14ac:dyDescent="0.3"/>
    <row r="7218" hidden="1" x14ac:dyDescent="0.3"/>
    <row r="7219" hidden="1" x14ac:dyDescent="0.3"/>
    <row r="7220" hidden="1" x14ac:dyDescent="0.3"/>
    <row r="7221" hidden="1" x14ac:dyDescent="0.3"/>
    <row r="7222" hidden="1" x14ac:dyDescent="0.3"/>
    <row r="7223" hidden="1" x14ac:dyDescent="0.3"/>
    <row r="7224" hidden="1" x14ac:dyDescent="0.3"/>
    <row r="7225" hidden="1" x14ac:dyDescent="0.3"/>
    <row r="7226" hidden="1" x14ac:dyDescent="0.3"/>
    <row r="7227" hidden="1" x14ac:dyDescent="0.3"/>
    <row r="7228" hidden="1" x14ac:dyDescent="0.3"/>
    <row r="7229" hidden="1" x14ac:dyDescent="0.3"/>
    <row r="7230" hidden="1" x14ac:dyDescent="0.3"/>
    <row r="7231" hidden="1" x14ac:dyDescent="0.3"/>
    <row r="7232" hidden="1" x14ac:dyDescent="0.3"/>
    <row r="7233" hidden="1" x14ac:dyDescent="0.3"/>
    <row r="7234" hidden="1" x14ac:dyDescent="0.3"/>
    <row r="7235" hidden="1" x14ac:dyDescent="0.3"/>
    <row r="7236" hidden="1" x14ac:dyDescent="0.3"/>
    <row r="7237" hidden="1" x14ac:dyDescent="0.3"/>
    <row r="7238" hidden="1" x14ac:dyDescent="0.3"/>
    <row r="7239" hidden="1" x14ac:dyDescent="0.3"/>
    <row r="7240" hidden="1" x14ac:dyDescent="0.3"/>
    <row r="7241" hidden="1" x14ac:dyDescent="0.3"/>
    <row r="7242" hidden="1" x14ac:dyDescent="0.3"/>
    <row r="7243" hidden="1" x14ac:dyDescent="0.3"/>
    <row r="7244" hidden="1" x14ac:dyDescent="0.3"/>
    <row r="7245" hidden="1" x14ac:dyDescent="0.3"/>
    <row r="7246" hidden="1" x14ac:dyDescent="0.3"/>
    <row r="7247" hidden="1" x14ac:dyDescent="0.3"/>
    <row r="7248" hidden="1" x14ac:dyDescent="0.3"/>
    <row r="7249" hidden="1" x14ac:dyDescent="0.3"/>
    <row r="7250" hidden="1" x14ac:dyDescent="0.3"/>
    <row r="7251" hidden="1" x14ac:dyDescent="0.3"/>
    <row r="7252" hidden="1" x14ac:dyDescent="0.3"/>
    <row r="7253" hidden="1" x14ac:dyDescent="0.3"/>
    <row r="7254" hidden="1" x14ac:dyDescent="0.3"/>
    <row r="7255" hidden="1" x14ac:dyDescent="0.3"/>
    <row r="7256" hidden="1" x14ac:dyDescent="0.3"/>
    <row r="7257" hidden="1" x14ac:dyDescent="0.3"/>
    <row r="7258" hidden="1" x14ac:dyDescent="0.3"/>
    <row r="7259" hidden="1" x14ac:dyDescent="0.3"/>
    <row r="7260" hidden="1" x14ac:dyDescent="0.3"/>
    <row r="7261" hidden="1" x14ac:dyDescent="0.3"/>
    <row r="7262" hidden="1" x14ac:dyDescent="0.3"/>
    <row r="7263" hidden="1" x14ac:dyDescent="0.3"/>
    <row r="7264" hidden="1" x14ac:dyDescent="0.3"/>
    <row r="7265" hidden="1" x14ac:dyDescent="0.3"/>
    <row r="7266" hidden="1" x14ac:dyDescent="0.3"/>
    <row r="7267" hidden="1" x14ac:dyDescent="0.3"/>
    <row r="7268" hidden="1" x14ac:dyDescent="0.3"/>
    <row r="7269" hidden="1" x14ac:dyDescent="0.3"/>
    <row r="7270" hidden="1" x14ac:dyDescent="0.3"/>
    <row r="7271" hidden="1" x14ac:dyDescent="0.3"/>
    <row r="7272" hidden="1" x14ac:dyDescent="0.3"/>
    <row r="7273" hidden="1" x14ac:dyDescent="0.3"/>
    <row r="7274" hidden="1" x14ac:dyDescent="0.3"/>
    <row r="7275" hidden="1" x14ac:dyDescent="0.3"/>
    <row r="7276" hidden="1" x14ac:dyDescent="0.3"/>
    <row r="7277" hidden="1" x14ac:dyDescent="0.3"/>
    <row r="7278" hidden="1" x14ac:dyDescent="0.3"/>
    <row r="7279" hidden="1" x14ac:dyDescent="0.3"/>
    <row r="7280" hidden="1" x14ac:dyDescent="0.3"/>
    <row r="7281" hidden="1" x14ac:dyDescent="0.3"/>
    <row r="7282" hidden="1" x14ac:dyDescent="0.3"/>
    <row r="7283" hidden="1" x14ac:dyDescent="0.3"/>
    <row r="7284" hidden="1" x14ac:dyDescent="0.3"/>
    <row r="7285" hidden="1" x14ac:dyDescent="0.3"/>
    <row r="7286" hidden="1" x14ac:dyDescent="0.3"/>
    <row r="7287" hidden="1" x14ac:dyDescent="0.3"/>
    <row r="7288" hidden="1" x14ac:dyDescent="0.3"/>
    <row r="7289" hidden="1" x14ac:dyDescent="0.3"/>
    <row r="7290" hidden="1" x14ac:dyDescent="0.3"/>
    <row r="7291" hidden="1" x14ac:dyDescent="0.3"/>
    <row r="7292" hidden="1" x14ac:dyDescent="0.3"/>
    <row r="7293" hidden="1" x14ac:dyDescent="0.3"/>
    <row r="7294" hidden="1" x14ac:dyDescent="0.3"/>
    <row r="7295" hidden="1" x14ac:dyDescent="0.3"/>
    <row r="7296" hidden="1" x14ac:dyDescent="0.3"/>
    <row r="7297" hidden="1" x14ac:dyDescent="0.3"/>
    <row r="7298" hidden="1" x14ac:dyDescent="0.3"/>
    <row r="7299" hidden="1" x14ac:dyDescent="0.3"/>
    <row r="7300" hidden="1" x14ac:dyDescent="0.3"/>
    <row r="7301" hidden="1" x14ac:dyDescent="0.3"/>
    <row r="7302" hidden="1" x14ac:dyDescent="0.3"/>
    <row r="7303" hidden="1" x14ac:dyDescent="0.3"/>
    <row r="7304" hidden="1" x14ac:dyDescent="0.3"/>
    <row r="7305" hidden="1" x14ac:dyDescent="0.3"/>
    <row r="7306" hidden="1" x14ac:dyDescent="0.3"/>
    <row r="7307" hidden="1" x14ac:dyDescent="0.3"/>
    <row r="7308" hidden="1" x14ac:dyDescent="0.3"/>
    <row r="7309" hidden="1" x14ac:dyDescent="0.3"/>
    <row r="7310" hidden="1" x14ac:dyDescent="0.3"/>
    <row r="7311" hidden="1" x14ac:dyDescent="0.3"/>
    <row r="7312" hidden="1" x14ac:dyDescent="0.3"/>
    <row r="7313" hidden="1" x14ac:dyDescent="0.3"/>
    <row r="7314" hidden="1" x14ac:dyDescent="0.3"/>
    <row r="7315" hidden="1" x14ac:dyDescent="0.3"/>
    <row r="7316" hidden="1" x14ac:dyDescent="0.3"/>
    <row r="7317" hidden="1" x14ac:dyDescent="0.3"/>
    <row r="7318" hidden="1" x14ac:dyDescent="0.3"/>
    <row r="7319" hidden="1" x14ac:dyDescent="0.3"/>
    <row r="7320" hidden="1" x14ac:dyDescent="0.3"/>
    <row r="7321" hidden="1" x14ac:dyDescent="0.3"/>
    <row r="7322" hidden="1" x14ac:dyDescent="0.3"/>
    <row r="7323" hidden="1" x14ac:dyDescent="0.3"/>
    <row r="7324" hidden="1" x14ac:dyDescent="0.3"/>
    <row r="7325" hidden="1" x14ac:dyDescent="0.3"/>
    <row r="7326" hidden="1" x14ac:dyDescent="0.3"/>
    <row r="7327" hidden="1" x14ac:dyDescent="0.3"/>
    <row r="7328" hidden="1" x14ac:dyDescent="0.3"/>
    <row r="7329" hidden="1" x14ac:dyDescent="0.3"/>
    <row r="7330" hidden="1" x14ac:dyDescent="0.3"/>
    <row r="7331" hidden="1" x14ac:dyDescent="0.3"/>
    <row r="7332" hidden="1" x14ac:dyDescent="0.3"/>
    <row r="7333" hidden="1" x14ac:dyDescent="0.3"/>
    <row r="7334" hidden="1" x14ac:dyDescent="0.3"/>
    <row r="7335" hidden="1" x14ac:dyDescent="0.3"/>
    <row r="7336" hidden="1" x14ac:dyDescent="0.3"/>
    <row r="7337" hidden="1" x14ac:dyDescent="0.3"/>
    <row r="7338" hidden="1" x14ac:dyDescent="0.3"/>
    <row r="7339" hidden="1" x14ac:dyDescent="0.3"/>
    <row r="7340" hidden="1" x14ac:dyDescent="0.3"/>
    <row r="7341" hidden="1" x14ac:dyDescent="0.3"/>
    <row r="7342" hidden="1" x14ac:dyDescent="0.3"/>
    <row r="7343" hidden="1" x14ac:dyDescent="0.3"/>
    <row r="7344" hidden="1" x14ac:dyDescent="0.3"/>
    <row r="7345" hidden="1" x14ac:dyDescent="0.3"/>
    <row r="7346" hidden="1" x14ac:dyDescent="0.3"/>
    <row r="7347" hidden="1" x14ac:dyDescent="0.3"/>
    <row r="7348" hidden="1" x14ac:dyDescent="0.3"/>
    <row r="7349" hidden="1" x14ac:dyDescent="0.3"/>
    <row r="7350" hidden="1" x14ac:dyDescent="0.3"/>
    <row r="7351" hidden="1" x14ac:dyDescent="0.3"/>
    <row r="7352" hidden="1" x14ac:dyDescent="0.3"/>
    <row r="7353" hidden="1" x14ac:dyDescent="0.3"/>
    <row r="7354" hidden="1" x14ac:dyDescent="0.3"/>
    <row r="7355" hidden="1" x14ac:dyDescent="0.3"/>
    <row r="7356" hidden="1" x14ac:dyDescent="0.3"/>
    <row r="7357" hidden="1" x14ac:dyDescent="0.3"/>
    <row r="7358" hidden="1" x14ac:dyDescent="0.3"/>
    <row r="7359" hidden="1" x14ac:dyDescent="0.3"/>
    <row r="7360" hidden="1" x14ac:dyDescent="0.3"/>
    <row r="7361" hidden="1" x14ac:dyDescent="0.3"/>
    <row r="7362" hidden="1" x14ac:dyDescent="0.3"/>
    <row r="7363" hidden="1" x14ac:dyDescent="0.3"/>
    <row r="7364" hidden="1" x14ac:dyDescent="0.3"/>
    <row r="7365" hidden="1" x14ac:dyDescent="0.3"/>
    <row r="7366" hidden="1" x14ac:dyDescent="0.3"/>
    <row r="7367" hidden="1" x14ac:dyDescent="0.3"/>
    <row r="7368" hidden="1" x14ac:dyDescent="0.3"/>
    <row r="7369" hidden="1" x14ac:dyDescent="0.3"/>
    <row r="7370" hidden="1" x14ac:dyDescent="0.3"/>
    <row r="7371" hidden="1" x14ac:dyDescent="0.3"/>
    <row r="7372" hidden="1" x14ac:dyDescent="0.3"/>
    <row r="7373" hidden="1" x14ac:dyDescent="0.3"/>
    <row r="7374" hidden="1" x14ac:dyDescent="0.3"/>
    <row r="7375" hidden="1" x14ac:dyDescent="0.3"/>
    <row r="7376" hidden="1" x14ac:dyDescent="0.3"/>
    <row r="7377" hidden="1" x14ac:dyDescent="0.3"/>
    <row r="7378" hidden="1" x14ac:dyDescent="0.3"/>
    <row r="7379" hidden="1" x14ac:dyDescent="0.3"/>
    <row r="7380" hidden="1" x14ac:dyDescent="0.3"/>
    <row r="7381" hidden="1" x14ac:dyDescent="0.3"/>
    <row r="7382" hidden="1" x14ac:dyDescent="0.3"/>
    <row r="7383" hidden="1" x14ac:dyDescent="0.3"/>
    <row r="7384" hidden="1" x14ac:dyDescent="0.3"/>
    <row r="7385" hidden="1" x14ac:dyDescent="0.3"/>
    <row r="7386" hidden="1" x14ac:dyDescent="0.3"/>
    <row r="7387" hidden="1" x14ac:dyDescent="0.3"/>
    <row r="7388" hidden="1" x14ac:dyDescent="0.3"/>
    <row r="7389" hidden="1" x14ac:dyDescent="0.3"/>
    <row r="7390" hidden="1" x14ac:dyDescent="0.3"/>
    <row r="7391" hidden="1" x14ac:dyDescent="0.3"/>
    <row r="7392" hidden="1" x14ac:dyDescent="0.3"/>
    <row r="7393" hidden="1" x14ac:dyDescent="0.3"/>
    <row r="7394" hidden="1" x14ac:dyDescent="0.3"/>
    <row r="7395" hidden="1" x14ac:dyDescent="0.3"/>
    <row r="7396" hidden="1" x14ac:dyDescent="0.3"/>
    <row r="7397" hidden="1" x14ac:dyDescent="0.3"/>
    <row r="7398" hidden="1" x14ac:dyDescent="0.3"/>
    <row r="7399" hidden="1" x14ac:dyDescent="0.3"/>
    <row r="7400" hidden="1" x14ac:dyDescent="0.3"/>
    <row r="7401" hidden="1" x14ac:dyDescent="0.3"/>
    <row r="7402" hidden="1" x14ac:dyDescent="0.3"/>
    <row r="7403" hidden="1" x14ac:dyDescent="0.3"/>
    <row r="7404" hidden="1" x14ac:dyDescent="0.3"/>
    <row r="7405" hidden="1" x14ac:dyDescent="0.3"/>
    <row r="7406" hidden="1" x14ac:dyDescent="0.3"/>
    <row r="7407" hidden="1" x14ac:dyDescent="0.3"/>
    <row r="7408" hidden="1" x14ac:dyDescent="0.3"/>
    <row r="7409" hidden="1" x14ac:dyDescent="0.3"/>
    <row r="7410" hidden="1" x14ac:dyDescent="0.3"/>
    <row r="7411" hidden="1" x14ac:dyDescent="0.3"/>
    <row r="7412" hidden="1" x14ac:dyDescent="0.3"/>
    <row r="7413" hidden="1" x14ac:dyDescent="0.3"/>
    <row r="7414" hidden="1" x14ac:dyDescent="0.3"/>
    <row r="7415" hidden="1" x14ac:dyDescent="0.3"/>
    <row r="7416" hidden="1" x14ac:dyDescent="0.3"/>
    <row r="7417" hidden="1" x14ac:dyDescent="0.3"/>
    <row r="7418" hidden="1" x14ac:dyDescent="0.3"/>
    <row r="7419" hidden="1" x14ac:dyDescent="0.3"/>
    <row r="7420" hidden="1" x14ac:dyDescent="0.3"/>
    <row r="7421" hidden="1" x14ac:dyDescent="0.3"/>
    <row r="7422" hidden="1" x14ac:dyDescent="0.3"/>
    <row r="7423" hidden="1" x14ac:dyDescent="0.3"/>
    <row r="7424" hidden="1" x14ac:dyDescent="0.3"/>
    <row r="7425" hidden="1" x14ac:dyDescent="0.3"/>
    <row r="7426" hidden="1" x14ac:dyDescent="0.3"/>
    <row r="7427" hidden="1" x14ac:dyDescent="0.3"/>
    <row r="7428" hidden="1" x14ac:dyDescent="0.3"/>
    <row r="7429" hidden="1" x14ac:dyDescent="0.3"/>
    <row r="7430" hidden="1" x14ac:dyDescent="0.3"/>
    <row r="7431" hidden="1" x14ac:dyDescent="0.3"/>
    <row r="7432" hidden="1" x14ac:dyDescent="0.3"/>
    <row r="7433" hidden="1" x14ac:dyDescent="0.3"/>
    <row r="7434" hidden="1" x14ac:dyDescent="0.3"/>
    <row r="7435" hidden="1" x14ac:dyDescent="0.3"/>
    <row r="7436" hidden="1" x14ac:dyDescent="0.3"/>
    <row r="7437" hidden="1" x14ac:dyDescent="0.3"/>
    <row r="7438" hidden="1" x14ac:dyDescent="0.3"/>
    <row r="7439" hidden="1" x14ac:dyDescent="0.3"/>
    <row r="7440" hidden="1" x14ac:dyDescent="0.3"/>
    <row r="7441" hidden="1" x14ac:dyDescent="0.3"/>
    <row r="7442" hidden="1" x14ac:dyDescent="0.3"/>
    <row r="7443" hidden="1" x14ac:dyDescent="0.3"/>
    <row r="7444" hidden="1" x14ac:dyDescent="0.3"/>
    <row r="7445" hidden="1" x14ac:dyDescent="0.3"/>
    <row r="7446" hidden="1" x14ac:dyDescent="0.3"/>
    <row r="7447" hidden="1" x14ac:dyDescent="0.3"/>
    <row r="7448" hidden="1" x14ac:dyDescent="0.3"/>
    <row r="7449" hidden="1" x14ac:dyDescent="0.3"/>
    <row r="7450" hidden="1" x14ac:dyDescent="0.3"/>
    <row r="7451" hidden="1" x14ac:dyDescent="0.3"/>
    <row r="7452" hidden="1" x14ac:dyDescent="0.3"/>
    <row r="7453" hidden="1" x14ac:dyDescent="0.3"/>
    <row r="7454" hidden="1" x14ac:dyDescent="0.3"/>
    <row r="7455" hidden="1" x14ac:dyDescent="0.3"/>
    <row r="7456" hidden="1" x14ac:dyDescent="0.3"/>
    <row r="7457" hidden="1" x14ac:dyDescent="0.3"/>
    <row r="7458" hidden="1" x14ac:dyDescent="0.3"/>
    <row r="7459" hidden="1" x14ac:dyDescent="0.3"/>
    <row r="7460" hidden="1" x14ac:dyDescent="0.3"/>
    <row r="7461" hidden="1" x14ac:dyDescent="0.3"/>
    <row r="7462" hidden="1" x14ac:dyDescent="0.3"/>
    <row r="7463" hidden="1" x14ac:dyDescent="0.3"/>
    <row r="7464" hidden="1" x14ac:dyDescent="0.3"/>
    <row r="7465" hidden="1" x14ac:dyDescent="0.3"/>
    <row r="7466" hidden="1" x14ac:dyDescent="0.3"/>
    <row r="7467" hidden="1" x14ac:dyDescent="0.3"/>
    <row r="7468" hidden="1" x14ac:dyDescent="0.3"/>
    <row r="7469" hidden="1" x14ac:dyDescent="0.3"/>
    <row r="7470" hidden="1" x14ac:dyDescent="0.3"/>
    <row r="7471" hidden="1" x14ac:dyDescent="0.3"/>
    <row r="7472" hidden="1" x14ac:dyDescent="0.3"/>
    <row r="7473" hidden="1" x14ac:dyDescent="0.3"/>
    <row r="7474" hidden="1" x14ac:dyDescent="0.3"/>
    <row r="7475" hidden="1" x14ac:dyDescent="0.3"/>
    <row r="7476" hidden="1" x14ac:dyDescent="0.3"/>
    <row r="7477" hidden="1" x14ac:dyDescent="0.3"/>
    <row r="7478" hidden="1" x14ac:dyDescent="0.3"/>
    <row r="7479" hidden="1" x14ac:dyDescent="0.3"/>
    <row r="7480" hidden="1" x14ac:dyDescent="0.3"/>
    <row r="7481" hidden="1" x14ac:dyDescent="0.3"/>
    <row r="7482" hidden="1" x14ac:dyDescent="0.3"/>
    <row r="7483" hidden="1" x14ac:dyDescent="0.3"/>
    <row r="7484" hidden="1" x14ac:dyDescent="0.3"/>
    <row r="7485" hidden="1" x14ac:dyDescent="0.3"/>
    <row r="7486" hidden="1" x14ac:dyDescent="0.3"/>
    <row r="7487" hidden="1" x14ac:dyDescent="0.3"/>
    <row r="7488" hidden="1" x14ac:dyDescent="0.3"/>
    <row r="7489" hidden="1" x14ac:dyDescent="0.3"/>
    <row r="7490" hidden="1" x14ac:dyDescent="0.3"/>
    <row r="7491" hidden="1" x14ac:dyDescent="0.3"/>
    <row r="7492" hidden="1" x14ac:dyDescent="0.3"/>
    <row r="7493" hidden="1" x14ac:dyDescent="0.3"/>
    <row r="7494" hidden="1" x14ac:dyDescent="0.3"/>
    <row r="7495" hidden="1" x14ac:dyDescent="0.3"/>
    <row r="7496" hidden="1" x14ac:dyDescent="0.3"/>
    <row r="7497" hidden="1" x14ac:dyDescent="0.3"/>
    <row r="7498" hidden="1" x14ac:dyDescent="0.3"/>
    <row r="7499" hidden="1" x14ac:dyDescent="0.3"/>
    <row r="7500" hidden="1" x14ac:dyDescent="0.3"/>
    <row r="7501" hidden="1" x14ac:dyDescent="0.3"/>
    <row r="7502" hidden="1" x14ac:dyDescent="0.3"/>
    <row r="7503" hidden="1" x14ac:dyDescent="0.3"/>
    <row r="7504" hidden="1" x14ac:dyDescent="0.3"/>
    <row r="7505" hidden="1" x14ac:dyDescent="0.3"/>
    <row r="7506" hidden="1" x14ac:dyDescent="0.3"/>
    <row r="7507" hidden="1" x14ac:dyDescent="0.3"/>
    <row r="7508" hidden="1" x14ac:dyDescent="0.3"/>
    <row r="7509" hidden="1" x14ac:dyDescent="0.3"/>
    <row r="7510" hidden="1" x14ac:dyDescent="0.3"/>
    <row r="7511" hidden="1" x14ac:dyDescent="0.3"/>
    <row r="7512" hidden="1" x14ac:dyDescent="0.3"/>
    <row r="7513" hidden="1" x14ac:dyDescent="0.3"/>
    <row r="7514" hidden="1" x14ac:dyDescent="0.3"/>
    <row r="7515" hidden="1" x14ac:dyDescent="0.3"/>
    <row r="7516" hidden="1" x14ac:dyDescent="0.3"/>
    <row r="7517" hidden="1" x14ac:dyDescent="0.3"/>
    <row r="7518" hidden="1" x14ac:dyDescent="0.3"/>
    <row r="7519" hidden="1" x14ac:dyDescent="0.3"/>
    <row r="7520" hidden="1" x14ac:dyDescent="0.3"/>
    <row r="7521" hidden="1" x14ac:dyDescent="0.3"/>
    <row r="7522" hidden="1" x14ac:dyDescent="0.3"/>
    <row r="7523" hidden="1" x14ac:dyDescent="0.3"/>
    <row r="7524" hidden="1" x14ac:dyDescent="0.3"/>
    <row r="7525" hidden="1" x14ac:dyDescent="0.3"/>
    <row r="7526" hidden="1" x14ac:dyDescent="0.3"/>
    <row r="7527" hidden="1" x14ac:dyDescent="0.3"/>
    <row r="7528" hidden="1" x14ac:dyDescent="0.3"/>
    <row r="7529" hidden="1" x14ac:dyDescent="0.3"/>
    <row r="7530" hidden="1" x14ac:dyDescent="0.3"/>
    <row r="7531" hidden="1" x14ac:dyDescent="0.3"/>
    <row r="7532" hidden="1" x14ac:dyDescent="0.3"/>
    <row r="7533" hidden="1" x14ac:dyDescent="0.3"/>
    <row r="7534" hidden="1" x14ac:dyDescent="0.3"/>
    <row r="7535" hidden="1" x14ac:dyDescent="0.3"/>
    <row r="7536" hidden="1" x14ac:dyDescent="0.3"/>
    <row r="7537" hidden="1" x14ac:dyDescent="0.3"/>
    <row r="7538" hidden="1" x14ac:dyDescent="0.3"/>
    <row r="7539" hidden="1" x14ac:dyDescent="0.3"/>
    <row r="7540" hidden="1" x14ac:dyDescent="0.3"/>
    <row r="7541" hidden="1" x14ac:dyDescent="0.3"/>
    <row r="7542" hidden="1" x14ac:dyDescent="0.3"/>
    <row r="7543" hidden="1" x14ac:dyDescent="0.3"/>
    <row r="7544" hidden="1" x14ac:dyDescent="0.3"/>
    <row r="7545" hidden="1" x14ac:dyDescent="0.3"/>
    <row r="7546" hidden="1" x14ac:dyDescent="0.3"/>
    <row r="7547" hidden="1" x14ac:dyDescent="0.3"/>
    <row r="7548" hidden="1" x14ac:dyDescent="0.3"/>
    <row r="7549" hidden="1" x14ac:dyDescent="0.3"/>
    <row r="7550" hidden="1" x14ac:dyDescent="0.3"/>
    <row r="7551" hidden="1" x14ac:dyDescent="0.3"/>
    <row r="7552" hidden="1" x14ac:dyDescent="0.3"/>
    <row r="7553" hidden="1" x14ac:dyDescent="0.3"/>
    <row r="7554" hidden="1" x14ac:dyDescent="0.3"/>
    <row r="7555" hidden="1" x14ac:dyDescent="0.3"/>
    <row r="7556" hidden="1" x14ac:dyDescent="0.3"/>
    <row r="7557" hidden="1" x14ac:dyDescent="0.3"/>
    <row r="7558" hidden="1" x14ac:dyDescent="0.3"/>
    <row r="7559" hidden="1" x14ac:dyDescent="0.3"/>
    <row r="7560" hidden="1" x14ac:dyDescent="0.3"/>
    <row r="7561" hidden="1" x14ac:dyDescent="0.3"/>
    <row r="7562" hidden="1" x14ac:dyDescent="0.3"/>
    <row r="7563" hidden="1" x14ac:dyDescent="0.3"/>
    <row r="7564" hidden="1" x14ac:dyDescent="0.3"/>
    <row r="7565" hidden="1" x14ac:dyDescent="0.3"/>
    <row r="7566" hidden="1" x14ac:dyDescent="0.3"/>
    <row r="7567" hidden="1" x14ac:dyDescent="0.3"/>
    <row r="7568" hidden="1" x14ac:dyDescent="0.3"/>
    <row r="7569" hidden="1" x14ac:dyDescent="0.3"/>
    <row r="7570" hidden="1" x14ac:dyDescent="0.3"/>
    <row r="7571" hidden="1" x14ac:dyDescent="0.3"/>
    <row r="7572" hidden="1" x14ac:dyDescent="0.3"/>
    <row r="7573" hidden="1" x14ac:dyDescent="0.3"/>
    <row r="7574" hidden="1" x14ac:dyDescent="0.3"/>
    <row r="7575" hidden="1" x14ac:dyDescent="0.3"/>
    <row r="7576" hidden="1" x14ac:dyDescent="0.3"/>
    <row r="7577" hidden="1" x14ac:dyDescent="0.3"/>
    <row r="7578" hidden="1" x14ac:dyDescent="0.3"/>
    <row r="7579" hidden="1" x14ac:dyDescent="0.3"/>
    <row r="7580" hidden="1" x14ac:dyDescent="0.3"/>
    <row r="7581" hidden="1" x14ac:dyDescent="0.3"/>
    <row r="7582" hidden="1" x14ac:dyDescent="0.3"/>
    <row r="7583" hidden="1" x14ac:dyDescent="0.3"/>
    <row r="7584" hidden="1" x14ac:dyDescent="0.3"/>
    <row r="7585" hidden="1" x14ac:dyDescent="0.3"/>
    <row r="7586" hidden="1" x14ac:dyDescent="0.3"/>
    <row r="7587" hidden="1" x14ac:dyDescent="0.3"/>
    <row r="7588" hidden="1" x14ac:dyDescent="0.3"/>
    <row r="7589" hidden="1" x14ac:dyDescent="0.3"/>
    <row r="7590" hidden="1" x14ac:dyDescent="0.3"/>
    <row r="7591" hidden="1" x14ac:dyDescent="0.3"/>
    <row r="7592" hidden="1" x14ac:dyDescent="0.3"/>
    <row r="7593" hidden="1" x14ac:dyDescent="0.3"/>
    <row r="7594" hidden="1" x14ac:dyDescent="0.3"/>
    <row r="7595" hidden="1" x14ac:dyDescent="0.3"/>
    <row r="7596" hidden="1" x14ac:dyDescent="0.3"/>
    <row r="7597" hidden="1" x14ac:dyDescent="0.3"/>
    <row r="7598" hidden="1" x14ac:dyDescent="0.3"/>
    <row r="7599" hidden="1" x14ac:dyDescent="0.3"/>
    <row r="7600" hidden="1" x14ac:dyDescent="0.3"/>
    <row r="7601" hidden="1" x14ac:dyDescent="0.3"/>
    <row r="7602" hidden="1" x14ac:dyDescent="0.3"/>
    <row r="7603" hidden="1" x14ac:dyDescent="0.3"/>
    <row r="7604" hidden="1" x14ac:dyDescent="0.3"/>
    <row r="7605" hidden="1" x14ac:dyDescent="0.3"/>
    <row r="7606" hidden="1" x14ac:dyDescent="0.3"/>
    <row r="7607" hidden="1" x14ac:dyDescent="0.3"/>
    <row r="7608" hidden="1" x14ac:dyDescent="0.3"/>
    <row r="7609" hidden="1" x14ac:dyDescent="0.3"/>
    <row r="7610" hidden="1" x14ac:dyDescent="0.3"/>
    <row r="7611" hidden="1" x14ac:dyDescent="0.3"/>
    <row r="7612" hidden="1" x14ac:dyDescent="0.3"/>
    <row r="7613" hidden="1" x14ac:dyDescent="0.3"/>
    <row r="7614" hidden="1" x14ac:dyDescent="0.3"/>
    <row r="7615" hidden="1" x14ac:dyDescent="0.3"/>
    <row r="7616" hidden="1" x14ac:dyDescent="0.3"/>
    <row r="7617" hidden="1" x14ac:dyDescent="0.3"/>
    <row r="7618" hidden="1" x14ac:dyDescent="0.3"/>
    <row r="7619" hidden="1" x14ac:dyDescent="0.3"/>
    <row r="7620" hidden="1" x14ac:dyDescent="0.3"/>
    <row r="7621" hidden="1" x14ac:dyDescent="0.3"/>
    <row r="7622" hidden="1" x14ac:dyDescent="0.3"/>
    <row r="7623" hidden="1" x14ac:dyDescent="0.3"/>
    <row r="7624" hidden="1" x14ac:dyDescent="0.3"/>
    <row r="7625" hidden="1" x14ac:dyDescent="0.3"/>
    <row r="7626" hidden="1" x14ac:dyDescent="0.3"/>
    <row r="7627" hidden="1" x14ac:dyDescent="0.3"/>
    <row r="7628" hidden="1" x14ac:dyDescent="0.3"/>
    <row r="7629" hidden="1" x14ac:dyDescent="0.3"/>
    <row r="7630" hidden="1" x14ac:dyDescent="0.3"/>
    <row r="7631" hidden="1" x14ac:dyDescent="0.3"/>
    <row r="7632" hidden="1" x14ac:dyDescent="0.3"/>
    <row r="7633" hidden="1" x14ac:dyDescent="0.3"/>
    <row r="7634" hidden="1" x14ac:dyDescent="0.3"/>
    <row r="7635" hidden="1" x14ac:dyDescent="0.3"/>
    <row r="7636" hidden="1" x14ac:dyDescent="0.3"/>
    <row r="7637" hidden="1" x14ac:dyDescent="0.3"/>
    <row r="7638" hidden="1" x14ac:dyDescent="0.3"/>
    <row r="7639" hidden="1" x14ac:dyDescent="0.3"/>
    <row r="7640" hidden="1" x14ac:dyDescent="0.3"/>
    <row r="7641" hidden="1" x14ac:dyDescent="0.3"/>
    <row r="7642" hidden="1" x14ac:dyDescent="0.3"/>
    <row r="7643" hidden="1" x14ac:dyDescent="0.3"/>
    <row r="7644" hidden="1" x14ac:dyDescent="0.3"/>
    <row r="7645" hidden="1" x14ac:dyDescent="0.3"/>
    <row r="7646" hidden="1" x14ac:dyDescent="0.3"/>
    <row r="7647" hidden="1" x14ac:dyDescent="0.3"/>
    <row r="7648" hidden="1" x14ac:dyDescent="0.3"/>
    <row r="7649" hidden="1" x14ac:dyDescent="0.3"/>
    <row r="7650" hidden="1" x14ac:dyDescent="0.3"/>
    <row r="7651" hidden="1" x14ac:dyDescent="0.3"/>
    <row r="7652" hidden="1" x14ac:dyDescent="0.3"/>
    <row r="7653" hidden="1" x14ac:dyDescent="0.3"/>
    <row r="7654" hidden="1" x14ac:dyDescent="0.3"/>
    <row r="7655" hidden="1" x14ac:dyDescent="0.3"/>
    <row r="7656" hidden="1" x14ac:dyDescent="0.3"/>
    <row r="7657" hidden="1" x14ac:dyDescent="0.3"/>
    <row r="7658" hidden="1" x14ac:dyDescent="0.3"/>
    <row r="7659" hidden="1" x14ac:dyDescent="0.3"/>
    <row r="7660" hidden="1" x14ac:dyDescent="0.3"/>
    <row r="7661" hidden="1" x14ac:dyDescent="0.3"/>
    <row r="7662" hidden="1" x14ac:dyDescent="0.3"/>
    <row r="7663" hidden="1" x14ac:dyDescent="0.3"/>
    <row r="7664" hidden="1" x14ac:dyDescent="0.3"/>
    <row r="7665" hidden="1" x14ac:dyDescent="0.3"/>
    <row r="7666" hidden="1" x14ac:dyDescent="0.3"/>
    <row r="7667" hidden="1" x14ac:dyDescent="0.3"/>
    <row r="7668" hidden="1" x14ac:dyDescent="0.3"/>
    <row r="7669" hidden="1" x14ac:dyDescent="0.3"/>
    <row r="7670" hidden="1" x14ac:dyDescent="0.3"/>
    <row r="7671" hidden="1" x14ac:dyDescent="0.3"/>
    <row r="7672" hidden="1" x14ac:dyDescent="0.3"/>
    <row r="7673" hidden="1" x14ac:dyDescent="0.3"/>
    <row r="7674" hidden="1" x14ac:dyDescent="0.3"/>
    <row r="7675" hidden="1" x14ac:dyDescent="0.3"/>
    <row r="7676" hidden="1" x14ac:dyDescent="0.3"/>
    <row r="7677" hidden="1" x14ac:dyDescent="0.3"/>
    <row r="7678" hidden="1" x14ac:dyDescent="0.3"/>
    <row r="7679" hidden="1" x14ac:dyDescent="0.3"/>
    <row r="7680" hidden="1" x14ac:dyDescent="0.3"/>
    <row r="7681" hidden="1" x14ac:dyDescent="0.3"/>
    <row r="7682" hidden="1" x14ac:dyDescent="0.3"/>
    <row r="7683" hidden="1" x14ac:dyDescent="0.3"/>
    <row r="7684" hidden="1" x14ac:dyDescent="0.3"/>
    <row r="7685" hidden="1" x14ac:dyDescent="0.3"/>
    <row r="7686" hidden="1" x14ac:dyDescent="0.3"/>
    <row r="7687" hidden="1" x14ac:dyDescent="0.3"/>
    <row r="7688" hidden="1" x14ac:dyDescent="0.3"/>
    <row r="7689" hidden="1" x14ac:dyDescent="0.3"/>
    <row r="7690" hidden="1" x14ac:dyDescent="0.3"/>
    <row r="7691" hidden="1" x14ac:dyDescent="0.3"/>
    <row r="7692" hidden="1" x14ac:dyDescent="0.3"/>
    <row r="7693" hidden="1" x14ac:dyDescent="0.3"/>
    <row r="7694" hidden="1" x14ac:dyDescent="0.3"/>
    <row r="7695" hidden="1" x14ac:dyDescent="0.3"/>
    <row r="7696" hidden="1" x14ac:dyDescent="0.3"/>
    <row r="7697" hidden="1" x14ac:dyDescent="0.3"/>
    <row r="7698" hidden="1" x14ac:dyDescent="0.3"/>
    <row r="7699" hidden="1" x14ac:dyDescent="0.3"/>
    <row r="7700" hidden="1" x14ac:dyDescent="0.3"/>
    <row r="7701" hidden="1" x14ac:dyDescent="0.3"/>
    <row r="7702" hidden="1" x14ac:dyDescent="0.3"/>
    <row r="7703" hidden="1" x14ac:dyDescent="0.3"/>
    <row r="7704" hidden="1" x14ac:dyDescent="0.3"/>
    <row r="7705" hidden="1" x14ac:dyDescent="0.3"/>
    <row r="7706" hidden="1" x14ac:dyDescent="0.3"/>
    <row r="7707" hidden="1" x14ac:dyDescent="0.3"/>
    <row r="7708" hidden="1" x14ac:dyDescent="0.3"/>
    <row r="7709" hidden="1" x14ac:dyDescent="0.3"/>
    <row r="7710" hidden="1" x14ac:dyDescent="0.3"/>
    <row r="7711" hidden="1" x14ac:dyDescent="0.3"/>
    <row r="7712" hidden="1" x14ac:dyDescent="0.3"/>
    <row r="7713" hidden="1" x14ac:dyDescent="0.3"/>
    <row r="7714" hidden="1" x14ac:dyDescent="0.3"/>
    <row r="7715" hidden="1" x14ac:dyDescent="0.3"/>
    <row r="7716" hidden="1" x14ac:dyDescent="0.3"/>
    <row r="7717" hidden="1" x14ac:dyDescent="0.3"/>
    <row r="7718" hidden="1" x14ac:dyDescent="0.3"/>
    <row r="7719" hidden="1" x14ac:dyDescent="0.3"/>
    <row r="7720" hidden="1" x14ac:dyDescent="0.3"/>
    <row r="7721" hidden="1" x14ac:dyDescent="0.3"/>
    <row r="7722" hidden="1" x14ac:dyDescent="0.3"/>
    <row r="7723" hidden="1" x14ac:dyDescent="0.3"/>
    <row r="7724" hidden="1" x14ac:dyDescent="0.3"/>
    <row r="7725" hidden="1" x14ac:dyDescent="0.3"/>
    <row r="7726" hidden="1" x14ac:dyDescent="0.3"/>
    <row r="7727" hidden="1" x14ac:dyDescent="0.3"/>
    <row r="7728" hidden="1" x14ac:dyDescent="0.3"/>
    <row r="7729" hidden="1" x14ac:dyDescent="0.3"/>
    <row r="7730" hidden="1" x14ac:dyDescent="0.3"/>
    <row r="7731" hidden="1" x14ac:dyDescent="0.3"/>
    <row r="7732" hidden="1" x14ac:dyDescent="0.3"/>
    <row r="7733" hidden="1" x14ac:dyDescent="0.3"/>
    <row r="7734" hidden="1" x14ac:dyDescent="0.3"/>
    <row r="7735" hidden="1" x14ac:dyDescent="0.3"/>
    <row r="7736" hidden="1" x14ac:dyDescent="0.3"/>
    <row r="7737" hidden="1" x14ac:dyDescent="0.3"/>
    <row r="7738" hidden="1" x14ac:dyDescent="0.3"/>
    <row r="7739" hidden="1" x14ac:dyDescent="0.3"/>
    <row r="7740" hidden="1" x14ac:dyDescent="0.3"/>
    <row r="7741" hidden="1" x14ac:dyDescent="0.3"/>
    <row r="7742" hidden="1" x14ac:dyDescent="0.3"/>
    <row r="7743" hidden="1" x14ac:dyDescent="0.3"/>
    <row r="7744" hidden="1" x14ac:dyDescent="0.3"/>
    <row r="7745" hidden="1" x14ac:dyDescent="0.3"/>
    <row r="7746" hidden="1" x14ac:dyDescent="0.3"/>
    <row r="7747" hidden="1" x14ac:dyDescent="0.3"/>
    <row r="7748" hidden="1" x14ac:dyDescent="0.3"/>
    <row r="7749" hidden="1" x14ac:dyDescent="0.3"/>
    <row r="7750" hidden="1" x14ac:dyDescent="0.3"/>
    <row r="7751" hidden="1" x14ac:dyDescent="0.3"/>
    <row r="7752" hidden="1" x14ac:dyDescent="0.3"/>
    <row r="7753" hidden="1" x14ac:dyDescent="0.3"/>
    <row r="7754" hidden="1" x14ac:dyDescent="0.3"/>
    <row r="7755" hidden="1" x14ac:dyDescent="0.3"/>
    <row r="7756" hidden="1" x14ac:dyDescent="0.3"/>
    <row r="7757" hidden="1" x14ac:dyDescent="0.3"/>
    <row r="7758" hidden="1" x14ac:dyDescent="0.3"/>
    <row r="7759" hidden="1" x14ac:dyDescent="0.3"/>
    <row r="7760" hidden="1" x14ac:dyDescent="0.3"/>
    <row r="7761" hidden="1" x14ac:dyDescent="0.3"/>
    <row r="7762" hidden="1" x14ac:dyDescent="0.3"/>
    <row r="7763" hidden="1" x14ac:dyDescent="0.3"/>
    <row r="7764" hidden="1" x14ac:dyDescent="0.3"/>
    <row r="7765" hidden="1" x14ac:dyDescent="0.3"/>
    <row r="7766" hidden="1" x14ac:dyDescent="0.3"/>
    <row r="7767" hidden="1" x14ac:dyDescent="0.3"/>
    <row r="7768" hidden="1" x14ac:dyDescent="0.3"/>
    <row r="7769" hidden="1" x14ac:dyDescent="0.3"/>
    <row r="7770" hidden="1" x14ac:dyDescent="0.3"/>
    <row r="7771" hidden="1" x14ac:dyDescent="0.3"/>
    <row r="7772" hidden="1" x14ac:dyDescent="0.3"/>
    <row r="7773" hidden="1" x14ac:dyDescent="0.3"/>
    <row r="7774" hidden="1" x14ac:dyDescent="0.3"/>
    <row r="7775" hidden="1" x14ac:dyDescent="0.3"/>
    <row r="7776" hidden="1" x14ac:dyDescent="0.3"/>
    <row r="7777" hidden="1" x14ac:dyDescent="0.3"/>
    <row r="7778" hidden="1" x14ac:dyDescent="0.3"/>
    <row r="7779" hidden="1" x14ac:dyDescent="0.3"/>
    <row r="7780" hidden="1" x14ac:dyDescent="0.3"/>
    <row r="7781" hidden="1" x14ac:dyDescent="0.3"/>
    <row r="7782" hidden="1" x14ac:dyDescent="0.3"/>
    <row r="7783" hidden="1" x14ac:dyDescent="0.3"/>
    <row r="7784" hidden="1" x14ac:dyDescent="0.3"/>
    <row r="7785" hidden="1" x14ac:dyDescent="0.3"/>
    <row r="7786" hidden="1" x14ac:dyDescent="0.3"/>
    <row r="7787" hidden="1" x14ac:dyDescent="0.3"/>
    <row r="7788" hidden="1" x14ac:dyDescent="0.3"/>
    <row r="7789" hidden="1" x14ac:dyDescent="0.3"/>
    <row r="7790" hidden="1" x14ac:dyDescent="0.3"/>
    <row r="7791" hidden="1" x14ac:dyDescent="0.3"/>
    <row r="7792" hidden="1" x14ac:dyDescent="0.3"/>
    <row r="7793" hidden="1" x14ac:dyDescent="0.3"/>
    <row r="7794" hidden="1" x14ac:dyDescent="0.3"/>
    <row r="7795" hidden="1" x14ac:dyDescent="0.3"/>
    <row r="7796" hidden="1" x14ac:dyDescent="0.3"/>
    <row r="7797" hidden="1" x14ac:dyDescent="0.3"/>
    <row r="7798" hidden="1" x14ac:dyDescent="0.3"/>
    <row r="7799" hidden="1" x14ac:dyDescent="0.3"/>
    <row r="7800" hidden="1" x14ac:dyDescent="0.3"/>
    <row r="7801" hidden="1" x14ac:dyDescent="0.3"/>
    <row r="7802" hidden="1" x14ac:dyDescent="0.3"/>
    <row r="7803" hidden="1" x14ac:dyDescent="0.3"/>
    <row r="7804" hidden="1" x14ac:dyDescent="0.3"/>
    <row r="7805" hidden="1" x14ac:dyDescent="0.3"/>
    <row r="7806" hidden="1" x14ac:dyDescent="0.3"/>
    <row r="7807" hidden="1" x14ac:dyDescent="0.3"/>
    <row r="7808" hidden="1" x14ac:dyDescent="0.3"/>
    <row r="7809" hidden="1" x14ac:dyDescent="0.3"/>
    <row r="7810" hidden="1" x14ac:dyDescent="0.3"/>
    <row r="7811" hidden="1" x14ac:dyDescent="0.3"/>
    <row r="7812" hidden="1" x14ac:dyDescent="0.3"/>
    <row r="7813" hidden="1" x14ac:dyDescent="0.3"/>
    <row r="7814" hidden="1" x14ac:dyDescent="0.3"/>
    <row r="7815" hidden="1" x14ac:dyDescent="0.3"/>
    <row r="7816" hidden="1" x14ac:dyDescent="0.3"/>
    <row r="7817" hidden="1" x14ac:dyDescent="0.3"/>
    <row r="7818" hidden="1" x14ac:dyDescent="0.3"/>
    <row r="7819" hidden="1" x14ac:dyDescent="0.3"/>
    <row r="7820" hidden="1" x14ac:dyDescent="0.3"/>
    <row r="7821" hidden="1" x14ac:dyDescent="0.3"/>
    <row r="7822" hidden="1" x14ac:dyDescent="0.3"/>
    <row r="7823" hidden="1" x14ac:dyDescent="0.3"/>
    <row r="7824" hidden="1" x14ac:dyDescent="0.3"/>
    <row r="7825" hidden="1" x14ac:dyDescent="0.3"/>
    <row r="7826" hidden="1" x14ac:dyDescent="0.3"/>
    <row r="7827" hidden="1" x14ac:dyDescent="0.3"/>
    <row r="7828" hidden="1" x14ac:dyDescent="0.3"/>
    <row r="7829" hidden="1" x14ac:dyDescent="0.3"/>
    <row r="7830" hidden="1" x14ac:dyDescent="0.3"/>
    <row r="7831" hidden="1" x14ac:dyDescent="0.3"/>
    <row r="7832" hidden="1" x14ac:dyDescent="0.3"/>
    <row r="7833" hidden="1" x14ac:dyDescent="0.3"/>
    <row r="7834" hidden="1" x14ac:dyDescent="0.3"/>
    <row r="7835" hidden="1" x14ac:dyDescent="0.3"/>
    <row r="7836" hidden="1" x14ac:dyDescent="0.3"/>
    <row r="7837" hidden="1" x14ac:dyDescent="0.3"/>
    <row r="7838" hidden="1" x14ac:dyDescent="0.3"/>
    <row r="7839" hidden="1" x14ac:dyDescent="0.3"/>
    <row r="7840" hidden="1" x14ac:dyDescent="0.3"/>
    <row r="7841" hidden="1" x14ac:dyDescent="0.3"/>
    <row r="7842" hidden="1" x14ac:dyDescent="0.3"/>
    <row r="7843" hidden="1" x14ac:dyDescent="0.3"/>
    <row r="7844" hidden="1" x14ac:dyDescent="0.3"/>
    <row r="7845" hidden="1" x14ac:dyDescent="0.3"/>
    <row r="7846" hidden="1" x14ac:dyDescent="0.3"/>
    <row r="7847" hidden="1" x14ac:dyDescent="0.3"/>
    <row r="7848" hidden="1" x14ac:dyDescent="0.3"/>
    <row r="7849" hidden="1" x14ac:dyDescent="0.3"/>
    <row r="7850" hidden="1" x14ac:dyDescent="0.3"/>
    <row r="7851" hidden="1" x14ac:dyDescent="0.3"/>
    <row r="7852" hidden="1" x14ac:dyDescent="0.3"/>
    <row r="7853" hidden="1" x14ac:dyDescent="0.3"/>
    <row r="7854" hidden="1" x14ac:dyDescent="0.3"/>
    <row r="7855" hidden="1" x14ac:dyDescent="0.3"/>
    <row r="7856" hidden="1" x14ac:dyDescent="0.3"/>
    <row r="7857" hidden="1" x14ac:dyDescent="0.3"/>
    <row r="7858" hidden="1" x14ac:dyDescent="0.3"/>
    <row r="7859" hidden="1" x14ac:dyDescent="0.3"/>
    <row r="7860" hidden="1" x14ac:dyDescent="0.3"/>
    <row r="7861" hidden="1" x14ac:dyDescent="0.3"/>
    <row r="7862" hidden="1" x14ac:dyDescent="0.3"/>
    <row r="7863" hidden="1" x14ac:dyDescent="0.3"/>
    <row r="7864" hidden="1" x14ac:dyDescent="0.3"/>
    <row r="7865" hidden="1" x14ac:dyDescent="0.3"/>
    <row r="7866" hidden="1" x14ac:dyDescent="0.3"/>
    <row r="7867" hidden="1" x14ac:dyDescent="0.3"/>
    <row r="7868" hidden="1" x14ac:dyDescent="0.3"/>
    <row r="7869" hidden="1" x14ac:dyDescent="0.3"/>
    <row r="7870" hidden="1" x14ac:dyDescent="0.3"/>
    <row r="7871" hidden="1" x14ac:dyDescent="0.3"/>
    <row r="7872" hidden="1" x14ac:dyDescent="0.3"/>
    <row r="7873" hidden="1" x14ac:dyDescent="0.3"/>
    <row r="7874" hidden="1" x14ac:dyDescent="0.3"/>
    <row r="7875" hidden="1" x14ac:dyDescent="0.3"/>
    <row r="7876" hidden="1" x14ac:dyDescent="0.3"/>
    <row r="7877" hidden="1" x14ac:dyDescent="0.3"/>
    <row r="7878" hidden="1" x14ac:dyDescent="0.3"/>
    <row r="7879" hidden="1" x14ac:dyDescent="0.3"/>
    <row r="7880" hidden="1" x14ac:dyDescent="0.3"/>
    <row r="7881" hidden="1" x14ac:dyDescent="0.3"/>
    <row r="7882" hidden="1" x14ac:dyDescent="0.3"/>
    <row r="7883" hidden="1" x14ac:dyDescent="0.3"/>
    <row r="7884" hidden="1" x14ac:dyDescent="0.3"/>
    <row r="7885" hidden="1" x14ac:dyDescent="0.3"/>
    <row r="7886" hidden="1" x14ac:dyDescent="0.3"/>
    <row r="7887" hidden="1" x14ac:dyDescent="0.3"/>
    <row r="7888" hidden="1" x14ac:dyDescent="0.3"/>
    <row r="7889" hidden="1" x14ac:dyDescent="0.3"/>
    <row r="7890" hidden="1" x14ac:dyDescent="0.3"/>
    <row r="7891" hidden="1" x14ac:dyDescent="0.3"/>
    <row r="7892" hidden="1" x14ac:dyDescent="0.3"/>
    <row r="7893" hidden="1" x14ac:dyDescent="0.3"/>
    <row r="7894" hidden="1" x14ac:dyDescent="0.3"/>
    <row r="7895" hidden="1" x14ac:dyDescent="0.3"/>
    <row r="7896" hidden="1" x14ac:dyDescent="0.3"/>
    <row r="7897" hidden="1" x14ac:dyDescent="0.3"/>
    <row r="7898" hidden="1" x14ac:dyDescent="0.3"/>
    <row r="7899" hidden="1" x14ac:dyDescent="0.3"/>
    <row r="7900" hidden="1" x14ac:dyDescent="0.3"/>
    <row r="7901" hidden="1" x14ac:dyDescent="0.3"/>
    <row r="7902" hidden="1" x14ac:dyDescent="0.3"/>
    <row r="7903" hidden="1" x14ac:dyDescent="0.3"/>
    <row r="7904" hidden="1" x14ac:dyDescent="0.3"/>
    <row r="7905" hidden="1" x14ac:dyDescent="0.3"/>
    <row r="7906" hidden="1" x14ac:dyDescent="0.3"/>
    <row r="7907" hidden="1" x14ac:dyDescent="0.3"/>
    <row r="7908" hidden="1" x14ac:dyDescent="0.3"/>
    <row r="7909" hidden="1" x14ac:dyDescent="0.3"/>
    <row r="7910" hidden="1" x14ac:dyDescent="0.3"/>
    <row r="7911" hidden="1" x14ac:dyDescent="0.3"/>
    <row r="7912" hidden="1" x14ac:dyDescent="0.3"/>
    <row r="7913" hidden="1" x14ac:dyDescent="0.3"/>
    <row r="7914" hidden="1" x14ac:dyDescent="0.3"/>
    <row r="7915" hidden="1" x14ac:dyDescent="0.3"/>
    <row r="7916" hidden="1" x14ac:dyDescent="0.3"/>
    <row r="7917" hidden="1" x14ac:dyDescent="0.3"/>
    <row r="7918" hidden="1" x14ac:dyDescent="0.3"/>
    <row r="7919" hidden="1" x14ac:dyDescent="0.3"/>
    <row r="7920" hidden="1" x14ac:dyDescent="0.3"/>
    <row r="7921" hidden="1" x14ac:dyDescent="0.3"/>
    <row r="7922" hidden="1" x14ac:dyDescent="0.3"/>
    <row r="7923" hidden="1" x14ac:dyDescent="0.3"/>
    <row r="7924" hidden="1" x14ac:dyDescent="0.3"/>
    <row r="7925" hidden="1" x14ac:dyDescent="0.3"/>
    <row r="7926" hidden="1" x14ac:dyDescent="0.3"/>
    <row r="7927" hidden="1" x14ac:dyDescent="0.3"/>
    <row r="7928" hidden="1" x14ac:dyDescent="0.3"/>
    <row r="7929" hidden="1" x14ac:dyDescent="0.3"/>
    <row r="7930" hidden="1" x14ac:dyDescent="0.3"/>
    <row r="7931" hidden="1" x14ac:dyDescent="0.3"/>
    <row r="7932" hidden="1" x14ac:dyDescent="0.3"/>
    <row r="7933" hidden="1" x14ac:dyDescent="0.3"/>
    <row r="7934" hidden="1" x14ac:dyDescent="0.3"/>
    <row r="7935" hidden="1" x14ac:dyDescent="0.3"/>
    <row r="7936" hidden="1" x14ac:dyDescent="0.3"/>
    <row r="7937" hidden="1" x14ac:dyDescent="0.3"/>
    <row r="7938" hidden="1" x14ac:dyDescent="0.3"/>
    <row r="7939" hidden="1" x14ac:dyDescent="0.3"/>
    <row r="7940" hidden="1" x14ac:dyDescent="0.3"/>
    <row r="7941" hidden="1" x14ac:dyDescent="0.3"/>
    <row r="7942" hidden="1" x14ac:dyDescent="0.3"/>
    <row r="7943" hidden="1" x14ac:dyDescent="0.3"/>
    <row r="7944" hidden="1" x14ac:dyDescent="0.3"/>
    <row r="7945" hidden="1" x14ac:dyDescent="0.3"/>
    <row r="7946" hidden="1" x14ac:dyDescent="0.3"/>
    <row r="7947" hidden="1" x14ac:dyDescent="0.3"/>
    <row r="7948" hidden="1" x14ac:dyDescent="0.3"/>
    <row r="7949" hidden="1" x14ac:dyDescent="0.3"/>
    <row r="7950" hidden="1" x14ac:dyDescent="0.3"/>
    <row r="7951" hidden="1" x14ac:dyDescent="0.3"/>
    <row r="7952" hidden="1" x14ac:dyDescent="0.3"/>
    <row r="7953" hidden="1" x14ac:dyDescent="0.3"/>
    <row r="7954" hidden="1" x14ac:dyDescent="0.3"/>
    <row r="7955" hidden="1" x14ac:dyDescent="0.3"/>
    <row r="7956" hidden="1" x14ac:dyDescent="0.3"/>
    <row r="7957" hidden="1" x14ac:dyDescent="0.3"/>
    <row r="7958" hidden="1" x14ac:dyDescent="0.3"/>
    <row r="7959" hidden="1" x14ac:dyDescent="0.3"/>
    <row r="7960" hidden="1" x14ac:dyDescent="0.3"/>
    <row r="7961" hidden="1" x14ac:dyDescent="0.3"/>
    <row r="7962" hidden="1" x14ac:dyDescent="0.3"/>
    <row r="7963" hidden="1" x14ac:dyDescent="0.3"/>
    <row r="7964" hidden="1" x14ac:dyDescent="0.3"/>
    <row r="7965" hidden="1" x14ac:dyDescent="0.3"/>
    <row r="7966" hidden="1" x14ac:dyDescent="0.3"/>
    <row r="7967" hidden="1" x14ac:dyDescent="0.3"/>
    <row r="7968" hidden="1" x14ac:dyDescent="0.3"/>
    <row r="7969" hidden="1" x14ac:dyDescent="0.3"/>
    <row r="7970" hidden="1" x14ac:dyDescent="0.3"/>
    <row r="7971" hidden="1" x14ac:dyDescent="0.3"/>
    <row r="7972" hidden="1" x14ac:dyDescent="0.3"/>
    <row r="7973" hidden="1" x14ac:dyDescent="0.3"/>
    <row r="7974" hidden="1" x14ac:dyDescent="0.3"/>
    <row r="7975" hidden="1" x14ac:dyDescent="0.3"/>
    <row r="7976" hidden="1" x14ac:dyDescent="0.3"/>
    <row r="7977" hidden="1" x14ac:dyDescent="0.3"/>
    <row r="7978" hidden="1" x14ac:dyDescent="0.3"/>
    <row r="7979" hidden="1" x14ac:dyDescent="0.3"/>
    <row r="7980" hidden="1" x14ac:dyDescent="0.3"/>
    <row r="7981" hidden="1" x14ac:dyDescent="0.3"/>
    <row r="7982" hidden="1" x14ac:dyDescent="0.3"/>
    <row r="7983" hidden="1" x14ac:dyDescent="0.3"/>
    <row r="7984" hidden="1" x14ac:dyDescent="0.3"/>
    <row r="7985" hidden="1" x14ac:dyDescent="0.3"/>
    <row r="7986" hidden="1" x14ac:dyDescent="0.3"/>
    <row r="7987" hidden="1" x14ac:dyDescent="0.3"/>
    <row r="7988" hidden="1" x14ac:dyDescent="0.3"/>
    <row r="7989" hidden="1" x14ac:dyDescent="0.3"/>
    <row r="7990" hidden="1" x14ac:dyDescent="0.3"/>
    <row r="7991" hidden="1" x14ac:dyDescent="0.3"/>
    <row r="7992" hidden="1" x14ac:dyDescent="0.3"/>
    <row r="7993" hidden="1" x14ac:dyDescent="0.3"/>
    <row r="7994" hidden="1" x14ac:dyDescent="0.3"/>
    <row r="7995" hidden="1" x14ac:dyDescent="0.3"/>
    <row r="7996" hidden="1" x14ac:dyDescent="0.3"/>
    <row r="7997" hidden="1" x14ac:dyDescent="0.3"/>
    <row r="7998" hidden="1" x14ac:dyDescent="0.3"/>
    <row r="7999" hidden="1" x14ac:dyDescent="0.3"/>
    <row r="8000" hidden="1" x14ac:dyDescent="0.3"/>
    <row r="8001" hidden="1" x14ac:dyDescent="0.3"/>
    <row r="8002" hidden="1" x14ac:dyDescent="0.3"/>
    <row r="8003" hidden="1" x14ac:dyDescent="0.3"/>
    <row r="8004" hidden="1" x14ac:dyDescent="0.3"/>
    <row r="8005" hidden="1" x14ac:dyDescent="0.3"/>
    <row r="8006" hidden="1" x14ac:dyDescent="0.3"/>
    <row r="8007" hidden="1" x14ac:dyDescent="0.3"/>
    <row r="8008" hidden="1" x14ac:dyDescent="0.3"/>
    <row r="8009" hidden="1" x14ac:dyDescent="0.3"/>
    <row r="8010" hidden="1" x14ac:dyDescent="0.3"/>
    <row r="8011" hidden="1" x14ac:dyDescent="0.3"/>
    <row r="8012" hidden="1" x14ac:dyDescent="0.3"/>
    <row r="8013" hidden="1" x14ac:dyDescent="0.3"/>
    <row r="8014" hidden="1" x14ac:dyDescent="0.3"/>
    <row r="8015" hidden="1" x14ac:dyDescent="0.3"/>
    <row r="8016" hidden="1" x14ac:dyDescent="0.3"/>
    <row r="8017" hidden="1" x14ac:dyDescent="0.3"/>
    <row r="8018" hidden="1" x14ac:dyDescent="0.3"/>
    <row r="8019" hidden="1" x14ac:dyDescent="0.3"/>
    <row r="8020" hidden="1" x14ac:dyDescent="0.3"/>
    <row r="8021" hidden="1" x14ac:dyDescent="0.3"/>
    <row r="8022" hidden="1" x14ac:dyDescent="0.3"/>
    <row r="8023" hidden="1" x14ac:dyDescent="0.3"/>
    <row r="8024" hidden="1" x14ac:dyDescent="0.3"/>
    <row r="8025" hidden="1" x14ac:dyDescent="0.3"/>
    <row r="8026" hidden="1" x14ac:dyDescent="0.3"/>
    <row r="8027" hidden="1" x14ac:dyDescent="0.3"/>
    <row r="8028" hidden="1" x14ac:dyDescent="0.3"/>
    <row r="8029" hidden="1" x14ac:dyDescent="0.3"/>
    <row r="8030" hidden="1" x14ac:dyDescent="0.3"/>
    <row r="8031" hidden="1" x14ac:dyDescent="0.3"/>
    <row r="8032" hidden="1" x14ac:dyDescent="0.3"/>
    <row r="8033" hidden="1" x14ac:dyDescent="0.3"/>
    <row r="8034" hidden="1" x14ac:dyDescent="0.3"/>
    <row r="8035" hidden="1" x14ac:dyDescent="0.3"/>
    <row r="8036" hidden="1" x14ac:dyDescent="0.3"/>
    <row r="8037" hidden="1" x14ac:dyDescent="0.3"/>
    <row r="8038" hidden="1" x14ac:dyDescent="0.3"/>
    <row r="8039" hidden="1" x14ac:dyDescent="0.3"/>
    <row r="8040" hidden="1" x14ac:dyDescent="0.3"/>
    <row r="8041" hidden="1" x14ac:dyDescent="0.3"/>
    <row r="8042" hidden="1" x14ac:dyDescent="0.3"/>
    <row r="8043" hidden="1" x14ac:dyDescent="0.3"/>
    <row r="8044" hidden="1" x14ac:dyDescent="0.3"/>
    <row r="8045" hidden="1" x14ac:dyDescent="0.3"/>
    <row r="8046" hidden="1" x14ac:dyDescent="0.3"/>
    <row r="8047" hidden="1" x14ac:dyDescent="0.3"/>
    <row r="8048" hidden="1" x14ac:dyDescent="0.3"/>
    <row r="8049" hidden="1" x14ac:dyDescent="0.3"/>
    <row r="8050" hidden="1" x14ac:dyDescent="0.3"/>
    <row r="8051" hidden="1" x14ac:dyDescent="0.3"/>
    <row r="8052" hidden="1" x14ac:dyDescent="0.3"/>
    <row r="8053" hidden="1" x14ac:dyDescent="0.3"/>
    <row r="8054" hidden="1" x14ac:dyDescent="0.3"/>
    <row r="8055" hidden="1" x14ac:dyDescent="0.3"/>
    <row r="8056" hidden="1" x14ac:dyDescent="0.3"/>
    <row r="8057" hidden="1" x14ac:dyDescent="0.3"/>
    <row r="8058" hidden="1" x14ac:dyDescent="0.3"/>
    <row r="8059" hidden="1" x14ac:dyDescent="0.3"/>
    <row r="8060" hidden="1" x14ac:dyDescent="0.3"/>
    <row r="8061" hidden="1" x14ac:dyDescent="0.3"/>
    <row r="8062" hidden="1" x14ac:dyDescent="0.3"/>
    <row r="8063" hidden="1" x14ac:dyDescent="0.3"/>
    <row r="8064" hidden="1" x14ac:dyDescent="0.3"/>
    <row r="8065" hidden="1" x14ac:dyDescent="0.3"/>
    <row r="8066" hidden="1" x14ac:dyDescent="0.3"/>
    <row r="8067" hidden="1" x14ac:dyDescent="0.3"/>
    <row r="8068" hidden="1" x14ac:dyDescent="0.3"/>
    <row r="8069" hidden="1" x14ac:dyDescent="0.3"/>
    <row r="8070" hidden="1" x14ac:dyDescent="0.3"/>
    <row r="8071" hidden="1" x14ac:dyDescent="0.3"/>
    <row r="8072" hidden="1" x14ac:dyDescent="0.3"/>
    <row r="8073" hidden="1" x14ac:dyDescent="0.3"/>
    <row r="8074" hidden="1" x14ac:dyDescent="0.3"/>
    <row r="8075" hidden="1" x14ac:dyDescent="0.3"/>
    <row r="8076" hidden="1" x14ac:dyDescent="0.3"/>
    <row r="8077" hidden="1" x14ac:dyDescent="0.3"/>
    <row r="8078" hidden="1" x14ac:dyDescent="0.3"/>
    <row r="8079" hidden="1" x14ac:dyDescent="0.3"/>
    <row r="8080" hidden="1" x14ac:dyDescent="0.3"/>
    <row r="8081" hidden="1" x14ac:dyDescent="0.3"/>
    <row r="8082" hidden="1" x14ac:dyDescent="0.3"/>
    <row r="8083" hidden="1" x14ac:dyDescent="0.3"/>
    <row r="8084" hidden="1" x14ac:dyDescent="0.3"/>
    <row r="8085" hidden="1" x14ac:dyDescent="0.3"/>
    <row r="8086" hidden="1" x14ac:dyDescent="0.3"/>
    <row r="8087" hidden="1" x14ac:dyDescent="0.3"/>
    <row r="8088" hidden="1" x14ac:dyDescent="0.3"/>
    <row r="8089" hidden="1" x14ac:dyDescent="0.3"/>
    <row r="8090" hidden="1" x14ac:dyDescent="0.3"/>
    <row r="8091" hidden="1" x14ac:dyDescent="0.3"/>
    <row r="8092" hidden="1" x14ac:dyDescent="0.3"/>
    <row r="8093" hidden="1" x14ac:dyDescent="0.3"/>
    <row r="8094" hidden="1" x14ac:dyDescent="0.3"/>
    <row r="8095" hidden="1" x14ac:dyDescent="0.3"/>
    <row r="8096" hidden="1" x14ac:dyDescent="0.3"/>
    <row r="8097" hidden="1" x14ac:dyDescent="0.3"/>
    <row r="8098" hidden="1" x14ac:dyDescent="0.3"/>
    <row r="8099" hidden="1" x14ac:dyDescent="0.3"/>
    <row r="8100" hidden="1" x14ac:dyDescent="0.3"/>
    <row r="8101" hidden="1" x14ac:dyDescent="0.3"/>
    <row r="8102" hidden="1" x14ac:dyDescent="0.3"/>
    <row r="8103" hidden="1" x14ac:dyDescent="0.3"/>
    <row r="8104" hidden="1" x14ac:dyDescent="0.3"/>
    <row r="8105" hidden="1" x14ac:dyDescent="0.3"/>
    <row r="8106" hidden="1" x14ac:dyDescent="0.3"/>
    <row r="8107" hidden="1" x14ac:dyDescent="0.3"/>
    <row r="8108" hidden="1" x14ac:dyDescent="0.3"/>
    <row r="8109" hidden="1" x14ac:dyDescent="0.3"/>
    <row r="8110" hidden="1" x14ac:dyDescent="0.3"/>
    <row r="8111" hidden="1" x14ac:dyDescent="0.3"/>
    <row r="8112" hidden="1" x14ac:dyDescent="0.3"/>
    <row r="8113" hidden="1" x14ac:dyDescent="0.3"/>
    <row r="8114" hidden="1" x14ac:dyDescent="0.3"/>
    <row r="8115" hidden="1" x14ac:dyDescent="0.3"/>
    <row r="8116" hidden="1" x14ac:dyDescent="0.3"/>
    <row r="8117" hidden="1" x14ac:dyDescent="0.3"/>
    <row r="8118" hidden="1" x14ac:dyDescent="0.3"/>
    <row r="8119" hidden="1" x14ac:dyDescent="0.3"/>
    <row r="8120" hidden="1" x14ac:dyDescent="0.3"/>
    <row r="8121" hidden="1" x14ac:dyDescent="0.3"/>
    <row r="8122" hidden="1" x14ac:dyDescent="0.3"/>
    <row r="8123" hidden="1" x14ac:dyDescent="0.3"/>
    <row r="8124" hidden="1" x14ac:dyDescent="0.3"/>
    <row r="8125" hidden="1" x14ac:dyDescent="0.3"/>
    <row r="8126" hidden="1" x14ac:dyDescent="0.3"/>
    <row r="8127" hidden="1" x14ac:dyDescent="0.3"/>
    <row r="8128" hidden="1" x14ac:dyDescent="0.3"/>
    <row r="8129" hidden="1" x14ac:dyDescent="0.3"/>
    <row r="8130" hidden="1" x14ac:dyDescent="0.3"/>
    <row r="8131" hidden="1" x14ac:dyDescent="0.3"/>
    <row r="8132" hidden="1" x14ac:dyDescent="0.3"/>
    <row r="8133" hidden="1" x14ac:dyDescent="0.3"/>
    <row r="8134" hidden="1" x14ac:dyDescent="0.3"/>
    <row r="8135" hidden="1" x14ac:dyDescent="0.3"/>
    <row r="8136" hidden="1" x14ac:dyDescent="0.3"/>
    <row r="8137" hidden="1" x14ac:dyDescent="0.3"/>
    <row r="8138" hidden="1" x14ac:dyDescent="0.3"/>
    <row r="8139" hidden="1" x14ac:dyDescent="0.3"/>
    <row r="8140" hidden="1" x14ac:dyDescent="0.3"/>
    <row r="8141" hidden="1" x14ac:dyDescent="0.3"/>
    <row r="8142" hidden="1" x14ac:dyDescent="0.3"/>
    <row r="8143" hidden="1" x14ac:dyDescent="0.3"/>
    <row r="8144" hidden="1" x14ac:dyDescent="0.3"/>
    <row r="8145" hidden="1" x14ac:dyDescent="0.3"/>
    <row r="8146" hidden="1" x14ac:dyDescent="0.3"/>
    <row r="8147" hidden="1" x14ac:dyDescent="0.3"/>
    <row r="8148" hidden="1" x14ac:dyDescent="0.3"/>
    <row r="8149" hidden="1" x14ac:dyDescent="0.3"/>
    <row r="8150" hidden="1" x14ac:dyDescent="0.3"/>
    <row r="8151" hidden="1" x14ac:dyDescent="0.3"/>
    <row r="8152" hidden="1" x14ac:dyDescent="0.3"/>
    <row r="8153" hidden="1" x14ac:dyDescent="0.3"/>
    <row r="8154" hidden="1" x14ac:dyDescent="0.3"/>
    <row r="8155" hidden="1" x14ac:dyDescent="0.3"/>
    <row r="8156" hidden="1" x14ac:dyDescent="0.3"/>
    <row r="8157" hidden="1" x14ac:dyDescent="0.3"/>
    <row r="8158" hidden="1" x14ac:dyDescent="0.3"/>
    <row r="8159" hidden="1" x14ac:dyDescent="0.3"/>
    <row r="8160" hidden="1" x14ac:dyDescent="0.3"/>
    <row r="8161" hidden="1" x14ac:dyDescent="0.3"/>
    <row r="8162" hidden="1" x14ac:dyDescent="0.3"/>
    <row r="8163" hidden="1" x14ac:dyDescent="0.3"/>
    <row r="8164" hidden="1" x14ac:dyDescent="0.3"/>
    <row r="8165" hidden="1" x14ac:dyDescent="0.3"/>
    <row r="8166" hidden="1" x14ac:dyDescent="0.3"/>
    <row r="8167" hidden="1" x14ac:dyDescent="0.3"/>
    <row r="8168" hidden="1" x14ac:dyDescent="0.3"/>
    <row r="8169" hidden="1" x14ac:dyDescent="0.3"/>
    <row r="8170" hidden="1" x14ac:dyDescent="0.3"/>
    <row r="8171" hidden="1" x14ac:dyDescent="0.3"/>
    <row r="8172" hidden="1" x14ac:dyDescent="0.3"/>
    <row r="8173" hidden="1" x14ac:dyDescent="0.3"/>
    <row r="8174" hidden="1" x14ac:dyDescent="0.3"/>
    <row r="8175" hidden="1" x14ac:dyDescent="0.3"/>
    <row r="8176" hidden="1" x14ac:dyDescent="0.3"/>
    <row r="8177" hidden="1" x14ac:dyDescent="0.3"/>
    <row r="8178" hidden="1" x14ac:dyDescent="0.3"/>
    <row r="8179" hidden="1" x14ac:dyDescent="0.3"/>
    <row r="8180" hidden="1" x14ac:dyDescent="0.3"/>
    <row r="8181" hidden="1" x14ac:dyDescent="0.3"/>
    <row r="8182" hidden="1" x14ac:dyDescent="0.3"/>
    <row r="8183" hidden="1" x14ac:dyDescent="0.3"/>
    <row r="8184" hidden="1" x14ac:dyDescent="0.3"/>
    <row r="8185" hidden="1" x14ac:dyDescent="0.3"/>
    <row r="8186" hidden="1" x14ac:dyDescent="0.3"/>
    <row r="8187" hidden="1" x14ac:dyDescent="0.3"/>
    <row r="8188" hidden="1" x14ac:dyDescent="0.3"/>
    <row r="8189" hidden="1" x14ac:dyDescent="0.3"/>
    <row r="8190" hidden="1" x14ac:dyDescent="0.3"/>
    <row r="8191" hidden="1" x14ac:dyDescent="0.3"/>
    <row r="8192" hidden="1" x14ac:dyDescent="0.3"/>
    <row r="8193" hidden="1" x14ac:dyDescent="0.3"/>
    <row r="8194" hidden="1" x14ac:dyDescent="0.3"/>
    <row r="8195" hidden="1" x14ac:dyDescent="0.3"/>
    <row r="8196" hidden="1" x14ac:dyDescent="0.3"/>
    <row r="8197" hidden="1" x14ac:dyDescent="0.3"/>
    <row r="8198" hidden="1" x14ac:dyDescent="0.3"/>
    <row r="8199" hidden="1" x14ac:dyDescent="0.3"/>
    <row r="8200" hidden="1" x14ac:dyDescent="0.3"/>
    <row r="8201" hidden="1" x14ac:dyDescent="0.3"/>
    <row r="8202" hidden="1" x14ac:dyDescent="0.3"/>
    <row r="8203" hidden="1" x14ac:dyDescent="0.3"/>
    <row r="8204" hidden="1" x14ac:dyDescent="0.3"/>
    <row r="8205" hidden="1" x14ac:dyDescent="0.3"/>
    <row r="8206" hidden="1" x14ac:dyDescent="0.3"/>
    <row r="8207" hidden="1" x14ac:dyDescent="0.3"/>
    <row r="8208" hidden="1" x14ac:dyDescent="0.3"/>
    <row r="8209" hidden="1" x14ac:dyDescent="0.3"/>
    <row r="8210" hidden="1" x14ac:dyDescent="0.3"/>
    <row r="8211" hidden="1" x14ac:dyDescent="0.3"/>
    <row r="8212" hidden="1" x14ac:dyDescent="0.3"/>
    <row r="8213" hidden="1" x14ac:dyDescent="0.3"/>
    <row r="8214" hidden="1" x14ac:dyDescent="0.3"/>
    <row r="8215" hidden="1" x14ac:dyDescent="0.3"/>
    <row r="8216" hidden="1" x14ac:dyDescent="0.3"/>
    <row r="8217" hidden="1" x14ac:dyDescent="0.3"/>
    <row r="8218" hidden="1" x14ac:dyDescent="0.3"/>
    <row r="8219" hidden="1" x14ac:dyDescent="0.3"/>
    <row r="8220" hidden="1" x14ac:dyDescent="0.3"/>
    <row r="8221" hidden="1" x14ac:dyDescent="0.3"/>
    <row r="8222" hidden="1" x14ac:dyDescent="0.3"/>
    <row r="8223" hidden="1" x14ac:dyDescent="0.3"/>
    <row r="8224" hidden="1" x14ac:dyDescent="0.3"/>
    <row r="8225" hidden="1" x14ac:dyDescent="0.3"/>
    <row r="8226" hidden="1" x14ac:dyDescent="0.3"/>
    <row r="8227" hidden="1" x14ac:dyDescent="0.3"/>
    <row r="8228" hidden="1" x14ac:dyDescent="0.3"/>
    <row r="8229" hidden="1" x14ac:dyDescent="0.3"/>
    <row r="8230" hidden="1" x14ac:dyDescent="0.3"/>
    <row r="8231" hidden="1" x14ac:dyDescent="0.3"/>
    <row r="8232" hidden="1" x14ac:dyDescent="0.3"/>
    <row r="8233" hidden="1" x14ac:dyDescent="0.3"/>
    <row r="8234" hidden="1" x14ac:dyDescent="0.3"/>
    <row r="8235" hidden="1" x14ac:dyDescent="0.3"/>
    <row r="8236" hidden="1" x14ac:dyDescent="0.3"/>
    <row r="8237" hidden="1" x14ac:dyDescent="0.3"/>
    <row r="8238" hidden="1" x14ac:dyDescent="0.3"/>
    <row r="8239" hidden="1" x14ac:dyDescent="0.3"/>
    <row r="8240" hidden="1" x14ac:dyDescent="0.3"/>
    <row r="8241" hidden="1" x14ac:dyDescent="0.3"/>
    <row r="8242" hidden="1" x14ac:dyDescent="0.3"/>
    <row r="8243" hidden="1" x14ac:dyDescent="0.3"/>
    <row r="8244" hidden="1" x14ac:dyDescent="0.3"/>
    <row r="8245" hidden="1" x14ac:dyDescent="0.3"/>
    <row r="8246" hidden="1" x14ac:dyDescent="0.3"/>
    <row r="8247" hidden="1" x14ac:dyDescent="0.3"/>
    <row r="8248" hidden="1" x14ac:dyDescent="0.3"/>
    <row r="8249" hidden="1" x14ac:dyDescent="0.3"/>
    <row r="8250" hidden="1" x14ac:dyDescent="0.3"/>
    <row r="8251" hidden="1" x14ac:dyDescent="0.3"/>
    <row r="8252" hidden="1" x14ac:dyDescent="0.3"/>
    <row r="8253" hidden="1" x14ac:dyDescent="0.3"/>
    <row r="8254" hidden="1" x14ac:dyDescent="0.3"/>
    <row r="8255" hidden="1" x14ac:dyDescent="0.3"/>
    <row r="8256" hidden="1" x14ac:dyDescent="0.3"/>
    <row r="8257" hidden="1" x14ac:dyDescent="0.3"/>
    <row r="8258" hidden="1" x14ac:dyDescent="0.3"/>
    <row r="8259" hidden="1" x14ac:dyDescent="0.3"/>
    <row r="8260" hidden="1" x14ac:dyDescent="0.3"/>
    <row r="8261" hidden="1" x14ac:dyDescent="0.3"/>
    <row r="8262" hidden="1" x14ac:dyDescent="0.3"/>
    <row r="8263" hidden="1" x14ac:dyDescent="0.3"/>
    <row r="8264" hidden="1" x14ac:dyDescent="0.3"/>
    <row r="8265" hidden="1" x14ac:dyDescent="0.3"/>
    <row r="8266" hidden="1" x14ac:dyDescent="0.3"/>
    <row r="8267" hidden="1" x14ac:dyDescent="0.3"/>
    <row r="8268" hidden="1" x14ac:dyDescent="0.3"/>
    <row r="8269" hidden="1" x14ac:dyDescent="0.3"/>
    <row r="8270" hidden="1" x14ac:dyDescent="0.3"/>
    <row r="8271" hidden="1" x14ac:dyDescent="0.3"/>
    <row r="8272" hidden="1" x14ac:dyDescent="0.3"/>
    <row r="8273" hidden="1" x14ac:dyDescent="0.3"/>
    <row r="8274" hidden="1" x14ac:dyDescent="0.3"/>
    <row r="8275" hidden="1" x14ac:dyDescent="0.3"/>
    <row r="8276" hidden="1" x14ac:dyDescent="0.3"/>
    <row r="8277" hidden="1" x14ac:dyDescent="0.3"/>
    <row r="8278" hidden="1" x14ac:dyDescent="0.3"/>
    <row r="8279" hidden="1" x14ac:dyDescent="0.3"/>
    <row r="8280" hidden="1" x14ac:dyDescent="0.3"/>
    <row r="8281" hidden="1" x14ac:dyDescent="0.3"/>
    <row r="8282" hidden="1" x14ac:dyDescent="0.3"/>
    <row r="8283" hidden="1" x14ac:dyDescent="0.3"/>
    <row r="8284" hidden="1" x14ac:dyDescent="0.3"/>
    <row r="8285" hidden="1" x14ac:dyDescent="0.3"/>
    <row r="8286" hidden="1" x14ac:dyDescent="0.3"/>
    <row r="8287" hidden="1" x14ac:dyDescent="0.3"/>
    <row r="8288" hidden="1" x14ac:dyDescent="0.3"/>
    <row r="8289" hidden="1" x14ac:dyDescent="0.3"/>
    <row r="8290" hidden="1" x14ac:dyDescent="0.3"/>
    <row r="8291" hidden="1" x14ac:dyDescent="0.3"/>
    <row r="8292" hidden="1" x14ac:dyDescent="0.3"/>
    <row r="8293" hidden="1" x14ac:dyDescent="0.3"/>
    <row r="8294" hidden="1" x14ac:dyDescent="0.3"/>
    <row r="8295" hidden="1" x14ac:dyDescent="0.3"/>
    <row r="8296" hidden="1" x14ac:dyDescent="0.3"/>
    <row r="8297" hidden="1" x14ac:dyDescent="0.3"/>
    <row r="8298" hidden="1" x14ac:dyDescent="0.3"/>
    <row r="8299" hidden="1" x14ac:dyDescent="0.3"/>
    <row r="8300" hidden="1" x14ac:dyDescent="0.3"/>
    <row r="8301" hidden="1" x14ac:dyDescent="0.3"/>
    <row r="8302" hidden="1" x14ac:dyDescent="0.3"/>
    <row r="8303" hidden="1" x14ac:dyDescent="0.3"/>
    <row r="8304" hidden="1" x14ac:dyDescent="0.3"/>
    <row r="8305" hidden="1" x14ac:dyDescent="0.3"/>
    <row r="8306" hidden="1" x14ac:dyDescent="0.3"/>
    <row r="8307" hidden="1" x14ac:dyDescent="0.3"/>
    <row r="8308" hidden="1" x14ac:dyDescent="0.3"/>
    <row r="8309" hidden="1" x14ac:dyDescent="0.3"/>
    <row r="8310" hidden="1" x14ac:dyDescent="0.3"/>
    <row r="8311" hidden="1" x14ac:dyDescent="0.3"/>
    <row r="8312" hidden="1" x14ac:dyDescent="0.3"/>
    <row r="8313" hidden="1" x14ac:dyDescent="0.3"/>
    <row r="8314" hidden="1" x14ac:dyDescent="0.3"/>
    <row r="8315" hidden="1" x14ac:dyDescent="0.3"/>
    <row r="8316" hidden="1" x14ac:dyDescent="0.3"/>
    <row r="8317" hidden="1" x14ac:dyDescent="0.3"/>
    <row r="8318" hidden="1" x14ac:dyDescent="0.3"/>
    <row r="8319" hidden="1" x14ac:dyDescent="0.3"/>
    <row r="8320" hidden="1" x14ac:dyDescent="0.3"/>
    <row r="8321" hidden="1" x14ac:dyDescent="0.3"/>
    <row r="8322" hidden="1" x14ac:dyDescent="0.3"/>
    <row r="8323" hidden="1" x14ac:dyDescent="0.3"/>
    <row r="8324" hidden="1" x14ac:dyDescent="0.3"/>
    <row r="8325" hidden="1" x14ac:dyDescent="0.3"/>
    <row r="8326" hidden="1" x14ac:dyDescent="0.3"/>
    <row r="8327" hidden="1" x14ac:dyDescent="0.3"/>
    <row r="8328" hidden="1" x14ac:dyDescent="0.3"/>
    <row r="8329" hidden="1" x14ac:dyDescent="0.3"/>
    <row r="8330" hidden="1" x14ac:dyDescent="0.3"/>
    <row r="8331" hidden="1" x14ac:dyDescent="0.3"/>
    <row r="8332" hidden="1" x14ac:dyDescent="0.3"/>
    <row r="8333" hidden="1" x14ac:dyDescent="0.3"/>
    <row r="8334" hidden="1" x14ac:dyDescent="0.3"/>
    <row r="8335" hidden="1" x14ac:dyDescent="0.3"/>
    <row r="8336" hidden="1" x14ac:dyDescent="0.3"/>
    <row r="8337" hidden="1" x14ac:dyDescent="0.3"/>
    <row r="8338" hidden="1" x14ac:dyDescent="0.3"/>
    <row r="8339" hidden="1" x14ac:dyDescent="0.3"/>
    <row r="8340" hidden="1" x14ac:dyDescent="0.3"/>
    <row r="8341" hidden="1" x14ac:dyDescent="0.3"/>
    <row r="8342" hidden="1" x14ac:dyDescent="0.3"/>
    <row r="8343" hidden="1" x14ac:dyDescent="0.3"/>
    <row r="8344" hidden="1" x14ac:dyDescent="0.3"/>
    <row r="8345" hidden="1" x14ac:dyDescent="0.3"/>
    <row r="8346" hidden="1" x14ac:dyDescent="0.3"/>
    <row r="8347" hidden="1" x14ac:dyDescent="0.3"/>
    <row r="8348" hidden="1" x14ac:dyDescent="0.3"/>
    <row r="8349" hidden="1" x14ac:dyDescent="0.3"/>
    <row r="8350" hidden="1" x14ac:dyDescent="0.3"/>
    <row r="8351" hidden="1" x14ac:dyDescent="0.3"/>
    <row r="8352" hidden="1" x14ac:dyDescent="0.3"/>
    <row r="8353" hidden="1" x14ac:dyDescent="0.3"/>
    <row r="8354" hidden="1" x14ac:dyDescent="0.3"/>
    <row r="8355" hidden="1" x14ac:dyDescent="0.3"/>
    <row r="8356" hidden="1" x14ac:dyDescent="0.3"/>
    <row r="8357" hidden="1" x14ac:dyDescent="0.3"/>
    <row r="8358" hidden="1" x14ac:dyDescent="0.3"/>
    <row r="8359" hidden="1" x14ac:dyDescent="0.3"/>
    <row r="8360" hidden="1" x14ac:dyDescent="0.3"/>
    <row r="8361" hidden="1" x14ac:dyDescent="0.3"/>
    <row r="8362" hidden="1" x14ac:dyDescent="0.3"/>
    <row r="8363" hidden="1" x14ac:dyDescent="0.3"/>
    <row r="8364" hidden="1" x14ac:dyDescent="0.3"/>
    <row r="8365" hidden="1" x14ac:dyDescent="0.3"/>
    <row r="8366" hidden="1" x14ac:dyDescent="0.3"/>
    <row r="8367" hidden="1" x14ac:dyDescent="0.3"/>
    <row r="8368" hidden="1" x14ac:dyDescent="0.3"/>
    <row r="8369" hidden="1" x14ac:dyDescent="0.3"/>
    <row r="8370" hidden="1" x14ac:dyDescent="0.3"/>
    <row r="8371" hidden="1" x14ac:dyDescent="0.3"/>
    <row r="8372" hidden="1" x14ac:dyDescent="0.3"/>
    <row r="8373" hidden="1" x14ac:dyDescent="0.3"/>
    <row r="8374" hidden="1" x14ac:dyDescent="0.3"/>
    <row r="8375" hidden="1" x14ac:dyDescent="0.3"/>
    <row r="8376" hidden="1" x14ac:dyDescent="0.3"/>
    <row r="8377" hidden="1" x14ac:dyDescent="0.3"/>
    <row r="8378" hidden="1" x14ac:dyDescent="0.3"/>
    <row r="8379" hidden="1" x14ac:dyDescent="0.3"/>
    <row r="8380" hidden="1" x14ac:dyDescent="0.3"/>
    <row r="8381" hidden="1" x14ac:dyDescent="0.3"/>
    <row r="8382" hidden="1" x14ac:dyDescent="0.3"/>
    <row r="8383" hidden="1" x14ac:dyDescent="0.3"/>
    <row r="8384" hidden="1" x14ac:dyDescent="0.3"/>
    <row r="8385" hidden="1" x14ac:dyDescent="0.3"/>
    <row r="8386" hidden="1" x14ac:dyDescent="0.3"/>
    <row r="8387" hidden="1" x14ac:dyDescent="0.3"/>
    <row r="8388" hidden="1" x14ac:dyDescent="0.3"/>
    <row r="8389" hidden="1" x14ac:dyDescent="0.3"/>
    <row r="8390" hidden="1" x14ac:dyDescent="0.3"/>
    <row r="8391" hidden="1" x14ac:dyDescent="0.3"/>
    <row r="8392" hidden="1" x14ac:dyDescent="0.3"/>
    <row r="8393" hidden="1" x14ac:dyDescent="0.3"/>
    <row r="8394" hidden="1" x14ac:dyDescent="0.3"/>
    <row r="8395" hidden="1" x14ac:dyDescent="0.3"/>
    <row r="8396" hidden="1" x14ac:dyDescent="0.3"/>
    <row r="8397" hidden="1" x14ac:dyDescent="0.3"/>
    <row r="8398" hidden="1" x14ac:dyDescent="0.3"/>
    <row r="8399" hidden="1" x14ac:dyDescent="0.3"/>
    <row r="8400" hidden="1" x14ac:dyDescent="0.3"/>
    <row r="8401" hidden="1" x14ac:dyDescent="0.3"/>
    <row r="8402" hidden="1" x14ac:dyDescent="0.3"/>
    <row r="8403" hidden="1" x14ac:dyDescent="0.3"/>
    <row r="8404" hidden="1" x14ac:dyDescent="0.3"/>
    <row r="8405" hidden="1" x14ac:dyDescent="0.3"/>
    <row r="8406" hidden="1" x14ac:dyDescent="0.3"/>
    <row r="8407" hidden="1" x14ac:dyDescent="0.3"/>
    <row r="8408" hidden="1" x14ac:dyDescent="0.3"/>
    <row r="8409" hidden="1" x14ac:dyDescent="0.3"/>
    <row r="8410" hidden="1" x14ac:dyDescent="0.3"/>
    <row r="8411" hidden="1" x14ac:dyDescent="0.3"/>
    <row r="8412" hidden="1" x14ac:dyDescent="0.3"/>
    <row r="8413" hidden="1" x14ac:dyDescent="0.3"/>
    <row r="8414" hidden="1" x14ac:dyDescent="0.3"/>
    <row r="8415" hidden="1" x14ac:dyDescent="0.3"/>
    <row r="8416" hidden="1" x14ac:dyDescent="0.3"/>
    <row r="8417" hidden="1" x14ac:dyDescent="0.3"/>
    <row r="8418" hidden="1" x14ac:dyDescent="0.3"/>
    <row r="8419" hidden="1" x14ac:dyDescent="0.3"/>
    <row r="8420" hidden="1" x14ac:dyDescent="0.3"/>
    <row r="8421" hidden="1" x14ac:dyDescent="0.3"/>
    <row r="8422" hidden="1" x14ac:dyDescent="0.3"/>
    <row r="8423" hidden="1" x14ac:dyDescent="0.3"/>
    <row r="8424" hidden="1" x14ac:dyDescent="0.3"/>
    <row r="8425" hidden="1" x14ac:dyDescent="0.3"/>
    <row r="8426" hidden="1" x14ac:dyDescent="0.3"/>
    <row r="8427" hidden="1" x14ac:dyDescent="0.3"/>
    <row r="8428" hidden="1" x14ac:dyDescent="0.3"/>
    <row r="8429" hidden="1" x14ac:dyDescent="0.3"/>
    <row r="8430" hidden="1" x14ac:dyDescent="0.3"/>
    <row r="8431" hidden="1" x14ac:dyDescent="0.3"/>
    <row r="8432" hidden="1" x14ac:dyDescent="0.3"/>
    <row r="8433" hidden="1" x14ac:dyDescent="0.3"/>
    <row r="8434" hidden="1" x14ac:dyDescent="0.3"/>
    <row r="8435" hidden="1" x14ac:dyDescent="0.3"/>
    <row r="8436" hidden="1" x14ac:dyDescent="0.3"/>
    <row r="8437" hidden="1" x14ac:dyDescent="0.3"/>
    <row r="8438" hidden="1" x14ac:dyDescent="0.3"/>
    <row r="8439" hidden="1" x14ac:dyDescent="0.3"/>
    <row r="8440" hidden="1" x14ac:dyDescent="0.3"/>
    <row r="8441" hidden="1" x14ac:dyDescent="0.3"/>
    <row r="8442" hidden="1" x14ac:dyDescent="0.3"/>
    <row r="8443" hidden="1" x14ac:dyDescent="0.3"/>
    <row r="8444" hidden="1" x14ac:dyDescent="0.3"/>
    <row r="8445" hidden="1" x14ac:dyDescent="0.3"/>
    <row r="8446" hidden="1" x14ac:dyDescent="0.3"/>
    <row r="8447" hidden="1" x14ac:dyDescent="0.3"/>
    <row r="8448" hidden="1" x14ac:dyDescent="0.3"/>
    <row r="8449" hidden="1" x14ac:dyDescent="0.3"/>
    <row r="8450" hidden="1" x14ac:dyDescent="0.3"/>
    <row r="8451" hidden="1" x14ac:dyDescent="0.3"/>
    <row r="8452" hidden="1" x14ac:dyDescent="0.3"/>
    <row r="8453" hidden="1" x14ac:dyDescent="0.3"/>
    <row r="8454" hidden="1" x14ac:dyDescent="0.3"/>
    <row r="8455" hidden="1" x14ac:dyDescent="0.3"/>
    <row r="8456" hidden="1" x14ac:dyDescent="0.3"/>
    <row r="8457" hidden="1" x14ac:dyDescent="0.3"/>
    <row r="8458" hidden="1" x14ac:dyDescent="0.3"/>
    <row r="8459" hidden="1" x14ac:dyDescent="0.3"/>
    <row r="8460" hidden="1" x14ac:dyDescent="0.3"/>
    <row r="8461" hidden="1" x14ac:dyDescent="0.3"/>
    <row r="8462" hidden="1" x14ac:dyDescent="0.3"/>
    <row r="8463" hidden="1" x14ac:dyDescent="0.3"/>
    <row r="8464" hidden="1" x14ac:dyDescent="0.3"/>
    <row r="8465" hidden="1" x14ac:dyDescent="0.3"/>
    <row r="8466" hidden="1" x14ac:dyDescent="0.3"/>
    <row r="8467" hidden="1" x14ac:dyDescent="0.3"/>
    <row r="8468" hidden="1" x14ac:dyDescent="0.3"/>
    <row r="8469" hidden="1" x14ac:dyDescent="0.3"/>
    <row r="8470" hidden="1" x14ac:dyDescent="0.3"/>
    <row r="8471" hidden="1" x14ac:dyDescent="0.3"/>
    <row r="8472" hidden="1" x14ac:dyDescent="0.3"/>
    <row r="8473" hidden="1" x14ac:dyDescent="0.3"/>
    <row r="8474" hidden="1" x14ac:dyDescent="0.3"/>
    <row r="8475" hidden="1" x14ac:dyDescent="0.3"/>
    <row r="8476" hidden="1" x14ac:dyDescent="0.3"/>
    <row r="8477" hidden="1" x14ac:dyDescent="0.3"/>
    <row r="8478" hidden="1" x14ac:dyDescent="0.3"/>
    <row r="8479" hidden="1" x14ac:dyDescent="0.3"/>
    <row r="8480" hidden="1" x14ac:dyDescent="0.3"/>
    <row r="8481" hidden="1" x14ac:dyDescent="0.3"/>
    <row r="8482" hidden="1" x14ac:dyDescent="0.3"/>
    <row r="8483" hidden="1" x14ac:dyDescent="0.3"/>
    <row r="8484" hidden="1" x14ac:dyDescent="0.3"/>
    <row r="8485" hidden="1" x14ac:dyDescent="0.3"/>
    <row r="8486" hidden="1" x14ac:dyDescent="0.3"/>
    <row r="8487" hidden="1" x14ac:dyDescent="0.3"/>
    <row r="8488" hidden="1" x14ac:dyDescent="0.3"/>
    <row r="8489" hidden="1" x14ac:dyDescent="0.3"/>
    <row r="8490" hidden="1" x14ac:dyDescent="0.3"/>
    <row r="8491" hidden="1" x14ac:dyDescent="0.3"/>
    <row r="8492" hidden="1" x14ac:dyDescent="0.3"/>
    <row r="8493" hidden="1" x14ac:dyDescent="0.3"/>
    <row r="8494" hidden="1" x14ac:dyDescent="0.3"/>
    <row r="8495" hidden="1" x14ac:dyDescent="0.3"/>
    <row r="8496" hidden="1" x14ac:dyDescent="0.3"/>
    <row r="8497" hidden="1" x14ac:dyDescent="0.3"/>
    <row r="8498" hidden="1" x14ac:dyDescent="0.3"/>
    <row r="8499" hidden="1" x14ac:dyDescent="0.3"/>
    <row r="8500" hidden="1" x14ac:dyDescent="0.3"/>
    <row r="8501" hidden="1" x14ac:dyDescent="0.3"/>
    <row r="8502" hidden="1" x14ac:dyDescent="0.3"/>
    <row r="8503" hidden="1" x14ac:dyDescent="0.3"/>
    <row r="8504" hidden="1" x14ac:dyDescent="0.3"/>
    <row r="8505" hidden="1" x14ac:dyDescent="0.3"/>
    <row r="8506" hidden="1" x14ac:dyDescent="0.3"/>
    <row r="8507" hidden="1" x14ac:dyDescent="0.3"/>
    <row r="8508" hidden="1" x14ac:dyDescent="0.3"/>
    <row r="8509" hidden="1" x14ac:dyDescent="0.3"/>
    <row r="8510" hidden="1" x14ac:dyDescent="0.3"/>
    <row r="8511" hidden="1" x14ac:dyDescent="0.3"/>
    <row r="8512" hidden="1" x14ac:dyDescent="0.3"/>
    <row r="8513" hidden="1" x14ac:dyDescent="0.3"/>
    <row r="8514" hidden="1" x14ac:dyDescent="0.3"/>
    <row r="8515" hidden="1" x14ac:dyDescent="0.3"/>
    <row r="8516" hidden="1" x14ac:dyDescent="0.3"/>
    <row r="8517" hidden="1" x14ac:dyDescent="0.3"/>
    <row r="8518" hidden="1" x14ac:dyDescent="0.3"/>
    <row r="8519" hidden="1" x14ac:dyDescent="0.3"/>
    <row r="8520" hidden="1" x14ac:dyDescent="0.3"/>
    <row r="8521" hidden="1" x14ac:dyDescent="0.3"/>
    <row r="8522" hidden="1" x14ac:dyDescent="0.3"/>
    <row r="8523" hidden="1" x14ac:dyDescent="0.3"/>
    <row r="8524" hidden="1" x14ac:dyDescent="0.3"/>
    <row r="8525" hidden="1" x14ac:dyDescent="0.3"/>
    <row r="8526" hidden="1" x14ac:dyDescent="0.3"/>
    <row r="8527" hidden="1" x14ac:dyDescent="0.3"/>
    <row r="8528" hidden="1" x14ac:dyDescent="0.3"/>
    <row r="8529" hidden="1" x14ac:dyDescent="0.3"/>
    <row r="8530" hidden="1" x14ac:dyDescent="0.3"/>
    <row r="8531" hidden="1" x14ac:dyDescent="0.3"/>
    <row r="8532" hidden="1" x14ac:dyDescent="0.3"/>
    <row r="8533" hidden="1" x14ac:dyDescent="0.3"/>
    <row r="8534" hidden="1" x14ac:dyDescent="0.3"/>
    <row r="8535" hidden="1" x14ac:dyDescent="0.3"/>
    <row r="8536" hidden="1" x14ac:dyDescent="0.3"/>
    <row r="8537" hidden="1" x14ac:dyDescent="0.3"/>
    <row r="8538" hidden="1" x14ac:dyDescent="0.3"/>
    <row r="8539" hidden="1" x14ac:dyDescent="0.3"/>
    <row r="8540" hidden="1" x14ac:dyDescent="0.3"/>
    <row r="8541" hidden="1" x14ac:dyDescent="0.3"/>
    <row r="8542" hidden="1" x14ac:dyDescent="0.3"/>
    <row r="8543" hidden="1" x14ac:dyDescent="0.3"/>
    <row r="8544" hidden="1" x14ac:dyDescent="0.3"/>
    <row r="8545" hidden="1" x14ac:dyDescent="0.3"/>
    <row r="8546" hidden="1" x14ac:dyDescent="0.3"/>
    <row r="8547" hidden="1" x14ac:dyDescent="0.3"/>
    <row r="8548" hidden="1" x14ac:dyDescent="0.3"/>
    <row r="8549" hidden="1" x14ac:dyDescent="0.3"/>
    <row r="8550" hidden="1" x14ac:dyDescent="0.3"/>
    <row r="8551" hidden="1" x14ac:dyDescent="0.3"/>
    <row r="8552" hidden="1" x14ac:dyDescent="0.3"/>
    <row r="8553" hidden="1" x14ac:dyDescent="0.3"/>
    <row r="8554" hidden="1" x14ac:dyDescent="0.3"/>
    <row r="8555" hidden="1" x14ac:dyDescent="0.3"/>
    <row r="8556" hidden="1" x14ac:dyDescent="0.3"/>
    <row r="8557" hidden="1" x14ac:dyDescent="0.3"/>
    <row r="8558" hidden="1" x14ac:dyDescent="0.3"/>
    <row r="8559" hidden="1" x14ac:dyDescent="0.3"/>
    <row r="8560" hidden="1" x14ac:dyDescent="0.3"/>
    <row r="8561" hidden="1" x14ac:dyDescent="0.3"/>
    <row r="8562" hidden="1" x14ac:dyDescent="0.3"/>
    <row r="8563" hidden="1" x14ac:dyDescent="0.3"/>
    <row r="8564" hidden="1" x14ac:dyDescent="0.3"/>
    <row r="8565" hidden="1" x14ac:dyDescent="0.3"/>
    <row r="8566" hidden="1" x14ac:dyDescent="0.3"/>
    <row r="8567" hidden="1" x14ac:dyDescent="0.3"/>
    <row r="8568" hidden="1" x14ac:dyDescent="0.3"/>
    <row r="8569" hidden="1" x14ac:dyDescent="0.3"/>
    <row r="8570" hidden="1" x14ac:dyDescent="0.3"/>
    <row r="8571" hidden="1" x14ac:dyDescent="0.3"/>
    <row r="8572" hidden="1" x14ac:dyDescent="0.3"/>
    <row r="8573" hidden="1" x14ac:dyDescent="0.3"/>
    <row r="8574" hidden="1" x14ac:dyDescent="0.3"/>
    <row r="8575" hidden="1" x14ac:dyDescent="0.3"/>
    <row r="8576" hidden="1" x14ac:dyDescent="0.3"/>
    <row r="8577" hidden="1" x14ac:dyDescent="0.3"/>
    <row r="8578" hidden="1" x14ac:dyDescent="0.3"/>
    <row r="8579" hidden="1" x14ac:dyDescent="0.3"/>
    <row r="8580" hidden="1" x14ac:dyDescent="0.3"/>
    <row r="8581" hidden="1" x14ac:dyDescent="0.3"/>
    <row r="8582" hidden="1" x14ac:dyDescent="0.3"/>
    <row r="8583" hidden="1" x14ac:dyDescent="0.3"/>
    <row r="8584" hidden="1" x14ac:dyDescent="0.3"/>
    <row r="8585" hidden="1" x14ac:dyDescent="0.3"/>
    <row r="8586" hidden="1" x14ac:dyDescent="0.3"/>
    <row r="8587" hidden="1" x14ac:dyDescent="0.3"/>
    <row r="8588" hidden="1" x14ac:dyDescent="0.3"/>
    <row r="8589" hidden="1" x14ac:dyDescent="0.3"/>
    <row r="8590" hidden="1" x14ac:dyDescent="0.3"/>
    <row r="8591" hidden="1" x14ac:dyDescent="0.3"/>
    <row r="8592" hidden="1" x14ac:dyDescent="0.3"/>
    <row r="8593" hidden="1" x14ac:dyDescent="0.3"/>
    <row r="8594" hidden="1" x14ac:dyDescent="0.3"/>
    <row r="8595" hidden="1" x14ac:dyDescent="0.3"/>
    <row r="8596" hidden="1" x14ac:dyDescent="0.3"/>
    <row r="8597" hidden="1" x14ac:dyDescent="0.3"/>
    <row r="8598" hidden="1" x14ac:dyDescent="0.3"/>
    <row r="8599" hidden="1" x14ac:dyDescent="0.3"/>
    <row r="8600" hidden="1" x14ac:dyDescent="0.3"/>
    <row r="8601" hidden="1" x14ac:dyDescent="0.3"/>
    <row r="8602" hidden="1" x14ac:dyDescent="0.3"/>
    <row r="8603" hidden="1" x14ac:dyDescent="0.3"/>
    <row r="8604" hidden="1" x14ac:dyDescent="0.3"/>
    <row r="8605" hidden="1" x14ac:dyDescent="0.3"/>
    <row r="8606" hidden="1" x14ac:dyDescent="0.3"/>
    <row r="8607" hidden="1" x14ac:dyDescent="0.3"/>
    <row r="8608" hidden="1" x14ac:dyDescent="0.3"/>
    <row r="8609" hidden="1" x14ac:dyDescent="0.3"/>
    <row r="8610" hidden="1" x14ac:dyDescent="0.3"/>
    <row r="8611" hidden="1" x14ac:dyDescent="0.3"/>
    <row r="8612" hidden="1" x14ac:dyDescent="0.3"/>
    <row r="8613" hidden="1" x14ac:dyDescent="0.3"/>
    <row r="8614" hidden="1" x14ac:dyDescent="0.3"/>
    <row r="8615" hidden="1" x14ac:dyDescent="0.3"/>
    <row r="8616" hidden="1" x14ac:dyDescent="0.3"/>
    <row r="8617" hidden="1" x14ac:dyDescent="0.3"/>
    <row r="8618" hidden="1" x14ac:dyDescent="0.3"/>
    <row r="8619" hidden="1" x14ac:dyDescent="0.3"/>
    <row r="8620" hidden="1" x14ac:dyDescent="0.3"/>
    <row r="8621" hidden="1" x14ac:dyDescent="0.3"/>
    <row r="8622" hidden="1" x14ac:dyDescent="0.3"/>
    <row r="8623" hidden="1" x14ac:dyDescent="0.3"/>
    <row r="8624" hidden="1" x14ac:dyDescent="0.3"/>
    <row r="8625" hidden="1" x14ac:dyDescent="0.3"/>
    <row r="8626" hidden="1" x14ac:dyDescent="0.3"/>
    <row r="8627" hidden="1" x14ac:dyDescent="0.3"/>
    <row r="8628" hidden="1" x14ac:dyDescent="0.3"/>
    <row r="8629" hidden="1" x14ac:dyDescent="0.3"/>
    <row r="8630" hidden="1" x14ac:dyDescent="0.3"/>
    <row r="8631" hidden="1" x14ac:dyDescent="0.3"/>
    <row r="8632" hidden="1" x14ac:dyDescent="0.3"/>
    <row r="8633" hidden="1" x14ac:dyDescent="0.3"/>
    <row r="8634" hidden="1" x14ac:dyDescent="0.3"/>
    <row r="8635" hidden="1" x14ac:dyDescent="0.3"/>
    <row r="8636" hidden="1" x14ac:dyDescent="0.3"/>
    <row r="8637" hidden="1" x14ac:dyDescent="0.3"/>
    <row r="8638" hidden="1" x14ac:dyDescent="0.3"/>
    <row r="8639" hidden="1" x14ac:dyDescent="0.3"/>
    <row r="8640" hidden="1" x14ac:dyDescent="0.3"/>
    <row r="8641" hidden="1" x14ac:dyDescent="0.3"/>
    <row r="8642" hidden="1" x14ac:dyDescent="0.3"/>
    <row r="8643" hidden="1" x14ac:dyDescent="0.3"/>
    <row r="8644" hidden="1" x14ac:dyDescent="0.3"/>
    <row r="8645" hidden="1" x14ac:dyDescent="0.3"/>
    <row r="8646" hidden="1" x14ac:dyDescent="0.3"/>
    <row r="8647" hidden="1" x14ac:dyDescent="0.3"/>
    <row r="8648" hidden="1" x14ac:dyDescent="0.3"/>
    <row r="8649" hidden="1" x14ac:dyDescent="0.3"/>
    <row r="8650" hidden="1" x14ac:dyDescent="0.3"/>
    <row r="8651" hidden="1" x14ac:dyDescent="0.3"/>
    <row r="8652" hidden="1" x14ac:dyDescent="0.3"/>
    <row r="8653" hidden="1" x14ac:dyDescent="0.3"/>
    <row r="8654" hidden="1" x14ac:dyDescent="0.3"/>
    <row r="8655" hidden="1" x14ac:dyDescent="0.3"/>
    <row r="8656" hidden="1" x14ac:dyDescent="0.3"/>
    <row r="8657" hidden="1" x14ac:dyDescent="0.3"/>
    <row r="8658" hidden="1" x14ac:dyDescent="0.3"/>
    <row r="8659" hidden="1" x14ac:dyDescent="0.3"/>
    <row r="8660" hidden="1" x14ac:dyDescent="0.3"/>
    <row r="8661" hidden="1" x14ac:dyDescent="0.3"/>
    <row r="8662" hidden="1" x14ac:dyDescent="0.3"/>
    <row r="8663" hidden="1" x14ac:dyDescent="0.3"/>
    <row r="8664" hidden="1" x14ac:dyDescent="0.3"/>
    <row r="8665" hidden="1" x14ac:dyDescent="0.3"/>
    <row r="8666" hidden="1" x14ac:dyDescent="0.3"/>
    <row r="8667" hidden="1" x14ac:dyDescent="0.3"/>
    <row r="8668" hidden="1" x14ac:dyDescent="0.3"/>
    <row r="8669" hidden="1" x14ac:dyDescent="0.3"/>
    <row r="8670" hidden="1" x14ac:dyDescent="0.3"/>
    <row r="8671" hidden="1" x14ac:dyDescent="0.3"/>
    <row r="8672" hidden="1" x14ac:dyDescent="0.3"/>
    <row r="8673" hidden="1" x14ac:dyDescent="0.3"/>
    <row r="8674" hidden="1" x14ac:dyDescent="0.3"/>
    <row r="8675" hidden="1" x14ac:dyDescent="0.3"/>
    <row r="8676" hidden="1" x14ac:dyDescent="0.3"/>
    <row r="8677" hidden="1" x14ac:dyDescent="0.3"/>
    <row r="8678" hidden="1" x14ac:dyDescent="0.3"/>
    <row r="8679" hidden="1" x14ac:dyDescent="0.3"/>
    <row r="8680" hidden="1" x14ac:dyDescent="0.3"/>
    <row r="8681" hidden="1" x14ac:dyDescent="0.3"/>
    <row r="8682" hidden="1" x14ac:dyDescent="0.3"/>
    <row r="8683" hidden="1" x14ac:dyDescent="0.3"/>
    <row r="8684" hidden="1" x14ac:dyDescent="0.3"/>
    <row r="8685" hidden="1" x14ac:dyDescent="0.3"/>
    <row r="8686" hidden="1" x14ac:dyDescent="0.3"/>
    <row r="8687" hidden="1" x14ac:dyDescent="0.3"/>
    <row r="8688" hidden="1" x14ac:dyDescent="0.3"/>
    <row r="8689" hidden="1" x14ac:dyDescent="0.3"/>
    <row r="8690" hidden="1" x14ac:dyDescent="0.3"/>
    <row r="8691" hidden="1" x14ac:dyDescent="0.3"/>
    <row r="8692" hidden="1" x14ac:dyDescent="0.3"/>
    <row r="8693" hidden="1" x14ac:dyDescent="0.3"/>
    <row r="8694" hidden="1" x14ac:dyDescent="0.3"/>
    <row r="8695" hidden="1" x14ac:dyDescent="0.3"/>
    <row r="8696" hidden="1" x14ac:dyDescent="0.3"/>
    <row r="8697" hidden="1" x14ac:dyDescent="0.3"/>
    <row r="8698" hidden="1" x14ac:dyDescent="0.3"/>
    <row r="8699" hidden="1" x14ac:dyDescent="0.3"/>
    <row r="8700" hidden="1" x14ac:dyDescent="0.3"/>
    <row r="8701" hidden="1" x14ac:dyDescent="0.3"/>
    <row r="8702" hidden="1" x14ac:dyDescent="0.3"/>
    <row r="8703" hidden="1" x14ac:dyDescent="0.3"/>
    <row r="8704" hidden="1" x14ac:dyDescent="0.3"/>
    <row r="8705" hidden="1" x14ac:dyDescent="0.3"/>
    <row r="8706" hidden="1" x14ac:dyDescent="0.3"/>
    <row r="8707" hidden="1" x14ac:dyDescent="0.3"/>
    <row r="8708" hidden="1" x14ac:dyDescent="0.3"/>
    <row r="8709" hidden="1" x14ac:dyDescent="0.3"/>
    <row r="8710" hidden="1" x14ac:dyDescent="0.3"/>
    <row r="8711" hidden="1" x14ac:dyDescent="0.3"/>
    <row r="8712" hidden="1" x14ac:dyDescent="0.3"/>
    <row r="8713" hidden="1" x14ac:dyDescent="0.3"/>
    <row r="8714" hidden="1" x14ac:dyDescent="0.3"/>
    <row r="8715" hidden="1" x14ac:dyDescent="0.3"/>
    <row r="8716" hidden="1" x14ac:dyDescent="0.3"/>
    <row r="8717" hidden="1" x14ac:dyDescent="0.3"/>
    <row r="8718" hidden="1" x14ac:dyDescent="0.3"/>
    <row r="8719" hidden="1" x14ac:dyDescent="0.3"/>
    <row r="8720" hidden="1" x14ac:dyDescent="0.3"/>
    <row r="8721" hidden="1" x14ac:dyDescent="0.3"/>
    <row r="8722" hidden="1" x14ac:dyDescent="0.3"/>
    <row r="8723" hidden="1" x14ac:dyDescent="0.3"/>
    <row r="8724" hidden="1" x14ac:dyDescent="0.3"/>
    <row r="8725" hidden="1" x14ac:dyDescent="0.3"/>
    <row r="8726" hidden="1" x14ac:dyDescent="0.3"/>
    <row r="8727" hidden="1" x14ac:dyDescent="0.3"/>
    <row r="8728" hidden="1" x14ac:dyDescent="0.3"/>
    <row r="8729" hidden="1" x14ac:dyDescent="0.3"/>
    <row r="8730" hidden="1" x14ac:dyDescent="0.3"/>
    <row r="8731" hidden="1" x14ac:dyDescent="0.3"/>
    <row r="8732" hidden="1" x14ac:dyDescent="0.3"/>
    <row r="8733" hidden="1" x14ac:dyDescent="0.3"/>
    <row r="8734" hidden="1" x14ac:dyDescent="0.3"/>
    <row r="8735" hidden="1" x14ac:dyDescent="0.3"/>
    <row r="8736" hidden="1" x14ac:dyDescent="0.3"/>
    <row r="8737" hidden="1" x14ac:dyDescent="0.3"/>
    <row r="8738" hidden="1" x14ac:dyDescent="0.3"/>
    <row r="8739" hidden="1" x14ac:dyDescent="0.3"/>
    <row r="8740" hidden="1" x14ac:dyDescent="0.3"/>
    <row r="8741" hidden="1" x14ac:dyDescent="0.3"/>
    <row r="8742" hidden="1" x14ac:dyDescent="0.3"/>
    <row r="8743" hidden="1" x14ac:dyDescent="0.3"/>
    <row r="8744" hidden="1" x14ac:dyDescent="0.3"/>
    <row r="8745" hidden="1" x14ac:dyDescent="0.3"/>
    <row r="8746" hidden="1" x14ac:dyDescent="0.3"/>
    <row r="8747" hidden="1" x14ac:dyDescent="0.3"/>
    <row r="8748" hidden="1" x14ac:dyDescent="0.3"/>
    <row r="8749" hidden="1" x14ac:dyDescent="0.3"/>
    <row r="8750" hidden="1" x14ac:dyDescent="0.3"/>
    <row r="8751" hidden="1" x14ac:dyDescent="0.3"/>
    <row r="8752" hidden="1" x14ac:dyDescent="0.3"/>
    <row r="8753" hidden="1" x14ac:dyDescent="0.3"/>
    <row r="8754" hidden="1" x14ac:dyDescent="0.3"/>
    <row r="8755" hidden="1" x14ac:dyDescent="0.3"/>
    <row r="8756" hidden="1" x14ac:dyDescent="0.3"/>
    <row r="8757" hidden="1" x14ac:dyDescent="0.3"/>
    <row r="8758" hidden="1" x14ac:dyDescent="0.3"/>
    <row r="8759" hidden="1" x14ac:dyDescent="0.3"/>
    <row r="8760" hidden="1" x14ac:dyDescent="0.3"/>
    <row r="8761" hidden="1" x14ac:dyDescent="0.3"/>
    <row r="8762" hidden="1" x14ac:dyDescent="0.3"/>
    <row r="8763" hidden="1" x14ac:dyDescent="0.3"/>
    <row r="8764" hidden="1" x14ac:dyDescent="0.3"/>
    <row r="8765" hidden="1" x14ac:dyDescent="0.3"/>
    <row r="8766" hidden="1" x14ac:dyDescent="0.3"/>
    <row r="8767" hidden="1" x14ac:dyDescent="0.3"/>
    <row r="8768" hidden="1" x14ac:dyDescent="0.3"/>
    <row r="8769" hidden="1" x14ac:dyDescent="0.3"/>
    <row r="8770" hidden="1" x14ac:dyDescent="0.3"/>
    <row r="8771" hidden="1" x14ac:dyDescent="0.3"/>
    <row r="8772" hidden="1" x14ac:dyDescent="0.3"/>
    <row r="8773" hidden="1" x14ac:dyDescent="0.3"/>
    <row r="8774" hidden="1" x14ac:dyDescent="0.3"/>
    <row r="8775" hidden="1" x14ac:dyDescent="0.3"/>
    <row r="8776" hidden="1" x14ac:dyDescent="0.3"/>
    <row r="8777" hidden="1" x14ac:dyDescent="0.3"/>
    <row r="8778" hidden="1" x14ac:dyDescent="0.3"/>
    <row r="8779" hidden="1" x14ac:dyDescent="0.3"/>
    <row r="8780" hidden="1" x14ac:dyDescent="0.3"/>
    <row r="8781" hidden="1" x14ac:dyDescent="0.3"/>
    <row r="8782" hidden="1" x14ac:dyDescent="0.3"/>
    <row r="8783" hidden="1" x14ac:dyDescent="0.3"/>
    <row r="8784" hidden="1" x14ac:dyDescent="0.3"/>
    <row r="8785" hidden="1" x14ac:dyDescent="0.3"/>
    <row r="8786" hidden="1" x14ac:dyDescent="0.3"/>
    <row r="8787" hidden="1" x14ac:dyDescent="0.3"/>
    <row r="8788" hidden="1" x14ac:dyDescent="0.3"/>
    <row r="8789" hidden="1" x14ac:dyDescent="0.3"/>
    <row r="8790" hidden="1" x14ac:dyDescent="0.3"/>
    <row r="8791" hidden="1" x14ac:dyDescent="0.3"/>
    <row r="8792" hidden="1" x14ac:dyDescent="0.3"/>
    <row r="8793" hidden="1" x14ac:dyDescent="0.3"/>
    <row r="8794" hidden="1" x14ac:dyDescent="0.3"/>
    <row r="8795" hidden="1" x14ac:dyDescent="0.3"/>
    <row r="8796" hidden="1" x14ac:dyDescent="0.3"/>
    <row r="8797" hidden="1" x14ac:dyDescent="0.3"/>
    <row r="8798" hidden="1" x14ac:dyDescent="0.3"/>
    <row r="8799" hidden="1" x14ac:dyDescent="0.3"/>
    <row r="8800" hidden="1" x14ac:dyDescent="0.3"/>
    <row r="8801" hidden="1" x14ac:dyDescent="0.3"/>
    <row r="8802" hidden="1" x14ac:dyDescent="0.3"/>
    <row r="8803" hidden="1" x14ac:dyDescent="0.3"/>
    <row r="8804" hidden="1" x14ac:dyDescent="0.3"/>
    <row r="8805" hidden="1" x14ac:dyDescent="0.3"/>
    <row r="8806" hidden="1" x14ac:dyDescent="0.3"/>
    <row r="8807" hidden="1" x14ac:dyDescent="0.3"/>
    <row r="8808" hidden="1" x14ac:dyDescent="0.3"/>
    <row r="8809" hidden="1" x14ac:dyDescent="0.3"/>
    <row r="8810" hidden="1" x14ac:dyDescent="0.3"/>
    <row r="8811" hidden="1" x14ac:dyDescent="0.3"/>
    <row r="8812" hidden="1" x14ac:dyDescent="0.3"/>
    <row r="8813" hidden="1" x14ac:dyDescent="0.3"/>
    <row r="8814" hidden="1" x14ac:dyDescent="0.3"/>
    <row r="8815" hidden="1" x14ac:dyDescent="0.3"/>
    <row r="8816" hidden="1" x14ac:dyDescent="0.3"/>
    <row r="8817" hidden="1" x14ac:dyDescent="0.3"/>
    <row r="8818" hidden="1" x14ac:dyDescent="0.3"/>
    <row r="8819" hidden="1" x14ac:dyDescent="0.3"/>
    <row r="8820" hidden="1" x14ac:dyDescent="0.3"/>
    <row r="8821" hidden="1" x14ac:dyDescent="0.3"/>
    <row r="8822" hidden="1" x14ac:dyDescent="0.3"/>
    <row r="8823" hidden="1" x14ac:dyDescent="0.3"/>
    <row r="8824" hidden="1" x14ac:dyDescent="0.3"/>
    <row r="8825" hidden="1" x14ac:dyDescent="0.3"/>
    <row r="8826" hidden="1" x14ac:dyDescent="0.3"/>
    <row r="8827" hidden="1" x14ac:dyDescent="0.3"/>
    <row r="8828" hidden="1" x14ac:dyDescent="0.3"/>
    <row r="8829" hidden="1" x14ac:dyDescent="0.3"/>
    <row r="8830" hidden="1" x14ac:dyDescent="0.3"/>
    <row r="8831" hidden="1" x14ac:dyDescent="0.3"/>
    <row r="8832" hidden="1" x14ac:dyDescent="0.3"/>
    <row r="8833" hidden="1" x14ac:dyDescent="0.3"/>
    <row r="8834" hidden="1" x14ac:dyDescent="0.3"/>
    <row r="8835" hidden="1" x14ac:dyDescent="0.3"/>
    <row r="8836" hidden="1" x14ac:dyDescent="0.3"/>
    <row r="8837" hidden="1" x14ac:dyDescent="0.3"/>
    <row r="8838" hidden="1" x14ac:dyDescent="0.3"/>
    <row r="8839" hidden="1" x14ac:dyDescent="0.3"/>
    <row r="8840" hidden="1" x14ac:dyDescent="0.3"/>
    <row r="8841" hidden="1" x14ac:dyDescent="0.3"/>
    <row r="8842" hidden="1" x14ac:dyDescent="0.3"/>
    <row r="8843" hidden="1" x14ac:dyDescent="0.3"/>
    <row r="8844" hidden="1" x14ac:dyDescent="0.3"/>
    <row r="8845" hidden="1" x14ac:dyDescent="0.3"/>
    <row r="8846" hidden="1" x14ac:dyDescent="0.3"/>
    <row r="8847" hidden="1" x14ac:dyDescent="0.3"/>
    <row r="8848" hidden="1" x14ac:dyDescent="0.3"/>
    <row r="8849" hidden="1" x14ac:dyDescent="0.3"/>
    <row r="8850" hidden="1" x14ac:dyDescent="0.3"/>
    <row r="8851" hidden="1" x14ac:dyDescent="0.3"/>
    <row r="8852" hidden="1" x14ac:dyDescent="0.3"/>
    <row r="8853" hidden="1" x14ac:dyDescent="0.3"/>
    <row r="8854" hidden="1" x14ac:dyDescent="0.3"/>
    <row r="8855" hidden="1" x14ac:dyDescent="0.3"/>
    <row r="8856" hidden="1" x14ac:dyDescent="0.3"/>
    <row r="8857" hidden="1" x14ac:dyDescent="0.3"/>
    <row r="8858" hidden="1" x14ac:dyDescent="0.3"/>
    <row r="8859" hidden="1" x14ac:dyDescent="0.3"/>
    <row r="8860" hidden="1" x14ac:dyDescent="0.3"/>
    <row r="8861" hidden="1" x14ac:dyDescent="0.3"/>
    <row r="8862" hidden="1" x14ac:dyDescent="0.3"/>
    <row r="8863" hidden="1" x14ac:dyDescent="0.3"/>
    <row r="8864" hidden="1" x14ac:dyDescent="0.3"/>
    <row r="8865" hidden="1" x14ac:dyDescent="0.3"/>
    <row r="8866" hidden="1" x14ac:dyDescent="0.3"/>
    <row r="8867" hidden="1" x14ac:dyDescent="0.3"/>
    <row r="8868" hidden="1" x14ac:dyDescent="0.3"/>
    <row r="8869" hidden="1" x14ac:dyDescent="0.3"/>
    <row r="8870" hidden="1" x14ac:dyDescent="0.3"/>
    <row r="8871" hidden="1" x14ac:dyDescent="0.3"/>
    <row r="8872" hidden="1" x14ac:dyDescent="0.3"/>
    <row r="8873" hidden="1" x14ac:dyDescent="0.3"/>
    <row r="8874" hidden="1" x14ac:dyDescent="0.3"/>
    <row r="8875" hidden="1" x14ac:dyDescent="0.3"/>
    <row r="8876" hidden="1" x14ac:dyDescent="0.3"/>
    <row r="8877" hidden="1" x14ac:dyDescent="0.3"/>
    <row r="8878" hidden="1" x14ac:dyDescent="0.3"/>
    <row r="8879" hidden="1" x14ac:dyDescent="0.3"/>
    <row r="8880" hidden="1" x14ac:dyDescent="0.3"/>
    <row r="8881" hidden="1" x14ac:dyDescent="0.3"/>
    <row r="8882" hidden="1" x14ac:dyDescent="0.3"/>
    <row r="8883" hidden="1" x14ac:dyDescent="0.3"/>
    <row r="8884" hidden="1" x14ac:dyDescent="0.3"/>
    <row r="8885" hidden="1" x14ac:dyDescent="0.3"/>
    <row r="8886" hidden="1" x14ac:dyDescent="0.3"/>
    <row r="8887" hidden="1" x14ac:dyDescent="0.3"/>
    <row r="8888" hidden="1" x14ac:dyDescent="0.3"/>
    <row r="8889" hidden="1" x14ac:dyDescent="0.3"/>
    <row r="8890" hidden="1" x14ac:dyDescent="0.3"/>
    <row r="8891" hidden="1" x14ac:dyDescent="0.3"/>
    <row r="8892" hidden="1" x14ac:dyDescent="0.3"/>
    <row r="8893" hidden="1" x14ac:dyDescent="0.3"/>
    <row r="8894" hidden="1" x14ac:dyDescent="0.3"/>
    <row r="8895" hidden="1" x14ac:dyDescent="0.3"/>
    <row r="8896" hidden="1" x14ac:dyDescent="0.3"/>
    <row r="8897" hidden="1" x14ac:dyDescent="0.3"/>
    <row r="8898" hidden="1" x14ac:dyDescent="0.3"/>
    <row r="8899" hidden="1" x14ac:dyDescent="0.3"/>
    <row r="8900" hidden="1" x14ac:dyDescent="0.3"/>
    <row r="8901" hidden="1" x14ac:dyDescent="0.3"/>
    <row r="8902" hidden="1" x14ac:dyDescent="0.3"/>
    <row r="8903" hidden="1" x14ac:dyDescent="0.3"/>
    <row r="8904" hidden="1" x14ac:dyDescent="0.3"/>
    <row r="8905" hidden="1" x14ac:dyDescent="0.3"/>
    <row r="8906" hidden="1" x14ac:dyDescent="0.3"/>
    <row r="8907" hidden="1" x14ac:dyDescent="0.3"/>
    <row r="8908" hidden="1" x14ac:dyDescent="0.3"/>
    <row r="8909" hidden="1" x14ac:dyDescent="0.3"/>
    <row r="8910" hidden="1" x14ac:dyDescent="0.3"/>
    <row r="8911" hidden="1" x14ac:dyDescent="0.3"/>
    <row r="8912" hidden="1" x14ac:dyDescent="0.3"/>
    <row r="8913" hidden="1" x14ac:dyDescent="0.3"/>
    <row r="8914" hidden="1" x14ac:dyDescent="0.3"/>
    <row r="8915" hidden="1" x14ac:dyDescent="0.3"/>
    <row r="8916" hidden="1" x14ac:dyDescent="0.3"/>
    <row r="8917" hidden="1" x14ac:dyDescent="0.3"/>
    <row r="8918" hidden="1" x14ac:dyDescent="0.3"/>
    <row r="8919" hidden="1" x14ac:dyDescent="0.3"/>
    <row r="8920" hidden="1" x14ac:dyDescent="0.3"/>
    <row r="8921" hidden="1" x14ac:dyDescent="0.3"/>
    <row r="8922" hidden="1" x14ac:dyDescent="0.3"/>
    <row r="8923" hidden="1" x14ac:dyDescent="0.3"/>
    <row r="8924" hidden="1" x14ac:dyDescent="0.3"/>
    <row r="8925" hidden="1" x14ac:dyDescent="0.3"/>
    <row r="8926" hidden="1" x14ac:dyDescent="0.3"/>
    <row r="8927" hidden="1" x14ac:dyDescent="0.3"/>
    <row r="8928" hidden="1" x14ac:dyDescent="0.3"/>
    <row r="8929" hidden="1" x14ac:dyDescent="0.3"/>
    <row r="8930" hidden="1" x14ac:dyDescent="0.3"/>
    <row r="8931" hidden="1" x14ac:dyDescent="0.3"/>
    <row r="8932" hidden="1" x14ac:dyDescent="0.3"/>
    <row r="8933" hidden="1" x14ac:dyDescent="0.3"/>
    <row r="8934" hidden="1" x14ac:dyDescent="0.3"/>
    <row r="8935" hidden="1" x14ac:dyDescent="0.3"/>
    <row r="8936" hidden="1" x14ac:dyDescent="0.3"/>
    <row r="8937" hidden="1" x14ac:dyDescent="0.3"/>
    <row r="8938" hidden="1" x14ac:dyDescent="0.3"/>
    <row r="8939" hidden="1" x14ac:dyDescent="0.3"/>
    <row r="8940" hidden="1" x14ac:dyDescent="0.3"/>
    <row r="8941" hidden="1" x14ac:dyDescent="0.3"/>
    <row r="8942" hidden="1" x14ac:dyDescent="0.3"/>
    <row r="8943" hidden="1" x14ac:dyDescent="0.3"/>
    <row r="8944" hidden="1" x14ac:dyDescent="0.3"/>
    <row r="8945" hidden="1" x14ac:dyDescent="0.3"/>
    <row r="8946" hidden="1" x14ac:dyDescent="0.3"/>
    <row r="8947" hidden="1" x14ac:dyDescent="0.3"/>
    <row r="8948" hidden="1" x14ac:dyDescent="0.3"/>
    <row r="8949" hidden="1" x14ac:dyDescent="0.3"/>
    <row r="8950" hidden="1" x14ac:dyDescent="0.3"/>
    <row r="8951" hidden="1" x14ac:dyDescent="0.3"/>
    <row r="8952" hidden="1" x14ac:dyDescent="0.3"/>
    <row r="8953" hidden="1" x14ac:dyDescent="0.3"/>
    <row r="8954" hidden="1" x14ac:dyDescent="0.3"/>
    <row r="8955" hidden="1" x14ac:dyDescent="0.3"/>
    <row r="8956" hidden="1" x14ac:dyDescent="0.3"/>
    <row r="8957" hidden="1" x14ac:dyDescent="0.3"/>
    <row r="8958" hidden="1" x14ac:dyDescent="0.3"/>
    <row r="8959" hidden="1" x14ac:dyDescent="0.3"/>
    <row r="8960" hidden="1" x14ac:dyDescent="0.3"/>
    <row r="8961" hidden="1" x14ac:dyDescent="0.3"/>
    <row r="8962" hidden="1" x14ac:dyDescent="0.3"/>
    <row r="8963" hidden="1" x14ac:dyDescent="0.3"/>
    <row r="8964" hidden="1" x14ac:dyDescent="0.3"/>
    <row r="8965" hidden="1" x14ac:dyDescent="0.3"/>
    <row r="8966" hidden="1" x14ac:dyDescent="0.3"/>
    <row r="8967" hidden="1" x14ac:dyDescent="0.3"/>
    <row r="8968" hidden="1" x14ac:dyDescent="0.3"/>
    <row r="8969" hidden="1" x14ac:dyDescent="0.3"/>
    <row r="8970" hidden="1" x14ac:dyDescent="0.3"/>
    <row r="8971" hidden="1" x14ac:dyDescent="0.3"/>
    <row r="8972" hidden="1" x14ac:dyDescent="0.3"/>
    <row r="8973" hidden="1" x14ac:dyDescent="0.3"/>
    <row r="8974" hidden="1" x14ac:dyDescent="0.3"/>
    <row r="8975" hidden="1" x14ac:dyDescent="0.3"/>
    <row r="8976" hidden="1" x14ac:dyDescent="0.3"/>
    <row r="8977" hidden="1" x14ac:dyDescent="0.3"/>
    <row r="8978" hidden="1" x14ac:dyDescent="0.3"/>
    <row r="8979" hidden="1" x14ac:dyDescent="0.3"/>
    <row r="8980" hidden="1" x14ac:dyDescent="0.3"/>
    <row r="8981" hidden="1" x14ac:dyDescent="0.3"/>
    <row r="8982" hidden="1" x14ac:dyDescent="0.3"/>
    <row r="8983" hidden="1" x14ac:dyDescent="0.3"/>
    <row r="8984" hidden="1" x14ac:dyDescent="0.3"/>
    <row r="8985" hidden="1" x14ac:dyDescent="0.3"/>
    <row r="8986" hidden="1" x14ac:dyDescent="0.3"/>
    <row r="8987" hidden="1" x14ac:dyDescent="0.3"/>
    <row r="8988" hidden="1" x14ac:dyDescent="0.3"/>
    <row r="8989" hidden="1" x14ac:dyDescent="0.3"/>
    <row r="8990" hidden="1" x14ac:dyDescent="0.3"/>
    <row r="8991" hidden="1" x14ac:dyDescent="0.3"/>
    <row r="8992" hidden="1" x14ac:dyDescent="0.3"/>
    <row r="8993" hidden="1" x14ac:dyDescent="0.3"/>
    <row r="8994" hidden="1" x14ac:dyDescent="0.3"/>
    <row r="8995" hidden="1" x14ac:dyDescent="0.3"/>
    <row r="8996" hidden="1" x14ac:dyDescent="0.3"/>
    <row r="8997" hidden="1" x14ac:dyDescent="0.3"/>
    <row r="8998" hidden="1" x14ac:dyDescent="0.3"/>
    <row r="8999" hidden="1" x14ac:dyDescent="0.3"/>
    <row r="9000" hidden="1" x14ac:dyDescent="0.3"/>
    <row r="9001" hidden="1" x14ac:dyDescent="0.3"/>
    <row r="9002" hidden="1" x14ac:dyDescent="0.3"/>
    <row r="9003" hidden="1" x14ac:dyDescent="0.3"/>
    <row r="9004" hidden="1" x14ac:dyDescent="0.3"/>
    <row r="9005" hidden="1" x14ac:dyDescent="0.3"/>
    <row r="9006" hidden="1" x14ac:dyDescent="0.3"/>
    <row r="9007" hidden="1" x14ac:dyDescent="0.3"/>
    <row r="9008" hidden="1" x14ac:dyDescent="0.3"/>
    <row r="9009" hidden="1" x14ac:dyDescent="0.3"/>
    <row r="9010" hidden="1" x14ac:dyDescent="0.3"/>
    <row r="9011" hidden="1" x14ac:dyDescent="0.3"/>
    <row r="9012" hidden="1" x14ac:dyDescent="0.3"/>
    <row r="9013" hidden="1" x14ac:dyDescent="0.3"/>
    <row r="9014" hidden="1" x14ac:dyDescent="0.3"/>
    <row r="9015" hidden="1" x14ac:dyDescent="0.3"/>
    <row r="9016" hidden="1" x14ac:dyDescent="0.3"/>
    <row r="9017" hidden="1" x14ac:dyDescent="0.3"/>
    <row r="9018" hidden="1" x14ac:dyDescent="0.3"/>
    <row r="9019" hidden="1" x14ac:dyDescent="0.3"/>
    <row r="9020" hidden="1" x14ac:dyDescent="0.3"/>
    <row r="9021" hidden="1" x14ac:dyDescent="0.3"/>
    <row r="9022" hidden="1" x14ac:dyDescent="0.3"/>
    <row r="9023" hidden="1" x14ac:dyDescent="0.3"/>
    <row r="9024" hidden="1" x14ac:dyDescent="0.3"/>
    <row r="9025" hidden="1" x14ac:dyDescent="0.3"/>
    <row r="9026" hidden="1" x14ac:dyDescent="0.3"/>
    <row r="9027" hidden="1" x14ac:dyDescent="0.3"/>
    <row r="9028" hidden="1" x14ac:dyDescent="0.3"/>
    <row r="9029" hidden="1" x14ac:dyDescent="0.3"/>
    <row r="9030" hidden="1" x14ac:dyDescent="0.3"/>
    <row r="9031" hidden="1" x14ac:dyDescent="0.3"/>
    <row r="9032" hidden="1" x14ac:dyDescent="0.3"/>
    <row r="9033" hidden="1" x14ac:dyDescent="0.3"/>
    <row r="9034" hidden="1" x14ac:dyDescent="0.3"/>
    <row r="9035" hidden="1" x14ac:dyDescent="0.3"/>
    <row r="9036" hidden="1" x14ac:dyDescent="0.3"/>
    <row r="9037" hidden="1" x14ac:dyDescent="0.3"/>
    <row r="9038" hidden="1" x14ac:dyDescent="0.3"/>
    <row r="9039" hidden="1" x14ac:dyDescent="0.3"/>
    <row r="9040" hidden="1" x14ac:dyDescent="0.3"/>
    <row r="9041" hidden="1" x14ac:dyDescent="0.3"/>
    <row r="9042" hidden="1" x14ac:dyDescent="0.3"/>
    <row r="9043" hidden="1" x14ac:dyDescent="0.3"/>
    <row r="9044" hidden="1" x14ac:dyDescent="0.3"/>
    <row r="9045" hidden="1" x14ac:dyDescent="0.3"/>
    <row r="9046" hidden="1" x14ac:dyDescent="0.3"/>
    <row r="9047" hidden="1" x14ac:dyDescent="0.3"/>
    <row r="9048" hidden="1" x14ac:dyDescent="0.3"/>
    <row r="9049" hidden="1" x14ac:dyDescent="0.3"/>
    <row r="9050" hidden="1" x14ac:dyDescent="0.3"/>
    <row r="9051" hidden="1" x14ac:dyDescent="0.3"/>
    <row r="9052" hidden="1" x14ac:dyDescent="0.3"/>
    <row r="9053" hidden="1" x14ac:dyDescent="0.3"/>
    <row r="9054" hidden="1" x14ac:dyDescent="0.3"/>
    <row r="9055" hidden="1" x14ac:dyDescent="0.3"/>
    <row r="9056" hidden="1" x14ac:dyDescent="0.3"/>
    <row r="9057" hidden="1" x14ac:dyDescent="0.3"/>
    <row r="9058" hidden="1" x14ac:dyDescent="0.3"/>
    <row r="9059" hidden="1" x14ac:dyDescent="0.3"/>
    <row r="9060" hidden="1" x14ac:dyDescent="0.3"/>
    <row r="9061" hidden="1" x14ac:dyDescent="0.3"/>
    <row r="9062" hidden="1" x14ac:dyDescent="0.3"/>
    <row r="9063" hidden="1" x14ac:dyDescent="0.3"/>
    <row r="9064" hidden="1" x14ac:dyDescent="0.3"/>
    <row r="9065" hidden="1" x14ac:dyDescent="0.3"/>
    <row r="9066" hidden="1" x14ac:dyDescent="0.3"/>
    <row r="9067" hidden="1" x14ac:dyDescent="0.3"/>
    <row r="9068" hidden="1" x14ac:dyDescent="0.3"/>
    <row r="9069" hidden="1" x14ac:dyDescent="0.3"/>
    <row r="9070" hidden="1" x14ac:dyDescent="0.3"/>
    <row r="9071" hidden="1" x14ac:dyDescent="0.3"/>
    <row r="9072" hidden="1" x14ac:dyDescent="0.3"/>
    <row r="9073" hidden="1" x14ac:dyDescent="0.3"/>
    <row r="9074" hidden="1" x14ac:dyDescent="0.3"/>
    <row r="9075" hidden="1" x14ac:dyDescent="0.3"/>
    <row r="9076" hidden="1" x14ac:dyDescent="0.3"/>
    <row r="9077" hidden="1" x14ac:dyDescent="0.3"/>
    <row r="9078" hidden="1" x14ac:dyDescent="0.3"/>
    <row r="9079" hidden="1" x14ac:dyDescent="0.3"/>
    <row r="9080" hidden="1" x14ac:dyDescent="0.3"/>
    <row r="9081" hidden="1" x14ac:dyDescent="0.3"/>
    <row r="9082" hidden="1" x14ac:dyDescent="0.3"/>
    <row r="9083" hidden="1" x14ac:dyDescent="0.3"/>
    <row r="9084" hidden="1" x14ac:dyDescent="0.3"/>
    <row r="9085" hidden="1" x14ac:dyDescent="0.3"/>
    <row r="9086" hidden="1" x14ac:dyDescent="0.3"/>
    <row r="9087" hidden="1" x14ac:dyDescent="0.3"/>
    <row r="9088" hidden="1" x14ac:dyDescent="0.3"/>
    <row r="9089" hidden="1" x14ac:dyDescent="0.3"/>
    <row r="9090" hidden="1" x14ac:dyDescent="0.3"/>
    <row r="9091" hidden="1" x14ac:dyDescent="0.3"/>
    <row r="9092" hidden="1" x14ac:dyDescent="0.3"/>
    <row r="9093" hidden="1" x14ac:dyDescent="0.3"/>
    <row r="9094" hidden="1" x14ac:dyDescent="0.3"/>
    <row r="9095" hidden="1" x14ac:dyDescent="0.3"/>
    <row r="9096" hidden="1" x14ac:dyDescent="0.3"/>
    <row r="9097" hidden="1" x14ac:dyDescent="0.3"/>
    <row r="9098" hidden="1" x14ac:dyDescent="0.3"/>
    <row r="9099" hidden="1" x14ac:dyDescent="0.3"/>
    <row r="9100" hidden="1" x14ac:dyDescent="0.3"/>
    <row r="9101" hidden="1" x14ac:dyDescent="0.3"/>
    <row r="9102" hidden="1" x14ac:dyDescent="0.3"/>
    <row r="9103" hidden="1" x14ac:dyDescent="0.3"/>
    <row r="9104" hidden="1" x14ac:dyDescent="0.3"/>
    <row r="9105" hidden="1" x14ac:dyDescent="0.3"/>
    <row r="9106" hidden="1" x14ac:dyDescent="0.3"/>
    <row r="9107" hidden="1" x14ac:dyDescent="0.3"/>
    <row r="9108" hidden="1" x14ac:dyDescent="0.3"/>
    <row r="9109" hidden="1" x14ac:dyDescent="0.3"/>
    <row r="9110" hidden="1" x14ac:dyDescent="0.3"/>
    <row r="9111" hidden="1" x14ac:dyDescent="0.3"/>
    <row r="9112" hidden="1" x14ac:dyDescent="0.3"/>
    <row r="9113" hidden="1" x14ac:dyDescent="0.3"/>
    <row r="9114" hidden="1" x14ac:dyDescent="0.3"/>
    <row r="9115" hidden="1" x14ac:dyDescent="0.3"/>
    <row r="9116" hidden="1" x14ac:dyDescent="0.3"/>
    <row r="9117" hidden="1" x14ac:dyDescent="0.3"/>
    <row r="9118" hidden="1" x14ac:dyDescent="0.3"/>
    <row r="9119" hidden="1" x14ac:dyDescent="0.3"/>
    <row r="9120" hidden="1" x14ac:dyDescent="0.3"/>
    <row r="9121" hidden="1" x14ac:dyDescent="0.3"/>
    <row r="9122" hidden="1" x14ac:dyDescent="0.3"/>
    <row r="9123" hidden="1" x14ac:dyDescent="0.3"/>
    <row r="9124" hidden="1" x14ac:dyDescent="0.3"/>
    <row r="9125" hidden="1" x14ac:dyDescent="0.3"/>
    <row r="9126" hidden="1" x14ac:dyDescent="0.3"/>
    <row r="9127" hidden="1" x14ac:dyDescent="0.3"/>
    <row r="9128" hidden="1" x14ac:dyDescent="0.3"/>
    <row r="9129" hidden="1" x14ac:dyDescent="0.3"/>
    <row r="9130" hidden="1" x14ac:dyDescent="0.3"/>
    <row r="9131" hidden="1" x14ac:dyDescent="0.3"/>
    <row r="9132" hidden="1" x14ac:dyDescent="0.3"/>
    <row r="9133" hidden="1" x14ac:dyDescent="0.3"/>
    <row r="9134" hidden="1" x14ac:dyDescent="0.3"/>
    <row r="9135" hidden="1" x14ac:dyDescent="0.3"/>
    <row r="9136" hidden="1" x14ac:dyDescent="0.3"/>
    <row r="9137" hidden="1" x14ac:dyDescent="0.3"/>
    <row r="9138" hidden="1" x14ac:dyDescent="0.3"/>
    <row r="9139" hidden="1" x14ac:dyDescent="0.3"/>
    <row r="9140" hidden="1" x14ac:dyDescent="0.3"/>
    <row r="9141" hidden="1" x14ac:dyDescent="0.3"/>
    <row r="9142" hidden="1" x14ac:dyDescent="0.3"/>
    <row r="9143" hidden="1" x14ac:dyDescent="0.3"/>
    <row r="9144" hidden="1" x14ac:dyDescent="0.3"/>
    <row r="9145" hidden="1" x14ac:dyDescent="0.3"/>
    <row r="9146" hidden="1" x14ac:dyDescent="0.3"/>
    <row r="9147" hidden="1" x14ac:dyDescent="0.3"/>
    <row r="9148" hidden="1" x14ac:dyDescent="0.3"/>
    <row r="9149" hidden="1" x14ac:dyDescent="0.3"/>
    <row r="9150" hidden="1" x14ac:dyDescent="0.3"/>
    <row r="9151" hidden="1" x14ac:dyDescent="0.3"/>
    <row r="9152" hidden="1" x14ac:dyDescent="0.3"/>
    <row r="9153" hidden="1" x14ac:dyDescent="0.3"/>
    <row r="9154" hidden="1" x14ac:dyDescent="0.3"/>
    <row r="9155" hidden="1" x14ac:dyDescent="0.3"/>
    <row r="9156" hidden="1" x14ac:dyDescent="0.3"/>
    <row r="9157" hidden="1" x14ac:dyDescent="0.3"/>
    <row r="9158" hidden="1" x14ac:dyDescent="0.3"/>
    <row r="9159" hidden="1" x14ac:dyDescent="0.3"/>
    <row r="9160" hidden="1" x14ac:dyDescent="0.3"/>
    <row r="9161" hidden="1" x14ac:dyDescent="0.3"/>
    <row r="9162" hidden="1" x14ac:dyDescent="0.3"/>
    <row r="9163" hidden="1" x14ac:dyDescent="0.3"/>
    <row r="9164" hidden="1" x14ac:dyDescent="0.3"/>
    <row r="9165" hidden="1" x14ac:dyDescent="0.3"/>
    <row r="9166" hidden="1" x14ac:dyDescent="0.3"/>
    <row r="9167" hidden="1" x14ac:dyDescent="0.3"/>
    <row r="9168" hidden="1" x14ac:dyDescent="0.3"/>
    <row r="9169" hidden="1" x14ac:dyDescent="0.3"/>
    <row r="9170" hidden="1" x14ac:dyDescent="0.3"/>
    <row r="9171" hidden="1" x14ac:dyDescent="0.3"/>
    <row r="9172" hidden="1" x14ac:dyDescent="0.3"/>
    <row r="9173" hidden="1" x14ac:dyDescent="0.3"/>
    <row r="9174" hidden="1" x14ac:dyDescent="0.3"/>
    <row r="9175" hidden="1" x14ac:dyDescent="0.3"/>
    <row r="9176" hidden="1" x14ac:dyDescent="0.3"/>
    <row r="9177" hidden="1" x14ac:dyDescent="0.3"/>
    <row r="9178" hidden="1" x14ac:dyDescent="0.3"/>
    <row r="9179" hidden="1" x14ac:dyDescent="0.3"/>
    <row r="9180" hidden="1" x14ac:dyDescent="0.3"/>
    <row r="9181" hidden="1" x14ac:dyDescent="0.3"/>
    <row r="9182" hidden="1" x14ac:dyDescent="0.3"/>
    <row r="9183" hidden="1" x14ac:dyDescent="0.3"/>
    <row r="9184" hidden="1" x14ac:dyDescent="0.3"/>
    <row r="9185" hidden="1" x14ac:dyDescent="0.3"/>
    <row r="9186" hidden="1" x14ac:dyDescent="0.3"/>
    <row r="9187" hidden="1" x14ac:dyDescent="0.3"/>
    <row r="9188" hidden="1" x14ac:dyDescent="0.3"/>
    <row r="9189" hidden="1" x14ac:dyDescent="0.3"/>
    <row r="9190" hidden="1" x14ac:dyDescent="0.3"/>
    <row r="9191" hidden="1" x14ac:dyDescent="0.3"/>
    <row r="9192" hidden="1" x14ac:dyDescent="0.3"/>
    <row r="9193" hidden="1" x14ac:dyDescent="0.3"/>
    <row r="9194" hidden="1" x14ac:dyDescent="0.3"/>
    <row r="9195" hidden="1" x14ac:dyDescent="0.3"/>
    <row r="9196" hidden="1" x14ac:dyDescent="0.3"/>
    <row r="9197" hidden="1" x14ac:dyDescent="0.3"/>
    <row r="9198" hidden="1" x14ac:dyDescent="0.3"/>
    <row r="9199" hidden="1" x14ac:dyDescent="0.3"/>
    <row r="9200" hidden="1" x14ac:dyDescent="0.3"/>
    <row r="9201" hidden="1" x14ac:dyDescent="0.3"/>
    <row r="9202" hidden="1" x14ac:dyDescent="0.3"/>
    <row r="9203" hidden="1" x14ac:dyDescent="0.3"/>
    <row r="9204" hidden="1" x14ac:dyDescent="0.3"/>
    <row r="9205" hidden="1" x14ac:dyDescent="0.3"/>
    <row r="9206" hidden="1" x14ac:dyDescent="0.3"/>
    <row r="9207" hidden="1" x14ac:dyDescent="0.3"/>
    <row r="9208" hidden="1" x14ac:dyDescent="0.3"/>
    <row r="9209" hidden="1" x14ac:dyDescent="0.3"/>
    <row r="9210" hidden="1" x14ac:dyDescent="0.3"/>
    <row r="9211" hidden="1" x14ac:dyDescent="0.3"/>
    <row r="9212" hidden="1" x14ac:dyDescent="0.3"/>
    <row r="9213" hidden="1" x14ac:dyDescent="0.3"/>
    <row r="9214" hidden="1" x14ac:dyDescent="0.3"/>
    <row r="9215" hidden="1" x14ac:dyDescent="0.3"/>
    <row r="9216" hidden="1" x14ac:dyDescent="0.3"/>
    <row r="9217" hidden="1" x14ac:dyDescent="0.3"/>
    <row r="9218" hidden="1" x14ac:dyDescent="0.3"/>
    <row r="9219" hidden="1" x14ac:dyDescent="0.3"/>
    <row r="9220" hidden="1" x14ac:dyDescent="0.3"/>
    <row r="9221" hidden="1" x14ac:dyDescent="0.3"/>
    <row r="9222" hidden="1" x14ac:dyDescent="0.3"/>
    <row r="9223" hidden="1" x14ac:dyDescent="0.3"/>
    <row r="9224" hidden="1" x14ac:dyDescent="0.3"/>
    <row r="9225" hidden="1" x14ac:dyDescent="0.3"/>
    <row r="9226" hidden="1" x14ac:dyDescent="0.3"/>
    <row r="9227" hidden="1" x14ac:dyDescent="0.3"/>
    <row r="9228" hidden="1" x14ac:dyDescent="0.3"/>
    <row r="9229" hidden="1" x14ac:dyDescent="0.3"/>
    <row r="9230" hidden="1" x14ac:dyDescent="0.3"/>
    <row r="9231" hidden="1" x14ac:dyDescent="0.3"/>
    <row r="9232" hidden="1" x14ac:dyDescent="0.3"/>
    <row r="9233" hidden="1" x14ac:dyDescent="0.3"/>
    <row r="9234" hidden="1" x14ac:dyDescent="0.3"/>
    <row r="9235" hidden="1" x14ac:dyDescent="0.3"/>
    <row r="9236" hidden="1" x14ac:dyDescent="0.3"/>
    <row r="9237" hidden="1" x14ac:dyDescent="0.3"/>
    <row r="9238" hidden="1" x14ac:dyDescent="0.3"/>
    <row r="9239" hidden="1" x14ac:dyDescent="0.3"/>
    <row r="9240" hidden="1" x14ac:dyDescent="0.3"/>
    <row r="9241" hidden="1" x14ac:dyDescent="0.3"/>
    <row r="9242" hidden="1" x14ac:dyDescent="0.3"/>
    <row r="9243" hidden="1" x14ac:dyDescent="0.3"/>
    <row r="9244" hidden="1" x14ac:dyDescent="0.3"/>
    <row r="9245" hidden="1" x14ac:dyDescent="0.3"/>
    <row r="9246" hidden="1" x14ac:dyDescent="0.3"/>
    <row r="9247" hidden="1" x14ac:dyDescent="0.3"/>
    <row r="9248" hidden="1" x14ac:dyDescent="0.3"/>
    <row r="9249" hidden="1" x14ac:dyDescent="0.3"/>
    <row r="9250" hidden="1" x14ac:dyDescent="0.3"/>
    <row r="9251" hidden="1" x14ac:dyDescent="0.3"/>
    <row r="9252" hidden="1" x14ac:dyDescent="0.3"/>
    <row r="9253" hidden="1" x14ac:dyDescent="0.3"/>
    <row r="9254" hidden="1" x14ac:dyDescent="0.3"/>
    <row r="9255" hidden="1" x14ac:dyDescent="0.3"/>
    <row r="9256" hidden="1" x14ac:dyDescent="0.3"/>
    <row r="9257" hidden="1" x14ac:dyDescent="0.3"/>
    <row r="9258" hidden="1" x14ac:dyDescent="0.3"/>
    <row r="9259" hidden="1" x14ac:dyDescent="0.3"/>
    <row r="9260" hidden="1" x14ac:dyDescent="0.3"/>
    <row r="9261" hidden="1" x14ac:dyDescent="0.3"/>
    <row r="9262" hidden="1" x14ac:dyDescent="0.3"/>
    <row r="9263" hidden="1" x14ac:dyDescent="0.3"/>
    <row r="9264" hidden="1" x14ac:dyDescent="0.3"/>
    <row r="9265" hidden="1" x14ac:dyDescent="0.3"/>
    <row r="9266" hidden="1" x14ac:dyDescent="0.3"/>
    <row r="9267" hidden="1" x14ac:dyDescent="0.3"/>
    <row r="9268" hidden="1" x14ac:dyDescent="0.3"/>
    <row r="9269" hidden="1" x14ac:dyDescent="0.3"/>
    <row r="9270" hidden="1" x14ac:dyDescent="0.3"/>
    <row r="9271" hidden="1" x14ac:dyDescent="0.3"/>
    <row r="9272" hidden="1" x14ac:dyDescent="0.3"/>
    <row r="9273" hidden="1" x14ac:dyDescent="0.3"/>
    <row r="9274" hidden="1" x14ac:dyDescent="0.3"/>
    <row r="9275" hidden="1" x14ac:dyDescent="0.3"/>
    <row r="9276" hidden="1" x14ac:dyDescent="0.3"/>
    <row r="9277" hidden="1" x14ac:dyDescent="0.3"/>
    <row r="9278" hidden="1" x14ac:dyDescent="0.3"/>
    <row r="9279" hidden="1" x14ac:dyDescent="0.3"/>
    <row r="9280" hidden="1" x14ac:dyDescent="0.3"/>
    <row r="9281" hidden="1" x14ac:dyDescent="0.3"/>
    <row r="9282" hidden="1" x14ac:dyDescent="0.3"/>
    <row r="9283" hidden="1" x14ac:dyDescent="0.3"/>
    <row r="9284" hidden="1" x14ac:dyDescent="0.3"/>
    <row r="9285" hidden="1" x14ac:dyDescent="0.3"/>
    <row r="9286" hidden="1" x14ac:dyDescent="0.3"/>
    <row r="9287" hidden="1" x14ac:dyDescent="0.3"/>
    <row r="9288" hidden="1" x14ac:dyDescent="0.3"/>
    <row r="9289" hidden="1" x14ac:dyDescent="0.3"/>
    <row r="9290" hidden="1" x14ac:dyDescent="0.3"/>
    <row r="9291" hidden="1" x14ac:dyDescent="0.3"/>
    <row r="9292" hidden="1" x14ac:dyDescent="0.3"/>
    <row r="9293" hidden="1" x14ac:dyDescent="0.3"/>
    <row r="9294" hidden="1" x14ac:dyDescent="0.3"/>
    <row r="9295" hidden="1" x14ac:dyDescent="0.3"/>
    <row r="9296" hidden="1" x14ac:dyDescent="0.3"/>
    <row r="9297" hidden="1" x14ac:dyDescent="0.3"/>
    <row r="9298" hidden="1" x14ac:dyDescent="0.3"/>
    <row r="9299" hidden="1" x14ac:dyDescent="0.3"/>
    <row r="9300" hidden="1" x14ac:dyDescent="0.3"/>
    <row r="9301" hidden="1" x14ac:dyDescent="0.3"/>
    <row r="9302" hidden="1" x14ac:dyDescent="0.3"/>
    <row r="9303" hidden="1" x14ac:dyDescent="0.3"/>
    <row r="9304" hidden="1" x14ac:dyDescent="0.3"/>
    <row r="9305" hidden="1" x14ac:dyDescent="0.3"/>
    <row r="9306" hidden="1" x14ac:dyDescent="0.3"/>
    <row r="9307" hidden="1" x14ac:dyDescent="0.3"/>
    <row r="9308" hidden="1" x14ac:dyDescent="0.3"/>
    <row r="9309" hidden="1" x14ac:dyDescent="0.3"/>
    <row r="9310" hidden="1" x14ac:dyDescent="0.3"/>
    <row r="9311" hidden="1" x14ac:dyDescent="0.3"/>
    <row r="9312" hidden="1" x14ac:dyDescent="0.3"/>
    <row r="9313" hidden="1" x14ac:dyDescent="0.3"/>
    <row r="9314" hidden="1" x14ac:dyDescent="0.3"/>
    <row r="9315" hidden="1" x14ac:dyDescent="0.3"/>
    <row r="9316" hidden="1" x14ac:dyDescent="0.3"/>
    <row r="9317" hidden="1" x14ac:dyDescent="0.3"/>
    <row r="9318" hidden="1" x14ac:dyDescent="0.3"/>
    <row r="9319" hidden="1" x14ac:dyDescent="0.3"/>
    <row r="9320" hidden="1" x14ac:dyDescent="0.3"/>
    <row r="9321" hidden="1" x14ac:dyDescent="0.3"/>
    <row r="9322" hidden="1" x14ac:dyDescent="0.3"/>
    <row r="9323" hidden="1" x14ac:dyDescent="0.3"/>
    <row r="9324" hidden="1" x14ac:dyDescent="0.3"/>
    <row r="9325" hidden="1" x14ac:dyDescent="0.3"/>
    <row r="9326" hidden="1" x14ac:dyDescent="0.3"/>
    <row r="9327" hidden="1" x14ac:dyDescent="0.3"/>
    <row r="9328" hidden="1" x14ac:dyDescent="0.3"/>
    <row r="9329" hidden="1" x14ac:dyDescent="0.3"/>
    <row r="9330" hidden="1" x14ac:dyDescent="0.3"/>
    <row r="9331" hidden="1" x14ac:dyDescent="0.3"/>
    <row r="9332" hidden="1" x14ac:dyDescent="0.3"/>
    <row r="9333" hidden="1" x14ac:dyDescent="0.3"/>
    <row r="9334" hidden="1" x14ac:dyDescent="0.3"/>
    <row r="9335" hidden="1" x14ac:dyDescent="0.3"/>
    <row r="9336" hidden="1" x14ac:dyDescent="0.3"/>
    <row r="9337" hidden="1" x14ac:dyDescent="0.3"/>
    <row r="9338" hidden="1" x14ac:dyDescent="0.3"/>
    <row r="9339" hidden="1" x14ac:dyDescent="0.3"/>
    <row r="9340" hidden="1" x14ac:dyDescent="0.3"/>
    <row r="9341" hidden="1" x14ac:dyDescent="0.3"/>
    <row r="9342" hidden="1" x14ac:dyDescent="0.3"/>
    <row r="9343" hidden="1" x14ac:dyDescent="0.3"/>
    <row r="9344" hidden="1" x14ac:dyDescent="0.3"/>
    <row r="9345" hidden="1" x14ac:dyDescent="0.3"/>
    <row r="9346" hidden="1" x14ac:dyDescent="0.3"/>
    <row r="9347" hidden="1" x14ac:dyDescent="0.3"/>
    <row r="9348" hidden="1" x14ac:dyDescent="0.3"/>
    <row r="9349" hidden="1" x14ac:dyDescent="0.3"/>
    <row r="9350" hidden="1" x14ac:dyDescent="0.3"/>
    <row r="9351" hidden="1" x14ac:dyDescent="0.3"/>
    <row r="9352" hidden="1" x14ac:dyDescent="0.3"/>
    <row r="9353" hidden="1" x14ac:dyDescent="0.3"/>
    <row r="9354" hidden="1" x14ac:dyDescent="0.3"/>
    <row r="9355" hidden="1" x14ac:dyDescent="0.3"/>
    <row r="9356" hidden="1" x14ac:dyDescent="0.3"/>
    <row r="9357" hidden="1" x14ac:dyDescent="0.3"/>
    <row r="9358" hidden="1" x14ac:dyDescent="0.3"/>
    <row r="9359" hidden="1" x14ac:dyDescent="0.3"/>
    <row r="9360" hidden="1" x14ac:dyDescent="0.3"/>
    <row r="9361" hidden="1" x14ac:dyDescent="0.3"/>
    <row r="9362" hidden="1" x14ac:dyDescent="0.3"/>
    <row r="9363" hidden="1" x14ac:dyDescent="0.3"/>
    <row r="9364" hidden="1" x14ac:dyDescent="0.3"/>
    <row r="9365" hidden="1" x14ac:dyDescent="0.3"/>
    <row r="9366" hidden="1" x14ac:dyDescent="0.3"/>
    <row r="9367" hidden="1" x14ac:dyDescent="0.3"/>
    <row r="9368" hidden="1" x14ac:dyDescent="0.3"/>
    <row r="9369" hidden="1" x14ac:dyDescent="0.3"/>
    <row r="9370" hidden="1" x14ac:dyDescent="0.3"/>
    <row r="9371" hidden="1" x14ac:dyDescent="0.3"/>
    <row r="9372" hidden="1" x14ac:dyDescent="0.3"/>
    <row r="9373" hidden="1" x14ac:dyDescent="0.3"/>
    <row r="9374" hidden="1" x14ac:dyDescent="0.3"/>
    <row r="9375" hidden="1" x14ac:dyDescent="0.3"/>
    <row r="9376" hidden="1" x14ac:dyDescent="0.3"/>
    <row r="9377" hidden="1" x14ac:dyDescent="0.3"/>
    <row r="9378" hidden="1" x14ac:dyDescent="0.3"/>
    <row r="9379" hidden="1" x14ac:dyDescent="0.3"/>
    <row r="9380" hidden="1" x14ac:dyDescent="0.3"/>
    <row r="9381" hidden="1" x14ac:dyDescent="0.3"/>
    <row r="9382" hidden="1" x14ac:dyDescent="0.3"/>
    <row r="9383" hidden="1" x14ac:dyDescent="0.3"/>
    <row r="9384" hidden="1" x14ac:dyDescent="0.3"/>
    <row r="9385" hidden="1" x14ac:dyDescent="0.3"/>
    <row r="9386" hidden="1" x14ac:dyDescent="0.3"/>
    <row r="9387" hidden="1" x14ac:dyDescent="0.3"/>
    <row r="9388" hidden="1" x14ac:dyDescent="0.3"/>
    <row r="9389" hidden="1" x14ac:dyDescent="0.3"/>
    <row r="9390" hidden="1" x14ac:dyDescent="0.3"/>
    <row r="9391" hidden="1" x14ac:dyDescent="0.3"/>
    <row r="9392" hidden="1" x14ac:dyDescent="0.3"/>
    <row r="9393" hidden="1" x14ac:dyDescent="0.3"/>
    <row r="9394" hidden="1" x14ac:dyDescent="0.3"/>
    <row r="9395" hidden="1" x14ac:dyDescent="0.3"/>
    <row r="9396" hidden="1" x14ac:dyDescent="0.3"/>
    <row r="9397" hidden="1" x14ac:dyDescent="0.3"/>
    <row r="9398" hidden="1" x14ac:dyDescent="0.3"/>
    <row r="9399" hidden="1" x14ac:dyDescent="0.3"/>
    <row r="9400" hidden="1" x14ac:dyDescent="0.3"/>
    <row r="9401" hidden="1" x14ac:dyDescent="0.3"/>
    <row r="9402" hidden="1" x14ac:dyDescent="0.3"/>
    <row r="9403" hidden="1" x14ac:dyDescent="0.3"/>
    <row r="9404" hidden="1" x14ac:dyDescent="0.3"/>
    <row r="9405" hidden="1" x14ac:dyDescent="0.3"/>
    <row r="9406" hidden="1" x14ac:dyDescent="0.3"/>
    <row r="9407" hidden="1" x14ac:dyDescent="0.3"/>
    <row r="9408" hidden="1" x14ac:dyDescent="0.3"/>
    <row r="9409" hidden="1" x14ac:dyDescent="0.3"/>
    <row r="9410" hidden="1" x14ac:dyDescent="0.3"/>
    <row r="9411" hidden="1" x14ac:dyDescent="0.3"/>
    <row r="9412" hidden="1" x14ac:dyDescent="0.3"/>
    <row r="9413" hidden="1" x14ac:dyDescent="0.3"/>
    <row r="9414" hidden="1" x14ac:dyDescent="0.3"/>
    <row r="9415" hidden="1" x14ac:dyDescent="0.3"/>
    <row r="9416" hidden="1" x14ac:dyDescent="0.3"/>
    <row r="9417" hidden="1" x14ac:dyDescent="0.3"/>
    <row r="9418" hidden="1" x14ac:dyDescent="0.3"/>
    <row r="9419" hidden="1" x14ac:dyDescent="0.3"/>
    <row r="9420" hidden="1" x14ac:dyDescent="0.3"/>
    <row r="9421" hidden="1" x14ac:dyDescent="0.3"/>
    <row r="9422" hidden="1" x14ac:dyDescent="0.3"/>
    <row r="9423" hidden="1" x14ac:dyDescent="0.3"/>
    <row r="9424" hidden="1" x14ac:dyDescent="0.3"/>
    <row r="9425" hidden="1" x14ac:dyDescent="0.3"/>
    <row r="9426" hidden="1" x14ac:dyDescent="0.3"/>
    <row r="9427" hidden="1" x14ac:dyDescent="0.3"/>
    <row r="9428" hidden="1" x14ac:dyDescent="0.3"/>
    <row r="9429" hidden="1" x14ac:dyDescent="0.3"/>
    <row r="9430" hidden="1" x14ac:dyDescent="0.3"/>
    <row r="9431" hidden="1" x14ac:dyDescent="0.3"/>
    <row r="9432" hidden="1" x14ac:dyDescent="0.3"/>
    <row r="9433" hidden="1" x14ac:dyDescent="0.3"/>
    <row r="9434" hidden="1" x14ac:dyDescent="0.3"/>
    <row r="9435" hidden="1" x14ac:dyDescent="0.3"/>
    <row r="9436" hidden="1" x14ac:dyDescent="0.3"/>
    <row r="9437" hidden="1" x14ac:dyDescent="0.3"/>
    <row r="9438" hidden="1" x14ac:dyDescent="0.3"/>
    <row r="9439" hidden="1" x14ac:dyDescent="0.3"/>
    <row r="9440" hidden="1" x14ac:dyDescent="0.3"/>
    <row r="9441" hidden="1" x14ac:dyDescent="0.3"/>
    <row r="9442" hidden="1" x14ac:dyDescent="0.3"/>
    <row r="9443" hidden="1" x14ac:dyDescent="0.3"/>
    <row r="9444" hidden="1" x14ac:dyDescent="0.3"/>
    <row r="9445" hidden="1" x14ac:dyDescent="0.3"/>
    <row r="9446" hidden="1" x14ac:dyDescent="0.3"/>
    <row r="9447" hidden="1" x14ac:dyDescent="0.3"/>
    <row r="9448" hidden="1" x14ac:dyDescent="0.3"/>
    <row r="9449" hidden="1" x14ac:dyDescent="0.3"/>
    <row r="9450" hidden="1" x14ac:dyDescent="0.3"/>
    <row r="9451" hidden="1" x14ac:dyDescent="0.3"/>
    <row r="9452" hidden="1" x14ac:dyDescent="0.3"/>
    <row r="9453" hidden="1" x14ac:dyDescent="0.3"/>
    <row r="9454" hidden="1" x14ac:dyDescent="0.3"/>
    <row r="9455" hidden="1" x14ac:dyDescent="0.3"/>
    <row r="9456" hidden="1" x14ac:dyDescent="0.3"/>
    <row r="9457" hidden="1" x14ac:dyDescent="0.3"/>
    <row r="9458" hidden="1" x14ac:dyDescent="0.3"/>
    <row r="9459" hidden="1" x14ac:dyDescent="0.3"/>
    <row r="9460" hidden="1" x14ac:dyDescent="0.3"/>
    <row r="9461" hidden="1" x14ac:dyDescent="0.3"/>
    <row r="9462" hidden="1" x14ac:dyDescent="0.3"/>
    <row r="9463" hidden="1" x14ac:dyDescent="0.3"/>
    <row r="9464" hidden="1" x14ac:dyDescent="0.3"/>
    <row r="9465" hidden="1" x14ac:dyDescent="0.3"/>
    <row r="9466" hidden="1" x14ac:dyDescent="0.3"/>
    <row r="9467" hidden="1" x14ac:dyDescent="0.3"/>
    <row r="9468" hidden="1" x14ac:dyDescent="0.3"/>
    <row r="9469" hidden="1" x14ac:dyDescent="0.3"/>
    <row r="9470" hidden="1" x14ac:dyDescent="0.3"/>
    <row r="9471" hidden="1" x14ac:dyDescent="0.3"/>
    <row r="9472" hidden="1" x14ac:dyDescent="0.3"/>
    <row r="9473" hidden="1" x14ac:dyDescent="0.3"/>
    <row r="9474" hidden="1" x14ac:dyDescent="0.3"/>
    <row r="9475" hidden="1" x14ac:dyDescent="0.3"/>
    <row r="9476" hidden="1" x14ac:dyDescent="0.3"/>
    <row r="9477" hidden="1" x14ac:dyDescent="0.3"/>
    <row r="9478" hidden="1" x14ac:dyDescent="0.3"/>
    <row r="9479" hidden="1" x14ac:dyDescent="0.3"/>
    <row r="9480" hidden="1" x14ac:dyDescent="0.3"/>
    <row r="9481" hidden="1" x14ac:dyDescent="0.3"/>
    <row r="9482" hidden="1" x14ac:dyDescent="0.3"/>
    <row r="9483" hidden="1" x14ac:dyDescent="0.3"/>
    <row r="9484" hidden="1" x14ac:dyDescent="0.3"/>
    <row r="9485" hidden="1" x14ac:dyDescent="0.3"/>
    <row r="9486" hidden="1" x14ac:dyDescent="0.3"/>
    <row r="9487" hidden="1" x14ac:dyDescent="0.3"/>
    <row r="9488" hidden="1" x14ac:dyDescent="0.3"/>
    <row r="9489" hidden="1" x14ac:dyDescent="0.3"/>
    <row r="9490" hidden="1" x14ac:dyDescent="0.3"/>
    <row r="9491" hidden="1" x14ac:dyDescent="0.3"/>
    <row r="9492" hidden="1" x14ac:dyDescent="0.3"/>
    <row r="9493" hidden="1" x14ac:dyDescent="0.3"/>
    <row r="9494" hidden="1" x14ac:dyDescent="0.3"/>
    <row r="9495" hidden="1" x14ac:dyDescent="0.3"/>
    <row r="9496" hidden="1" x14ac:dyDescent="0.3"/>
    <row r="9497" hidden="1" x14ac:dyDescent="0.3"/>
    <row r="9498" hidden="1" x14ac:dyDescent="0.3"/>
    <row r="9499" hidden="1" x14ac:dyDescent="0.3"/>
    <row r="9500" hidden="1" x14ac:dyDescent="0.3"/>
    <row r="9501" hidden="1" x14ac:dyDescent="0.3"/>
    <row r="9502" hidden="1" x14ac:dyDescent="0.3"/>
    <row r="9503" hidden="1" x14ac:dyDescent="0.3"/>
    <row r="9504" hidden="1" x14ac:dyDescent="0.3"/>
    <row r="9505" hidden="1" x14ac:dyDescent="0.3"/>
    <row r="9506" hidden="1" x14ac:dyDescent="0.3"/>
    <row r="9507" hidden="1" x14ac:dyDescent="0.3"/>
    <row r="9508" hidden="1" x14ac:dyDescent="0.3"/>
    <row r="9509" hidden="1" x14ac:dyDescent="0.3"/>
    <row r="9510" hidden="1" x14ac:dyDescent="0.3"/>
    <row r="9511" hidden="1" x14ac:dyDescent="0.3"/>
    <row r="9512" hidden="1" x14ac:dyDescent="0.3"/>
    <row r="9513" hidden="1" x14ac:dyDescent="0.3"/>
    <row r="9514" hidden="1" x14ac:dyDescent="0.3"/>
    <row r="9515" hidden="1" x14ac:dyDescent="0.3"/>
    <row r="9516" hidden="1" x14ac:dyDescent="0.3"/>
    <row r="9517" hidden="1" x14ac:dyDescent="0.3"/>
    <row r="9518" hidden="1" x14ac:dyDescent="0.3"/>
    <row r="9519" hidden="1" x14ac:dyDescent="0.3"/>
    <row r="9520" hidden="1" x14ac:dyDescent="0.3"/>
    <row r="9521" hidden="1" x14ac:dyDescent="0.3"/>
    <row r="9522" hidden="1" x14ac:dyDescent="0.3"/>
    <row r="9523" hidden="1" x14ac:dyDescent="0.3"/>
    <row r="9524" hidden="1" x14ac:dyDescent="0.3"/>
    <row r="9525" hidden="1" x14ac:dyDescent="0.3"/>
    <row r="9526" hidden="1" x14ac:dyDescent="0.3"/>
    <row r="9527" hidden="1" x14ac:dyDescent="0.3"/>
    <row r="9528" hidden="1" x14ac:dyDescent="0.3"/>
    <row r="9529" hidden="1" x14ac:dyDescent="0.3"/>
    <row r="9530" hidden="1" x14ac:dyDescent="0.3"/>
    <row r="9531" hidden="1" x14ac:dyDescent="0.3"/>
    <row r="9532" hidden="1" x14ac:dyDescent="0.3"/>
    <row r="9533" hidden="1" x14ac:dyDescent="0.3"/>
    <row r="9534" hidden="1" x14ac:dyDescent="0.3"/>
    <row r="9535" hidden="1" x14ac:dyDescent="0.3"/>
    <row r="9536" hidden="1" x14ac:dyDescent="0.3"/>
    <row r="9537" hidden="1" x14ac:dyDescent="0.3"/>
    <row r="9538" hidden="1" x14ac:dyDescent="0.3"/>
    <row r="9539" hidden="1" x14ac:dyDescent="0.3"/>
    <row r="9540" hidden="1" x14ac:dyDescent="0.3"/>
    <row r="9541" hidden="1" x14ac:dyDescent="0.3"/>
    <row r="9542" hidden="1" x14ac:dyDescent="0.3"/>
    <row r="9543" hidden="1" x14ac:dyDescent="0.3"/>
    <row r="9544" hidden="1" x14ac:dyDescent="0.3"/>
    <row r="9545" hidden="1" x14ac:dyDescent="0.3"/>
    <row r="9546" hidden="1" x14ac:dyDescent="0.3"/>
    <row r="9547" hidden="1" x14ac:dyDescent="0.3"/>
    <row r="9548" hidden="1" x14ac:dyDescent="0.3"/>
    <row r="9549" hidden="1" x14ac:dyDescent="0.3"/>
    <row r="9550" hidden="1" x14ac:dyDescent="0.3"/>
    <row r="9551" hidden="1" x14ac:dyDescent="0.3"/>
    <row r="9552" hidden="1" x14ac:dyDescent="0.3"/>
    <row r="9553" hidden="1" x14ac:dyDescent="0.3"/>
    <row r="9554" hidden="1" x14ac:dyDescent="0.3"/>
    <row r="9555" hidden="1" x14ac:dyDescent="0.3"/>
    <row r="9556" hidden="1" x14ac:dyDescent="0.3"/>
    <row r="9557" hidden="1" x14ac:dyDescent="0.3"/>
    <row r="9558" hidden="1" x14ac:dyDescent="0.3"/>
    <row r="9559" hidden="1" x14ac:dyDescent="0.3"/>
    <row r="9560" hidden="1" x14ac:dyDescent="0.3"/>
    <row r="9561" hidden="1" x14ac:dyDescent="0.3"/>
    <row r="9562" hidden="1" x14ac:dyDescent="0.3"/>
    <row r="9563" hidden="1" x14ac:dyDescent="0.3"/>
    <row r="9564" hidden="1" x14ac:dyDescent="0.3"/>
    <row r="9565" hidden="1" x14ac:dyDescent="0.3"/>
    <row r="9566" hidden="1" x14ac:dyDescent="0.3"/>
    <row r="9567" hidden="1" x14ac:dyDescent="0.3"/>
    <row r="9568" hidden="1" x14ac:dyDescent="0.3"/>
    <row r="9569" hidden="1" x14ac:dyDescent="0.3"/>
    <row r="9570" hidden="1" x14ac:dyDescent="0.3"/>
    <row r="9571" hidden="1" x14ac:dyDescent="0.3"/>
    <row r="9572" hidden="1" x14ac:dyDescent="0.3"/>
    <row r="9573" hidden="1" x14ac:dyDescent="0.3"/>
    <row r="9574" hidden="1" x14ac:dyDescent="0.3"/>
    <row r="9575" hidden="1" x14ac:dyDescent="0.3"/>
    <row r="9576" hidden="1" x14ac:dyDescent="0.3"/>
    <row r="9577" hidden="1" x14ac:dyDescent="0.3"/>
    <row r="9578" hidden="1" x14ac:dyDescent="0.3"/>
    <row r="9579" hidden="1" x14ac:dyDescent="0.3"/>
    <row r="9580" hidden="1" x14ac:dyDescent="0.3"/>
    <row r="9581" hidden="1" x14ac:dyDescent="0.3"/>
    <row r="9582" hidden="1" x14ac:dyDescent="0.3"/>
    <row r="9583" hidden="1" x14ac:dyDescent="0.3"/>
    <row r="9584" hidden="1" x14ac:dyDescent="0.3"/>
    <row r="9585" hidden="1" x14ac:dyDescent="0.3"/>
    <row r="9586" hidden="1" x14ac:dyDescent="0.3"/>
    <row r="9587" hidden="1" x14ac:dyDescent="0.3"/>
    <row r="9588" hidden="1" x14ac:dyDescent="0.3"/>
    <row r="9589" hidden="1" x14ac:dyDescent="0.3"/>
    <row r="9590" hidden="1" x14ac:dyDescent="0.3"/>
    <row r="9591" hidden="1" x14ac:dyDescent="0.3"/>
    <row r="9592" hidden="1" x14ac:dyDescent="0.3"/>
    <row r="9593" hidden="1" x14ac:dyDescent="0.3"/>
    <row r="9594" hidden="1" x14ac:dyDescent="0.3"/>
    <row r="9595" hidden="1" x14ac:dyDescent="0.3"/>
    <row r="9596" hidden="1" x14ac:dyDescent="0.3"/>
    <row r="9597" hidden="1" x14ac:dyDescent="0.3"/>
    <row r="9598" hidden="1" x14ac:dyDescent="0.3"/>
    <row r="9599" hidden="1" x14ac:dyDescent="0.3"/>
    <row r="9600" hidden="1" x14ac:dyDescent="0.3"/>
    <row r="9601" hidden="1" x14ac:dyDescent="0.3"/>
    <row r="9602" hidden="1" x14ac:dyDescent="0.3"/>
    <row r="9603" hidden="1" x14ac:dyDescent="0.3"/>
    <row r="9604" hidden="1" x14ac:dyDescent="0.3"/>
    <row r="9605" hidden="1" x14ac:dyDescent="0.3"/>
    <row r="9606" hidden="1" x14ac:dyDescent="0.3"/>
    <row r="9607" hidden="1" x14ac:dyDescent="0.3"/>
    <row r="9608" hidden="1" x14ac:dyDescent="0.3"/>
    <row r="9609" hidden="1" x14ac:dyDescent="0.3"/>
    <row r="9610" hidden="1" x14ac:dyDescent="0.3"/>
    <row r="9611" hidden="1" x14ac:dyDescent="0.3"/>
    <row r="9612" hidden="1" x14ac:dyDescent="0.3"/>
    <row r="9613" hidden="1" x14ac:dyDescent="0.3"/>
    <row r="9614" hidden="1" x14ac:dyDescent="0.3"/>
    <row r="9615" hidden="1" x14ac:dyDescent="0.3"/>
    <row r="9616" hidden="1" x14ac:dyDescent="0.3"/>
    <row r="9617" hidden="1" x14ac:dyDescent="0.3"/>
    <row r="9618" hidden="1" x14ac:dyDescent="0.3"/>
    <row r="9619" hidden="1" x14ac:dyDescent="0.3"/>
    <row r="9620" hidden="1" x14ac:dyDescent="0.3"/>
    <row r="9621" hidden="1" x14ac:dyDescent="0.3"/>
    <row r="9622" hidden="1" x14ac:dyDescent="0.3"/>
    <row r="9623" hidden="1" x14ac:dyDescent="0.3"/>
    <row r="9624" hidden="1" x14ac:dyDescent="0.3"/>
    <row r="9625" hidden="1" x14ac:dyDescent="0.3"/>
    <row r="9626" hidden="1" x14ac:dyDescent="0.3"/>
    <row r="9627" hidden="1" x14ac:dyDescent="0.3"/>
    <row r="9628" hidden="1" x14ac:dyDescent="0.3"/>
    <row r="9629" hidden="1" x14ac:dyDescent="0.3"/>
    <row r="9630" hidden="1" x14ac:dyDescent="0.3"/>
    <row r="9631" hidden="1" x14ac:dyDescent="0.3"/>
    <row r="9632" hidden="1" x14ac:dyDescent="0.3"/>
    <row r="9633" hidden="1" x14ac:dyDescent="0.3"/>
    <row r="9634" hidden="1" x14ac:dyDescent="0.3"/>
    <row r="9635" hidden="1" x14ac:dyDescent="0.3"/>
    <row r="9636" hidden="1" x14ac:dyDescent="0.3"/>
    <row r="9637" hidden="1" x14ac:dyDescent="0.3"/>
    <row r="9638" hidden="1" x14ac:dyDescent="0.3"/>
    <row r="9639" hidden="1" x14ac:dyDescent="0.3"/>
    <row r="9640" hidden="1" x14ac:dyDescent="0.3"/>
    <row r="9641" hidden="1" x14ac:dyDescent="0.3"/>
    <row r="9642" hidden="1" x14ac:dyDescent="0.3"/>
    <row r="9643" hidden="1" x14ac:dyDescent="0.3"/>
    <row r="9644" hidden="1" x14ac:dyDescent="0.3"/>
    <row r="9645" hidden="1" x14ac:dyDescent="0.3"/>
    <row r="9646" hidden="1" x14ac:dyDescent="0.3"/>
    <row r="9647" hidden="1" x14ac:dyDescent="0.3"/>
    <row r="9648" hidden="1" x14ac:dyDescent="0.3"/>
    <row r="9649" hidden="1" x14ac:dyDescent="0.3"/>
    <row r="9650" hidden="1" x14ac:dyDescent="0.3"/>
    <row r="9651" hidden="1" x14ac:dyDescent="0.3"/>
    <row r="9652" hidden="1" x14ac:dyDescent="0.3"/>
    <row r="9653" hidden="1" x14ac:dyDescent="0.3"/>
    <row r="9654" hidden="1" x14ac:dyDescent="0.3"/>
    <row r="9655" hidden="1" x14ac:dyDescent="0.3"/>
    <row r="9656" hidden="1" x14ac:dyDescent="0.3"/>
    <row r="9657" hidden="1" x14ac:dyDescent="0.3"/>
    <row r="9658" hidden="1" x14ac:dyDescent="0.3"/>
    <row r="9659" hidden="1" x14ac:dyDescent="0.3"/>
    <row r="9660" hidden="1" x14ac:dyDescent="0.3"/>
    <row r="9661" hidden="1" x14ac:dyDescent="0.3"/>
    <row r="9662" hidden="1" x14ac:dyDescent="0.3"/>
    <row r="9663" hidden="1" x14ac:dyDescent="0.3"/>
    <row r="9664" hidden="1" x14ac:dyDescent="0.3"/>
    <row r="9665" hidden="1" x14ac:dyDescent="0.3"/>
    <row r="9666" hidden="1" x14ac:dyDescent="0.3"/>
    <row r="9667" hidden="1" x14ac:dyDescent="0.3"/>
    <row r="9668" hidden="1" x14ac:dyDescent="0.3"/>
    <row r="9669" hidden="1" x14ac:dyDescent="0.3"/>
    <row r="9670" hidden="1" x14ac:dyDescent="0.3"/>
    <row r="9671" hidden="1" x14ac:dyDescent="0.3"/>
    <row r="9672" hidden="1" x14ac:dyDescent="0.3"/>
    <row r="9673" hidden="1" x14ac:dyDescent="0.3"/>
    <row r="9674" hidden="1" x14ac:dyDescent="0.3"/>
    <row r="9675" hidden="1" x14ac:dyDescent="0.3"/>
    <row r="9676" hidden="1" x14ac:dyDescent="0.3"/>
    <row r="9677" hidden="1" x14ac:dyDescent="0.3"/>
    <row r="9678" hidden="1" x14ac:dyDescent="0.3"/>
    <row r="9679" hidden="1" x14ac:dyDescent="0.3"/>
    <row r="9680" hidden="1" x14ac:dyDescent="0.3"/>
    <row r="9681" hidden="1" x14ac:dyDescent="0.3"/>
    <row r="9682" hidden="1" x14ac:dyDescent="0.3"/>
    <row r="9683" hidden="1" x14ac:dyDescent="0.3"/>
    <row r="9684" hidden="1" x14ac:dyDescent="0.3"/>
    <row r="9685" hidden="1" x14ac:dyDescent="0.3"/>
    <row r="9686" hidden="1" x14ac:dyDescent="0.3"/>
    <row r="9687" hidden="1" x14ac:dyDescent="0.3"/>
    <row r="9688" hidden="1" x14ac:dyDescent="0.3"/>
    <row r="9689" hidden="1" x14ac:dyDescent="0.3"/>
    <row r="9690" hidden="1" x14ac:dyDescent="0.3"/>
    <row r="9691" hidden="1" x14ac:dyDescent="0.3"/>
    <row r="9692" hidden="1" x14ac:dyDescent="0.3"/>
    <row r="9693" hidden="1" x14ac:dyDescent="0.3"/>
    <row r="9694" hidden="1" x14ac:dyDescent="0.3"/>
    <row r="9695" hidden="1" x14ac:dyDescent="0.3"/>
    <row r="9696" hidden="1" x14ac:dyDescent="0.3"/>
    <row r="9697" hidden="1" x14ac:dyDescent="0.3"/>
    <row r="9698" hidden="1" x14ac:dyDescent="0.3"/>
    <row r="9699" hidden="1" x14ac:dyDescent="0.3"/>
    <row r="9700" hidden="1" x14ac:dyDescent="0.3"/>
    <row r="9701" hidden="1" x14ac:dyDescent="0.3"/>
    <row r="9702" hidden="1" x14ac:dyDescent="0.3"/>
    <row r="9703" hidden="1" x14ac:dyDescent="0.3"/>
    <row r="9704" hidden="1" x14ac:dyDescent="0.3"/>
    <row r="9705" hidden="1" x14ac:dyDescent="0.3"/>
    <row r="9706" hidden="1" x14ac:dyDescent="0.3"/>
    <row r="9707" hidden="1" x14ac:dyDescent="0.3"/>
    <row r="9708" hidden="1" x14ac:dyDescent="0.3"/>
    <row r="9709" hidden="1" x14ac:dyDescent="0.3"/>
    <row r="9710" hidden="1" x14ac:dyDescent="0.3"/>
    <row r="9711" hidden="1" x14ac:dyDescent="0.3"/>
    <row r="9712" hidden="1" x14ac:dyDescent="0.3"/>
    <row r="9713" hidden="1" x14ac:dyDescent="0.3"/>
    <row r="9714" hidden="1" x14ac:dyDescent="0.3"/>
    <row r="9715" hidden="1" x14ac:dyDescent="0.3"/>
    <row r="9716" hidden="1" x14ac:dyDescent="0.3"/>
    <row r="9717" hidden="1" x14ac:dyDescent="0.3"/>
    <row r="9718" hidden="1" x14ac:dyDescent="0.3"/>
    <row r="9719" hidden="1" x14ac:dyDescent="0.3"/>
    <row r="9720" hidden="1" x14ac:dyDescent="0.3"/>
    <row r="9721" hidden="1" x14ac:dyDescent="0.3"/>
    <row r="9722" hidden="1" x14ac:dyDescent="0.3"/>
    <row r="9723" hidden="1" x14ac:dyDescent="0.3"/>
    <row r="9724" hidden="1" x14ac:dyDescent="0.3"/>
    <row r="9725" hidden="1" x14ac:dyDescent="0.3"/>
    <row r="9726" hidden="1" x14ac:dyDescent="0.3"/>
    <row r="9727" hidden="1" x14ac:dyDescent="0.3"/>
    <row r="9728" hidden="1" x14ac:dyDescent="0.3"/>
    <row r="9729" hidden="1" x14ac:dyDescent="0.3"/>
    <row r="9730" hidden="1" x14ac:dyDescent="0.3"/>
    <row r="9731" hidden="1" x14ac:dyDescent="0.3"/>
    <row r="9732" hidden="1" x14ac:dyDescent="0.3"/>
    <row r="9733" hidden="1" x14ac:dyDescent="0.3"/>
    <row r="9734" hidden="1" x14ac:dyDescent="0.3"/>
    <row r="9735" hidden="1" x14ac:dyDescent="0.3"/>
    <row r="9736" hidden="1" x14ac:dyDescent="0.3"/>
    <row r="9737" hidden="1" x14ac:dyDescent="0.3"/>
    <row r="9738" hidden="1" x14ac:dyDescent="0.3"/>
    <row r="9739" hidden="1" x14ac:dyDescent="0.3"/>
    <row r="9740" hidden="1" x14ac:dyDescent="0.3"/>
    <row r="9741" hidden="1" x14ac:dyDescent="0.3"/>
    <row r="9742" hidden="1" x14ac:dyDescent="0.3"/>
    <row r="9743" hidden="1" x14ac:dyDescent="0.3"/>
    <row r="9744" hidden="1" x14ac:dyDescent="0.3"/>
    <row r="9745" hidden="1" x14ac:dyDescent="0.3"/>
    <row r="9746" hidden="1" x14ac:dyDescent="0.3"/>
    <row r="9747" hidden="1" x14ac:dyDescent="0.3"/>
    <row r="9748" hidden="1" x14ac:dyDescent="0.3"/>
    <row r="9749" hidden="1" x14ac:dyDescent="0.3"/>
    <row r="9750" hidden="1" x14ac:dyDescent="0.3"/>
    <row r="9751" hidden="1" x14ac:dyDescent="0.3"/>
    <row r="9752" hidden="1" x14ac:dyDescent="0.3"/>
    <row r="9753" hidden="1" x14ac:dyDescent="0.3"/>
    <row r="9754" hidden="1" x14ac:dyDescent="0.3"/>
    <row r="9755" hidden="1" x14ac:dyDescent="0.3"/>
    <row r="9756" hidden="1" x14ac:dyDescent="0.3"/>
    <row r="9757" hidden="1" x14ac:dyDescent="0.3"/>
    <row r="9758" hidden="1" x14ac:dyDescent="0.3"/>
    <row r="9759" hidden="1" x14ac:dyDescent="0.3"/>
    <row r="9760" hidden="1" x14ac:dyDescent="0.3"/>
    <row r="9761" hidden="1" x14ac:dyDescent="0.3"/>
    <row r="9762" hidden="1" x14ac:dyDescent="0.3"/>
    <row r="9763" hidden="1" x14ac:dyDescent="0.3"/>
    <row r="9764" hidden="1" x14ac:dyDescent="0.3"/>
    <row r="9765" hidden="1" x14ac:dyDescent="0.3"/>
    <row r="9766" hidden="1" x14ac:dyDescent="0.3"/>
    <row r="9767" hidden="1" x14ac:dyDescent="0.3"/>
    <row r="9768" hidden="1" x14ac:dyDescent="0.3"/>
    <row r="9769" hidden="1" x14ac:dyDescent="0.3"/>
    <row r="9770" hidden="1" x14ac:dyDescent="0.3"/>
    <row r="9771" hidden="1" x14ac:dyDescent="0.3"/>
    <row r="9772" hidden="1" x14ac:dyDescent="0.3"/>
    <row r="9773" hidden="1" x14ac:dyDescent="0.3"/>
    <row r="9774" hidden="1" x14ac:dyDescent="0.3"/>
    <row r="9775" hidden="1" x14ac:dyDescent="0.3"/>
    <row r="9776" hidden="1" x14ac:dyDescent="0.3"/>
    <row r="9777" hidden="1" x14ac:dyDescent="0.3"/>
    <row r="9778" hidden="1" x14ac:dyDescent="0.3"/>
    <row r="9779" hidden="1" x14ac:dyDescent="0.3"/>
    <row r="9780" hidden="1" x14ac:dyDescent="0.3"/>
    <row r="9781" hidden="1" x14ac:dyDescent="0.3"/>
    <row r="9782" hidden="1" x14ac:dyDescent="0.3"/>
    <row r="9783" hidden="1" x14ac:dyDescent="0.3"/>
    <row r="9784" hidden="1" x14ac:dyDescent="0.3"/>
    <row r="9785" hidden="1" x14ac:dyDescent="0.3"/>
    <row r="9786" hidden="1" x14ac:dyDescent="0.3"/>
    <row r="9787" hidden="1" x14ac:dyDescent="0.3"/>
    <row r="9788" hidden="1" x14ac:dyDescent="0.3"/>
    <row r="9789" hidden="1" x14ac:dyDescent="0.3"/>
    <row r="9790" hidden="1" x14ac:dyDescent="0.3"/>
    <row r="9791" hidden="1" x14ac:dyDescent="0.3"/>
    <row r="9792" hidden="1" x14ac:dyDescent="0.3"/>
    <row r="9793" hidden="1" x14ac:dyDescent="0.3"/>
    <row r="9794" hidden="1" x14ac:dyDescent="0.3"/>
    <row r="9795" hidden="1" x14ac:dyDescent="0.3"/>
    <row r="9796" hidden="1" x14ac:dyDescent="0.3"/>
    <row r="9797" hidden="1" x14ac:dyDescent="0.3"/>
    <row r="9798" hidden="1" x14ac:dyDescent="0.3"/>
    <row r="9799" hidden="1" x14ac:dyDescent="0.3"/>
    <row r="9800" hidden="1" x14ac:dyDescent="0.3"/>
    <row r="9801" hidden="1" x14ac:dyDescent="0.3"/>
    <row r="9802" hidden="1" x14ac:dyDescent="0.3"/>
    <row r="9803" hidden="1" x14ac:dyDescent="0.3"/>
    <row r="9804" hidden="1" x14ac:dyDescent="0.3"/>
    <row r="9805" hidden="1" x14ac:dyDescent="0.3"/>
    <row r="9806" hidden="1" x14ac:dyDescent="0.3"/>
    <row r="9807" hidden="1" x14ac:dyDescent="0.3"/>
    <row r="9808" hidden="1" x14ac:dyDescent="0.3"/>
    <row r="9809" hidden="1" x14ac:dyDescent="0.3"/>
    <row r="9810" hidden="1" x14ac:dyDescent="0.3"/>
    <row r="9811" hidden="1" x14ac:dyDescent="0.3"/>
    <row r="9812" hidden="1" x14ac:dyDescent="0.3"/>
    <row r="9813" hidden="1" x14ac:dyDescent="0.3"/>
    <row r="9814" hidden="1" x14ac:dyDescent="0.3"/>
    <row r="9815" hidden="1" x14ac:dyDescent="0.3"/>
    <row r="9816" hidden="1" x14ac:dyDescent="0.3"/>
    <row r="9817" hidden="1" x14ac:dyDescent="0.3"/>
    <row r="9818" hidden="1" x14ac:dyDescent="0.3"/>
    <row r="9819" hidden="1" x14ac:dyDescent="0.3"/>
    <row r="9820" hidden="1" x14ac:dyDescent="0.3"/>
    <row r="9821" hidden="1" x14ac:dyDescent="0.3"/>
    <row r="9822" hidden="1" x14ac:dyDescent="0.3"/>
    <row r="9823" hidden="1" x14ac:dyDescent="0.3"/>
    <row r="9824" hidden="1" x14ac:dyDescent="0.3"/>
    <row r="9825" hidden="1" x14ac:dyDescent="0.3"/>
    <row r="9826" hidden="1" x14ac:dyDescent="0.3"/>
    <row r="9827" hidden="1" x14ac:dyDescent="0.3"/>
    <row r="9828" hidden="1" x14ac:dyDescent="0.3"/>
    <row r="9829" hidden="1" x14ac:dyDescent="0.3"/>
    <row r="9830" hidden="1" x14ac:dyDescent="0.3"/>
    <row r="9831" hidden="1" x14ac:dyDescent="0.3"/>
    <row r="9832" hidden="1" x14ac:dyDescent="0.3"/>
    <row r="9833" hidden="1" x14ac:dyDescent="0.3"/>
    <row r="9834" hidden="1" x14ac:dyDescent="0.3"/>
    <row r="9835" hidden="1" x14ac:dyDescent="0.3"/>
    <row r="9836" hidden="1" x14ac:dyDescent="0.3"/>
    <row r="9837" hidden="1" x14ac:dyDescent="0.3"/>
    <row r="9838" hidden="1" x14ac:dyDescent="0.3"/>
    <row r="9839" hidden="1" x14ac:dyDescent="0.3"/>
    <row r="9840" hidden="1" x14ac:dyDescent="0.3"/>
    <row r="9841" hidden="1" x14ac:dyDescent="0.3"/>
    <row r="9842" hidden="1" x14ac:dyDescent="0.3"/>
    <row r="9843" hidden="1" x14ac:dyDescent="0.3"/>
    <row r="9844" hidden="1" x14ac:dyDescent="0.3"/>
    <row r="9845" hidden="1" x14ac:dyDescent="0.3"/>
    <row r="9846" hidden="1" x14ac:dyDescent="0.3"/>
    <row r="9847" hidden="1" x14ac:dyDescent="0.3"/>
    <row r="9848" hidden="1" x14ac:dyDescent="0.3"/>
    <row r="9849" hidden="1" x14ac:dyDescent="0.3"/>
    <row r="9850" hidden="1" x14ac:dyDescent="0.3"/>
    <row r="9851" hidden="1" x14ac:dyDescent="0.3"/>
    <row r="9852" hidden="1" x14ac:dyDescent="0.3"/>
    <row r="9853" hidden="1" x14ac:dyDescent="0.3"/>
    <row r="9854" hidden="1" x14ac:dyDescent="0.3"/>
    <row r="9855" hidden="1" x14ac:dyDescent="0.3"/>
    <row r="9856" hidden="1" x14ac:dyDescent="0.3"/>
    <row r="9857" hidden="1" x14ac:dyDescent="0.3"/>
    <row r="9858" hidden="1" x14ac:dyDescent="0.3"/>
    <row r="9859" hidden="1" x14ac:dyDescent="0.3"/>
    <row r="9860" hidden="1" x14ac:dyDescent="0.3"/>
    <row r="9861" hidden="1" x14ac:dyDescent="0.3"/>
    <row r="9862" hidden="1" x14ac:dyDescent="0.3"/>
    <row r="9863" hidden="1" x14ac:dyDescent="0.3"/>
    <row r="9864" hidden="1" x14ac:dyDescent="0.3"/>
    <row r="9865" hidden="1" x14ac:dyDescent="0.3"/>
    <row r="9866" hidden="1" x14ac:dyDescent="0.3"/>
    <row r="9867" hidden="1" x14ac:dyDescent="0.3"/>
    <row r="9868" hidden="1" x14ac:dyDescent="0.3"/>
    <row r="9869" hidden="1" x14ac:dyDescent="0.3"/>
    <row r="9870" hidden="1" x14ac:dyDescent="0.3"/>
    <row r="9871" hidden="1" x14ac:dyDescent="0.3"/>
    <row r="9872" hidden="1" x14ac:dyDescent="0.3"/>
    <row r="9873" hidden="1" x14ac:dyDescent="0.3"/>
    <row r="9874" hidden="1" x14ac:dyDescent="0.3"/>
    <row r="9875" hidden="1" x14ac:dyDescent="0.3"/>
    <row r="9876" hidden="1" x14ac:dyDescent="0.3"/>
    <row r="9877" hidden="1" x14ac:dyDescent="0.3"/>
    <row r="9878" hidden="1" x14ac:dyDescent="0.3"/>
    <row r="9879" hidden="1" x14ac:dyDescent="0.3"/>
    <row r="9880" hidden="1" x14ac:dyDescent="0.3"/>
    <row r="9881" hidden="1" x14ac:dyDescent="0.3"/>
    <row r="9882" hidden="1" x14ac:dyDescent="0.3"/>
    <row r="9883" hidden="1" x14ac:dyDescent="0.3"/>
    <row r="9884" hidden="1" x14ac:dyDescent="0.3"/>
    <row r="9885" hidden="1" x14ac:dyDescent="0.3"/>
    <row r="9886" hidden="1" x14ac:dyDescent="0.3"/>
    <row r="9887" hidden="1" x14ac:dyDescent="0.3"/>
    <row r="9888" hidden="1" x14ac:dyDescent="0.3"/>
    <row r="9889" hidden="1" x14ac:dyDescent="0.3"/>
    <row r="9890" hidden="1" x14ac:dyDescent="0.3"/>
    <row r="9891" hidden="1" x14ac:dyDescent="0.3"/>
    <row r="9892" hidden="1" x14ac:dyDescent="0.3"/>
    <row r="9893" hidden="1" x14ac:dyDescent="0.3"/>
    <row r="9894" hidden="1" x14ac:dyDescent="0.3"/>
    <row r="9895" hidden="1" x14ac:dyDescent="0.3"/>
    <row r="9896" hidden="1" x14ac:dyDescent="0.3"/>
    <row r="9897" hidden="1" x14ac:dyDescent="0.3"/>
    <row r="9898" hidden="1" x14ac:dyDescent="0.3"/>
    <row r="9899" hidden="1" x14ac:dyDescent="0.3"/>
    <row r="9900" hidden="1" x14ac:dyDescent="0.3"/>
    <row r="9901" hidden="1" x14ac:dyDescent="0.3"/>
    <row r="9902" hidden="1" x14ac:dyDescent="0.3"/>
    <row r="9903" hidden="1" x14ac:dyDescent="0.3"/>
    <row r="9904" hidden="1" x14ac:dyDescent="0.3"/>
    <row r="9905" hidden="1" x14ac:dyDescent="0.3"/>
    <row r="9906" hidden="1" x14ac:dyDescent="0.3"/>
    <row r="9907" hidden="1" x14ac:dyDescent="0.3"/>
    <row r="9908" hidden="1" x14ac:dyDescent="0.3"/>
    <row r="9909" hidden="1" x14ac:dyDescent="0.3"/>
    <row r="9910" hidden="1" x14ac:dyDescent="0.3"/>
    <row r="9911" hidden="1" x14ac:dyDescent="0.3"/>
    <row r="9912" hidden="1" x14ac:dyDescent="0.3"/>
    <row r="9913" hidden="1" x14ac:dyDescent="0.3"/>
    <row r="9914" hidden="1" x14ac:dyDescent="0.3"/>
    <row r="9915" hidden="1" x14ac:dyDescent="0.3"/>
    <row r="9916" hidden="1" x14ac:dyDescent="0.3"/>
    <row r="9917" hidden="1" x14ac:dyDescent="0.3"/>
    <row r="9918" hidden="1" x14ac:dyDescent="0.3"/>
    <row r="9919" hidden="1" x14ac:dyDescent="0.3"/>
    <row r="9920" hidden="1" x14ac:dyDescent="0.3"/>
    <row r="9921" hidden="1" x14ac:dyDescent="0.3"/>
    <row r="9922" hidden="1" x14ac:dyDescent="0.3"/>
    <row r="9923" hidden="1" x14ac:dyDescent="0.3"/>
    <row r="9924" hidden="1" x14ac:dyDescent="0.3"/>
    <row r="9925" hidden="1" x14ac:dyDescent="0.3"/>
    <row r="9926" hidden="1" x14ac:dyDescent="0.3"/>
    <row r="9927" hidden="1" x14ac:dyDescent="0.3"/>
    <row r="9928" hidden="1" x14ac:dyDescent="0.3"/>
    <row r="9929" hidden="1" x14ac:dyDescent="0.3"/>
    <row r="9930" hidden="1" x14ac:dyDescent="0.3"/>
    <row r="9931" hidden="1" x14ac:dyDescent="0.3"/>
    <row r="9932" hidden="1" x14ac:dyDescent="0.3"/>
    <row r="9933" hidden="1" x14ac:dyDescent="0.3"/>
    <row r="9934" hidden="1" x14ac:dyDescent="0.3"/>
    <row r="9935" hidden="1" x14ac:dyDescent="0.3"/>
    <row r="9936" hidden="1" x14ac:dyDescent="0.3"/>
    <row r="9937" hidden="1" x14ac:dyDescent="0.3"/>
    <row r="9938" hidden="1" x14ac:dyDescent="0.3"/>
    <row r="9939" hidden="1" x14ac:dyDescent="0.3"/>
    <row r="9940" hidden="1" x14ac:dyDescent="0.3"/>
    <row r="9941" hidden="1" x14ac:dyDescent="0.3"/>
    <row r="9942" hidden="1" x14ac:dyDescent="0.3"/>
    <row r="9943" hidden="1" x14ac:dyDescent="0.3"/>
    <row r="9944" hidden="1" x14ac:dyDescent="0.3"/>
    <row r="9945" hidden="1" x14ac:dyDescent="0.3"/>
    <row r="9946" hidden="1" x14ac:dyDescent="0.3"/>
    <row r="9947" hidden="1" x14ac:dyDescent="0.3"/>
    <row r="9948" hidden="1" x14ac:dyDescent="0.3"/>
    <row r="9949" hidden="1" x14ac:dyDescent="0.3"/>
    <row r="9950" hidden="1" x14ac:dyDescent="0.3"/>
    <row r="9951" hidden="1" x14ac:dyDescent="0.3"/>
    <row r="9952" hidden="1" x14ac:dyDescent="0.3"/>
    <row r="9953" hidden="1" x14ac:dyDescent="0.3"/>
    <row r="9954" hidden="1" x14ac:dyDescent="0.3"/>
    <row r="9955" hidden="1" x14ac:dyDescent="0.3"/>
    <row r="9956" hidden="1" x14ac:dyDescent="0.3"/>
    <row r="9957" hidden="1" x14ac:dyDescent="0.3"/>
    <row r="9958" hidden="1" x14ac:dyDescent="0.3"/>
    <row r="9959" hidden="1" x14ac:dyDescent="0.3"/>
    <row r="9960" hidden="1" x14ac:dyDescent="0.3"/>
    <row r="9961" hidden="1" x14ac:dyDescent="0.3"/>
    <row r="9962" hidden="1" x14ac:dyDescent="0.3"/>
    <row r="9963" hidden="1" x14ac:dyDescent="0.3"/>
    <row r="9964" hidden="1" x14ac:dyDescent="0.3"/>
    <row r="9965" hidden="1" x14ac:dyDescent="0.3"/>
    <row r="9966" hidden="1" x14ac:dyDescent="0.3"/>
    <row r="9967" hidden="1" x14ac:dyDescent="0.3"/>
    <row r="9968" hidden="1" x14ac:dyDescent="0.3"/>
    <row r="9969" hidden="1" x14ac:dyDescent="0.3"/>
    <row r="9970" hidden="1" x14ac:dyDescent="0.3"/>
    <row r="9971" hidden="1" x14ac:dyDescent="0.3"/>
    <row r="9972" hidden="1" x14ac:dyDescent="0.3"/>
    <row r="9973" hidden="1" x14ac:dyDescent="0.3"/>
    <row r="9974" hidden="1" x14ac:dyDescent="0.3"/>
    <row r="9975" hidden="1" x14ac:dyDescent="0.3"/>
    <row r="9976" hidden="1" x14ac:dyDescent="0.3"/>
    <row r="9977" hidden="1" x14ac:dyDescent="0.3"/>
    <row r="9978" hidden="1" x14ac:dyDescent="0.3"/>
    <row r="9979" hidden="1" x14ac:dyDescent="0.3"/>
    <row r="9980" hidden="1" x14ac:dyDescent="0.3"/>
    <row r="9981" hidden="1" x14ac:dyDescent="0.3"/>
    <row r="9982" hidden="1" x14ac:dyDescent="0.3"/>
    <row r="9983" hidden="1" x14ac:dyDescent="0.3"/>
    <row r="9984" hidden="1" x14ac:dyDescent="0.3"/>
    <row r="9985" hidden="1" x14ac:dyDescent="0.3"/>
    <row r="9986" hidden="1" x14ac:dyDescent="0.3"/>
    <row r="9987" hidden="1" x14ac:dyDescent="0.3"/>
    <row r="9988" hidden="1" x14ac:dyDescent="0.3"/>
    <row r="9989" hidden="1" x14ac:dyDescent="0.3"/>
    <row r="9990" hidden="1" x14ac:dyDescent="0.3"/>
    <row r="9991" hidden="1" x14ac:dyDescent="0.3"/>
    <row r="9992" hidden="1" x14ac:dyDescent="0.3"/>
    <row r="9993" hidden="1" x14ac:dyDescent="0.3"/>
    <row r="9994" hidden="1" x14ac:dyDescent="0.3"/>
    <row r="9995" hidden="1" x14ac:dyDescent="0.3"/>
    <row r="9996" hidden="1" x14ac:dyDescent="0.3"/>
    <row r="9997" hidden="1" x14ac:dyDescent="0.3"/>
    <row r="9998" hidden="1" x14ac:dyDescent="0.3"/>
    <row r="9999" hidden="1" x14ac:dyDescent="0.3"/>
    <row r="10000" hidden="1" x14ac:dyDescent="0.3"/>
    <row r="10001" hidden="1" x14ac:dyDescent="0.3"/>
    <row r="10002" hidden="1" x14ac:dyDescent="0.3"/>
    <row r="10003" hidden="1" x14ac:dyDescent="0.3"/>
    <row r="10004" hidden="1" x14ac:dyDescent="0.3"/>
    <row r="10005" hidden="1" x14ac:dyDescent="0.3"/>
    <row r="10006" hidden="1" x14ac:dyDescent="0.3"/>
    <row r="10007" hidden="1" x14ac:dyDescent="0.3"/>
    <row r="10008" hidden="1" x14ac:dyDescent="0.3"/>
    <row r="10009" hidden="1" x14ac:dyDescent="0.3"/>
    <row r="10010" hidden="1" x14ac:dyDescent="0.3"/>
    <row r="10011" hidden="1" x14ac:dyDescent="0.3"/>
    <row r="10012" hidden="1" x14ac:dyDescent="0.3"/>
    <row r="10013" hidden="1" x14ac:dyDescent="0.3"/>
    <row r="10014" hidden="1" x14ac:dyDescent="0.3"/>
    <row r="10015" hidden="1" x14ac:dyDescent="0.3"/>
    <row r="10016" hidden="1" x14ac:dyDescent="0.3"/>
    <row r="10017" hidden="1" x14ac:dyDescent="0.3"/>
    <row r="10018" hidden="1" x14ac:dyDescent="0.3"/>
    <row r="10019" hidden="1" x14ac:dyDescent="0.3"/>
    <row r="10020" hidden="1" x14ac:dyDescent="0.3"/>
    <row r="10021" hidden="1" x14ac:dyDescent="0.3"/>
    <row r="10022" hidden="1" x14ac:dyDescent="0.3"/>
    <row r="10023" hidden="1" x14ac:dyDescent="0.3"/>
    <row r="10024" hidden="1" x14ac:dyDescent="0.3"/>
    <row r="10025" hidden="1" x14ac:dyDescent="0.3"/>
    <row r="10026" hidden="1" x14ac:dyDescent="0.3"/>
    <row r="10027" hidden="1" x14ac:dyDescent="0.3"/>
    <row r="10028" hidden="1" x14ac:dyDescent="0.3"/>
    <row r="10029" hidden="1" x14ac:dyDescent="0.3"/>
    <row r="10030" hidden="1" x14ac:dyDescent="0.3"/>
    <row r="10031" hidden="1" x14ac:dyDescent="0.3"/>
    <row r="10032" hidden="1" x14ac:dyDescent="0.3"/>
    <row r="10033" hidden="1" x14ac:dyDescent="0.3"/>
    <row r="10034" hidden="1" x14ac:dyDescent="0.3"/>
    <row r="10035" hidden="1" x14ac:dyDescent="0.3"/>
    <row r="10036" hidden="1" x14ac:dyDescent="0.3"/>
    <row r="10037" hidden="1" x14ac:dyDescent="0.3"/>
    <row r="10038" hidden="1" x14ac:dyDescent="0.3"/>
    <row r="10039" hidden="1" x14ac:dyDescent="0.3"/>
    <row r="10040" hidden="1" x14ac:dyDescent="0.3"/>
    <row r="10041" hidden="1" x14ac:dyDescent="0.3"/>
    <row r="10042" hidden="1" x14ac:dyDescent="0.3"/>
    <row r="10043" hidden="1" x14ac:dyDescent="0.3"/>
    <row r="10044" hidden="1" x14ac:dyDescent="0.3"/>
    <row r="10045" hidden="1" x14ac:dyDescent="0.3"/>
    <row r="10046" hidden="1" x14ac:dyDescent="0.3"/>
    <row r="10047" hidden="1" x14ac:dyDescent="0.3"/>
    <row r="10048" hidden="1" x14ac:dyDescent="0.3"/>
    <row r="10049" hidden="1" x14ac:dyDescent="0.3"/>
    <row r="10050" hidden="1" x14ac:dyDescent="0.3"/>
    <row r="10051" hidden="1" x14ac:dyDescent="0.3"/>
    <row r="10052" hidden="1" x14ac:dyDescent="0.3"/>
    <row r="10053" hidden="1" x14ac:dyDescent="0.3"/>
    <row r="10054" hidden="1" x14ac:dyDescent="0.3"/>
    <row r="10055" hidden="1" x14ac:dyDescent="0.3"/>
    <row r="10056" hidden="1" x14ac:dyDescent="0.3"/>
    <row r="10057" hidden="1" x14ac:dyDescent="0.3"/>
    <row r="10058" hidden="1" x14ac:dyDescent="0.3"/>
    <row r="10059" hidden="1" x14ac:dyDescent="0.3"/>
    <row r="10060" hidden="1" x14ac:dyDescent="0.3"/>
    <row r="10061" hidden="1" x14ac:dyDescent="0.3"/>
    <row r="10062" hidden="1" x14ac:dyDescent="0.3"/>
    <row r="10063" hidden="1" x14ac:dyDescent="0.3"/>
    <row r="10064" hidden="1" x14ac:dyDescent="0.3"/>
    <row r="10065" hidden="1" x14ac:dyDescent="0.3"/>
    <row r="10066" hidden="1" x14ac:dyDescent="0.3"/>
    <row r="10067" hidden="1" x14ac:dyDescent="0.3"/>
    <row r="10068" hidden="1" x14ac:dyDescent="0.3"/>
    <row r="10069" hidden="1" x14ac:dyDescent="0.3"/>
    <row r="10070" hidden="1" x14ac:dyDescent="0.3"/>
    <row r="10071" hidden="1" x14ac:dyDescent="0.3"/>
    <row r="10072" hidden="1" x14ac:dyDescent="0.3"/>
    <row r="10073" hidden="1" x14ac:dyDescent="0.3"/>
    <row r="10074" hidden="1" x14ac:dyDescent="0.3"/>
    <row r="10075" hidden="1" x14ac:dyDescent="0.3"/>
    <row r="10076" hidden="1" x14ac:dyDescent="0.3"/>
    <row r="10077" hidden="1" x14ac:dyDescent="0.3"/>
    <row r="10078" hidden="1" x14ac:dyDescent="0.3"/>
    <row r="10079" hidden="1" x14ac:dyDescent="0.3"/>
    <row r="10080" hidden="1" x14ac:dyDescent="0.3"/>
    <row r="10081" hidden="1" x14ac:dyDescent="0.3"/>
    <row r="10082" hidden="1" x14ac:dyDescent="0.3"/>
    <row r="10083" hidden="1" x14ac:dyDescent="0.3"/>
    <row r="10084" hidden="1" x14ac:dyDescent="0.3"/>
    <row r="10085" hidden="1" x14ac:dyDescent="0.3"/>
    <row r="10086" hidden="1" x14ac:dyDescent="0.3"/>
    <row r="10087" hidden="1" x14ac:dyDescent="0.3"/>
    <row r="10088" hidden="1" x14ac:dyDescent="0.3"/>
    <row r="10089" hidden="1" x14ac:dyDescent="0.3"/>
    <row r="10090" hidden="1" x14ac:dyDescent="0.3"/>
    <row r="10091" hidden="1" x14ac:dyDescent="0.3"/>
    <row r="10092" hidden="1" x14ac:dyDescent="0.3"/>
    <row r="10093" hidden="1" x14ac:dyDescent="0.3"/>
    <row r="10094" hidden="1" x14ac:dyDescent="0.3"/>
    <row r="10095" hidden="1" x14ac:dyDescent="0.3"/>
    <row r="10096" hidden="1" x14ac:dyDescent="0.3"/>
    <row r="10097" hidden="1" x14ac:dyDescent="0.3"/>
    <row r="10098" hidden="1" x14ac:dyDescent="0.3"/>
    <row r="10099" hidden="1" x14ac:dyDescent="0.3"/>
    <row r="10100" hidden="1" x14ac:dyDescent="0.3"/>
    <row r="10101" hidden="1" x14ac:dyDescent="0.3"/>
    <row r="10102" hidden="1" x14ac:dyDescent="0.3"/>
    <row r="10103" hidden="1" x14ac:dyDescent="0.3"/>
    <row r="10104" hidden="1" x14ac:dyDescent="0.3"/>
    <row r="10105" hidden="1" x14ac:dyDescent="0.3"/>
    <row r="10106" hidden="1" x14ac:dyDescent="0.3"/>
    <row r="10107" hidden="1" x14ac:dyDescent="0.3"/>
    <row r="10108" hidden="1" x14ac:dyDescent="0.3"/>
    <row r="10109" hidden="1" x14ac:dyDescent="0.3"/>
    <row r="10110" hidden="1" x14ac:dyDescent="0.3"/>
    <row r="10111" hidden="1" x14ac:dyDescent="0.3"/>
    <row r="10112" hidden="1" x14ac:dyDescent="0.3"/>
    <row r="10113" hidden="1" x14ac:dyDescent="0.3"/>
    <row r="10114" hidden="1" x14ac:dyDescent="0.3"/>
    <row r="10115" hidden="1" x14ac:dyDescent="0.3"/>
    <row r="10116" hidden="1" x14ac:dyDescent="0.3"/>
    <row r="10117" hidden="1" x14ac:dyDescent="0.3"/>
    <row r="10118" hidden="1" x14ac:dyDescent="0.3"/>
    <row r="10119" hidden="1" x14ac:dyDescent="0.3"/>
    <row r="10120" hidden="1" x14ac:dyDescent="0.3"/>
    <row r="10121" hidden="1" x14ac:dyDescent="0.3"/>
    <row r="10122" hidden="1" x14ac:dyDescent="0.3"/>
    <row r="10123" hidden="1" x14ac:dyDescent="0.3"/>
    <row r="10124" hidden="1" x14ac:dyDescent="0.3"/>
    <row r="10125" hidden="1" x14ac:dyDescent="0.3"/>
    <row r="10126" hidden="1" x14ac:dyDescent="0.3"/>
    <row r="10127" hidden="1" x14ac:dyDescent="0.3"/>
    <row r="10128" hidden="1" x14ac:dyDescent="0.3"/>
    <row r="10129" hidden="1" x14ac:dyDescent="0.3"/>
    <row r="10130" hidden="1" x14ac:dyDescent="0.3"/>
    <row r="10131" hidden="1" x14ac:dyDescent="0.3"/>
    <row r="10132" hidden="1" x14ac:dyDescent="0.3"/>
    <row r="10133" hidden="1" x14ac:dyDescent="0.3"/>
    <row r="10134" hidden="1" x14ac:dyDescent="0.3"/>
    <row r="10135" hidden="1" x14ac:dyDescent="0.3"/>
    <row r="10136" hidden="1" x14ac:dyDescent="0.3"/>
    <row r="10137" hidden="1" x14ac:dyDescent="0.3"/>
    <row r="10138" hidden="1" x14ac:dyDescent="0.3"/>
    <row r="10139" hidden="1" x14ac:dyDescent="0.3"/>
    <row r="10140" hidden="1" x14ac:dyDescent="0.3"/>
    <row r="10141" hidden="1" x14ac:dyDescent="0.3"/>
    <row r="10142" hidden="1" x14ac:dyDescent="0.3"/>
    <row r="10143" hidden="1" x14ac:dyDescent="0.3"/>
    <row r="10144" hidden="1" x14ac:dyDescent="0.3"/>
    <row r="10145" hidden="1" x14ac:dyDescent="0.3"/>
    <row r="10146" hidden="1" x14ac:dyDescent="0.3"/>
    <row r="10147" hidden="1" x14ac:dyDescent="0.3"/>
    <row r="10148" hidden="1" x14ac:dyDescent="0.3"/>
    <row r="10149" hidden="1" x14ac:dyDescent="0.3"/>
    <row r="10150" hidden="1" x14ac:dyDescent="0.3"/>
    <row r="10151" hidden="1" x14ac:dyDescent="0.3"/>
    <row r="10152" hidden="1" x14ac:dyDescent="0.3"/>
    <row r="10153" hidden="1" x14ac:dyDescent="0.3"/>
    <row r="10154" hidden="1" x14ac:dyDescent="0.3"/>
    <row r="10155" hidden="1" x14ac:dyDescent="0.3"/>
    <row r="10156" hidden="1" x14ac:dyDescent="0.3"/>
    <row r="10157" hidden="1" x14ac:dyDescent="0.3"/>
    <row r="10158" hidden="1" x14ac:dyDescent="0.3"/>
    <row r="10159" hidden="1" x14ac:dyDescent="0.3"/>
    <row r="10160" hidden="1" x14ac:dyDescent="0.3"/>
    <row r="10161" hidden="1" x14ac:dyDescent="0.3"/>
    <row r="10162" hidden="1" x14ac:dyDescent="0.3"/>
    <row r="10163" hidden="1" x14ac:dyDescent="0.3"/>
    <row r="10164" hidden="1" x14ac:dyDescent="0.3"/>
    <row r="10165" hidden="1" x14ac:dyDescent="0.3"/>
    <row r="10166" hidden="1" x14ac:dyDescent="0.3"/>
    <row r="10167" hidden="1" x14ac:dyDescent="0.3"/>
    <row r="10168" hidden="1" x14ac:dyDescent="0.3"/>
    <row r="10169" hidden="1" x14ac:dyDescent="0.3"/>
    <row r="10170" hidden="1" x14ac:dyDescent="0.3"/>
    <row r="10171" hidden="1" x14ac:dyDescent="0.3"/>
    <row r="10172" hidden="1" x14ac:dyDescent="0.3"/>
    <row r="10173" hidden="1" x14ac:dyDescent="0.3"/>
    <row r="10174" hidden="1" x14ac:dyDescent="0.3"/>
    <row r="10175" hidden="1" x14ac:dyDescent="0.3"/>
    <row r="10176" hidden="1" x14ac:dyDescent="0.3"/>
    <row r="10177" hidden="1" x14ac:dyDescent="0.3"/>
    <row r="10178" hidden="1" x14ac:dyDescent="0.3"/>
    <row r="10179" hidden="1" x14ac:dyDescent="0.3"/>
    <row r="10180" hidden="1" x14ac:dyDescent="0.3"/>
    <row r="10181" hidden="1" x14ac:dyDescent="0.3"/>
    <row r="10182" hidden="1" x14ac:dyDescent="0.3"/>
    <row r="10183" hidden="1" x14ac:dyDescent="0.3"/>
    <row r="10184" hidden="1" x14ac:dyDescent="0.3"/>
    <row r="10185" hidden="1" x14ac:dyDescent="0.3"/>
    <row r="10186" hidden="1" x14ac:dyDescent="0.3"/>
    <row r="10187" hidden="1" x14ac:dyDescent="0.3"/>
    <row r="10188" hidden="1" x14ac:dyDescent="0.3"/>
    <row r="10189" hidden="1" x14ac:dyDescent="0.3"/>
    <row r="10190" hidden="1" x14ac:dyDescent="0.3"/>
    <row r="10191" hidden="1" x14ac:dyDescent="0.3"/>
    <row r="10192" hidden="1" x14ac:dyDescent="0.3"/>
    <row r="10193" hidden="1" x14ac:dyDescent="0.3"/>
    <row r="10194" hidden="1" x14ac:dyDescent="0.3"/>
    <row r="10195" hidden="1" x14ac:dyDescent="0.3"/>
    <row r="10196" hidden="1" x14ac:dyDescent="0.3"/>
    <row r="10197" hidden="1" x14ac:dyDescent="0.3"/>
    <row r="10198" hidden="1" x14ac:dyDescent="0.3"/>
    <row r="10199" hidden="1" x14ac:dyDescent="0.3"/>
    <row r="10200" hidden="1" x14ac:dyDescent="0.3"/>
    <row r="10201" hidden="1" x14ac:dyDescent="0.3"/>
    <row r="10202" hidden="1" x14ac:dyDescent="0.3"/>
    <row r="10203" hidden="1" x14ac:dyDescent="0.3"/>
    <row r="10204" hidden="1" x14ac:dyDescent="0.3"/>
    <row r="10205" hidden="1" x14ac:dyDescent="0.3"/>
    <row r="10206" hidden="1" x14ac:dyDescent="0.3"/>
    <row r="10207" hidden="1" x14ac:dyDescent="0.3"/>
    <row r="10208" hidden="1" x14ac:dyDescent="0.3"/>
    <row r="10209" hidden="1" x14ac:dyDescent="0.3"/>
    <row r="10210" hidden="1" x14ac:dyDescent="0.3"/>
    <row r="10211" hidden="1" x14ac:dyDescent="0.3"/>
    <row r="10212" hidden="1" x14ac:dyDescent="0.3"/>
    <row r="10213" hidden="1" x14ac:dyDescent="0.3"/>
    <row r="10214" hidden="1" x14ac:dyDescent="0.3"/>
    <row r="10215" hidden="1" x14ac:dyDescent="0.3"/>
    <row r="10216" hidden="1" x14ac:dyDescent="0.3"/>
    <row r="10217" hidden="1" x14ac:dyDescent="0.3"/>
    <row r="10218" hidden="1" x14ac:dyDescent="0.3"/>
    <row r="10219" hidden="1" x14ac:dyDescent="0.3"/>
    <row r="10220" hidden="1" x14ac:dyDescent="0.3"/>
    <row r="10221" hidden="1" x14ac:dyDescent="0.3"/>
    <row r="10222" hidden="1" x14ac:dyDescent="0.3"/>
    <row r="10223" hidden="1" x14ac:dyDescent="0.3"/>
    <row r="10224" hidden="1" x14ac:dyDescent="0.3"/>
    <row r="10225" hidden="1" x14ac:dyDescent="0.3"/>
    <row r="10226" hidden="1" x14ac:dyDescent="0.3"/>
    <row r="10227" hidden="1" x14ac:dyDescent="0.3"/>
    <row r="10228" hidden="1" x14ac:dyDescent="0.3"/>
    <row r="10229" hidden="1" x14ac:dyDescent="0.3"/>
    <row r="10230" hidden="1" x14ac:dyDescent="0.3"/>
    <row r="10231" hidden="1" x14ac:dyDescent="0.3"/>
    <row r="10232" hidden="1" x14ac:dyDescent="0.3"/>
    <row r="10233" hidden="1" x14ac:dyDescent="0.3"/>
    <row r="10234" hidden="1" x14ac:dyDescent="0.3"/>
    <row r="10235" hidden="1" x14ac:dyDescent="0.3"/>
    <row r="10236" hidden="1" x14ac:dyDescent="0.3"/>
    <row r="10237" hidden="1" x14ac:dyDescent="0.3"/>
    <row r="10238" hidden="1" x14ac:dyDescent="0.3"/>
    <row r="10239" hidden="1" x14ac:dyDescent="0.3"/>
    <row r="10240" hidden="1" x14ac:dyDescent="0.3"/>
    <row r="10241" hidden="1" x14ac:dyDescent="0.3"/>
    <row r="10242" hidden="1" x14ac:dyDescent="0.3"/>
    <row r="10243" hidden="1" x14ac:dyDescent="0.3"/>
    <row r="10244" hidden="1" x14ac:dyDescent="0.3"/>
    <row r="10245" hidden="1" x14ac:dyDescent="0.3"/>
    <row r="10246" hidden="1" x14ac:dyDescent="0.3"/>
    <row r="10247" hidden="1" x14ac:dyDescent="0.3"/>
    <row r="10248" hidden="1" x14ac:dyDescent="0.3"/>
    <row r="10249" hidden="1" x14ac:dyDescent="0.3"/>
    <row r="10250" hidden="1" x14ac:dyDescent="0.3"/>
    <row r="10251" hidden="1" x14ac:dyDescent="0.3"/>
    <row r="10252" hidden="1" x14ac:dyDescent="0.3"/>
    <row r="10253" hidden="1" x14ac:dyDescent="0.3"/>
    <row r="10254" hidden="1" x14ac:dyDescent="0.3"/>
    <row r="10255" hidden="1" x14ac:dyDescent="0.3"/>
    <row r="10256" hidden="1" x14ac:dyDescent="0.3"/>
    <row r="10257" hidden="1" x14ac:dyDescent="0.3"/>
    <row r="10258" hidden="1" x14ac:dyDescent="0.3"/>
    <row r="10259" hidden="1" x14ac:dyDescent="0.3"/>
    <row r="10260" hidden="1" x14ac:dyDescent="0.3"/>
    <row r="10261" hidden="1" x14ac:dyDescent="0.3"/>
    <row r="10262" hidden="1" x14ac:dyDescent="0.3"/>
    <row r="10263" hidden="1" x14ac:dyDescent="0.3"/>
    <row r="10264" hidden="1" x14ac:dyDescent="0.3"/>
    <row r="10265" hidden="1" x14ac:dyDescent="0.3"/>
    <row r="10266" hidden="1" x14ac:dyDescent="0.3"/>
    <row r="10267" hidden="1" x14ac:dyDescent="0.3"/>
    <row r="10268" hidden="1" x14ac:dyDescent="0.3"/>
    <row r="10269" hidden="1" x14ac:dyDescent="0.3"/>
    <row r="10270" hidden="1" x14ac:dyDescent="0.3"/>
    <row r="10271" hidden="1" x14ac:dyDescent="0.3"/>
    <row r="10272" hidden="1" x14ac:dyDescent="0.3"/>
    <row r="10273" hidden="1" x14ac:dyDescent="0.3"/>
    <row r="10274" hidden="1" x14ac:dyDescent="0.3"/>
    <row r="10275" hidden="1" x14ac:dyDescent="0.3"/>
    <row r="10276" hidden="1" x14ac:dyDescent="0.3"/>
    <row r="10277" hidden="1" x14ac:dyDescent="0.3"/>
    <row r="10278" hidden="1" x14ac:dyDescent="0.3"/>
    <row r="10279" hidden="1" x14ac:dyDescent="0.3"/>
    <row r="10280" hidden="1" x14ac:dyDescent="0.3"/>
    <row r="10281" hidden="1" x14ac:dyDescent="0.3"/>
    <row r="10282" hidden="1" x14ac:dyDescent="0.3"/>
    <row r="10283" hidden="1" x14ac:dyDescent="0.3"/>
    <row r="10284" hidden="1" x14ac:dyDescent="0.3"/>
    <row r="10285" hidden="1" x14ac:dyDescent="0.3"/>
    <row r="10286" hidden="1" x14ac:dyDescent="0.3"/>
    <row r="10287" hidden="1" x14ac:dyDescent="0.3"/>
    <row r="10288" hidden="1" x14ac:dyDescent="0.3"/>
    <row r="10289" hidden="1" x14ac:dyDescent="0.3"/>
    <row r="10290" hidden="1" x14ac:dyDescent="0.3"/>
    <row r="10291" hidden="1" x14ac:dyDescent="0.3"/>
    <row r="10292" hidden="1" x14ac:dyDescent="0.3"/>
    <row r="10293" hidden="1" x14ac:dyDescent="0.3"/>
    <row r="10294" hidden="1" x14ac:dyDescent="0.3"/>
    <row r="10295" hidden="1" x14ac:dyDescent="0.3"/>
    <row r="10296" hidden="1" x14ac:dyDescent="0.3"/>
    <row r="10297" hidden="1" x14ac:dyDescent="0.3"/>
    <row r="10298" hidden="1" x14ac:dyDescent="0.3"/>
    <row r="10299" hidden="1" x14ac:dyDescent="0.3"/>
    <row r="10300" hidden="1" x14ac:dyDescent="0.3"/>
    <row r="10301" hidden="1" x14ac:dyDescent="0.3"/>
    <row r="10302" hidden="1" x14ac:dyDescent="0.3"/>
    <row r="10303" hidden="1" x14ac:dyDescent="0.3"/>
    <row r="10304" hidden="1" x14ac:dyDescent="0.3"/>
    <row r="10305" hidden="1" x14ac:dyDescent="0.3"/>
    <row r="10306" hidden="1" x14ac:dyDescent="0.3"/>
    <row r="10307" hidden="1" x14ac:dyDescent="0.3"/>
    <row r="10308" hidden="1" x14ac:dyDescent="0.3"/>
    <row r="10309" hidden="1" x14ac:dyDescent="0.3"/>
    <row r="10310" hidden="1" x14ac:dyDescent="0.3"/>
    <row r="10311" hidden="1" x14ac:dyDescent="0.3"/>
    <row r="10312" hidden="1" x14ac:dyDescent="0.3"/>
    <row r="10313" hidden="1" x14ac:dyDescent="0.3"/>
    <row r="10314" hidden="1" x14ac:dyDescent="0.3"/>
    <row r="10315" hidden="1" x14ac:dyDescent="0.3"/>
    <row r="10316" hidden="1" x14ac:dyDescent="0.3"/>
    <row r="10317" hidden="1" x14ac:dyDescent="0.3"/>
    <row r="10318" hidden="1" x14ac:dyDescent="0.3"/>
    <row r="10319" hidden="1" x14ac:dyDescent="0.3"/>
    <row r="10320" hidden="1" x14ac:dyDescent="0.3"/>
    <row r="10321" hidden="1" x14ac:dyDescent="0.3"/>
    <row r="10322" hidden="1" x14ac:dyDescent="0.3"/>
    <row r="10323" hidden="1" x14ac:dyDescent="0.3"/>
    <row r="10324" hidden="1" x14ac:dyDescent="0.3"/>
    <row r="10325" hidden="1" x14ac:dyDescent="0.3"/>
    <row r="10326" hidden="1" x14ac:dyDescent="0.3"/>
    <row r="10327" hidden="1" x14ac:dyDescent="0.3"/>
    <row r="10328" hidden="1" x14ac:dyDescent="0.3"/>
    <row r="10329" hidden="1" x14ac:dyDescent="0.3"/>
    <row r="10330" hidden="1" x14ac:dyDescent="0.3"/>
    <row r="10331" hidden="1" x14ac:dyDescent="0.3"/>
    <row r="10332" hidden="1" x14ac:dyDescent="0.3"/>
    <row r="10333" hidden="1" x14ac:dyDescent="0.3"/>
    <row r="10334" hidden="1" x14ac:dyDescent="0.3"/>
    <row r="10335" hidden="1" x14ac:dyDescent="0.3"/>
    <row r="10336" hidden="1" x14ac:dyDescent="0.3"/>
    <row r="10337" hidden="1" x14ac:dyDescent="0.3"/>
    <row r="10338" hidden="1" x14ac:dyDescent="0.3"/>
    <row r="10339" hidden="1" x14ac:dyDescent="0.3"/>
    <row r="10340" hidden="1" x14ac:dyDescent="0.3"/>
    <row r="10341" hidden="1" x14ac:dyDescent="0.3"/>
    <row r="10342" hidden="1" x14ac:dyDescent="0.3"/>
    <row r="10343" hidden="1" x14ac:dyDescent="0.3"/>
    <row r="10344" hidden="1" x14ac:dyDescent="0.3"/>
    <row r="10345" hidden="1" x14ac:dyDescent="0.3"/>
    <row r="10346" hidden="1" x14ac:dyDescent="0.3"/>
    <row r="10347" hidden="1" x14ac:dyDescent="0.3"/>
    <row r="10348" hidden="1" x14ac:dyDescent="0.3"/>
    <row r="10349" hidden="1" x14ac:dyDescent="0.3"/>
    <row r="10350" hidden="1" x14ac:dyDescent="0.3"/>
    <row r="10351" hidden="1" x14ac:dyDescent="0.3"/>
    <row r="10352" hidden="1" x14ac:dyDescent="0.3"/>
    <row r="10353" hidden="1" x14ac:dyDescent="0.3"/>
    <row r="10354" hidden="1" x14ac:dyDescent="0.3"/>
    <row r="10355" hidden="1" x14ac:dyDescent="0.3"/>
    <row r="10356" hidden="1" x14ac:dyDescent="0.3"/>
    <row r="10357" hidden="1" x14ac:dyDescent="0.3"/>
    <row r="10358" hidden="1" x14ac:dyDescent="0.3"/>
    <row r="10359" hidden="1" x14ac:dyDescent="0.3"/>
    <row r="10360" hidden="1" x14ac:dyDescent="0.3"/>
    <row r="10361" hidden="1" x14ac:dyDescent="0.3"/>
    <row r="10362" hidden="1" x14ac:dyDescent="0.3"/>
    <row r="10363" hidden="1" x14ac:dyDescent="0.3"/>
    <row r="10364" hidden="1" x14ac:dyDescent="0.3"/>
    <row r="10365" hidden="1" x14ac:dyDescent="0.3"/>
    <row r="10366" hidden="1" x14ac:dyDescent="0.3"/>
    <row r="10367" hidden="1" x14ac:dyDescent="0.3"/>
    <row r="10368" hidden="1" x14ac:dyDescent="0.3"/>
    <row r="10369" hidden="1" x14ac:dyDescent="0.3"/>
    <row r="10370" hidden="1" x14ac:dyDescent="0.3"/>
    <row r="10371" hidden="1" x14ac:dyDescent="0.3"/>
    <row r="10372" hidden="1" x14ac:dyDescent="0.3"/>
    <row r="10373" hidden="1" x14ac:dyDescent="0.3"/>
    <row r="10374" hidden="1" x14ac:dyDescent="0.3"/>
    <row r="10375" hidden="1" x14ac:dyDescent="0.3"/>
    <row r="10376" hidden="1" x14ac:dyDescent="0.3"/>
    <row r="10377" hidden="1" x14ac:dyDescent="0.3"/>
    <row r="10378" hidden="1" x14ac:dyDescent="0.3"/>
    <row r="10379" hidden="1" x14ac:dyDescent="0.3"/>
    <row r="10380" hidden="1" x14ac:dyDescent="0.3"/>
    <row r="10381" hidden="1" x14ac:dyDescent="0.3"/>
    <row r="10382" hidden="1" x14ac:dyDescent="0.3"/>
    <row r="10383" hidden="1" x14ac:dyDescent="0.3"/>
    <row r="10384" hidden="1" x14ac:dyDescent="0.3"/>
    <row r="10385" hidden="1" x14ac:dyDescent="0.3"/>
    <row r="10386" hidden="1" x14ac:dyDescent="0.3"/>
    <row r="10387" hidden="1" x14ac:dyDescent="0.3"/>
    <row r="10388" hidden="1" x14ac:dyDescent="0.3"/>
    <row r="10389" hidden="1" x14ac:dyDescent="0.3"/>
    <row r="10390" hidden="1" x14ac:dyDescent="0.3"/>
    <row r="10391" hidden="1" x14ac:dyDescent="0.3"/>
    <row r="10392" hidden="1" x14ac:dyDescent="0.3"/>
    <row r="10393" hidden="1" x14ac:dyDescent="0.3"/>
    <row r="10394" hidden="1" x14ac:dyDescent="0.3"/>
    <row r="10395" hidden="1" x14ac:dyDescent="0.3"/>
    <row r="10396" hidden="1" x14ac:dyDescent="0.3"/>
    <row r="10397" hidden="1" x14ac:dyDescent="0.3"/>
    <row r="10398" hidden="1" x14ac:dyDescent="0.3"/>
    <row r="10399" hidden="1" x14ac:dyDescent="0.3"/>
    <row r="10400" hidden="1" x14ac:dyDescent="0.3"/>
    <row r="10401" hidden="1" x14ac:dyDescent="0.3"/>
    <row r="10402" hidden="1" x14ac:dyDescent="0.3"/>
    <row r="10403" hidden="1" x14ac:dyDescent="0.3"/>
    <row r="10404" hidden="1" x14ac:dyDescent="0.3"/>
    <row r="10405" hidden="1" x14ac:dyDescent="0.3"/>
    <row r="10406" hidden="1" x14ac:dyDescent="0.3"/>
    <row r="10407" hidden="1" x14ac:dyDescent="0.3"/>
    <row r="10408" hidden="1" x14ac:dyDescent="0.3"/>
    <row r="10409" hidden="1" x14ac:dyDescent="0.3"/>
    <row r="10410" hidden="1" x14ac:dyDescent="0.3"/>
    <row r="10411" hidden="1" x14ac:dyDescent="0.3"/>
    <row r="10412" hidden="1" x14ac:dyDescent="0.3"/>
    <row r="10413" hidden="1" x14ac:dyDescent="0.3"/>
    <row r="10414" hidden="1" x14ac:dyDescent="0.3"/>
    <row r="10415" hidden="1" x14ac:dyDescent="0.3"/>
    <row r="10416" hidden="1" x14ac:dyDescent="0.3"/>
    <row r="10417" hidden="1" x14ac:dyDescent="0.3"/>
    <row r="10418" hidden="1" x14ac:dyDescent="0.3"/>
    <row r="10419" hidden="1" x14ac:dyDescent="0.3"/>
    <row r="10420" hidden="1" x14ac:dyDescent="0.3"/>
    <row r="10421" hidden="1" x14ac:dyDescent="0.3"/>
    <row r="10422" hidden="1" x14ac:dyDescent="0.3"/>
    <row r="10423" hidden="1" x14ac:dyDescent="0.3"/>
    <row r="10424" hidden="1" x14ac:dyDescent="0.3"/>
    <row r="10425" hidden="1" x14ac:dyDescent="0.3"/>
    <row r="10426" hidden="1" x14ac:dyDescent="0.3"/>
    <row r="10427" hidden="1" x14ac:dyDescent="0.3"/>
    <row r="10428" hidden="1" x14ac:dyDescent="0.3"/>
    <row r="10429" hidden="1" x14ac:dyDescent="0.3"/>
    <row r="10430" hidden="1" x14ac:dyDescent="0.3"/>
    <row r="10431" hidden="1" x14ac:dyDescent="0.3"/>
    <row r="10432" hidden="1" x14ac:dyDescent="0.3"/>
    <row r="10433" hidden="1" x14ac:dyDescent="0.3"/>
    <row r="10434" hidden="1" x14ac:dyDescent="0.3"/>
    <row r="10435" hidden="1" x14ac:dyDescent="0.3"/>
    <row r="10436" hidden="1" x14ac:dyDescent="0.3"/>
    <row r="10437" hidden="1" x14ac:dyDescent="0.3"/>
    <row r="10438" hidden="1" x14ac:dyDescent="0.3"/>
    <row r="10439" hidden="1" x14ac:dyDescent="0.3"/>
    <row r="10440" hidden="1" x14ac:dyDescent="0.3"/>
    <row r="10441" hidden="1" x14ac:dyDescent="0.3"/>
    <row r="10442" hidden="1" x14ac:dyDescent="0.3"/>
    <row r="10443" hidden="1" x14ac:dyDescent="0.3"/>
    <row r="10444" hidden="1" x14ac:dyDescent="0.3"/>
    <row r="10445" hidden="1" x14ac:dyDescent="0.3"/>
    <row r="10446" hidden="1" x14ac:dyDescent="0.3"/>
    <row r="10447" hidden="1" x14ac:dyDescent="0.3"/>
    <row r="10448" hidden="1" x14ac:dyDescent="0.3"/>
    <row r="10449" hidden="1" x14ac:dyDescent="0.3"/>
    <row r="10450" hidden="1" x14ac:dyDescent="0.3"/>
    <row r="10451" hidden="1" x14ac:dyDescent="0.3"/>
    <row r="10452" hidden="1" x14ac:dyDescent="0.3"/>
    <row r="10453" hidden="1" x14ac:dyDescent="0.3"/>
    <row r="10454" hidden="1" x14ac:dyDescent="0.3"/>
    <row r="10455" hidden="1" x14ac:dyDescent="0.3"/>
    <row r="10456" hidden="1" x14ac:dyDescent="0.3"/>
    <row r="10457" hidden="1" x14ac:dyDescent="0.3"/>
    <row r="10458" hidden="1" x14ac:dyDescent="0.3"/>
    <row r="10459" hidden="1" x14ac:dyDescent="0.3"/>
    <row r="10460" hidden="1" x14ac:dyDescent="0.3"/>
    <row r="10461" hidden="1" x14ac:dyDescent="0.3"/>
    <row r="10462" hidden="1" x14ac:dyDescent="0.3"/>
    <row r="10463" hidden="1" x14ac:dyDescent="0.3"/>
    <row r="10464" hidden="1" x14ac:dyDescent="0.3"/>
    <row r="10465" hidden="1" x14ac:dyDescent="0.3"/>
    <row r="10466" hidden="1" x14ac:dyDescent="0.3"/>
    <row r="10467" hidden="1" x14ac:dyDescent="0.3"/>
    <row r="10468" hidden="1" x14ac:dyDescent="0.3"/>
    <row r="10469" hidden="1" x14ac:dyDescent="0.3"/>
    <row r="10470" hidden="1" x14ac:dyDescent="0.3"/>
    <row r="10471" hidden="1" x14ac:dyDescent="0.3"/>
    <row r="10472" hidden="1" x14ac:dyDescent="0.3"/>
    <row r="10473" hidden="1" x14ac:dyDescent="0.3"/>
    <row r="10474" hidden="1" x14ac:dyDescent="0.3"/>
    <row r="10475" hidden="1" x14ac:dyDescent="0.3"/>
    <row r="10476" hidden="1" x14ac:dyDescent="0.3"/>
    <row r="10477" hidden="1" x14ac:dyDescent="0.3"/>
    <row r="10478" hidden="1" x14ac:dyDescent="0.3"/>
    <row r="10479" hidden="1" x14ac:dyDescent="0.3"/>
    <row r="10480" hidden="1" x14ac:dyDescent="0.3"/>
    <row r="10481" hidden="1" x14ac:dyDescent="0.3"/>
    <row r="10482" hidden="1" x14ac:dyDescent="0.3"/>
    <row r="10483" hidden="1" x14ac:dyDescent="0.3"/>
    <row r="10484" hidden="1" x14ac:dyDescent="0.3"/>
    <row r="10485" hidden="1" x14ac:dyDescent="0.3"/>
    <row r="10486" hidden="1" x14ac:dyDescent="0.3"/>
    <row r="10487" hidden="1" x14ac:dyDescent="0.3"/>
    <row r="10488" hidden="1" x14ac:dyDescent="0.3"/>
    <row r="10489" hidden="1" x14ac:dyDescent="0.3"/>
    <row r="10490" hidden="1" x14ac:dyDescent="0.3"/>
    <row r="10491" hidden="1" x14ac:dyDescent="0.3"/>
    <row r="10492" hidden="1" x14ac:dyDescent="0.3"/>
    <row r="10493" hidden="1" x14ac:dyDescent="0.3"/>
    <row r="10494" hidden="1" x14ac:dyDescent="0.3"/>
    <row r="10495" hidden="1" x14ac:dyDescent="0.3"/>
    <row r="10496" hidden="1" x14ac:dyDescent="0.3"/>
    <row r="10497" hidden="1" x14ac:dyDescent="0.3"/>
    <row r="10498" hidden="1" x14ac:dyDescent="0.3"/>
    <row r="10499" hidden="1" x14ac:dyDescent="0.3"/>
    <row r="10500" hidden="1" x14ac:dyDescent="0.3"/>
    <row r="10501" hidden="1" x14ac:dyDescent="0.3"/>
    <row r="10502" hidden="1" x14ac:dyDescent="0.3"/>
    <row r="10503" hidden="1" x14ac:dyDescent="0.3"/>
    <row r="10504" hidden="1" x14ac:dyDescent="0.3"/>
    <row r="10505" hidden="1" x14ac:dyDescent="0.3"/>
    <row r="10506" hidden="1" x14ac:dyDescent="0.3"/>
    <row r="10507" hidden="1" x14ac:dyDescent="0.3"/>
    <row r="10508" hidden="1" x14ac:dyDescent="0.3"/>
    <row r="10509" hidden="1" x14ac:dyDescent="0.3"/>
    <row r="10510" hidden="1" x14ac:dyDescent="0.3"/>
    <row r="10511" hidden="1" x14ac:dyDescent="0.3"/>
    <row r="10512" hidden="1" x14ac:dyDescent="0.3"/>
    <row r="10513" hidden="1" x14ac:dyDescent="0.3"/>
    <row r="10514" hidden="1" x14ac:dyDescent="0.3"/>
    <row r="10515" hidden="1" x14ac:dyDescent="0.3"/>
    <row r="10516" hidden="1" x14ac:dyDescent="0.3"/>
    <row r="10517" hidden="1" x14ac:dyDescent="0.3"/>
    <row r="10518" hidden="1" x14ac:dyDescent="0.3"/>
    <row r="10519" hidden="1" x14ac:dyDescent="0.3"/>
    <row r="10520" hidden="1" x14ac:dyDescent="0.3"/>
    <row r="10521" hidden="1" x14ac:dyDescent="0.3"/>
    <row r="10522" hidden="1" x14ac:dyDescent="0.3"/>
    <row r="10523" hidden="1" x14ac:dyDescent="0.3"/>
    <row r="10524" hidden="1" x14ac:dyDescent="0.3"/>
    <row r="10525" hidden="1" x14ac:dyDescent="0.3"/>
    <row r="10526" hidden="1" x14ac:dyDescent="0.3"/>
    <row r="10527" hidden="1" x14ac:dyDescent="0.3"/>
    <row r="10528" hidden="1" x14ac:dyDescent="0.3"/>
    <row r="10529" hidden="1" x14ac:dyDescent="0.3"/>
    <row r="10530" hidden="1" x14ac:dyDescent="0.3"/>
    <row r="10531" hidden="1" x14ac:dyDescent="0.3"/>
    <row r="10532" hidden="1" x14ac:dyDescent="0.3"/>
    <row r="10533" hidden="1" x14ac:dyDescent="0.3"/>
    <row r="10534" hidden="1" x14ac:dyDescent="0.3"/>
    <row r="10535" hidden="1" x14ac:dyDescent="0.3"/>
    <row r="10536" hidden="1" x14ac:dyDescent="0.3"/>
    <row r="10537" hidden="1" x14ac:dyDescent="0.3"/>
    <row r="10538" hidden="1" x14ac:dyDescent="0.3"/>
    <row r="10539" hidden="1" x14ac:dyDescent="0.3"/>
    <row r="10540" hidden="1" x14ac:dyDescent="0.3"/>
    <row r="10541" hidden="1" x14ac:dyDescent="0.3"/>
    <row r="10542" hidden="1" x14ac:dyDescent="0.3"/>
    <row r="10543" hidden="1" x14ac:dyDescent="0.3"/>
    <row r="10544" hidden="1" x14ac:dyDescent="0.3"/>
    <row r="10545" hidden="1" x14ac:dyDescent="0.3"/>
    <row r="10546" hidden="1" x14ac:dyDescent="0.3"/>
    <row r="10547" hidden="1" x14ac:dyDescent="0.3"/>
    <row r="10548" hidden="1" x14ac:dyDescent="0.3"/>
    <row r="10549" hidden="1" x14ac:dyDescent="0.3"/>
    <row r="10550" hidden="1" x14ac:dyDescent="0.3"/>
    <row r="10551" hidden="1" x14ac:dyDescent="0.3"/>
    <row r="10552" hidden="1" x14ac:dyDescent="0.3"/>
    <row r="10553" hidden="1" x14ac:dyDescent="0.3"/>
    <row r="10554" hidden="1" x14ac:dyDescent="0.3"/>
    <row r="10555" hidden="1" x14ac:dyDescent="0.3"/>
    <row r="10556" hidden="1" x14ac:dyDescent="0.3"/>
    <row r="10557" hidden="1" x14ac:dyDescent="0.3"/>
    <row r="10558" hidden="1" x14ac:dyDescent="0.3"/>
    <row r="10559" hidden="1" x14ac:dyDescent="0.3"/>
    <row r="10560" hidden="1" x14ac:dyDescent="0.3"/>
    <row r="10561" hidden="1" x14ac:dyDescent="0.3"/>
    <row r="10562" hidden="1" x14ac:dyDescent="0.3"/>
    <row r="10563" hidden="1" x14ac:dyDescent="0.3"/>
    <row r="10564" hidden="1" x14ac:dyDescent="0.3"/>
    <row r="10565" hidden="1" x14ac:dyDescent="0.3"/>
    <row r="10566" hidden="1" x14ac:dyDescent="0.3"/>
    <row r="10567" hidden="1" x14ac:dyDescent="0.3"/>
    <row r="10568" hidden="1" x14ac:dyDescent="0.3"/>
    <row r="10569" hidden="1" x14ac:dyDescent="0.3"/>
    <row r="10570" hidden="1" x14ac:dyDescent="0.3"/>
    <row r="10571" hidden="1" x14ac:dyDescent="0.3"/>
    <row r="10572" hidden="1" x14ac:dyDescent="0.3"/>
    <row r="10573" hidden="1" x14ac:dyDescent="0.3"/>
    <row r="10574" hidden="1" x14ac:dyDescent="0.3"/>
    <row r="10575" hidden="1" x14ac:dyDescent="0.3"/>
    <row r="10576" hidden="1" x14ac:dyDescent="0.3"/>
    <row r="10577" hidden="1" x14ac:dyDescent="0.3"/>
    <row r="10578" hidden="1" x14ac:dyDescent="0.3"/>
    <row r="10579" hidden="1" x14ac:dyDescent="0.3"/>
    <row r="10580" hidden="1" x14ac:dyDescent="0.3"/>
    <row r="10581" hidden="1" x14ac:dyDescent="0.3"/>
    <row r="10582" hidden="1" x14ac:dyDescent="0.3"/>
    <row r="10583" hidden="1" x14ac:dyDescent="0.3"/>
    <row r="10584" hidden="1" x14ac:dyDescent="0.3"/>
    <row r="10585" hidden="1" x14ac:dyDescent="0.3"/>
    <row r="10586" hidden="1" x14ac:dyDescent="0.3"/>
    <row r="10587" hidden="1" x14ac:dyDescent="0.3"/>
    <row r="10588" hidden="1" x14ac:dyDescent="0.3"/>
    <row r="10589" hidden="1" x14ac:dyDescent="0.3"/>
    <row r="10590" hidden="1" x14ac:dyDescent="0.3"/>
    <row r="10591" hidden="1" x14ac:dyDescent="0.3"/>
    <row r="10592" hidden="1" x14ac:dyDescent="0.3"/>
    <row r="10593" hidden="1" x14ac:dyDescent="0.3"/>
    <row r="10594" hidden="1" x14ac:dyDescent="0.3"/>
    <row r="10595" hidden="1" x14ac:dyDescent="0.3"/>
    <row r="10596" hidden="1" x14ac:dyDescent="0.3"/>
    <row r="10597" hidden="1" x14ac:dyDescent="0.3"/>
    <row r="10598" hidden="1" x14ac:dyDescent="0.3"/>
    <row r="10599" hidden="1" x14ac:dyDescent="0.3"/>
    <row r="10600" hidden="1" x14ac:dyDescent="0.3"/>
    <row r="10601" hidden="1" x14ac:dyDescent="0.3"/>
    <row r="10602" hidden="1" x14ac:dyDescent="0.3"/>
    <row r="10603" hidden="1" x14ac:dyDescent="0.3"/>
    <row r="10604" hidden="1" x14ac:dyDescent="0.3"/>
    <row r="10605" hidden="1" x14ac:dyDescent="0.3"/>
    <row r="10606" hidden="1" x14ac:dyDescent="0.3"/>
    <row r="10607" hidden="1" x14ac:dyDescent="0.3"/>
    <row r="10608" hidden="1" x14ac:dyDescent="0.3"/>
    <row r="10609" hidden="1" x14ac:dyDescent="0.3"/>
    <row r="10610" hidden="1" x14ac:dyDescent="0.3"/>
    <row r="10611" hidden="1" x14ac:dyDescent="0.3"/>
    <row r="10612" hidden="1" x14ac:dyDescent="0.3"/>
    <row r="10613" hidden="1" x14ac:dyDescent="0.3"/>
    <row r="10614" hidden="1" x14ac:dyDescent="0.3"/>
    <row r="10615" hidden="1" x14ac:dyDescent="0.3"/>
    <row r="10616" hidden="1" x14ac:dyDescent="0.3"/>
    <row r="10617" hidden="1" x14ac:dyDescent="0.3"/>
    <row r="10618" hidden="1" x14ac:dyDescent="0.3"/>
    <row r="10619" hidden="1" x14ac:dyDescent="0.3"/>
    <row r="10620" hidden="1" x14ac:dyDescent="0.3"/>
    <row r="10621" hidden="1" x14ac:dyDescent="0.3"/>
    <row r="10622" hidden="1" x14ac:dyDescent="0.3"/>
    <row r="10623" hidden="1" x14ac:dyDescent="0.3"/>
    <row r="10624" hidden="1" x14ac:dyDescent="0.3"/>
    <row r="10625" hidden="1" x14ac:dyDescent="0.3"/>
    <row r="10626" hidden="1" x14ac:dyDescent="0.3"/>
    <row r="10627" hidden="1" x14ac:dyDescent="0.3"/>
    <row r="10628" hidden="1" x14ac:dyDescent="0.3"/>
    <row r="10629" hidden="1" x14ac:dyDescent="0.3"/>
    <row r="10630" hidden="1" x14ac:dyDescent="0.3"/>
    <row r="10631" hidden="1" x14ac:dyDescent="0.3"/>
    <row r="10632" hidden="1" x14ac:dyDescent="0.3"/>
    <row r="10633" hidden="1" x14ac:dyDescent="0.3"/>
    <row r="10634" hidden="1" x14ac:dyDescent="0.3"/>
    <row r="10635" hidden="1" x14ac:dyDescent="0.3"/>
    <row r="10636" hidden="1" x14ac:dyDescent="0.3"/>
    <row r="10637" hidden="1" x14ac:dyDescent="0.3"/>
    <row r="10638" hidden="1" x14ac:dyDescent="0.3"/>
    <row r="10639" hidden="1" x14ac:dyDescent="0.3"/>
    <row r="10640" hidden="1" x14ac:dyDescent="0.3"/>
    <row r="10641" hidden="1" x14ac:dyDescent="0.3"/>
    <row r="10642" hidden="1" x14ac:dyDescent="0.3"/>
    <row r="10643" hidden="1" x14ac:dyDescent="0.3"/>
    <row r="10644" hidden="1" x14ac:dyDescent="0.3"/>
    <row r="10645" hidden="1" x14ac:dyDescent="0.3"/>
    <row r="10646" hidden="1" x14ac:dyDescent="0.3"/>
    <row r="10647" hidden="1" x14ac:dyDescent="0.3"/>
    <row r="10648" hidden="1" x14ac:dyDescent="0.3"/>
    <row r="10649" hidden="1" x14ac:dyDescent="0.3"/>
    <row r="10650" hidden="1" x14ac:dyDescent="0.3"/>
    <row r="10651" hidden="1" x14ac:dyDescent="0.3"/>
    <row r="10652" hidden="1" x14ac:dyDescent="0.3"/>
    <row r="10653" hidden="1" x14ac:dyDescent="0.3"/>
    <row r="10654" hidden="1" x14ac:dyDescent="0.3"/>
    <row r="10655" hidden="1" x14ac:dyDescent="0.3"/>
    <row r="10656" hidden="1" x14ac:dyDescent="0.3"/>
    <row r="10657" hidden="1" x14ac:dyDescent="0.3"/>
    <row r="10658" hidden="1" x14ac:dyDescent="0.3"/>
    <row r="10659" hidden="1" x14ac:dyDescent="0.3"/>
    <row r="10660" hidden="1" x14ac:dyDescent="0.3"/>
    <row r="10661" hidden="1" x14ac:dyDescent="0.3"/>
    <row r="10662" hidden="1" x14ac:dyDescent="0.3"/>
    <row r="10663" hidden="1" x14ac:dyDescent="0.3"/>
    <row r="10664" hidden="1" x14ac:dyDescent="0.3"/>
    <row r="10665" hidden="1" x14ac:dyDescent="0.3"/>
    <row r="10666" hidden="1" x14ac:dyDescent="0.3"/>
    <row r="10667" hidden="1" x14ac:dyDescent="0.3"/>
    <row r="10668" hidden="1" x14ac:dyDescent="0.3"/>
    <row r="10669" hidden="1" x14ac:dyDescent="0.3"/>
    <row r="10670" hidden="1" x14ac:dyDescent="0.3"/>
    <row r="10671" hidden="1" x14ac:dyDescent="0.3"/>
    <row r="10672" hidden="1" x14ac:dyDescent="0.3"/>
    <row r="10673" hidden="1" x14ac:dyDescent="0.3"/>
    <row r="10674" hidden="1" x14ac:dyDescent="0.3"/>
    <row r="10675" hidden="1" x14ac:dyDescent="0.3"/>
    <row r="10676" hidden="1" x14ac:dyDescent="0.3"/>
    <row r="10677" hidden="1" x14ac:dyDescent="0.3"/>
    <row r="10678" hidden="1" x14ac:dyDescent="0.3"/>
    <row r="10679" hidden="1" x14ac:dyDescent="0.3"/>
    <row r="10680" hidden="1" x14ac:dyDescent="0.3"/>
    <row r="10681" hidden="1" x14ac:dyDescent="0.3"/>
    <row r="10682" hidden="1" x14ac:dyDescent="0.3"/>
    <row r="10683" hidden="1" x14ac:dyDescent="0.3"/>
    <row r="10684" hidden="1" x14ac:dyDescent="0.3"/>
    <row r="10685" hidden="1" x14ac:dyDescent="0.3"/>
    <row r="10686" hidden="1" x14ac:dyDescent="0.3"/>
    <row r="10687" hidden="1" x14ac:dyDescent="0.3"/>
    <row r="10688" hidden="1" x14ac:dyDescent="0.3"/>
    <row r="10689" hidden="1" x14ac:dyDescent="0.3"/>
    <row r="10690" hidden="1" x14ac:dyDescent="0.3"/>
    <row r="10691" hidden="1" x14ac:dyDescent="0.3"/>
    <row r="10692" hidden="1" x14ac:dyDescent="0.3"/>
    <row r="10693" hidden="1" x14ac:dyDescent="0.3"/>
    <row r="10694" hidden="1" x14ac:dyDescent="0.3"/>
    <row r="10695" hidden="1" x14ac:dyDescent="0.3"/>
    <row r="10696" hidden="1" x14ac:dyDescent="0.3"/>
    <row r="10697" hidden="1" x14ac:dyDescent="0.3"/>
    <row r="10698" hidden="1" x14ac:dyDescent="0.3"/>
    <row r="10699" hidden="1" x14ac:dyDescent="0.3"/>
    <row r="10700" hidden="1" x14ac:dyDescent="0.3"/>
    <row r="10701" hidden="1" x14ac:dyDescent="0.3"/>
    <row r="10702" hidden="1" x14ac:dyDescent="0.3"/>
    <row r="10703" hidden="1" x14ac:dyDescent="0.3"/>
    <row r="10704" hidden="1" x14ac:dyDescent="0.3"/>
    <row r="10705" hidden="1" x14ac:dyDescent="0.3"/>
    <row r="10706" hidden="1" x14ac:dyDescent="0.3"/>
    <row r="10707" hidden="1" x14ac:dyDescent="0.3"/>
    <row r="10708" hidden="1" x14ac:dyDescent="0.3"/>
    <row r="10709" hidden="1" x14ac:dyDescent="0.3"/>
    <row r="10710" hidden="1" x14ac:dyDescent="0.3"/>
    <row r="10711" hidden="1" x14ac:dyDescent="0.3"/>
    <row r="10712" hidden="1" x14ac:dyDescent="0.3"/>
    <row r="10713" hidden="1" x14ac:dyDescent="0.3"/>
    <row r="10714" hidden="1" x14ac:dyDescent="0.3"/>
    <row r="10715" hidden="1" x14ac:dyDescent="0.3"/>
    <row r="10716" hidden="1" x14ac:dyDescent="0.3"/>
    <row r="10717" hidden="1" x14ac:dyDescent="0.3"/>
    <row r="10718" hidden="1" x14ac:dyDescent="0.3"/>
    <row r="10719" hidden="1" x14ac:dyDescent="0.3"/>
    <row r="10720" hidden="1" x14ac:dyDescent="0.3"/>
    <row r="10721" hidden="1" x14ac:dyDescent="0.3"/>
    <row r="10722" hidden="1" x14ac:dyDescent="0.3"/>
    <row r="10723" hidden="1" x14ac:dyDescent="0.3"/>
    <row r="10724" hidden="1" x14ac:dyDescent="0.3"/>
    <row r="10725" hidden="1" x14ac:dyDescent="0.3"/>
    <row r="10726" hidden="1" x14ac:dyDescent="0.3"/>
    <row r="10727" hidden="1" x14ac:dyDescent="0.3"/>
    <row r="10728" hidden="1" x14ac:dyDescent="0.3"/>
    <row r="10729" hidden="1" x14ac:dyDescent="0.3"/>
    <row r="10730" hidden="1" x14ac:dyDescent="0.3"/>
    <row r="10731" hidden="1" x14ac:dyDescent="0.3"/>
    <row r="10732" hidden="1" x14ac:dyDescent="0.3"/>
    <row r="10733" hidden="1" x14ac:dyDescent="0.3"/>
    <row r="10734" hidden="1" x14ac:dyDescent="0.3"/>
    <row r="10735" hidden="1" x14ac:dyDescent="0.3"/>
    <row r="10736" hidden="1" x14ac:dyDescent="0.3"/>
    <row r="10737" hidden="1" x14ac:dyDescent="0.3"/>
    <row r="10738" hidden="1" x14ac:dyDescent="0.3"/>
    <row r="10739" hidden="1" x14ac:dyDescent="0.3"/>
    <row r="10740" hidden="1" x14ac:dyDescent="0.3"/>
    <row r="10741" hidden="1" x14ac:dyDescent="0.3"/>
    <row r="10742" hidden="1" x14ac:dyDescent="0.3"/>
    <row r="10743" hidden="1" x14ac:dyDescent="0.3"/>
    <row r="10744" hidden="1" x14ac:dyDescent="0.3"/>
    <row r="10745" hidden="1" x14ac:dyDescent="0.3"/>
    <row r="10746" hidden="1" x14ac:dyDescent="0.3"/>
    <row r="10747" hidden="1" x14ac:dyDescent="0.3"/>
    <row r="10748" hidden="1" x14ac:dyDescent="0.3"/>
    <row r="10749" hidden="1" x14ac:dyDescent="0.3"/>
    <row r="10750" hidden="1" x14ac:dyDescent="0.3"/>
    <row r="10751" hidden="1" x14ac:dyDescent="0.3"/>
    <row r="10752" hidden="1" x14ac:dyDescent="0.3"/>
    <row r="10753" hidden="1" x14ac:dyDescent="0.3"/>
    <row r="10754" hidden="1" x14ac:dyDescent="0.3"/>
    <row r="10755" hidden="1" x14ac:dyDescent="0.3"/>
    <row r="10756" hidden="1" x14ac:dyDescent="0.3"/>
    <row r="10757" hidden="1" x14ac:dyDescent="0.3"/>
    <row r="10758" hidden="1" x14ac:dyDescent="0.3"/>
    <row r="10759" hidden="1" x14ac:dyDescent="0.3"/>
    <row r="10760" hidden="1" x14ac:dyDescent="0.3"/>
    <row r="10761" hidden="1" x14ac:dyDescent="0.3"/>
    <row r="10762" hidden="1" x14ac:dyDescent="0.3"/>
    <row r="10763" hidden="1" x14ac:dyDescent="0.3"/>
    <row r="10764" hidden="1" x14ac:dyDescent="0.3"/>
    <row r="10765" hidden="1" x14ac:dyDescent="0.3"/>
    <row r="10766" hidden="1" x14ac:dyDescent="0.3"/>
    <row r="10767" hidden="1" x14ac:dyDescent="0.3"/>
    <row r="10768" hidden="1" x14ac:dyDescent="0.3"/>
    <row r="10769" hidden="1" x14ac:dyDescent="0.3"/>
    <row r="10770" hidden="1" x14ac:dyDescent="0.3"/>
    <row r="10771" hidden="1" x14ac:dyDescent="0.3"/>
    <row r="10772" hidden="1" x14ac:dyDescent="0.3"/>
    <row r="10773" hidden="1" x14ac:dyDescent="0.3"/>
    <row r="10774" hidden="1" x14ac:dyDescent="0.3"/>
    <row r="10775" hidden="1" x14ac:dyDescent="0.3"/>
    <row r="10776" hidden="1" x14ac:dyDescent="0.3"/>
    <row r="10777" hidden="1" x14ac:dyDescent="0.3"/>
    <row r="10778" hidden="1" x14ac:dyDescent="0.3"/>
    <row r="10779" hidden="1" x14ac:dyDescent="0.3"/>
    <row r="10780" hidden="1" x14ac:dyDescent="0.3"/>
    <row r="10781" hidden="1" x14ac:dyDescent="0.3"/>
    <row r="10782" hidden="1" x14ac:dyDescent="0.3"/>
    <row r="10783" hidden="1" x14ac:dyDescent="0.3"/>
    <row r="10784" hidden="1" x14ac:dyDescent="0.3"/>
    <row r="10785" hidden="1" x14ac:dyDescent="0.3"/>
    <row r="10786" hidden="1" x14ac:dyDescent="0.3"/>
    <row r="10787" hidden="1" x14ac:dyDescent="0.3"/>
    <row r="10788" hidden="1" x14ac:dyDescent="0.3"/>
    <row r="10789" hidden="1" x14ac:dyDescent="0.3"/>
    <row r="10790" hidden="1" x14ac:dyDescent="0.3"/>
    <row r="10791" hidden="1" x14ac:dyDescent="0.3"/>
    <row r="10792" hidden="1" x14ac:dyDescent="0.3"/>
    <row r="10793" hidden="1" x14ac:dyDescent="0.3"/>
    <row r="10794" hidden="1" x14ac:dyDescent="0.3"/>
    <row r="10795" hidden="1" x14ac:dyDescent="0.3"/>
    <row r="10796" hidden="1" x14ac:dyDescent="0.3"/>
    <row r="10797" hidden="1" x14ac:dyDescent="0.3"/>
    <row r="10798" hidden="1" x14ac:dyDescent="0.3"/>
    <row r="10799" hidden="1" x14ac:dyDescent="0.3"/>
    <row r="10800" hidden="1" x14ac:dyDescent="0.3"/>
    <row r="10801" hidden="1" x14ac:dyDescent="0.3"/>
    <row r="10802" hidden="1" x14ac:dyDescent="0.3"/>
    <row r="10803" hidden="1" x14ac:dyDescent="0.3"/>
    <row r="10804" hidden="1" x14ac:dyDescent="0.3"/>
    <row r="10805" hidden="1" x14ac:dyDescent="0.3"/>
    <row r="10806" hidden="1" x14ac:dyDescent="0.3"/>
    <row r="10807" hidden="1" x14ac:dyDescent="0.3"/>
    <row r="10808" hidden="1" x14ac:dyDescent="0.3"/>
    <row r="10809" hidden="1" x14ac:dyDescent="0.3"/>
    <row r="10810" hidden="1" x14ac:dyDescent="0.3"/>
    <row r="10811" hidden="1" x14ac:dyDescent="0.3"/>
    <row r="10812" hidden="1" x14ac:dyDescent="0.3"/>
    <row r="10813" hidden="1" x14ac:dyDescent="0.3"/>
    <row r="10814" hidden="1" x14ac:dyDescent="0.3"/>
    <row r="10815" hidden="1" x14ac:dyDescent="0.3"/>
    <row r="10816" hidden="1" x14ac:dyDescent="0.3"/>
    <row r="10817" hidden="1" x14ac:dyDescent="0.3"/>
    <row r="10818" hidden="1" x14ac:dyDescent="0.3"/>
    <row r="10819" hidden="1" x14ac:dyDescent="0.3"/>
    <row r="10820" hidden="1" x14ac:dyDescent="0.3"/>
    <row r="10821" hidden="1" x14ac:dyDescent="0.3"/>
    <row r="10822" hidden="1" x14ac:dyDescent="0.3"/>
    <row r="10823" hidden="1" x14ac:dyDescent="0.3"/>
    <row r="10824" hidden="1" x14ac:dyDescent="0.3"/>
    <row r="10825" hidden="1" x14ac:dyDescent="0.3"/>
    <row r="10826" hidden="1" x14ac:dyDescent="0.3"/>
    <row r="10827" hidden="1" x14ac:dyDescent="0.3"/>
    <row r="10828" hidden="1" x14ac:dyDescent="0.3"/>
    <row r="10829" hidden="1" x14ac:dyDescent="0.3"/>
    <row r="10830" hidden="1" x14ac:dyDescent="0.3"/>
    <row r="10831" hidden="1" x14ac:dyDescent="0.3"/>
    <row r="10832" hidden="1" x14ac:dyDescent="0.3"/>
    <row r="10833" hidden="1" x14ac:dyDescent="0.3"/>
    <row r="10834" hidden="1" x14ac:dyDescent="0.3"/>
    <row r="10835" hidden="1" x14ac:dyDescent="0.3"/>
    <row r="10836" hidden="1" x14ac:dyDescent="0.3"/>
    <row r="10837" hidden="1" x14ac:dyDescent="0.3"/>
    <row r="10838" hidden="1" x14ac:dyDescent="0.3"/>
    <row r="10839" hidden="1" x14ac:dyDescent="0.3"/>
    <row r="10840" hidden="1" x14ac:dyDescent="0.3"/>
    <row r="10841" hidden="1" x14ac:dyDescent="0.3"/>
    <row r="10842" hidden="1" x14ac:dyDescent="0.3"/>
    <row r="10843" hidden="1" x14ac:dyDescent="0.3"/>
    <row r="10844" hidden="1" x14ac:dyDescent="0.3"/>
    <row r="10845" hidden="1" x14ac:dyDescent="0.3"/>
    <row r="10846" hidden="1" x14ac:dyDescent="0.3"/>
    <row r="10847" hidden="1" x14ac:dyDescent="0.3"/>
    <row r="10848" hidden="1" x14ac:dyDescent="0.3"/>
    <row r="10849" hidden="1" x14ac:dyDescent="0.3"/>
    <row r="10850" hidden="1" x14ac:dyDescent="0.3"/>
    <row r="10851" hidden="1" x14ac:dyDescent="0.3"/>
    <row r="10852" hidden="1" x14ac:dyDescent="0.3"/>
    <row r="10853" hidden="1" x14ac:dyDescent="0.3"/>
    <row r="10854" hidden="1" x14ac:dyDescent="0.3"/>
    <row r="10855" hidden="1" x14ac:dyDescent="0.3"/>
    <row r="10856" hidden="1" x14ac:dyDescent="0.3"/>
    <row r="10857" hidden="1" x14ac:dyDescent="0.3"/>
    <row r="10858" hidden="1" x14ac:dyDescent="0.3"/>
    <row r="10859" hidden="1" x14ac:dyDescent="0.3"/>
    <row r="10860" hidden="1" x14ac:dyDescent="0.3"/>
    <row r="10861" hidden="1" x14ac:dyDescent="0.3"/>
    <row r="10862" hidden="1" x14ac:dyDescent="0.3"/>
    <row r="10863" hidden="1" x14ac:dyDescent="0.3"/>
    <row r="10864" hidden="1" x14ac:dyDescent="0.3"/>
    <row r="10865" hidden="1" x14ac:dyDescent="0.3"/>
    <row r="10866" hidden="1" x14ac:dyDescent="0.3"/>
    <row r="10867" hidden="1" x14ac:dyDescent="0.3"/>
    <row r="10868" hidden="1" x14ac:dyDescent="0.3"/>
    <row r="10869" hidden="1" x14ac:dyDescent="0.3"/>
    <row r="10870" hidden="1" x14ac:dyDescent="0.3"/>
    <row r="10871" hidden="1" x14ac:dyDescent="0.3"/>
    <row r="10872" hidden="1" x14ac:dyDescent="0.3"/>
    <row r="10873" hidden="1" x14ac:dyDescent="0.3"/>
    <row r="10874" hidden="1" x14ac:dyDescent="0.3"/>
    <row r="10875" hidden="1" x14ac:dyDescent="0.3"/>
    <row r="10876" hidden="1" x14ac:dyDescent="0.3"/>
    <row r="10877" hidden="1" x14ac:dyDescent="0.3"/>
    <row r="10878" hidden="1" x14ac:dyDescent="0.3"/>
    <row r="10879" hidden="1" x14ac:dyDescent="0.3"/>
    <row r="10880" hidden="1" x14ac:dyDescent="0.3"/>
    <row r="10881" hidden="1" x14ac:dyDescent="0.3"/>
    <row r="10882" hidden="1" x14ac:dyDescent="0.3"/>
    <row r="10883" hidden="1" x14ac:dyDescent="0.3"/>
    <row r="10884" hidden="1" x14ac:dyDescent="0.3"/>
    <row r="10885" hidden="1" x14ac:dyDescent="0.3"/>
    <row r="10886" hidden="1" x14ac:dyDescent="0.3"/>
    <row r="10887" hidden="1" x14ac:dyDescent="0.3"/>
    <row r="10888" hidden="1" x14ac:dyDescent="0.3"/>
    <row r="10889" hidden="1" x14ac:dyDescent="0.3"/>
    <row r="10890" hidden="1" x14ac:dyDescent="0.3"/>
    <row r="10891" hidden="1" x14ac:dyDescent="0.3"/>
    <row r="10892" hidden="1" x14ac:dyDescent="0.3"/>
    <row r="10893" hidden="1" x14ac:dyDescent="0.3"/>
    <row r="10894" hidden="1" x14ac:dyDescent="0.3"/>
    <row r="10895" hidden="1" x14ac:dyDescent="0.3"/>
    <row r="10896" hidden="1" x14ac:dyDescent="0.3"/>
    <row r="10897" hidden="1" x14ac:dyDescent="0.3"/>
    <row r="10898" hidden="1" x14ac:dyDescent="0.3"/>
    <row r="10899" hidden="1" x14ac:dyDescent="0.3"/>
    <row r="10900" hidden="1" x14ac:dyDescent="0.3"/>
    <row r="10901" hidden="1" x14ac:dyDescent="0.3"/>
    <row r="10902" hidden="1" x14ac:dyDescent="0.3"/>
    <row r="10903" hidden="1" x14ac:dyDescent="0.3"/>
    <row r="10904" hidden="1" x14ac:dyDescent="0.3"/>
    <row r="10905" hidden="1" x14ac:dyDescent="0.3"/>
    <row r="10906" hidden="1" x14ac:dyDescent="0.3"/>
    <row r="10907" hidden="1" x14ac:dyDescent="0.3"/>
    <row r="10908" hidden="1" x14ac:dyDescent="0.3"/>
    <row r="10909" hidden="1" x14ac:dyDescent="0.3"/>
    <row r="10910" hidden="1" x14ac:dyDescent="0.3"/>
    <row r="10911" hidden="1" x14ac:dyDescent="0.3"/>
    <row r="10912" hidden="1" x14ac:dyDescent="0.3"/>
    <row r="10913" hidden="1" x14ac:dyDescent="0.3"/>
    <row r="10914" hidden="1" x14ac:dyDescent="0.3"/>
    <row r="10915" hidden="1" x14ac:dyDescent="0.3"/>
    <row r="10916" hidden="1" x14ac:dyDescent="0.3"/>
    <row r="10917" hidden="1" x14ac:dyDescent="0.3"/>
    <row r="10918" hidden="1" x14ac:dyDescent="0.3"/>
    <row r="10919" hidden="1" x14ac:dyDescent="0.3"/>
    <row r="10920" hidden="1" x14ac:dyDescent="0.3"/>
    <row r="10921" hidden="1" x14ac:dyDescent="0.3"/>
    <row r="10922" hidden="1" x14ac:dyDescent="0.3"/>
    <row r="10923" hidden="1" x14ac:dyDescent="0.3"/>
    <row r="10924" hidden="1" x14ac:dyDescent="0.3"/>
    <row r="10925" hidden="1" x14ac:dyDescent="0.3"/>
    <row r="10926" hidden="1" x14ac:dyDescent="0.3"/>
    <row r="10927" hidden="1" x14ac:dyDescent="0.3"/>
    <row r="10928" hidden="1" x14ac:dyDescent="0.3"/>
    <row r="10929" hidden="1" x14ac:dyDescent="0.3"/>
    <row r="10930" hidden="1" x14ac:dyDescent="0.3"/>
    <row r="10931" hidden="1" x14ac:dyDescent="0.3"/>
    <row r="10932" hidden="1" x14ac:dyDescent="0.3"/>
    <row r="10933" hidden="1" x14ac:dyDescent="0.3"/>
    <row r="10934" hidden="1" x14ac:dyDescent="0.3"/>
    <row r="10935" hidden="1" x14ac:dyDescent="0.3"/>
    <row r="10936" hidden="1" x14ac:dyDescent="0.3"/>
    <row r="10937" hidden="1" x14ac:dyDescent="0.3"/>
    <row r="10938" hidden="1" x14ac:dyDescent="0.3"/>
    <row r="10939" hidden="1" x14ac:dyDescent="0.3"/>
    <row r="10940" hidden="1" x14ac:dyDescent="0.3"/>
    <row r="10941" hidden="1" x14ac:dyDescent="0.3"/>
    <row r="10942" hidden="1" x14ac:dyDescent="0.3"/>
    <row r="10943" hidden="1" x14ac:dyDescent="0.3"/>
    <row r="10944" hidden="1" x14ac:dyDescent="0.3"/>
    <row r="10945" hidden="1" x14ac:dyDescent="0.3"/>
    <row r="10946" hidden="1" x14ac:dyDescent="0.3"/>
    <row r="10947" hidden="1" x14ac:dyDescent="0.3"/>
    <row r="10948" hidden="1" x14ac:dyDescent="0.3"/>
    <row r="10949" hidden="1" x14ac:dyDescent="0.3"/>
    <row r="10950" hidden="1" x14ac:dyDescent="0.3"/>
    <row r="10951" hidden="1" x14ac:dyDescent="0.3"/>
    <row r="10952" hidden="1" x14ac:dyDescent="0.3"/>
    <row r="10953" hidden="1" x14ac:dyDescent="0.3"/>
    <row r="10954" hidden="1" x14ac:dyDescent="0.3"/>
    <row r="10955" hidden="1" x14ac:dyDescent="0.3"/>
    <row r="10956" hidden="1" x14ac:dyDescent="0.3"/>
    <row r="10957" hidden="1" x14ac:dyDescent="0.3"/>
    <row r="10958" hidden="1" x14ac:dyDescent="0.3"/>
    <row r="10959" hidden="1" x14ac:dyDescent="0.3"/>
    <row r="10960" hidden="1" x14ac:dyDescent="0.3"/>
    <row r="10961" hidden="1" x14ac:dyDescent="0.3"/>
    <row r="10962" hidden="1" x14ac:dyDescent="0.3"/>
    <row r="10963" hidden="1" x14ac:dyDescent="0.3"/>
    <row r="10964" hidden="1" x14ac:dyDescent="0.3"/>
    <row r="10965" hidden="1" x14ac:dyDescent="0.3"/>
    <row r="10966" hidden="1" x14ac:dyDescent="0.3"/>
    <row r="10967" hidden="1" x14ac:dyDescent="0.3"/>
    <row r="10968" hidden="1" x14ac:dyDescent="0.3"/>
    <row r="10969" hidden="1" x14ac:dyDescent="0.3"/>
    <row r="10970" hidden="1" x14ac:dyDescent="0.3"/>
    <row r="10971" hidden="1" x14ac:dyDescent="0.3"/>
    <row r="10972" hidden="1" x14ac:dyDescent="0.3"/>
    <row r="10973" hidden="1" x14ac:dyDescent="0.3"/>
    <row r="10974" hidden="1" x14ac:dyDescent="0.3"/>
    <row r="10975" hidden="1" x14ac:dyDescent="0.3"/>
    <row r="10976" hidden="1" x14ac:dyDescent="0.3"/>
    <row r="10977" hidden="1" x14ac:dyDescent="0.3"/>
    <row r="10978" hidden="1" x14ac:dyDescent="0.3"/>
    <row r="10979" hidden="1" x14ac:dyDescent="0.3"/>
    <row r="10980" hidden="1" x14ac:dyDescent="0.3"/>
    <row r="10981" hidden="1" x14ac:dyDescent="0.3"/>
    <row r="10982" hidden="1" x14ac:dyDescent="0.3"/>
    <row r="10983" hidden="1" x14ac:dyDescent="0.3"/>
    <row r="10984" hidden="1" x14ac:dyDescent="0.3"/>
    <row r="10985" hidden="1" x14ac:dyDescent="0.3"/>
    <row r="10986" hidden="1" x14ac:dyDescent="0.3"/>
    <row r="10987" hidden="1" x14ac:dyDescent="0.3"/>
    <row r="10988" hidden="1" x14ac:dyDescent="0.3"/>
    <row r="10989" hidden="1" x14ac:dyDescent="0.3"/>
    <row r="10990" hidden="1" x14ac:dyDescent="0.3"/>
    <row r="10991" hidden="1" x14ac:dyDescent="0.3"/>
    <row r="10992" hidden="1" x14ac:dyDescent="0.3"/>
    <row r="10993" hidden="1" x14ac:dyDescent="0.3"/>
    <row r="10994" hidden="1" x14ac:dyDescent="0.3"/>
    <row r="10995" hidden="1" x14ac:dyDescent="0.3"/>
    <row r="10996" hidden="1" x14ac:dyDescent="0.3"/>
    <row r="10997" hidden="1" x14ac:dyDescent="0.3"/>
    <row r="10998" hidden="1" x14ac:dyDescent="0.3"/>
    <row r="10999" hidden="1" x14ac:dyDescent="0.3"/>
    <row r="11000" hidden="1" x14ac:dyDescent="0.3"/>
    <row r="11001" hidden="1" x14ac:dyDescent="0.3"/>
    <row r="11002" hidden="1" x14ac:dyDescent="0.3"/>
    <row r="11003" hidden="1" x14ac:dyDescent="0.3"/>
    <row r="11004" hidden="1" x14ac:dyDescent="0.3"/>
    <row r="11005" hidden="1" x14ac:dyDescent="0.3"/>
    <row r="11006" hidden="1" x14ac:dyDescent="0.3"/>
    <row r="11007" hidden="1" x14ac:dyDescent="0.3"/>
    <row r="11008" hidden="1" x14ac:dyDescent="0.3"/>
    <row r="11009" hidden="1" x14ac:dyDescent="0.3"/>
    <row r="11010" hidden="1" x14ac:dyDescent="0.3"/>
    <row r="11011" hidden="1" x14ac:dyDescent="0.3"/>
    <row r="11012" hidden="1" x14ac:dyDescent="0.3"/>
    <row r="11013" hidden="1" x14ac:dyDescent="0.3"/>
    <row r="11014" hidden="1" x14ac:dyDescent="0.3"/>
    <row r="11015" hidden="1" x14ac:dyDescent="0.3"/>
    <row r="11016" hidden="1" x14ac:dyDescent="0.3"/>
    <row r="11017" hidden="1" x14ac:dyDescent="0.3"/>
    <row r="11018" hidden="1" x14ac:dyDescent="0.3"/>
    <row r="11019" hidden="1" x14ac:dyDescent="0.3"/>
    <row r="11020" hidden="1" x14ac:dyDescent="0.3"/>
    <row r="11021" hidden="1" x14ac:dyDescent="0.3"/>
    <row r="11022" hidden="1" x14ac:dyDescent="0.3"/>
    <row r="11023" hidden="1" x14ac:dyDescent="0.3"/>
    <row r="11024" hidden="1" x14ac:dyDescent="0.3"/>
    <row r="11025" hidden="1" x14ac:dyDescent="0.3"/>
    <row r="11026" hidden="1" x14ac:dyDescent="0.3"/>
    <row r="11027" hidden="1" x14ac:dyDescent="0.3"/>
    <row r="11028" hidden="1" x14ac:dyDescent="0.3"/>
    <row r="11029" hidden="1" x14ac:dyDescent="0.3"/>
    <row r="11030" hidden="1" x14ac:dyDescent="0.3"/>
    <row r="11031" hidden="1" x14ac:dyDescent="0.3"/>
    <row r="11032" hidden="1" x14ac:dyDescent="0.3"/>
    <row r="11033" hidden="1" x14ac:dyDescent="0.3"/>
    <row r="11034" hidden="1" x14ac:dyDescent="0.3"/>
    <row r="11035" hidden="1" x14ac:dyDescent="0.3"/>
    <row r="11036" hidden="1" x14ac:dyDescent="0.3"/>
    <row r="11037" hidden="1" x14ac:dyDescent="0.3"/>
    <row r="11038" hidden="1" x14ac:dyDescent="0.3"/>
    <row r="11039" hidden="1" x14ac:dyDescent="0.3"/>
    <row r="11040" hidden="1" x14ac:dyDescent="0.3"/>
    <row r="11041" hidden="1" x14ac:dyDescent="0.3"/>
    <row r="11042" hidden="1" x14ac:dyDescent="0.3"/>
    <row r="11043" hidden="1" x14ac:dyDescent="0.3"/>
    <row r="11044" hidden="1" x14ac:dyDescent="0.3"/>
    <row r="11045" hidden="1" x14ac:dyDescent="0.3"/>
    <row r="11046" hidden="1" x14ac:dyDescent="0.3"/>
    <row r="11047" hidden="1" x14ac:dyDescent="0.3"/>
    <row r="11048" hidden="1" x14ac:dyDescent="0.3"/>
    <row r="11049" hidden="1" x14ac:dyDescent="0.3"/>
    <row r="11050" hidden="1" x14ac:dyDescent="0.3"/>
    <row r="11051" hidden="1" x14ac:dyDescent="0.3"/>
    <row r="11052" hidden="1" x14ac:dyDescent="0.3"/>
    <row r="11053" hidden="1" x14ac:dyDescent="0.3"/>
    <row r="11054" hidden="1" x14ac:dyDescent="0.3"/>
    <row r="11055" hidden="1" x14ac:dyDescent="0.3"/>
    <row r="11056" hidden="1" x14ac:dyDescent="0.3"/>
    <row r="11057" hidden="1" x14ac:dyDescent="0.3"/>
    <row r="11058" hidden="1" x14ac:dyDescent="0.3"/>
    <row r="11059" hidden="1" x14ac:dyDescent="0.3"/>
    <row r="11060" hidden="1" x14ac:dyDescent="0.3"/>
    <row r="11061" hidden="1" x14ac:dyDescent="0.3"/>
    <row r="11062" hidden="1" x14ac:dyDescent="0.3"/>
    <row r="11063" hidden="1" x14ac:dyDescent="0.3"/>
    <row r="11064" hidden="1" x14ac:dyDescent="0.3"/>
    <row r="11065" hidden="1" x14ac:dyDescent="0.3"/>
    <row r="11066" hidden="1" x14ac:dyDescent="0.3"/>
    <row r="11067" hidden="1" x14ac:dyDescent="0.3"/>
    <row r="11068" hidden="1" x14ac:dyDescent="0.3"/>
    <row r="11069" hidden="1" x14ac:dyDescent="0.3"/>
    <row r="11070" hidden="1" x14ac:dyDescent="0.3"/>
    <row r="11071" hidden="1" x14ac:dyDescent="0.3"/>
    <row r="11072" hidden="1" x14ac:dyDescent="0.3"/>
    <row r="11073" hidden="1" x14ac:dyDescent="0.3"/>
    <row r="11074" hidden="1" x14ac:dyDescent="0.3"/>
    <row r="11075" hidden="1" x14ac:dyDescent="0.3"/>
    <row r="11076" hidden="1" x14ac:dyDescent="0.3"/>
    <row r="11077" hidden="1" x14ac:dyDescent="0.3"/>
    <row r="11078" hidden="1" x14ac:dyDescent="0.3"/>
    <row r="11079" hidden="1" x14ac:dyDescent="0.3"/>
    <row r="11080" hidden="1" x14ac:dyDescent="0.3"/>
    <row r="11081" hidden="1" x14ac:dyDescent="0.3"/>
    <row r="11082" hidden="1" x14ac:dyDescent="0.3"/>
    <row r="11083" hidden="1" x14ac:dyDescent="0.3"/>
    <row r="11084" hidden="1" x14ac:dyDescent="0.3"/>
    <row r="11085" hidden="1" x14ac:dyDescent="0.3"/>
    <row r="11086" hidden="1" x14ac:dyDescent="0.3"/>
    <row r="11087" hidden="1" x14ac:dyDescent="0.3"/>
    <row r="11088" hidden="1" x14ac:dyDescent="0.3"/>
    <row r="11089" hidden="1" x14ac:dyDescent="0.3"/>
    <row r="11090" hidden="1" x14ac:dyDescent="0.3"/>
    <row r="11091" hidden="1" x14ac:dyDescent="0.3"/>
    <row r="11092" hidden="1" x14ac:dyDescent="0.3"/>
    <row r="11093" hidden="1" x14ac:dyDescent="0.3"/>
    <row r="11094" hidden="1" x14ac:dyDescent="0.3"/>
    <row r="11095" hidden="1" x14ac:dyDescent="0.3"/>
    <row r="11096" hidden="1" x14ac:dyDescent="0.3"/>
    <row r="11097" hidden="1" x14ac:dyDescent="0.3"/>
    <row r="11098" hidden="1" x14ac:dyDescent="0.3"/>
    <row r="11099" hidden="1" x14ac:dyDescent="0.3"/>
    <row r="11100" hidden="1" x14ac:dyDescent="0.3"/>
    <row r="11101" hidden="1" x14ac:dyDescent="0.3"/>
    <row r="11102" hidden="1" x14ac:dyDescent="0.3"/>
    <row r="11103" hidden="1" x14ac:dyDescent="0.3"/>
    <row r="11104" hidden="1" x14ac:dyDescent="0.3"/>
    <row r="11105" hidden="1" x14ac:dyDescent="0.3"/>
    <row r="11106" hidden="1" x14ac:dyDescent="0.3"/>
    <row r="11107" hidden="1" x14ac:dyDescent="0.3"/>
    <row r="11108" hidden="1" x14ac:dyDescent="0.3"/>
    <row r="11109" hidden="1" x14ac:dyDescent="0.3"/>
    <row r="11110" hidden="1" x14ac:dyDescent="0.3"/>
    <row r="11111" hidden="1" x14ac:dyDescent="0.3"/>
    <row r="11112" hidden="1" x14ac:dyDescent="0.3"/>
    <row r="11113" hidden="1" x14ac:dyDescent="0.3"/>
    <row r="11114" hidden="1" x14ac:dyDescent="0.3"/>
    <row r="11115" hidden="1" x14ac:dyDescent="0.3"/>
    <row r="11116" hidden="1" x14ac:dyDescent="0.3"/>
    <row r="11117" hidden="1" x14ac:dyDescent="0.3"/>
    <row r="11118" hidden="1" x14ac:dyDescent="0.3"/>
    <row r="11119" hidden="1" x14ac:dyDescent="0.3"/>
    <row r="11120" hidden="1" x14ac:dyDescent="0.3"/>
    <row r="11121" hidden="1" x14ac:dyDescent="0.3"/>
    <row r="11122" hidden="1" x14ac:dyDescent="0.3"/>
    <row r="11123" hidden="1" x14ac:dyDescent="0.3"/>
    <row r="11124" hidden="1" x14ac:dyDescent="0.3"/>
    <row r="11125" hidden="1" x14ac:dyDescent="0.3"/>
    <row r="11126" hidden="1" x14ac:dyDescent="0.3"/>
    <row r="11127" hidden="1" x14ac:dyDescent="0.3"/>
    <row r="11128" hidden="1" x14ac:dyDescent="0.3"/>
    <row r="11129" hidden="1" x14ac:dyDescent="0.3"/>
    <row r="11130" hidden="1" x14ac:dyDescent="0.3"/>
    <row r="11131" hidden="1" x14ac:dyDescent="0.3"/>
    <row r="11132" hidden="1" x14ac:dyDescent="0.3"/>
    <row r="11133" hidden="1" x14ac:dyDescent="0.3"/>
    <row r="11134" hidden="1" x14ac:dyDescent="0.3"/>
    <row r="11135" hidden="1" x14ac:dyDescent="0.3"/>
    <row r="11136" hidden="1" x14ac:dyDescent="0.3"/>
    <row r="11137" hidden="1" x14ac:dyDescent="0.3"/>
    <row r="11138" hidden="1" x14ac:dyDescent="0.3"/>
    <row r="11139" hidden="1" x14ac:dyDescent="0.3"/>
    <row r="11140" hidden="1" x14ac:dyDescent="0.3"/>
    <row r="11141" hidden="1" x14ac:dyDescent="0.3"/>
    <row r="11142" hidden="1" x14ac:dyDescent="0.3"/>
    <row r="11143" hidden="1" x14ac:dyDescent="0.3"/>
    <row r="11144" hidden="1" x14ac:dyDescent="0.3"/>
    <row r="11145" hidden="1" x14ac:dyDescent="0.3"/>
    <row r="11146" hidden="1" x14ac:dyDescent="0.3"/>
    <row r="11147" hidden="1" x14ac:dyDescent="0.3"/>
    <row r="11148" hidden="1" x14ac:dyDescent="0.3"/>
    <row r="11149" hidden="1" x14ac:dyDescent="0.3"/>
    <row r="11150" hidden="1" x14ac:dyDescent="0.3"/>
    <row r="11151" hidden="1" x14ac:dyDescent="0.3"/>
    <row r="11152" hidden="1" x14ac:dyDescent="0.3"/>
    <row r="11153" hidden="1" x14ac:dyDescent="0.3"/>
    <row r="11154" hidden="1" x14ac:dyDescent="0.3"/>
    <row r="11155" hidden="1" x14ac:dyDescent="0.3"/>
    <row r="11156" hidden="1" x14ac:dyDescent="0.3"/>
    <row r="11157" hidden="1" x14ac:dyDescent="0.3"/>
    <row r="11158" hidden="1" x14ac:dyDescent="0.3"/>
    <row r="11159" hidden="1" x14ac:dyDescent="0.3"/>
    <row r="11160" hidden="1" x14ac:dyDescent="0.3"/>
    <row r="11161" hidden="1" x14ac:dyDescent="0.3"/>
    <row r="11162" hidden="1" x14ac:dyDescent="0.3"/>
    <row r="11163" hidden="1" x14ac:dyDescent="0.3"/>
    <row r="11164" hidden="1" x14ac:dyDescent="0.3"/>
    <row r="11165" hidden="1" x14ac:dyDescent="0.3"/>
    <row r="11166" hidden="1" x14ac:dyDescent="0.3"/>
    <row r="11167" hidden="1" x14ac:dyDescent="0.3"/>
    <row r="11168" hidden="1" x14ac:dyDescent="0.3"/>
    <row r="11169" hidden="1" x14ac:dyDescent="0.3"/>
    <row r="11170" hidden="1" x14ac:dyDescent="0.3"/>
    <row r="11171" hidden="1" x14ac:dyDescent="0.3"/>
    <row r="11172" hidden="1" x14ac:dyDescent="0.3"/>
    <row r="11173" hidden="1" x14ac:dyDescent="0.3"/>
    <row r="11174" hidden="1" x14ac:dyDescent="0.3"/>
    <row r="11175" hidden="1" x14ac:dyDescent="0.3"/>
    <row r="11176" hidden="1" x14ac:dyDescent="0.3"/>
    <row r="11177" hidden="1" x14ac:dyDescent="0.3"/>
    <row r="11178" hidden="1" x14ac:dyDescent="0.3"/>
    <row r="11179" hidden="1" x14ac:dyDescent="0.3"/>
    <row r="11180" hidden="1" x14ac:dyDescent="0.3"/>
    <row r="11181" hidden="1" x14ac:dyDescent="0.3"/>
    <row r="11182" hidden="1" x14ac:dyDescent="0.3"/>
    <row r="11183" hidden="1" x14ac:dyDescent="0.3"/>
    <row r="11184" hidden="1" x14ac:dyDescent="0.3"/>
    <row r="11185" hidden="1" x14ac:dyDescent="0.3"/>
    <row r="11186" hidden="1" x14ac:dyDescent="0.3"/>
    <row r="11187" hidden="1" x14ac:dyDescent="0.3"/>
    <row r="11188" hidden="1" x14ac:dyDescent="0.3"/>
    <row r="11189" hidden="1" x14ac:dyDescent="0.3"/>
    <row r="11190" hidden="1" x14ac:dyDescent="0.3"/>
    <row r="11191" hidden="1" x14ac:dyDescent="0.3"/>
    <row r="11192" hidden="1" x14ac:dyDescent="0.3"/>
    <row r="11193" hidden="1" x14ac:dyDescent="0.3"/>
    <row r="11194" hidden="1" x14ac:dyDescent="0.3"/>
    <row r="11195" hidden="1" x14ac:dyDescent="0.3"/>
    <row r="11196" hidden="1" x14ac:dyDescent="0.3"/>
    <row r="11197" hidden="1" x14ac:dyDescent="0.3"/>
    <row r="11198" hidden="1" x14ac:dyDescent="0.3"/>
    <row r="11199" hidden="1" x14ac:dyDescent="0.3"/>
    <row r="11200" hidden="1" x14ac:dyDescent="0.3"/>
    <row r="11201" hidden="1" x14ac:dyDescent="0.3"/>
    <row r="11202" hidden="1" x14ac:dyDescent="0.3"/>
    <row r="11203" hidden="1" x14ac:dyDescent="0.3"/>
    <row r="11204" hidden="1" x14ac:dyDescent="0.3"/>
    <row r="11205" hidden="1" x14ac:dyDescent="0.3"/>
    <row r="11206" hidden="1" x14ac:dyDescent="0.3"/>
    <row r="11207" hidden="1" x14ac:dyDescent="0.3"/>
    <row r="11208" hidden="1" x14ac:dyDescent="0.3"/>
    <row r="11209" hidden="1" x14ac:dyDescent="0.3"/>
    <row r="11210" hidden="1" x14ac:dyDescent="0.3"/>
    <row r="11211" hidden="1" x14ac:dyDescent="0.3"/>
    <row r="11212" hidden="1" x14ac:dyDescent="0.3"/>
    <row r="11213" hidden="1" x14ac:dyDescent="0.3"/>
    <row r="11214" hidden="1" x14ac:dyDescent="0.3"/>
    <row r="11215" hidden="1" x14ac:dyDescent="0.3"/>
    <row r="11216" hidden="1" x14ac:dyDescent="0.3"/>
    <row r="11217" hidden="1" x14ac:dyDescent="0.3"/>
    <row r="11218" hidden="1" x14ac:dyDescent="0.3"/>
    <row r="11219" hidden="1" x14ac:dyDescent="0.3"/>
    <row r="11220" hidden="1" x14ac:dyDescent="0.3"/>
    <row r="11221" hidden="1" x14ac:dyDescent="0.3"/>
    <row r="11222" hidden="1" x14ac:dyDescent="0.3"/>
    <row r="11223" hidden="1" x14ac:dyDescent="0.3"/>
    <row r="11224" hidden="1" x14ac:dyDescent="0.3"/>
    <row r="11225" hidden="1" x14ac:dyDescent="0.3"/>
    <row r="11226" hidden="1" x14ac:dyDescent="0.3"/>
    <row r="11227" hidden="1" x14ac:dyDescent="0.3"/>
    <row r="11228" hidden="1" x14ac:dyDescent="0.3"/>
    <row r="11229" hidden="1" x14ac:dyDescent="0.3"/>
    <row r="11230" hidden="1" x14ac:dyDescent="0.3"/>
    <row r="11231" hidden="1" x14ac:dyDescent="0.3"/>
    <row r="11232" hidden="1" x14ac:dyDescent="0.3"/>
    <row r="11233" hidden="1" x14ac:dyDescent="0.3"/>
    <row r="11234" hidden="1" x14ac:dyDescent="0.3"/>
    <row r="11235" hidden="1" x14ac:dyDescent="0.3"/>
    <row r="11236" hidden="1" x14ac:dyDescent="0.3"/>
    <row r="11237" hidden="1" x14ac:dyDescent="0.3"/>
    <row r="11238" hidden="1" x14ac:dyDescent="0.3"/>
    <row r="11239" hidden="1" x14ac:dyDescent="0.3"/>
    <row r="11240" hidden="1" x14ac:dyDescent="0.3"/>
    <row r="11241" hidden="1" x14ac:dyDescent="0.3"/>
    <row r="11242" hidden="1" x14ac:dyDescent="0.3"/>
    <row r="11243" hidden="1" x14ac:dyDescent="0.3"/>
    <row r="11244" hidden="1" x14ac:dyDescent="0.3"/>
    <row r="11245" hidden="1" x14ac:dyDescent="0.3"/>
    <row r="11246" hidden="1" x14ac:dyDescent="0.3"/>
    <row r="11247" hidden="1" x14ac:dyDescent="0.3"/>
    <row r="11248" hidden="1" x14ac:dyDescent="0.3"/>
    <row r="11249" hidden="1" x14ac:dyDescent="0.3"/>
    <row r="11250" hidden="1" x14ac:dyDescent="0.3"/>
    <row r="11251" hidden="1" x14ac:dyDescent="0.3"/>
    <row r="11252" hidden="1" x14ac:dyDescent="0.3"/>
    <row r="11253" hidden="1" x14ac:dyDescent="0.3"/>
    <row r="11254" hidden="1" x14ac:dyDescent="0.3"/>
    <row r="11255" hidden="1" x14ac:dyDescent="0.3"/>
    <row r="11256" hidden="1" x14ac:dyDescent="0.3"/>
    <row r="11257" hidden="1" x14ac:dyDescent="0.3"/>
    <row r="11258" hidden="1" x14ac:dyDescent="0.3"/>
    <row r="11259" hidden="1" x14ac:dyDescent="0.3"/>
    <row r="11260" hidden="1" x14ac:dyDescent="0.3"/>
    <row r="11261" hidden="1" x14ac:dyDescent="0.3"/>
    <row r="11262" hidden="1" x14ac:dyDescent="0.3"/>
    <row r="11263" hidden="1" x14ac:dyDescent="0.3"/>
    <row r="11264" hidden="1" x14ac:dyDescent="0.3"/>
    <row r="11265" hidden="1" x14ac:dyDescent="0.3"/>
    <row r="11266" hidden="1" x14ac:dyDescent="0.3"/>
    <row r="11267" hidden="1" x14ac:dyDescent="0.3"/>
    <row r="11268" hidden="1" x14ac:dyDescent="0.3"/>
    <row r="11269" hidden="1" x14ac:dyDescent="0.3"/>
    <row r="11270" hidden="1" x14ac:dyDescent="0.3"/>
    <row r="11271" hidden="1" x14ac:dyDescent="0.3"/>
    <row r="11272" hidden="1" x14ac:dyDescent="0.3"/>
    <row r="11273" hidden="1" x14ac:dyDescent="0.3"/>
    <row r="11274" hidden="1" x14ac:dyDescent="0.3"/>
    <row r="11275" hidden="1" x14ac:dyDescent="0.3"/>
    <row r="11276" hidden="1" x14ac:dyDescent="0.3"/>
    <row r="11277" hidden="1" x14ac:dyDescent="0.3"/>
    <row r="11278" hidden="1" x14ac:dyDescent="0.3"/>
    <row r="11279" hidden="1" x14ac:dyDescent="0.3"/>
    <row r="11280" hidden="1" x14ac:dyDescent="0.3"/>
    <row r="11281" hidden="1" x14ac:dyDescent="0.3"/>
    <row r="11282" hidden="1" x14ac:dyDescent="0.3"/>
    <row r="11283" hidden="1" x14ac:dyDescent="0.3"/>
    <row r="11284" hidden="1" x14ac:dyDescent="0.3"/>
    <row r="11285" hidden="1" x14ac:dyDescent="0.3"/>
    <row r="11286" hidden="1" x14ac:dyDescent="0.3"/>
    <row r="11287" hidden="1" x14ac:dyDescent="0.3"/>
    <row r="11288" hidden="1" x14ac:dyDescent="0.3"/>
    <row r="11289" hidden="1" x14ac:dyDescent="0.3"/>
    <row r="11290" hidden="1" x14ac:dyDescent="0.3"/>
    <row r="11291" hidden="1" x14ac:dyDescent="0.3"/>
    <row r="11292" hidden="1" x14ac:dyDescent="0.3"/>
    <row r="11293" hidden="1" x14ac:dyDescent="0.3"/>
    <row r="11294" hidden="1" x14ac:dyDescent="0.3"/>
    <row r="11295" hidden="1" x14ac:dyDescent="0.3"/>
    <row r="11296" hidden="1" x14ac:dyDescent="0.3"/>
    <row r="11297" hidden="1" x14ac:dyDescent="0.3"/>
    <row r="11298" hidden="1" x14ac:dyDescent="0.3"/>
    <row r="11299" hidden="1" x14ac:dyDescent="0.3"/>
    <row r="11300" hidden="1" x14ac:dyDescent="0.3"/>
    <row r="11301" hidden="1" x14ac:dyDescent="0.3"/>
    <row r="11302" hidden="1" x14ac:dyDescent="0.3"/>
    <row r="11303" hidden="1" x14ac:dyDescent="0.3"/>
    <row r="11304" hidden="1" x14ac:dyDescent="0.3"/>
    <row r="11305" hidden="1" x14ac:dyDescent="0.3"/>
    <row r="11306" hidden="1" x14ac:dyDescent="0.3"/>
    <row r="11307" hidden="1" x14ac:dyDescent="0.3"/>
    <row r="11308" hidden="1" x14ac:dyDescent="0.3"/>
    <row r="11309" hidden="1" x14ac:dyDescent="0.3"/>
    <row r="11310" hidden="1" x14ac:dyDescent="0.3"/>
    <row r="11311" hidden="1" x14ac:dyDescent="0.3"/>
    <row r="11312" hidden="1" x14ac:dyDescent="0.3"/>
    <row r="11313" hidden="1" x14ac:dyDescent="0.3"/>
    <row r="11314" hidden="1" x14ac:dyDescent="0.3"/>
    <row r="11315" hidden="1" x14ac:dyDescent="0.3"/>
    <row r="11316" hidden="1" x14ac:dyDescent="0.3"/>
    <row r="11317" hidden="1" x14ac:dyDescent="0.3"/>
    <row r="11318" hidden="1" x14ac:dyDescent="0.3"/>
    <row r="11319" hidden="1" x14ac:dyDescent="0.3"/>
    <row r="11320" hidden="1" x14ac:dyDescent="0.3"/>
    <row r="11321" hidden="1" x14ac:dyDescent="0.3"/>
    <row r="11322" hidden="1" x14ac:dyDescent="0.3"/>
    <row r="11323" hidden="1" x14ac:dyDescent="0.3"/>
    <row r="11324" hidden="1" x14ac:dyDescent="0.3"/>
    <row r="11325" hidden="1" x14ac:dyDescent="0.3"/>
    <row r="11326" hidden="1" x14ac:dyDescent="0.3"/>
    <row r="11327" hidden="1" x14ac:dyDescent="0.3"/>
    <row r="11328" hidden="1" x14ac:dyDescent="0.3"/>
    <row r="11329" hidden="1" x14ac:dyDescent="0.3"/>
    <row r="11330" hidden="1" x14ac:dyDescent="0.3"/>
    <row r="11331" hidden="1" x14ac:dyDescent="0.3"/>
    <row r="11332" hidden="1" x14ac:dyDescent="0.3"/>
    <row r="11333" hidden="1" x14ac:dyDescent="0.3"/>
    <row r="11334" hidden="1" x14ac:dyDescent="0.3"/>
    <row r="11335" hidden="1" x14ac:dyDescent="0.3"/>
    <row r="11336" hidden="1" x14ac:dyDescent="0.3"/>
    <row r="11337" hidden="1" x14ac:dyDescent="0.3"/>
    <row r="11338" hidden="1" x14ac:dyDescent="0.3"/>
    <row r="11339" hidden="1" x14ac:dyDescent="0.3"/>
    <row r="11340" hidden="1" x14ac:dyDescent="0.3"/>
    <row r="11341" hidden="1" x14ac:dyDescent="0.3"/>
    <row r="11342" hidden="1" x14ac:dyDescent="0.3"/>
    <row r="11343" hidden="1" x14ac:dyDescent="0.3"/>
    <row r="11344" hidden="1" x14ac:dyDescent="0.3"/>
    <row r="11345" hidden="1" x14ac:dyDescent="0.3"/>
    <row r="11346" hidden="1" x14ac:dyDescent="0.3"/>
    <row r="11347" hidden="1" x14ac:dyDescent="0.3"/>
    <row r="11348" hidden="1" x14ac:dyDescent="0.3"/>
    <row r="11349" hidden="1" x14ac:dyDescent="0.3"/>
    <row r="11350" hidden="1" x14ac:dyDescent="0.3"/>
    <row r="11351" hidden="1" x14ac:dyDescent="0.3"/>
    <row r="11352" hidden="1" x14ac:dyDescent="0.3"/>
    <row r="11353" hidden="1" x14ac:dyDescent="0.3"/>
    <row r="11354" hidden="1" x14ac:dyDescent="0.3"/>
    <row r="11355" hidden="1" x14ac:dyDescent="0.3"/>
    <row r="11356" hidden="1" x14ac:dyDescent="0.3"/>
    <row r="11357" hidden="1" x14ac:dyDescent="0.3"/>
    <row r="11358" hidden="1" x14ac:dyDescent="0.3"/>
    <row r="11359" hidden="1" x14ac:dyDescent="0.3"/>
    <row r="11360" hidden="1" x14ac:dyDescent="0.3"/>
    <row r="11361" hidden="1" x14ac:dyDescent="0.3"/>
    <row r="11362" hidden="1" x14ac:dyDescent="0.3"/>
    <row r="11363" hidden="1" x14ac:dyDescent="0.3"/>
    <row r="11364" hidden="1" x14ac:dyDescent="0.3"/>
    <row r="11365" hidden="1" x14ac:dyDescent="0.3"/>
    <row r="11366" hidden="1" x14ac:dyDescent="0.3"/>
    <row r="11367" hidden="1" x14ac:dyDescent="0.3"/>
    <row r="11368" hidden="1" x14ac:dyDescent="0.3"/>
    <row r="11369" hidden="1" x14ac:dyDescent="0.3"/>
    <row r="11370" hidden="1" x14ac:dyDescent="0.3"/>
    <row r="11371" hidden="1" x14ac:dyDescent="0.3"/>
    <row r="11372" hidden="1" x14ac:dyDescent="0.3"/>
    <row r="11373" hidden="1" x14ac:dyDescent="0.3"/>
    <row r="11374" hidden="1" x14ac:dyDescent="0.3"/>
    <row r="11375" hidden="1" x14ac:dyDescent="0.3"/>
    <row r="11376" hidden="1" x14ac:dyDescent="0.3"/>
    <row r="11377" hidden="1" x14ac:dyDescent="0.3"/>
    <row r="11378" hidden="1" x14ac:dyDescent="0.3"/>
    <row r="11379" hidden="1" x14ac:dyDescent="0.3"/>
    <row r="11380" hidden="1" x14ac:dyDescent="0.3"/>
    <row r="11381" hidden="1" x14ac:dyDescent="0.3"/>
    <row r="11382" hidden="1" x14ac:dyDescent="0.3"/>
    <row r="11383" hidden="1" x14ac:dyDescent="0.3"/>
    <row r="11384" hidden="1" x14ac:dyDescent="0.3"/>
    <row r="11385" hidden="1" x14ac:dyDescent="0.3"/>
    <row r="11386" hidden="1" x14ac:dyDescent="0.3"/>
    <row r="11387" hidden="1" x14ac:dyDescent="0.3"/>
    <row r="11388" hidden="1" x14ac:dyDescent="0.3"/>
    <row r="11389" hidden="1" x14ac:dyDescent="0.3"/>
    <row r="11390" hidden="1" x14ac:dyDescent="0.3"/>
    <row r="11391" hidden="1" x14ac:dyDescent="0.3"/>
    <row r="11392" hidden="1" x14ac:dyDescent="0.3"/>
    <row r="11393" hidden="1" x14ac:dyDescent="0.3"/>
    <row r="11394" hidden="1" x14ac:dyDescent="0.3"/>
    <row r="11395" hidden="1" x14ac:dyDescent="0.3"/>
    <row r="11396" hidden="1" x14ac:dyDescent="0.3"/>
    <row r="11397" hidden="1" x14ac:dyDescent="0.3"/>
    <row r="11398" hidden="1" x14ac:dyDescent="0.3"/>
    <row r="11399" hidden="1" x14ac:dyDescent="0.3"/>
    <row r="11400" hidden="1" x14ac:dyDescent="0.3"/>
    <row r="11401" hidden="1" x14ac:dyDescent="0.3"/>
    <row r="11402" hidden="1" x14ac:dyDescent="0.3"/>
    <row r="11403" hidden="1" x14ac:dyDescent="0.3"/>
    <row r="11404" hidden="1" x14ac:dyDescent="0.3"/>
    <row r="11405" hidden="1" x14ac:dyDescent="0.3"/>
    <row r="11406" hidden="1" x14ac:dyDescent="0.3"/>
    <row r="11407" hidden="1" x14ac:dyDescent="0.3"/>
    <row r="11408" hidden="1" x14ac:dyDescent="0.3"/>
    <row r="11409" hidden="1" x14ac:dyDescent="0.3"/>
    <row r="11410" hidden="1" x14ac:dyDescent="0.3"/>
    <row r="11411" hidden="1" x14ac:dyDescent="0.3"/>
    <row r="11412" hidden="1" x14ac:dyDescent="0.3"/>
    <row r="11413" hidden="1" x14ac:dyDescent="0.3"/>
    <row r="11414" hidden="1" x14ac:dyDescent="0.3"/>
    <row r="11415" hidden="1" x14ac:dyDescent="0.3"/>
    <row r="11416" hidden="1" x14ac:dyDescent="0.3"/>
    <row r="11417" hidden="1" x14ac:dyDescent="0.3"/>
    <row r="11418" hidden="1" x14ac:dyDescent="0.3"/>
    <row r="11419" hidden="1" x14ac:dyDescent="0.3"/>
    <row r="11420" hidden="1" x14ac:dyDescent="0.3"/>
    <row r="11421" hidden="1" x14ac:dyDescent="0.3"/>
    <row r="11422" hidden="1" x14ac:dyDescent="0.3"/>
    <row r="11423" hidden="1" x14ac:dyDescent="0.3"/>
    <row r="11424" hidden="1" x14ac:dyDescent="0.3"/>
    <row r="11425" hidden="1" x14ac:dyDescent="0.3"/>
    <row r="11426" hidden="1" x14ac:dyDescent="0.3"/>
    <row r="11427" hidden="1" x14ac:dyDescent="0.3"/>
    <row r="11428" hidden="1" x14ac:dyDescent="0.3"/>
    <row r="11429" hidden="1" x14ac:dyDescent="0.3"/>
    <row r="11430" hidden="1" x14ac:dyDescent="0.3"/>
    <row r="11431" hidden="1" x14ac:dyDescent="0.3"/>
    <row r="11432" hidden="1" x14ac:dyDescent="0.3"/>
    <row r="11433" hidden="1" x14ac:dyDescent="0.3"/>
    <row r="11434" hidden="1" x14ac:dyDescent="0.3"/>
    <row r="11435" hidden="1" x14ac:dyDescent="0.3"/>
    <row r="11436" hidden="1" x14ac:dyDescent="0.3"/>
    <row r="11437" hidden="1" x14ac:dyDescent="0.3"/>
    <row r="11438" hidden="1" x14ac:dyDescent="0.3"/>
    <row r="11439" hidden="1" x14ac:dyDescent="0.3"/>
    <row r="11440" hidden="1" x14ac:dyDescent="0.3"/>
    <row r="11441" hidden="1" x14ac:dyDescent="0.3"/>
    <row r="11442" hidden="1" x14ac:dyDescent="0.3"/>
    <row r="11443" hidden="1" x14ac:dyDescent="0.3"/>
    <row r="11444" hidden="1" x14ac:dyDescent="0.3"/>
    <row r="11445" hidden="1" x14ac:dyDescent="0.3"/>
    <row r="11446" hidden="1" x14ac:dyDescent="0.3"/>
    <row r="11447" hidden="1" x14ac:dyDescent="0.3"/>
    <row r="11448" hidden="1" x14ac:dyDescent="0.3"/>
    <row r="11449" hidden="1" x14ac:dyDescent="0.3"/>
    <row r="11450" hidden="1" x14ac:dyDescent="0.3"/>
    <row r="11451" hidden="1" x14ac:dyDescent="0.3"/>
    <row r="11452" hidden="1" x14ac:dyDescent="0.3"/>
    <row r="11453" hidden="1" x14ac:dyDescent="0.3"/>
    <row r="11454" hidden="1" x14ac:dyDescent="0.3"/>
    <row r="11455" hidden="1" x14ac:dyDescent="0.3"/>
    <row r="11456" hidden="1" x14ac:dyDescent="0.3"/>
    <row r="11457" hidden="1" x14ac:dyDescent="0.3"/>
    <row r="11458" hidden="1" x14ac:dyDescent="0.3"/>
    <row r="11459" hidden="1" x14ac:dyDescent="0.3"/>
    <row r="11460" hidden="1" x14ac:dyDescent="0.3"/>
    <row r="11461" hidden="1" x14ac:dyDescent="0.3"/>
    <row r="11462" hidden="1" x14ac:dyDescent="0.3"/>
    <row r="11463" hidden="1" x14ac:dyDescent="0.3"/>
    <row r="11464" hidden="1" x14ac:dyDescent="0.3"/>
    <row r="11465" hidden="1" x14ac:dyDescent="0.3"/>
    <row r="11466" hidden="1" x14ac:dyDescent="0.3"/>
    <row r="11467" hidden="1" x14ac:dyDescent="0.3"/>
    <row r="11468" hidden="1" x14ac:dyDescent="0.3"/>
    <row r="11469" hidden="1" x14ac:dyDescent="0.3"/>
    <row r="11470" hidden="1" x14ac:dyDescent="0.3"/>
    <row r="11471" hidden="1" x14ac:dyDescent="0.3"/>
    <row r="11472" hidden="1" x14ac:dyDescent="0.3"/>
    <row r="11473" hidden="1" x14ac:dyDescent="0.3"/>
    <row r="11474" hidden="1" x14ac:dyDescent="0.3"/>
    <row r="11475" hidden="1" x14ac:dyDescent="0.3"/>
    <row r="11476" hidden="1" x14ac:dyDescent="0.3"/>
    <row r="11477" hidden="1" x14ac:dyDescent="0.3"/>
    <row r="11478" hidden="1" x14ac:dyDescent="0.3"/>
    <row r="11479" hidden="1" x14ac:dyDescent="0.3"/>
    <row r="11480" hidden="1" x14ac:dyDescent="0.3"/>
    <row r="11481" hidden="1" x14ac:dyDescent="0.3"/>
    <row r="11482" hidden="1" x14ac:dyDescent="0.3"/>
    <row r="11483" hidden="1" x14ac:dyDescent="0.3"/>
    <row r="11484" hidden="1" x14ac:dyDescent="0.3"/>
    <row r="11485" hidden="1" x14ac:dyDescent="0.3"/>
    <row r="11486" hidden="1" x14ac:dyDescent="0.3"/>
    <row r="11487" hidden="1" x14ac:dyDescent="0.3"/>
    <row r="11488" hidden="1" x14ac:dyDescent="0.3"/>
    <row r="11489" hidden="1" x14ac:dyDescent="0.3"/>
    <row r="11490" hidden="1" x14ac:dyDescent="0.3"/>
    <row r="11491" hidden="1" x14ac:dyDescent="0.3"/>
    <row r="11492" hidden="1" x14ac:dyDescent="0.3"/>
    <row r="11493" hidden="1" x14ac:dyDescent="0.3"/>
    <row r="11494" hidden="1" x14ac:dyDescent="0.3"/>
    <row r="11495" hidden="1" x14ac:dyDescent="0.3"/>
    <row r="11496" hidden="1" x14ac:dyDescent="0.3"/>
    <row r="11497" hidden="1" x14ac:dyDescent="0.3"/>
    <row r="11498" hidden="1" x14ac:dyDescent="0.3"/>
    <row r="11499" hidden="1" x14ac:dyDescent="0.3"/>
    <row r="11500" hidden="1" x14ac:dyDescent="0.3"/>
    <row r="11501" hidden="1" x14ac:dyDescent="0.3"/>
    <row r="11502" hidden="1" x14ac:dyDescent="0.3"/>
    <row r="11503" hidden="1" x14ac:dyDescent="0.3"/>
    <row r="11504" hidden="1" x14ac:dyDescent="0.3"/>
    <row r="11505" hidden="1" x14ac:dyDescent="0.3"/>
    <row r="11506" hidden="1" x14ac:dyDescent="0.3"/>
    <row r="11507" hidden="1" x14ac:dyDescent="0.3"/>
    <row r="11508" hidden="1" x14ac:dyDescent="0.3"/>
    <row r="11509" hidden="1" x14ac:dyDescent="0.3"/>
    <row r="11510" hidden="1" x14ac:dyDescent="0.3"/>
    <row r="11511" hidden="1" x14ac:dyDescent="0.3"/>
    <row r="11512" hidden="1" x14ac:dyDescent="0.3"/>
    <row r="11513" hidden="1" x14ac:dyDescent="0.3"/>
    <row r="11514" hidden="1" x14ac:dyDescent="0.3"/>
    <row r="11515" hidden="1" x14ac:dyDescent="0.3"/>
    <row r="11516" hidden="1" x14ac:dyDescent="0.3"/>
    <row r="11517" hidden="1" x14ac:dyDescent="0.3"/>
    <row r="11518" hidden="1" x14ac:dyDescent="0.3"/>
    <row r="11519" hidden="1" x14ac:dyDescent="0.3"/>
    <row r="11520" hidden="1" x14ac:dyDescent="0.3"/>
    <row r="11521" hidden="1" x14ac:dyDescent="0.3"/>
    <row r="11522" hidden="1" x14ac:dyDescent="0.3"/>
    <row r="11523" hidden="1" x14ac:dyDescent="0.3"/>
    <row r="11524" hidden="1" x14ac:dyDescent="0.3"/>
    <row r="11525" hidden="1" x14ac:dyDescent="0.3"/>
    <row r="11526" hidden="1" x14ac:dyDescent="0.3"/>
    <row r="11527" hidden="1" x14ac:dyDescent="0.3"/>
    <row r="11528" hidden="1" x14ac:dyDescent="0.3"/>
    <row r="11529" hidden="1" x14ac:dyDescent="0.3"/>
    <row r="11530" hidden="1" x14ac:dyDescent="0.3"/>
    <row r="11531" hidden="1" x14ac:dyDescent="0.3"/>
    <row r="11532" hidden="1" x14ac:dyDescent="0.3"/>
    <row r="11533" hidden="1" x14ac:dyDescent="0.3"/>
    <row r="11534" hidden="1" x14ac:dyDescent="0.3"/>
    <row r="11535" hidden="1" x14ac:dyDescent="0.3"/>
    <row r="11536" hidden="1" x14ac:dyDescent="0.3"/>
    <row r="11537" hidden="1" x14ac:dyDescent="0.3"/>
    <row r="11538" hidden="1" x14ac:dyDescent="0.3"/>
    <row r="11539" hidden="1" x14ac:dyDescent="0.3"/>
    <row r="11540" hidden="1" x14ac:dyDescent="0.3"/>
    <row r="11541" hidden="1" x14ac:dyDescent="0.3"/>
    <row r="11542" hidden="1" x14ac:dyDescent="0.3"/>
    <row r="11543" hidden="1" x14ac:dyDescent="0.3"/>
    <row r="11544" hidden="1" x14ac:dyDescent="0.3"/>
    <row r="11545" hidden="1" x14ac:dyDescent="0.3"/>
    <row r="11546" hidden="1" x14ac:dyDescent="0.3"/>
    <row r="11547" hidden="1" x14ac:dyDescent="0.3"/>
    <row r="11548" hidden="1" x14ac:dyDescent="0.3"/>
    <row r="11549" hidden="1" x14ac:dyDescent="0.3"/>
    <row r="11550" hidden="1" x14ac:dyDescent="0.3"/>
    <row r="11551" hidden="1" x14ac:dyDescent="0.3"/>
    <row r="11552" hidden="1" x14ac:dyDescent="0.3"/>
    <row r="11553" hidden="1" x14ac:dyDescent="0.3"/>
    <row r="11554" hidden="1" x14ac:dyDescent="0.3"/>
    <row r="11555" hidden="1" x14ac:dyDescent="0.3"/>
    <row r="11556" hidden="1" x14ac:dyDescent="0.3"/>
    <row r="11557" hidden="1" x14ac:dyDescent="0.3"/>
    <row r="11558" hidden="1" x14ac:dyDescent="0.3"/>
    <row r="11559" hidden="1" x14ac:dyDescent="0.3"/>
    <row r="11560" hidden="1" x14ac:dyDescent="0.3"/>
    <row r="11561" hidden="1" x14ac:dyDescent="0.3"/>
    <row r="11562" hidden="1" x14ac:dyDescent="0.3"/>
    <row r="11563" hidden="1" x14ac:dyDescent="0.3"/>
    <row r="11564" hidden="1" x14ac:dyDescent="0.3"/>
    <row r="11565" hidden="1" x14ac:dyDescent="0.3"/>
    <row r="11566" hidden="1" x14ac:dyDescent="0.3"/>
    <row r="11567" hidden="1" x14ac:dyDescent="0.3"/>
    <row r="11568" hidden="1" x14ac:dyDescent="0.3"/>
    <row r="11569" hidden="1" x14ac:dyDescent="0.3"/>
    <row r="11570" hidden="1" x14ac:dyDescent="0.3"/>
    <row r="11571" hidden="1" x14ac:dyDescent="0.3"/>
    <row r="11572" hidden="1" x14ac:dyDescent="0.3"/>
    <row r="11573" hidden="1" x14ac:dyDescent="0.3"/>
    <row r="11574" hidden="1" x14ac:dyDescent="0.3"/>
    <row r="11575" hidden="1" x14ac:dyDescent="0.3"/>
    <row r="11576" hidden="1" x14ac:dyDescent="0.3"/>
    <row r="11577" hidden="1" x14ac:dyDescent="0.3"/>
    <row r="11578" hidden="1" x14ac:dyDescent="0.3"/>
    <row r="11579" hidden="1" x14ac:dyDescent="0.3"/>
    <row r="11580" hidden="1" x14ac:dyDescent="0.3"/>
    <row r="11581" hidden="1" x14ac:dyDescent="0.3"/>
    <row r="11582" hidden="1" x14ac:dyDescent="0.3"/>
    <row r="11583" hidden="1" x14ac:dyDescent="0.3"/>
    <row r="11584" hidden="1" x14ac:dyDescent="0.3"/>
    <row r="11585" hidden="1" x14ac:dyDescent="0.3"/>
    <row r="11586" hidden="1" x14ac:dyDescent="0.3"/>
    <row r="11587" hidden="1" x14ac:dyDescent="0.3"/>
    <row r="11588" hidden="1" x14ac:dyDescent="0.3"/>
    <row r="11589" hidden="1" x14ac:dyDescent="0.3"/>
    <row r="11590" hidden="1" x14ac:dyDescent="0.3"/>
    <row r="11591" hidden="1" x14ac:dyDescent="0.3"/>
    <row r="11592" hidden="1" x14ac:dyDescent="0.3"/>
    <row r="11593" hidden="1" x14ac:dyDescent="0.3"/>
    <row r="11594" hidden="1" x14ac:dyDescent="0.3"/>
    <row r="11595" hidden="1" x14ac:dyDescent="0.3"/>
    <row r="11596" hidden="1" x14ac:dyDescent="0.3"/>
    <row r="11597" hidden="1" x14ac:dyDescent="0.3"/>
    <row r="11598" hidden="1" x14ac:dyDescent="0.3"/>
    <row r="11599" hidden="1" x14ac:dyDescent="0.3"/>
    <row r="11600" hidden="1" x14ac:dyDescent="0.3"/>
    <row r="11601" hidden="1" x14ac:dyDescent="0.3"/>
    <row r="11602" hidden="1" x14ac:dyDescent="0.3"/>
    <row r="11603" hidden="1" x14ac:dyDescent="0.3"/>
    <row r="11604" hidden="1" x14ac:dyDescent="0.3"/>
    <row r="11605" hidden="1" x14ac:dyDescent="0.3"/>
    <row r="11606" hidden="1" x14ac:dyDescent="0.3"/>
    <row r="11607" hidden="1" x14ac:dyDescent="0.3"/>
    <row r="11608" hidden="1" x14ac:dyDescent="0.3"/>
    <row r="11609" hidden="1" x14ac:dyDescent="0.3"/>
    <row r="11610" hidden="1" x14ac:dyDescent="0.3"/>
    <row r="11611" hidden="1" x14ac:dyDescent="0.3"/>
    <row r="11612" hidden="1" x14ac:dyDescent="0.3"/>
    <row r="11613" hidden="1" x14ac:dyDescent="0.3"/>
    <row r="11614" hidden="1" x14ac:dyDescent="0.3"/>
    <row r="11615" hidden="1" x14ac:dyDescent="0.3"/>
    <row r="11616" hidden="1" x14ac:dyDescent="0.3"/>
    <row r="11617" hidden="1" x14ac:dyDescent="0.3"/>
    <row r="11618" hidden="1" x14ac:dyDescent="0.3"/>
    <row r="11619" hidden="1" x14ac:dyDescent="0.3"/>
    <row r="11620" hidden="1" x14ac:dyDescent="0.3"/>
    <row r="11621" hidden="1" x14ac:dyDescent="0.3"/>
    <row r="11622" hidden="1" x14ac:dyDescent="0.3"/>
    <row r="11623" hidden="1" x14ac:dyDescent="0.3"/>
    <row r="11624" hidden="1" x14ac:dyDescent="0.3"/>
    <row r="11625" hidden="1" x14ac:dyDescent="0.3"/>
    <row r="11626" hidden="1" x14ac:dyDescent="0.3"/>
    <row r="11627" hidden="1" x14ac:dyDescent="0.3"/>
    <row r="11628" hidden="1" x14ac:dyDescent="0.3"/>
    <row r="11629" hidden="1" x14ac:dyDescent="0.3"/>
    <row r="11630" hidden="1" x14ac:dyDescent="0.3"/>
    <row r="11631" hidden="1" x14ac:dyDescent="0.3"/>
    <row r="11632" hidden="1" x14ac:dyDescent="0.3"/>
    <row r="11633" hidden="1" x14ac:dyDescent="0.3"/>
    <row r="11634" hidden="1" x14ac:dyDescent="0.3"/>
    <row r="11635" hidden="1" x14ac:dyDescent="0.3"/>
    <row r="11636" hidden="1" x14ac:dyDescent="0.3"/>
    <row r="11637" hidden="1" x14ac:dyDescent="0.3"/>
    <row r="11638" hidden="1" x14ac:dyDescent="0.3"/>
    <row r="11639" hidden="1" x14ac:dyDescent="0.3"/>
    <row r="11640" hidden="1" x14ac:dyDescent="0.3"/>
    <row r="11641" hidden="1" x14ac:dyDescent="0.3"/>
    <row r="11642" hidden="1" x14ac:dyDescent="0.3"/>
    <row r="11643" hidden="1" x14ac:dyDescent="0.3"/>
    <row r="11644" hidden="1" x14ac:dyDescent="0.3"/>
    <row r="11645" hidden="1" x14ac:dyDescent="0.3"/>
    <row r="11646" hidden="1" x14ac:dyDescent="0.3"/>
    <row r="11647" hidden="1" x14ac:dyDescent="0.3"/>
    <row r="11648" hidden="1" x14ac:dyDescent="0.3"/>
    <row r="11649" hidden="1" x14ac:dyDescent="0.3"/>
    <row r="11650" hidden="1" x14ac:dyDescent="0.3"/>
    <row r="11651" hidden="1" x14ac:dyDescent="0.3"/>
    <row r="11652" hidden="1" x14ac:dyDescent="0.3"/>
    <row r="11653" hidden="1" x14ac:dyDescent="0.3"/>
    <row r="11654" hidden="1" x14ac:dyDescent="0.3"/>
    <row r="11655" hidden="1" x14ac:dyDescent="0.3"/>
    <row r="11656" hidden="1" x14ac:dyDescent="0.3"/>
    <row r="11657" hidden="1" x14ac:dyDescent="0.3"/>
    <row r="11658" hidden="1" x14ac:dyDescent="0.3"/>
    <row r="11659" hidden="1" x14ac:dyDescent="0.3"/>
    <row r="11660" hidden="1" x14ac:dyDescent="0.3"/>
    <row r="11661" hidden="1" x14ac:dyDescent="0.3"/>
    <row r="11662" hidden="1" x14ac:dyDescent="0.3"/>
    <row r="11663" hidden="1" x14ac:dyDescent="0.3"/>
    <row r="11664" hidden="1" x14ac:dyDescent="0.3"/>
    <row r="11665" hidden="1" x14ac:dyDescent="0.3"/>
    <row r="11666" hidden="1" x14ac:dyDescent="0.3"/>
    <row r="11667" hidden="1" x14ac:dyDescent="0.3"/>
    <row r="11668" hidden="1" x14ac:dyDescent="0.3"/>
    <row r="11669" hidden="1" x14ac:dyDescent="0.3"/>
    <row r="11670" hidden="1" x14ac:dyDescent="0.3"/>
    <row r="11671" hidden="1" x14ac:dyDescent="0.3"/>
    <row r="11672" hidden="1" x14ac:dyDescent="0.3"/>
    <row r="11673" hidden="1" x14ac:dyDescent="0.3"/>
    <row r="11674" hidden="1" x14ac:dyDescent="0.3"/>
    <row r="11675" hidden="1" x14ac:dyDescent="0.3"/>
    <row r="11676" hidden="1" x14ac:dyDescent="0.3"/>
    <row r="11677" hidden="1" x14ac:dyDescent="0.3"/>
    <row r="11678" hidden="1" x14ac:dyDescent="0.3"/>
    <row r="11679" hidden="1" x14ac:dyDescent="0.3"/>
    <row r="11680" hidden="1" x14ac:dyDescent="0.3"/>
    <row r="11681" hidden="1" x14ac:dyDescent="0.3"/>
    <row r="11682" hidden="1" x14ac:dyDescent="0.3"/>
    <row r="11683" hidden="1" x14ac:dyDescent="0.3"/>
    <row r="11684" hidden="1" x14ac:dyDescent="0.3"/>
    <row r="11685" hidden="1" x14ac:dyDescent="0.3"/>
    <row r="11686" hidden="1" x14ac:dyDescent="0.3"/>
    <row r="11687" hidden="1" x14ac:dyDescent="0.3"/>
    <row r="11688" hidden="1" x14ac:dyDescent="0.3"/>
    <row r="11689" hidden="1" x14ac:dyDescent="0.3"/>
    <row r="11690" hidden="1" x14ac:dyDescent="0.3"/>
    <row r="11691" hidden="1" x14ac:dyDescent="0.3"/>
    <row r="11692" hidden="1" x14ac:dyDescent="0.3"/>
    <row r="11693" hidden="1" x14ac:dyDescent="0.3"/>
    <row r="11694" hidden="1" x14ac:dyDescent="0.3"/>
    <row r="11695" hidden="1" x14ac:dyDescent="0.3"/>
    <row r="11696" hidden="1" x14ac:dyDescent="0.3"/>
    <row r="11697" hidden="1" x14ac:dyDescent="0.3"/>
    <row r="11698" hidden="1" x14ac:dyDescent="0.3"/>
    <row r="11699" hidden="1" x14ac:dyDescent="0.3"/>
    <row r="11700" hidden="1" x14ac:dyDescent="0.3"/>
    <row r="11701" hidden="1" x14ac:dyDescent="0.3"/>
    <row r="11702" hidden="1" x14ac:dyDescent="0.3"/>
    <row r="11703" hidden="1" x14ac:dyDescent="0.3"/>
    <row r="11704" hidden="1" x14ac:dyDescent="0.3"/>
    <row r="11705" hidden="1" x14ac:dyDescent="0.3"/>
    <row r="11706" hidden="1" x14ac:dyDescent="0.3"/>
    <row r="11707" hidden="1" x14ac:dyDescent="0.3"/>
    <row r="11708" hidden="1" x14ac:dyDescent="0.3"/>
    <row r="11709" hidden="1" x14ac:dyDescent="0.3"/>
    <row r="11710" hidden="1" x14ac:dyDescent="0.3"/>
    <row r="11711" hidden="1" x14ac:dyDescent="0.3"/>
    <row r="11712" hidden="1" x14ac:dyDescent="0.3"/>
    <row r="11713" hidden="1" x14ac:dyDescent="0.3"/>
    <row r="11714" hidden="1" x14ac:dyDescent="0.3"/>
    <row r="11715" hidden="1" x14ac:dyDescent="0.3"/>
    <row r="11716" hidden="1" x14ac:dyDescent="0.3"/>
    <row r="11717" hidden="1" x14ac:dyDescent="0.3"/>
    <row r="11718" hidden="1" x14ac:dyDescent="0.3"/>
    <row r="11719" hidden="1" x14ac:dyDescent="0.3"/>
    <row r="11720" hidden="1" x14ac:dyDescent="0.3"/>
    <row r="11721" hidden="1" x14ac:dyDescent="0.3"/>
    <row r="11722" hidden="1" x14ac:dyDescent="0.3"/>
    <row r="11723" hidden="1" x14ac:dyDescent="0.3"/>
    <row r="11724" hidden="1" x14ac:dyDescent="0.3"/>
    <row r="11725" hidden="1" x14ac:dyDescent="0.3"/>
    <row r="11726" hidden="1" x14ac:dyDescent="0.3"/>
    <row r="11727" hidden="1" x14ac:dyDescent="0.3"/>
    <row r="11728" hidden="1" x14ac:dyDescent="0.3"/>
    <row r="11729" hidden="1" x14ac:dyDescent="0.3"/>
    <row r="11730" hidden="1" x14ac:dyDescent="0.3"/>
    <row r="11731" hidden="1" x14ac:dyDescent="0.3"/>
    <row r="11732" hidden="1" x14ac:dyDescent="0.3"/>
    <row r="11733" hidden="1" x14ac:dyDescent="0.3"/>
    <row r="11734" hidden="1" x14ac:dyDescent="0.3"/>
    <row r="11735" hidden="1" x14ac:dyDescent="0.3"/>
    <row r="11736" hidden="1" x14ac:dyDescent="0.3"/>
    <row r="11737" hidden="1" x14ac:dyDescent="0.3"/>
    <row r="11738" hidden="1" x14ac:dyDescent="0.3"/>
    <row r="11739" hidden="1" x14ac:dyDescent="0.3"/>
    <row r="11740" hidden="1" x14ac:dyDescent="0.3"/>
    <row r="11741" hidden="1" x14ac:dyDescent="0.3"/>
    <row r="11742" hidden="1" x14ac:dyDescent="0.3"/>
    <row r="11743" hidden="1" x14ac:dyDescent="0.3"/>
    <row r="11744" hidden="1" x14ac:dyDescent="0.3"/>
    <row r="11745" hidden="1" x14ac:dyDescent="0.3"/>
    <row r="11746" hidden="1" x14ac:dyDescent="0.3"/>
    <row r="11747" hidden="1" x14ac:dyDescent="0.3"/>
    <row r="11748" hidden="1" x14ac:dyDescent="0.3"/>
    <row r="11749" hidden="1" x14ac:dyDescent="0.3"/>
    <row r="11750" hidden="1" x14ac:dyDescent="0.3"/>
    <row r="11751" hidden="1" x14ac:dyDescent="0.3"/>
    <row r="11752" hidden="1" x14ac:dyDescent="0.3"/>
    <row r="11753" hidden="1" x14ac:dyDescent="0.3"/>
    <row r="11754" hidden="1" x14ac:dyDescent="0.3"/>
    <row r="11755" hidden="1" x14ac:dyDescent="0.3"/>
    <row r="11756" hidden="1" x14ac:dyDescent="0.3"/>
    <row r="11757" hidden="1" x14ac:dyDescent="0.3"/>
    <row r="11758" hidden="1" x14ac:dyDescent="0.3"/>
    <row r="11759" hidden="1" x14ac:dyDescent="0.3"/>
    <row r="11760" hidden="1" x14ac:dyDescent="0.3"/>
    <row r="11761" hidden="1" x14ac:dyDescent="0.3"/>
    <row r="11762" hidden="1" x14ac:dyDescent="0.3"/>
    <row r="11763" hidden="1" x14ac:dyDescent="0.3"/>
    <row r="11764" hidden="1" x14ac:dyDescent="0.3"/>
    <row r="11765" hidden="1" x14ac:dyDescent="0.3"/>
    <row r="11766" hidden="1" x14ac:dyDescent="0.3"/>
    <row r="11767" hidden="1" x14ac:dyDescent="0.3"/>
    <row r="11768" hidden="1" x14ac:dyDescent="0.3"/>
    <row r="11769" hidden="1" x14ac:dyDescent="0.3"/>
    <row r="11770" hidden="1" x14ac:dyDescent="0.3"/>
    <row r="11771" hidden="1" x14ac:dyDescent="0.3"/>
    <row r="11772" hidden="1" x14ac:dyDescent="0.3"/>
    <row r="11773" hidden="1" x14ac:dyDescent="0.3"/>
    <row r="11774" hidden="1" x14ac:dyDescent="0.3"/>
    <row r="11775" hidden="1" x14ac:dyDescent="0.3"/>
    <row r="11776" hidden="1" x14ac:dyDescent="0.3"/>
    <row r="11777" hidden="1" x14ac:dyDescent="0.3"/>
    <row r="11778" hidden="1" x14ac:dyDescent="0.3"/>
    <row r="11779" hidden="1" x14ac:dyDescent="0.3"/>
    <row r="11780" hidden="1" x14ac:dyDescent="0.3"/>
    <row r="11781" hidden="1" x14ac:dyDescent="0.3"/>
    <row r="11782" hidden="1" x14ac:dyDescent="0.3"/>
    <row r="11783" hidden="1" x14ac:dyDescent="0.3"/>
    <row r="11784" hidden="1" x14ac:dyDescent="0.3"/>
    <row r="11785" hidden="1" x14ac:dyDescent="0.3"/>
    <row r="11786" hidden="1" x14ac:dyDescent="0.3"/>
    <row r="11787" hidden="1" x14ac:dyDescent="0.3"/>
    <row r="11788" hidden="1" x14ac:dyDescent="0.3"/>
    <row r="11789" hidden="1" x14ac:dyDescent="0.3"/>
    <row r="11790" hidden="1" x14ac:dyDescent="0.3"/>
    <row r="11791" hidden="1" x14ac:dyDescent="0.3"/>
    <row r="11792" hidden="1" x14ac:dyDescent="0.3"/>
    <row r="11793" hidden="1" x14ac:dyDescent="0.3"/>
    <row r="11794" hidden="1" x14ac:dyDescent="0.3"/>
    <row r="11795" hidden="1" x14ac:dyDescent="0.3"/>
    <row r="11796" hidden="1" x14ac:dyDescent="0.3"/>
    <row r="11797" hidden="1" x14ac:dyDescent="0.3"/>
    <row r="11798" hidden="1" x14ac:dyDescent="0.3"/>
    <row r="11799" hidden="1" x14ac:dyDescent="0.3"/>
    <row r="11800" hidden="1" x14ac:dyDescent="0.3"/>
    <row r="11801" hidden="1" x14ac:dyDescent="0.3"/>
    <row r="11802" hidden="1" x14ac:dyDescent="0.3"/>
    <row r="11803" hidden="1" x14ac:dyDescent="0.3"/>
    <row r="11804" hidden="1" x14ac:dyDescent="0.3"/>
    <row r="11805" hidden="1" x14ac:dyDescent="0.3"/>
    <row r="11806" hidden="1" x14ac:dyDescent="0.3"/>
    <row r="11807" hidden="1" x14ac:dyDescent="0.3"/>
    <row r="11808" hidden="1" x14ac:dyDescent="0.3"/>
    <row r="11809" hidden="1" x14ac:dyDescent="0.3"/>
    <row r="11810" hidden="1" x14ac:dyDescent="0.3"/>
    <row r="11811" hidden="1" x14ac:dyDescent="0.3"/>
    <row r="11812" hidden="1" x14ac:dyDescent="0.3"/>
    <row r="11813" hidden="1" x14ac:dyDescent="0.3"/>
    <row r="11814" hidden="1" x14ac:dyDescent="0.3"/>
    <row r="11815" hidden="1" x14ac:dyDescent="0.3"/>
    <row r="11816" hidden="1" x14ac:dyDescent="0.3"/>
    <row r="11817" hidden="1" x14ac:dyDescent="0.3"/>
    <row r="11818" hidden="1" x14ac:dyDescent="0.3"/>
    <row r="11819" hidden="1" x14ac:dyDescent="0.3"/>
    <row r="11820" hidden="1" x14ac:dyDescent="0.3"/>
    <row r="11821" hidden="1" x14ac:dyDescent="0.3"/>
    <row r="11822" hidden="1" x14ac:dyDescent="0.3"/>
    <row r="11823" hidden="1" x14ac:dyDescent="0.3"/>
    <row r="11824" hidden="1" x14ac:dyDescent="0.3"/>
    <row r="11825" hidden="1" x14ac:dyDescent="0.3"/>
    <row r="11826" hidden="1" x14ac:dyDescent="0.3"/>
    <row r="11827" hidden="1" x14ac:dyDescent="0.3"/>
    <row r="11828" hidden="1" x14ac:dyDescent="0.3"/>
    <row r="11829" hidden="1" x14ac:dyDescent="0.3"/>
    <row r="11830" hidden="1" x14ac:dyDescent="0.3"/>
    <row r="11831" hidden="1" x14ac:dyDescent="0.3"/>
    <row r="11832" hidden="1" x14ac:dyDescent="0.3"/>
    <row r="11833" hidden="1" x14ac:dyDescent="0.3"/>
    <row r="11834" hidden="1" x14ac:dyDescent="0.3"/>
    <row r="11835" hidden="1" x14ac:dyDescent="0.3"/>
    <row r="11836" hidden="1" x14ac:dyDescent="0.3"/>
    <row r="11837" hidden="1" x14ac:dyDescent="0.3"/>
    <row r="11838" hidden="1" x14ac:dyDescent="0.3"/>
    <row r="11839" hidden="1" x14ac:dyDescent="0.3"/>
    <row r="11840" hidden="1" x14ac:dyDescent="0.3"/>
    <row r="11841" hidden="1" x14ac:dyDescent="0.3"/>
    <row r="11842" hidden="1" x14ac:dyDescent="0.3"/>
    <row r="11843" hidden="1" x14ac:dyDescent="0.3"/>
    <row r="11844" hidden="1" x14ac:dyDescent="0.3"/>
    <row r="11845" hidden="1" x14ac:dyDescent="0.3"/>
    <row r="11846" hidden="1" x14ac:dyDescent="0.3"/>
    <row r="11847" hidden="1" x14ac:dyDescent="0.3"/>
    <row r="11848" hidden="1" x14ac:dyDescent="0.3"/>
    <row r="11849" hidden="1" x14ac:dyDescent="0.3"/>
    <row r="11850" hidden="1" x14ac:dyDescent="0.3"/>
    <row r="11851" hidden="1" x14ac:dyDescent="0.3"/>
    <row r="11852" hidden="1" x14ac:dyDescent="0.3"/>
    <row r="11853" hidden="1" x14ac:dyDescent="0.3"/>
    <row r="11854" hidden="1" x14ac:dyDescent="0.3"/>
    <row r="11855" hidden="1" x14ac:dyDescent="0.3"/>
    <row r="11856" hidden="1" x14ac:dyDescent="0.3"/>
    <row r="11857" hidden="1" x14ac:dyDescent="0.3"/>
    <row r="11858" hidden="1" x14ac:dyDescent="0.3"/>
    <row r="11859" hidden="1" x14ac:dyDescent="0.3"/>
    <row r="11860" hidden="1" x14ac:dyDescent="0.3"/>
    <row r="11861" hidden="1" x14ac:dyDescent="0.3"/>
    <row r="11862" hidden="1" x14ac:dyDescent="0.3"/>
    <row r="11863" hidden="1" x14ac:dyDescent="0.3"/>
    <row r="11864" hidden="1" x14ac:dyDescent="0.3"/>
    <row r="11865" hidden="1" x14ac:dyDescent="0.3"/>
    <row r="11866" hidden="1" x14ac:dyDescent="0.3"/>
    <row r="11867" hidden="1" x14ac:dyDescent="0.3"/>
    <row r="11868" hidden="1" x14ac:dyDescent="0.3"/>
    <row r="11869" hidden="1" x14ac:dyDescent="0.3"/>
    <row r="11870" hidden="1" x14ac:dyDescent="0.3"/>
    <row r="11871" hidden="1" x14ac:dyDescent="0.3"/>
    <row r="11872" hidden="1" x14ac:dyDescent="0.3"/>
    <row r="11873" hidden="1" x14ac:dyDescent="0.3"/>
    <row r="11874" hidden="1" x14ac:dyDescent="0.3"/>
    <row r="11875" hidden="1" x14ac:dyDescent="0.3"/>
    <row r="11876" hidden="1" x14ac:dyDescent="0.3"/>
    <row r="11877" hidden="1" x14ac:dyDescent="0.3"/>
    <row r="11878" hidden="1" x14ac:dyDescent="0.3"/>
    <row r="11879" hidden="1" x14ac:dyDescent="0.3"/>
    <row r="11880" hidden="1" x14ac:dyDescent="0.3"/>
    <row r="11881" hidden="1" x14ac:dyDescent="0.3"/>
    <row r="11882" hidden="1" x14ac:dyDescent="0.3"/>
    <row r="11883" hidden="1" x14ac:dyDescent="0.3"/>
    <row r="11884" hidden="1" x14ac:dyDescent="0.3"/>
    <row r="11885" hidden="1" x14ac:dyDescent="0.3"/>
    <row r="11886" hidden="1" x14ac:dyDescent="0.3"/>
    <row r="11887" hidden="1" x14ac:dyDescent="0.3"/>
    <row r="11888" hidden="1" x14ac:dyDescent="0.3"/>
    <row r="11889" hidden="1" x14ac:dyDescent="0.3"/>
    <row r="11890" hidden="1" x14ac:dyDescent="0.3"/>
    <row r="11891" hidden="1" x14ac:dyDescent="0.3"/>
    <row r="11892" hidden="1" x14ac:dyDescent="0.3"/>
    <row r="11893" hidden="1" x14ac:dyDescent="0.3"/>
    <row r="11894" hidden="1" x14ac:dyDescent="0.3"/>
    <row r="11895" hidden="1" x14ac:dyDescent="0.3"/>
    <row r="11896" hidden="1" x14ac:dyDescent="0.3"/>
    <row r="11897" hidden="1" x14ac:dyDescent="0.3"/>
    <row r="11898" hidden="1" x14ac:dyDescent="0.3"/>
    <row r="11899" hidden="1" x14ac:dyDescent="0.3"/>
    <row r="11900" hidden="1" x14ac:dyDescent="0.3"/>
    <row r="11901" hidden="1" x14ac:dyDescent="0.3"/>
    <row r="11902" hidden="1" x14ac:dyDescent="0.3"/>
    <row r="11903" hidden="1" x14ac:dyDescent="0.3"/>
    <row r="11904" hidden="1" x14ac:dyDescent="0.3"/>
    <row r="11905" hidden="1" x14ac:dyDescent="0.3"/>
    <row r="11906" hidden="1" x14ac:dyDescent="0.3"/>
    <row r="11907" hidden="1" x14ac:dyDescent="0.3"/>
    <row r="11908" hidden="1" x14ac:dyDescent="0.3"/>
    <row r="11909" hidden="1" x14ac:dyDescent="0.3"/>
    <row r="11910" hidden="1" x14ac:dyDescent="0.3"/>
    <row r="11911" hidden="1" x14ac:dyDescent="0.3"/>
    <row r="11912" hidden="1" x14ac:dyDescent="0.3"/>
    <row r="11913" hidden="1" x14ac:dyDescent="0.3"/>
    <row r="11914" hidden="1" x14ac:dyDescent="0.3"/>
    <row r="11915" hidden="1" x14ac:dyDescent="0.3"/>
    <row r="11916" hidden="1" x14ac:dyDescent="0.3"/>
    <row r="11917" hidden="1" x14ac:dyDescent="0.3"/>
    <row r="11918" hidden="1" x14ac:dyDescent="0.3"/>
    <row r="11919" hidden="1" x14ac:dyDescent="0.3"/>
    <row r="11920" hidden="1" x14ac:dyDescent="0.3"/>
    <row r="11921" hidden="1" x14ac:dyDescent="0.3"/>
    <row r="11922" hidden="1" x14ac:dyDescent="0.3"/>
    <row r="11923" hidden="1" x14ac:dyDescent="0.3"/>
    <row r="11924" hidden="1" x14ac:dyDescent="0.3"/>
    <row r="11925" hidden="1" x14ac:dyDescent="0.3"/>
    <row r="11926" hidden="1" x14ac:dyDescent="0.3"/>
    <row r="11927" hidden="1" x14ac:dyDescent="0.3"/>
    <row r="11928" hidden="1" x14ac:dyDescent="0.3"/>
    <row r="11929" hidden="1" x14ac:dyDescent="0.3"/>
    <row r="11930" hidden="1" x14ac:dyDescent="0.3"/>
    <row r="11931" hidden="1" x14ac:dyDescent="0.3"/>
    <row r="11932" hidden="1" x14ac:dyDescent="0.3"/>
    <row r="11933" hidden="1" x14ac:dyDescent="0.3"/>
    <row r="11934" hidden="1" x14ac:dyDescent="0.3"/>
    <row r="11935" hidden="1" x14ac:dyDescent="0.3"/>
    <row r="11936" hidden="1" x14ac:dyDescent="0.3"/>
    <row r="11937" hidden="1" x14ac:dyDescent="0.3"/>
    <row r="11938" hidden="1" x14ac:dyDescent="0.3"/>
    <row r="11939" hidden="1" x14ac:dyDescent="0.3"/>
    <row r="11940" hidden="1" x14ac:dyDescent="0.3"/>
    <row r="11941" hidden="1" x14ac:dyDescent="0.3"/>
    <row r="11942" hidden="1" x14ac:dyDescent="0.3"/>
    <row r="11943" hidden="1" x14ac:dyDescent="0.3"/>
    <row r="11944" hidden="1" x14ac:dyDescent="0.3"/>
    <row r="11945" hidden="1" x14ac:dyDescent="0.3"/>
    <row r="11946" hidden="1" x14ac:dyDescent="0.3"/>
    <row r="11947" hidden="1" x14ac:dyDescent="0.3"/>
    <row r="11948" hidden="1" x14ac:dyDescent="0.3"/>
    <row r="11949" hidden="1" x14ac:dyDescent="0.3"/>
    <row r="11950" hidden="1" x14ac:dyDescent="0.3"/>
    <row r="11951" hidden="1" x14ac:dyDescent="0.3"/>
    <row r="11952" hidden="1" x14ac:dyDescent="0.3"/>
    <row r="11953" hidden="1" x14ac:dyDescent="0.3"/>
    <row r="11954" hidden="1" x14ac:dyDescent="0.3"/>
    <row r="11955" hidden="1" x14ac:dyDescent="0.3"/>
    <row r="11956" hidden="1" x14ac:dyDescent="0.3"/>
    <row r="11957" hidden="1" x14ac:dyDescent="0.3"/>
    <row r="11958" hidden="1" x14ac:dyDescent="0.3"/>
    <row r="11959" hidden="1" x14ac:dyDescent="0.3"/>
    <row r="11960" hidden="1" x14ac:dyDescent="0.3"/>
    <row r="11961" hidden="1" x14ac:dyDescent="0.3"/>
    <row r="11962" hidden="1" x14ac:dyDescent="0.3"/>
    <row r="11963" hidden="1" x14ac:dyDescent="0.3"/>
    <row r="11964" hidden="1" x14ac:dyDescent="0.3"/>
    <row r="11965" hidden="1" x14ac:dyDescent="0.3"/>
    <row r="11966" hidden="1" x14ac:dyDescent="0.3"/>
    <row r="11967" hidden="1" x14ac:dyDescent="0.3"/>
    <row r="11968" hidden="1" x14ac:dyDescent="0.3"/>
    <row r="11969" hidden="1" x14ac:dyDescent="0.3"/>
    <row r="11970" hidden="1" x14ac:dyDescent="0.3"/>
    <row r="11971" hidden="1" x14ac:dyDescent="0.3"/>
    <row r="11972" hidden="1" x14ac:dyDescent="0.3"/>
    <row r="11973" hidden="1" x14ac:dyDescent="0.3"/>
    <row r="11974" hidden="1" x14ac:dyDescent="0.3"/>
    <row r="11975" hidden="1" x14ac:dyDescent="0.3"/>
    <row r="11976" hidden="1" x14ac:dyDescent="0.3"/>
    <row r="11977" hidden="1" x14ac:dyDescent="0.3"/>
    <row r="11978" hidden="1" x14ac:dyDescent="0.3"/>
    <row r="11979" hidden="1" x14ac:dyDescent="0.3"/>
    <row r="11980" hidden="1" x14ac:dyDescent="0.3"/>
    <row r="11981" hidden="1" x14ac:dyDescent="0.3"/>
    <row r="11982" hidden="1" x14ac:dyDescent="0.3"/>
    <row r="11983" hidden="1" x14ac:dyDescent="0.3"/>
    <row r="11984" hidden="1" x14ac:dyDescent="0.3"/>
    <row r="11985" hidden="1" x14ac:dyDescent="0.3"/>
    <row r="11986" hidden="1" x14ac:dyDescent="0.3"/>
    <row r="11987" hidden="1" x14ac:dyDescent="0.3"/>
    <row r="11988" hidden="1" x14ac:dyDescent="0.3"/>
    <row r="11989" hidden="1" x14ac:dyDescent="0.3"/>
    <row r="11990" hidden="1" x14ac:dyDescent="0.3"/>
    <row r="11991" hidden="1" x14ac:dyDescent="0.3"/>
    <row r="11992" hidden="1" x14ac:dyDescent="0.3"/>
    <row r="11993" hidden="1" x14ac:dyDescent="0.3"/>
    <row r="11994" hidden="1" x14ac:dyDescent="0.3"/>
    <row r="11995" hidden="1" x14ac:dyDescent="0.3"/>
    <row r="11996" hidden="1" x14ac:dyDescent="0.3"/>
    <row r="11997" hidden="1" x14ac:dyDescent="0.3"/>
    <row r="11998" hidden="1" x14ac:dyDescent="0.3"/>
    <row r="11999" hidden="1" x14ac:dyDescent="0.3"/>
    <row r="12000" hidden="1" x14ac:dyDescent="0.3"/>
    <row r="12001" hidden="1" x14ac:dyDescent="0.3"/>
    <row r="12002" hidden="1" x14ac:dyDescent="0.3"/>
    <row r="12003" hidden="1" x14ac:dyDescent="0.3"/>
    <row r="12004" hidden="1" x14ac:dyDescent="0.3"/>
    <row r="12005" hidden="1" x14ac:dyDescent="0.3"/>
    <row r="12006" hidden="1" x14ac:dyDescent="0.3"/>
    <row r="12007" hidden="1" x14ac:dyDescent="0.3"/>
    <row r="12008" hidden="1" x14ac:dyDescent="0.3"/>
    <row r="12009" hidden="1" x14ac:dyDescent="0.3"/>
    <row r="12010" hidden="1" x14ac:dyDescent="0.3"/>
    <row r="12011" hidden="1" x14ac:dyDescent="0.3"/>
    <row r="12012" hidden="1" x14ac:dyDescent="0.3"/>
    <row r="12013" hidden="1" x14ac:dyDescent="0.3"/>
    <row r="12014" hidden="1" x14ac:dyDescent="0.3"/>
    <row r="12015" hidden="1" x14ac:dyDescent="0.3"/>
    <row r="12016" hidden="1" x14ac:dyDescent="0.3"/>
    <row r="12017" hidden="1" x14ac:dyDescent="0.3"/>
    <row r="12018" hidden="1" x14ac:dyDescent="0.3"/>
    <row r="12019" hidden="1" x14ac:dyDescent="0.3"/>
    <row r="12020" hidden="1" x14ac:dyDescent="0.3"/>
  </sheetData>
  <sheetProtection password="CE6F" sheet="1" objects="1" scenarios="1"/>
  <mergeCells count="14">
    <mergeCell ref="N19:O19"/>
    <mergeCell ref="G19:H19"/>
    <mergeCell ref="E19:E20"/>
    <mergeCell ref="F19:F20"/>
    <mergeCell ref="I19:I20"/>
    <mergeCell ref="J19:J20"/>
    <mergeCell ref="K19:L19"/>
    <mergeCell ref="M19:M20"/>
    <mergeCell ref="AB19:AC19"/>
    <mergeCell ref="AD19:AD20"/>
    <mergeCell ref="P19:R19"/>
    <mergeCell ref="S19:U19"/>
    <mergeCell ref="Y19:AA19"/>
    <mergeCell ref="V19:V20"/>
  </mergeCells>
  <conditionalFormatting sqref="O21:O170">
    <cfRule type="expression" dxfId="136" priority="3">
      <formula>$O21=$M21</formula>
    </cfRule>
  </conditionalFormatting>
  <dataValidations count="3">
    <dataValidation type="list" allowBlank="1" showInputMessage="1" showErrorMessage="1" sqref="G21:G170">
      <formula1>RoomNumberList</formula1>
    </dataValidation>
    <dataValidation type="list" allowBlank="1" showInputMessage="1" showErrorMessage="1" sqref="F21:F170">
      <formula1>BookingCodeList</formula1>
    </dataValidation>
    <dataValidation type="list" allowBlank="1" showInputMessage="1" showErrorMessage="1" sqref="F17">
      <formula1>"Room Price, Room Availabillity"</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4"/>
  <sheetViews>
    <sheetView showGridLines="0" workbookViewId="0">
      <selection activeCell="B7" sqref="B7"/>
    </sheetView>
  </sheetViews>
  <sheetFormatPr defaultColWidth="0" defaultRowHeight="14.4" zeroHeight="1" outlineLevelRow="1" x14ac:dyDescent="0.3"/>
  <cols>
    <col min="1" max="1" width="4.77734375" style="9" customWidth="1"/>
    <col min="2" max="2" width="15.88671875" style="9" bestFit="1" customWidth="1"/>
    <col min="3" max="3" width="9.77734375" style="9" customWidth="1"/>
    <col min="4" max="4" width="5" style="9" hidden="1" customWidth="1"/>
    <col min="5" max="5" width="9.77734375" style="2" hidden="1" customWidth="1"/>
    <col min="6" max="6" width="4.88671875" style="9" hidden="1" customWidth="1"/>
    <col min="7" max="48" width="4.77734375" style="2" customWidth="1"/>
    <col min="49" max="49" width="4.77734375" style="9" customWidth="1"/>
    <col min="50" max="16384" width="8.88671875" style="9" hidden="1"/>
  </cols>
  <sheetData>
    <row r="1" spans="1:49" s="2" customFormat="1"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row>
    <row r="2" spans="1:49" s="2" customFormat="1" ht="30" customHeight="1" x14ac:dyDescent="0.3">
      <c r="A2" s="4"/>
      <c r="B2" s="50"/>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row>
    <row r="3" spans="1:49" s="4" customFormat="1" ht="30" customHeight="1" x14ac:dyDescent="0.3"/>
    <row r="4" spans="1:49" x14ac:dyDescent="0.3"/>
    <row r="5" spans="1:49" x14ac:dyDescent="0.3">
      <c r="G5" s="16"/>
      <c r="H5" s="3" t="s">
        <v>0</v>
      </c>
      <c r="K5" s="15"/>
      <c r="L5" s="2" t="s">
        <v>43</v>
      </c>
      <c r="M5" s="17">
        <f>Setup!E23</f>
        <v>3</v>
      </c>
      <c r="N5" s="3" t="s">
        <v>44</v>
      </c>
      <c r="P5" s="70"/>
      <c r="Q5" s="2" t="s">
        <v>43</v>
      </c>
      <c r="R5" s="17">
        <f>Setup!E24</f>
        <v>4</v>
      </c>
      <c r="S5" s="3" t="s">
        <v>44</v>
      </c>
      <c r="U5" s="18"/>
      <c r="V5" s="3" t="s">
        <v>1</v>
      </c>
      <c r="Z5" s="46"/>
      <c r="AA5" s="3" t="s">
        <v>45</v>
      </c>
      <c r="AD5" s="47" t="s">
        <v>37</v>
      </c>
      <c r="AE5" s="3" t="s">
        <v>46</v>
      </c>
      <c r="AH5" s="71" t="s">
        <v>37</v>
      </c>
      <c r="AI5" s="3" t="s">
        <v>47</v>
      </c>
    </row>
    <row r="6" spans="1:49" x14ac:dyDescent="0.3"/>
    <row r="7" spans="1:49" x14ac:dyDescent="0.3">
      <c r="A7" s="27"/>
      <c r="B7" s="48" t="s">
        <v>2</v>
      </c>
      <c r="C7" s="48"/>
      <c r="D7" s="48"/>
      <c r="E7" s="49"/>
      <c r="F7" s="48"/>
      <c r="G7" s="37">
        <f>G8</f>
        <v>42002</v>
      </c>
      <c r="H7" s="37">
        <f t="shared" ref="H7:AV7" si="0">H8</f>
        <v>42003</v>
      </c>
      <c r="I7" s="37">
        <f t="shared" si="0"/>
        <v>42004</v>
      </c>
      <c r="J7" s="37">
        <f t="shared" si="0"/>
        <v>42005</v>
      </c>
      <c r="K7" s="37">
        <f t="shared" si="0"/>
        <v>42006</v>
      </c>
      <c r="L7" s="37">
        <f t="shared" si="0"/>
        <v>42007</v>
      </c>
      <c r="M7" s="37">
        <f t="shared" si="0"/>
        <v>42008</v>
      </c>
      <c r="N7" s="37">
        <f t="shared" si="0"/>
        <v>42009</v>
      </c>
      <c r="O7" s="37">
        <f t="shared" si="0"/>
        <v>42010</v>
      </c>
      <c r="P7" s="37">
        <f t="shared" si="0"/>
        <v>42011</v>
      </c>
      <c r="Q7" s="37">
        <f t="shared" si="0"/>
        <v>42012</v>
      </c>
      <c r="R7" s="37">
        <f t="shared" si="0"/>
        <v>42013</v>
      </c>
      <c r="S7" s="37">
        <f t="shared" si="0"/>
        <v>42014</v>
      </c>
      <c r="T7" s="37">
        <f t="shared" si="0"/>
        <v>42015</v>
      </c>
      <c r="U7" s="37">
        <f t="shared" si="0"/>
        <v>42016</v>
      </c>
      <c r="V7" s="37">
        <f t="shared" si="0"/>
        <v>42017</v>
      </c>
      <c r="W7" s="37">
        <f t="shared" si="0"/>
        <v>42018</v>
      </c>
      <c r="X7" s="37">
        <f t="shared" si="0"/>
        <v>42019</v>
      </c>
      <c r="Y7" s="37">
        <f t="shared" si="0"/>
        <v>42020</v>
      </c>
      <c r="Z7" s="37">
        <f t="shared" si="0"/>
        <v>42021</v>
      </c>
      <c r="AA7" s="37">
        <f t="shared" si="0"/>
        <v>42022</v>
      </c>
      <c r="AB7" s="37">
        <f t="shared" si="0"/>
        <v>42023</v>
      </c>
      <c r="AC7" s="37">
        <f t="shared" si="0"/>
        <v>42024</v>
      </c>
      <c r="AD7" s="37">
        <f t="shared" si="0"/>
        <v>42025</v>
      </c>
      <c r="AE7" s="37">
        <f t="shared" si="0"/>
        <v>42026</v>
      </c>
      <c r="AF7" s="37">
        <f t="shared" si="0"/>
        <v>42027</v>
      </c>
      <c r="AG7" s="37">
        <f t="shared" si="0"/>
        <v>42028</v>
      </c>
      <c r="AH7" s="37">
        <f t="shared" si="0"/>
        <v>42029</v>
      </c>
      <c r="AI7" s="37">
        <f t="shared" si="0"/>
        <v>42030</v>
      </c>
      <c r="AJ7" s="37">
        <f t="shared" si="0"/>
        <v>42031</v>
      </c>
      <c r="AK7" s="37">
        <f t="shared" si="0"/>
        <v>42032</v>
      </c>
      <c r="AL7" s="37">
        <f t="shared" si="0"/>
        <v>42033</v>
      </c>
      <c r="AM7" s="37">
        <f t="shared" si="0"/>
        <v>42034</v>
      </c>
      <c r="AN7" s="37">
        <f t="shared" si="0"/>
        <v>42035</v>
      </c>
      <c r="AO7" s="37">
        <f t="shared" si="0"/>
        <v>42036</v>
      </c>
      <c r="AP7" s="37">
        <f t="shared" si="0"/>
        <v>42037</v>
      </c>
      <c r="AQ7" s="37">
        <f t="shared" si="0"/>
        <v>42038</v>
      </c>
      <c r="AR7" s="37">
        <f t="shared" si="0"/>
        <v>42039</v>
      </c>
      <c r="AS7" s="37">
        <f t="shared" si="0"/>
        <v>42040</v>
      </c>
      <c r="AT7" s="37">
        <f t="shared" si="0"/>
        <v>42041</v>
      </c>
      <c r="AU7" s="37">
        <f t="shared" si="0"/>
        <v>42042</v>
      </c>
      <c r="AV7" s="37">
        <f t="shared" si="0"/>
        <v>42043</v>
      </c>
      <c r="AW7" s="102"/>
    </row>
    <row r="8" spans="1:49" x14ac:dyDescent="0.3">
      <c r="B8" s="105">
        <f>N8</f>
        <v>42009</v>
      </c>
      <c r="C8" s="106"/>
      <c r="D8" s="107">
        <f>MONTH(Setup!F6)</f>
        <v>1</v>
      </c>
      <c r="E8" s="108">
        <f>YEAR(Setup!F6)</f>
        <v>2015</v>
      </c>
      <c r="F8" s="106">
        <f>WEEKDAY(DATE($E8,$D8,1),2)</f>
        <v>4</v>
      </c>
      <c r="G8" s="112">
        <f>DATE($E8,$D8,1)-$F8+1</f>
        <v>42002</v>
      </c>
      <c r="H8" s="112">
        <f>G8+1</f>
        <v>42003</v>
      </c>
      <c r="I8" s="112">
        <f t="shared" ref="I8:M8" si="1">H8+1</f>
        <v>42004</v>
      </c>
      <c r="J8" s="112">
        <f t="shared" si="1"/>
        <v>42005</v>
      </c>
      <c r="K8" s="112">
        <f t="shared" si="1"/>
        <v>42006</v>
      </c>
      <c r="L8" s="112">
        <f t="shared" si="1"/>
        <v>42007</v>
      </c>
      <c r="M8" s="112">
        <f t="shared" si="1"/>
        <v>42008</v>
      </c>
      <c r="N8" s="112">
        <f>M8+1</f>
        <v>42009</v>
      </c>
      <c r="O8" s="112">
        <f t="shared" ref="O8:AV8" si="2">N8+1</f>
        <v>42010</v>
      </c>
      <c r="P8" s="112">
        <f t="shared" si="2"/>
        <v>42011</v>
      </c>
      <c r="Q8" s="112">
        <f t="shared" si="2"/>
        <v>42012</v>
      </c>
      <c r="R8" s="112">
        <f t="shared" si="2"/>
        <v>42013</v>
      </c>
      <c r="S8" s="112">
        <f t="shared" si="2"/>
        <v>42014</v>
      </c>
      <c r="T8" s="112">
        <f t="shared" si="2"/>
        <v>42015</v>
      </c>
      <c r="U8" s="112">
        <f t="shared" si="2"/>
        <v>42016</v>
      </c>
      <c r="V8" s="112">
        <f t="shared" si="2"/>
        <v>42017</v>
      </c>
      <c r="W8" s="112">
        <f t="shared" si="2"/>
        <v>42018</v>
      </c>
      <c r="X8" s="112">
        <f t="shared" si="2"/>
        <v>42019</v>
      </c>
      <c r="Y8" s="112">
        <f t="shared" si="2"/>
        <v>42020</v>
      </c>
      <c r="Z8" s="112">
        <f t="shared" si="2"/>
        <v>42021</v>
      </c>
      <c r="AA8" s="112">
        <f t="shared" si="2"/>
        <v>42022</v>
      </c>
      <c r="AB8" s="112">
        <f t="shared" si="2"/>
        <v>42023</v>
      </c>
      <c r="AC8" s="112">
        <f t="shared" si="2"/>
        <v>42024</v>
      </c>
      <c r="AD8" s="112">
        <f t="shared" si="2"/>
        <v>42025</v>
      </c>
      <c r="AE8" s="112">
        <f t="shared" si="2"/>
        <v>42026</v>
      </c>
      <c r="AF8" s="112">
        <f t="shared" si="2"/>
        <v>42027</v>
      </c>
      <c r="AG8" s="112">
        <f t="shared" si="2"/>
        <v>42028</v>
      </c>
      <c r="AH8" s="112">
        <f t="shared" si="2"/>
        <v>42029</v>
      </c>
      <c r="AI8" s="112">
        <f t="shared" si="2"/>
        <v>42030</v>
      </c>
      <c r="AJ8" s="112">
        <f t="shared" si="2"/>
        <v>42031</v>
      </c>
      <c r="AK8" s="112">
        <f t="shared" si="2"/>
        <v>42032</v>
      </c>
      <c r="AL8" s="112">
        <f t="shared" si="2"/>
        <v>42033</v>
      </c>
      <c r="AM8" s="112">
        <f t="shared" si="2"/>
        <v>42034</v>
      </c>
      <c r="AN8" s="112">
        <f t="shared" si="2"/>
        <v>42035</v>
      </c>
      <c r="AO8" s="112">
        <f t="shared" si="2"/>
        <v>42036</v>
      </c>
      <c r="AP8" s="112">
        <f t="shared" si="2"/>
        <v>42037</v>
      </c>
      <c r="AQ8" s="112">
        <f t="shared" si="2"/>
        <v>42038</v>
      </c>
      <c r="AR8" s="112">
        <f t="shared" si="2"/>
        <v>42039</v>
      </c>
      <c r="AS8" s="112">
        <f t="shared" si="2"/>
        <v>42040</v>
      </c>
      <c r="AT8" s="112">
        <f t="shared" si="2"/>
        <v>42041</v>
      </c>
      <c r="AU8" s="112">
        <f t="shared" si="2"/>
        <v>42042</v>
      </c>
      <c r="AV8" s="114">
        <f t="shared" si="2"/>
        <v>42043</v>
      </c>
    </row>
    <row r="9" spans="1:49" s="39" customFormat="1" hidden="1" outlineLevel="1" x14ac:dyDescent="0.3">
      <c r="B9" s="40" t="s">
        <v>48</v>
      </c>
      <c r="C9" s="41">
        <f>SUM(C10:C14)</f>
        <v>15</v>
      </c>
      <c r="D9" s="103"/>
      <c r="E9" s="104"/>
      <c r="F9" s="38"/>
      <c r="G9" s="113">
        <f t="shared" ref="G9:AV9" si="3">SUM(G10:G14)</f>
        <v>15</v>
      </c>
      <c r="H9" s="113">
        <f t="shared" si="3"/>
        <v>15</v>
      </c>
      <c r="I9" s="113">
        <f t="shared" si="3"/>
        <v>15</v>
      </c>
      <c r="J9" s="113">
        <f t="shared" si="3"/>
        <v>15</v>
      </c>
      <c r="K9" s="113">
        <f t="shared" si="3"/>
        <v>15</v>
      </c>
      <c r="L9" s="113">
        <f t="shared" si="3"/>
        <v>14</v>
      </c>
      <c r="M9" s="113">
        <f t="shared" si="3"/>
        <v>14</v>
      </c>
      <c r="N9" s="113">
        <f t="shared" si="3"/>
        <v>14</v>
      </c>
      <c r="O9" s="113">
        <f t="shared" si="3"/>
        <v>15</v>
      </c>
      <c r="P9" s="113">
        <f t="shared" si="3"/>
        <v>14</v>
      </c>
      <c r="Q9" s="113">
        <f t="shared" si="3"/>
        <v>14</v>
      </c>
      <c r="R9" s="113">
        <f t="shared" si="3"/>
        <v>14</v>
      </c>
      <c r="S9" s="113">
        <f t="shared" si="3"/>
        <v>14</v>
      </c>
      <c r="T9" s="113">
        <f t="shared" si="3"/>
        <v>14</v>
      </c>
      <c r="U9" s="113">
        <f t="shared" si="3"/>
        <v>15</v>
      </c>
      <c r="V9" s="113">
        <f t="shared" si="3"/>
        <v>15</v>
      </c>
      <c r="W9" s="113">
        <f t="shared" si="3"/>
        <v>15</v>
      </c>
      <c r="X9" s="113">
        <f t="shared" si="3"/>
        <v>15</v>
      </c>
      <c r="Y9" s="113">
        <f t="shared" si="3"/>
        <v>15</v>
      </c>
      <c r="Z9" s="113">
        <f t="shared" si="3"/>
        <v>15</v>
      </c>
      <c r="AA9" s="113">
        <f t="shared" si="3"/>
        <v>15</v>
      </c>
      <c r="AB9" s="113">
        <f t="shared" si="3"/>
        <v>15</v>
      </c>
      <c r="AC9" s="113">
        <f t="shared" si="3"/>
        <v>15</v>
      </c>
      <c r="AD9" s="113">
        <f t="shared" si="3"/>
        <v>15</v>
      </c>
      <c r="AE9" s="113">
        <f t="shared" si="3"/>
        <v>15</v>
      </c>
      <c r="AF9" s="113">
        <f t="shared" si="3"/>
        <v>15</v>
      </c>
      <c r="AG9" s="113">
        <f t="shared" si="3"/>
        <v>15</v>
      </c>
      <c r="AH9" s="113">
        <f t="shared" si="3"/>
        <v>15</v>
      </c>
      <c r="AI9" s="113">
        <f t="shared" si="3"/>
        <v>15</v>
      </c>
      <c r="AJ9" s="113">
        <f t="shared" si="3"/>
        <v>15</v>
      </c>
      <c r="AK9" s="113">
        <f t="shared" si="3"/>
        <v>15</v>
      </c>
      <c r="AL9" s="113">
        <f t="shared" si="3"/>
        <v>15</v>
      </c>
      <c r="AM9" s="113">
        <f t="shared" si="3"/>
        <v>15</v>
      </c>
      <c r="AN9" s="113">
        <f t="shared" si="3"/>
        <v>15</v>
      </c>
      <c r="AO9" s="113">
        <f t="shared" si="3"/>
        <v>15</v>
      </c>
      <c r="AP9" s="113">
        <f t="shared" si="3"/>
        <v>15</v>
      </c>
      <c r="AQ9" s="113">
        <f t="shared" si="3"/>
        <v>15</v>
      </c>
      <c r="AR9" s="113">
        <f t="shared" si="3"/>
        <v>15</v>
      </c>
      <c r="AS9" s="113">
        <f t="shared" si="3"/>
        <v>15</v>
      </c>
      <c r="AT9" s="113">
        <f t="shared" si="3"/>
        <v>15</v>
      </c>
      <c r="AU9" s="113">
        <f t="shared" si="3"/>
        <v>15</v>
      </c>
      <c r="AV9" s="113">
        <f t="shared" si="3"/>
        <v>15</v>
      </c>
    </row>
    <row r="10" spans="1:49" s="39" customFormat="1" hidden="1" outlineLevel="1" x14ac:dyDescent="0.3">
      <c r="B10" s="42" t="str">
        <f>IF('Room Information'!C7&lt;&gt;"",'Room Information'!C7,"")</f>
        <v>Standard Single</v>
      </c>
      <c r="C10" s="38">
        <f>IF(B10&lt;&gt;"",VALUE('Room Information'!D7),"")</f>
        <v>5</v>
      </c>
      <c r="D10" s="103"/>
      <c r="E10" s="104"/>
      <c r="F10" s="38"/>
      <c r="G10" s="113">
        <f>IFERROR($C10-IF($B10&lt;&gt;"",SUMPRODUCT(('Availability - Room Number'!F$10:F$24&lt;&gt;"")*('Availability - Room Number'!$C$10:$C$24=$B10)*1),""),"")</f>
        <v>5</v>
      </c>
      <c r="H10" s="113">
        <f>IFERROR($C10-IF($B10&lt;&gt;"",SUMPRODUCT(('Availability - Room Number'!G$10:G$24&lt;&gt;"")*('Availability - Room Number'!$C$10:$C$24=$B10)*1),""),"")</f>
        <v>5</v>
      </c>
      <c r="I10" s="113">
        <f>IFERROR($C10-IF($B10&lt;&gt;"",SUMPRODUCT(('Availability - Room Number'!H$10:H$24&lt;&gt;"")*('Availability - Room Number'!$C$10:$C$24=$B10)*1),""),"")</f>
        <v>5</v>
      </c>
      <c r="J10" s="113">
        <f>IFERROR($C10-IF($B10&lt;&gt;"",SUMPRODUCT(('Availability - Room Number'!I$10:I$24&lt;&gt;"")*('Availability - Room Number'!$C$10:$C$24=$B10)*1),""),"")</f>
        <v>5</v>
      </c>
      <c r="K10" s="113">
        <f>IFERROR($C10-IF($B10&lt;&gt;"",SUMPRODUCT(('Availability - Room Number'!J$10:J$24&lt;&gt;"")*('Availability - Room Number'!$C$10:$C$24=$B10)*1),""),"")</f>
        <v>5</v>
      </c>
      <c r="L10" s="113">
        <f>IFERROR($C10-IF($B10&lt;&gt;"",SUMPRODUCT(('Availability - Room Number'!K$10:K$24&lt;&gt;"")*('Availability - Room Number'!$C$10:$C$24=$B10)*1),""),"")</f>
        <v>4</v>
      </c>
      <c r="M10" s="113">
        <f>IFERROR($C10-IF($B10&lt;&gt;"",SUMPRODUCT(('Availability - Room Number'!L$10:L$24&lt;&gt;"")*('Availability - Room Number'!$C$10:$C$24=$B10)*1),""),"")</f>
        <v>4</v>
      </c>
      <c r="N10" s="113">
        <f>IFERROR($C10-IF($B10&lt;&gt;"",SUMPRODUCT(('Availability - Room Number'!M$10:M$24&lt;&gt;"")*('Availability - Room Number'!$C$10:$C$24=$B10)*1),""),"")</f>
        <v>4</v>
      </c>
      <c r="O10" s="113">
        <f>IFERROR($C10-IF($B10&lt;&gt;"",SUMPRODUCT(('Availability - Room Number'!N$10:N$24&lt;&gt;"")*('Availability - Room Number'!$C$10:$C$24=$B10)*1),""),"")</f>
        <v>5</v>
      </c>
      <c r="P10" s="113">
        <f>IFERROR($C10-IF($B10&lt;&gt;"",SUMPRODUCT(('Availability - Room Number'!O$10:O$24&lt;&gt;"")*('Availability - Room Number'!$C$10:$C$24=$B10)*1),""),"")</f>
        <v>4</v>
      </c>
      <c r="Q10" s="113">
        <f>IFERROR($C10-IF($B10&lt;&gt;"",SUMPRODUCT(('Availability - Room Number'!P$10:P$24&lt;&gt;"")*('Availability - Room Number'!$C$10:$C$24=$B10)*1),""),"")</f>
        <v>4</v>
      </c>
      <c r="R10" s="113">
        <f>IFERROR($C10-IF($B10&lt;&gt;"",SUMPRODUCT(('Availability - Room Number'!Q$10:Q$24&lt;&gt;"")*('Availability - Room Number'!$C$10:$C$24=$B10)*1),""),"")</f>
        <v>4</v>
      </c>
      <c r="S10" s="113">
        <f>IFERROR($C10-IF($B10&lt;&gt;"",SUMPRODUCT(('Availability - Room Number'!R$10:R$24&lt;&gt;"")*('Availability - Room Number'!$C$10:$C$24=$B10)*1),""),"")</f>
        <v>4</v>
      </c>
      <c r="T10" s="113">
        <f>IFERROR($C10-IF($B10&lt;&gt;"",SUMPRODUCT(('Availability - Room Number'!S$10:S$24&lt;&gt;"")*('Availability - Room Number'!$C$10:$C$24=$B10)*1),""),"")</f>
        <v>4</v>
      </c>
      <c r="U10" s="113">
        <f>IFERROR($C10-IF($B10&lt;&gt;"",SUMPRODUCT(('Availability - Room Number'!T$10:T$24&lt;&gt;"")*('Availability - Room Number'!$C$10:$C$24=$B10)*1),""),"")</f>
        <v>5</v>
      </c>
      <c r="V10" s="113">
        <f>IFERROR($C10-IF($B10&lt;&gt;"",SUMPRODUCT(('Availability - Room Number'!U$10:U$24&lt;&gt;"")*('Availability - Room Number'!$C$10:$C$24=$B10)*1),""),"")</f>
        <v>5</v>
      </c>
      <c r="W10" s="113">
        <f>IFERROR($C10-IF($B10&lt;&gt;"",SUMPRODUCT(('Availability - Room Number'!V$10:V$24&lt;&gt;"")*('Availability - Room Number'!$C$10:$C$24=$B10)*1),""),"")</f>
        <v>5</v>
      </c>
      <c r="X10" s="113">
        <f>IFERROR($C10-IF($B10&lt;&gt;"",SUMPRODUCT(('Availability - Room Number'!W$10:W$24&lt;&gt;"")*('Availability - Room Number'!$C$10:$C$24=$B10)*1),""),"")</f>
        <v>5</v>
      </c>
      <c r="Y10" s="113">
        <f>IFERROR($C10-IF($B10&lt;&gt;"",SUMPRODUCT(('Availability - Room Number'!X$10:X$24&lt;&gt;"")*('Availability - Room Number'!$C$10:$C$24=$B10)*1),""),"")</f>
        <v>5</v>
      </c>
      <c r="Z10" s="113">
        <f>IFERROR($C10-IF($B10&lt;&gt;"",SUMPRODUCT(('Availability - Room Number'!Y$10:Y$24&lt;&gt;"")*('Availability - Room Number'!$C$10:$C$24=$B10)*1),""),"")</f>
        <v>5</v>
      </c>
      <c r="AA10" s="113">
        <f>IFERROR($C10-IF($B10&lt;&gt;"",SUMPRODUCT(('Availability - Room Number'!Z$10:Z$24&lt;&gt;"")*('Availability - Room Number'!$C$10:$C$24=$B10)*1),""),"")</f>
        <v>5</v>
      </c>
      <c r="AB10" s="113">
        <f>IFERROR($C10-IF($B10&lt;&gt;"",SUMPRODUCT(('Availability - Room Number'!AA$10:AA$24&lt;&gt;"")*('Availability - Room Number'!$C$10:$C$24=$B10)*1),""),"")</f>
        <v>5</v>
      </c>
      <c r="AC10" s="113">
        <f>IFERROR($C10-IF($B10&lt;&gt;"",SUMPRODUCT(('Availability - Room Number'!AB$10:AB$24&lt;&gt;"")*('Availability - Room Number'!$C$10:$C$24=$B10)*1),""),"")</f>
        <v>5</v>
      </c>
      <c r="AD10" s="113">
        <f>IFERROR($C10-IF($B10&lt;&gt;"",SUMPRODUCT(('Availability - Room Number'!AC$10:AC$24&lt;&gt;"")*('Availability - Room Number'!$C$10:$C$24=$B10)*1),""),"")</f>
        <v>5</v>
      </c>
      <c r="AE10" s="113">
        <f>IFERROR($C10-IF($B10&lt;&gt;"",SUMPRODUCT(('Availability - Room Number'!AD$10:AD$24&lt;&gt;"")*('Availability - Room Number'!$C$10:$C$24=$B10)*1),""),"")</f>
        <v>5</v>
      </c>
      <c r="AF10" s="113">
        <f>IFERROR($C10-IF($B10&lt;&gt;"",SUMPRODUCT(('Availability - Room Number'!AE$10:AE$24&lt;&gt;"")*('Availability - Room Number'!$C$10:$C$24=$B10)*1),""),"")</f>
        <v>5</v>
      </c>
      <c r="AG10" s="113">
        <f>IFERROR($C10-IF($B10&lt;&gt;"",SUMPRODUCT(('Availability - Room Number'!AF$10:AF$24&lt;&gt;"")*('Availability - Room Number'!$C$10:$C$24=$B10)*1),""),"")</f>
        <v>5</v>
      </c>
      <c r="AH10" s="113">
        <f>IFERROR($C10-IF($B10&lt;&gt;"",SUMPRODUCT(('Availability - Room Number'!AG$10:AG$24&lt;&gt;"")*('Availability - Room Number'!$C$10:$C$24=$B10)*1),""),"")</f>
        <v>5</v>
      </c>
      <c r="AI10" s="113">
        <f>IFERROR($C10-IF($B10&lt;&gt;"",SUMPRODUCT(('Availability - Room Number'!AH$10:AH$24&lt;&gt;"")*('Availability - Room Number'!$C$10:$C$24=$B10)*1),""),"")</f>
        <v>5</v>
      </c>
      <c r="AJ10" s="113">
        <f>IFERROR($C10-IF($B10&lt;&gt;"",SUMPRODUCT(('Availability - Room Number'!AI$10:AI$24&lt;&gt;"")*('Availability - Room Number'!$C$10:$C$24=$B10)*1),""),"")</f>
        <v>5</v>
      </c>
      <c r="AK10" s="113">
        <f>IFERROR($C10-IF($B10&lt;&gt;"",SUMPRODUCT(('Availability - Room Number'!AJ$10:AJ$24&lt;&gt;"")*('Availability - Room Number'!$C$10:$C$24=$B10)*1),""),"")</f>
        <v>5</v>
      </c>
      <c r="AL10" s="113">
        <f>IFERROR($C10-IF($B10&lt;&gt;"",SUMPRODUCT(('Availability - Room Number'!AK$10:AK$24&lt;&gt;"")*('Availability - Room Number'!$C$10:$C$24=$B10)*1),""),"")</f>
        <v>5</v>
      </c>
      <c r="AM10" s="113">
        <f>IFERROR($C10-IF($B10&lt;&gt;"",SUMPRODUCT(('Availability - Room Number'!AL$10:AL$24&lt;&gt;"")*('Availability - Room Number'!$C$10:$C$24=$B10)*1),""),"")</f>
        <v>5</v>
      </c>
      <c r="AN10" s="113">
        <f>IFERROR($C10-IF($B10&lt;&gt;"",SUMPRODUCT(('Availability - Room Number'!AM$10:AM$24&lt;&gt;"")*('Availability - Room Number'!$C$10:$C$24=$B10)*1),""),"")</f>
        <v>5</v>
      </c>
      <c r="AO10" s="113">
        <f>IFERROR($C10-IF($B10&lt;&gt;"",SUMPRODUCT(('Availability - Room Number'!AN$10:AN$24&lt;&gt;"")*('Availability - Room Number'!$C$10:$C$24=$B10)*1),""),"")</f>
        <v>5</v>
      </c>
      <c r="AP10" s="113">
        <f>IFERROR($C10-IF($B10&lt;&gt;"",SUMPRODUCT(('Availability - Room Number'!AO$10:AO$24&lt;&gt;"")*('Availability - Room Number'!$C$10:$C$24=$B10)*1),""),"")</f>
        <v>5</v>
      </c>
      <c r="AQ10" s="113">
        <f>IFERROR($C10-IF($B10&lt;&gt;"",SUMPRODUCT(('Availability - Room Number'!AP$10:AP$24&lt;&gt;"")*('Availability - Room Number'!$C$10:$C$24=$B10)*1),""),"")</f>
        <v>5</v>
      </c>
      <c r="AR10" s="113">
        <f>IFERROR($C10-IF($B10&lt;&gt;"",SUMPRODUCT(('Availability - Room Number'!AQ$10:AQ$24&lt;&gt;"")*('Availability - Room Number'!$C$10:$C$24=$B10)*1),""),"")</f>
        <v>5</v>
      </c>
      <c r="AS10" s="113">
        <f>IFERROR($C10-IF($B10&lt;&gt;"",SUMPRODUCT(('Availability - Room Number'!AR$10:AR$24&lt;&gt;"")*('Availability - Room Number'!$C$10:$C$24=$B10)*1),""),"")</f>
        <v>5</v>
      </c>
      <c r="AT10" s="113">
        <f>IFERROR($C10-IF($B10&lt;&gt;"",SUMPRODUCT(('Availability - Room Number'!AS$10:AS$24&lt;&gt;"")*('Availability - Room Number'!$C$10:$C$24=$B10)*1),""),"")</f>
        <v>5</v>
      </c>
      <c r="AU10" s="113">
        <f>IFERROR($C10-IF($B10&lt;&gt;"",SUMPRODUCT(('Availability - Room Number'!AT$10:AT$24&lt;&gt;"")*('Availability - Room Number'!$C$10:$C$24=$B10)*1),""),"")</f>
        <v>5</v>
      </c>
      <c r="AV10" s="113">
        <f>IFERROR($C10-IF($B10&lt;&gt;"",SUMPRODUCT(('Availability - Room Number'!AU$10:AU$24&lt;&gt;"")*('Availability - Room Number'!$C$10:$C$24=$B10)*1),""),"")</f>
        <v>5</v>
      </c>
    </row>
    <row r="11" spans="1:49" s="39" customFormat="1" hidden="1" outlineLevel="1" x14ac:dyDescent="0.3">
      <c r="B11" s="42" t="str">
        <f>IF('Room Information'!C8&lt;&gt;"",'Room Information'!C8,"")</f>
        <v>Standard Double</v>
      </c>
      <c r="C11" s="38">
        <f>IF(B11&lt;&gt;"",VALUE('Room Information'!D8),"")</f>
        <v>4</v>
      </c>
      <c r="D11" s="103"/>
      <c r="E11" s="104"/>
      <c r="F11" s="38"/>
      <c r="G11" s="113">
        <f>IFERROR($C11-IF($B11&lt;&gt;"",SUMPRODUCT(('Availability - Room Number'!F$10:F$24&lt;&gt;"")*('Availability - Room Number'!$C$10:$C$24=$B11)*1),""),"")</f>
        <v>4</v>
      </c>
      <c r="H11" s="113">
        <f>IFERROR($C11-IF($B11&lt;&gt;"",SUMPRODUCT(('Availability - Room Number'!G$10:G$24&lt;&gt;"")*('Availability - Room Number'!$C$10:$C$24=$B11)*1),""),"")</f>
        <v>4</v>
      </c>
      <c r="I11" s="113">
        <f>IFERROR($C11-IF($B11&lt;&gt;"",SUMPRODUCT(('Availability - Room Number'!H$10:H$24&lt;&gt;"")*('Availability - Room Number'!$C$10:$C$24=$B11)*1),""),"")</f>
        <v>4</v>
      </c>
      <c r="J11" s="113">
        <f>IFERROR($C11-IF($B11&lt;&gt;"",SUMPRODUCT(('Availability - Room Number'!I$10:I$24&lt;&gt;"")*('Availability - Room Number'!$C$10:$C$24=$B11)*1),""),"")</f>
        <v>4</v>
      </c>
      <c r="K11" s="113">
        <f>IFERROR($C11-IF($B11&lt;&gt;"",SUMPRODUCT(('Availability - Room Number'!J$10:J$24&lt;&gt;"")*('Availability - Room Number'!$C$10:$C$24=$B11)*1),""),"")</f>
        <v>4</v>
      </c>
      <c r="L11" s="113">
        <f>IFERROR($C11-IF($B11&lt;&gt;"",SUMPRODUCT(('Availability - Room Number'!K$10:K$24&lt;&gt;"")*('Availability - Room Number'!$C$10:$C$24=$B11)*1),""),"")</f>
        <v>4</v>
      </c>
      <c r="M11" s="113">
        <f>IFERROR($C11-IF($B11&lt;&gt;"",SUMPRODUCT(('Availability - Room Number'!L$10:L$24&lt;&gt;"")*('Availability - Room Number'!$C$10:$C$24=$B11)*1),""),"")</f>
        <v>4</v>
      </c>
      <c r="N11" s="113">
        <f>IFERROR($C11-IF($B11&lt;&gt;"",SUMPRODUCT(('Availability - Room Number'!M$10:M$24&lt;&gt;"")*('Availability - Room Number'!$C$10:$C$24=$B11)*1),""),"")</f>
        <v>4</v>
      </c>
      <c r="O11" s="113">
        <f>IFERROR($C11-IF($B11&lt;&gt;"",SUMPRODUCT(('Availability - Room Number'!N$10:N$24&lt;&gt;"")*('Availability - Room Number'!$C$10:$C$24=$B11)*1),""),"")</f>
        <v>4</v>
      </c>
      <c r="P11" s="113">
        <f>IFERROR($C11-IF($B11&lt;&gt;"",SUMPRODUCT(('Availability - Room Number'!O$10:O$24&lt;&gt;"")*('Availability - Room Number'!$C$10:$C$24=$B11)*1),""),"")</f>
        <v>4</v>
      </c>
      <c r="Q11" s="113">
        <f>IFERROR($C11-IF($B11&lt;&gt;"",SUMPRODUCT(('Availability - Room Number'!P$10:P$24&lt;&gt;"")*('Availability - Room Number'!$C$10:$C$24=$B11)*1),""),"")</f>
        <v>4</v>
      </c>
      <c r="R11" s="113">
        <f>IFERROR($C11-IF($B11&lt;&gt;"",SUMPRODUCT(('Availability - Room Number'!Q$10:Q$24&lt;&gt;"")*('Availability - Room Number'!$C$10:$C$24=$B11)*1),""),"")</f>
        <v>4</v>
      </c>
      <c r="S11" s="113">
        <f>IFERROR($C11-IF($B11&lt;&gt;"",SUMPRODUCT(('Availability - Room Number'!R$10:R$24&lt;&gt;"")*('Availability - Room Number'!$C$10:$C$24=$B11)*1),""),"")</f>
        <v>4</v>
      </c>
      <c r="T11" s="113">
        <f>IFERROR($C11-IF($B11&lt;&gt;"",SUMPRODUCT(('Availability - Room Number'!S$10:S$24&lt;&gt;"")*('Availability - Room Number'!$C$10:$C$24=$B11)*1),""),"")</f>
        <v>4</v>
      </c>
      <c r="U11" s="113">
        <f>IFERROR($C11-IF($B11&lt;&gt;"",SUMPRODUCT(('Availability - Room Number'!T$10:T$24&lt;&gt;"")*('Availability - Room Number'!$C$10:$C$24=$B11)*1),""),"")</f>
        <v>4</v>
      </c>
      <c r="V11" s="113">
        <f>IFERROR($C11-IF($B11&lt;&gt;"",SUMPRODUCT(('Availability - Room Number'!U$10:U$24&lt;&gt;"")*('Availability - Room Number'!$C$10:$C$24=$B11)*1),""),"")</f>
        <v>4</v>
      </c>
      <c r="W11" s="113">
        <f>IFERROR($C11-IF($B11&lt;&gt;"",SUMPRODUCT(('Availability - Room Number'!V$10:V$24&lt;&gt;"")*('Availability - Room Number'!$C$10:$C$24=$B11)*1),""),"")</f>
        <v>4</v>
      </c>
      <c r="X11" s="113">
        <f>IFERROR($C11-IF($B11&lt;&gt;"",SUMPRODUCT(('Availability - Room Number'!W$10:W$24&lt;&gt;"")*('Availability - Room Number'!$C$10:$C$24=$B11)*1),""),"")</f>
        <v>4</v>
      </c>
      <c r="Y11" s="113">
        <f>IFERROR($C11-IF($B11&lt;&gt;"",SUMPRODUCT(('Availability - Room Number'!X$10:X$24&lt;&gt;"")*('Availability - Room Number'!$C$10:$C$24=$B11)*1),""),"")</f>
        <v>4</v>
      </c>
      <c r="Z11" s="113">
        <f>IFERROR($C11-IF($B11&lt;&gt;"",SUMPRODUCT(('Availability - Room Number'!Y$10:Y$24&lt;&gt;"")*('Availability - Room Number'!$C$10:$C$24=$B11)*1),""),"")</f>
        <v>4</v>
      </c>
      <c r="AA11" s="113">
        <f>IFERROR($C11-IF($B11&lt;&gt;"",SUMPRODUCT(('Availability - Room Number'!Z$10:Z$24&lt;&gt;"")*('Availability - Room Number'!$C$10:$C$24=$B11)*1),""),"")</f>
        <v>4</v>
      </c>
      <c r="AB11" s="113">
        <f>IFERROR($C11-IF($B11&lt;&gt;"",SUMPRODUCT(('Availability - Room Number'!AA$10:AA$24&lt;&gt;"")*('Availability - Room Number'!$C$10:$C$24=$B11)*1),""),"")</f>
        <v>4</v>
      </c>
      <c r="AC11" s="113">
        <f>IFERROR($C11-IF($B11&lt;&gt;"",SUMPRODUCT(('Availability - Room Number'!AB$10:AB$24&lt;&gt;"")*('Availability - Room Number'!$C$10:$C$24=$B11)*1),""),"")</f>
        <v>4</v>
      </c>
      <c r="AD11" s="113">
        <f>IFERROR($C11-IF($B11&lt;&gt;"",SUMPRODUCT(('Availability - Room Number'!AC$10:AC$24&lt;&gt;"")*('Availability - Room Number'!$C$10:$C$24=$B11)*1),""),"")</f>
        <v>4</v>
      </c>
      <c r="AE11" s="113">
        <f>IFERROR($C11-IF($B11&lt;&gt;"",SUMPRODUCT(('Availability - Room Number'!AD$10:AD$24&lt;&gt;"")*('Availability - Room Number'!$C$10:$C$24=$B11)*1),""),"")</f>
        <v>4</v>
      </c>
      <c r="AF11" s="113">
        <f>IFERROR($C11-IF($B11&lt;&gt;"",SUMPRODUCT(('Availability - Room Number'!AE$10:AE$24&lt;&gt;"")*('Availability - Room Number'!$C$10:$C$24=$B11)*1),""),"")</f>
        <v>4</v>
      </c>
      <c r="AG11" s="113">
        <f>IFERROR($C11-IF($B11&lt;&gt;"",SUMPRODUCT(('Availability - Room Number'!AF$10:AF$24&lt;&gt;"")*('Availability - Room Number'!$C$10:$C$24=$B11)*1),""),"")</f>
        <v>4</v>
      </c>
      <c r="AH11" s="113">
        <f>IFERROR($C11-IF($B11&lt;&gt;"",SUMPRODUCT(('Availability - Room Number'!AG$10:AG$24&lt;&gt;"")*('Availability - Room Number'!$C$10:$C$24=$B11)*1),""),"")</f>
        <v>4</v>
      </c>
      <c r="AI11" s="113">
        <f>IFERROR($C11-IF($B11&lt;&gt;"",SUMPRODUCT(('Availability - Room Number'!AH$10:AH$24&lt;&gt;"")*('Availability - Room Number'!$C$10:$C$24=$B11)*1),""),"")</f>
        <v>4</v>
      </c>
      <c r="AJ11" s="113">
        <f>IFERROR($C11-IF($B11&lt;&gt;"",SUMPRODUCT(('Availability - Room Number'!AI$10:AI$24&lt;&gt;"")*('Availability - Room Number'!$C$10:$C$24=$B11)*1),""),"")</f>
        <v>4</v>
      </c>
      <c r="AK11" s="113">
        <f>IFERROR($C11-IF($B11&lt;&gt;"",SUMPRODUCT(('Availability - Room Number'!AJ$10:AJ$24&lt;&gt;"")*('Availability - Room Number'!$C$10:$C$24=$B11)*1),""),"")</f>
        <v>4</v>
      </c>
      <c r="AL11" s="113">
        <f>IFERROR($C11-IF($B11&lt;&gt;"",SUMPRODUCT(('Availability - Room Number'!AK$10:AK$24&lt;&gt;"")*('Availability - Room Number'!$C$10:$C$24=$B11)*1),""),"")</f>
        <v>4</v>
      </c>
      <c r="AM11" s="113">
        <f>IFERROR($C11-IF($B11&lt;&gt;"",SUMPRODUCT(('Availability - Room Number'!AL$10:AL$24&lt;&gt;"")*('Availability - Room Number'!$C$10:$C$24=$B11)*1),""),"")</f>
        <v>4</v>
      </c>
      <c r="AN11" s="113">
        <f>IFERROR($C11-IF($B11&lt;&gt;"",SUMPRODUCT(('Availability - Room Number'!AM$10:AM$24&lt;&gt;"")*('Availability - Room Number'!$C$10:$C$24=$B11)*1),""),"")</f>
        <v>4</v>
      </c>
      <c r="AO11" s="113">
        <f>IFERROR($C11-IF($B11&lt;&gt;"",SUMPRODUCT(('Availability - Room Number'!AN$10:AN$24&lt;&gt;"")*('Availability - Room Number'!$C$10:$C$24=$B11)*1),""),"")</f>
        <v>4</v>
      </c>
      <c r="AP11" s="113">
        <f>IFERROR($C11-IF($B11&lt;&gt;"",SUMPRODUCT(('Availability - Room Number'!AO$10:AO$24&lt;&gt;"")*('Availability - Room Number'!$C$10:$C$24=$B11)*1),""),"")</f>
        <v>4</v>
      </c>
      <c r="AQ11" s="113">
        <f>IFERROR($C11-IF($B11&lt;&gt;"",SUMPRODUCT(('Availability - Room Number'!AP$10:AP$24&lt;&gt;"")*('Availability - Room Number'!$C$10:$C$24=$B11)*1),""),"")</f>
        <v>4</v>
      </c>
      <c r="AR11" s="113">
        <f>IFERROR($C11-IF($B11&lt;&gt;"",SUMPRODUCT(('Availability - Room Number'!AQ$10:AQ$24&lt;&gt;"")*('Availability - Room Number'!$C$10:$C$24=$B11)*1),""),"")</f>
        <v>4</v>
      </c>
      <c r="AS11" s="113">
        <f>IFERROR($C11-IF($B11&lt;&gt;"",SUMPRODUCT(('Availability - Room Number'!AR$10:AR$24&lt;&gt;"")*('Availability - Room Number'!$C$10:$C$24=$B11)*1),""),"")</f>
        <v>4</v>
      </c>
      <c r="AT11" s="113">
        <f>IFERROR($C11-IF($B11&lt;&gt;"",SUMPRODUCT(('Availability - Room Number'!AS$10:AS$24&lt;&gt;"")*('Availability - Room Number'!$C$10:$C$24=$B11)*1),""),"")</f>
        <v>4</v>
      </c>
      <c r="AU11" s="113">
        <f>IFERROR($C11-IF($B11&lt;&gt;"",SUMPRODUCT(('Availability - Room Number'!AT$10:AT$24&lt;&gt;"")*('Availability - Room Number'!$C$10:$C$24=$B11)*1),""),"")</f>
        <v>4</v>
      </c>
      <c r="AV11" s="113">
        <f>IFERROR($C11-IF($B11&lt;&gt;"",SUMPRODUCT(('Availability - Room Number'!AU$10:AU$24&lt;&gt;"")*('Availability - Room Number'!$C$10:$C$24=$B11)*1),""),"")</f>
        <v>4</v>
      </c>
    </row>
    <row r="12" spans="1:49" s="39" customFormat="1" hidden="1" outlineLevel="1" x14ac:dyDescent="0.3">
      <c r="B12" s="42" t="str">
        <f>IF('Room Information'!C9&lt;&gt;"",'Room Information'!C9,"")</f>
        <v>Deluxe Single</v>
      </c>
      <c r="C12" s="38">
        <f>IF(B12&lt;&gt;"",VALUE('Room Information'!D9),"")</f>
        <v>3</v>
      </c>
      <c r="D12" s="103"/>
      <c r="E12" s="104"/>
      <c r="F12" s="38"/>
      <c r="G12" s="113">
        <f>IFERROR($C12-IF($B12&lt;&gt;"",SUMPRODUCT(('Availability - Room Number'!F$10:F$24&lt;&gt;"")*('Availability - Room Number'!$C$10:$C$24=$B12)*1),""),"")</f>
        <v>3</v>
      </c>
      <c r="H12" s="113">
        <f>IFERROR($C12-IF($B12&lt;&gt;"",SUMPRODUCT(('Availability - Room Number'!G$10:G$24&lt;&gt;"")*('Availability - Room Number'!$C$10:$C$24=$B12)*1),""),"")</f>
        <v>3</v>
      </c>
      <c r="I12" s="113">
        <f>IFERROR($C12-IF($B12&lt;&gt;"",SUMPRODUCT(('Availability - Room Number'!H$10:H$24&lt;&gt;"")*('Availability - Room Number'!$C$10:$C$24=$B12)*1),""),"")</f>
        <v>3</v>
      </c>
      <c r="J12" s="113">
        <f>IFERROR($C12-IF($B12&lt;&gt;"",SUMPRODUCT(('Availability - Room Number'!I$10:I$24&lt;&gt;"")*('Availability - Room Number'!$C$10:$C$24=$B12)*1),""),"")</f>
        <v>3</v>
      </c>
      <c r="K12" s="113">
        <f>IFERROR($C12-IF($B12&lt;&gt;"",SUMPRODUCT(('Availability - Room Number'!J$10:J$24&lt;&gt;"")*('Availability - Room Number'!$C$10:$C$24=$B12)*1),""),"")</f>
        <v>3</v>
      </c>
      <c r="L12" s="113">
        <f>IFERROR($C12-IF($B12&lt;&gt;"",SUMPRODUCT(('Availability - Room Number'!K$10:K$24&lt;&gt;"")*('Availability - Room Number'!$C$10:$C$24=$B12)*1),""),"")</f>
        <v>3</v>
      </c>
      <c r="M12" s="113">
        <f>IFERROR($C12-IF($B12&lt;&gt;"",SUMPRODUCT(('Availability - Room Number'!L$10:L$24&lt;&gt;"")*('Availability - Room Number'!$C$10:$C$24=$B12)*1),""),"")</f>
        <v>3</v>
      </c>
      <c r="N12" s="113">
        <f>IFERROR($C12-IF($B12&lt;&gt;"",SUMPRODUCT(('Availability - Room Number'!M$10:M$24&lt;&gt;"")*('Availability - Room Number'!$C$10:$C$24=$B12)*1),""),"")</f>
        <v>3</v>
      </c>
      <c r="O12" s="113">
        <f>IFERROR($C12-IF($B12&lt;&gt;"",SUMPRODUCT(('Availability - Room Number'!N$10:N$24&lt;&gt;"")*('Availability - Room Number'!$C$10:$C$24=$B12)*1),""),"")</f>
        <v>3</v>
      </c>
      <c r="P12" s="113">
        <f>IFERROR($C12-IF($B12&lt;&gt;"",SUMPRODUCT(('Availability - Room Number'!O$10:O$24&lt;&gt;"")*('Availability - Room Number'!$C$10:$C$24=$B12)*1),""),"")</f>
        <v>3</v>
      </c>
      <c r="Q12" s="113">
        <f>IFERROR($C12-IF($B12&lt;&gt;"",SUMPRODUCT(('Availability - Room Number'!P$10:P$24&lt;&gt;"")*('Availability - Room Number'!$C$10:$C$24=$B12)*1),""),"")</f>
        <v>3</v>
      </c>
      <c r="R12" s="113">
        <f>IFERROR($C12-IF($B12&lt;&gt;"",SUMPRODUCT(('Availability - Room Number'!Q$10:Q$24&lt;&gt;"")*('Availability - Room Number'!$C$10:$C$24=$B12)*1),""),"")</f>
        <v>3</v>
      </c>
      <c r="S12" s="113">
        <f>IFERROR($C12-IF($B12&lt;&gt;"",SUMPRODUCT(('Availability - Room Number'!R$10:R$24&lt;&gt;"")*('Availability - Room Number'!$C$10:$C$24=$B12)*1),""),"")</f>
        <v>3</v>
      </c>
      <c r="T12" s="113">
        <f>IFERROR($C12-IF($B12&lt;&gt;"",SUMPRODUCT(('Availability - Room Number'!S$10:S$24&lt;&gt;"")*('Availability - Room Number'!$C$10:$C$24=$B12)*1),""),"")</f>
        <v>3</v>
      </c>
      <c r="U12" s="113">
        <f>IFERROR($C12-IF($B12&lt;&gt;"",SUMPRODUCT(('Availability - Room Number'!T$10:T$24&lt;&gt;"")*('Availability - Room Number'!$C$10:$C$24=$B12)*1),""),"")</f>
        <v>3</v>
      </c>
      <c r="V12" s="113">
        <f>IFERROR($C12-IF($B12&lt;&gt;"",SUMPRODUCT(('Availability - Room Number'!U$10:U$24&lt;&gt;"")*('Availability - Room Number'!$C$10:$C$24=$B12)*1),""),"")</f>
        <v>3</v>
      </c>
      <c r="W12" s="113">
        <f>IFERROR($C12-IF($B12&lt;&gt;"",SUMPRODUCT(('Availability - Room Number'!V$10:V$24&lt;&gt;"")*('Availability - Room Number'!$C$10:$C$24=$B12)*1),""),"")</f>
        <v>3</v>
      </c>
      <c r="X12" s="113">
        <f>IFERROR($C12-IF($B12&lt;&gt;"",SUMPRODUCT(('Availability - Room Number'!W$10:W$24&lt;&gt;"")*('Availability - Room Number'!$C$10:$C$24=$B12)*1),""),"")</f>
        <v>3</v>
      </c>
      <c r="Y12" s="113">
        <f>IFERROR($C12-IF($B12&lt;&gt;"",SUMPRODUCT(('Availability - Room Number'!X$10:X$24&lt;&gt;"")*('Availability - Room Number'!$C$10:$C$24=$B12)*1),""),"")</f>
        <v>3</v>
      </c>
      <c r="Z12" s="113">
        <f>IFERROR($C12-IF($B12&lt;&gt;"",SUMPRODUCT(('Availability - Room Number'!Y$10:Y$24&lt;&gt;"")*('Availability - Room Number'!$C$10:$C$24=$B12)*1),""),"")</f>
        <v>3</v>
      </c>
      <c r="AA12" s="113">
        <f>IFERROR($C12-IF($B12&lt;&gt;"",SUMPRODUCT(('Availability - Room Number'!Z$10:Z$24&lt;&gt;"")*('Availability - Room Number'!$C$10:$C$24=$B12)*1),""),"")</f>
        <v>3</v>
      </c>
      <c r="AB12" s="113">
        <f>IFERROR($C12-IF($B12&lt;&gt;"",SUMPRODUCT(('Availability - Room Number'!AA$10:AA$24&lt;&gt;"")*('Availability - Room Number'!$C$10:$C$24=$B12)*1),""),"")</f>
        <v>3</v>
      </c>
      <c r="AC12" s="113">
        <f>IFERROR($C12-IF($B12&lt;&gt;"",SUMPRODUCT(('Availability - Room Number'!AB$10:AB$24&lt;&gt;"")*('Availability - Room Number'!$C$10:$C$24=$B12)*1),""),"")</f>
        <v>3</v>
      </c>
      <c r="AD12" s="113">
        <f>IFERROR($C12-IF($B12&lt;&gt;"",SUMPRODUCT(('Availability - Room Number'!AC$10:AC$24&lt;&gt;"")*('Availability - Room Number'!$C$10:$C$24=$B12)*1),""),"")</f>
        <v>3</v>
      </c>
      <c r="AE12" s="113">
        <f>IFERROR($C12-IF($B12&lt;&gt;"",SUMPRODUCT(('Availability - Room Number'!AD$10:AD$24&lt;&gt;"")*('Availability - Room Number'!$C$10:$C$24=$B12)*1),""),"")</f>
        <v>3</v>
      </c>
      <c r="AF12" s="113">
        <f>IFERROR($C12-IF($B12&lt;&gt;"",SUMPRODUCT(('Availability - Room Number'!AE$10:AE$24&lt;&gt;"")*('Availability - Room Number'!$C$10:$C$24=$B12)*1),""),"")</f>
        <v>3</v>
      </c>
      <c r="AG12" s="113">
        <f>IFERROR($C12-IF($B12&lt;&gt;"",SUMPRODUCT(('Availability - Room Number'!AF$10:AF$24&lt;&gt;"")*('Availability - Room Number'!$C$10:$C$24=$B12)*1),""),"")</f>
        <v>3</v>
      </c>
      <c r="AH12" s="113">
        <f>IFERROR($C12-IF($B12&lt;&gt;"",SUMPRODUCT(('Availability - Room Number'!AG$10:AG$24&lt;&gt;"")*('Availability - Room Number'!$C$10:$C$24=$B12)*1),""),"")</f>
        <v>3</v>
      </c>
      <c r="AI12" s="113">
        <f>IFERROR($C12-IF($B12&lt;&gt;"",SUMPRODUCT(('Availability - Room Number'!AH$10:AH$24&lt;&gt;"")*('Availability - Room Number'!$C$10:$C$24=$B12)*1),""),"")</f>
        <v>3</v>
      </c>
      <c r="AJ12" s="113">
        <f>IFERROR($C12-IF($B12&lt;&gt;"",SUMPRODUCT(('Availability - Room Number'!AI$10:AI$24&lt;&gt;"")*('Availability - Room Number'!$C$10:$C$24=$B12)*1),""),"")</f>
        <v>3</v>
      </c>
      <c r="AK12" s="113">
        <f>IFERROR($C12-IF($B12&lt;&gt;"",SUMPRODUCT(('Availability - Room Number'!AJ$10:AJ$24&lt;&gt;"")*('Availability - Room Number'!$C$10:$C$24=$B12)*1),""),"")</f>
        <v>3</v>
      </c>
      <c r="AL12" s="113">
        <f>IFERROR($C12-IF($B12&lt;&gt;"",SUMPRODUCT(('Availability - Room Number'!AK$10:AK$24&lt;&gt;"")*('Availability - Room Number'!$C$10:$C$24=$B12)*1),""),"")</f>
        <v>3</v>
      </c>
      <c r="AM12" s="113">
        <f>IFERROR($C12-IF($B12&lt;&gt;"",SUMPRODUCT(('Availability - Room Number'!AL$10:AL$24&lt;&gt;"")*('Availability - Room Number'!$C$10:$C$24=$B12)*1),""),"")</f>
        <v>3</v>
      </c>
      <c r="AN12" s="113">
        <f>IFERROR($C12-IF($B12&lt;&gt;"",SUMPRODUCT(('Availability - Room Number'!AM$10:AM$24&lt;&gt;"")*('Availability - Room Number'!$C$10:$C$24=$B12)*1),""),"")</f>
        <v>3</v>
      </c>
      <c r="AO12" s="113">
        <f>IFERROR($C12-IF($B12&lt;&gt;"",SUMPRODUCT(('Availability - Room Number'!AN$10:AN$24&lt;&gt;"")*('Availability - Room Number'!$C$10:$C$24=$B12)*1),""),"")</f>
        <v>3</v>
      </c>
      <c r="AP12" s="113">
        <f>IFERROR($C12-IF($B12&lt;&gt;"",SUMPRODUCT(('Availability - Room Number'!AO$10:AO$24&lt;&gt;"")*('Availability - Room Number'!$C$10:$C$24=$B12)*1),""),"")</f>
        <v>3</v>
      </c>
      <c r="AQ12" s="113">
        <f>IFERROR($C12-IF($B12&lt;&gt;"",SUMPRODUCT(('Availability - Room Number'!AP$10:AP$24&lt;&gt;"")*('Availability - Room Number'!$C$10:$C$24=$B12)*1),""),"")</f>
        <v>3</v>
      </c>
      <c r="AR12" s="113">
        <f>IFERROR($C12-IF($B12&lt;&gt;"",SUMPRODUCT(('Availability - Room Number'!AQ$10:AQ$24&lt;&gt;"")*('Availability - Room Number'!$C$10:$C$24=$B12)*1),""),"")</f>
        <v>3</v>
      </c>
      <c r="AS12" s="113">
        <f>IFERROR($C12-IF($B12&lt;&gt;"",SUMPRODUCT(('Availability - Room Number'!AR$10:AR$24&lt;&gt;"")*('Availability - Room Number'!$C$10:$C$24=$B12)*1),""),"")</f>
        <v>3</v>
      </c>
      <c r="AT12" s="113">
        <f>IFERROR($C12-IF($B12&lt;&gt;"",SUMPRODUCT(('Availability - Room Number'!AS$10:AS$24&lt;&gt;"")*('Availability - Room Number'!$C$10:$C$24=$B12)*1),""),"")</f>
        <v>3</v>
      </c>
      <c r="AU12" s="113">
        <f>IFERROR($C12-IF($B12&lt;&gt;"",SUMPRODUCT(('Availability - Room Number'!AT$10:AT$24&lt;&gt;"")*('Availability - Room Number'!$C$10:$C$24=$B12)*1),""),"")</f>
        <v>3</v>
      </c>
      <c r="AV12" s="113">
        <f>IFERROR($C12-IF($B12&lt;&gt;"",SUMPRODUCT(('Availability - Room Number'!AU$10:AU$24&lt;&gt;"")*('Availability - Room Number'!$C$10:$C$24=$B12)*1),""),"")</f>
        <v>3</v>
      </c>
    </row>
    <row r="13" spans="1:49" s="39" customFormat="1" hidden="1" outlineLevel="1" x14ac:dyDescent="0.3">
      <c r="B13" s="42" t="str">
        <f>IF('Room Information'!C10&lt;&gt;"",'Room Information'!C10,"")</f>
        <v>Deluxe Double</v>
      </c>
      <c r="C13" s="38">
        <f>IF(B13&lt;&gt;"",VALUE('Room Information'!D10),"")</f>
        <v>2</v>
      </c>
      <c r="D13" s="103"/>
      <c r="E13" s="104"/>
      <c r="F13" s="38"/>
      <c r="G13" s="113">
        <f>IFERROR($C13-IF($B13&lt;&gt;"",SUMPRODUCT(('Availability - Room Number'!F$10:F$24&lt;&gt;"")*('Availability - Room Number'!$C$10:$C$24=$B13)*1),""),"")</f>
        <v>2</v>
      </c>
      <c r="H13" s="113">
        <f>IFERROR($C13-IF($B13&lt;&gt;"",SUMPRODUCT(('Availability - Room Number'!G$10:G$24&lt;&gt;"")*('Availability - Room Number'!$C$10:$C$24=$B13)*1),""),"")</f>
        <v>2</v>
      </c>
      <c r="I13" s="113">
        <f>IFERROR($C13-IF($B13&lt;&gt;"",SUMPRODUCT(('Availability - Room Number'!H$10:H$24&lt;&gt;"")*('Availability - Room Number'!$C$10:$C$24=$B13)*1),""),"")</f>
        <v>2</v>
      </c>
      <c r="J13" s="113">
        <f>IFERROR($C13-IF($B13&lt;&gt;"",SUMPRODUCT(('Availability - Room Number'!I$10:I$24&lt;&gt;"")*('Availability - Room Number'!$C$10:$C$24=$B13)*1),""),"")</f>
        <v>2</v>
      </c>
      <c r="K13" s="113">
        <f>IFERROR($C13-IF($B13&lt;&gt;"",SUMPRODUCT(('Availability - Room Number'!J$10:J$24&lt;&gt;"")*('Availability - Room Number'!$C$10:$C$24=$B13)*1),""),"")</f>
        <v>2</v>
      </c>
      <c r="L13" s="113">
        <f>IFERROR($C13-IF($B13&lt;&gt;"",SUMPRODUCT(('Availability - Room Number'!K$10:K$24&lt;&gt;"")*('Availability - Room Number'!$C$10:$C$24=$B13)*1),""),"")</f>
        <v>2</v>
      </c>
      <c r="M13" s="113">
        <f>IFERROR($C13-IF($B13&lt;&gt;"",SUMPRODUCT(('Availability - Room Number'!L$10:L$24&lt;&gt;"")*('Availability - Room Number'!$C$10:$C$24=$B13)*1),""),"")</f>
        <v>2</v>
      </c>
      <c r="N13" s="113">
        <f>IFERROR($C13-IF($B13&lt;&gt;"",SUMPRODUCT(('Availability - Room Number'!M$10:M$24&lt;&gt;"")*('Availability - Room Number'!$C$10:$C$24=$B13)*1),""),"")</f>
        <v>2</v>
      </c>
      <c r="O13" s="113">
        <f>IFERROR($C13-IF($B13&lt;&gt;"",SUMPRODUCT(('Availability - Room Number'!N$10:N$24&lt;&gt;"")*('Availability - Room Number'!$C$10:$C$24=$B13)*1),""),"")</f>
        <v>2</v>
      </c>
      <c r="P13" s="113">
        <f>IFERROR($C13-IF($B13&lt;&gt;"",SUMPRODUCT(('Availability - Room Number'!O$10:O$24&lt;&gt;"")*('Availability - Room Number'!$C$10:$C$24=$B13)*1),""),"")</f>
        <v>2</v>
      </c>
      <c r="Q13" s="113">
        <f>IFERROR($C13-IF($B13&lt;&gt;"",SUMPRODUCT(('Availability - Room Number'!P$10:P$24&lt;&gt;"")*('Availability - Room Number'!$C$10:$C$24=$B13)*1),""),"")</f>
        <v>2</v>
      </c>
      <c r="R13" s="113">
        <f>IFERROR($C13-IF($B13&lt;&gt;"",SUMPRODUCT(('Availability - Room Number'!Q$10:Q$24&lt;&gt;"")*('Availability - Room Number'!$C$10:$C$24=$B13)*1),""),"")</f>
        <v>2</v>
      </c>
      <c r="S13" s="113">
        <f>IFERROR($C13-IF($B13&lt;&gt;"",SUMPRODUCT(('Availability - Room Number'!R$10:R$24&lt;&gt;"")*('Availability - Room Number'!$C$10:$C$24=$B13)*1),""),"")</f>
        <v>2</v>
      </c>
      <c r="T13" s="113">
        <f>IFERROR($C13-IF($B13&lt;&gt;"",SUMPRODUCT(('Availability - Room Number'!S$10:S$24&lt;&gt;"")*('Availability - Room Number'!$C$10:$C$24=$B13)*1),""),"")</f>
        <v>2</v>
      </c>
      <c r="U13" s="113">
        <f>IFERROR($C13-IF($B13&lt;&gt;"",SUMPRODUCT(('Availability - Room Number'!T$10:T$24&lt;&gt;"")*('Availability - Room Number'!$C$10:$C$24=$B13)*1),""),"")</f>
        <v>2</v>
      </c>
      <c r="V13" s="113">
        <f>IFERROR($C13-IF($B13&lt;&gt;"",SUMPRODUCT(('Availability - Room Number'!U$10:U$24&lt;&gt;"")*('Availability - Room Number'!$C$10:$C$24=$B13)*1),""),"")</f>
        <v>2</v>
      </c>
      <c r="W13" s="113">
        <f>IFERROR($C13-IF($B13&lt;&gt;"",SUMPRODUCT(('Availability - Room Number'!V$10:V$24&lt;&gt;"")*('Availability - Room Number'!$C$10:$C$24=$B13)*1),""),"")</f>
        <v>2</v>
      </c>
      <c r="X13" s="113">
        <f>IFERROR($C13-IF($B13&lt;&gt;"",SUMPRODUCT(('Availability - Room Number'!W$10:W$24&lt;&gt;"")*('Availability - Room Number'!$C$10:$C$24=$B13)*1),""),"")</f>
        <v>2</v>
      </c>
      <c r="Y13" s="113">
        <f>IFERROR($C13-IF($B13&lt;&gt;"",SUMPRODUCT(('Availability - Room Number'!X$10:X$24&lt;&gt;"")*('Availability - Room Number'!$C$10:$C$24=$B13)*1),""),"")</f>
        <v>2</v>
      </c>
      <c r="Z13" s="113">
        <f>IFERROR($C13-IF($B13&lt;&gt;"",SUMPRODUCT(('Availability - Room Number'!Y$10:Y$24&lt;&gt;"")*('Availability - Room Number'!$C$10:$C$24=$B13)*1),""),"")</f>
        <v>2</v>
      </c>
      <c r="AA13" s="113">
        <f>IFERROR($C13-IF($B13&lt;&gt;"",SUMPRODUCT(('Availability - Room Number'!Z$10:Z$24&lt;&gt;"")*('Availability - Room Number'!$C$10:$C$24=$B13)*1),""),"")</f>
        <v>2</v>
      </c>
      <c r="AB13" s="113">
        <f>IFERROR($C13-IF($B13&lt;&gt;"",SUMPRODUCT(('Availability - Room Number'!AA$10:AA$24&lt;&gt;"")*('Availability - Room Number'!$C$10:$C$24=$B13)*1),""),"")</f>
        <v>2</v>
      </c>
      <c r="AC13" s="113">
        <f>IFERROR($C13-IF($B13&lt;&gt;"",SUMPRODUCT(('Availability - Room Number'!AB$10:AB$24&lt;&gt;"")*('Availability - Room Number'!$C$10:$C$24=$B13)*1),""),"")</f>
        <v>2</v>
      </c>
      <c r="AD13" s="113">
        <f>IFERROR($C13-IF($B13&lt;&gt;"",SUMPRODUCT(('Availability - Room Number'!AC$10:AC$24&lt;&gt;"")*('Availability - Room Number'!$C$10:$C$24=$B13)*1),""),"")</f>
        <v>2</v>
      </c>
      <c r="AE13" s="113">
        <f>IFERROR($C13-IF($B13&lt;&gt;"",SUMPRODUCT(('Availability - Room Number'!AD$10:AD$24&lt;&gt;"")*('Availability - Room Number'!$C$10:$C$24=$B13)*1),""),"")</f>
        <v>2</v>
      </c>
      <c r="AF13" s="113">
        <f>IFERROR($C13-IF($B13&lt;&gt;"",SUMPRODUCT(('Availability - Room Number'!AE$10:AE$24&lt;&gt;"")*('Availability - Room Number'!$C$10:$C$24=$B13)*1),""),"")</f>
        <v>2</v>
      </c>
      <c r="AG13" s="113">
        <f>IFERROR($C13-IF($B13&lt;&gt;"",SUMPRODUCT(('Availability - Room Number'!AF$10:AF$24&lt;&gt;"")*('Availability - Room Number'!$C$10:$C$24=$B13)*1),""),"")</f>
        <v>2</v>
      </c>
      <c r="AH13" s="113">
        <f>IFERROR($C13-IF($B13&lt;&gt;"",SUMPRODUCT(('Availability - Room Number'!AG$10:AG$24&lt;&gt;"")*('Availability - Room Number'!$C$10:$C$24=$B13)*1),""),"")</f>
        <v>2</v>
      </c>
      <c r="AI13" s="113">
        <f>IFERROR($C13-IF($B13&lt;&gt;"",SUMPRODUCT(('Availability - Room Number'!AH$10:AH$24&lt;&gt;"")*('Availability - Room Number'!$C$10:$C$24=$B13)*1),""),"")</f>
        <v>2</v>
      </c>
      <c r="AJ13" s="113">
        <f>IFERROR($C13-IF($B13&lt;&gt;"",SUMPRODUCT(('Availability - Room Number'!AI$10:AI$24&lt;&gt;"")*('Availability - Room Number'!$C$10:$C$24=$B13)*1),""),"")</f>
        <v>2</v>
      </c>
      <c r="AK13" s="113">
        <f>IFERROR($C13-IF($B13&lt;&gt;"",SUMPRODUCT(('Availability - Room Number'!AJ$10:AJ$24&lt;&gt;"")*('Availability - Room Number'!$C$10:$C$24=$B13)*1),""),"")</f>
        <v>2</v>
      </c>
      <c r="AL13" s="113">
        <f>IFERROR($C13-IF($B13&lt;&gt;"",SUMPRODUCT(('Availability - Room Number'!AK$10:AK$24&lt;&gt;"")*('Availability - Room Number'!$C$10:$C$24=$B13)*1),""),"")</f>
        <v>2</v>
      </c>
      <c r="AM13" s="113">
        <f>IFERROR($C13-IF($B13&lt;&gt;"",SUMPRODUCT(('Availability - Room Number'!AL$10:AL$24&lt;&gt;"")*('Availability - Room Number'!$C$10:$C$24=$B13)*1),""),"")</f>
        <v>2</v>
      </c>
      <c r="AN13" s="113">
        <f>IFERROR($C13-IF($B13&lt;&gt;"",SUMPRODUCT(('Availability - Room Number'!AM$10:AM$24&lt;&gt;"")*('Availability - Room Number'!$C$10:$C$24=$B13)*1),""),"")</f>
        <v>2</v>
      </c>
      <c r="AO13" s="113">
        <f>IFERROR($C13-IF($B13&lt;&gt;"",SUMPRODUCT(('Availability - Room Number'!AN$10:AN$24&lt;&gt;"")*('Availability - Room Number'!$C$10:$C$24=$B13)*1),""),"")</f>
        <v>2</v>
      </c>
      <c r="AP13" s="113">
        <f>IFERROR($C13-IF($B13&lt;&gt;"",SUMPRODUCT(('Availability - Room Number'!AO$10:AO$24&lt;&gt;"")*('Availability - Room Number'!$C$10:$C$24=$B13)*1),""),"")</f>
        <v>2</v>
      </c>
      <c r="AQ13" s="113">
        <f>IFERROR($C13-IF($B13&lt;&gt;"",SUMPRODUCT(('Availability - Room Number'!AP$10:AP$24&lt;&gt;"")*('Availability - Room Number'!$C$10:$C$24=$B13)*1),""),"")</f>
        <v>2</v>
      </c>
      <c r="AR13" s="113">
        <f>IFERROR($C13-IF($B13&lt;&gt;"",SUMPRODUCT(('Availability - Room Number'!AQ$10:AQ$24&lt;&gt;"")*('Availability - Room Number'!$C$10:$C$24=$B13)*1),""),"")</f>
        <v>2</v>
      </c>
      <c r="AS13" s="113">
        <f>IFERROR($C13-IF($B13&lt;&gt;"",SUMPRODUCT(('Availability - Room Number'!AR$10:AR$24&lt;&gt;"")*('Availability - Room Number'!$C$10:$C$24=$B13)*1),""),"")</f>
        <v>2</v>
      </c>
      <c r="AT13" s="113">
        <f>IFERROR($C13-IF($B13&lt;&gt;"",SUMPRODUCT(('Availability - Room Number'!AS$10:AS$24&lt;&gt;"")*('Availability - Room Number'!$C$10:$C$24=$B13)*1),""),"")</f>
        <v>2</v>
      </c>
      <c r="AU13" s="113">
        <f>IFERROR($C13-IF($B13&lt;&gt;"",SUMPRODUCT(('Availability - Room Number'!AT$10:AT$24&lt;&gt;"")*('Availability - Room Number'!$C$10:$C$24=$B13)*1),""),"")</f>
        <v>2</v>
      </c>
      <c r="AV13" s="113">
        <f>IFERROR($C13-IF($B13&lt;&gt;"",SUMPRODUCT(('Availability - Room Number'!AU$10:AU$24&lt;&gt;"")*('Availability - Room Number'!$C$10:$C$24=$B13)*1),""),"")</f>
        <v>2</v>
      </c>
    </row>
    <row r="14" spans="1:49" s="39" customFormat="1" hidden="1" outlineLevel="1" x14ac:dyDescent="0.3">
      <c r="B14" s="42" t="str">
        <f>IF('Room Information'!C11&lt;&gt;"",'Room Information'!C11,"")</f>
        <v>Superior</v>
      </c>
      <c r="C14" s="38">
        <f>IF(B14&lt;&gt;"",VALUE('Room Information'!D11),"")</f>
        <v>1</v>
      </c>
      <c r="D14" s="103"/>
      <c r="E14" s="104"/>
      <c r="F14" s="38"/>
      <c r="G14" s="113">
        <f>IFERROR($C14-IF($B14&lt;&gt;"",SUMPRODUCT(('Availability - Room Number'!F$10:F$24&lt;&gt;"")*('Availability - Room Number'!$C$10:$C$24=$B14)*1),""),"")</f>
        <v>1</v>
      </c>
      <c r="H14" s="113">
        <f>IFERROR($C14-IF($B14&lt;&gt;"",SUMPRODUCT(('Availability - Room Number'!G$10:G$24&lt;&gt;"")*('Availability - Room Number'!$C$10:$C$24=$B14)*1),""),"")</f>
        <v>1</v>
      </c>
      <c r="I14" s="113">
        <f>IFERROR($C14-IF($B14&lt;&gt;"",SUMPRODUCT(('Availability - Room Number'!H$10:H$24&lt;&gt;"")*('Availability - Room Number'!$C$10:$C$24=$B14)*1),""),"")</f>
        <v>1</v>
      </c>
      <c r="J14" s="113">
        <f>IFERROR($C14-IF($B14&lt;&gt;"",SUMPRODUCT(('Availability - Room Number'!I$10:I$24&lt;&gt;"")*('Availability - Room Number'!$C$10:$C$24=$B14)*1),""),"")</f>
        <v>1</v>
      </c>
      <c r="K14" s="113">
        <f>IFERROR($C14-IF($B14&lt;&gt;"",SUMPRODUCT(('Availability - Room Number'!J$10:J$24&lt;&gt;"")*('Availability - Room Number'!$C$10:$C$24=$B14)*1),""),"")</f>
        <v>1</v>
      </c>
      <c r="L14" s="113">
        <f>IFERROR($C14-IF($B14&lt;&gt;"",SUMPRODUCT(('Availability - Room Number'!K$10:K$24&lt;&gt;"")*('Availability - Room Number'!$C$10:$C$24=$B14)*1),""),"")</f>
        <v>1</v>
      </c>
      <c r="M14" s="113">
        <f>IFERROR($C14-IF($B14&lt;&gt;"",SUMPRODUCT(('Availability - Room Number'!L$10:L$24&lt;&gt;"")*('Availability - Room Number'!$C$10:$C$24=$B14)*1),""),"")</f>
        <v>1</v>
      </c>
      <c r="N14" s="113">
        <f>IFERROR($C14-IF($B14&lt;&gt;"",SUMPRODUCT(('Availability - Room Number'!M$10:M$24&lt;&gt;"")*('Availability - Room Number'!$C$10:$C$24=$B14)*1),""),"")</f>
        <v>1</v>
      </c>
      <c r="O14" s="113">
        <f>IFERROR($C14-IF($B14&lt;&gt;"",SUMPRODUCT(('Availability - Room Number'!N$10:N$24&lt;&gt;"")*('Availability - Room Number'!$C$10:$C$24=$B14)*1),""),"")</f>
        <v>1</v>
      </c>
      <c r="P14" s="113">
        <f>IFERROR($C14-IF($B14&lt;&gt;"",SUMPRODUCT(('Availability - Room Number'!O$10:O$24&lt;&gt;"")*('Availability - Room Number'!$C$10:$C$24=$B14)*1),""),"")</f>
        <v>1</v>
      </c>
      <c r="Q14" s="113">
        <f>IFERROR($C14-IF($B14&lt;&gt;"",SUMPRODUCT(('Availability - Room Number'!P$10:P$24&lt;&gt;"")*('Availability - Room Number'!$C$10:$C$24=$B14)*1),""),"")</f>
        <v>1</v>
      </c>
      <c r="R14" s="113">
        <f>IFERROR($C14-IF($B14&lt;&gt;"",SUMPRODUCT(('Availability - Room Number'!Q$10:Q$24&lt;&gt;"")*('Availability - Room Number'!$C$10:$C$24=$B14)*1),""),"")</f>
        <v>1</v>
      </c>
      <c r="S14" s="113">
        <f>IFERROR($C14-IF($B14&lt;&gt;"",SUMPRODUCT(('Availability - Room Number'!R$10:R$24&lt;&gt;"")*('Availability - Room Number'!$C$10:$C$24=$B14)*1),""),"")</f>
        <v>1</v>
      </c>
      <c r="T14" s="113">
        <f>IFERROR($C14-IF($B14&lt;&gt;"",SUMPRODUCT(('Availability - Room Number'!S$10:S$24&lt;&gt;"")*('Availability - Room Number'!$C$10:$C$24=$B14)*1),""),"")</f>
        <v>1</v>
      </c>
      <c r="U14" s="113">
        <f>IFERROR($C14-IF($B14&lt;&gt;"",SUMPRODUCT(('Availability - Room Number'!T$10:T$24&lt;&gt;"")*('Availability - Room Number'!$C$10:$C$24=$B14)*1),""),"")</f>
        <v>1</v>
      </c>
      <c r="V14" s="113">
        <f>IFERROR($C14-IF($B14&lt;&gt;"",SUMPRODUCT(('Availability - Room Number'!U$10:U$24&lt;&gt;"")*('Availability - Room Number'!$C$10:$C$24=$B14)*1),""),"")</f>
        <v>1</v>
      </c>
      <c r="W14" s="113">
        <f>IFERROR($C14-IF($B14&lt;&gt;"",SUMPRODUCT(('Availability - Room Number'!V$10:V$24&lt;&gt;"")*('Availability - Room Number'!$C$10:$C$24=$B14)*1),""),"")</f>
        <v>1</v>
      </c>
      <c r="X14" s="113">
        <f>IFERROR($C14-IF($B14&lt;&gt;"",SUMPRODUCT(('Availability - Room Number'!W$10:W$24&lt;&gt;"")*('Availability - Room Number'!$C$10:$C$24=$B14)*1),""),"")</f>
        <v>1</v>
      </c>
      <c r="Y14" s="113">
        <f>IFERROR($C14-IF($B14&lt;&gt;"",SUMPRODUCT(('Availability - Room Number'!X$10:X$24&lt;&gt;"")*('Availability - Room Number'!$C$10:$C$24=$B14)*1),""),"")</f>
        <v>1</v>
      </c>
      <c r="Z14" s="113">
        <f>IFERROR($C14-IF($B14&lt;&gt;"",SUMPRODUCT(('Availability - Room Number'!Y$10:Y$24&lt;&gt;"")*('Availability - Room Number'!$C$10:$C$24=$B14)*1),""),"")</f>
        <v>1</v>
      </c>
      <c r="AA14" s="113">
        <f>IFERROR($C14-IF($B14&lt;&gt;"",SUMPRODUCT(('Availability - Room Number'!Z$10:Z$24&lt;&gt;"")*('Availability - Room Number'!$C$10:$C$24=$B14)*1),""),"")</f>
        <v>1</v>
      </c>
      <c r="AB14" s="113">
        <f>IFERROR($C14-IF($B14&lt;&gt;"",SUMPRODUCT(('Availability - Room Number'!AA$10:AA$24&lt;&gt;"")*('Availability - Room Number'!$C$10:$C$24=$B14)*1),""),"")</f>
        <v>1</v>
      </c>
      <c r="AC14" s="113">
        <f>IFERROR($C14-IF($B14&lt;&gt;"",SUMPRODUCT(('Availability - Room Number'!AB$10:AB$24&lt;&gt;"")*('Availability - Room Number'!$C$10:$C$24=$B14)*1),""),"")</f>
        <v>1</v>
      </c>
      <c r="AD14" s="113">
        <f>IFERROR($C14-IF($B14&lt;&gt;"",SUMPRODUCT(('Availability - Room Number'!AC$10:AC$24&lt;&gt;"")*('Availability - Room Number'!$C$10:$C$24=$B14)*1),""),"")</f>
        <v>1</v>
      </c>
      <c r="AE14" s="113">
        <f>IFERROR($C14-IF($B14&lt;&gt;"",SUMPRODUCT(('Availability - Room Number'!AD$10:AD$24&lt;&gt;"")*('Availability - Room Number'!$C$10:$C$24=$B14)*1),""),"")</f>
        <v>1</v>
      </c>
      <c r="AF14" s="113">
        <f>IFERROR($C14-IF($B14&lt;&gt;"",SUMPRODUCT(('Availability - Room Number'!AE$10:AE$24&lt;&gt;"")*('Availability - Room Number'!$C$10:$C$24=$B14)*1),""),"")</f>
        <v>1</v>
      </c>
      <c r="AG14" s="113">
        <f>IFERROR($C14-IF($B14&lt;&gt;"",SUMPRODUCT(('Availability - Room Number'!AF$10:AF$24&lt;&gt;"")*('Availability - Room Number'!$C$10:$C$24=$B14)*1),""),"")</f>
        <v>1</v>
      </c>
      <c r="AH14" s="113">
        <f>IFERROR($C14-IF($B14&lt;&gt;"",SUMPRODUCT(('Availability - Room Number'!AG$10:AG$24&lt;&gt;"")*('Availability - Room Number'!$C$10:$C$24=$B14)*1),""),"")</f>
        <v>1</v>
      </c>
      <c r="AI14" s="113">
        <f>IFERROR($C14-IF($B14&lt;&gt;"",SUMPRODUCT(('Availability - Room Number'!AH$10:AH$24&lt;&gt;"")*('Availability - Room Number'!$C$10:$C$24=$B14)*1),""),"")</f>
        <v>1</v>
      </c>
      <c r="AJ14" s="113">
        <f>IFERROR($C14-IF($B14&lt;&gt;"",SUMPRODUCT(('Availability - Room Number'!AI$10:AI$24&lt;&gt;"")*('Availability - Room Number'!$C$10:$C$24=$B14)*1),""),"")</f>
        <v>1</v>
      </c>
      <c r="AK14" s="113">
        <f>IFERROR($C14-IF($B14&lt;&gt;"",SUMPRODUCT(('Availability - Room Number'!AJ$10:AJ$24&lt;&gt;"")*('Availability - Room Number'!$C$10:$C$24=$B14)*1),""),"")</f>
        <v>1</v>
      </c>
      <c r="AL14" s="113">
        <f>IFERROR($C14-IF($B14&lt;&gt;"",SUMPRODUCT(('Availability - Room Number'!AK$10:AK$24&lt;&gt;"")*('Availability - Room Number'!$C$10:$C$24=$B14)*1),""),"")</f>
        <v>1</v>
      </c>
      <c r="AM14" s="113">
        <f>IFERROR($C14-IF($B14&lt;&gt;"",SUMPRODUCT(('Availability - Room Number'!AL$10:AL$24&lt;&gt;"")*('Availability - Room Number'!$C$10:$C$24=$B14)*1),""),"")</f>
        <v>1</v>
      </c>
      <c r="AN14" s="113">
        <f>IFERROR($C14-IF($B14&lt;&gt;"",SUMPRODUCT(('Availability - Room Number'!AM$10:AM$24&lt;&gt;"")*('Availability - Room Number'!$C$10:$C$24=$B14)*1),""),"")</f>
        <v>1</v>
      </c>
      <c r="AO14" s="113">
        <f>IFERROR($C14-IF($B14&lt;&gt;"",SUMPRODUCT(('Availability - Room Number'!AN$10:AN$24&lt;&gt;"")*('Availability - Room Number'!$C$10:$C$24=$B14)*1),""),"")</f>
        <v>1</v>
      </c>
      <c r="AP14" s="113">
        <f>IFERROR($C14-IF($B14&lt;&gt;"",SUMPRODUCT(('Availability - Room Number'!AO$10:AO$24&lt;&gt;"")*('Availability - Room Number'!$C$10:$C$24=$B14)*1),""),"")</f>
        <v>1</v>
      </c>
      <c r="AQ14" s="113">
        <f>IFERROR($C14-IF($B14&lt;&gt;"",SUMPRODUCT(('Availability - Room Number'!AP$10:AP$24&lt;&gt;"")*('Availability - Room Number'!$C$10:$C$24=$B14)*1),""),"")</f>
        <v>1</v>
      </c>
      <c r="AR14" s="113">
        <f>IFERROR($C14-IF($B14&lt;&gt;"",SUMPRODUCT(('Availability - Room Number'!AQ$10:AQ$24&lt;&gt;"")*('Availability - Room Number'!$C$10:$C$24=$B14)*1),""),"")</f>
        <v>1</v>
      </c>
      <c r="AS14" s="113">
        <f>IFERROR($C14-IF($B14&lt;&gt;"",SUMPRODUCT(('Availability - Room Number'!AR$10:AR$24&lt;&gt;"")*('Availability - Room Number'!$C$10:$C$24=$B14)*1),""),"")</f>
        <v>1</v>
      </c>
      <c r="AT14" s="113">
        <f>IFERROR($C14-IF($B14&lt;&gt;"",SUMPRODUCT(('Availability - Room Number'!AS$10:AS$24&lt;&gt;"")*('Availability - Room Number'!$C$10:$C$24=$B14)*1),""),"")</f>
        <v>1</v>
      </c>
      <c r="AU14" s="113">
        <f>IFERROR($C14-IF($B14&lt;&gt;"",SUMPRODUCT(('Availability - Room Number'!AT$10:AT$24&lt;&gt;"")*('Availability - Room Number'!$C$10:$C$24=$B14)*1),""),"")</f>
        <v>1</v>
      </c>
      <c r="AV14" s="113">
        <f>IFERROR($C14-IF($B14&lt;&gt;"",SUMPRODUCT(('Availability - Room Number'!AU$10:AU$24&lt;&gt;"")*('Availability - Room Number'!$C$10:$C$24=$B14)*1),""),"")</f>
        <v>1</v>
      </c>
    </row>
    <row r="15" spans="1:49" collapsed="1" x14ac:dyDescent="0.3">
      <c r="B15" s="105">
        <f>N15</f>
        <v>42037</v>
      </c>
      <c r="C15" s="106"/>
      <c r="D15" s="107">
        <f>IF(D8&lt;&gt;12,D8+1,1)</f>
        <v>2</v>
      </c>
      <c r="E15" s="108">
        <f>IF(D8&lt;&gt;12,E8,E8+1)</f>
        <v>2015</v>
      </c>
      <c r="F15" s="106">
        <f t="shared" ref="F15:F85" si="4">WEEKDAY(DATE($E15,$D15,1),2)</f>
        <v>7</v>
      </c>
      <c r="G15" s="112">
        <f>DATE($E15,$D15,1)-$F15+1</f>
        <v>42030</v>
      </c>
      <c r="H15" s="112">
        <f>G15+1</f>
        <v>42031</v>
      </c>
      <c r="I15" s="112">
        <f t="shared" ref="I15:M15" si="5">H15+1</f>
        <v>42032</v>
      </c>
      <c r="J15" s="112">
        <f t="shared" si="5"/>
        <v>42033</v>
      </c>
      <c r="K15" s="112">
        <f t="shared" si="5"/>
        <v>42034</v>
      </c>
      <c r="L15" s="112">
        <f t="shared" si="5"/>
        <v>42035</v>
      </c>
      <c r="M15" s="112">
        <f t="shared" si="5"/>
        <v>42036</v>
      </c>
      <c r="N15" s="112">
        <f t="shared" ref="N15:AV15" si="6">M15+1</f>
        <v>42037</v>
      </c>
      <c r="O15" s="112">
        <f t="shared" si="6"/>
        <v>42038</v>
      </c>
      <c r="P15" s="112">
        <f t="shared" si="6"/>
        <v>42039</v>
      </c>
      <c r="Q15" s="112">
        <f t="shared" si="6"/>
        <v>42040</v>
      </c>
      <c r="R15" s="112">
        <f t="shared" si="6"/>
        <v>42041</v>
      </c>
      <c r="S15" s="112">
        <f t="shared" si="6"/>
        <v>42042</v>
      </c>
      <c r="T15" s="112">
        <f t="shared" si="6"/>
        <v>42043</v>
      </c>
      <c r="U15" s="112">
        <f t="shared" si="6"/>
        <v>42044</v>
      </c>
      <c r="V15" s="112">
        <f t="shared" si="6"/>
        <v>42045</v>
      </c>
      <c r="W15" s="112">
        <f t="shared" si="6"/>
        <v>42046</v>
      </c>
      <c r="X15" s="112">
        <f t="shared" si="6"/>
        <v>42047</v>
      </c>
      <c r="Y15" s="112">
        <f t="shared" si="6"/>
        <v>42048</v>
      </c>
      <c r="Z15" s="112">
        <f t="shared" si="6"/>
        <v>42049</v>
      </c>
      <c r="AA15" s="112">
        <f t="shared" si="6"/>
        <v>42050</v>
      </c>
      <c r="AB15" s="112">
        <f t="shared" si="6"/>
        <v>42051</v>
      </c>
      <c r="AC15" s="112">
        <f t="shared" si="6"/>
        <v>42052</v>
      </c>
      <c r="AD15" s="112">
        <f t="shared" si="6"/>
        <v>42053</v>
      </c>
      <c r="AE15" s="112">
        <f t="shared" si="6"/>
        <v>42054</v>
      </c>
      <c r="AF15" s="112">
        <f t="shared" si="6"/>
        <v>42055</v>
      </c>
      <c r="AG15" s="112">
        <f t="shared" si="6"/>
        <v>42056</v>
      </c>
      <c r="AH15" s="112">
        <f t="shared" si="6"/>
        <v>42057</v>
      </c>
      <c r="AI15" s="112">
        <f t="shared" si="6"/>
        <v>42058</v>
      </c>
      <c r="AJ15" s="112">
        <f t="shared" si="6"/>
        <v>42059</v>
      </c>
      <c r="AK15" s="112">
        <f t="shared" si="6"/>
        <v>42060</v>
      </c>
      <c r="AL15" s="112">
        <f t="shared" si="6"/>
        <v>42061</v>
      </c>
      <c r="AM15" s="112">
        <f t="shared" si="6"/>
        <v>42062</v>
      </c>
      <c r="AN15" s="112">
        <f t="shared" si="6"/>
        <v>42063</v>
      </c>
      <c r="AO15" s="112">
        <f t="shared" si="6"/>
        <v>42064</v>
      </c>
      <c r="AP15" s="112">
        <f t="shared" si="6"/>
        <v>42065</v>
      </c>
      <c r="AQ15" s="112">
        <f t="shared" si="6"/>
        <v>42066</v>
      </c>
      <c r="AR15" s="112">
        <f t="shared" si="6"/>
        <v>42067</v>
      </c>
      <c r="AS15" s="112">
        <f t="shared" si="6"/>
        <v>42068</v>
      </c>
      <c r="AT15" s="112">
        <f t="shared" si="6"/>
        <v>42069</v>
      </c>
      <c r="AU15" s="112">
        <f t="shared" si="6"/>
        <v>42070</v>
      </c>
      <c r="AV15" s="114">
        <f t="shared" si="6"/>
        <v>42071</v>
      </c>
    </row>
    <row r="16" spans="1:49" s="39" customFormat="1" hidden="1" outlineLevel="1" x14ac:dyDescent="0.3">
      <c r="B16" s="40" t="s">
        <v>48</v>
      </c>
      <c r="C16" s="41">
        <f>SUM(C17:C21)</f>
        <v>15</v>
      </c>
      <c r="D16" s="103"/>
      <c r="E16" s="104"/>
      <c r="F16" s="38"/>
      <c r="G16" s="113">
        <f t="shared" ref="G16:AV16" si="7">SUM(G17:G21)</f>
        <v>15</v>
      </c>
      <c r="H16" s="113">
        <f t="shared" si="7"/>
        <v>15</v>
      </c>
      <c r="I16" s="113">
        <f t="shared" si="7"/>
        <v>15</v>
      </c>
      <c r="J16" s="113">
        <f t="shared" si="7"/>
        <v>15</v>
      </c>
      <c r="K16" s="113">
        <f t="shared" si="7"/>
        <v>15</v>
      </c>
      <c r="L16" s="113">
        <f t="shared" si="7"/>
        <v>15</v>
      </c>
      <c r="M16" s="113">
        <f t="shared" si="7"/>
        <v>15</v>
      </c>
      <c r="N16" s="113">
        <f t="shared" si="7"/>
        <v>15</v>
      </c>
      <c r="O16" s="113">
        <f t="shared" si="7"/>
        <v>15</v>
      </c>
      <c r="P16" s="113">
        <f t="shared" si="7"/>
        <v>15</v>
      </c>
      <c r="Q16" s="113">
        <f t="shared" si="7"/>
        <v>15</v>
      </c>
      <c r="R16" s="113">
        <f t="shared" si="7"/>
        <v>15</v>
      </c>
      <c r="S16" s="113">
        <f t="shared" si="7"/>
        <v>15</v>
      </c>
      <c r="T16" s="113">
        <f t="shared" si="7"/>
        <v>14</v>
      </c>
      <c r="U16" s="113">
        <f t="shared" si="7"/>
        <v>14</v>
      </c>
      <c r="V16" s="113">
        <f t="shared" si="7"/>
        <v>15</v>
      </c>
      <c r="W16" s="113">
        <f t="shared" si="7"/>
        <v>15</v>
      </c>
      <c r="X16" s="113">
        <f t="shared" si="7"/>
        <v>15</v>
      </c>
      <c r="Y16" s="113">
        <f t="shared" si="7"/>
        <v>15</v>
      </c>
      <c r="Z16" s="113">
        <f t="shared" si="7"/>
        <v>15</v>
      </c>
      <c r="AA16" s="113">
        <f t="shared" si="7"/>
        <v>15</v>
      </c>
      <c r="AB16" s="113">
        <f t="shared" si="7"/>
        <v>15</v>
      </c>
      <c r="AC16" s="113">
        <f t="shared" si="7"/>
        <v>15</v>
      </c>
      <c r="AD16" s="113">
        <f t="shared" si="7"/>
        <v>15</v>
      </c>
      <c r="AE16" s="113">
        <f t="shared" si="7"/>
        <v>15</v>
      </c>
      <c r="AF16" s="113">
        <f t="shared" si="7"/>
        <v>15</v>
      </c>
      <c r="AG16" s="113">
        <f t="shared" si="7"/>
        <v>15</v>
      </c>
      <c r="AH16" s="113">
        <f t="shared" si="7"/>
        <v>15</v>
      </c>
      <c r="AI16" s="113">
        <f t="shared" si="7"/>
        <v>15</v>
      </c>
      <c r="AJ16" s="113">
        <f t="shared" si="7"/>
        <v>15</v>
      </c>
      <c r="AK16" s="113">
        <f t="shared" si="7"/>
        <v>15</v>
      </c>
      <c r="AL16" s="113">
        <f t="shared" si="7"/>
        <v>15</v>
      </c>
      <c r="AM16" s="113">
        <f t="shared" si="7"/>
        <v>15</v>
      </c>
      <c r="AN16" s="113">
        <f t="shared" si="7"/>
        <v>15</v>
      </c>
      <c r="AO16" s="113">
        <f t="shared" si="7"/>
        <v>15</v>
      </c>
      <c r="AP16" s="113">
        <f t="shared" si="7"/>
        <v>15</v>
      </c>
      <c r="AQ16" s="113">
        <f t="shared" si="7"/>
        <v>15</v>
      </c>
      <c r="AR16" s="113">
        <f t="shared" si="7"/>
        <v>15</v>
      </c>
      <c r="AS16" s="113">
        <f t="shared" si="7"/>
        <v>15</v>
      </c>
      <c r="AT16" s="113">
        <f t="shared" si="7"/>
        <v>15</v>
      </c>
      <c r="AU16" s="113">
        <f t="shared" si="7"/>
        <v>15</v>
      </c>
      <c r="AV16" s="113">
        <f t="shared" si="7"/>
        <v>15</v>
      </c>
    </row>
    <row r="17" spans="2:48" s="39" customFormat="1" hidden="1" outlineLevel="1" x14ac:dyDescent="0.3">
      <c r="B17" s="42" t="str">
        <f t="shared" ref="B17:C21" si="8">IF(B10&lt;&gt;"",B10,"")</f>
        <v>Standard Single</v>
      </c>
      <c r="C17" s="38">
        <f t="shared" si="8"/>
        <v>5</v>
      </c>
      <c r="D17" s="103"/>
      <c r="E17" s="104"/>
      <c r="F17" s="38"/>
      <c r="G17" s="113">
        <f>IFERROR($C17-IF($B17&lt;&gt;"",SUMPRODUCT(('Availability - Room Number'!F$26:F$40&lt;&gt;"")*('Availability - Room Number'!$C$26:$C$40=$B17)*1),""),"")</f>
        <v>5</v>
      </c>
      <c r="H17" s="113">
        <f>IFERROR($C17-IF($B17&lt;&gt;"",SUMPRODUCT(('Availability - Room Number'!G$26:G$40&lt;&gt;"")*('Availability - Room Number'!$C$26:$C$40=$B17)*1),""),"")</f>
        <v>5</v>
      </c>
      <c r="I17" s="113">
        <f>IFERROR($C17-IF($B17&lt;&gt;"",SUMPRODUCT(('Availability - Room Number'!H$26:H$40&lt;&gt;"")*('Availability - Room Number'!$C$26:$C$40=$B17)*1),""),"")</f>
        <v>5</v>
      </c>
      <c r="J17" s="113">
        <f>IFERROR($C17-IF($B17&lt;&gt;"",SUMPRODUCT(('Availability - Room Number'!I$26:I$40&lt;&gt;"")*('Availability - Room Number'!$C$26:$C$40=$B17)*1),""),"")</f>
        <v>5</v>
      </c>
      <c r="K17" s="113">
        <f>IFERROR($C17-IF($B17&lt;&gt;"",SUMPRODUCT(('Availability - Room Number'!J$26:J$40&lt;&gt;"")*('Availability - Room Number'!$C$26:$C$40=$B17)*1),""),"")</f>
        <v>5</v>
      </c>
      <c r="L17" s="113">
        <f>IFERROR($C17-IF($B17&lt;&gt;"",SUMPRODUCT(('Availability - Room Number'!K$26:K$40&lt;&gt;"")*('Availability - Room Number'!$C$26:$C$40=$B17)*1),""),"")</f>
        <v>5</v>
      </c>
      <c r="M17" s="113">
        <f>IFERROR($C17-IF($B17&lt;&gt;"",SUMPRODUCT(('Availability - Room Number'!L$26:L$40&lt;&gt;"")*('Availability - Room Number'!$C$26:$C$40=$B17)*1),""),"")</f>
        <v>5</v>
      </c>
      <c r="N17" s="113">
        <f>IFERROR($C17-IF($B17&lt;&gt;"",SUMPRODUCT(('Availability - Room Number'!M$26:M$40&lt;&gt;"")*('Availability - Room Number'!$C$26:$C$40=$B17)*1),""),"")</f>
        <v>5</v>
      </c>
      <c r="O17" s="113">
        <f>IFERROR($C17-IF($B17&lt;&gt;"",SUMPRODUCT(('Availability - Room Number'!N$26:N$40&lt;&gt;"")*('Availability - Room Number'!$C$26:$C$40=$B17)*1),""),"")</f>
        <v>5</v>
      </c>
      <c r="P17" s="113">
        <f>IFERROR($C17-IF($B17&lt;&gt;"",SUMPRODUCT(('Availability - Room Number'!O$26:O$40&lt;&gt;"")*('Availability - Room Number'!$C$26:$C$40=$B17)*1),""),"")</f>
        <v>5</v>
      </c>
      <c r="Q17" s="113">
        <f>IFERROR($C17-IF($B17&lt;&gt;"",SUMPRODUCT(('Availability - Room Number'!P$26:P$40&lt;&gt;"")*('Availability - Room Number'!$C$26:$C$40=$B17)*1),""),"")</f>
        <v>5</v>
      </c>
      <c r="R17" s="113">
        <f>IFERROR($C17-IF($B17&lt;&gt;"",SUMPRODUCT(('Availability - Room Number'!Q$26:Q$40&lt;&gt;"")*('Availability - Room Number'!$C$26:$C$40=$B17)*1),""),"")</f>
        <v>5</v>
      </c>
      <c r="S17" s="113">
        <f>IFERROR($C17-IF($B17&lt;&gt;"",SUMPRODUCT(('Availability - Room Number'!R$26:R$40&lt;&gt;"")*('Availability - Room Number'!$C$26:$C$40=$B17)*1),""),"")</f>
        <v>5</v>
      </c>
      <c r="T17" s="113">
        <f>IFERROR($C17-IF($B17&lt;&gt;"",SUMPRODUCT(('Availability - Room Number'!S$26:S$40&lt;&gt;"")*('Availability - Room Number'!$C$26:$C$40=$B17)*1),""),"")</f>
        <v>4</v>
      </c>
      <c r="U17" s="113">
        <f>IFERROR($C17-IF($B17&lt;&gt;"",SUMPRODUCT(('Availability - Room Number'!T$26:T$40&lt;&gt;"")*('Availability - Room Number'!$C$26:$C$40=$B17)*1),""),"")</f>
        <v>4</v>
      </c>
      <c r="V17" s="113">
        <f>IFERROR($C17-IF($B17&lt;&gt;"",SUMPRODUCT(('Availability - Room Number'!U$26:U$40&lt;&gt;"")*('Availability - Room Number'!$C$26:$C$40=$B17)*1),""),"")</f>
        <v>5</v>
      </c>
      <c r="W17" s="113">
        <f>IFERROR($C17-IF($B17&lt;&gt;"",SUMPRODUCT(('Availability - Room Number'!V$26:V$40&lt;&gt;"")*('Availability - Room Number'!$C$26:$C$40=$B17)*1),""),"")</f>
        <v>5</v>
      </c>
      <c r="X17" s="113">
        <f>IFERROR($C17-IF($B17&lt;&gt;"",SUMPRODUCT(('Availability - Room Number'!W$26:W$40&lt;&gt;"")*('Availability - Room Number'!$C$26:$C$40=$B17)*1),""),"")</f>
        <v>5</v>
      </c>
      <c r="Y17" s="113">
        <f>IFERROR($C17-IF($B17&lt;&gt;"",SUMPRODUCT(('Availability - Room Number'!X$26:X$40&lt;&gt;"")*('Availability - Room Number'!$C$26:$C$40=$B17)*1),""),"")</f>
        <v>5</v>
      </c>
      <c r="Z17" s="113">
        <f>IFERROR($C17-IF($B17&lt;&gt;"",SUMPRODUCT(('Availability - Room Number'!Y$26:Y$40&lt;&gt;"")*('Availability - Room Number'!$C$26:$C$40=$B17)*1),""),"")</f>
        <v>5</v>
      </c>
      <c r="AA17" s="113">
        <f>IFERROR($C17-IF($B17&lt;&gt;"",SUMPRODUCT(('Availability - Room Number'!Z$26:Z$40&lt;&gt;"")*('Availability - Room Number'!$C$26:$C$40=$B17)*1),""),"")</f>
        <v>5</v>
      </c>
      <c r="AB17" s="113">
        <f>IFERROR($C17-IF($B17&lt;&gt;"",SUMPRODUCT(('Availability - Room Number'!AA$26:AA$40&lt;&gt;"")*('Availability - Room Number'!$C$26:$C$40=$B17)*1),""),"")</f>
        <v>5</v>
      </c>
      <c r="AC17" s="113">
        <f>IFERROR($C17-IF($B17&lt;&gt;"",SUMPRODUCT(('Availability - Room Number'!AB$26:AB$40&lt;&gt;"")*('Availability - Room Number'!$C$26:$C$40=$B17)*1),""),"")</f>
        <v>5</v>
      </c>
      <c r="AD17" s="113">
        <f>IFERROR($C17-IF($B17&lt;&gt;"",SUMPRODUCT(('Availability - Room Number'!AC$26:AC$40&lt;&gt;"")*('Availability - Room Number'!$C$26:$C$40=$B17)*1),""),"")</f>
        <v>5</v>
      </c>
      <c r="AE17" s="113">
        <f>IFERROR($C17-IF($B17&lt;&gt;"",SUMPRODUCT(('Availability - Room Number'!AD$26:AD$40&lt;&gt;"")*('Availability - Room Number'!$C$26:$C$40=$B17)*1),""),"")</f>
        <v>5</v>
      </c>
      <c r="AF17" s="113">
        <f>IFERROR($C17-IF($B17&lt;&gt;"",SUMPRODUCT(('Availability - Room Number'!AE$26:AE$40&lt;&gt;"")*('Availability - Room Number'!$C$26:$C$40=$B17)*1),""),"")</f>
        <v>5</v>
      </c>
      <c r="AG17" s="113">
        <f>IFERROR($C17-IF($B17&lt;&gt;"",SUMPRODUCT(('Availability - Room Number'!AF$26:AF$40&lt;&gt;"")*('Availability - Room Number'!$C$26:$C$40=$B17)*1),""),"")</f>
        <v>5</v>
      </c>
      <c r="AH17" s="113">
        <f>IFERROR($C17-IF($B17&lt;&gt;"",SUMPRODUCT(('Availability - Room Number'!AG$26:AG$40&lt;&gt;"")*('Availability - Room Number'!$C$26:$C$40=$B17)*1),""),"")</f>
        <v>5</v>
      </c>
      <c r="AI17" s="113">
        <f>IFERROR($C17-IF($B17&lt;&gt;"",SUMPRODUCT(('Availability - Room Number'!AH$26:AH$40&lt;&gt;"")*('Availability - Room Number'!$C$26:$C$40=$B17)*1),""),"")</f>
        <v>5</v>
      </c>
      <c r="AJ17" s="113">
        <f>IFERROR($C17-IF($B17&lt;&gt;"",SUMPRODUCT(('Availability - Room Number'!AI$26:AI$40&lt;&gt;"")*('Availability - Room Number'!$C$26:$C$40=$B17)*1),""),"")</f>
        <v>5</v>
      </c>
      <c r="AK17" s="113">
        <f>IFERROR($C17-IF($B17&lt;&gt;"",SUMPRODUCT(('Availability - Room Number'!AJ$26:AJ$40&lt;&gt;"")*('Availability - Room Number'!$C$26:$C$40=$B17)*1),""),"")</f>
        <v>5</v>
      </c>
      <c r="AL17" s="113">
        <f>IFERROR($C17-IF($B17&lt;&gt;"",SUMPRODUCT(('Availability - Room Number'!AK$26:AK$40&lt;&gt;"")*('Availability - Room Number'!$C$26:$C$40=$B17)*1),""),"")</f>
        <v>5</v>
      </c>
      <c r="AM17" s="113">
        <f>IFERROR($C17-IF($B17&lt;&gt;"",SUMPRODUCT(('Availability - Room Number'!AL$26:AL$40&lt;&gt;"")*('Availability - Room Number'!$C$26:$C$40=$B17)*1),""),"")</f>
        <v>5</v>
      </c>
      <c r="AN17" s="113">
        <f>IFERROR($C17-IF($B17&lt;&gt;"",SUMPRODUCT(('Availability - Room Number'!AM$26:AM$40&lt;&gt;"")*('Availability - Room Number'!$C$26:$C$40=$B17)*1),""),"")</f>
        <v>5</v>
      </c>
      <c r="AO17" s="113">
        <f>IFERROR($C17-IF($B17&lt;&gt;"",SUMPRODUCT(('Availability - Room Number'!AN$26:AN$40&lt;&gt;"")*('Availability - Room Number'!$C$26:$C$40=$B17)*1),""),"")</f>
        <v>5</v>
      </c>
      <c r="AP17" s="113">
        <f>IFERROR($C17-IF($B17&lt;&gt;"",SUMPRODUCT(('Availability - Room Number'!AO$26:AO$40&lt;&gt;"")*('Availability - Room Number'!$C$26:$C$40=$B17)*1),""),"")</f>
        <v>5</v>
      </c>
      <c r="AQ17" s="113">
        <f>IFERROR($C17-IF($B17&lt;&gt;"",SUMPRODUCT(('Availability - Room Number'!AP$26:AP$40&lt;&gt;"")*('Availability - Room Number'!$C$26:$C$40=$B17)*1),""),"")</f>
        <v>5</v>
      </c>
      <c r="AR17" s="113">
        <f>IFERROR($C17-IF($B17&lt;&gt;"",SUMPRODUCT(('Availability - Room Number'!AQ$26:AQ$40&lt;&gt;"")*('Availability - Room Number'!$C$26:$C$40=$B17)*1),""),"")</f>
        <v>5</v>
      </c>
      <c r="AS17" s="113">
        <f>IFERROR($C17-IF($B17&lt;&gt;"",SUMPRODUCT(('Availability - Room Number'!AR$26:AR$40&lt;&gt;"")*('Availability - Room Number'!$C$26:$C$40=$B17)*1),""),"")</f>
        <v>5</v>
      </c>
      <c r="AT17" s="113">
        <f>IFERROR($C17-IF($B17&lt;&gt;"",SUMPRODUCT(('Availability - Room Number'!AS$26:AS$40&lt;&gt;"")*('Availability - Room Number'!$C$26:$C$40=$B17)*1),""),"")</f>
        <v>5</v>
      </c>
      <c r="AU17" s="113">
        <f>IFERROR($C17-IF($B17&lt;&gt;"",SUMPRODUCT(('Availability - Room Number'!AT$26:AT$40&lt;&gt;"")*('Availability - Room Number'!$C$26:$C$40=$B17)*1),""),"")</f>
        <v>5</v>
      </c>
      <c r="AV17" s="113">
        <f>IFERROR($C17-IF($B17&lt;&gt;"",SUMPRODUCT(('Availability - Room Number'!AU$26:AU$40&lt;&gt;"")*('Availability - Room Number'!$C$26:$C$40=$B17)*1),""),"")</f>
        <v>5</v>
      </c>
    </row>
    <row r="18" spans="2:48" s="39" customFormat="1" hidden="1" outlineLevel="1" x14ac:dyDescent="0.3">
      <c r="B18" s="42" t="str">
        <f t="shared" si="8"/>
        <v>Standard Double</v>
      </c>
      <c r="C18" s="38">
        <f t="shared" si="8"/>
        <v>4</v>
      </c>
      <c r="D18" s="103"/>
      <c r="E18" s="104"/>
      <c r="F18" s="38"/>
      <c r="G18" s="113">
        <f>IFERROR($C18-IF($B18&lt;&gt;"",SUMPRODUCT(('Availability - Room Number'!F$26:F$40&lt;&gt;"")*('Availability - Room Number'!$C$26:$C$40=$B18)*1),""),"")</f>
        <v>4</v>
      </c>
      <c r="H18" s="113">
        <f>IFERROR($C18-IF($B18&lt;&gt;"",SUMPRODUCT(('Availability - Room Number'!G$26:G$40&lt;&gt;"")*('Availability - Room Number'!$C$26:$C$40=$B18)*1),""),"")</f>
        <v>4</v>
      </c>
      <c r="I18" s="113">
        <f>IFERROR($C18-IF($B18&lt;&gt;"",SUMPRODUCT(('Availability - Room Number'!H$26:H$40&lt;&gt;"")*('Availability - Room Number'!$C$26:$C$40=$B18)*1),""),"")</f>
        <v>4</v>
      </c>
      <c r="J18" s="113">
        <f>IFERROR($C18-IF($B18&lt;&gt;"",SUMPRODUCT(('Availability - Room Number'!I$26:I$40&lt;&gt;"")*('Availability - Room Number'!$C$26:$C$40=$B18)*1),""),"")</f>
        <v>4</v>
      </c>
      <c r="K18" s="113">
        <f>IFERROR($C18-IF($B18&lt;&gt;"",SUMPRODUCT(('Availability - Room Number'!J$26:J$40&lt;&gt;"")*('Availability - Room Number'!$C$26:$C$40=$B18)*1),""),"")</f>
        <v>4</v>
      </c>
      <c r="L18" s="113">
        <f>IFERROR($C18-IF($B18&lt;&gt;"",SUMPRODUCT(('Availability - Room Number'!K$26:K$40&lt;&gt;"")*('Availability - Room Number'!$C$26:$C$40=$B18)*1),""),"")</f>
        <v>4</v>
      </c>
      <c r="M18" s="113">
        <f>IFERROR($C18-IF($B18&lt;&gt;"",SUMPRODUCT(('Availability - Room Number'!L$26:L$40&lt;&gt;"")*('Availability - Room Number'!$C$26:$C$40=$B18)*1),""),"")</f>
        <v>4</v>
      </c>
      <c r="N18" s="113">
        <f>IFERROR($C18-IF($B18&lt;&gt;"",SUMPRODUCT(('Availability - Room Number'!M$26:M$40&lt;&gt;"")*('Availability - Room Number'!$C$26:$C$40=$B18)*1),""),"")</f>
        <v>4</v>
      </c>
      <c r="O18" s="113">
        <f>IFERROR($C18-IF($B18&lt;&gt;"",SUMPRODUCT(('Availability - Room Number'!N$26:N$40&lt;&gt;"")*('Availability - Room Number'!$C$26:$C$40=$B18)*1),""),"")</f>
        <v>4</v>
      </c>
      <c r="P18" s="113">
        <f>IFERROR($C18-IF($B18&lt;&gt;"",SUMPRODUCT(('Availability - Room Number'!O$26:O$40&lt;&gt;"")*('Availability - Room Number'!$C$26:$C$40=$B18)*1),""),"")</f>
        <v>4</v>
      </c>
      <c r="Q18" s="113">
        <f>IFERROR($C18-IF($B18&lt;&gt;"",SUMPRODUCT(('Availability - Room Number'!P$26:P$40&lt;&gt;"")*('Availability - Room Number'!$C$26:$C$40=$B18)*1),""),"")</f>
        <v>4</v>
      </c>
      <c r="R18" s="113">
        <f>IFERROR($C18-IF($B18&lt;&gt;"",SUMPRODUCT(('Availability - Room Number'!Q$26:Q$40&lt;&gt;"")*('Availability - Room Number'!$C$26:$C$40=$B18)*1),""),"")</f>
        <v>4</v>
      </c>
      <c r="S18" s="113">
        <f>IFERROR($C18-IF($B18&lt;&gt;"",SUMPRODUCT(('Availability - Room Number'!R$26:R$40&lt;&gt;"")*('Availability - Room Number'!$C$26:$C$40=$B18)*1),""),"")</f>
        <v>4</v>
      </c>
      <c r="T18" s="113">
        <f>IFERROR($C18-IF($B18&lt;&gt;"",SUMPRODUCT(('Availability - Room Number'!S$26:S$40&lt;&gt;"")*('Availability - Room Number'!$C$26:$C$40=$B18)*1),""),"")</f>
        <v>4</v>
      </c>
      <c r="U18" s="113">
        <f>IFERROR($C18-IF($B18&lt;&gt;"",SUMPRODUCT(('Availability - Room Number'!T$26:T$40&lt;&gt;"")*('Availability - Room Number'!$C$26:$C$40=$B18)*1),""),"")</f>
        <v>4</v>
      </c>
      <c r="V18" s="113">
        <f>IFERROR($C18-IF($B18&lt;&gt;"",SUMPRODUCT(('Availability - Room Number'!U$26:U$40&lt;&gt;"")*('Availability - Room Number'!$C$26:$C$40=$B18)*1),""),"")</f>
        <v>4</v>
      </c>
      <c r="W18" s="113">
        <f>IFERROR($C18-IF($B18&lt;&gt;"",SUMPRODUCT(('Availability - Room Number'!V$26:V$40&lt;&gt;"")*('Availability - Room Number'!$C$26:$C$40=$B18)*1),""),"")</f>
        <v>4</v>
      </c>
      <c r="X18" s="113">
        <f>IFERROR($C18-IF($B18&lt;&gt;"",SUMPRODUCT(('Availability - Room Number'!W$26:W$40&lt;&gt;"")*('Availability - Room Number'!$C$26:$C$40=$B18)*1),""),"")</f>
        <v>4</v>
      </c>
      <c r="Y18" s="113">
        <f>IFERROR($C18-IF($B18&lt;&gt;"",SUMPRODUCT(('Availability - Room Number'!X$26:X$40&lt;&gt;"")*('Availability - Room Number'!$C$26:$C$40=$B18)*1),""),"")</f>
        <v>4</v>
      </c>
      <c r="Z18" s="113">
        <f>IFERROR($C18-IF($B18&lt;&gt;"",SUMPRODUCT(('Availability - Room Number'!Y$26:Y$40&lt;&gt;"")*('Availability - Room Number'!$C$26:$C$40=$B18)*1),""),"")</f>
        <v>4</v>
      </c>
      <c r="AA18" s="113">
        <f>IFERROR($C18-IF($B18&lt;&gt;"",SUMPRODUCT(('Availability - Room Number'!Z$26:Z$40&lt;&gt;"")*('Availability - Room Number'!$C$26:$C$40=$B18)*1),""),"")</f>
        <v>4</v>
      </c>
      <c r="AB18" s="113">
        <f>IFERROR($C18-IF($B18&lt;&gt;"",SUMPRODUCT(('Availability - Room Number'!AA$26:AA$40&lt;&gt;"")*('Availability - Room Number'!$C$26:$C$40=$B18)*1),""),"")</f>
        <v>4</v>
      </c>
      <c r="AC18" s="113">
        <f>IFERROR($C18-IF($B18&lt;&gt;"",SUMPRODUCT(('Availability - Room Number'!AB$26:AB$40&lt;&gt;"")*('Availability - Room Number'!$C$26:$C$40=$B18)*1),""),"")</f>
        <v>4</v>
      </c>
      <c r="AD18" s="113">
        <f>IFERROR($C18-IF($B18&lt;&gt;"",SUMPRODUCT(('Availability - Room Number'!AC$26:AC$40&lt;&gt;"")*('Availability - Room Number'!$C$26:$C$40=$B18)*1),""),"")</f>
        <v>4</v>
      </c>
      <c r="AE18" s="113">
        <f>IFERROR($C18-IF($B18&lt;&gt;"",SUMPRODUCT(('Availability - Room Number'!AD$26:AD$40&lt;&gt;"")*('Availability - Room Number'!$C$26:$C$40=$B18)*1),""),"")</f>
        <v>4</v>
      </c>
      <c r="AF18" s="113">
        <f>IFERROR($C18-IF($B18&lt;&gt;"",SUMPRODUCT(('Availability - Room Number'!AE$26:AE$40&lt;&gt;"")*('Availability - Room Number'!$C$26:$C$40=$B18)*1),""),"")</f>
        <v>4</v>
      </c>
      <c r="AG18" s="113">
        <f>IFERROR($C18-IF($B18&lt;&gt;"",SUMPRODUCT(('Availability - Room Number'!AF$26:AF$40&lt;&gt;"")*('Availability - Room Number'!$C$26:$C$40=$B18)*1),""),"")</f>
        <v>4</v>
      </c>
      <c r="AH18" s="113">
        <f>IFERROR($C18-IF($B18&lt;&gt;"",SUMPRODUCT(('Availability - Room Number'!AG$26:AG$40&lt;&gt;"")*('Availability - Room Number'!$C$26:$C$40=$B18)*1),""),"")</f>
        <v>4</v>
      </c>
      <c r="AI18" s="113">
        <f>IFERROR($C18-IF($B18&lt;&gt;"",SUMPRODUCT(('Availability - Room Number'!AH$26:AH$40&lt;&gt;"")*('Availability - Room Number'!$C$26:$C$40=$B18)*1),""),"")</f>
        <v>4</v>
      </c>
      <c r="AJ18" s="113">
        <f>IFERROR($C18-IF($B18&lt;&gt;"",SUMPRODUCT(('Availability - Room Number'!AI$26:AI$40&lt;&gt;"")*('Availability - Room Number'!$C$26:$C$40=$B18)*1),""),"")</f>
        <v>4</v>
      </c>
      <c r="AK18" s="113">
        <f>IFERROR($C18-IF($B18&lt;&gt;"",SUMPRODUCT(('Availability - Room Number'!AJ$26:AJ$40&lt;&gt;"")*('Availability - Room Number'!$C$26:$C$40=$B18)*1),""),"")</f>
        <v>4</v>
      </c>
      <c r="AL18" s="113">
        <f>IFERROR($C18-IF($B18&lt;&gt;"",SUMPRODUCT(('Availability - Room Number'!AK$26:AK$40&lt;&gt;"")*('Availability - Room Number'!$C$26:$C$40=$B18)*1),""),"")</f>
        <v>4</v>
      </c>
      <c r="AM18" s="113">
        <f>IFERROR($C18-IF($B18&lt;&gt;"",SUMPRODUCT(('Availability - Room Number'!AL$26:AL$40&lt;&gt;"")*('Availability - Room Number'!$C$26:$C$40=$B18)*1),""),"")</f>
        <v>4</v>
      </c>
      <c r="AN18" s="113">
        <f>IFERROR($C18-IF($B18&lt;&gt;"",SUMPRODUCT(('Availability - Room Number'!AM$26:AM$40&lt;&gt;"")*('Availability - Room Number'!$C$26:$C$40=$B18)*1),""),"")</f>
        <v>4</v>
      </c>
      <c r="AO18" s="113">
        <f>IFERROR($C18-IF($B18&lt;&gt;"",SUMPRODUCT(('Availability - Room Number'!AN$26:AN$40&lt;&gt;"")*('Availability - Room Number'!$C$26:$C$40=$B18)*1),""),"")</f>
        <v>4</v>
      </c>
      <c r="AP18" s="113">
        <f>IFERROR($C18-IF($B18&lt;&gt;"",SUMPRODUCT(('Availability - Room Number'!AO$26:AO$40&lt;&gt;"")*('Availability - Room Number'!$C$26:$C$40=$B18)*1),""),"")</f>
        <v>4</v>
      </c>
      <c r="AQ18" s="113">
        <f>IFERROR($C18-IF($B18&lt;&gt;"",SUMPRODUCT(('Availability - Room Number'!AP$26:AP$40&lt;&gt;"")*('Availability - Room Number'!$C$26:$C$40=$B18)*1),""),"")</f>
        <v>4</v>
      </c>
      <c r="AR18" s="113">
        <f>IFERROR($C18-IF($B18&lt;&gt;"",SUMPRODUCT(('Availability - Room Number'!AQ$26:AQ$40&lt;&gt;"")*('Availability - Room Number'!$C$26:$C$40=$B18)*1),""),"")</f>
        <v>4</v>
      </c>
      <c r="AS18" s="113">
        <f>IFERROR($C18-IF($B18&lt;&gt;"",SUMPRODUCT(('Availability - Room Number'!AR$26:AR$40&lt;&gt;"")*('Availability - Room Number'!$C$26:$C$40=$B18)*1),""),"")</f>
        <v>4</v>
      </c>
      <c r="AT18" s="113">
        <f>IFERROR($C18-IF($B18&lt;&gt;"",SUMPRODUCT(('Availability - Room Number'!AS$26:AS$40&lt;&gt;"")*('Availability - Room Number'!$C$26:$C$40=$B18)*1),""),"")</f>
        <v>4</v>
      </c>
      <c r="AU18" s="113">
        <f>IFERROR($C18-IF($B18&lt;&gt;"",SUMPRODUCT(('Availability - Room Number'!AT$26:AT$40&lt;&gt;"")*('Availability - Room Number'!$C$26:$C$40=$B18)*1),""),"")</f>
        <v>4</v>
      </c>
      <c r="AV18" s="113">
        <f>IFERROR($C18-IF($B18&lt;&gt;"",SUMPRODUCT(('Availability - Room Number'!AU$26:AU$40&lt;&gt;"")*('Availability - Room Number'!$C$26:$C$40=$B18)*1),""),"")</f>
        <v>4</v>
      </c>
    </row>
    <row r="19" spans="2:48" s="39" customFormat="1" hidden="1" outlineLevel="1" x14ac:dyDescent="0.3">
      <c r="B19" s="42" t="str">
        <f t="shared" si="8"/>
        <v>Deluxe Single</v>
      </c>
      <c r="C19" s="38">
        <f t="shared" si="8"/>
        <v>3</v>
      </c>
      <c r="D19" s="103"/>
      <c r="E19" s="104"/>
      <c r="F19" s="38"/>
      <c r="G19" s="113">
        <f>IFERROR($C19-IF($B19&lt;&gt;"",SUMPRODUCT(('Availability - Room Number'!F$26:F$40&lt;&gt;"")*('Availability - Room Number'!$C$26:$C$40=$B19)*1),""),"")</f>
        <v>3</v>
      </c>
      <c r="H19" s="113">
        <f>IFERROR($C19-IF($B19&lt;&gt;"",SUMPRODUCT(('Availability - Room Number'!G$26:G$40&lt;&gt;"")*('Availability - Room Number'!$C$26:$C$40=$B19)*1),""),"")</f>
        <v>3</v>
      </c>
      <c r="I19" s="113">
        <f>IFERROR($C19-IF($B19&lt;&gt;"",SUMPRODUCT(('Availability - Room Number'!H$26:H$40&lt;&gt;"")*('Availability - Room Number'!$C$26:$C$40=$B19)*1),""),"")</f>
        <v>3</v>
      </c>
      <c r="J19" s="113">
        <f>IFERROR($C19-IF($B19&lt;&gt;"",SUMPRODUCT(('Availability - Room Number'!I$26:I$40&lt;&gt;"")*('Availability - Room Number'!$C$26:$C$40=$B19)*1),""),"")</f>
        <v>3</v>
      </c>
      <c r="K19" s="113">
        <f>IFERROR($C19-IF($B19&lt;&gt;"",SUMPRODUCT(('Availability - Room Number'!J$26:J$40&lt;&gt;"")*('Availability - Room Number'!$C$26:$C$40=$B19)*1),""),"")</f>
        <v>3</v>
      </c>
      <c r="L19" s="113">
        <f>IFERROR($C19-IF($B19&lt;&gt;"",SUMPRODUCT(('Availability - Room Number'!K$26:K$40&lt;&gt;"")*('Availability - Room Number'!$C$26:$C$40=$B19)*1),""),"")</f>
        <v>3</v>
      </c>
      <c r="M19" s="113">
        <f>IFERROR($C19-IF($B19&lt;&gt;"",SUMPRODUCT(('Availability - Room Number'!L$26:L$40&lt;&gt;"")*('Availability - Room Number'!$C$26:$C$40=$B19)*1),""),"")</f>
        <v>3</v>
      </c>
      <c r="N19" s="113">
        <f>IFERROR($C19-IF($B19&lt;&gt;"",SUMPRODUCT(('Availability - Room Number'!M$26:M$40&lt;&gt;"")*('Availability - Room Number'!$C$26:$C$40=$B19)*1),""),"")</f>
        <v>3</v>
      </c>
      <c r="O19" s="113">
        <f>IFERROR($C19-IF($B19&lt;&gt;"",SUMPRODUCT(('Availability - Room Number'!N$26:N$40&lt;&gt;"")*('Availability - Room Number'!$C$26:$C$40=$B19)*1),""),"")</f>
        <v>3</v>
      </c>
      <c r="P19" s="113">
        <f>IFERROR($C19-IF($B19&lt;&gt;"",SUMPRODUCT(('Availability - Room Number'!O$26:O$40&lt;&gt;"")*('Availability - Room Number'!$C$26:$C$40=$B19)*1),""),"")</f>
        <v>3</v>
      </c>
      <c r="Q19" s="113">
        <f>IFERROR($C19-IF($B19&lt;&gt;"",SUMPRODUCT(('Availability - Room Number'!P$26:P$40&lt;&gt;"")*('Availability - Room Number'!$C$26:$C$40=$B19)*1),""),"")</f>
        <v>3</v>
      </c>
      <c r="R19" s="113">
        <f>IFERROR($C19-IF($B19&lt;&gt;"",SUMPRODUCT(('Availability - Room Number'!Q$26:Q$40&lt;&gt;"")*('Availability - Room Number'!$C$26:$C$40=$B19)*1),""),"")</f>
        <v>3</v>
      </c>
      <c r="S19" s="113">
        <f>IFERROR($C19-IF($B19&lt;&gt;"",SUMPRODUCT(('Availability - Room Number'!R$26:R$40&lt;&gt;"")*('Availability - Room Number'!$C$26:$C$40=$B19)*1),""),"")</f>
        <v>3</v>
      </c>
      <c r="T19" s="113">
        <f>IFERROR($C19-IF($B19&lt;&gt;"",SUMPRODUCT(('Availability - Room Number'!S$26:S$40&lt;&gt;"")*('Availability - Room Number'!$C$26:$C$40=$B19)*1),""),"")</f>
        <v>3</v>
      </c>
      <c r="U19" s="113">
        <f>IFERROR($C19-IF($B19&lt;&gt;"",SUMPRODUCT(('Availability - Room Number'!T$26:T$40&lt;&gt;"")*('Availability - Room Number'!$C$26:$C$40=$B19)*1),""),"")</f>
        <v>3</v>
      </c>
      <c r="V19" s="113">
        <f>IFERROR($C19-IF($B19&lt;&gt;"",SUMPRODUCT(('Availability - Room Number'!U$26:U$40&lt;&gt;"")*('Availability - Room Number'!$C$26:$C$40=$B19)*1),""),"")</f>
        <v>3</v>
      </c>
      <c r="W19" s="113">
        <f>IFERROR($C19-IF($B19&lt;&gt;"",SUMPRODUCT(('Availability - Room Number'!V$26:V$40&lt;&gt;"")*('Availability - Room Number'!$C$26:$C$40=$B19)*1),""),"")</f>
        <v>3</v>
      </c>
      <c r="X19" s="113">
        <f>IFERROR($C19-IF($B19&lt;&gt;"",SUMPRODUCT(('Availability - Room Number'!W$26:W$40&lt;&gt;"")*('Availability - Room Number'!$C$26:$C$40=$B19)*1),""),"")</f>
        <v>3</v>
      </c>
      <c r="Y19" s="113">
        <f>IFERROR($C19-IF($B19&lt;&gt;"",SUMPRODUCT(('Availability - Room Number'!X$26:X$40&lt;&gt;"")*('Availability - Room Number'!$C$26:$C$40=$B19)*1),""),"")</f>
        <v>3</v>
      </c>
      <c r="Z19" s="113">
        <f>IFERROR($C19-IF($B19&lt;&gt;"",SUMPRODUCT(('Availability - Room Number'!Y$26:Y$40&lt;&gt;"")*('Availability - Room Number'!$C$26:$C$40=$B19)*1),""),"")</f>
        <v>3</v>
      </c>
      <c r="AA19" s="113">
        <f>IFERROR($C19-IF($B19&lt;&gt;"",SUMPRODUCT(('Availability - Room Number'!Z$26:Z$40&lt;&gt;"")*('Availability - Room Number'!$C$26:$C$40=$B19)*1),""),"")</f>
        <v>3</v>
      </c>
      <c r="AB19" s="113">
        <f>IFERROR($C19-IF($B19&lt;&gt;"",SUMPRODUCT(('Availability - Room Number'!AA$26:AA$40&lt;&gt;"")*('Availability - Room Number'!$C$26:$C$40=$B19)*1),""),"")</f>
        <v>3</v>
      </c>
      <c r="AC19" s="113">
        <f>IFERROR($C19-IF($B19&lt;&gt;"",SUMPRODUCT(('Availability - Room Number'!AB$26:AB$40&lt;&gt;"")*('Availability - Room Number'!$C$26:$C$40=$B19)*1),""),"")</f>
        <v>3</v>
      </c>
      <c r="AD19" s="113">
        <f>IFERROR($C19-IF($B19&lt;&gt;"",SUMPRODUCT(('Availability - Room Number'!AC$26:AC$40&lt;&gt;"")*('Availability - Room Number'!$C$26:$C$40=$B19)*1),""),"")</f>
        <v>3</v>
      </c>
      <c r="AE19" s="113">
        <f>IFERROR($C19-IF($B19&lt;&gt;"",SUMPRODUCT(('Availability - Room Number'!AD$26:AD$40&lt;&gt;"")*('Availability - Room Number'!$C$26:$C$40=$B19)*1),""),"")</f>
        <v>3</v>
      </c>
      <c r="AF19" s="113">
        <f>IFERROR($C19-IF($B19&lt;&gt;"",SUMPRODUCT(('Availability - Room Number'!AE$26:AE$40&lt;&gt;"")*('Availability - Room Number'!$C$26:$C$40=$B19)*1),""),"")</f>
        <v>3</v>
      </c>
      <c r="AG19" s="113">
        <f>IFERROR($C19-IF($B19&lt;&gt;"",SUMPRODUCT(('Availability - Room Number'!AF$26:AF$40&lt;&gt;"")*('Availability - Room Number'!$C$26:$C$40=$B19)*1),""),"")</f>
        <v>3</v>
      </c>
      <c r="AH19" s="113">
        <f>IFERROR($C19-IF($B19&lt;&gt;"",SUMPRODUCT(('Availability - Room Number'!AG$26:AG$40&lt;&gt;"")*('Availability - Room Number'!$C$26:$C$40=$B19)*1),""),"")</f>
        <v>3</v>
      </c>
      <c r="AI19" s="113">
        <f>IFERROR($C19-IF($B19&lt;&gt;"",SUMPRODUCT(('Availability - Room Number'!AH$26:AH$40&lt;&gt;"")*('Availability - Room Number'!$C$26:$C$40=$B19)*1),""),"")</f>
        <v>3</v>
      </c>
      <c r="AJ19" s="113">
        <f>IFERROR($C19-IF($B19&lt;&gt;"",SUMPRODUCT(('Availability - Room Number'!AI$26:AI$40&lt;&gt;"")*('Availability - Room Number'!$C$26:$C$40=$B19)*1),""),"")</f>
        <v>3</v>
      </c>
      <c r="AK19" s="113">
        <f>IFERROR($C19-IF($B19&lt;&gt;"",SUMPRODUCT(('Availability - Room Number'!AJ$26:AJ$40&lt;&gt;"")*('Availability - Room Number'!$C$26:$C$40=$B19)*1),""),"")</f>
        <v>3</v>
      </c>
      <c r="AL19" s="113">
        <f>IFERROR($C19-IF($B19&lt;&gt;"",SUMPRODUCT(('Availability - Room Number'!AK$26:AK$40&lt;&gt;"")*('Availability - Room Number'!$C$26:$C$40=$B19)*1),""),"")</f>
        <v>3</v>
      </c>
      <c r="AM19" s="113">
        <f>IFERROR($C19-IF($B19&lt;&gt;"",SUMPRODUCT(('Availability - Room Number'!AL$26:AL$40&lt;&gt;"")*('Availability - Room Number'!$C$26:$C$40=$B19)*1),""),"")</f>
        <v>3</v>
      </c>
      <c r="AN19" s="113">
        <f>IFERROR($C19-IF($B19&lt;&gt;"",SUMPRODUCT(('Availability - Room Number'!AM$26:AM$40&lt;&gt;"")*('Availability - Room Number'!$C$26:$C$40=$B19)*1),""),"")</f>
        <v>3</v>
      </c>
      <c r="AO19" s="113">
        <f>IFERROR($C19-IF($B19&lt;&gt;"",SUMPRODUCT(('Availability - Room Number'!AN$26:AN$40&lt;&gt;"")*('Availability - Room Number'!$C$26:$C$40=$B19)*1),""),"")</f>
        <v>3</v>
      </c>
      <c r="AP19" s="113">
        <f>IFERROR($C19-IF($B19&lt;&gt;"",SUMPRODUCT(('Availability - Room Number'!AO$26:AO$40&lt;&gt;"")*('Availability - Room Number'!$C$26:$C$40=$B19)*1),""),"")</f>
        <v>3</v>
      </c>
      <c r="AQ19" s="113">
        <f>IFERROR($C19-IF($B19&lt;&gt;"",SUMPRODUCT(('Availability - Room Number'!AP$26:AP$40&lt;&gt;"")*('Availability - Room Number'!$C$26:$C$40=$B19)*1),""),"")</f>
        <v>3</v>
      </c>
      <c r="AR19" s="113">
        <f>IFERROR($C19-IF($B19&lt;&gt;"",SUMPRODUCT(('Availability - Room Number'!AQ$26:AQ$40&lt;&gt;"")*('Availability - Room Number'!$C$26:$C$40=$B19)*1),""),"")</f>
        <v>3</v>
      </c>
      <c r="AS19" s="113">
        <f>IFERROR($C19-IF($B19&lt;&gt;"",SUMPRODUCT(('Availability - Room Number'!AR$26:AR$40&lt;&gt;"")*('Availability - Room Number'!$C$26:$C$40=$B19)*1),""),"")</f>
        <v>3</v>
      </c>
      <c r="AT19" s="113">
        <f>IFERROR($C19-IF($B19&lt;&gt;"",SUMPRODUCT(('Availability - Room Number'!AS$26:AS$40&lt;&gt;"")*('Availability - Room Number'!$C$26:$C$40=$B19)*1),""),"")</f>
        <v>3</v>
      </c>
      <c r="AU19" s="113">
        <f>IFERROR($C19-IF($B19&lt;&gt;"",SUMPRODUCT(('Availability - Room Number'!AT$26:AT$40&lt;&gt;"")*('Availability - Room Number'!$C$26:$C$40=$B19)*1),""),"")</f>
        <v>3</v>
      </c>
      <c r="AV19" s="113">
        <f>IFERROR($C19-IF($B19&lt;&gt;"",SUMPRODUCT(('Availability - Room Number'!AU$26:AU$40&lt;&gt;"")*('Availability - Room Number'!$C$26:$C$40=$B19)*1),""),"")</f>
        <v>3</v>
      </c>
    </row>
    <row r="20" spans="2:48" s="39" customFormat="1" hidden="1" outlineLevel="1" x14ac:dyDescent="0.3">
      <c r="B20" s="42" t="str">
        <f t="shared" si="8"/>
        <v>Deluxe Double</v>
      </c>
      <c r="C20" s="38">
        <f t="shared" si="8"/>
        <v>2</v>
      </c>
      <c r="D20" s="103"/>
      <c r="E20" s="104"/>
      <c r="F20" s="38"/>
      <c r="G20" s="113">
        <f>IFERROR($C20-IF($B20&lt;&gt;"",SUMPRODUCT(('Availability - Room Number'!F$26:F$40&lt;&gt;"")*('Availability - Room Number'!$C$26:$C$40=$B20)*1),""),"")</f>
        <v>2</v>
      </c>
      <c r="H20" s="113">
        <f>IFERROR($C20-IF($B20&lt;&gt;"",SUMPRODUCT(('Availability - Room Number'!G$26:G$40&lt;&gt;"")*('Availability - Room Number'!$C$26:$C$40=$B20)*1),""),"")</f>
        <v>2</v>
      </c>
      <c r="I20" s="113">
        <f>IFERROR($C20-IF($B20&lt;&gt;"",SUMPRODUCT(('Availability - Room Number'!H$26:H$40&lt;&gt;"")*('Availability - Room Number'!$C$26:$C$40=$B20)*1),""),"")</f>
        <v>2</v>
      </c>
      <c r="J20" s="113">
        <f>IFERROR($C20-IF($B20&lt;&gt;"",SUMPRODUCT(('Availability - Room Number'!I$26:I$40&lt;&gt;"")*('Availability - Room Number'!$C$26:$C$40=$B20)*1),""),"")</f>
        <v>2</v>
      </c>
      <c r="K20" s="113">
        <f>IFERROR($C20-IF($B20&lt;&gt;"",SUMPRODUCT(('Availability - Room Number'!J$26:J$40&lt;&gt;"")*('Availability - Room Number'!$C$26:$C$40=$B20)*1),""),"")</f>
        <v>2</v>
      </c>
      <c r="L20" s="113">
        <f>IFERROR($C20-IF($B20&lt;&gt;"",SUMPRODUCT(('Availability - Room Number'!K$26:K$40&lt;&gt;"")*('Availability - Room Number'!$C$26:$C$40=$B20)*1),""),"")</f>
        <v>2</v>
      </c>
      <c r="M20" s="113">
        <f>IFERROR($C20-IF($B20&lt;&gt;"",SUMPRODUCT(('Availability - Room Number'!L$26:L$40&lt;&gt;"")*('Availability - Room Number'!$C$26:$C$40=$B20)*1),""),"")</f>
        <v>2</v>
      </c>
      <c r="N20" s="113">
        <f>IFERROR($C20-IF($B20&lt;&gt;"",SUMPRODUCT(('Availability - Room Number'!M$26:M$40&lt;&gt;"")*('Availability - Room Number'!$C$26:$C$40=$B20)*1),""),"")</f>
        <v>2</v>
      </c>
      <c r="O20" s="113">
        <f>IFERROR($C20-IF($B20&lt;&gt;"",SUMPRODUCT(('Availability - Room Number'!N$26:N$40&lt;&gt;"")*('Availability - Room Number'!$C$26:$C$40=$B20)*1),""),"")</f>
        <v>2</v>
      </c>
      <c r="P20" s="113">
        <f>IFERROR($C20-IF($B20&lt;&gt;"",SUMPRODUCT(('Availability - Room Number'!O$26:O$40&lt;&gt;"")*('Availability - Room Number'!$C$26:$C$40=$B20)*1),""),"")</f>
        <v>2</v>
      </c>
      <c r="Q20" s="113">
        <f>IFERROR($C20-IF($B20&lt;&gt;"",SUMPRODUCT(('Availability - Room Number'!P$26:P$40&lt;&gt;"")*('Availability - Room Number'!$C$26:$C$40=$B20)*1),""),"")</f>
        <v>2</v>
      </c>
      <c r="R20" s="113">
        <f>IFERROR($C20-IF($B20&lt;&gt;"",SUMPRODUCT(('Availability - Room Number'!Q$26:Q$40&lt;&gt;"")*('Availability - Room Number'!$C$26:$C$40=$B20)*1),""),"")</f>
        <v>2</v>
      </c>
      <c r="S20" s="113">
        <f>IFERROR($C20-IF($B20&lt;&gt;"",SUMPRODUCT(('Availability - Room Number'!R$26:R$40&lt;&gt;"")*('Availability - Room Number'!$C$26:$C$40=$B20)*1),""),"")</f>
        <v>2</v>
      </c>
      <c r="T20" s="113">
        <f>IFERROR($C20-IF($B20&lt;&gt;"",SUMPRODUCT(('Availability - Room Number'!S$26:S$40&lt;&gt;"")*('Availability - Room Number'!$C$26:$C$40=$B20)*1),""),"")</f>
        <v>2</v>
      </c>
      <c r="U20" s="113">
        <f>IFERROR($C20-IF($B20&lt;&gt;"",SUMPRODUCT(('Availability - Room Number'!T$26:T$40&lt;&gt;"")*('Availability - Room Number'!$C$26:$C$40=$B20)*1),""),"")</f>
        <v>2</v>
      </c>
      <c r="V20" s="113">
        <f>IFERROR($C20-IF($B20&lt;&gt;"",SUMPRODUCT(('Availability - Room Number'!U$26:U$40&lt;&gt;"")*('Availability - Room Number'!$C$26:$C$40=$B20)*1),""),"")</f>
        <v>2</v>
      </c>
      <c r="W20" s="113">
        <f>IFERROR($C20-IF($B20&lt;&gt;"",SUMPRODUCT(('Availability - Room Number'!V$26:V$40&lt;&gt;"")*('Availability - Room Number'!$C$26:$C$40=$B20)*1),""),"")</f>
        <v>2</v>
      </c>
      <c r="X20" s="113">
        <f>IFERROR($C20-IF($B20&lt;&gt;"",SUMPRODUCT(('Availability - Room Number'!W$26:W$40&lt;&gt;"")*('Availability - Room Number'!$C$26:$C$40=$B20)*1),""),"")</f>
        <v>2</v>
      </c>
      <c r="Y20" s="113">
        <f>IFERROR($C20-IF($B20&lt;&gt;"",SUMPRODUCT(('Availability - Room Number'!X$26:X$40&lt;&gt;"")*('Availability - Room Number'!$C$26:$C$40=$B20)*1),""),"")</f>
        <v>2</v>
      </c>
      <c r="Z20" s="113">
        <f>IFERROR($C20-IF($B20&lt;&gt;"",SUMPRODUCT(('Availability - Room Number'!Y$26:Y$40&lt;&gt;"")*('Availability - Room Number'!$C$26:$C$40=$B20)*1),""),"")</f>
        <v>2</v>
      </c>
      <c r="AA20" s="113">
        <f>IFERROR($C20-IF($B20&lt;&gt;"",SUMPRODUCT(('Availability - Room Number'!Z$26:Z$40&lt;&gt;"")*('Availability - Room Number'!$C$26:$C$40=$B20)*1),""),"")</f>
        <v>2</v>
      </c>
      <c r="AB20" s="113">
        <f>IFERROR($C20-IF($B20&lt;&gt;"",SUMPRODUCT(('Availability - Room Number'!AA$26:AA$40&lt;&gt;"")*('Availability - Room Number'!$C$26:$C$40=$B20)*1),""),"")</f>
        <v>2</v>
      </c>
      <c r="AC20" s="113">
        <f>IFERROR($C20-IF($B20&lt;&gt;"",SUMPRODUCT(('Availability - Room Number'!AB$26:AB$40&lt;&gt;"")*('Availability - Room Number'!$C$26:$C$40=$B20)*1),""),"")</f>
        <v>2</v>
      </c>
      <c r="AD20" s="113">
        <f>IFERROR($C20-IF($B20&lt;&gt;"",SUMPRODUCT(('Availability - Room Number'!AC$26:AC$40&lt;&gt;"")*('Availability - Room Number'!$C$26:$C$40=$B20)*1),""),"")</f>
        <v>2</v>
      </c>
      <c r="AE20" s="113">
        <f>IFERROR($C20-IF($B20&lt;&gt;"",SUMPRODUCT(('Availability - Room Number'!AD$26:AD$40&lt;&gt;"")*('Availability - Room Number'!$C$26:$C$40=$B20)*1),""),"")</f>
        <v>2</v>
      </c>
      <c r="AF20" s="113">
        <f>IFERROR($C20-IF($B20&lt;&gt;"",SUMPRODUCT(('Availability - Room Number'!AE$26:AE$40&lt;&gt;"")*('Availability - Room Number'!$C$26:$C$40=$B20)*1),""),"")</f>
        <v>2</v>
      </c>
      <c r="AG20" s="113">
        <f>IFERROR($C20-IF($B20&lt;&gt;"",SUMPRODUCT(('Availability - Room Number'!AF$26:AF$40&lt;&gt;"")*('Availability - Room Number'!$C$26:$C$40=$B20)*1),""),"")</f>
        <v>2</v>
      </c>
      <c r="AH20" s="113">
        <f>IFERROR($C20-IF($B20&lt;&gt;"",SUMPRODUCT(('Availability - Room Number'!AG$26:AG$40&lt;&gt;"")*('Availability - Room Number'!$C$26:$C$40=$B20)*1),""),"")</f>
        <v>2</v>
      </c>
      <c r="AI20" s="113">
        <f>IFERROR($C20-IF($B20&lt;&gt;"",SUMPRODUCT(('Availability - Room Number'!AH$26:AH$40&lt;&gt;"")*('Availability - Room Number'!$C$26:$C$40=$B20)*1),""),"")</f>
        <v>2</v>
      </c>
      <c r="AJ20" s="113">
        <f>IFERROR($C20-IF($B20&lt;&gt;"",SUMPRODUCT(('Availability - Room Number'!AI$26:AI$40&lt;&gt;"")*('Availability - Room Number'!$C$26:$C$40=$B20)*1),""),"")</f>
        <v>2</v>
      </c>
      <c r="AK20" s="113">
        <f>IFERROR($C20-IF($B20&lt;&gt;"",SUMPRODUCT(('Availability - Room Number'!AJ$26:AJ$40&lt;&gt;"")*('Availability - Room Number'!$C$26:$C$40=$B20)*1),""),"")</f>
        <v>2</v>
      </c>
      <c r="AL20" s="113">
        <f>IFERROR($C20-IF($B20&lt;&gt;"",SUMPRODUCT(('Availability - Room Number'!AK$26:AK$40&lt;&gt;"")*('Availability - Room Number'!$C$26:$C$40=$B20)*1),""),"")</f>
        <v>2</v>
      </c>
      <c r="AM20" s="113">
        <f>IFERROR($C20-IF($B20&lt;&gt;"",SUMPRODUCT(('Availability - Room Number'!AL$26:AL$40&lt;&gt;"")*('Availability - Room Number'!$C$26:$C$40=$B20)*1),""),"")</f>
        <v>2</v>
      </c>
      <c r="AN20" s="113">
        <f>IFERROR($C20-IF($B20&lt;&gt;"",SUMPRODUCT(('Availability - Room Number'!AM$26:AM$40&lt;&gt;"")*('Availability - Room Number'!$C$26:$C$40=$B20)*1),""),"")</f>
        <v>2</v>
      </c>
      <c r="AO20" s="113">
        <f>IFERROR($C20-IF($B20&lt;&gt;"",SUMPRODUCT(('Availability - Room Number'!AN$26:AN$40&lt;&gt;"")*('Availability - Room Number'!$C$26:$C$40=$B20)*1),""),"")</f>
        <v>2</v>
      </c>
      <c r="AP20" s="113">
        <f>IFERROR($C20-IF($B20&lt;&gt;"",SUMPRODUCT(('Availability - Room Number'!AO$26:AO$40&lt;&gt;"")*('Availability - Room Number'!$C$26:$C$40=$B20)*1),""),"")</f>
        <v>2</v>
      </c>
      <c r="AQ20" s="113">
        <f>IFERROR($C20-IF($B20&lt;&gt;"",SUMPRODUCT(('Availability - Room Number'!AP$26:AP$40&lt;&gt;"")*('Availability - Room Number'!$C$26:$C$40=$B20)*1),""),"")</f>
        <v>2</v>
      </c>
      <c r="AR20" s="113">
        <f>IFERROR($C20-IF($B20&lt;&gt;"",SUMPRODUCT(('Availability - Room Number'!AQ$26:AQ$40&lt;&gt;"")*('Availability - Room Number'!$C$26:$C$40=$B20)*1),""),"")</f>
        <v>2</v>
      </c>
      <c r="AS20" s="113">
        <f>IFERROR($C20-IF($B20&lt;&gt;"",SUMPRODUCT(('Availability - Room Number'!AR$26:AR$40&lt;&gt;"")*('Availability - Room Number'!$C$26:$C$40=$B20)*1),""),"")</f>
        <v>2</v>
      </c>
      <c r="AT20" s="113">
        <f>IFERROR($C20-IF($B20&lt;&gt;"",SUMPRODUCT(('Availability - Room Number'!AS$26:AS$40&lt;&gt;"")*('Availability - Room Number'!$C$26:$C$40=$B20)*1),""),"")</f>
        <v>2</v>
      </c>
      <c r="AU20" s="113">
        <f>IFERROR($C20-IF($B20&lt;&gt;"",SUMPRODUCT(('Availability - Room Number'!AT$26:AT$40&lt;&gt;"")*('Availability - Room Number'!$C$26:$C$40=$B20)*1),""),"")</f>
        <v>2</v>
      </c>
      <c r="AV20" s="113">
        <f>IFERROR($C20-IF($B20&lt;&gt;"",SUMPRODUCT(('Availability - Room Number'!AU$26:AU$40&lt;&gt;"")*('Availability - Room Number'!$C$26:$C$40=$B20)*1),""),"")</f>
        <v>2</v>
      </c>
    </row>
    <row r="21" spans="2:48" s="39" customFormat="1" hidden="1" outlineLevel="1" x14ac:dyDescent="0.3">
      <c r="B21" s="42" t="str">
        <f t="shared" si="8"/>
        <v>Superior</v>
      </c>
      <c r="C21" s="38">
        <f t="shared" si="8"/>
        <v>1</v>
      </c>
      <c r="D21" s="103"/>
      <c r="E21" s="104"/>
      <c r="F21" s="38"/>
      <c r="G21" s="113">
        <f>IFERROR($C21-IF($B21&lt;&gt;"",SUMPRODUCT(('Availability - Room Number'!F$26:F$40&lt;&gt;"")*('Availability - Room Number'!$C$26:$C$40=$B21)*1),""),"")</f>
        <v>1</v>
      </c>
      <c r="H21" s="113">
        <f>IFERROR($C21-IF($B21&lt;&gt;"",SUMPRODUCT(('Availability - Room Number'!G$26:G$40&lt;&gt;"")*('Availability - Room Number'!$C$26:$C$40=$B21)*1),""),"")</f>
        <v>1</v>
      </c>
      <c r="I21" s="113">
        <f>IFERROR($C21-IF($B21&lt;&gt;"",SUMPRODUCT(('Availability - Room Number'!H$26:H$40&lt;&gt;"")*('Availability - Room Number'!$C$26:$C$40=$B21)*1),""),"")</f>
        <v>1</v>
      </c>
      <c r="J21" s="113">
        <f>IFERROR($C21-IF($B21&lt;&gt;"",SUMPRODUCT(('Availability - Room Number'!I$26:I$40&lt;&gt;"")*('Availability - Room Number'!$C$26:$C$40=$B21)*1),""),"")</f>
        <v>1</v>
      </c>
      <c r="K21" s="113">
        <f>IFERROR($C21-IF($B21&lt;&gt;"",SUMPRODUCT(('Availability - Room Number'!J$26:J$40&lt;&gt;"")*('Availability - Room Number'!$C$26:$C$40=$B21)*1),""),"")</f>
        <v>1</v>
      </c>
      <c r="L21" s="113">
        <f>IFERROR($C21-IF($B21&lt;&gt;"",SUMPRODUCT(('Availability - Room Number'!K$26:K$40&lt;&gt;"")*('Availability - Room Number'!$C$26:$C$40=$B21)*1),""),"")</f>
        <v>1</v>
      </c>
      <c r="M21" s="113">
        <f>IFERROR($C21-IF($B21&lt;&gt;"",SUMPRODUCT(('Availability - Room Number'!L$26:L$40&lt;&gt;"")*('Availability - Room Number'!$C$26:$C$40=$B21)*1),""),"")</f>
        <v>1</v>
      </c>
      <c r="N21" s="113">
        <f>IFERROR($C21-IF($B21&lt;&gt;"",SUMPRODUCT(('Availability - Room Number'!M$26:M$40&lt;&gt;"")*('Availability - Room Number'!$C$26:$C$40=$B21)*1),""),"")</f>
        <v>1</v>
      </c>
      <c r="O21" s="113">
        <f>IFERROR($C21-IF($B21&lt;&gt;"",SUMPRODUCT(('Availability - Room Number'!N$26:N$40&lt;&gt;"")*('Availability - Room Number'!$C$26:$C$40=$B21)*1),""),"")</f>
        <v>1</v>
      </c>
      <c r="P21" s="113">
        <f>IFERROR($C21-IF($B21&lt;&gt;"",SUMPRODUCT(('Availability - Room Number'!O$26:O$40&lt;&gt;"")*('Availability - Room Number'!$C$26:$C$40=$B21)*1),""),"")</f>
        <v>1</v>
      </c>
      <c r="Q21" s="113">
        <f>IFERROR($C21-IF($B21&lt;&gt;"",SUMPRODUCT(('Availability - Room Number'!P$26:P$40&lt;&gt;"")*('Availability - Room Number'!$C$26:$C$40=$B21)*1),""),"")</f>
        <v>1</v>
      </c>
      <c r="R21" s="113">
        <f>IFERROR($C21-IF($B21&lt;&gt;"",SUMPRODUCT(('Availability - Room Number'!Q$26:Q$40&lt;&gt;"")*('Availability - Room Number'!$C$26:$C$40=$B21)*1),""),"")</f>
        <v>1</v>
      </c>
      <c r="S21" s="113">
        <f>IFERROR($C21-IF($B21&lt;&gt;"",SUMPRODUCT(('Availability - Room Number'!R$26:R$40&lt;&gt;"")*('Availability - Room Number'!$C$26:$C$40=$B21)*1),""),"")</f>
        <v>1</v>
      </c>
      <c r="T21" s="113">
        <f>IFERROR($C21-IF($B21&lt;&gt;"",SUMPRODUCT(('Availability - Room Number'!S$26:S$40&lt;&gt;"")*('Availability - Room Number'!$C$26:$C$40=$B21)*1),""),"")</f>
        <v>1</v>
      </c>
      <c r="U21" s="113">
        <f>IFERROR($C21-IF($B21&lt;&gt;"",SUMPRODUCT(('Availability - Room Number'!T$26:T$40&lt;&gt;"")*('Availability - Room Number'!$C$26:$C$40=$B21)*1),""),"")</f>
        <v>1</v>
      </c>
      <c r="V21" s="113">
        <f>IFERROR($C21-IF($B21&lt;&gt;"",SUMPRODUCT(('Availability - Room Number'!U$26:U$40&lt;&gt;"")*('Availability - Room Number'!$C$26:$C$40=$B21)*1),""),"")</f>
        <v>1</v>
      </c>
      <c r="W21" s="113">
        <f>IFERROR($C21-IF($B21&lt;&gt;"",SUMPRODUCT(('Availability - Room Number'!V$26:V$40&lt;&gt;"")*('Availability - Room Number'!$C$26:$C$40=$B21)*1),""),"")</f>
        <v>1</v>
      </c>
      <c r="X21" s="113">
        <f>IFERROR($C21-IF($B21&lt;&gt;"",SUMPRODUCT(('Availability - Room Number'!W$26:W$40&lt;&gt;"")*('Availability - Room Number'!$C$26:$C$40=$B21)*1),""),"")</f>
        <v>1</v>
      </c>
      <c r="Y21" s="113">
        <f>IFERROR($C21-IF($B21&lt;&gt;"",SUMPRODUCT(('Availability - Room Number'!X$26:X$40&lt;&gt;"")*('Availability - Room Number'!$C$26:$C$40=$B21)*1),""),"")</f>
        <v>1</v>
      </c>
      <c r="Z21" s="113">
        <f>IFERROR($C21-IF($B21&lt;&gt;"",SUMPRODUCT(('Availability - Room Number'!Y$26:Y$40&lt;&gt;"")*('Availability - Room Number'!$C$26:$C$40=$B21)*1),""),"")</f>
        <v>1</v>
      </c>
      <c r="AA21" s="113">
        <f>IFERROR($C21-IF($B21&lt;&gt;"",SUMPRODUCT(('Availability - Room Number'!Z$26:Z$40&lt;&gt;"")*('Availability - Room Number'!$C$26:$C$40=$B21)*1),""),"")</f>
        <v>1</v>
      </c>
      <c r="AB21" s="113">
        <f>IFERROR($C21-IF($B21&lt;&gt;"",SUMPRODUCT(('Availability - Room Number'!AA$26:AA$40&lt;&gt;"")*('Availability - Room Number'!$C$26:$C$40=$B21)*1),""),"")</f>
        <v>1</v>
      </c>
      <c r="AC21" s="113">
        <f>IFERROR($C21-IF($B21&lt;&gt;"",SUMPRODUCT(('Availability - Room Number'!AB$26:AB$40&lt;&gt;"")*('Availability - Room Number'!$C$26:$C$40=$B21)*1),""),"")</f>
        <v>1</v>
      </c>
      <c r="AD21" s="113">
        <f>IFERROR($C21-IF($B21&lt;&gt;"",SUMPRODUCT(('Availability - Room Number'!AC$26:AC$40&lt;&gt;"")*('Availability - Room Number'!$C$26:$C$40=$B21)*1),""),"")</f>
        <v>1</v>
      </c>
      <c r="AE21" s="113">
        <f>IFERROR($C21-IF($B21&lt;&gt;"",SUMPRODUCT(('Availability - Room Number'!AD$26:AD$40&lt;&gt;"")*('Availability - Room Number'!$C$26:$C$40=$B21)*1),""),"")</f>
        <v>1</v>
      </c>
      <c r="AF21" s="113">
        <f>IFERROR($C21-IF($B21&lt;&gt;"",SUMPRODUCT(('Availability - Room Number'!AE$26:AE$40&lt;&gt;"")*('Availability - Room Number'!$C$26:$C$40=$B21)*1),""),"")</f>
        <v>1</v>
      </c>
      <c r="AG21" s="113">
        <f>IFERROR($C21-IF($B21&lt;&gt;"",SUMPRODUCT(('Availability - Room Number'!AF$26:AF$40&lt;&gt;"")*('Availability - Room Number'!$C$26:$C$40=$B21)*1),""),"")</f>
        <v>1</v>
      </c>
      <c r="AH21" s="113">
        <f>IFERROR($C21-IF($B21&lt;&gt;"",SUMPRODUCT(('Availability - Room Number'!AG$26:AG$40&lt;&gt;"")*('Availability - Room Number'!$C$26:$C$40=$B21)*1),""),"")</f>
        <v>1</v>
      </c>
      <c r="AI21" s="113">
        <f>IFERROR($C21-IF($B21&lt;&gt;"",SUMPRODUCT(('Availability - Room Number'!AH$26:AH$40&lt;&gt;"")*('Availability - Room Number'!$C$26:$C$40=$B21)*1),""),"")</f>
        <v>1</v>
      </c>
      <c r="AJ21" s="113">
        <f>IFERROR($C21-IF($B21&lt;&gt;"",SUMPRODUCT(('Availability - Room Number'!AI$26:AI$40&lt;&gt;"")*('Availability - Room Number'!$C$26:$C$40=$B21)*1),""),"")</f>
        <v>1</v>
      </c>
      <c r="AK21" s="113">
        <f>IFERROR($C21-IF($B21&lt;&gt;"",SUMPRODUCT(('Availability - Room Number'!AJ$26:AJ$40&lt;&gt;"")*('Availability - Room Number'!$C$26:$C$40=$B21)*1),""),"")</f>
        <v>1</v>
      </c>
      <c r="AL21" s="113">
        <f>IFERROR($C21-IF($B21&lt;&gt;"",SUMPRODUCT(('Availability - Room Number'!AK$26:AK$40&lt;&gt;"")*('Availability - Room Number'!$C$26:$C$40=$B21)*1),""),"")</f>
        <v>1</v>
      </c>
      <c r="AM21" s="113">
        <f>IFERROR($C21-IF($B21&lt;&gt;"",SUMPRODUCT(('Availability - Room Number'!AL$26:AL$40&lt;&gt;"")*('Availability - Room Number'!$C$26:$C$40=$B21)*1),""),"")</f>
        <v>1</v>
      </c>
      <c r="AN21" s="113">
        <f>IFERROR($C21-IF($B21&lt;&gt;"",SUMPRODUCT(('Availability - Room Number'!AM$26:AM$40&lt;&gt;"")*('Availability - Room Number'!$C$26:$C$40=$B21)*1),""),"")</f>
        <v>1</v>
      </c>
      <c r="AO21" s="113">
        <f>IFERROR($C21-IF($B21&lt;&gt;"",SUMPRODUCT(('Availability - Room Number'!AN$26:AN$40&lt;&gt;"")*('Availability - Room Number'!$C$26:$C$40=$B21)*1),""),"")</f>
        <v>1</v>
      </c>
      <c r="AP21" s="113">
        <f>IFERROR($C21-IF($B21&lt;&gt;"",SUMPRODUCT(('Availability - Room Number'!AO$26:AO$40&lt;&gt;"")*('Availability - Room Number'!$C$26:$C$40=$B21)*1),""),"")</f>
        <v>1</v>
      </c>
      <c r="AQ21" s="113">
        <f>IFERROR($C21-IF($B21&lt;&gt;"",SUMPRODUCT(('Availability - Room Number'!AP$26:AP$40&lt;&gt;"")*('Availability - Room Number'!$C$26:$C$40=$B21)*1),""),"")</f>
        <v>1</v>
      </c>
      <c r="AR21" s="113">
        <f>IFERROR($C21-IF($B21&lt;&gt;"",SUMPRODUCT(('Availability - Room Number'!AQ$26:AQ$40&lt;&gt;"")*('Availability - Room Number'!$C$26:$C$40=$B21)*1),""),"")</f>
        <v>1</v>
      </c>
      <c r="AS21" s="113">
        <f>IFERROR($C21-IF($B21&lt;&gt;"",SUMPRODUCT(('Availability - Room Number'!AR$26:AR$40&lt;&gt;"")*('Availability - Room Number'!$C$26:$C$40=$B21)*1),""),"")</f>
        <v>1</v>
      </c>
      <c r="AT21" s="113">
        <f>IFERROR($C21-IF($B21&lt;&gt;"",SUMPRODUCT(('Availability - Room Number'!AS$26:AS$40&lt;&gt;"")*('Availability - Room Number'!$C$26:$C$40=$B21)*1),""),"")</f>
        <v>1</v>
      </c>
      <c r="AU21" s="113">
        <f>IFERROR($C21-IF($B21&lt;&gt;"",SUMPRODUCT(('Availability - Room Number'!AT$26:AT$40&lt;&gt;"")*('Availability - Room Number'!$C$26:$C$40=$B21)*1),""),"")</f>
        <v>1</v>
      </c>
      <c r="AV21" s="113">
        <f>IFERROR($C21-IF($B21&lt;&gt;"",SUMPRODUCT(('Availability - Room Number'!AU$26:AU$40&lt;&gt;"")*('Availability - Room Number'!$C$26:$C$40=$B21)*1),""),"")</f>
        <v>1</v>
      </c>
    </row>
    <row r="22" spans="2:48" collapsed="1" x14ac:dyDescent="0.3">
      <c r="B22" s="105">
        <f>N22</f>
        <v>42065</v>
      </c>
      <c r="C22" s="106"/>
      <c r="D22" s="107">
        <f>IF(D15&lt;&gt;12,D15+1,1)</f>
        <v>3</v>
      </c>
      <c r="E22" s="108">
        <f>IF(D15&lt;&gt;12,E15,E15+1)</f>
        <v>2015</v>
      </c>
      <c r="F22" s="106">
        <f t="shared" si="4"/>
        <v>7</v>
      </c>
      <c r="G22" s="112">
        <f>DATE($E22,$D22,1)-$F22+1</f>
        <v>42058</v>
      </c>
      <c r="H22" s="112">
        <f>G22+1</f>
        <v>42059</v>
      </c>
      <c r="I22" s="112">
        <f t="shared" ref="I22:M22" si="9">H22+1</f>
        <v>42060</v>
      </c>
      <c r="J22" s="112">
        <f t="shared" si="9"/>
        <v>42061</v>
      </c>
      <c r="K22" s="112">
        <f t="shared" si="9"/>
        <v>42062</v>
      </c>
      <c r="L22" s="112">
        <f t="shared" si="9"/>
        <v>42063</v>
      </c>
      <c r="M22" s="112">
        <f t="shared" si="9"/>
        <v>42064</v>
      </c>
      <c r="N22" s="112">
        <f t="shared" ref="N22:AV22" si="10">M22+1</f>
        <v>42065</v>
      </c>
      <c r="O22" s="112">
        <f t="shared" si="10"/>
        <v>42066</v>
      </c>
      <c r="P22" s="112">
        <f t="shared" si="10"/>
        <v>42067</v>
      </c>
      <c r="Q22" s="112">
        <f t="shared" si="10"/>
        <v>42068</v>
      </c>
      <c r="R22" s="112">
        <f t="shared" si="10"/>
        <v>42069</v>
      </c>
      <c r="S22" s="112">
        <f t="shared" si="10"/>
        <v>42070</v>
      </c>
      <c r="T22" s="112">
        <f t="shared" si="10"/>
        <v>42071</v>
      </c>
      <c r="U22" s="112">
        <f t="shared" si="10"/>
        <v>42072</v>
      </c>
      <c r="V22" s="112">
        <f t="shared" si="10"/>
        <v>42073</v>
      </c>
      <c r="W22" s="112">
        <f t="shared" si="10"/>
        <v>42074</v>
      </c>
      <c r="X22" s="112">
        <f t="shared" si="10"/>
        <v>42075</v>
      </c>
      <c r="Y22" s="112">
        <f t="shared" si="10"/>
        <v>42076</v>
      </c>
      <c r="Z22" s="112">
        <f t="shared" si="10"/>
        <v>42077</v>
      </c>
      <c r="AA22" s="112">
        <f t="shared" si="10"/>
        <v>42078</v>
      </c>
      <c r="AB22" s="112">
        <f t="shared" si="10"/>
        <v>42079</v>
      </c>
      <c r="AC22" s="112">
        <f t="shared" si="10"/>
        <v>42080</v>
      </c>
      <c r="AD22" s="112">
        <f t="shared" si="10"/>
        <v>42081</v>
      </c>
      <c r="AE22" s="112">
        <f t="shared" si="10"/>
        <v>42082</v>
      </c>
      <c r="AF22" s="112">
        <f t="shared" si="10"/>
        <v>42083</v>
      </c>
      <c r="AG22" s="112">
        <f t="shared" si="10"/>
        <v>42084</v>
      </c>
      <c r="AH22" s="112">
        <f t="shared" si="10"/>
        <v>42085</v>
      </c>
      <c r="AI22" s="112">
        <f t="shared" si="10"/>
        <v>42086</v>
      </c>
      <c r="AJ22" s="112">
        <f t="shared" si="10"/>
        <v>42087</v>
      </c>
      <c r="AK22" s="112">
        <f t="shared" si="10"/>
        <v>42088</v>
      </c>
      <c r="AL22" s="112">
        <f t="shared" si="10"/>
        <v>42089</v>
      </c>
      <c r="AM22" s="112">
        <f t="shared" si="10"/>
        <v>42090</v>
      </c>
      <c r="AN22" s="112">
        <f t="shared" si="10"/>
        <v>42091</v>
      </c>
      <c r="AO22" s="112">
        <f t="shared" si="10"/>
        <v>42092</v>
      </c>
      <c r="AP22" s="112">
        <f t="shared" si="10"/>
        <v>42093</v>
      </c>
      <c r="AQ22" s="112">
        <f t="shared" si="10"/>
        <v>42094</v>
      </c>
      <c r="AR22" s="112">
        <f t="shared" si="10"/>
        <v>42095</v>
      </c>
      <c r="AS22" s="112">
        <f t="shared" si="10"/>
        <v>42096</v>
      </c>
      <c r="AT22" s="112">
        <f t="shared" si="10"/>
        <v>42097</v>
      </c>
      <c r="AU22" s="112">
        <f t="shared" si="10"/>
        <v>42098</v>
      </c>
      <c r="AV22" s="114">
        <f t="shared" si="10"/>
        <v>42099</v>
      </c>
    </row>
    <row r="23" spans="2:48" s="39" customFormat="1" hidden="1" outlineLevel="1" x14ac:dyDescent="0.3">
      <c r="B23" s="40" t="s">
        <v>48</v>
      </c>
      <c r="C23" s="41">
        <f>SUM(C24:C28)</f>
        <v>15</v>
      </c>
      <c r="D23" s="103"/>
      <c r="E23" s="104"/>
      <c r="F23" s="38"/>
      <c r="G23" s="113">
        <f t="shared" ref="G23:AV23" si="11">SUM(G24:G28)</f>
        <v>15</v>
      </c>
      <c r="H23" s="113">
        <f t="shared" si="11"/>
        <v>15</v>
      </c>
      <c r="I23" s="113">
        <f t="shared" si="11"/>
        <v>15</v>
      </c>
      <c r="J23" s="113">
        <f t="shared" si="11"/>
        <v>15</v>
      </c>
      <c r="K23" s="113">
        <f t="shared" si="11"/>
        <v>15</v>
      </c>
      <c r="L23" s="113">
        <f t="shared" si="11"/>
        <v>15</v>
      </c>
      <c r="M23" s="113">
        <f t="shared" si="11"/>
        <v>15</v>
      </c>
      <c r="N23" s="113">
        <f t="shared" si="11"/>
        <v>15</v>
      </c>
      <c r="O23" s="113">
        <f t="shared" si="11"/>
        <v>15</v>
      </c>
      <c r="P23" s="113">
        <f t="shared" si="11"/>
        <v>15</v>
      </c>
      <c r="Q23" s="113">
        <f t="shared" si="11"/>
        <v>15</v>
      </c>
      <c r="R23" s="113">
        <f t="shared" si="11"/>
        <v>15</v>
      </c>
      <c r="S23" s="113">
        <f t="shared" si="11"/>
        <v>15</v>
      </c>
      <c r="T23" s="113">
        <f t="shared" si="11"/>
        <v>15</v>
      </c>
      <c r="U23" s="113">
        <f t="shared" si="11"/>
        <v>15</v>
      </c>
      <c r="V23" s="113">
        <f t="shared" si="11"/>
        <v>15</v>
      </c>
      <c r="W23" s="113">
        <f t="shared" si="11"/>
        <v>15</v>
      </c>
      <c r="X23" s="113">
        <f t="shared" si="11"/>
        <v>15</v>
      </c>
      <c r="Y23" s="113">
        <f t="shared" si="11"/>
        <v>15</v>
      </c>
      <c r="Z23" s="113">
        <f t="shared" si="11"/>
        <v>15</v>
      </c>
      <c r="AA23" s="113">
        <f t="shared" si="11"/>
        <v>15</v>
      </c>
      <c r="AB23" s="113">
        <f t="shared" si="11"/>
        <v>15</v>
      </c>
      <c r="AC23" s="113">
        <f t="shared" si="11"/>
        <v>15</v>
      </c>
      <c r="AD23" s="113">
        <f t="shared" si="11"/>
        <v>15</v>
      </c>
      <c r="AE23" s="113">
        <f t="shared" si="11"/>
        <v>15</v>
      </c>
      <c r="AF23" s="113">
        <f t="shared" si="11"/>
        <v>15</v>
      </c>
      <c r="AG23" s="113">
        <f t="shared" si="11"/>
        <v>15</v>
      </c>
      <c r="AH23" s="113">
        <f t="shared" si="11"/>
        <v>15</v>
      </c>
      <c r="AI23" s="113">
        <f t="shared" si="11"/>
        <v>15</v>
      </c>
      <c r="AJ23" s="113">
        <f t="shared" si="11"/>
        <v>15</v>
      </c>
      <c r="AK23" s="113">
        <f t="shared" si="11"/>
        <v>15</v>
      </c>
      <c r="AL23" s="113">
        <f t="shared" si="11"/>
        <v>15</v>
      </c>
      <c r="AM23" s="113">
        <f t="shared" si="11"/>
        <v>15</v>
      </c>
      <c r="AN23" s="113">
        <f t="shared" si="11"/>
        <v>15</v>
      </c>
      <c r="AO23" s="113">
        <f t="shared" si="11"/>
        <v>15</v>
      </c>
      <c r="AP23" s="113">
        <f t="shared" si="11"/>
        <v>15</v>
      </c>
      <c r="AQ23" s="113">
        <f t="shared" si="11"/>
        <v>15</v>
      </c>
      <c r="AR23" s="113">
        <f t="shared" si="11"/>
        <v>15</v>
      </c>
      <c r="AS23" s="113">
        <f t="shared" si="11"/>
        <v>15</v>
      </c>
      <c r="AT23" s="113">
        <f t="shared" si="11"/>
        <v>15</v>
      </c>
      <c r="AU23" s="113">
        <f t="shared" si="11"/>
        <v>15</v>
      </c>
      <c r="AV23" s="113">
        <f t="shared" si="11"/>
        <v>15</v>
      </c>
    </row>
    <row r="24" spans="2:48" s="39" customFormat="1" hidden="1" outlineLevel="1" x14ac:dyDescent="0.3">
      <c r="B24" s="42" t="str">
        <f t="shared" ref="B24:C28" si="12">IF(B17&lt;&gt;"",B17,"")</f>
        <v>Standard Single</v>
      </c>
      <c r="C24" s="38">
        <f t="shared" si="12"/>
        <v>5</v>
      </c>
      <c r="D24" s="103"/>
      <c r="E24" s="104"/>
      <c r="F24" s="38"/>
      <c r="G24" s="113">
        <f>IFERROR($C24-IF($B24&lt;&gt;"",SUMPRODUCT(('Availability - Room Number'!F$42:F$56&lt;&gt;"")*('Availability - Room Number'!$C$42:$C$56=$B24)*1),""),"")</f>
        <v>5</v>
      </c>
      <c r="H24" s="113">
        <f>IFERROR($C24-IF($B24&lt;&gt;"",SUMPRODUCT(('Availability - Room Number'!G$42:G$56&lt;&gt;"")*('Availability - Room Number'!$C$42:$C$56=$B24)*1),""),"")</f>
        <v>5</v>
      </c>
      <c r="I24" s="113">
        <f>IFERROR($C24-IF($B24&lt;&gt;"",SUMPRODUCT(('Availability - Room Number'!H$42:H$56&lt;&gt;"")*('Availability - Room Number'!$C$42:$C$56=$B24)*1),""),"")</f>
        <v>5</v>
      </c>
      <c r="J24" s="113">
        <f>IFERROR($C24-IF($B24&lt;&gt;"",SUMPRODUCT(('Availability - Room Number'!I$42:I$56&lt;&gt;"")*('Availability - Room Number'!$C$42:$C$56=$B24)*1),""),"")</f>
        <v>5</v>
      </c>
      <c r="K24" s="113">
        <f>IFERROR($C24-IF($B24&lt;&gt;"",SUMPRODUCT(('Availability - Room Number'!J$42:J$56&lt;&gt;"")*('Availability - Room Number'!$C$42:$C$56=$B24)*1),""),"")</f>
        <v>5</v>
      </c>
      <c r="L24" s="113">
        <f>IFERROR($C24-IF($B24&lt;&gt;"",SUMPRODUCT(('Availability - Room Number'!K$42:K$56&lt;&gt;"")*('Availability - Room Number'!$C$42:$C$56=$B24)*1),""),"")</f>
        <v>5</v>
      </c>
      <c r="M24" s="113">
        <f>IFERROR($C24-IF($B24&lt;&gt;"",SUMPRODUCT(('Availability - Room Number'!L$42:L$56&lt;&gt;"")*('Availability - Room Number'!$C$42:$C$56=$B24)*1),""),"")</f>
        <v>5</v>
      </c>
      <c r="N24" s="113">
        <f>IFERROR($C24-IF($B24&lt;&gt;"",SUMPRODUCT(('Availability - Room Number'!M$42:M$56&lt;&gt;"")*('Availability - Room Number'!$C$42:$C$56=$B24)*1),""),"")</f>
        <v>5</v>
      </c>
      <c r="O24" s="113">
        <f>IFERROR($C24-IF($B24&lt;&gt;"",SUMPRODUCT(('Availability - Room Number'!N$42:N$56&lt;&gt;"")*('Availability - Room Number'!$C$42:$C$56=$B24)*1),""),"")</f>
        <v>5</v>
      </c>
      <c r="P24" s="113">
        <f>IFERROR($C24-IF($B24&lt;&gt;"",SUMPRODUCT(('Availability - Room Number'!O$42:O$56&lt;&gt;"")*('Availability - Room Number'!$C$42:$C$56=$B24)*1),""),"")</f>
        <v>5</v>
      </c>
      <c r="Q24" s="113">
        <f>IFERROR($C24-IF($B24&lt;&gt;"",SUMPRODUCT(('Availability - Room Number'!P$42:P$56&lt;&gt;"")*('Availability - Room Number'!$C$42:$C$56=$B24)*1),""),"")</f>
        <v>5</v>
      </c>
      <c r="R24" s="113">
        <f>IFERROR($C24-IF($B24&lt;&gt;"",SUMPRODUCT(('Availability - Room Number'!Q$42:Q$56&lt;&gt;"")*('Availability - Room Number'!$C$42:$C$56=$B24)*1),""),"")</f>
        <v>5</v>
      </c>
      <c r="S24" s="113">
        <f>IFERROR($C24-IF($B24&lt;&gt;"",SUMPRODUCT(('Availability - Room Number'!R$42:R$56&lt;&gt;"")*('Availability - Room Number'!$C$42:$C$56=$B24)*1),""),"")</f>
        <v>5</v>
      </c>
      <c r="T24" s="113">
        <f>IFERROR($C24-IF($B24&lt;&gt;"",SUMPRODUCT(('Availability - Room Number'!S$42:S$56&lt;&gt;"")*('Availability - Room Number'!$C$42:$C$56=$B24)*1),""),"")</f>
        <v>5</v>
      </c>
      <c r="U24" s="113">
        <f>IFERROR($C24-IF($B24&lt;&gt;"",SUMPRODUCT(('Availability - Room Number'!T$42:T$56&lt;&gt;"")*('Availability - Room Number'!$C$42:$C$56=$B24)*1),""),"")</f>
        <v>5</v>
      </c>
      <c r="V24" s="113">
        <f>IFERROR($C24-IF($B24&lt;&gt;"",SUMPRODUCT(('Availability - Room Number'!U$42:U$56&lt;&gt;"")*('Availability - Room Number'!$C$42:$C$56=$B24)*1),""),"")</f>
        <v>5</v>
      </c>
      <c r="W24" s="113">
        <f>IFERROR($C24-IF($B24&lt;&gt;"",SUMPRODUCT(('Availability - Room Number'!V$42:V$56&lt;&gt;"")*('Availability - Room Number'!$C$42:$C$56=$B24)*1),""),"")</f>
        <v>5</v>
      </c>
      <c r="X24" s="113">
        <f>IFERROR($C24-IF($B24&lt;&gt;"",SUMPRODUCT(('Availability - Room Number'!W$42:W$56&lt;&gt;"")*('Availability - Room Number'!$C$42:$C$56=$B24)*1),""),"")</f>
        <v>5</v>
      </c>
      <c r="Y24" s="113">
        <f>IFERROR($C24-IF($B24&lt;&gt;"",SUMPRODUCT(('Availability - Room Number'!X$42:X$56&lt;&gt;"")*('Availability - Room Number'!$C$42:$C$56=$B24)*1),""),"")</f>
        <v>5</v>
      </c>
      <c r="Z24" s="113">
        <f>IFERROR($C24-IF($B24&lt;&gt;"",SUMPRODUCT(('Availability - Room Number'!Y$42:Y$56&lt;&gt;"")*('Availability - Room Number'!$C$42:$C$56=$B24)*1),""),"")</f>
        <v>5</v>
      </c>
      <c r="AA24" s="113">
        <f>IFERROR($C24-IF($B24&lt;&gt;"",SUMPRODUCT(('Availability - Room Number'!Z$42:Z$56&lt;&gt;"")*('Availability - Room Number'!$C$42:$C$56=$B24)*1),""),"")</f>
        <v>5</v>
      </c>
      <c r="AB24" s="113">
        <f>IFERROR($C24-IF($B24&lt;&gt;"",SUMPRODUCT(('Availability - Room Number'!AA$42:AA$56&lt;&gt;"")*('Availability - Room Number'!$C$42:$C$56=$B24)*1),""),"")</f>
        <v>5</v>
      </c>
      <c r="AC24" s="113">
        <f>IFERROR($C24-IF($B24&lt;&gt;"",SUMPRODUCT(('Availability - Room Number'!AB$42:AB$56&lt;&gt;"")*('Availability - Room Number'!$C$42:$C$56=$B24)*1),""),"")</f>
        <v>5</v>
      </c>
      <c r="AD24" s="113">
        <f>IFERROR($C24-IF($B24&lt;&gt;"",SUMPRODUCT(('Availability - Room Number'!AC$42:AC$56&lt;&gt;"")*('Availability - Room Number'!$C$42:$C$56=$B24)*1),""),"")</f>
        <v>5</v>
      </c>
      <c r="AE24" s="113">
        <f>IFERROR($C24-IF($B24&lt;&gt;"",SUMPRODUCT(('Availability - Room Number'!AD$42:AD$56&lt;&gt;"")*('Availability - Room Number'!$C$42:$C$56=$B24)*1),""),"")</f>
        <v>5</v>
      </c>
      <c r="AF24" s="113">
        <f>IFERROR($C24-IF($B24&lt;&gt;"",SUMPRODUCT(('Availability - Room Number'!AE$42:AE$56&lt;&gt;"")*('Availability - Room Number'!$C$42:$C$56=$B24)*1),""),"")</f>
        <v>5</v>
      </c>
      <c r="AG24" s="113">
        <f>IFERROR($C24-IF($B24&lt;&gt;"",SUMPRODUCT(('Availability - Room Number'!AF$42:AF$56&lt;&gt;"")*('Availability - Room Number'!$C$42:$C$56=$B24)*1),""),"")</f>
        <v>5</v>
      </c>
      <c r="AH24" s="113">
        <f>IFERROR($C24-IF($B24&lt;&gt;"",SUMPRODUCT(('Availability - Room Number'!AG$42:AG$56&lt;&gt;"")*('Availability - Room Number'!$C$42:$C$56=$B24)*1),""),"")</f>
        <v>5</v>
      </c>
      <c r="AI24" s="113">
        <f>IFERROR($C24-IF($B24&lt;&gt;"",SUMPRODUCT(('Availability - Room Number'!AH$42:AH$56&lt;&gt;"")*('Availability - Room Number'!$C$42:$C$56=$B24)*1),""),"")</f>
        <v>5</v>
      </c>
      <c r="AJ24" s="113">
        <f>IFERROR($C24-IF($B24&lt;&gt;"",SUMPRODUCT(('Availability - Room Number'!AI$42:AI$56&lt;&gt;"")*('Availability - Room Number'!$C$42:$C$56=$B24)*1),""),"")</f>
        <v>5</v>
      </c>
      <c r="AK24" s="113">
        <f>IFERROR($C24-IF($B24&lt;&gt;"",SUMPRODUCT(('Availability - Room Number'!AJ$42:AJ$56&lt;&gt;"")*('Availability - Room Number'!$C$42:$C$56=$B24)*1),""),"")</f>
        <v>5</v>
      </c>
      <c r="AL24" s="113">
        <f>IFERROR($C24-IF($B24&lt;&gt;"",SUMPRODUCT(('Availability - Room Number'!AK$42:AK$56&lt;&gt;"")*('Availability - Room Number'!$C$42:$C$56=$B24)*1),""),"")</f>
        <v>5</v>
      </c>
      <c r="AM24" s="113">
        <f>IFERROR($C24-IF($B24&lt;&gt;"",SUMPRODUCT(('Availability - Room Number'!AL$42:AL$56&lt;&gt;"")*('Availability - Room Number'!$C$42:$C$56=$B24)*1),""),"")</f>
        <v>5</v>
      </c>
      <c r="AN24" s="113">
        <f>IFERROR($C24-IF($B24&lt;&gt;"",SUMPRODUCT(('Availability - Room Number'!AM$42:AM$56&lt;&gt;"")*('Availability - Room Number'!$C$42:$C$56=$B24)*1),""),"")</f>
        <v>5</v>
      </c>
      <c r="AO24" s="113">
        <f>IFERROR($C24-IF($B24&lt;&gt;"",SUMPRODUCT(('Availability - Room Number'!AN$42:AN$56&lt;&gt;"")*('Availability - Room Number'!$C$42:$C$56=$B24)*1),""),"")</f>
        <v>5</v>
      </c>
      <c r="AP24" s="113">
        <f>IFERROR($C24-IF($B24&lt;&gt;"",SUMPRODUCT(('Availability - Room Number'!AO$42:AO$56&lt;&gt;"")*('Availability - Room Number'!$C$42:$C$56=$B24)*1),""),"")</f>
        <v>5</v>
      </c>
      <c r="AQ24" s="113">
        <f>IFERROR($C24-IF($B24&lt;&gt;"",SUMPRODUCT(('Availability - Room Number'!AP$42:AP$56&lt;&gt;"")*('Availability - Room Number'!$C$42:$C$56=$B24)*1),""),"")</f>
        <v>5</v>
      </c>
      <c r="AR24" s="113">
        <f>IFERROR($C24-IF($B24&lt;&gt;"",SUMPRODUCT(('Availability - Room Number'!AQ$42:AQ$56&lt;&gt;"")*('Availability - Room Number'!$C$42:$C$56=$B24)*1),""),"")</f>
        <v>5</v>
      </c>
      <c r="AS24" s="113">
        <f>IFERROR($C24-IF($B24&lt;&gt;"",SUMPRODUCT(('Availability - Room Number'!AR$42:AR$56&lt;&gt;"")*('Availability - Room Number'!$C$42:$C$56=$B24)*1),""),"")</f>
        <v>5</v>
      </c>
      <c r="AT24" s="113">
        <f>IFERROR($C24-IF($B24&lt;&gt;"",SUMPRODUCT(('Availability - Room Number'!AS$42:AS$56&lt;&gt;"")*('Availability - Room Number'!$C$42:$C$56=$B24)*1),""),"")</f>
        <v>5</v>
      </c>
      <c r="AU24" s="113">
        <f>IFERROR($C24-IF($B24&lt;&gt;"",SUMPRODUCT(('Availability - Room Number'!AT$42:AT$56&lt;&gt;"")*('Availability - Room Number'!$C$42:$C$56=$B24)*1),""),"")</f>
        <v>5</v>
      </c>
      <c r="AV24" s="113">
        <f>IFERROR($C24-IF($B24&lt;&gt;"",SUMPRODUCT(('Availability - Room Number'!AU$42:AU$56&lt;&gt;"")*('Availability - Room Number'!$C$42:$C$56=$B24)*1),""),"")</f>
        <v>5</v>
      </c>
    </row>
    <row r="25" spans="2:48" s="39" customFormat="1" hidden="1" outlineLevel="1" x14ac:dyDescent="0.3">
      <c r="B25" s="42" t="str">
        <f t="shared" si="12"/>
        <v>Standard Double</v>
      </c>
      <c r="C25" s="38">
        <f t="shared" si="12"/>
        <v>4</v>
      </c>
      <c r="D25" s="103"/>
      <c r="E25" s="104"/>
      <c r="F25" s="38"/>
      <c r="G25" s="113">
        <f>IFERROR($C25-IF($B25&lt;&gt;"",SUMPRODUCT(('Availability - Room Number'!F$42:F$56&lt;&gt;"")*('Availability - Room Number'!$C$42:$C$56=$B25)*1),""),"")</f>
        <v>4</v>
      </c>
      <c r="H25" s="113">
        <f>IFERROR($C25-IF($B25&lt;&gt;"",SUMPRODUCT(('Availability - Room Number'!G$42:G$56&lt;&gt;"")*('Availability - Room Number'!$C$42:$C$56=$B25)*1),""),"")</f>
        <v>4</v>
      </c>
      <c r="I25" s="113">
        <f>IFERROR($C25-IF($B25&lt;&gt;"",SUMPRODUCT(('Availability - Room Number'!H$42:H$56&lt;&gt;"")*('Availability - Room Number'!$C$42:$C$56=$B25)*1),""),"")</f>
        <v>4</v>
      </c>
      <c r="J25" s="113">
        <f>IFERROR($C25-IF($B25&lt;&gt;"",SUMPRODUCT(('Availability - Room Number'!I$42:I$56&lt;&gt;"")*('Availability - Room Number'!$C$42:$C$56=$B25)*1),""),"")</f>
        <v>4</v>
      </c>
      <c r="K25" s="113">
        <f>IFERROR($C25-IF($B25&lt;&gt;"",SUMPRODUCT(('Availability - Room Number'!J$42:J$56&lt;&gt;"")*('Availability - Room Number'!$C$42:$C$56=$B25)*1),""),"")</f>
        <v>4</v>
      </c>
      <c r="L25" s="113">
        <f>IFERROR($C25-IF($B25&lt;&gt;"",SUMPRODUCT(('Availability - Room Number'!K$42:K$56&lt;&gt;"")*('Availability - Room Number'!$C$42:$C$56=$B25)*1),""),"")</f>
        <v>4</v>
      </c>
      <c r="M25" s="113">
        <f>IFERROR($C25-IF($B25&lt;&gt;"",SUMPRODUCT(('Availability - Room Number'!L$42:L$56&lt;&gt;"")*('Availability - Room Number'!$C$42:$C$56=$B25)*1),""),"")</f>
        <v>4</v>
      </c>
      <c r="N25" s="113">
        <f>IFERROR($C25-IF($B25&lt;&gt;"",SUMPRODUCT(('Availability - Room Number'!M$42:M$56&lt;&gt;"")*('Availability - Room Number'!$C$42:$C$56=$B25)*1),""),"")</f>
        <v>4</v>
      </c>
      <c r="O25" s="113">
        <f>IFERROR($C25-IF($B25&lt;&gt;"",SUMPRODUCT(('Availability - Room Number'!N$42:N$56&lt;&gt;"")*('Availability - Room Number'!$C$42:$C$56=$B25)*1),""),"")</f>
        <v>4</v>
      </c>
      <c r="P25" s="113">
        <f>IFERROR($C25-IF($B25&lt;&gt;"",SUMPRODUCT(('Availability - Room Number'!O$42:O$56&lt;&gt;"")*('Availability - Room Number'!$C$42:$C$56=$B25)*1),""),"")</f>
        <v>4</v>
      </c>
      <c r="Q25" s="113">
        <f>IFERROR($C25-IF($B25&lt;&gt;"",SUMPRODUCT(('Availability - Room Number'!P$42:P$56&lt;&gt;"")*('Availability - Room Number'!$C$42:$C$56=$B25)*1),""),"")</f>
        <v>4</v>
      </c>
      <c r="R25" s="113">
        <f>IFERROR($C25-IF($B25&lt;&gt;"",SUMPRODUCT(('Availability - Room Number'!Q$42:Q$56&lt;&gt;"")*('Availability - Room Number'!$C$42:$C$56=$B25)*1),""),"")</f>
        <v>4</v>
      </c>
      <c r="S25" s="113">
        <f>IFERROR($C25-IF($B25&lt;&gt;"",SUMPRODUCT(('Availability - Room Number'!R$42:R$56&lt;&gt;"")*('Availability - Room Number'!$C$42:$C$56=$B25)*1),""),"")</f>
        <v>4</v>
      </c>
      <c r="T25" s="113">
        <f>IFERROR($C25-IF($B25&lt;&gt;"",SUMPRODUCT(('Availability - Room Number'!S$42:S$56&lt;&gt;"")*('Availability - Room Number'!$C$42:$C$56=$B25)*1),""),"")</f>
        <v>4</v>
      </c>
      <c r="U25" s="113">
        <f>IFERROR($C25-IF($B25&lt;&gt;"",SUMPRODUCT(('Availability - Room Number'!T$42:T$56&lt;&gt;"")*('Availability - Room Number'!$C$42:$C$56=$B25)*1),""),"")</f>
        <v>4</v>
      </c>
      <c r="V25" s="113">
        <f>IFERROR($C25-IF($B25&lt;&gt;"",SUMPRODUCT(('Availability - Room Number'!U$42:U$56&lt;&gt;"")*('Availability - Room Number'!$C$42:$C$56=$B25)*1),""),"")</f>
        <v>4</v>
      </c>
      <c r="W25" s="113">
        <f>IFERROR($C25-IF($B25&lt;&gt;"",SUMPRODUCT(('Availability - Room Number'!V$42:V$56&lt;&gt;"")*('Availability - Room Number'!$C$42:$C$56=$B25)*1),""),"")</f>
        <v>4</v>
      </c>
      <c r="X25" s="113">
        <f>IFERROR($C25-IF($B25&lt;&gt;"",SUMPRODUCT(('Availability - Room Number'!W$42:W$56&lt;&gt;"")*('Availability - Room Number'!$C$42:$C$56=$B25)*1),""),"")</f>
        <v>4</v>
      </c>
      <c r="Y25" s="113">
        <f>IFERROR($C25-IF($B25&lt;&gt;"",SUMPRODUCT(('Availability - Room Number'!X$42:X$56&lt;&gt;"")*('Availability - Room Number'!$C$42:$C$56=$B25)*1),""),"")</f>
        <v>4</v>
      </c>
      <c r="Z25" s="113">
        <f>IFERROR($C25-IF($B25&lt;&gt;"",SUMPRODUCT(('Availability - Room Number'!Y$42:Y$56&lt;&gt;"")*('Availability - Room Number'!$C$42:$C$56=$B25)*1),""),"")</f>
        <v>4</v>
      </c>
      <c r="AA25" s="113">
        <f>IFERROR($C25-IF($B25&lt;&gt;"",SUMPRODUCT(('Availability - Room Number'!Z$42:Z$56&lt;&gt;"")*('Availability - Room Number'!$C$42:$C$56=$B25)*1),""),"")</f>
        <v>4</v>
      </c>
      <c r="AB25" s="113">
        <f>IFERROR($C25-IF($B25&lt;&gt;"",SUMPRODUCT(('Availability - Room Number'!AA$42:AA$56&lt;&gt;"")*('Availability - Room Number'!$C$42:$C$56=$B25)*1),""),"")</f>
        <v>4</v>
      </c>
      <c r="AC25" s="113">
        <f>IFERROR($C25-IF($B25&lt;&gt;"",SUMPRODUCT(('Availability - Room Number'!AB$42:AB$56&lt;&gt;"")*('Availability - Room Number'!$C$42:$C$56=$B25)*1),""),"")</f>
        <v>4</v>
      </c>
      <c r="AD25" s="113">
        <f>IFERROR($C25-IF($B25&lt;&gt;"",SUMPRODUCT(('Availability - Room Number'!AC$42:AC$56&lt;&gt;"")*('Availability - Room Number'!$C$42:$C$56=$B25)*1),""),"")</f>
        <v>4</v>
      </c>
      <c r="AE25" s="113">
        <f>IFERROR($C25-IF($B25&lt;&gt;"",SUMPRODUCT(('Availability - Room Number'!AD$42:AD$56&lt;&gt;"")*('Availability - Room Number'!$C$42:$C$56=$B25)*1),""),"")</f>
        <v>4</v>
      </c>
      <c r="AF25" s="113">
        <f>IFERROR($C25-IF($B25&lt;&gt;"",SUMPRODUCT(('Availability - Room Number'!AE$42:AE$56&lt;&gt;"")*('Availability - Room Number'!$C$42:$C$56=$B25)*1),""),"")</f>
        <v>4</v>
      </c>
      <c r="AG25" s="113">
        <f>IFERROR($C25-IF($B25&lt;&gt;"",SUMPRODUCT(('Availability - Room Number'!AF$42:AF$56&lt;&gt;"")*('Availability - Room Number'!$C$42:$C$56=$B25)*1),""),"")</f>
        <v>4</v>
      </c>
      <c r="AH25" s="113">
        <f>IFERROR($C25-IF($B25&lt;&gt;"",SUMPRODUCT(('Availability - Room Number'!AG$42:AG$56&lt;&gt;"")*('Availability - Room Number'!$C$42:$C$56=$B25)*1),""),"")</f>
        <v>4</v>
      </c>
      <c r="AI25" s="113">
        <f>IFERROR($C25-IF($B25&lt;&gt;"",SUMPRODUCT(('Availability - Room Number'!AH$42:AH$56&lt;&gt;"")*('Availability - Room Number'!$C$42:$C$56=$B25)*1),""),"")</f>
        <v>4</v>
      </c>
      <c r="AJ25" s="113">
        <f>IFERROR($C25-IF($B25&lt;&gt;"",SUMPRODUCT(('Availability - Room Number'!AI$42:AI$56&lt;&gt;"")*('Availability - Room Number'!$C$42:$C$56=$B25)*1),""),"")</f>
        <v>4</v>
      </c>
      <c r="AK25" s="113">
        <f>IFERROR($C25-IF($B25&lt;&gt;"",SUMPRODUCT(('Availability - Room Number'!AJ$42:AJ$56&lt;&gt;"")*('Availability - Room Number'!$C$42:$C$56=$B25)*1),""),"")</f>
        <v>4</v>
      </c>
      <c r="AL25" s="113">
        <f>IFERROR($C25-IF($B25&lt;&gt;"",SUMPRODUCT(('Availability - Room Number'!AK$42:AK$56&lt;&gt;"")*('Availability - Room Number'!$C$42:$C$56=$B25)*1),""),"")</f>
        <v>4</v>
      </c>
      <c r="AM25" s="113">
        <f>IFERROR($C25-IF($B25&lt;&gt;"",SUMPRODUCT(('Availability - Room Number'!AL$42:AL$56&lt;&gt;"")*('Availability - Room Number'!$C$42:$C$56=$B25)*1),""),"")</f>
        <v>4</v>
      </c>
      <c r="AN25" s="113">
        <f>IFERROR($C25-IF($B25&lt;&gt;"",SUMPRODUCT(('Availability - Room Number'!AM$42:AM$56&lt;&gt;"")*('Availability - Room Number'!$C$42:$C$56=$B25)*1),""),"")</f>
        <v>4</v>
      </c>
      <c r="AO25" s="113">
        <f>IFERROR($C25-IF($B25&lt;&gt;"",SUMPRODUCT(('Availability - Room Number'!AN$42:AN$56&lt;&gt;"")*('Availability - Room Number'!$C$42:$C$56=$B25)*1),""),"")</f>
        <v>4</v>
      </c>
      <c r="AP25" s="113">
        <f>IFERROR($C25-IF($B25&lt;&gt;"",SUMPRODUCT(('Availability - Room Number'!AO$42:AO$56&lt;&gt;"")*('Availability - Room Number'!$C$42:$C$56=$B25)*1),""),"")</f>
        <v>4</v>
      </c>
      <c r="AQ25" s="113">
        <f>IFERROR($C25-IF($B25&lt;&gt;"",SUMPRODUCT(('Availability - Room Number'!AP$42:AP$56&lt;&gt;"")*('Availability - Room Number'!$C$42:$C$56=$B25)*1),""),"")</f>
        <v>4</v>
      </c>
      <c r="AR25" s="113">
        <f>IFERROR($C25-IF($B25&lt;&gt;"",SUMPRODUCT(('Availability - Room Number'!AQ$42:AQ$56&lt;&gt;"")*('Availability - Room Number'!$C$42:$C$56=$B25)*1),""),"")</f>
        <v>4</v>
      </c>
      <c r="AS25" s="113">
        <f>IFERROR($C25-IF($B25&lt;&gt;"",SUMPRODUCT(('Availability - Room Number'!AR$42:AR$56&lt;&gt;"")*('Availability - Room Number'!$C$42:$C$56=$B25)*1),""),"")</f>
        <v>4</v>
      </c>
      <c r="AT25" s="113">
        <f>IFERROR($C25-IF($B25&lt;&gt;"",SUMPRODUCT(('Availability - Room Number'!AS$42:AS$56&lt;&gt;"")*('Availability - Room Number'!$C$42:$C$56=$B25)*1),""),"")</f>
        <v>4</v>
      </c>
      <c r="AU25" s="113">
        <f>IFERROR($C25-IF($B25&lt;&gt;"",SUMPRODUCT(('Availability - Room Number'!AT$42:AT$56&lt;&gt;"")*('Availability - Room Number'!$C$42:$C$56=$B25)*1),""),"")</f>
        <v>4</v>
      </c>
      <c r="AV25" s="113">
        <f>IFERROR($C25-IF($B25&lt;&gt;"",SUMPRODUCT(('Availability - Room Number'!AU$42:AU$56&lt;&gt;"")*('Availability - Room Number'!$C$42:$C$56=$B25)*1),""),"")</f>
        <v>4</v>
      </c>
    </row>
    <row r="26" spans="2:48" s="39" customFormat="1" hidden="1" outlineLevel="1" x14ac:dyDescent="0.3">
      <c r="B26" s="42" t="str">
        <f t="shared" si="12"/>
        <v>Deluxe Single</v>
      </c>
      <c r="C26" s="38">
        <f t="shared" si="12"/>
        <v>3</v>
      </c>
      <c r="D26" s="103"/>
      <c r="E26" s="104"/>
      <c r="F26" s="38"/>
      <c r="G26" s="113">
        <f>IFERROR($C26-IF($B26&lt;&gt;"",SUMPRODUCT(('Availability - Room Number'!F$42:F$56&lt;&gt;"")*('Availability - Room Number'!$C$42:$C$56=$B26)*1),""),"")</f>
        <v>3</v>
      </c>
      <c r="H26" s="113">
        <f>IFERROR($C26-IF($B26&lt;&gt;"",SUMPRODUCT(('Availability - Room Number'!G$42:G$56&lt;&gt;"")*('Availability - Room Number'!$C$42:$C$56=$B26)*1),""),"")</f>
        <v>3</v>
      </c>
      <c r="I26" s="113">
        <f>IFERROR($C26-IF($B26&lt;&gt;"",SUMPRODUCT(('Availability - Room Number'!H$42:H$56&lt;&gt;"")*('Availability - Room Number'!$C$42:$C$56=$B26)*1),""),"")</f>
        <v>3</v>
      </c>
      <c r="J26" s="113">
        <f>IFERROR($C26-IF($B26&lt;&gt;"",SUMPRODUCT(('Availability - Room Number'!I$42:I$56&lt;&gt;"")*('Availability - Room Number'!$C$42:$C$56=$B26)*1),""),"")</f>
        <v>3</v>
      </c>
      <c r="K26" s="113">
        <f>IFERROR($C26-IF($B26&lt;&gt;"",SUMPRODUCT(('Availability - Room Number'!J$42:J$56&lt;&gt;"")*('Availability - Room Number'!$C$42:$C$56=$B26)*1),""),"")</f>
        <v>3</v>
      </c>
      <c r="L26" s="113">
        <f>IFERROR($C26-IF($B26&lt;&gt;"",SUMPRODUCT(('Availability - Room Number'!K$42:K$56&lt;&gt;"")*('Availability - Room Number'!$C$42:$C$56=$B26)*1),""),"")</f>
        <v>3</v>
      </c>
      <c r="M26" s="113">
        <f>IFERROR($C26-IF($B26&lt;&gt;"",SUMPRODUCT(('Availability - Room Number'!L$42:L$56&lt;&gt;"")*('Availability - Room Number'!$C$42:$C$56=$B26)*1),""),"")</f>
        <v>3</v>
      </c>
      <c r="N26" s="113">
        <f>IFERROR($C26-IF($B26&lt;&gt;"",SUMPRODUCT(('Availability - Room Number'!M$42:M$56&lt;&gt;"")*('Availability - Room Number'!$C$42:$C$56=$B26)*1),""),"")</f>
        <v>3</v>
      </c>
      <c r="O26" s="113">
        <f>IFERROR($C26-IF($B26&lt;&gt;"",SUMPRODUCT(('Availability - Room Number'!N$42:N$56&lt;&gt;"")*('Availability - Room Number'!$C$42:$C$56=$B26)*1),""),"")</f>
        <v>3</v>
      </c>
      <c r="P26" s="113">
        <f>IFERROR($C26-IF($B26&lt;&gt;"",SUMPRODUCT(('Availability - Room Number'!O$42:O$56&lt;&gt;"")*('Availability - Room Number'!$C$42:$C$56=$B26)*1),""),"")</f>
        <v>3</v>
      </c>
      <c r="Q26" s="113">
        <f>IFERROR($C26-IF($B26&lt;&gt;"",SUMPRODUCT(('Availability - Room Number'!P$42:P$56&lt;&gt;"")*('Availability - Room Number'!$C$42:$C$56=$B26)*1),""),"")</f>
        <v>3</v>
      </c>
      <c r="R26" s="113">
        <f>IFERROR($C26-IF($B26&lt;&gt;"",SUMPRODUCT(('Availability - Room Number'!Q$42:Q$56&lt;&gt;"")*('Availability - Room Number'!$C$42:$C$56=$B26)*1),""),"")</f>
        <v>3</v>
      </c>
      <c r="S26" s="113">
        <f>IFERROR($C26-IF($B26&lt;&gt;"",SUMPRODUCT(('Availability - Room Number'!R$42:R$56&lt;&gt;"")*('Availability - Room Number'!$C$42:$C$56=$B26)*1),""),"")</f>
        <v>3</v>
      </c>
      <c r="T26" s="113">
        <f>IFERROR($C26-IF($B26&lt;&gt;"",SUMPRODUCT(('Availability - Room Number'!S$42:S$56&lt;&gt;"")*('Availability - Room Number'!$C$42:$C$56=$B26)*1),""),"")</f>
        <v>3</v>
      </c>
      <c r="U26" s="113">
        <f>IFERROR($C26-IF($B26&lt;&gt;"",SUMPRODUCT(('Availability - Room Number'!T$42:T$56&lt;&gt;"")*('Availability - Room Number'!$C$42:$C$56=$B26)*1),""),"")</f>
        <v>3</v>
      </c>
      <c r="V26" s="113">
        <f>IFERROR($C26-IF($B26&lt;&gt;"",SUMPRODUCT(('Availability - Room Number'!U$42:U$56&lt;&gt;"")*('Availability - Room Number'!$C$42:$C$56=$B26)*1),""),"")</f>
        <v>3</v>
      </c>
      <c r="W26" s="113">
        <f>IFERROR($C26-IF($B26&lt;&gt;"",SUMPRODUCT(('Availability - Room Number'!V$42:V$56&lt;&gt;"")*('Availability - Room Number'!$C$42:$C$56=$B26)*1),""),"")</f>
        <v>3</v>
      </c>
      <c r="X26" s="113">
        <f>IFERROR($C26-IF($B26&lt;&gt;"",SUMPRODUCT(('Availability - Room Number'!W$42:W$56&lt;&gt;"")*('Availability - Room Number'!$C$42:$C$56=$B26)*1),""),"")</f>
        <v>3</v>
      </c>
      <c r="Y26" s="113">
        <f>IFERROR($C26-IF($B26&lt;&gt;"",SUMPRODUCT(('Availability - Room Number'!X$42:X$56&lt;&gt;"")*('Availability - Room Number'!$C$42:$C$56=$B26)*1),""),"")</f>
        <v>3</v>
      </c>
      <c r="Z26" s="113">
        <f>IFERROR($C26-IF($B26&lt;&gt;"",SUMPRODUCT(('Availability - Room Number'!Y$42:Y$56&lt;&gt;"")*('Availability - Room Number'!$C$42:$C$56=$B26)*1),""),"")</f>
        <v>3</v>
      </c>
      <c r="AA26" s="113">
        <f>IFERROR($C26-IF($B26&lt;&gt;"",SUMPRODUCT(('Availability - Room Number'!Z$42:Z$56&lt;&gt;"")*('Availability - Room Number'!$C$42:$C$56=$B26)*1),""),"")</f>
        <v>3</v>
      </c>
      <c r="AB26" s="113">
        <f>IFERROR($C26-IF($B26&lt;&gt;"",SUMPRODUCT(('Availability - Room Number'!AA$42:AA$56&lt;&gt;"")*('Availability - Room Number'!$C$42:$C$56=$B26)*1),""),"")</f>
        <v>3</v>
      </c>
      <c r="AC26" s="113">
        <f>IFERROR($C26-IF($B26&lt;&gt;"",SUMPRODUCT(('Availability - Room Number'!AB$42:AB$56&lt;&gt;"")*('Availability - Room Number'!$C$42:$C$56=$B26)*1),""),"")</f>
        <v>3</v>
      </c>
      <c r="AD26" s="113">
        <f>IFERROR($C26-IF($B26&lt;&gt;"",SUMPRODUCT(('Availability - Room Number'!AC$42:AC$56&lt;&gt;"")*('Availability - Room Number'!$C$42:$C$56=$B26)*1),""),"")</f>
        <v>3</v>
      </c>
      <c r="AE26" s="113">
        <f>IFERROR($C26-IF($B26&lt;&gt;"",SUMPRODUCT(('Availability - Room Number'!AD$42:AD$56&lt;&gt;"")*('Availability - Room Number'!$C$42:$C$56=$B26)*1),""),"")</f>
        <v>3</v>
      </c>
      <c r="AF26" s="113">
        <f>IFERROR($C26-IF($B26&lt;&gt;"",SUMPRODUCT(('Availability - Room Number'!AE$42:AE$56&lt;&gt;"")*('Availability - Room Number'!$C$42:$C$56=$B26)*1),""),"")</f>
        <v>3</v>
      </c>
      <c r="AG26" s="113">
        <f>IFERROR($C26-IF($B26&lt;&gt;"",SUMPRODUCT(('Availability - Room Number'!AF$42:AF$56&lt;&gt;"")*('Availability - Room Number'!$C$42:$C$56=$B26)*1),""),"")</f>
        <v>3</v>
      </c>
      <c r="AH26" s="113">
        <f>IFERROR($C26-IF($B26&lt;&gt;"",SUMPRODUCT(('Availability - Room Number'!AG$42:AG$56&lt;&gt;"")*('Availability - Room Number'!$C$42:$C$56=$B26)*1),""),"")</f>
        <v>3</v>
      </c>
      <c r="AI26" s="113">
        <f>IFERROR($C26-IF($B26&lt;&gt;"",SUMPRODUCT(('Availability - Room Number'!AH$42:AH$56&lt;&gt;"")*('Availability - Room Number'!$C$42:$C$56=$B26)*1),""),"")</f>
        <v>3</v>
      </c>
      <c r="AJ26" s="113">
        <f>IFERROR($C26-IF($B26&lt;&gt;"",SUMPRODUCT(('Availability - Room Number'!AI$42:AI$56&lt;&gt;"")*('Availability - Room Number'!$C$42:$C$56=$B26)*1),""),"")</f>
        <v>3</v>
      </c>
      <c r="AK26" s="113">
        <f>IFERROR($C26-IF($B26&lt;&gt;"",SUMPRODUCT(('Availability - Room Number'!AJ$42:AJ$56&lt;&gt;"")*('Availability - Room Number'!$C$42:$C$56=$B26)*1),""),"")</f>
        <v>3</v>
      </c>
      <c r="AL26" s="113">
        <f>IFERROR($C26-IF($B26&lt;&gt;"",SUMPRODUCT(('Availability - Room Number'!AK$42:AK$56&lt;&gt;"")*('Availability - Room Number'!$C$42:$C$56=$B26)*1),""),"")</f>
        <v>3</v>
      </c>
      <c r="AM26" s="113">
        <f>IFERROR($C26-IF($B26&lt;&gt;"",SUMPRODUCT(('Availability - Room Number'!AL$42:AL$56&lt;&gt;"")*('Availability - Room Number'!$C$42:$C$56=$B26)*1),""),"")</f>
        <v>3</v>
      </c>
      <c r="AN26" s="113">
        <f>IFERROR($C26-IF($B26&lt;&gt;"",SUMPRODUCT(('Availability - Room Number'!AM$42:AM$56&lt;&gt;"")*('Availability - Room Number'!$C$42:$C$56=$B26)*1),""),"")</f>
        <v>3</v>
      </c>
      <c r="AO26" s="113">
        <f>IFERROR($C26-IF($B26&lt;&gt;"",SUMPRODUCT(('Availability - Room Number'!AN$42:AN$56&lt;&gt;"")*('Availability - Room Number'!$C$42:$C$56=$B26)*1),""),"")</f>
        <v>3</v>
      </c>
      <c r="AP26" s="113">
        <f>IFERROR($C26-IF($B26&lt;&gt;"",SUMPRODUCT(('Availability - Room Number'!AO$42:AO$56&lt;&gt;"")*('Availability - Room Number'!$C$42:$C$56=$B26)*1),""),"")</f>
        <v>3</v>
      </c>
      <c r="AQ26" s="113">
        <f>IFERROR($C26-IF($B26&lt;&gt;"",SUMPRODUCT(('Availability - Room Number'!AP$42:AP$56&lt;&gt;"")*('Availability - Room Number'!$C$42:$C$56=$B26)*1),""),"")</f>
        <v>3</v>
      </c>
      <c r="AR26" s="113">
        <f>IFERROR($C26-IF($B26&lt;&gt;"",SUMPRODUCT(('Availability - Room Number'!AQ$42:AQ$56&lt;&gt;"")*('Availability - Room Number'!$C$42:$C$56=$B26)*1),""),"")</f>
        <v>3</v>
      </c>
      <c r="AS26" s="113">
        <f>IFERROR($C26-IF($B26&lt;&gt;"",SUMPRODUCT(('Availability - Room Number'!AR$42:AR$56&lt;&gt;"")*('Availability - Room Number'!$C$42:$C$56=$B26)*1),""),"")</f>
        <v>3</v>
      </c>
      <c r="AT26" s="113">
        <f>IFERROR($C26-IF($B26&lt;&gt;"",SUMPRODUCT(('Availability - Room Number'!AS$42:AS$56&lt;&gt;"")*('Availability - Room Number'!$C$42:$C$56=$B26)*1),""),"")</f>
        <v>3</v>
      </c>
      <c r="AU26" s="113">
        <f>IFERROR($C26-IF($B26&lt;&gt;"",SUMPRODUCT(('Availability - Room Number'!AT$42:AT$56&lt;&gt;"")*('Availability - Room Number'!$C$42:$C$56=$B26)*1),""),"")</f>
        <v>3</v>
      </c>
      <c r="AV26" s="113">
        <f>IFERROR($C26-IF($B26&lt;&gt;"",SUMPRODUCT(('Availability - Room Number'!AU$42:AU$56&lt;&gt;"")*('Availability - Room Number'!$C$42:$C$56=$B26)*1),""),"")</f>
        <v>3</v>
      </c>
    </row>
    <row r="27" spans="2:48" s="39" customFormat="1" hidden="1" outlineLevel="1" x14ac:dyDescent="0.3">
      <c r="B27" s="42" t="str">
        <f t="shared" si="12"/>
        <v>Deluxe Double</v>
      </c>
      <c r="C27" s="38">
        <f t="shared" si="12"/>
        <v>2</v>
      </c>
      <c r="D27" s="103"/>
      <c r="E27" s="104"/>
      <c r="F27" s="38"/>
      <c r="G27" s="113">
        <f>IFERROR($C27-IF($B27&lt;&gt;"",SUMPRODUCT(('Availability - Room Number'!F$42:F$56&lt;&gt;"")*('Availability - Room Number'!$C$42:$C$56=$B27)*1),""),"")</f>
        <v>2</v>
      </c>
      <c r="H27" s="113">
        <f>IFERROR($C27-IF($B27&lt;&gt;"",SUMPRODUCT(('Availability - Room Number'!G$42:G$56&lt;&gt;"")*('Availability - Room Number'!$C$42:$C$56=$B27)*1),""),"")</f>
        <v>2</v>
      </c>
      <c r="I27" s="113">
        <f>IFERROR($C27-IF($B27&lt;&gt;"",SUMPRODUCT(('Availability - Room Number'!H$42:H$56&lt;&gt;"")*('Availability - Room Number'!$C$42:$C$56=$B27)*1),""),"")</f>
        <v>2</v>
      </c>
      <c r="J27" s="113">
        <f>IFERROR($C27-IF($B27&lt;&gt;"",SUMPRODUCT(('Availability - Room Number'!I$42:I$56&lt;&gt;"")*('Availability - Room Number'!$C$42:$C$56=$B27)*1),""),"")</f>
        <v>2</v>
      </c>
      <c r="K27" s="113">
        <f>IFERROR($C27-IF($B27&lt;&gt;"",SUMPRODUCT(('Availability - Room Number'!J$42:J$56&lt;&gt;"")*('Availability - Room Number'!$C$42:$C$56=$B27)*1),""),"")</f>
        <v>2</v>
      </c>
      <c r="L27" s="113">
        <f>IFERROR($C27-IF($B27&lt;&gt;"",SUMPRODUCT(('Availability - Room Number'!K$42:K$56&lt;&gt;"")*('Availability - Room Number'!$C$42:$C$56=$B27)*1),""),"")</f>
        <v>2</v>
      </c>
      <c r="M27" s="113">
        <f>IFERROR($C27-IF($B27&lt;&gt;"",SUMPRODUCT(('Availability - Room Number'!L$42:L$56&lt;&gt;"")*('Availability - Room Number'!$C$42:$C$56=$B27)*1),""),"")</f>
        <v>2</v>
      </c>
      <c r="N27" s="113">
        <f>IFERROR($C27-IF($B27&lt;&gt;"",SUMPRODUCT(('Availability - Room Number'!M$42:M$56&lt;&gt;"")*('Availability - Room Number'!$C$42:$C$56=$B27)*1),""),"")</f>
        <v>2</v>
      </c>
      <c r="O27" s="113">
        <f>IFERROR($C27-IF($B27&lt;&gt;"",SUMPRODUCT(('Availability - Room Number'!N$42:N$56&lt;&gt;"")*('Availability - Room Number'!$C$42:$C$56=$B27)*1),""),"")</f>
        <v>2</v>
      </c>
      <c r="P27" s="113">
        <f>IFERROR($C27-IF($B27&lt;&gt;"",SUMPRODUCT(('Availability - Room Number'!O$42:O$56&lt;&gt;"")*('Availability - Room Number'!$C$42:$C$56=$B27)*1),""),"")</f>
        <v>2</v>
      </c>
      <c r="Q27" s="113">
        <f>IFERROR($C27-IF($B27&lt;&gt;"",SUMPRODUCT(('Availability - Room Number'!P$42:P$56&lt;&gt;"")*('Availability - Room Number'!$C$42:$C$56=$B27)*1),""),"")</f>
        <v>2</v>
      </c>
      <c r="R27" s="113">
        <f>IFERROR($C27-IF($B27&lt;&gt;"",SUMPRODUCT(('Availability - Room Number'!Q$42:Q$56&lt;&gt;"")*('Availability - Room Number'!$C$42:$C$56=$B27)*1),""),"")</f>
        <v>2</v>
      </c>
      <c r="S27" s="113">
        <f>IFERROR($C27-IF($B27&lt;&gt;"",SUMPRODUCT(('Availability - Room Number'!R$42:R$56&lt;&gt;"")*('Availability - Room Number'!$C$42:$C$56=$B27)*1),""),"")</f>
        <v>2</v>
      </c>
      <c r="T27" s="113">
        <f>IFERROR($C27-IF($B27&lt;&gt;"",SUMPRODUCT(('Availability - Room Number'!S$42:S$56&lt;&gt;"")*('Availability - Room Number'!$C$42:$C$56=$B27)*1),""),"")</f>
        <v>2</v>
      </c>
      <c r="U27" s="113">
        <f>IFERROR($C27-IF($B27&lt;&gt;"",SUMPRODUCT(('Availability - Room Number'!T$42:T$56&lt;&gt;"")*('Availability - Room Number'!$C$42:$C$56=$B27)*1),""),"")</f>
        <v>2</v>
      </c>
      <c r="V27" s="113">
        <f>IFERROR($C27-IF($B27&lt;&gt;"",SUMPRODUCT(('Availability - Room Number'!U$42:U$56&lt;&gt;"")*('Availability - Room Number'!$C$42:$C$56=$B27)*1),""),"")</f>
        <v>2</v>
      </c>
      <c r="W27" s="113">
        <f>IFERROR($C27-IF($B27&lt;&gt;"",SUMPRODUCT(('Availability - Room Number'!V$42:V$56&lt;&gt;"")*('Availability - Room Number'!$C$42:$C$56=$B27)*1),""),"")</f>
        <v>2</v>
      </c>
      <c r="X27" s="113">
        <f>IFERROR($C27-IF($B27&lt;&gt;"",SUMPRODUCT(('Availability - Room Number'!W$42:W$56&lt;&gt;"")*('Availability - Room Number'!$C$42:$C$56=$B27)*1),""),"")</f>
        <v>2</v>
      </c>
      <c r="Y27" s="113">
        <f>IFERROR($C27-IF($B27&lt;&gt;"",SUMPRODUCT(('Availability - Room Number'!X$42:X$56&lt;&gt;"")*('Availability - Room Number'!$C$42:$C$56=$B27)*1),""),"")</f>
        <v>2</v>
      </c>
      <c r="Z27" s="113">
        <f>IFERROR($C27-IF($B27&lt;&gt;"",SUMPRODUCT(('Availability - Room Number'!Y$42:Y$56&lt;&gt;"")*('Availability - Room Number'!$C$42:$C$56=$B27)*1),""),"")</f>
        <v>2</v>
      </c>
      <c r="AA27" s="113">
        <f>IFERROR($C27-IF($B27&lt;&gt;"",SUMPRODUCT(('Availability - Room Number'!Z$42:Z$56&lt;&gt;"")*('Availability - Room Number'!$C$42:$C$56=$B27)*1),""),"")</f>
        <v>2</v>
      </c>
      <c r="AB27" s="113">
        <f>IFERROR($C27-IF($B27&lt;&gt;"",SUMPRODUCT(('Availability - Room Number'!AA$42:AA$56&lt;&gt;"")*('Availability - Room Number'!$C$42:$C$56=$B27)*1),""),"")</f>
        <v>2</v>
      </c>
      <c r="AC27" s="113">
        <f>IFERROR($C27-IF($B27&lt;&gt;"",SUMPRODUCT(('Availability - Room Number'!AB$42:AB$56&lt;&gt;"")*('Availability - Room Number'!$C$42:$C$56=$B27)*1),""),"")</f>
        <v>2</v>
      </c>
      <c r="AD27" s="113">
        <f>IFERROR($C27-IF($B27&lt;&gt;"",SUMPRODUCT(('Availability - Room Number'!AC$42:AC$56&lt;&gt;"")*('Availability - Room Number'!$C$42:$C$56=$B27)*1),""),"")</f>
        <v>2</v>
      </c>
      <c r="AE27" s="113">
        <f>IFERROR($C27-IF($B27&lt;&gt;"",SUMPRODUCT(('Availability - Room Number'!AD$42:AD$56&lt;&gt;"")*('Availability - Room Number'!$C$42:$C$56=$B27)*1),""),"")</f>
        <v>2</v>
      </c>
      <c r="AF27" s="113">
        <f>IFERROR($C27-IF($B27&lt;&gt;"",SUMPRODUCT(('Availability - Room Number'!AE$42:AE$56&lt;&gt;"")*('Availability - Room Number'!$C$42:$C$56=$B27)*1),""),"")</f>
        <v>2</v>
      </c>
      <c r="AG27" s="113">
        <f>IFERROR($C27-IF($B27&lt;&gt;"",SUMPRODUCT(('Availability - Room Number'!AF$42:AF$56&lt;&gt;"")*('Availability - Room Number'!$C$42:$C$56=$B27)*1),""),"")</f>
        <v>2</v>
      </c>
      <c r="AH27" s="113">
        <f>IFERROR($C27-IF($B27&lt;&gt;"",SUMPRODUCT(('Availability - Room Number'!AG$42:AG$56&lt;&gt;"")*('Availability - Room Number'!$C$42:$C$56=$B27)*1),""),"")</f>
        <v>2</v>
      </c>
      <c r="AI27" s="113">
        <f>IFERROR($C27-IF($B27&lt;&gt;"",SUMPRODUCT(('Availability - Room Number'!AH$42:AH$56&lt;&gt;"")*('Availability - Room Number'!$C$42:$C$56=$B27)*1),""),"")</f>
        <v>2</v>
      </c>
      <c r="AJ27" s="113">
        <f>IFERROR($C27-IF($B27&lt;&gt;"",SUMPRODUCT(('Availability - Room Number'!AI$42:AI$56&lt;&gt;"")*('Availability - Room Number'!$C$42:$C$56=$B27)*1),""),"")</f>
        <v>2</v>
      </c>
      <c r="AK27" s="113">
        <f>IFERROR($C27-IF($B27&lt;&gt;"",SUMPRODUCT(('Availability - Room Number'!AJ$42:AJ$56&lt;&gt;"")*('Availability - Room Number'!$C$42:$C$56=$B27)*1),""),"")</f>
        <v>2</v>
      </c>
      <c r="AL27" s="113">
        <f>IFERROR($C27-IF($B27&lt;&gt;"",SUMPRODUCT(('Availability - Room Number'!AK$42:AK$56&lt;&gt;"")*('Availability - Room Number'!$C$42:$C$56=$B27)*1),""),"")</f>
        <v>2</v>
      </c>
      <c r="AM27" s="113">
        <f>IFERROR($C27-IF($B27&lt;&gt;"",SUMPRODUCT(('Availability - Room Number'!AL$42:AL$56&lt;&gt;"")*('Availability - Room Number'!$C$42:$C$56=$B27)*1),""),"")</f>
        <v>2</v>
      </c>
      <c r="AN27" s="113">
        <f>IFERROR($C27-IF($B27&lt;&gt;"",SUMPRODUCT(('Availability - Room Number'!AM$42:AM$56&lt;&gt;"")*('Availability - Room Number'!$C$42:$C$56=$B27)*1),""),"")</f>
        <v>2</v>
      </c>
      <c r="AO27" s="113">
        <f>IFERROR($C27-IF($B27&lt;&gt;"",SUMPRODUCT(('Availability - Room Number'!AN$42:AN$56&lt;&gt;"")*('Availability - Room Number'!$C$42:$C$56=$B27)*1),""),"")</f>
        <v>2</v>
      </c>
      <c r="AP27" s="113">
        <f>IFERROR($C27-IF($B27&lt;&gt;"",SUMPRODUCT(('Availability - Room Number'!AO$42:AO$56&lt;&gt;"")*('Availability - Room Number'!$C$42:$C$56=$B27)*1),""),"")</f>
        <v>2</v>
      </c>
      <c r="AQ27" s="113">
        <f>IFERROR($C27-IF($B27&lt;&gt;"",SUMPRODUCT(('Availability - Room Number'!AP$42:AP$56&lt;&gt;"")*('Availability - Room Number'!$C$42:$C$56=$B27)*1),""),"")</f>
        <v>2</v>
      </c>
      <c r="AR27" s="113">
        <f>IFERROR($C27-IF($B27&lt;&gt;"",SUMPRODUCT(('Availability - Room Number'!AQ$42:AQ$56&lt;&gt;"")*('Availability - Room Number'!$C$42:$C$56=$B27)*1),""),"")</f>
        <v>2</v>
      </c>
      <c r="AS27" s="113">
        <f>IFERROR($C27-IF($B27&lt;&gt;"",SUMPRODUCT(('Availability - Room Number'!AR$42:AR$56&lt;&gt;"")*('Availability - Room Number'!$C$42:$C$56=$B27)*1),""),"")</f>
        <v>2</v>
      </c>
      <c r="AT27" s="113">
        <f>IFERROR($C27-IF($B27&lt;&gt;"",SUMPRODUCT(('Availability - Room Number'!AS$42:AS$56&lt;&gt;"")*('Availability - Room Number'!$C$42:$C$56=$B27)*1),""),"")</f>
        <v>2</v>
      </c>
      <c r="AU27" s="113">
        <f>IFERROR($C27-IF($B27&lt;&gt;"",SUMPRODUCT(('Availability - Room Number'!AT$42:AT$56&lt;&gt;"")*('Availability - Room Number'!$C$42:$C$56=$B27)*1),""),"")</f>
        <v>2</v>
      </c>
      <c r="AV27" s="113">
        <f>IFERROR($C27-IF($B27&lt;&gt;"",SUMPRODUCT(('Availability - Room Number'!AU$42:AU$56&lt;&gt;"")*('Availability - Room Number'!$C$42:$C$56=$B27)*1),""),"")</f>
        <v>2</v>
      </c>
    </row>
    <row r="28" spans="2:48" s="39" customFormat="1" hidden="1" outlineLevel="1" x14ac:dyDescent="0.3">
      <c r="B28" s="42" t="str">
        <f t="shared" si="12"/>
        <v>Superior</v>
      </c>
      <c r="C28" s="38">
        <f t="shared" si="12"/>
        <v>1</v>
      </c>
      <c r="D28" s="103"/>
      <c r="E28" s="104"/>
      <c r="F28" s="38"/>
      <c r="G28" s="113">
        <f>IFERROR($C28-IF($B28&lt;&gt;"",SUMPRODUCT(('Availability - Room Number'!F$42:F$56&lt;&gt;"")*('Availability - Room Number'!$C$42:$C$56=$B28)*1),""),"")</f>
        <v>1</v>
      </c>
      <c r="H28" s="113">
        <f>IFERROR($C28-IF($B28&lt;&gt;"",SUMPRODUCT(('Availability - Room Number'!G$42:G$56&lt;&gt;"")*('Availability - Room Number'!$C$42:$C$56=$B28)*1),""),"")</f>
        <v>1</v>
      </c>
      <c r="I28" s="113">
        <f>IFERROR($C28-IF($B28&lt;&gt;"",SUMPRODUCT(('Availability - Room Number'!H$42:H$56&lt;&gt;"")*('Availability - Room Number'!$C$42:$C$56=$B28)*1),""),"")</f>
        <v>1</v>
      </c>
      <c r="J28" s="113">
        <f>IFERROR($C28-IF($B28&lt;&gt;"",SUMPRODUCT(('Availability - Room Number'!I$42:I$56&lt;&gt;"")*('Availability - Room Number'!$C$42:$C$56=$B28)*1),""),"")</f>
        <v>1</v>
      </c>
      <c r="K28" s="113">
        <f>IFERROR($C28-IF($B28&lt;&gt;"",SUMPRODUCT(('Availability - Room Number'!J$42:J$56&lt;&gt;"")*('Availability - Room Number'!$C$42:$C$56=$B28)*1),""),"")</f>
        <v>1</v>
      </c>
      <c r="L28" s="113">
        <f>IFERROR($C28-IF($B28&lt;&gt;"",SUMPRODUCT(('Availability - Room Number'!K$42:K$56&lt;&gt;"")*('Availability - Room Number'!$C$42:$C$56=$B28)*1),""),"")</f>
        <v>1</v>
      </c>
      <c r="M28" s="113">
        <f>IFERROR($C28-IF($B28&lt;&gt;"",SUMPRODUCT(('Availability - Room Number'!L$42:L$56&lt;&gt;"")*('Availability - Room Number'!$C$42:$C$56=$B28)*1),""),"")</f>
        <v>1</v>
      </c>
      <c r="N28" s="113">
        <f>IFERROR($C28-IF($B28&lt;&gt;"",SUMPRODUCT(('Availability - Room Number'!M$42:M$56&lt;&gt;"")*('Availability - Room Number'!$C$42:$C$56=$B28)*1),""),"")</f>
        <v>1</v>
      </c>
      <c r="O28" s="113">
        <f>IFERROR($C28-IF($B28&lt;&gt;"",SUMPRODUCT(('Availability - Room Number'!N$42:N$56&lt;&gt;"")*('Availability - Room Number'!$C$42:$C$56=$B28)*1),""),"")</f>
        <v>1</v>
      </c>
      <c r="P28" s="113">
        <f>IFERROR($C28-IF($B28&lt;&gt;"",SUMPRODUCT(('Availability - Room Number'!O$42:O$56&lt;&gt;"")*('Availability - Room Number'!$C$42:$C$56=$B28)*1),""),"")</f>
        <v>1</v>
      </c>
      <c r="Q28" s="113">
        <f>IFERROR($C28-IF($B28&lt;&gt;"",SUMPRODUCT(('Availability - Room Number'!P$42:P$56&lt;&gt;"")*('Availability - Room Number'!$C$42:$C$56=$B28)*1),""),"")</f>
        <v>1</v>
      </c>
      <c r="R28" s="113">
        <f>IFERROR($C28-IF($B28&lt;&gt;"",SUMPRODUCT(('Availability - Room Number'!Q$42:Q$56&lt;&gt;"")*('Availability - Room Number'!$C$42:$C$56=$B28)*1),""),"")</f>
        <v>1</v>
      </c>
      <c r="S28" s="113">
        <f>IFERROR($C28-IF($B28&lt;&gt;"",SUMPRODUCT(('Availability - Room Number'!R$42:R$56&lt;&gt;"")*('Availability - Room Number'!$C$42:$C$56=$B28)*1),""),"")</f>
        <v>1</v>
      </c>
      <c r="T28" s="113">
        <f>IFERROR($C28-IF($B28&lt;&gt;"",SUMPRODUCT(('Availability - Room Number'!S$42:S$56&lt;&gt;"")*('Availability - Room Number'!$C$42:$C$56=$B28)*1),""),"")</f>
        <v>1</v>
      </c>
      <c r="U28" s="113">
        <f>IFERROR($C28-IF($B28&lt;&gt;"",SUMPRODUCT(('Availability - Room Number'!T$42:T$56&lt;&gt;"")*('Availability - Room Number'!$C$42:$C$56=$B28)*1),""),"")</f>
        <v>1</v>
      </c>
      <c r="V28" s="113">
        <f>IFERROR($C28-IF($B28&lt;&gt;"",SUMPRODUCT(('Availability - Room Number'!U$42:U$56&lt;&gt;"")*('Availability - Room Number'!$C$42:$C$56=$B28)*1),""),"")</f>
        <v>1</v>
      </c>
      <c r="W28" s="113">
        <f>IFERROR($C28-IF($B28&lt;&gt;"",SUMPRODUCT(('Availability - Room Number'!V$42:V$56&lt;&gt;"")*('Availability - Room Number'!$C$42:$C$56=$B28)*1),""),"")</f>
        <v>1</v>
      </c>
      <c r="X28" s="113">
        <f>IFERROR($C28-IF($B28&lt;&gt;"",SUMPRODUCT(('Availability - Room Number'!W$42:W$56&lt;&gt;"")*('Availability - Room Number'!$C$42:$C$56=$B28)*1),""),"")</f>
        <v>1</v>
      </c>
      <c r="Y28" s="113">
        <f>IFERROR($C28-IF($B28&lt;&gt;"",SUMPRODUCT(('Availability - Room Number'!X$42:X$56&lt;&gt;"")*('Availability - Room Number'!$C$42:$C$56=$B28)*1),""),"")</f>
        <v>1</v>
      </c>
      <c r="Z28" s="113">
        <f>IFERROR($C28-IF($B28&lt;&gt;"",SUMPRODUCT(('Availability - Room Number'!Y$42:Y$56&lt;&gt;"")*('Availability - Room Number'!$C$42:$C$56=$B28)*1),""),"")</f>
        <v>1</v>
      </c>
      <c r="AA28" s="113">
        <f>IFERROR($C28-IF($B28&lt;&gt;"",SUMPRODUCT(('Availability - Room Number'!Z$42:Z$56&lt;&gt;"")*('Availability - Room Number'!$C$42:$C$56=$B28)*1),""),"")</f>
        <v>1</v>
      </c>
      <c r="AB28" s="113">
        <f>IFERROR($C28-IF($B28&lt;&gt;"",SUMPRODUCT(('Availability - Room Number'!AA$42:AA$56&lt;&gt;"")*('Availability - Room Number'!$C$42:$C$56=$B28)*1),""),"")</f>
        <v>1</v>
      </c>
      <c r="AC28" s="113">
        <f>IFERROR($C28-IF($B28&lt;&gt;"",SUMPRODUCT(('Availability - Room Number'!AB$42:AB$56&lt;&gt;"")*('Availability - Room Number'!$C$42:$C$56=$B28)*1),""),"")</f>
        <v>1</v>
      </c>
      <c r="AD28" s="113">
        <f>IFERROR($C28-IF($B28&lt;&gt;"",SUMPRODUCT(('Availability - Room Number'!AC$42:AC$56&lt;&gt;"")*('Availability - Room Number'!$C$42:$C$56=$B28)*1),""),"")</f>
        <v>1</v>
      </c>
      <c r="AE28" s="113">
        <f>IFERROR($C28-IF($B28&lt;&gt;"",SUMPRODUCT(('Availability - Room Number'!AD$42:AD$56&lt;&gt;"")*('Availability - Room Number'!$C$42:$C$56=$B28)*1),""),"")</f>
        <v>1</v>
      </c>
      <c r="AF28" s="113">
        <f>IFERROR($C28-IF($B28&lt;&gt;"",SUMPRODUCT(('Availability - Room Number'!AE$42:AE$56&lt;&gt;"")*('Availability - Room Number'!$C$42:$C$56=$B28)*1),""),"")</f>
        <v>1</v>
      </c>
      <c r="AG28" s="113">
        <f>IFERROR($C28-IF($B28&lt;&gt;"",SUMPRODUCT(('Availability - Room Number'!AF$42:AF$56&lt;&gt;"")*('Availability - Room Number'!$C$42:$C$56=$B28)*1),""),"")</f>
        <v>1</v>
      </c>
      <c r="AH28" s="113">
        <f>IFERROR($C28-IF($B28&lt;&gt;"",SUMPRODUCT(('Availability - Room Number'!AG$42:AG$56&lt;&gt;"")*('Availability - Room Number'!$C$42:$C$56=$B28)*1),""),"")</f>
        <v>1</v>
      </c>
      <c r="AI28" s="113">
        <f>IFERROR($C28-IF($B28&lt;&gt;"",SUMPRODUCT(('Availability - Room Number'!AH$42:AH$56&lt;&gt;"")*('Availability - Room Number'!$C$42:$C$56=$B28)*1),""),"")</f>
        <v>1</v>
      </c>
      <c r="AJ28" s="113">
        <f>IFERROR($C28-IF($B28&lt;&gt;"",SUMPRODUCT(('Availability - Room Number'!AI$42:AI$56&lt;&gt;"")*('Availability - Room Number'!$C$42:$C$56=$B28)*1),""),"")</f>
        <v>1</v>
      </c>
      <c r="AK28" s="113">
        <f>IFERROR($C28-IF($B28&lt;&gt;"",SUMPRODUCT(('Availability - Room Number'!AJ$42:AJ$56&lt;&gt;"")*('Availability - Room Number'!$C$42:$C$56=$B28)*1),""),"")</f>
        <v>1</v>
      </c>
      <c r="AL28" s="113">
        <f>IFERROR($C28-IF($B28&lt;&gt;"",SUMPRODUCT(('Availability - Room Number'!AK$42:AK$56&lt;&gt;"")*('Availability - Room Number'!$C$42:$C$56=$B28)*1),""),"")</f>
        <v>1</v>
      </c>
      <c r="AM28" s="113">
        <f>IFERROR($C28-IF($B28&lt;&gt;"",SUMPRODUCT(('Availability - Room Number'!AL$42:AL$56&lt;&gt;"")*('Availability - Room Number'!$C$42:$C$56=$B28)*1),""),"")</f>
        <v>1</v>
      </c>
      <c r="AN28" s="113">
        <f>IFERROR($C28-IF($B28&lt;&gt;"",SUMPRODUCT(('Availability - Room Number'!AM$42:AM$56&lt;&gt;"")*('Availability - Room Number'!$C$42:$C$56=$B28)*1),""),"")</f>
        <v>1</v>
      </c>
      <c r="AO28" s="113">
        <f>IFERROR($C28-IF($B28&lt;&gt;"",SUMPRODUCT(('Availability - Room Number'!AN$42:AN$56&lt;&gt;"")*('Availability - Room Number'!$C$42:$C$56=$B28)*1),""),"")</f>
        <v>1</v>
      </c>
      <c r="AP28" s="113">
        <f>IFERROR($C28-IF($B28&lt;&gt;"",SUMPRODUCT(('Availability - Room Number'!AO$42:AO$56&lt;&gt;"")*('Availability - Room Number'!$C$42:$C$56=$B28)*1),""),"")</f>
        <v>1</v>
      </c>
      <c r="AQ28" s="113">
        <f>IFERROR($C28-IF($B28&lt;&gt;"",SUMPRODUCT(('Availability - Room Number'!AP$42:AP$56&lt;&gt;"")*('Availability - Room Number'!$C$42:$C$56=$B28)*1),""),"")</f>
        <v>1</v>
      </c>
      <c r="AR28" s="113">
        <f>IFERROR($C28-IF($B28&lt;&gt;"",SUMPRODUCT(('Availability - Room Number'!AQ$42:AQ$56&lt;&gt;"")*('Availability - Room Number'!$C$42:$C$56=$B28)*1),""),"")</f>
        <v>1</v>
      </c>
      <c r="AS28" s="113">
        <f>IFERROR($C28-IF($B28&lt;&gt;"",SUMPRODUCT(('Availability - Room Number'!AR$42:AR$56&lt;&gt;"")*('Availability - Room Number'!$C$42:$C$56=$B28)*1),""),"")</f>
        <v>1</v>
      </c>
      <c r="AT28" s="113">
        <f>IFERROR($C28-IF($B28&lt;&gt;"",SUMPRODUCT(('Availability - Room Number'!AS$42:AS$56&lt;&gt;"")*('Availability - Room Number'!$C$42:$C$56=$B28)*1),""),"")</f>
        <v>1</v>
      </c>
      <c r="AU28" s="113">
        <f>IFERROR($C28-IF($B28&lt;&gt;"",SUMPRODUCT(('Availability - Room Number'!AT$42:AT$56&lt;&gt;"")*('Availability - Room Number'!$C$42:$C$56=$B28)*1),""),"")</f>
        <v>1</v>
      </c>
      <c r="AV28" s="113">
        <f>IFERROR($C28-IF($B28&lt;&gt;"",SUMPRODUCT(('Availability - Room Number'!AU$42:AU$56&lt;&gt;"")*('Availability - Room Number'!$C$42:$C$56=$B28)*1),""),"")</f>
        <v>1</v>
      </c>
    </row>
    <row r="29" spans="2:48" collapsed="1" x14ac:dyDescent="0.3">
      <c r="B29" s="105">
        <f>N29</f>
        <v>42100</v>
      </c>
      <c r="C29" s="106"/>
      <c r="D29" s="107">
        <f>IF(D22&lt;&gt;12,D22+1,1)</f>
        <v>4</v>
      </c>
      <c r="E29" s="108">
        <f>IF(D22&lt;&gt;12,E22,E22+1)</f>
        <v>2015</v>
      </c>
      <c r="F29" s="106">
        <f t="shared" si="4"/>
        <v>3</v>
      </c>
      <c r="G29" s="112">
        <f>DATE($E29,$D29,1)-$F29+1</f>
        <v>42093</v>
      </c>
      <c r="H29" s="112">
        <f>G29+1</f>
        <v>42094</v>
      </c>
      <c r="I29" s="112">
        <f t="shared" ref="I29:M29" si="13">H29+1</f>
        <v>42095</v>
      </c>
      <c r="J29" s="112">
        <f t="shared" si="13"/>
        <v>42096</v>
      </c>
      <c r="K29" s="112">
        <f t="shared" si="13"/>
        <v>42097</v>
      </c>
      <c r="L29" s="112">
        <f t="shared" si="13"/>
        <v>42098</v>
      </c>
      <c r="M29" s="112">
        <f t="shared" si="13"/>
        <v>42099</v>
      </c>
      <c r="N29" s="112">
        <f t="shared" ref="N29:AV29" si="14">M29+1</f>
        <v>42100</v>
      </c>
      <c r="O29" s="112">
        <f t="shared" si="14"/>
        <v>42101</v>
      </c>
      <c r="P29" s="112">
        <f t="shared" si="14"/>
        <v>42102</v>
      </c>
      <c r="Q29" s="112">
        <f t="shared" si="14"/>
        <v>42103</v>
      </c>
      <c r="R29" s="112">
        <f t="shared" si="14"/>
        <v>42104</v>
      </c>
      <c r="S29" s="112">
        <f t="shared" si="14"/>
        <v>42105</v>
      </c>
      <c r="T29" s="112">
        <f t="shared" si="14"/>
        <v>42106</v>
      </c>
      <c r="U29" s="112">
        <f t="shared" si="14"/>
        <v>42107</v>
      </c>
      <c r="V29" s="112">
        <f t="shared" si="14"/>
        <v>42108</v>
      </c>
      <c r="W29" s="112">
        <f t="shared" si="14"/>
        <v>42109</v>
      </c>
      <c r="X29" s="112">
        <f t="shared" si="14"/>
        <v>42110</v>
      </c>
      <c r="Y29" s="112">
        <f t="shared" si="14"/>
        <v>42111</v>
      </c>
      <c r="Z29" s="112">
        <f t="shared" si="14"/>
        <v>42112</v>
      </c>
      <c r="AA29" s="112">
        <f t="shared" si="14"/>
        <v>42113</v>
      </c>
      <c r="AB29" s="112">
        <f t="shared" si="14"/>
        <v>42114</v>
      </c>
      <c r="AC29" s="112">
        <f t="shared" si="14"/>
        <v>42115</v>
      </c>
      <c r="AD29" s="112">
        <f t="shared" si="14"/>
        <v>42116</v>
      </c>
      <c r="AE29" s="112">
        <f t="shared" si="14"/>
        <v>42117</v>
      </c>
      <c r="AF29" s="112">
        <f t="shared" si="14"/>
        <v>42118</v>
      </c>
      <c r="AG29" s="112">
        <f t="shared" si="14"/>
        <v>42119</v>
      </c>
      <c r="AH29" s="112">
        <f t="shared" si="14"/>
        <v>42120</v>
      </c>
      <c r="AI29" s="112">
        <f t="shared" si="14"/>
        <v>42121</v>
      </c>
      <c r="AJ29" s="112">
        <f t="shared" si="14"/>
        <v>42122</v>
      </c>
      <c r="AK29" s="112">
        <f t="shared" si="14"/>
        <v>42123</v>
      </c>
      <c r="AL29" s="112">
        <f t="shared" si="14"/>
        <v>42124</v>
      </c>
      <c r="AM29" s="112">
        <f t="shared" si="14"/>
        <v>42125</v>
      </c>
      <c r="AN29" s="112">
        <f t="shared" si="14"/>
        <v>42126</v>
      </c>
      <c r="AO29" s="112">
        <f t="shared" si="14"/>
        <v>42127</v>
      </c>
      <c r="AP29" s="112">
        <f t="shared" si="14"/>
        <v>42128</v>
      </c>
      <c r="AQ29" s="112">
        <f t="shared" si="14"/>
        <v>42129</v>
      </c>
      <c r="AR29" s="112">
        <f t="shared" si="14"/>
        <v>42130</v>
      </c>
      <c r="AS29" s="112">
        <f t="shared" si="14"/>
        <v>42131</v>
      </c>
      <c r="AT29" s="112">
        <f t="shared" si="14"/>
        <v>42132</v>
      </c>
      <c r="AU29" s="112">
        <f t="shared" si="14"/>
        <v>42133</v>
      </c>
      <c r="AV29" s="114">
        <f t="shared" si="14"/>
        <v>42134</v>
      </c>
    </row>
    <row r="30" spans="2:48" s="39" customFormat="1" outlineLevel="1" x14ac:dyDescent="0.3">
      <c r="B30" s="40" t="s">
        <v>48</v>
      </c>
      <c r="C30" s="41">
        <f>SUM(C31:C35)</f>
        <v>15</v>
      </c>
      <c r="D30" s="103"/>
      <c r="E30" s="104"/>
      <c r="F30" s="38"/>
      <c r="G30" s="113">
        <f t="shared" ref="G30:AV30" si="15">SUM(G31:G35)</f>
        <v>15</v>
      </c>
      <c r="H30" s="113">
        <f t="shared" si="15"/>
        <v>15</v>
      </c>
      <c r="I30" s="113">
        <f t="shared" si="15"/>
        <v>15</v>
      </c>
      <c r="J30" s="113">
        <f t="shared" si="15"/>
        <v>15</v>
      </c>
      <c r="K30" s="113">
        <f t="shared" si="15"/>
        <v>15</v>
      </c>
      <c r="L30" s="113">
        <f t="shared" si="15"/>
        <v>15</v>
      </c>
      <c r="M30" s="113">
        <f t="shared" si="15"/>
        <v>15</v>
      </c>
      <c r="N30" s="113">
        <f t="shared" si="15"/>
        <v>15</v>
      </c>
      <c r="O30" s="113">
        <f t="shared" si="15"/>
        <v>15</v>
      </c>
      <c r="P30" s="113">
        <f t="shared" si="15"/>
        <v>15</v>
      </c>
      <c r="Q30" s="113">
        <f t="shared" si="15"/>
        <v>15</v>
      </c>
      <c r="R30" s="113">
        <f t="shared" si="15"/>
        <v>15</v>
      </c>
      <c r="S30" s="113">
        <f t="shared" si="15"/>
        <v>15</v>
      </c>
      <c r="T30" s="113">
        <f t="shared" si="15"/>
        <v>15</v>
      </c>
      <c r="U30" s="113">
        <f t="shared" si="15"/>
        <v>15</v>
      </c>
      <c r="V30" s="113">
        <f t="shared" si="15"/>
        <v>15</v>
      </c>
      <c r="W30" s="113">
        <f t="shared" si="15"/>
        <v>15</v>
      </c>
      <c r="X30" s="113">
        <f t="shared" si="15"/>
        <v>15</v>
      </c>
      <c r="Y30" s="113">
        <f t="shared" si="15"/>
        <v>15</v>
      </c>
      <c r="Z30" s="113">
        <f t="shared" si="15"/>
        <v>15</v>
      </c>
      <c r="AA30" s="113">
        <f t="shared" si="15"/>
        <v>15</v>
      </c>
      <c r="AB30" s="113">
        <f t="shared" si="15"/>
        <v>15</v>
      </c>
      <c r="AC30" s="113">
        <f t="shared" si="15"/>
        <v>15</v>
      </c>
      <c r="AD30" s="113">
        <f t="shared" si="15"/>
        <v>15</v>
      </c>
      <c r="AE30" s="113">
        <f t="shared" si="15"/>
        <v>15</v>
      </c>
      <c r="AF30" s="113">
        <f t="shared" si="15"/>
        <v>15</v>
      </c>
      <c r="AG30" s="113">
        <f t="shared" si="15"/>
        <v>15</v>
      </c>
      <c r="AH30" s="113">
        <f t="shared" si="15"/>
        <v>15</v>
      </c>
      <c r="AI30" s="113">
        <f t="shared" si="15"/>
        <v>15</v>
      </c>
      <c r="AJ30" s="113">
        <f t="shared" si="15"/>
        <v>15</v>
      </c>
      <c r="AK30" s="113">
        <f t="shared" si="15"/>
        <v>15</v>
      </c>
      <c r="AL30" s="113">
        <f t="shared" si="15"/>
        <v>15</v>
      </c>
      <c r="AM30" s="113">
        <f t="shared" si="15"/>
        <v>15</v>
      </c>
      <c r="AN30" s="113">
        <f t="shared" si="15"/>
        <v>15</v>
      </c>
      <c r="AO30" s="113">
        <f t="shared" si="15"/>
        <v>15</v>
      </c>
      <c r="AP30" s="113">
        <f t="shared" si="15"/>
        <v>15</v>
      </c>
      <c r="AQ30" s="113">
        <f t="shared" si="15"/>
        <v>15</v>
      </c>
      <c r="AR30" s="113">
        <f t="shared" si="15"/>
        <v>15</v>
      </c>
      <c r="AS30" s="113">
        <f t="shared" si="15"/>
        <v>15</v>
      </c>
      <c r="AT30" s="113">
        <f t="shared" si="15"/>
        <v>15</v>
      </c>
      <c r="AU30" s="113">
        <f t="shared" si="15"/>
        <v>15</v>
      </c>
      <c r="AV30" s="113">
        <f t="shared" si="15"/>
        <v>15</v>
      </c>
    </row>
    <row r="31" spans="2:48" s="39" customFormat="1" outlineLevel="1" x14ac:dyDescent="0.3">
      <c r="B31" s="42" t="str">
        <f t="shared" ref="B31:C35" si="16">IF(B24&lt;&gt;"",B24,"")</f>
        <v>Standard Single</v>
      </c>
      <c r="C31" s="38">
        <f t="shared" si="16"/>
        <v>5</v>
      </c>
      <c r="D31" s="103"/>
      <c r="E31" s="104"/>
      <c r="F31" s="38"/>
      <c r="G31" s="113">
        <f>IFERROR($C31-IF($B31&lt;&gt;"",SUMPRODUCT(('Availability - Room Number'!F$58:F$72&lt;&gt;"")*('Availability - Room Number'!$C$58:$C$72=$B31)*1),""),"")</f>
        <v>5</v>
      </c>
      <c r="H31" s="113">
        <f>IFERROR($C31-IF($B31&lt;&gt;"",SUMPRODUCT(('Availability - Room Number'!G$58:G$72&lt;&gt;"")*('Availability - Room Number'!$C$58:$C$72=$B31)*1),""),"")</f>
        <v>5</v>
      </c>
      <c r="I31" s="113">
        <f>IFERROR($C31-IF($B31&lt;&gt;"",SUMPRODUCT(('Availability - Room Number'!H$58:H$72&lt;&gt;"")*('Availability - Room Number'!$C$58:$C$72=$B31)*1),""),"")</f>
        <v>5</v>
      </c>
      <c r="J31" s="113">
        <f>IFERROR($C31-IF($B31&lt;&gt;"",SUMPRODUCT(('Availability - Room Number'!I$58:I$72&lt;&gt;"")*('Availability - Room Number'!$C$58:$C$72=$B31)*1),""),"")</f>
        <v>5</v>
      </c>
      <c r="K31" s="113">
        <f>IFERROR($C31-IF($B31&lt;&gt;"",SUMPRODUCT(('Availability - Room Number'!J$58:J$72&lt;&gt;"")*('Availability - Room Number'!$C$58:$C$72=$B31)*1),""),"")</f>
        <v>5</v>
      </c>
      <c r="L31" s="113">
        <f>IFERROR($C31-IF($B31&lt;&gt;"",SUMPRODUCT(('Availability - Room Number'!K$58:K$72&lt;&gt;"")*('Availability - Room Number'!$C$58:$C$72=$B31)*1),""),"")</f>
        <v>5</v>
      </c>
      <c r="M31" s="113">
        <f>IFERROR($C31-IF($B31&lt;&gt;"",SUMPRODUCT(('Availability - Room Number'!L$58:L$72&lt;&gt;"")*('Availability - Room Number'!$C$58:$C$72=$B31)*1),""),"")</f>
        <v>5</v>
      </c>
      <c r="N31" s="113">
        <f>IFERROR($C31-IF($B31&lt;&gt;"",SUMPRODUCT(('Availability - Room Number'!M$58:M$72&lt;&gt;"")*('Availability - Room Number'!$C$58:$C$72=$B31)*1),""),"")</f>
        <v>5</v>
      </c>
      <c r="O31" s="113">
        <f>IFERROR($C31-IF($B31&lt;&gt;"",SUMPRODUCT(('Availability - Room Number'!N$58:N$72&lt;&gt;"")*('Availability - Room Number'!$C$58:$C$72=$B31)*1),""),"")</f>
        <v>5</v>
      </c>
      <c r="P31" s="113">
        <f>IFERROR($C31-IF($B31&lt;&gt;"",SUMPRODUCT(('Availability - Room Number'!O$58:O$72&lt;&gt;"")*('Availability - Room Number'!$C$58:$C$72=$B31)*1),""),"")</f>
        <v>5</v>
      </c>
      <c r="Q31" s="113">
        <f>IFERROR($C31-IF($B31&lt;&gt;"",SUMPRODUCT(('Availability - Room Number'!P$58:P$72&lt;&gt;"")*('Availability - Room Number'!$C$58:$C$72=$B31)*1),""),"")</f>
        <v>5</v>
      </c>
      <c r="R31" s="113">
        <f>IFERROR($C31-IF($B31&lt;&gt;"",SUMPRODUCT(('Availability - Room Number'!Q$58:Q$72&lt;&gt;"")*('Availability - Room Number'!$C$58:$C$72=$B31)*1),""),"")</f>
        <v>5</v>
      </c>
      <c r="S31" s="113">
        <f>IFERROR($C31-IF($B31&lt;&gt;"",SUMPRODUCT(('Availability - Room Number'!R$58:R$72&lt;&gt;"")*('Availability - Room Number'!$C$58:$C$72=$B31)*1),""),"")</f>
        <v>5</v>
      </c>
      <c r="T31" s="113">
        <f>IFERROR($C31-IF($B31&lt;&gt;"",SUMPRODUCT(('Availability - Room Number'!S$58:S$72&lt;&gt;"")*('Availability - Room Number'!$C$58:$C$72=$B31)*1),""),"")</f>
        <v>5</v>
      </c>
      <c r="U31" s="113">
        <f>IFERROR($C31-IF($B31&lt;&gt;"",SUMPRODUCT(('Availability - Room Number'!T$58:T$72&lt;&gt;"")*('Availability - Room Number'!$C$58:$C$72=$B31)*1),""),"")</f>
        <v>5</v>
      </c>
      <c r="V31" s="113">
        <f>IFERROR($C31-IF($B31&lt;&gt;"",SUMPRODUCT(('Availability - Room Number'!U$58:U$72&lt;&gt;"")*('Availability - Room Number'!$C$58:$C$72=$B31)*1),""),"")</f>
        <v>5</v>
      </c>
      <c r="W31" s="113">
        <f>IFERROR($C31-IF($B31&lt;&gt;"",SUMPRODUCT(('Availability - Room Number'!V$58:V$72&lt;&gt;"")*('Availability - Room Number'!$C$58:$C$72=$B31)*1),""),"")</f>
        <v>5</v>
      </c>
      <c r="X31" s="113">
        <f>IFERROR($C31-IF($B31&lt;&gt;"",SUMPRODUCT(('Availability - Room Number'!W$58:W$72&lt;&gt;"")*('Availability - Room Number'!$C$58:$C$72=$B31)*1),""),"")</f>
        <v>5</v>
      </c>
      <c r="Y31" s="113">
        <f>IFERROR($C31-IF($B31&lt;&gt;"",SUMPRODUCT(('Availability - Room Number'!X$58:X$72&lt;&gt;"")*('Availability - Room Number'!$C$58:$C$72=$B31)*1),""),"")</f>
        <v>5</v>
      </c>
      <c r="Z31" s="113">
        <f>IFERROR($C31-IF($B31&lt;&gt;"",SUMPRODUCT(('Availability - Room Number'!Y$58:Y$72&lt;&gt;"")*('Availability - Room Number'!$C$58:$C$72=$B31)*1),""),"")</f>
        <v>5</v>
      </c>
      <c r="AA31" s="113">
        <f>IFERROR($C31-IF($B31&lt;&gt;"",SUMPRODUCT(('Availability - Room Number'!Z$58:Z$72&lt;&gt;"")*('Availability - Room Number'!$C$58:$C$72=$B31)*1),""),"")</f>
        <v>5</v>
      </c>
      <c r="AB31" s="113">
        <f>IFERROR($C31-IF($B31&lt;&gt;"",SUMPRODUCT(('Availability - Room Number'!AA$58:AA$72&lt;&gt;"")*('Availability - Room Number'!$C$58:$C$72=$B31)*1),""),"")</f>
        <v>5</v>
      </c>
      <c r="AC31" s="113">
        <f>IFERROR($C31-IF($B31&lt;&gt;"",SUMPRODUCT(('Availability - Room Number'!AB$58:AB$72&lt;&gt;"")*('Availability - Room Number'!$C$58:$C$72=$B31)*1),""),"")</f>
        <v>5</v>
      </c>
      <c r="AD31" s="113">
        <f>IFERROR($C31-IF($B31&lt;&gt;"",SUMPRODUCT(('Availability - Room Number'!AC$58:AC$72&lt;&gt;"")*('Availability - Room Number'!$C$58:$C$72=$B31)*1),""),"")</f>
        <v>5</v>
      </c>
      <c r="AE31" s="113">
        <f>IFERROR($C31-IF($B31&lt;&gt;"",SUMPRODUCT(('Availability - Room Number'!AD$58:AD$72&lt;&gt;"")*('Availability - Room Number'!$C$58:$C$72=$B31)*1),""),"")</f>
        <v>5</v>
      </c>
      <c r="AF31" s="113">
        <f>IFERROR($C31-IF($B31&lt;&gt;"",SUMPRODUCT(('Availability - Room Number'!AE$58:AE$72&lt;&gt;"")*('Availability - Room Number'!$C$58:$C$72=$B31)*1),""),"")</f>
        <v>5</v>
      </c>
      <c r="AG31" s="113">
        <f>IFERROR($C31-IF($B31&lt;&gt;"",SUMPRODUCT(('Availability - Room Number'!AF$58:AF$72&lt;&gt;"")*('Availability - Room Number'!$C$58:$C$72=$B31)*1),""),"")</f>
        <v>5</v>
      </c>
      <c r="AH31" s="113">
        <f>IFERROR($C31-IF($B31&lt;&gt;"",SUMPRODUCT(('Availability - Room Number'!AG$58:AG$72&lt;&gt;"")*('Availability - Room Number'!$C$58:$C$72=$B31)*1),""),"")</f>
        <v>5</v>
      </c>
      <c r="AI31" s="113">
        <f>IFERROR($C31-IF($B31&lt;&gt;"",SUMPRODUCT(('Availability - Room Number'!AH$58:AH$72&lt;&gt;"")*('Availability - Room Number'!$C$58:$C$72=$B31)*1),""),"")</f>
        <v>5</v>
      </c>
      <c r="AJ31" s="113">
        <f>IFERROR($C31-IF($B31&lt;&gt;"",SUMPRODUCT(('Availability - Room Number'!AI$58:AI$72&lt;&gt;"")*('Availability - Room Number'!$C$58:$C$72=$B31)*1),""),"")</f>
        <v>5</v>
      </c>
      <c r="AK31" s="113">
        <f>IFERROR($C31-IF($B31&lt;&gt;"",SUMPRODUCT(('Availability - Room Number'!AJ$58:AJ$72&lt;&gt;"")*('Availability - Room Number'!$C$58:$C$72=$B31)*1),""),"")</f>
        <v>5</v>
      </c>
      <c r="AL31" s="113">
        <f>IFERROR($C31-IF($B31&lt;&gt;"",SUMPRODUCT(('Availability - Room Number'!AK$58:AK$72&lt;&gt;"")*('Availability - Room Number'!$C$58:$C$72=$B31)*1),""),"")</f>
        <v>5</v>
      </c>
      <c r="AM31" s="113">
        <f>IFERROR($C31-IF($B31&lt;&gt;"",SUMPRODUCT(('Availability - Room Number'!AL$58:AL$72&lt;&gt;"")*('Availability - Room Number'!$C$58:$C$72=$B31)*1),""),"")</f>
        <v>5</v>
      </c>
      <c r="AN31" s="113">
        <f>IFERROR($C31-IF($B31&lt;&gt;"",SUMPRODUCT(('Availability - Room Number'!AM$58:AM$72&lt;&gt;"")*('Availability - Room Number'!$C$58:$C$72=$B31)*1),""),"")</f>
        <v>5</v>
      </c>
      <c r="AO31" s="113">
        <f>IFERROR($C31-IF($B31&lt;&gt;"",SUMPRODUCT(('Availability - Room Number'!AN$58:AN$72&lt;&gt;"")*('Availability - Room Number'!$C$58:$C$72=$B31)*1),""),"")</f>
        <v>5</v>
      </c>
      <c r="AP31" s="113">
        <f>IFERROR($C31-IF($B31&lt;&gt;"",SUMPRODUCT(('Availability - Room Number'!AO$58:AO$72&lt;&gt;"")*('Availability - Room Number'!$C$58:$C$72=$B31)*1),""),"")</f>
        <v>5</v>
      </c>
      <c r="AQ31" s="113">
        <f>IFERROR($C31-IF($B31&lt;&gt;"",SUMPRODUCT(('Availability - Room Number'!AP$58:AP$72&lt;&gt;"")*('Availability - Room Number'!$C$58:$C$72=$B31)*1),""),"")</f>
        <v>5</v>
      </c>
      <c r="AR31" s="113">
        <f>IFERROR($C31-IF($B31&lt;&gt;"",SUMPRODUCT(('Availability - Room Number'!AQ$58:AQ$72&lt;&gt;"")*('Availability - Room Number'!$C$58:$C$72=$B31)*1),""),"")</f>
        <v>5</v>
      </c>
      <c r="AS31" s="113">
        <f>IFERROR($C31-IF($B31&lt;&gt;"",SUMPRODUCT(('Availability - Room Number'!AR$58:AR$72&lt;&gt;"")*('Availability - Room Number'!$C$58:$C$72=$B31)*1),""),"")</f>
        <v>5</v>
      </c>
      <c r="AT31" s="113">
        <f>IFERROR($C31-IF($B31&lt;&gt;"",SUMPRODUCT(('Availability - Room Number'!AS$58:AS$72&lt;&gt;"")*('Availability - Room Number'!$C$58:$C$72=$B31)*1),""),"")</f>
        <v>5</v>
      </c>
      <c r="AU31" s="113">
        <f>IFERROR($C31-IF($B31&lt;&gt;"",SUMPRODUCT(('Availability - Room Number'!AT$58:AT$72&lt;&gt;"")*('Availability - Room Number'!$C$58:$C$72=$B31)*1),""),"")</f>
        <v>5</v>
      </c>
      <c r="AV31" s="113">
        <f>IFERROR($C31-IF($B31&lt;&gt;"",SUMPRODUCT(('Availability - Room Number'!AU$58:AU$72&lt;&gt;"")*('Availability - Room Number'!$C$58:$C$72=$B31)*1),""),"")</f>
        <v>5</v>
      </c>
    </row>
    <row r="32" spans="2:48" s="39" customFormat="1" outlineLevel="1" x14ac:dyDescent="0.3">
      <c r="B32" s="42" t="str">
        <f t="shared" si="16"/>
        <v>Standard Double</v>
      </c>
      <c r="C32" s="38">
        <f t="shared" si="16"/>
        <v>4</v>
      </c>
      <c r="D32" s="103"/>
      <c r="E32" s="104"/>
      <c r="F32" s="38"/>
      <c r="G32" s="113">
        <f>IFERROR($C32-IF($B32&lt;&gt;"",SUMPRODUCT(('Availability - Room Number'!F$58:F$72&lt;&gt;"")*('Availability - Room Number'!$C$58:$C$72=$B32)*1),""),"")</f>
        <v>4</v>
      </c>
      <c r="H32" s="113">
        <f>IFERROR($C32-IF($B32&lt;&gt;"",SUMPRODUCT(('Availability - Room Number'!G$58:G$72&lt;&gt;"")*('Availability - Room Number'!$C$58:$C$72=$B32)*1),""),"")</f>
        <v>4</v>
      </c>
      <c r="I32" s="113">
        <f>IFERROR($C32-IF($B32&lt;&gt;"",SUMPRODUCT(('Availability - Room Number'!H$58:H$72&lt;&gt;"")*('Availability - Room Number'!$C$58:$C$72=$B32)*1),""),"")</f>
        <v>4</v>
      </c>
      <c r="J32" s="113">
        <f>IFERROR($C32-IF($B32&lt;&gt;"",SUMPRODUCT(('Availability - Room Number'!I$58:I$72&lt;&gt;"")*('Availability - Room Number'!$C$58:$C$72=$B32)*1),""),"")</f>
        <v>4</v>
      </c>
      <c r="K32" s="113">
        <f>IFERROR($C32-IF($B32&lt;&gt;"",SUMPRODUCT(('Availability - Room Number'!J$58:J$72&lt;&gt;"")*('Availability - Room Number'!$C$58:$C$72=$B32)*1),""),"")</f>
        <v>4</v>
      </c>
      <c r="L32" s="113">
        <f>IFERROR($C32-IF($B32&lt;&gt;"",SUMPRODUCT(('Availability - Room Number'!K$58:K$72&lt;&gt;"")*('Availability - Room Number'!$C$58:$C$72=$B32)*1),""),"")</f>
        <v>4</v>
      </c>
      <c r="M32" s="113">
        <f>IFERROR($C32-IF($B32&lt;&gt;"",SUMPRODUCT(('Availability - Room Number'!L$58:L$72&lt;&gt;"")*('Availability - Room Number'!$C$58:$C$72=$B32)*1),""),"")</f>
        <v>4</v>
      </c>
      <c r="N32" s="113">
        <f>IFERROR($C32-IF($B32&lt;&gt;"",SUMPRODUCT(('Availability - Room Number'!M$58:M$72&lt;&gt;"")*('Availability - Room Number'!$C$58:$C$72=$B32)*1),""),"")</f>
        <v>4</v>
      </c>
      <c r="O32" s="113">
        <f>IFERROR($C32-IF($B32&lt;&gt;"",SUMPRODUCT(('Availability - Room Number'!N$58:N$72&lt;&gt;"")*('Availability - Room Number'!$C$58:$C$72=$B32)*1),""),"")</f>
        <v>4</v>
      </c>
      <c r="P32" s="113">
        <f>IFERROR($C32-IF($B32&lt;&gt;"",SUMPRODUCT(('Availability - Room Number'!O$58:O$72&lt;&gt;"")*('Availability - Room Number'!$C$58:$C$72=$B32)*1),""),"")</f>
        <v>4</v>
      </c>
      <c r="Q32" s="113">
        <f>IFERROR($C32-IF($B32&lt;&gt;"",SUMPRODUCT(('Availability - Room Number'!P$58:P$72&lt;&gt;"")*('Availability - Room Number'!$C$58:$C$72=$B32)*1),""),"")</f>
        <v>4</v>
      </c>
      <c r="R32" s="113">
        <f>IFERROR($C32-IF($B32&lt;&gt;"",SUMPRODUCT(('Availability - Room Number'!Q$58:Q$72&lt;&gt;"")*('Availability - Room Number'!$C$58:$C$72=$B32)*1),""),"")</f>
        <v>4</v>
      </c>
      <c r="S32" s="113">
        <f>IFERROR($C32-IF($B32&lt;&gt;"",SUMPRODUCT(('Availability - Room Number'!R$58:R$72&lt;&gt;"")*('Availability - Room Number'!$C$58:$C$72=$B32)*1),""),"")</f>
        <v>4</v>
      </c>
      <c r="T32" s="113">
        <f>IFERROR($C32-IF($B32&lt;&gt;"",SUMPRODUCT(('Availability - Room Number'!S$58:S$72&lt;&gt;"")*('Availability - Room Number'!$C$58:$C$72=$B32)*1),""),"")</f>
        <v>4</v>
      </c>
      <c r="U32" s="113">
        <f>IFERROR($C32-IF($B32&lt;&gt;"",SUMPRODUCT(('Availability - Room Number'!T$58:T$72&lt;&gt;"")*('Availability - Room Number'!$C$58:$C$72=$B32)*1),""),"")</f>
        <v>4</v>
      </c>
      <c r="V32" s="113">
        <f>IFERROR($C32-IF($B32&lt;&gt;"",SUMPRODUCT(('Availability - Room Number'!U$58:U$72&lt;&gt;"")*('Availability - Room Number'!$C$58:$C$72=$B32)*1),""),"")</f>
        <v>4</v>
      </c>
      <c r="W32" s="113">
        <f>IFERROR($C32-IF($B32&lt;&gt;"",SUMPRODUCT(('Availability - Room Number'!V$58:V$72&lt;&gt;"")*('Availability - Room Number'!$C$58:$C$72=$B32)*1),""),"")</f>
        <v>4</v>
      </c>
      <c r="X32" s="113">
        <f>IFERROR($C32-IF($B32&lt;&gt;"",SUMPRODUCT(('Availability - Room Number'!W$58:W$72&lt;&gt;"")*('Availability - Room Number'!$C$58:$C$72=$B32)*1),""),"")</f>
        <v>4</v>
      </c>
      <c r="Y32" s="113">
        <f>IFERROR($C32-IF($B32&lt;&gt;"",SUMPRODUCT(('Availability - Room Number'!X$58:X$72&lt;&gt;"")*('Availability - Room Number'!$C$58:$C$72=$B32)*1),""),"")</f>
        <v>4</v>
      </c>
      <c r="Z32" s="113">
        <f>IFERROR($C32-IF($B32&lt;&gt;"",SUMPRODUCT(('Availability - Room Number'!Y$58:Y$72&lt;&gt;"")*('Availability - Room Number'!$C$58:$C$72=$B32)*1),""),"")</f>
        <v>4</v>
      </c>
      <c r="AA32" s="113">
        <f>IFERROR($C32-IF($B32&lt;&gt;"",SUMPRODUCT(('Availability - Room Number'!Z$58:Z$72&lt;&gt;"")*('Availability - Room Number'!$C$58:$C$72=$B32)*1),""),"")</f>
        <v>4</v>
      </c>
      <c r="AB32" s="113">
        <f>IFERROR($C32-IF($B32&lt;&gt;"",SUMPRODUCT(('Availability - Room Number'!AA$58:AA$72&lt;&gt;"")*('Availability - Room Number'!$C$58:$C$72=$B32)*1),""),"")</f>
        <v>4</v>
      </c>
      <c r="AC32" s="113">
        <f>IFERROR($C32-IF($B32&lt;&gt;"",SUMPRODUCT(('Availability - Room Number'!AB$58:AB$72&lt;&gt;"")*('Availability - Room Number'!$C$58:$C$72=$B32)*1),""),"")</f>
        <v>4</v>
      </c>
      <c r="AD32" s="113">
        <f>IFERROR($C32-IF($B32&lt;&gt;"",SUMPRODUCT(('Availability - Room Number'!AC$58:AC$72&lt;&gt;"")*('Availability - Room Number'!$C$58:$C$72=$B32)*1),""),"")</f>
        <v>4</v>
      </c>
      <c r="AE32" s="113">
        <f>IFERROR($C32-IF($B32&lt;&gt;"",SUMPRODUCT(('Availability - Room Number'!AD$58:AD$72&lt;&gt;"")*('Availability - Room Number'!$C$58:$C$72=$B32)*1),""),"")</f>
        <v>4</v>
      </c>
      <c r="AF32" s="113">
        <f>IFERROR($C32-IF($B32&lt;&gt;"",SUMPRODUCT(('Availability - Room Number'!AE$58:AE$72&lt;&gt;"")*('Availability - Room Number'!$C$58:$C$72=$B32)*1),""),"")</f>
        <v>4</v>
      </c>
      <c r="AG32" s="113">
        <f>IFERROR($C32-IF($B32&lt;&gt;"",SUMPRODUCT(('Availability - Room Number'!AF$58:AF$72&lt;&gt;"")*('Availability - Room Number'!$C$58:$C$72=$B32)*1),""),"")</f>
        <v>4</v>
      </c>
      <c r="AH32" s="113">
        <f>IFERROR($C32-IF($B32&lt;&gt;"",SUMPRODUCT(('Availability - Room Number'!AG$58:AG$72&lt;&gt;"")*('Availability - Room Number'!$C$58:$C$72=$B32)*1),""),"")</f>
        <v>4</v>
      </c>
      <c r="AI32" s="113">
        <f>IFERROR($C32-IF($B32&lt;&gt;"",SUMPRODUCT(('Availability - Room Number'!AH$58:AH$72&lt;&gt;"")*('Availability - Room Number'!$C$58:$C$72=$B32)*1),""),"")</f>
        <v>4</v>
      </c>
      <c r="AJ32" s="113">
        <f>IFERROR($C32-IF($B32&lt;&gt;"",SUMPRODUCT(('Availability - Room Number'!AI$58:AI$72&lt;&gt;"")*('Availability - Room Number'!$C$58:$C$72=$B32)*1),""),"")</f>
        <v>4</v>
      </c>
      <c r="AK32" s="113">
        <f>IFERROR($C32-IF($B32&lt;&gt;"",SUMPRODUCT(('Availability - Room Number'!AJ$58:AJ$72&lt;&gt;"")*('Availability - Room Number'!$C$58:$C$72=$B32)*1),""),"")</f>
        <v>4</v>
      </c>
      <c r="AL32" s="113">
        <f>IFERROR($C32-IF($B32&lt;&gt;"",SUMPRODUCT(('Availability - Room Number'!AK$58:AK$72&lt;&gt;"")*('Availability - Room Number'!$C$58:$C$72=$B32)*1),""),"")</f>
        <v>4</v>
      </c>
      <c r="AM32" s="113">
        <f>IFERROR($C32-IF($B32&lt;&gt;"",SUMPRODUCT(('Availability - Room Number'!AL$58:AL$72&lt;&gt;"")*('Availability - Room Number'!$C$58:$C$72=$B32)*1),""),"")</f>
        <v>4</v>
      </c>
      <c r="AN32" s="113">
        <f>IFERROR($C32-IF($B32&lt;&gt;"",SUMPRODUCT(('Availability - Room Number'!AM$58:AM$72&lt;&gt;"")*('Availability - Room Number'!$C$58:$C$72=$B32)*1),""),"")</f>
        <v>4</v>
      </c>
      <c r="AO32" s="113">
        <f>IFERROR($C32-IF($B32&lt;&gt;"",SUMPRODUCT(('Availability - Room Number'!AN$58:AN$72&lt;&gt;"")*('Availability - Room Number'!$C$58:$C$72=$B32)*1),""),"")</f>
        <v>4</v>
      </c>
      <c r="AP32" s="113">
        <f>IFERROR($C32-IF($B32&lt;&gt;"",SUMPRODUCT(('Availability - Room Number'!AO$58:AO$72&lt;&gt;"")*('Availability - Room Number'!$C$58:$C$72=$B32)*1),""),"")</f>
        <v>4</v>
      </c>
      <c r="AQ32" s="113">
        <f>IFERROR($C32-IF($B32&lt;&gt;"",SUMPRODUCT(('Availability - Room Number'!AP$58:AP$72&lt;&gt;"")*('Availability - Room Number'!$C$58:$C$72=$B32)*1),""),"")</f>
        <v>4</v>
      </c>
      <c r="AR32" s="113">
        <f>IFERROR($C32-IF($B32&lt;&gt;"",SUMPRODUCT(('Availability - Room Number'!AQ$58:AQ$72&lt;&gt;"")*('Availability - Room Number'!$C$58:$C$72=$B32)*1),""),"")</f>
        <v>4</v>
      </c>
      <c r="AS32" s="113">
        <f>IFERROR($C32-IF($B32&lt;&gt;"",SUMPRODUCT(('Availability - Room Number'!AR$58:AR$72&lt;&gt;"")*('Availability - Room Number'!$C$58:$C$72=$B32)*1),""),"")</f>
        <v>4</v>
      </c>
      <c r="AT32" s="113">
        <f>IFERROR($C32-IF($B32&lt;&gt;"",SUMPRODUCT(('Availability - Room Number'!AS$58:AS$72&lt;&gt;"")*('Availability - Room Number'!$C$58:$C$72=$B32)*1),""),"")</f>
        <v>4</v>
      </c>
      <c r="AU32" s="113">
        <f>IFERROR($C32-IF($B32&lt;&gt;"",SUMPRODUCT(('Availability - Room Number'!AT$58:AT$72&lt;&gt;"")*('Availability - Room Number'!$C$58:$C$72=$B32)*1),""),"")</f>
        <v>4</v>
      </c>
      <c r="AV32" s="113">
        <f>IFERROR($C32-IF($B32&lt;&gt;"",SUMPRODUCT(('Availability - Room Number'!AU$58:AU$72&lt;&gt;"")*('Availability - Room Number'!$C$58:$C$72=$B32)*1),""),"")</f>
        <v>4</v>
      </c>
    </row>
    <row r="33" spans="2:48" s="39" customFormat="1" outlineLevel="1" x14ac:dyDescent="0.3">
      <c r="B33" s="42" t="str">
        <f t="shared" si="16"/>
        <v>Deluxe Single</v>
      </c>
      <c r="C33" s="38">
        <f t="shared" si="16"/>
        <v>3</v>
      </c>
      <c r="D33" s="103"/>
      <c r="E33" s="104"/>
      <c r="F33" s="38"/>
      <c r="G33" s="113">
        <f>IFERROR($C33-IF($B33&lt;&gt;"",SUMPRODUCT(('Availability - Room Number'!F$58:F$72&lt;&gt;"")*('Availability - Room Number'!$C$58:$C$72=$B33)*1),""),"")</f>
        <v>3</v>
      </c>
      <c r="H33" s="113">
        <f>IFERROR($C33-IF($B33&lt;&gt;"",SUMPRODUCT(('Availability - Room Number'!G$58:G$72&lt;&gt;"")*('Availability - Room Number'!$C$58:$C$72=$B33)*1),""),"")</f>
        <v>3</v>
      </c>
      <c r="I33" s="113">
        <f>IFERROR($C33-IF($B33&lt;&gt;"",SUMPRODUCT(('Availability - Room Number'!H$58:H$72&lt;&gt;"")*('Availability - Room Number'!$C$58:$C$72=$B33)*1),""),"")</f>
        <v>3</v>
      </c>
      <c r="J33" s="113">
        <f>IFERROR($C33-IF($B33&lt;&gt;"",SUMPRODUCT(('Availability - Room Number'!I$58:I$72&lt;&gt;"")*('Availability - Room Number'!$C$58:$C$72=$B33)*1),""),"")</f>
        <v>3</v>
      </c>
      <c r="K33" s="113">
        <f>IFERROR($C33-IF($B33&lt;&gt;"",SUMPRODUCT(('Availability - Room Number'!J$58:J$72&lt;&gt;"")*('Availability - Room Number'!$C$58:$C$72=$B33)*1),""),"")</f>
        <v>3</v>
      </c>
      <c r="L33" s="113">
        <f>IFERROR($C33-IF($B33&lt;&gt;"",SUMPRODUCT(('Availability - Room Number'!K$58:K$72&lt;&gt;"")*('Availability - Room Number'!$C$58:$C$72=$B33)*1),""),"")</f>
        <v>3</v>
      </c>
      <c r="M33" s="113">
        <f>IFERROR($C33-IF($B33&lt;&gt;"",SUMPRODUCT(('Availability - Room Number'!L$58:L$72&lt;&gt;"")*('Availability - Room Number'!$C$58:$C$72=$B33)*1),""),"")</f>
        <v>3</v>
      </c>
      <c r="N33" s="113">
        <f>IFERROR($C33-IF($B33&lt;&gt;"",SUMPRODUCT(('Availability - Room Number'!M$58:M$72&lt;&gt;"")*('Availability - Room Number'!$C$58:$C$72=$B33)*1),""),"")</f>
        <v>3</v>
      </c>
      <c r="O33" s="113">
        <f>IFERROR($C33-IF($B33&lt;&gt;"",SUMPRODUCT(('Availability - Room Number'!N$58:N$72&lt;&gt;"")*('Availability - Room Number'!$C$58:$C$72=$B33)*1),""),"")</f>
        <v>3</v>
      </c>
      <c r="P33" s="113">
        <f>IFERROR($C33-IF($B33&lt;&gt;"",SUMPRODUCT(('Availability - Room Number'!O$58:O$72&lt;&gt;"")*('Availability - Room Number'!$C$58:$C$72=$B33)*1),""),"")</f>
        <v>3</v>
      </c>
      <c r="Q33" s="113">
        <f>IFERROR($C33-IF($B33&lt;&gt;"",SUMPRODUCT(('Availability - Room Number'!P$58:P$72&lt;&gt;"")*('Availability - Room Number'!$C$58:$C$72=$B33)*1),""),"")</f>
        <v>3</v>
      </c>
      <c r="R33" s="113">
        <f>IFERROR($C33-IF($B33&lt;&gt;"",SUMPRODUCT(('Availability - Room Number'!Q$58:Q$72&lt;&gt;"")*('Availability - Room Number'!$C$58:$C$72=$B33)*1),""),"")</f>
        <v>3</v>
      </c>
      <c r="S33" s="113">
        <f>IFERROR($C33-IF($B33&lt;&gt;"",SUMPRODUCT(('Availability - Room Number'!R$58:R$72&lt;&gt;"")*('Availability - Room Number'!$C$58:$C$72=$B33)*1),""),"")</f>
        <v>3</v>
      </c>
      <c r="T33" s="113">
        <f>IFERROR($C33-IF($B33&lt;&gt;"",SUMPRODUCT(('Availability - Room Number'!S$58:S$72&lt;&gt;"")*('Availability - Room Number'!$C$58:$C$72=$B33)*1),""),"")</f>
        <v>3</v>
      </c>
      <c r="U33" s="113">
        <f>IFERROR($C33-IF($B33&lt;&gt;"",SUMPRODUCT(('Availability - Room Number'!T$58:T$72&lt;&gt;"")*('Availability - Room Number'!$C$58:$C$72=$B33)*1),""),"")</f>
        <v>3</v>
      </c>
      <c r="V33" s="113">
        <f>IFERROR($C33-IF($B33&lt;&gt;"",SUMPRODUCT(('Availability - Room Number'!U$58:U$72&lt;&gt;"")*('Availability - Room Number'!$C$58:$C$72=$B33)*1),""),"")</f>
        <v>3</v>
      </c>
      <c r="W33" s="113">
        <f>IFERROR($C33-IF($B33&lt;&gt;"",SUMPRODUCT(('Availability - Room Number'!V$58:V$72&lt;&gt;"")*('Availability - Room Number'!$C$58:$C$72=$B33)*1),""),"")</f>
        <v>3</v>
      </c>
      <c r="X33" s="113">
        <f>IFERROR($C33-IF($B33&lt;&gt;"",SUMPRODUCT(('Availability - Room Number'!W$58:W$72&lt;&gt;"")*('Availability - Room Number'!$C$58:$C$72=$B33)*1),""),"")</f>
        <v>3</v>
      </c>
      <c r="Y33" s="113">
        <f>IFERROR($C33-IF($B33&lt;&gt;"",SUMPRODUCT(('Availability - Room Number'!X$58:X$72&lt;&gt;"")*('Availability - Room Number'!$C$58:$C$72=$B33)*1),""),"")</f>
        <v>3</v>
      </c>
      <c r="Z33" s="113">
        <f>IFERROR($C33-IF($B33&lt;&gt;"",SUMPRODUCT(('Availability - Room Number'!Y$58:Y$72&lt;&gt;"")*('Availability - Room Number'!$C$58:$C$72=$B33)*1),""),"")</f>
        <v>3</v>
      </c>
      <c r="AA33" s="113">
        <f>IFERROR($C33-IF($B33&lt;&gt;"",SUMPRODUCT(('Availability - Room Number'!Z$58:Z$72&lt;&gt;"")*('Availability - Room Number'!$C$58:$C$72=$B33)*1),""),"")</f>
        <v>3</v>
      </c>
      <c r="AB33" s="113">
        <f>IFERROR($C33-IF($B33&lt;&gt;"",SUMPRODUCT(('Availability - Room Number'!AA$58:AA$72&lt;&gt;"")*('Availability - Room Number'!$C$58:$C$72=$B33)*1),""),"")</f>
        <v>3</v>
      </c>
      <c r="AC33" s="113">
        <f>IFERROR($C33-IF($B33&lt;&gt;"",SUMPRODUCT(('Availability - Room Number'!AB$58:AB$72&lt;&gt;"")*('Availability - Room Number'!$C$58:$C$72=$B33)*1),""),"")</f>
        <v>3</v>
      </c>
      <c r="AD33" s="113">
        <f>IFERROR($C33-IF($B33&lt;&gt;"",SUMPRODUCT(('Availability - Room Number'!AC$58:AC$72&lt;&gt;"")*('Availability - Room Number'!$C$58:$C$72=$B33)*1),""),"")</f>
        <v>3</v>
      </c>
      <c r="AE33" s="113">
        <f>IFERROR($C33-IF($B33&lt;&gt;"",SUMPRODUCT(('Availability - Room Number'!AD$58:AD$72&lt;&gt;"")*('Availability - Room Number'!$C$58:$C$72=$B33)*1),""),"")</f>
        <v>3</v>
      </c>
      <c r="AF33" s="113">
        <f>IFERROR($C33-IF($B33&lt;&gt;"",SUMPRODUCT(('Availability - Room Number'!AE$58:AE$72&lt;&gt;"")*('Availability - Room Number'!$C$58:$C$72=$B33)*1),""),"")</f>
        <v>3</v>
      </c>
      <c r="AG33" s="113">
        <f>IFERROR($C33-IF($B33&lt;&gt;"",SUMPRODUCT(('Availability - Room Number'!AF$58:AF$72&lt;&gt;"")*('Availability - Room Number'!$C$58:$C$72=$B33)*1),""),"")</f>
        <v>3</v>
      </c>
      <c r="AH33" s="113">
        <f>IFERROR($C33-IF($B33&lt;&gt;"",SUMPRODUCT(('Availability - Room Number'!AG$58:AG$72&lt;&gt;"")*('Availability - Room Number'!$C$58:$C$72=$B33)*1),""),"")</f>
        <v>3</v>
      </c>
      <c r="AI33" s="113">
        <f>IFERROR($C33-IF($B33&lt;&gt;"",SUMPRODUCT(('Availability - Room Number'!AH$58:AH$72&lt;&gt;"")*('Availability - Room Number'!$C$58:$C$72=$B33)*1),""),"")</f>
        <v>3</v>
      </c>
      <c r="AJ33" s="113">
        <f>IFERROR($C33-IF($B33&lt;&gt;"",SUMPRODUCT(('Availability - Room Number'!AI$58:AI$72&lt;&gt;"")*('Availability - Room Number'!$C$58:$C$72=$B33)*1),""),"")</f>
        <v>3</v>
      </c>
      <c r="AK33" s="113">
        <f>IFERROR($C33-IF($B33&lt;&gt;"",SUMPRODUCT(('Availability - Room Number'!AJ$58:AJ$72&lt;&gt;"")*('Availability - Room Number'!$C$58:$C$72=$B33)*1),""),"")</f>
        <v>3</v>
      </c>
      <c r="AL33" s="113">
        <f>IFERROR($C33-IF($B33&lt;&gt;"",SUMPRODUCT(('Availability - Room Number'!AK$58:AK$72&lt;&gt;"")*('Availability - Room Number'!$C$58:$C$72=$B33)*1),""),"")</f>
        <v>3</v>
      </c>
      <c r="AM33" s="113">
        <f>IFERROR($C33-IF($B33&lt;&gt;"",SUMPRODUCT(('Availability - Room Number'!AL$58:AL$72&lt;&gt;"")*('Availability - Room Number'!$C$58:$C$72=$B33)*1),""),"")</f>
        <v>3</v>
      </c>
      <c r="AN33" s="113">
        <f>IFERROR($C33-IF($B33&lt;&gt;"",SUMPRODUCT(('Availability - Room Number'!AM$58:AM$72&lt;&gt;"")*('Availability - Room Number'!$C$58:$C$72=$B33)*1),""),"")</f>
        <v>3</v>
      </c>
      <c r="AO33" s="113">
        <f>IFERROR($C33-IF($B33&lt;&gt;"",SUMPRODUCT(('Availability - Room Number'!AN$58:AN$72&lt;&gt;"")*('Availability - Room Number'!$C$58:$C$72=$B33)*1),""),"")</f>
        <v>3</v>
      </c>
      <c r="AP33" s="113">
        <f>IFERROR($C33-IF($B33&lt;&gt;"",SUMPRODUCT(('Availability - Room Number'!AO$58:AO$72&lt;&gt;"")*('Availability - Room Number'!$C$58:$C$72=$B33)*1),""),"")</f>
        <v>3</v>
      </c>
      <c r="AQ33" s="113">
        <f>IFERROR($C33-IF($B33&lt;&gt;"",SUMPRODUCT(('Availability - Room Number'!AP$58:AP$72&lt;&gt;"")*('Availability - Room Number'!$C$58:$C$72=$B33)*1),""),"")</f>
        <v>3</v>
      </c>
      <c r="AR33" s="113">
        <f>IFERROR($C33-IF($B33&lt;&gt;"",SUMPRODUCT(('Availability - Room Number'!AQ$58:AQ$72&lt;&gt;"")*('Availability - Room Number'!$C$58:$C$72=$B33)*1),""),"")</f>
        <v>3</v>
      </c>
      <c r="AS33" s="113">
        <f>IFERROR($C33-IF($B33&lt;&gt;"",SUMPRODUCT(('Availability - Room Number'!AR$58:AR$72&lt;&gt;"")*('Availability - Room Number'!$C$58:$C$72=$B33)*1),""),"")</f>
        <v>3</v>
      </c>
      <c r="AT33" s="113">
        <f>IFERROR($C33-IF($B33&lt;&gt;"",SUMPRODUCT(('Availability - Room Number'!AS$58:AS$72&lt;&gt;"")*('Availability - Room Number'!$C$58:$C$72=$B33)*1),""),"")</f>
        <v>3</v>
      </c>
      <c r="AU33" s="113">
        <f>IFERROR($C33-IF($B33&lt;&gt;"",SUMPRODUCT(('Availability - Room Number'!AT$58:AT$72&lt;&gt;"")*('Availability - Room Number'!$C$58:$C$72=$B33)*1),""),"")</f>
        <v>3</v>
      </c>
      <c r="AV33" s="113">
        <f>IFERROR($C33-IF($B33&lt;&gt;"",SUMPRODUCT(('Availability - Room Number'!AU$58:AU$72&lt;&gt;"")*('Availability - Room Number'!$C$58:$C$72=$B33)*1),""),"")</f>
        <v>3</v>
      </c>
    </row>
    <row r="34" spans="2:48" s="39" customFormat="1" outlineLevel="1" x14ac:dyDescent="0.3">
      <c r="B34" s="42" t="str">
        <f t="shared" si="16"/>
        <v>Deluxe Double</v>
      </c>
      <c r="C34" s="38">
        <f t="shared" si="16"/>
        <v>2</v>
      </c>
      <c r="D34" s="103"/>
      <c r="E34" s="104"/>
      <c r="F34" s="38"/>
      <c r="G34" s="113">
        <f>IFERROR($C34-IF($B34&lt;&gt;"",SUMPRODUCT(('Availability - Room Number'!F$58:F$72&lt;&gt;"")*('Availability - Room Number'!$C$58:$C$72=$B34)*1),""),"")</f>
        <v>2</v>
      </c>
      <c r="H34" s="113">
        <f>IFERROR($C34-IF($B34&lt;&gt;"",SUMPRODUCT(('Availability - Room Number'!G$58:G$72&lt;&gt;"")*('Availability - Room Number'!$C$58:$C$72=$B34)*1),""),"")</f>
        <v>2</v>
      </c>
      <c r="I34" s="113">
        <f>IFERROR($C34-IF($B34&lt;&gt;"",SUMPRODUCT(('Availability - Room Number'!H$58:H$72&lt;&gt;"")*('Availability - Room Number'!$C$58:$C$72=$B34)*1),""),"")</f>
        <v>2</v>
      </c>
      <c r="J34" s="113">
        <f>IFERROR($C34-IF($B34&lt;&gt;"",SUMPRODUCT(('Availability - Room Number'!I$58:I$72&lt;&gt;"")*('Availability - Room Number'!$C$58:$C$72=$B34)*1),""),"")</f>
        <v>2</v>
      </c>
      <c r="K34" s="113">
        <f>IFERROR($C34-IF($B34&lt;&gt;"",SUMPRODUCT(('Availability - Room Number'!J$58:J$72&lt;&gt;"")*('Availability - Room Number'!$C$58:$C$72=$B34)*1),""),"")</f>
        <v>2</v>
      </c>
      <c r="L34" s="113">
        <f>IFERROR($C34-IF($B34&lt;&gt;"",SUMPRODUCT(('Availability - Room Number'!K$58:K$72&lt;&gt;"")*('Availability - Room Number'!$C$58:$C$72=$B34)*1),""),"")</f>
        <v>2</v>
      </c>
      <c r="M34" s="113">
        <f>IFERROR($C34-IF($B34&lt;&gt;"",SUMPRODUCT(('Availability - Room Number'!L$58:L$72&lt;&gt;"")*('Availability - Room Number'!$C$58:$C$72=$B34)*1),""),"")</f>
        <v>2</v>
      </c>
      <c r="N34" s="113">
        <f>IFERROR($C34-IF($B34&lt;&gt;"",SUMPRODUCT(('Availability - Room Number'!M$58:M$72&lt;&gt;"")*('Availability - Room Number'!$C$58:$C$72=$B34)*1),""),"")</f>
        <v>2</v>
      </c>
      <c r="O34" s="113">
        <f>IFERROR($C34-IF($B34&lt;&gt;"",SUMPRODUCT(('Availability - Room Number'!N$58:N$72&lt;&gt;"")*('Availability - Room Number'!$C$58:$C$72=$B34)*1),""),"")</f>
        <v>2</v>
      </c>
      <c r="P34" s="113">
        <f>IFERROR($C34-IF($B34&lt;&gt;"",SUMPRODUCT(('Availability - Room Number'!O$58:O$72&lt;&gt;"")*('Availability - Room Number'!$C$58:$C$72=$B34)*1),""),"")</f>
        <v>2</v>
      </c>
      <c r="Q34" s="113">
        <f>IFERROR($C34-IF($B34&lt;&gt;"",SUMPRODUCT(('Availability - Room Number'!P$58:P$72&lt;&gt;"")*('Availability - Room Number'!$C$58:$C$72=$B34)*1),""),"")</f>
        <v>2</v>
      </c>
      <c r="R34" s="113">
        <f>IFERROR($C34-IF($B34&lt;&gt;"",SUMPRODUCT(('Availability - Room Number'!Q$58:Q$72&lt;&gt;"")*('Availability - Room Number'!$C$58:$C$72=$B34)*1),""),"")</f>
        <v>2</v>
      </c>
      <c r="S34" s="113">
        <f>IFERROR($C34-IF($B34&lt;&gt;"",SUMPRODUCT(('Availability - Room Number'!R$58:R$72&lt;&gt;"")*('Availability - Room Number'!$C$58:$C$72=$B34)*1),""),"")</f>
        <v>2</v>
      </c>
      <c r="T34" s="113">
        <f>IFERROR($C34-IF($B34&lt;&gt;"",SUMPRODUCT(('Availability - Room Number'!S$58:S$72&lt;&gt;"")*('Availability - Room Number'!$C$58:$C$72=$B34)*1),""),"")</f>
        <v>2</v>
      </c>
      <c r="U34" s="113">
        <f>IFERROR($C34-IF($B34&lt;&gt;"",SUMPRODUCT(('Availability - Room Number'!T$58:T$72&lt;&gt;"")*('Availability - Room Number'!$C$58:$C$72=$B34)*1),""),"")</f>
        <v>2</v>
      </c>
      <c r="V34" s="113">
        <f>IFERROR($C34-IF($B34&lt;&gt;"",SUMPRODUCT(('Availability - Room Number'!U$58:U$72&lt;&gt;"")*('Availability - Room Number'!$C$58:$C$72=$B34)*1),""),"")</f>
        <v>2</v>
      </c>
      <c r="W34" s="113">
        <f>IFERROR($C34-IF($B34&lt;&gt;"",SUMPRODUCT(('Availability - Room Number'!V$58:V$72&lt;&gt;"")*('Availability - Room Number'!$C$58:$C$72=$B34)*1),""),"")</f>
        <v>2</v>
      </c>
      <c r="X34" s="113">
        <f>IFERROR($C34-IF($B34&lt;&gt;"",SUMPRODUCT(('Availability - Room Number'!W$58:W$72&lt;&gt;"")*('Availability - Room Number'!$C$58:$C$72=$B34)*1),""),"")</f>
        <v>2</v>
      </c>
      <c r="Y34" s="113">
        <f>IFERROR($C34-IF($B34&lt;&gt;"",SUMPRODUCT(('Availability - Room Number'!X$58:X$72&lt;&gt;"")*('Availability - Room Number'!$C$58:$C$72=$B34)*1),""),"")</f>
        <v>2</v>
      </c>
      <c r="Z34" s="113">
        <f>IFERROR($C34-IF($B34&lt;&gt;"",SUMPRODUCT(('Availability - Room Number'!Y$58:Y$72&lt;&gt;"")*('Availability - Room Number'!$C$58:$C$72=$B34)*1),""),"")</f>
        <v>2</v>
      </c>
      <c r="AA34" s="113">
        <f>IFERROR($C34-IF($B34&lt;&gt;"",SUMPRODUCT(('Availability - Room Number'!Z$58:Z$72&lt;&gt;"")*('Availability - Room Number'!$C$58:$C$72=$B34)*1),""),"")</f>
        <v>2</v>
      </c>
      <c r="AB34" s="113">
        <f>IFERROR($C34-IF($B34&lt;&gt;"",SUMPRODUCT(('Availability - Room Number'!AA$58:AA$72&lt;&gt;"")*('Availability - Room Number'!$C$58:$C$72=$B34)*1),""),"")</f>
        <v>2</v>
      </c>
      <c r="AC34" s="113">
        <f>IFERROR($C34-IF($B34&lt;&gt;"",SUMPRODUCT(('Availability - Room Number'!AB$58:AB$72&lt;&gt;"")*('Availability - Room Number'!$C$58:$C$72=$B34)*1),""),"")</f>
        <v>2</v>
      </c>
      <c r="AD34" s="113">
        <f>IFERROR($C34-IF($B34&lt;&gt;"",SUMPRODUCT(('Availability - Room Number'!AC$58:AC$72&lt;&gt;"")*('Availability - Room Number'!$C$58:$C$72=$B34)*1),""),"")</f>
        <v>2</v>
      </c>
      <c r="AE34" s="113">
        <f>IFERROR($C34-IF($B34&lt;&gt;"",SUMPRODUCT(('Availability - Room Number'!AD$58:AD$72&lt;&gt;"")*('Availability - Room Number'!$C$58:$C$72=$B34)*1),""),"")</f>
        <v>2</v>
      </c>
      <c r="AF34" s="113">
        <f>IFERROR($C34-IF($B34&lt;&gt;"",SUMPRODUCT(('Availability - Room Number'!AE$58:AE$72&lt;&gt;"")*('Availability - Room Number'!$C$58:$C$72=$B34)*1),""),"")</f>
        <v>2</v>
      </c>
      <c r="AG34" s="113">
        <f>IFERROR($C34-IF($B34&lt;&gt;"",SUMPRODUCT(('Availability - Room Number'!AF$58:AF$72&lt;&gt;"")*('Availability - Room Number'!$C$58:$C$72=$B34)*1),""),"")</f>
        <v>2</v>
      </c>
      <c r="AH34" s="113">
        <f>IFERROR($C34-IF($B34&lt;&gt;"",SUMPRODUCT(('Availability - Room Number'!AG$58:AG$72&lt;&gt;"")*('Availability - Room Number'!$C$58:$C$72=$B34)*1),""),"")</f>
        <v>2</v>
      </c>
      <c r="AI34" s="113">
        <f>IFERROR($C34-IF($B34&lt;&gt;"",SUMPRODUCT(('Availability - Room Number'!AH$58:AH$72&lt;&gt;"")*('Availability - Room Number'!$C$58:$C$72=$B34)*1),""),"")</f>
        <v>2</v>
      </c>
      <c r="AJ34" s="113">
        <f>IFERROR($C34-IF($B34&lt;&gt;"",SUMPRODUCT(('Availability - Room Number'!AI$58:AI$72&lt;&gt;"")*('Availability - Room Number'!$C$58:$C$72=$B34)*1),""),"")</f>
        <v>2</v>
      </c>
      <c r="AK34" s="113">
        <f>IFERROR($C34-IF($B34&lt;&gt;"",SUMPRODUCT(('Availability - Room Number'!AJ$58:AJ$72&lt;&gt;"")*('Availability - Room Number'!$C$58:$C$72=$B34)*1),""),"")</f>
        <v>2</v>
      </c>
      <c r="AL34" s="113">
        <f>IFERROR($C34-IF($B34&lt;&gt;"",SUMPRODUCT(('Availability - Room Number'!AK$58:AK$72&lt;&gt;"")*('Availability - Room Number'!$C$58:$C$72=$B34)*1),""),"")</f>
        <v>2</v>
      </c>
      <c r="AM34" s="113">
        <f>IFERROR($C34-IF($B34&lt;&gt;"",SUMPRODUCT(('Availability - Room Number'!AL$58:AL$72&lt;&gt;"")*('Availability - Room Number'!$C$58:$C$72=$B34)*1),""),"")</f>
        <v>2</v>
      </c>
      <c r="AN34" s="113">
        <f>IFERROR($C34-IF($B34&lt;&gt;"",SUMPRODUCT(('Availability - Room Number'!AM$58:AM$72&lt;&gt;"")*('Availability - Room Number'!$C$58:$C$72=$B34)*1),""),"")</f>
        <v>2</v>
      </c>
      <c r="AO34" s="113">
        <f>IFERROR($C34-IF($B34&lt;&gt;"",SUMPRODUCT(('Availability - Room Number'!AN$58:AN$72&lt;&gt;"")*('Availability - Room Number'!$C$58:$C$72=$B34)*1),""),"")</f>
        <v>2</v>
      </c>
      <c r="AP34" s="113">
        <f>IFERROR($C34-IF($B34&lt;&gt;"",SUMPRODUCT(('Availability - Room Number'!AO$58:AO$72&lt;&gt;"")*('Availability - Room Number'!$C$58:$C$72=$B34)*1),""),"")</f>
        <v>2</v>
      </c>
      <c r="AQ34" s="113">
        <f>IFERROR($C34-IF($B34&lt;&gt;"",SUMPRODUCT(('Availability - Room Number'!AP$58:AP$72&lt;&gt;"")*('Availability - Room Number'!$C$58:$C$72=$B34)*1),""),"")</f>
        <v>2</v>
      </c>
      <c r="AR34" s="113">
        <f>IFERROR($C34-IF($B34&lt;&gt;"",SUMPRODUCT(('Availability - Room Number'!AQ$58:AQ$72&lt;&gt;"")*('Availability - Room Number'!$C$58:$C$72=$B34)*1),""),"")</f>
        <v>2</v>
      </c>
      <c r="AS34" s="113">
        <f>IFERROR($C34-IF($B34&lt;&gt;"",SUMPRODUCT(('Availability - Room Number'!AR$58:AR$72&lt;&gt;"")*('Availability - Room Number'!$C$58:$C$72=$B34)*1),""),"")</f>
        <v>2</v>
      </c>
      <c r="AT34" s="113">
        <f>IFERROR($C34-IF($B34&lt;&gt;"",SUMPRODUCT(('Availability - Room Number'!AS$58:AS$72&lt;&gt;"")*('Availability - Room Number'!$C$58:$C$72=$B34)*1),""),"")</f>
        <v>2</v>
      </c>
      <c r="AU34" s="113">
        <f>IFERROR($C34-IF($B34&lt;&gt;"",SUMPRODUCT(('Availability - Room Number'!AT$58:AT$72&lt;&gt;"")*('Availability - Room Number'!$C$58:$C$72=$B34)*1),""),"")</f>
        <v>2</v>
      </c>
      <c r="AV34" s="113">
        <f>IFERROR($C34-IF($B34&lt;&gt;"",SUMPRODUCT(('Availability - Room Number'!AU$58:AU$72&lt;&gt;"")*('Availability - Room Number'!$C$58:$C$72=$B34)*1),""),"")</f>
        <v>2</v>
      </c>
    </row>
    <row r="35" spans="2:48" s="39" customFormat="1" outlineLevel="1" x14ac:dyDescent="0.3">
      <c r="B35" s="42" t="str">
        <f t="shared" si="16"/>
        <v>Superior</v>
      </c>
      <c r="C35" s="38">
        <f t="shared" si="16"/>
        <v>1</v>
      </c>
      <c r="D35" s="103"/>
      <c r="E35" s="104"/>
      <c r="F35" s="38"/>
      <c r="G35" s="113">
        <f>IFERROR($C35-IF($B35&lt;&gt;"",SUMPRODUCT(('Availability - Room Number'!F$58:F$72&lt;&gt;"")*('Availability - Room Number'!$C$58:$C$72=$B35)*1),""),"")</f>
        <v>1</v>
      </c>
      <c r="H35" s="113">
        <f>IFERROR($C35-IF($B35&lt;&gt;"",SUMPRODUCT(('Availability - Room Number'!G$58:G$72&lt;&gt;"")*('Availability - Room Number'!$C$58:$C$72=$B35)*1),""),"")</f>
        <v>1</v>
      </c>
      <c r="I35" s="113">
        <f>IFERROR($C35-IF($B35&lt;&gt;"",SUMPRODUCT(('Availability - Room Number'!H$58:H$72&lt;&gt;"")*('Availability - Room Number'!$C$58:$C$72=$B35)*1),""),"")</f>
        <v>1</v>
      </c>
      <c r="J35" s="113">
        <f>IFERROR($C35-IF($B35&lt;&gt;"",SUMPRODUCT(('Availability - Room Number'!I$58:I$72&lt;&gt;"")*('Availability - Room Number'!$C$58:$C$72=$B35)*1),""),"")</f>
        <v>1</v>
      </c>
      <c r="K35" s="113">
        <f>IFERROR($C35-IF($B35&lt;&gt;"",SUMPRODUCT(('Availability - Room Number'!J$58:J$72&lt;&gt;"")*('Availability - Room Number'!$C$58:$C$72=$B35)*1),""),"")</f>
        <v>1</v>
      </c>
      <c r="L35" s="113">
        <f>IFERROR($C35-IF($B35&lt;&gt;"",SUMPRODUCT(('Availability - Room Number'!K$58:K$72&lt;&gt;"")*('Availability - Room Number'!$C$58:$C$72=$B35)*1),""),"")</f>
        <v>1</v>
      </c>
      <c r="M35" s="113">
        <f>IFERROR($C35-IF($B35&lt;&gt;"",SUMPRODUCT(('Availability - Room Number'!L$58:L$72&lt;&gt;"")*('Availability - Room Number'!$C$58:$C$72=$B35)*1),""),"")</f>
        <v>1</v>
      </c>
      <c r="N35" s="113">
        <f>IFERROR($C35-IF($B35&lt;&gt;"",SUMPRODUCT(('Availability - Room Number'!M$58:M$72&lt;&gt;"")*('Availability - Room Number'!$C$58:$C$72=$B35)*1),""),"")</f>
        <v>1</v>
      </c>
      <c r="O35" s="113">
        <f>IFERROR($C35-IF($B35&lt;&gt;"",SUMPRODUCT(('Availability - Room Number'!N$58:N$72&lt;&gt;"")*('Availability - Room Number'!$C$58:$C$72=$B35)*1),""),"")</f>
        <v>1</v>
      </c>
      <c r="P35" s="113">
        <f>IFERROR($C35-IF($B35&lt;&gt;"",SUMPRODUCT(('Availability - Room Number'!O$58:O$72&lt;&gt;"")*('Availability - Room Number'!$C$58:$C$72=$B35)*1),""),"")</f>
        <v>1</v>
      </c>
      <c r="Q35" s="113">
        <f>IFERROR($C35-IF($B35&lt;&gt;"",SUMPRODUCT(('Availability - Room Number'!P$58:P$72&lt;&gt;"")*('Availability - Room Number'!$C$58:$C$72=$B35)*1),""),"")</f>
        <v>1</v>
      </c>
      <c r="R35" s="113">
        <f>IFERROR($C35-IF($B35&lt;&gt;"",SUMPRODUCT(('Availability - Room Number'!Q$58:Q$72&lt;&gt;"")*('Availability - Room Number'!$C$58:$C$72=$B35)*1),""),"")</f>
        <v>1</v>
      </c>
      <c r="S35" s="113">
        <f>IFERROR($C35-IF($B35&lt;&gt;"",SUMPRODUCT(('Availability - Room Number'!R$58:R$72&lt;&gt;"")*('Availability - Room Number'!$C$58:$C$72=$B35)*1),""),"")</f>
        <v>1</v>
      </c>
      <c r="T35" s="113">
        <f>IFERROR($C35-IF($B35&lt;&gt;"",SUMPRODUCT(('Availability - Room Number'!S$58:S$72&lt;&gt;"")*('Availability - Room Number'!$C$58:$C$72=$B35)*1),""),"")</f>
        <v>1</v>
      </c>
      <c r="U35" s="113">
        <f>IFERROR($C35-IF($B35&lt;&gt;"",SUMPRODUCT(('Availability - Room Number'!T$58:T$72&lt;&gt;"")*('Availability - Room Number'!$C$58:$C$72=$B35)*1),""),"")</f>
        <v>1</v>
      </c>
      <c r="V35" s="113">
        <f>IFERROR($C35-IF($B35&lt;&gt;"",SUMPRODUCT(('Availability - Room Number'!U$58:U$72&lt;&gt;"")*('Availability - Room Number'!$C$58:$C$72=$B35)*1),""),"")</f>
        <v>1</v>
      </c>
      <c r="W35" s="113">
        <f>IFERROR($C35-IF($B35&lt;&gt;"",SUMPRODUCT(('Availability - Room Number'!V$58:V$72&lt;&gt;"")*('Availability - Room Number'!$C$58:$C$72=$B35)*1),""),"")</f>
        <v>1</v>
      </c>
      <c r="X35" s="113">
        <f>IFERROR($C35-IF($B35&lt;&gt;"",SUMPRODUCT(('Availability - Room Number'!W$58:W$72&lt;&gt;"")*('Availability - Room Number'!$C$58:$C$72=$B35)*1),""),"")</f>
        <v>1</v>
      </c>
      <c r="Y35" s="113">
        <f>IFERROR($C35-IF($B35&lt;&gt;"",SUMPRODUCT(('Availability - Room Number'!X$58:X$72&lt;&gt;"")*('Availability - Room Number'!$C$58:$C$72=$B35)*1),""),"")</f>
        <v>1</v>
      </c>
      <c r="Z35" s="113">
        <f>IFERROR($C35-IF($B35&lt;&gt;"",SUMPRODUCT(('Availability - Room Number'!Y$58:Y$72&lt;&gt;"")*('Availability - Room Number'!$C$58:$C$72=$B35)*1),""),"")</f>
        <v>1</v>
      </c>
      <c r="AA35" s="113">
        <f>IFERROR($C35-IF($B35&lt;&gt;"",SUMPRODUCT(('Availability - Room Number'!Z$58:Z$72&lt;&gt;"")*('Availability - Room Number'!$C$58:$C$72=$B35)*1),""),"")</f>
        <v>1</v>
      </c>
      <c r="AB35" s="113">
        <f>IFERROR($C35-IF($B35&lt;&gt;"",SUMPRODUCT(('Availability - Room Number'!AA$58:AA$72&lt;&gt;"")*('Availability - Room Number'!$C$58:$C$72=$B35)*1),""),"")</f>
        <v>1</v>
      </c>
      <c r="AC35" s="113">
        <f>IFERROR($C35-IF($B35&lt;&gt;"",SUMPRODUCT(('Availability - Room Number'!AB$58:AB$72&lt;&gt;"")*('Availability - Room Number'!$C$58:$C$72=$B35)*1),""),"")</f>
        <v>1</v>
      </c>
      <c r="AD35" s="113">
        <f>IFERROR($C35-IF($B35&lt;&gt;"",SUMPRODUCT(('Availability - Room Number'!AC$58:AC$72&lt;&gt;"")*('Availability - Room Number'!$C$58:$C$72=$B35)*1),""),"")</f>
        <v>1</v>
      </c>
      <c r="AE35" s="113">
        <f>IFERROR($C35-IF($B35&lt;&gt;"",SUMPRODUCT(('Availability - Room Number'!AD$58:AD$72&lt;&gt;"")*('Availability - Room Number'!$C$58:$C$72=$B35)*1),""),"")</f>
        <v>1</v>
      </c>
      <c r="AF35" s="113">
        <f>IFERROR($C35-IF($B35&lt;&gt;"",SUMPRODUCT(('Availability - Room Number'!AE$58:AE$72&lt;&gt;"")*('Availability - Room Number'!$C$58:$C$72=$B35)*1),""),"")</f>
        <v>1</v>
      </c>
      <c r="AG35" s="113">
        <f>IFERROR($C35-IF($B35&lt;&gt;"",SUMPRODUCT(('Availability - Room Number'!AF$58:AF$72&lt;&gt;"")*('Availability - Room Number'!$C$58:$C$72=$B35)*1),""),"")</f>
        <v>1</v>
      </c>
      <c r="AH35" s="113">
        <f>IFERROR($C35-IF($B35&lt;&gt;"",SUMPRODUCT(('Availability - Room Number'!AG$58:AG$72&lt;&gt;"")*('Availability - Room Number'!$C$58:$C$72=$B35)*1),""),"")</f>
        <v>1</v>
      </c>
      <c r="AI35" s="113">
        <f>IFERROR($C35-IF($B35&lt;&gt;"",SUMPRODUCT(('Availability - Room Number'!AH$58:AH$72&lt;&gt;"")*('Availability - Room Number'!$C$58:$C$72=$B35)*1),""),"")</f>
        <v>1</v>
      </c>
      <c r="AJ35" s="113">
        <f>IFERROR($C35-IF($B35&lt;&gt;"",SUMPRODUCT(('Availability - Room Number'!AI$58:AI$72&lt;&gt;"")*('Availability - Room Number'!$C$58:$C$72=$B35)*1),""),"")</f>
        <v>1</v>
      </c>
      <c r="AK35" s="113">
        <f>IFERROR($C35-IF($B35&lt;&gt;"",SUMPRODUCT(('Availability - Room Number'!AJ$58:AJ$72&lt;&gt;"")*('Availability - Room Number'!$C$58:$C$72=$B35)*1),""),"")</f>
        <v>1</v>
      </c>
      <c r="AL35" s="113">
        <f>IFERROR($C35-IF($B35&lt;&gt;"",SUMPRODUCT(('Availability - Room Number'!AK$58:AK$72&lt;&gt;"")*('Availability - Room Number'!$C$58:$C$72=$B35)*1),""),"")</f>
        <v>1</v>
      </c>
      <c r="AM35" s="113">
        <f>IFERROR($C35-IF($B35&lt;&gt;"",SUMPRODUCT(('Availability - Room Number'!AL$58:AL$72&lt;&gt;"")*('Availability - Room Number'!$C$58:$C$72=$B35)*1),""),"")</f>
        <v>1</v>
      </c>
      <c r="AN35" s="113">
        <f>IFERROR($C35-IF($B35&lt;&gt;"",SUMPRODUCT(('Availability - Room Number'!AM$58:AM$72&lt;&gt;"")*('Availability - Room Number'!$C$58:$C$72=$B35)*1),""),"")</f>
        <v>1</v>
      </c>
      <c r="AO35" s="113">
        <f>IFERROR($C35-IF($B35&lt;&gt;"",SUMPRODUCT(('Availability - Room Number'!AN$58:AN$72&lt;&gt;"")*('Availability - Room Number'!$C$58:$C$72=$B35)*1),""),"")</f>
        <v>1</v>
      </c>
      <c r="AP35" s="113">
        <f>IFERROR($C35-IF($B35&lt;&gt;"",SUMPRODUCT(('Availability - Room Number'!AO$58:AO$72&lt;&gt;"")*('Availability - Room Number'!$C$58:$C$72=$B35)*1),""),"")</f>
        <v>1</v>
      </c>
      <c r="AQ35" s="113">
        <f>IFERROR($C35-IF($B35&lt;&gt;"",SUMPRODUCT(('Availability - Room Number'!AP$58:AP$72&lt;&gt;"")*('Availability - Room Number'!$C$58:$C$72=$B35)*1),""),"")</f>
        <v>1</v>
      </c>
      <c r="AR35" s="113">
        <f>IFERROR($C35-IF($B35&lt;&gt;"",SUMPRODUCT(('Availability - Room Number'!AQ$58:AQ$72&lt;&gt;"")*('Availability - Room Number'!$C$58:$C$72=$B35)*1),""),"")</f>
        <v>1</v>
      </c>
      <c r="AS35" s="113">
        <f>IFERROR($C35-IF($B35&lt;&gt;"",SUMPRODUCT(('Availability - Room Number'!AR$58:AR$72&lt;&gt;"")*('Availability - Room Number'!$C$58:$C$72=$B35)*1),""),"")</f>
        <v>1</v>
      </c>
      <c r="AT35" s="113">
        <f>IFERROR($C35-IF($B35&lt;&gt;"",SUMPRODUCT(('Availability - Room Number'!AS$58:AS$72&lt;&gt;"")*('Availability - Room Number'!$C$58:$C$72=$B35)*1),""),"")</f>
        <v>1</v>
      </c>
      <c r="AU35" s="113">
        <f>IFERROR($C35-IF($B35&lt;&gt;"",SUMPRODUCT(('Availability - Room Number'!AT$58:AT$72&lt;&gt;"")*('Availability - Room Number'!$C$58:$C$72=$B35)*1),""),"")</f>
        <v>1</v>
      </c>
      <c r="AV35" s="113">
        <f>IFERROR($C35-IF($B35&lt;&gt;"",SUMPRODUCT(('Availability - Room Number'!AU$58:AU$72&lt;&gt;"")*('Availability - Room Number'!$C$58:$C$72=$B35)*1),""),"")</f>
        <v>1</v>
      </c>
    </row>
    <row r="36" spans="2:48" x14ac:dyDescent="0.3">
      <c r="B36" s="105">
        <f>N36</f>
        <v>42128</v>
      </c>
      <c r="C36" s="106"/>
      <c r="D36" s="107">
        <f>IF(D29&lt;&gt;12,D29+1,1)</f>
        <v>5</v>
      </c>
      <c r="E36" s="108">
        <f>IF(D29&lt;&gt;12,E29,E29+1)</f>
        <v>2015</v>
      </c>
      <c r="F36" s="106">
        <f t="shared" si="4"/>
        <v>5</v>
      </c>
      <c r="G36" s="112">
        <f>DATE($E36,$D36,1)-$F36+1</f>
        <v>42121</v>
      </c>
      <c r="H36" s="112">
        <f>G36+1</f>
        <v>42122</v>
      </c>
      <c r="I36" s="112">
        <f t="shared" ref="I36:M36" si="17">H36+1</f>
        <v>42123</v>
      </c>
      <c r="J36" s="112">
        <f t="shared" si="17"/>
        <v>42124</v>
      </c>
      <c r="K36" s="112">
        <f t="shared" si="17"/>
        <v>42125</v>
      </c>
      <c r="L36" s="112">
        <f t="shared" si="17"/>
        <v>42126</v>
      </c>
      <c r="M36" s="112">
        <f t="shared" si="17"/>
        <v>42127</v>
      </c>
      <c r="N36" s="112">
        <f t="shared" ref="N36:AV36" si="18">M36+1</f>
        <v>42128</v>
      </c>
      <c r="O36" s="112">
        <f t="shared" si="18"/>
        <v>42129</v>
      </c>
      <c r="P36" s="112">
        <f t="shared" si="18"/>
        <v>42130</v>
      </c>
      <c r="Q36" s="112">
        <f t="shared" si="18"/>
        <v>42131</v>
      </c>
      <c r="R36" s="112">
        <f t="shared" si="18"/>
        <v>42132</v>
      </c>
      <c r="S36" s="112">
        <f t="shared" si="18"/>
        <v>42133</v>
      </c>
      <c r="T36" s="112">
        <f t="shared" si="18"/>
        <v>42134</v>
      </c>
      <c r="U36" s="112">
        <f t="shared" si="18"/>
        <v>42135</v>
      </c>
      <c r="V36" s="112">
        <f t="shared" si="18"/>
        <v>42136</v>
      </c>
      <c r="W36" s="112">
        <f t="shared" si="18"/>
        <v>42137</v>
      </c>
      <c r="X36" s="112">
        <f t="shared" si="18"/>
        <v>42138</v>
      </c>
      <c r="Y36" s="112">
        <f t="shared" si="18"/>
        <v>42139</v>
      </c>
      <c r="Z36" s="112">
        <f t="shared" si="18"/>
        <v>42140</v>
      </c>
      <c r="AA36" s="112">
        <f t="shared" si="18"/>
        <v>42141</v>
      </c>
      <c r="AB36" s="112">
        <f t="shared" si="18"/>
        <v>42142</v>
      </c>
      <c r="AC36" s="112">
        <f t="shared" si="18"/>
        <v>42143</v>
      </c>
      <c r="AD36" s="112">
        <f t="shared" si="18"/>
        <v>42144</v>
      </c>
      <c r="AE36" s="112">
        <f t="shared" si="18"/>
        <v>42145</v>
      </c>
      <c r="AF36" s="112">
        <f t="shared" si="18"/>
        <v>42146</v>
      </c>
      <c r="AG36" s="112">
        <f t="shared" si="18"/>
        <v>42147</v>
      </c>
      <c r="AH36" s="112">
        <f t="shared" si="18"/>
        <v>42148</v>
      </c>
      <c r="AI36" s="112">
        <f t="shared" si="18"/>
        <v>42149</v>
      </c>
      <c r="AJ36" s="112">
        <f t="shared" si="18"/>
        <v>42150</v>
      </c>
      <c r="AK36" s="112">
        <f t="shared" si="18"/>
        <v>42151</v>
      </c>
      <c r="AL36" s="112">
        <f t="shared" si="18"/>
        <v>42152</v>
      </c>
      <c r="AM36" s="112">
        <f t="shared" si="18"/>
        <v>42153</v>
      </c>
      <c r="AN36" s="112">
        <f t="shared" si="18"/>
        <v>42154</v>
      </c>
      <c r="AO36" s="112">
        <f t="shared" si="18"/>
        <v>42155</v>
      </c>
      <c r="AP36" s="112">
        <f t="shared" si="18"/>
        <v>42156</v>
      </c>
      <c r="AQ36" s="112">
        <f t="shared" si="18"/>
        <v>42157</v>
      </c>
      <c r="AR36" s="112">
        <f t="shared" si="18"/>
        <v>42158</v>
      </c>
      <c r="AS36" s="112">
        <f t="shared" si="18"/>
        <v>42159</v>
      </c>
      <c r="AT36" s="112">
        <f t="shared" si="18"/>
        <v>42160</v>
      </c>
      <c r="AU36" s="112">
        <f t="shared" si="18"/>
        <v>42161</v>
      </c>
      <c r="AV36" s="114">
        <f t="shared" si="18"/>
        <v>42162</v>
      </c>
    </row>
    <row r="37" spans="2:48" s="39" customFormat="1" outlineLevel="1" x14ac:dyDescent="0.3">
      <c r="B37" s="40" t="s">
        <v>48</v>
      </c>
      <c r="C37" s="41">
        <f>SUM(C38:C42)</f>
        <v>15</v>
      </c>
      <c r="D37" s="103"/>
      <c r="E37" s="104"/>
      <c r="F37" s="38"/>
      <c r="G37" s="113">
        <f t="shared" ref="G37:AV37" si="19">SUM(G38:G42)</f>
        <v>15</v>
      </c>
      <c r="H37" s="113">
        <f t="shared" si="19"/>
        <v>15</v>
      </c>
      <c r="I37" s="113">
        <f t="shared" si="19"/>
        <v>15</v>
      </c>
      <c r="J37" s="113">
        <f t="shared" si="19"/>
        <v>15</v>
      </c>
      <c r="K37" s="113">
        <f t="shared" si="19"/>
        <v>15</v>
      </c>
      <c r="L37" s="113">
        <f t="shared" si="19"/>
        <v>15</v>
      </c>
      <c r="M37" s="113">
        <f t="shared" si="19"/>
        <v>15</v>
      </c>
      <c r="N37" s="113">
        <f t="shared" si="19"/>
        <v>15</v>
      </c>
      <c r="O37" s="113">
        <f t="shared" si="19"/>
        <v>15</v>
      </c>
      <c r="P37" s="113">
        <f t="shared" si="19"/>
        <v>15</v>
      </c>
      <c r="Q37" s="113">
        <f t="shared" si="19"/>
        <v>15</v>
      </c>
      <c r="R37" s="113">
        <f t="shared" si="19"/>
        <v>15</v>
      </c>
      <c r="S37" s="113">
        <f t="shared" si="19"/>
        <v>15</v>
      </c>
      <c r="T37" s="113">
        <f t="shared" si="19"/>
        <v>15</v>
      </c>
      <c r="U37" s="113">
        <f t="shared" si="19"/>
        <v>15</v>
      </c>
      <c r="V37" s="113">
        <f t="shared" si="19"/>
        <v>15</v>
      </c>
      <c r="W37" s="113">
        <f t="shared" si="19"/>
        <v>15</v>
      </c>
      <c r="X37" s="113">
        <f t="shared" si="19"/>
        <v>15</v>
      </c>
      <c r="Y37" s="113">
        <f t="shared" si="19"/>
        <v>15</v>
      </c>
      <c r="Z37" s="113">
        <f t="shared" si="19"/>
        <v>15</v>
      </c>
      <c r="AA37" s="113">
        <f t="shared" si="19"/>
        <v>15</v>
      </c>
      <c r="AB37" s="113">
        <f t="shared" si="19"/>
        <v>15</v>
      </c>
      <c r="AC37" s="113">
        <f t="shared" si="19"/>
        <v>15</v>
      </c>
      <c r="AD37" s="113">
        <f t="shared" si="19"/>
        <v>15</v>
      </c>
      <c r="AE37" s="113">
        <f t="shared" si="19"/>
        <v>15</v>
      </c>
      <c r="AF37" s="113">
        <f t="shared" si="19"/>
        <v>15</v>
      </c>
      <c r="AG37" s="113">
        <f t="shared" si="19"/>
        <v>15</v>
      </c>
      <c r="AH37" s="113">
        <f t="shared" si="19"/>
        <v>15</v>
      </c>
      <c r="AI37" s="113">
        <f t="shared" si="19"/>
        <v>15</v>
      </c>
      <c r="AJ37" s="113">
        <f t="shared" si="19"/>
        <v>15</v>
      </c>
      <c r="AK37" s="113">
        <f t="shared" si="19"/>
        <v>15</v>
      </c>
      <c r="AL37" s="113">
        <f t="shared" si="19"/>
        <v>15</v>
      </c>
      <c r="AM37" s="113">
        <f t="shared" si="19"/>
        <v>15</v>
      </c>
      <c r="AN37" s="113">
        <f t="shared" si="19"/>
        <v>15</v>
      </c>
      <c r="AO37" s="113">
        <f t="shared" si="19"/>
        <v>15</v>
      </c>
      <c r="AP37" s="113">
        <f t="shared" si="19"/>
        <v>15</v>
      </c>
      <c r="AQ37" s="113">
        <f t="shared" si="19"/>
        <v>15</v>
      </c>
      <c r="AR37" s="113">
        <f t="shared" si="19"/>
        <v>15</v>
      </c>
      <c r="AS37" s="113">
        <f t="shared" si="19"/>
        <v>15</v>
      </c>
      <c r="AT37" s="113">
        <f t="shared" si="19"/>
        <v>15</v>
      </c>
      <c r="AU37" s="113">
        <f t="shared" si="19"/>
        <v>15</v>
      </c>
      <c r="AV37" s="113">
        <f t="shared" si="19"/>
        <v>15</v>
      </c>
    </row>
    <row r="38" spans="2:48" s="39" customFormat="1" outlineLevel="1" x14ac:dyDescent="0.3">
      <c r="B38" s="42" t="str">
        <f t="shared" ref="B38:C42" si="20">IF(B31&lt;&gt;"",B31,"")</f>
        <v>Standard Single</v>
      </c>
      <c r="C38" s="38">
        <f t="shared" si="20"/>
        <v>5</v>
      </c>
      <c r="D38" s="103"/>
      <c r="E38" s="104"/>
      <c r="F38" s="38"/>
      <c r="G38" s="113">
        <f>IFERROR($C38-IF($B38&lt;&gt;"",SUMPRODUCT(('Availability - Room Number'!F$74:F$88&lt;&gt;"")*('Availability - Room Number'!$C$74:$C$88=$B38)*1),""),"")</f>
        <v>5</v>
      </c>
      <c r="H38" s="113">
        <f>IFERROR($C38-IF($B38&lt;&gt;"",SUMPRODUCT(('Availability - Room Number'!G$74:G$88&lt;&gt;"")*('Availability - Room Number'!$C$74:$C$88=$B38)*1),""),"")</f>
        <v>5</v>
      </c>
      <c r="I38" s="113">
        <f>IFERROR($C38-IF($B38&lt;&gt;"",SUMPRODUCT(('Availability - Room Number'!H$74:H$88&lt;&gt;"")*('Availability - Room Number'!$C$74:$C$88=$B38)*1),""),"")</f>
        <v>5</v>
      </c>
      <c r="J38" s="113">
        <f>IFERROR($C38-IF($B38&lt;&gt;"",SUMPRODUCT(('Availability - Room Number'!I$74:I$88&lt;&gt;"")*('Availability - Room Number'!$C$74:$C$88=$B38)*1),""),"")</f>
        <v>5</v>
      </c>
      <c r="K38" s="113">
        <f>IFERROR($C38-IF($B38&lt;&gt;"",SUMPRODUCT(('Availability - Room Number'!J$74:J$88&lt;&gt;"")*('Availability - Room Number'!$C$74:$C$88=$B38)*1),""),"")</f>
        <v>5</v>
      </c>
      <c r="L38" s="113">
        <f>IFERROR($C38-IF($B38&lt;&gt;"",SUMPRODUCT(('Availability - Room Number'!K$74:K$88&lt;&gt;"")*('Availability - Room Number'!$C$74:$C$88=$B38)*1),""),"")</f>
        <v>5</v>
      </c>
      <c r="M38" s="113">
        <f>IFERROR($C38-IF($B38&lt;&gt;"",SUMPRODUCT(('Availability - Room Number'!L$74:L$88&lt;&gt;"")*('Availability - Room Number'!$C$74:$C$88=$B38)*1),""),"")</f>
        <v>5</v>
      </c>
      <c r="N38" s="113">
        <f>IFERROR($C38-IF($B38&lt;&gt;"",SUMPRODUCT(('Availability - Room Number'!M$74:M$88&lt;&gt;"")*('Availability - Room Number'!$C$74:$C$88=$B38)*1),""),"")</f>
        <v>5</v>
      </c>
      <c r="O38" s="113">
        <f>IFERROR($C38-IF($B38&lt;&gt;"",SUMPRODUCT(('Availability - Room Number'!N$74:N$88&lt;&gt;"")*('Availability - Room Number'!$C$74:$C$88=$B38)*1),""),"")</f>
        <v>5</v>
      </c>
      <c r="P38" s="113">
        <f>IFERROR($C38-IF($B38&lt;&gt;"",SUMPRODUCT(('Availability - Room Number'!O$74:O$88&lt;&gt;"")*('Availability - Room Number'!$C$74:$C$88=$B38)*1),""),"")</f>
        <v>5</v>
      </c>
      <c r="Q38" s="113">
        <f>IFERROR($C38-IF($B38&lt;&gt;"",SUMPRODUCT(('Availability - Room Number'!P$74:P$88&lt;&gt;"")*('Availability - Room Number'!$C$74:$C$88=$B38)*1),""),"")</f>
        <v>5</v>
      </c>
      <c r="R38" s="113">
        <f>IFERROR($C38-IF($B38&lt;&gt;"",SUMPRODUCT(('Availability - Room Number'!Q$74:Q$88&lt;&gt;"")*('Availability - Room Number'!$C$74:$C$88=$B38)*1),""),"")</f>
        <v>5</v>
      </c>
      <c r="S38" s="113">
        <f>IFERROR($C38-IF($B38&lt;&gt;"",SUMPRODUCT(('Availability - Room Number'!R$74:R$88&lt;&gt;"")*('Availability - Room Number'!$C$74:$C$88=$B38)*1),""),"")</f>
        <v>5</v>
      </c>
      <c r="T38" s="113">
        <f>IFERROR($C38-IF($B38&lt;&gt;"",SUMPRODUCT(('Availability - Room Number'!S$74:S$88&lt;&gt;"")*('Availability - Room Number'!$C$74:$C$88=$B38)*1),""),"")</f>
        <v>5</v>
      </c>
      <c r="U38" s="113">
        <f>IFERROR($C38-IF($B38&lt;&gt;"",SUMPRODUCT(('Availability - Room Number'!T$74:T$88&lt;&gt;"")*('Availability - Room Number'!$C$74:$C$88=$B38)*1),""),"")</f>
        <v>5</v>
      </c>
      <c r="V38" s="113">
        <f>IFERROR($C38-IF($B38&lt;&gt;"",SUMPRODUCT(('Availability - Room Number'!U$74:U$88&lt;&gt;"")*('Availability - Room Number'!$C$74:$C$88=$B38)*1),""),"")</f>
        <v>5</v>
      </c>
      <c r="W38" s="113">
        <f>IFERROR($C38-IF($B38&lt;&gt;"",SUMPRODUCT(('Availability - Room Number'!V$74:V$88&lt;&gt;"")*('Availability - Room Number'!$C$74:$C$88=$B38)*1),""),"")</f>
        <v>5</v>
      </c>
      <c r="X38" s="113">
        <f>IFERROR($C38-IF($B38&lt;&gt;"",SUMPRODUCT(('Availability - Room Number'!W$74:W$88&lt;&gt;"")*('Availability - Room Number'!$C$74:$C$88=$B38)*1),""),"")</f>
        <v>5</v>
      </c>
      <c r="Y38" s="113">
        <f>IFERROR($C38-IF($B38&lt;&gt;"",SUMPRODUCT(('Availability - Room Number'!X$74:X$88&lt;&gt;"")*('Availability - Room Number'!$C$74:$C$88=$B38)*1),""),"")</f>
        <v>5</v>
      </c>
      <c r="Z38" s="113">
        <f>IFERROR($C38-IF($B38&lt;&gt;"",SUMPRODUCT(('Availability - Room Number'!Y$74:Y$88&lt;&gt;"")*('Availability - Room Number'!$C$74:$C$88=$B38)*1),""),"")</f>
        <v>5</v>
      </c>
      <c r="AA38" s="113">
        <f>IFERROR($C38-IF($B38&lt;&gt;"",SUMPRODUCT(('Availability - Room Number'!Z$74:Z$88&lt;&gt;"")*('Availability - Room Number'!$C$74:$C$88=$B38)*1),""),"")</f>
        <v>5</v>
      </c>
      <c r="AB38" s="113">
        <f>IFERROR($C38-IF($B38&lt;&gt;"",SUMPRODUCT(('Availability - Room Number'!AA$74:AA$88&lt;&gt;"")*('Availability - Room Number'!$C$74:$C$88=$B38)*1),""),"")</f>
        <v>5</v>
      </c>
      <c r="AC38" s="113">
        <f>IFERROR($C38-IF($B38&lt;&gt;"",SUMPRODUCT(('Availability - Room Number'!AB$74:AB$88&lt;&gt;"")*('Availability - Room Number'!$C$74:$C$88=$B38)*1),""),"")</f>
        <v>5</v>
      </c>
      <c r="AD38" s="113">
        <f>IFERROR($C38-IF($B38&lt;&gt;"",SUMPRODUCT(('Availability - Room Number'!AC$74:AC$88&lt;&gt;"")*('Availability - Room Number'!$C$74:$C$88=$B38)*1),""),"")</f>
        <v>5</v>
      </c>
      <c r="AE38" s="113">
        <f>IFERROR($C38-IF($B38&lt;&gt;"",SUMPRODUCT(('Availability - Room Number'!AD$74:AD$88&lt;&gt;"")*('Availability - Room Number'!$C$74:$C$88=$B38)*1),""),"")</f>
        <v>5</v>
      </c>
      <c r="AF38" s="113">
        <f>IFERROR($C38-IF($B38&lt;&gt;"",SUMPRODUCT(('Availability - Room Number'!AE$74:AE$88&lt;&gt;"")*('Availability - Room Number'!$C$74:$C$88=$B38)*1),""),"")</f>
        <v>5</v>
      </c>
      <c r="AG38" s="113">
        <f>IFERROR($C38-IF($B38&lt;&gt;"",SUMPRODUCT(('Availability - Room Number'!AF$74:AF$88&lt;&gt;"")*('Availability - Room Number'!$C$74:$C$88=$B38)*1),""),"")</f>
        <v>5</v>
      </c>
      <c r="AH38" s="113">
        <f>IFERROR($C38-IF($B38&lt;&gt;"",SUMPRODUCT(('Availability - Room Number'!AG$74:AG$88&lt;&gt;"")*('Availability - Room Number'!$C$74:$C$88=$B38)*1),""),"")</f>
        <v>5</v>
      </c>
      <c r="AI38" s="113">
        <f>IFERROR($C38-IF($B38&lt;&gt;"",SUMPRODUCT(('Availability - Room Number'!AH$74:AH$88&lt;&gt;"")*('Availability - Room Number'!$C$74:$C$88=$B38)*1),""),"")</f>
        <v>5</v>
      </c>
      <c r="AJ38" s="113">
        <f>IFERROR($C38-IF($B38&lt;&gt;"",SUMPRODUCT(('Availability - Room Number'!AI$74:AI$88&lt;&gt;"")*('Availability - Room Number'!$C$74:$C$88=$B38)*1),""),"")</f>
        <v>5</v>
      </c>
      <c r="AK38" s="113">
        <f>IFERROR($C38-IF($B38&lt;&gt;"",SUMPRODUCT(('Availability - Room Number'!AJ$74:AJ$88&lt;&gt;"")*('Availability - Room Number'!$C$74:$C$88=$B38)*1),""),"")</f>
        <v>5</v>
      </c>
      <c r="AL38" s="113">
        <f>IFERROR($C38-IF($B38&lt;&gt;"",SUMPRODUCT(('Availability - Room Number'!AK$74:AK$88&lt;&gt;"")*('Availability - Room Number'!$C$74:$C$88=$B38)*1),""),"")</f>
        <v>5</v>
      </c>
      <c r="AM38" s="113">
        <f>IFERROR($C38-IF($B38&lt;&gt;"",SUMPRODUCT(('Availability - Room Number'!AL$74:AL$88&lt;&gt;"")*('Availability - Room Number'!$C$74:$C$88=$B38)*1),""),"")</f>
        <v>5</v>
      </c>
      <c r="AN38" s="113">
        <f>IFERROR($C38-IF($B38&lt;&gt;"",SUMPRODUCT(('Availability - Room Number'!AM$74:AM$88&lt;&gt;"")*('Availability - Room Number'!$C$74:$C$88=$B38)*1),""),"")</f>
        <v>5</v>
      </c>
      <c r="AO38" s="113">
        <f>IFERROR($C38-IF($B38&lt;&gt;"",SUMPRODUCT(('Availability - Room Number'!AN$74:AN$88&lt;&gt;"")*('Availability - Room Number'!$C$74:$C$88=$B38)*1),""),"")</f>
        <v>5</v>
      </c>
      <c r="AP38" s="113">
        <f>IFERROR($C38-IF($B38&lt;&gt;"",SUMPRODUCT(('Availability - Room Number'!AO$74:AO$88&lt;&gt;"")*('Availability - Room Number'!$C$74:$C$88=$B38)*1),""),"")</f>
        <v>5</v>
      </c>
      <c r="AQ38" s="113">
        <f>IFERROR($C38-IF($B38&lt;&gt;"",SUMPRODUCT(('Availability - Room Number'!AP$74:AP$88&lt;&gt;"")*('Availability - Room Number'!$C$74:$C$88=$B38)*1),""),"")</f>
        <v>5</v>
      </c>
      <c r="AR38" s="113">
        <f>IFERROR($C38-IF($B38&lt;&gt;"",SUMPRODUCT(('Availability - Room Number'!AQ$74:AQ$88&lt;&gt;"")*('Availability - Room Number'!$C$74:$C$88=$B38)*1),""),"")</f>
        <v>5</v>
      </c>
      <c r="AS38" s="113">
        <f>IFERROR($C38-IF($B38&lt;&gt;"",SUMPRODUCT(('Availability - Room Number'!AR$74:AR$88&lt;&gt;"")*('Availability - Room Number'!$C$74:$C$88=$B38)*1),""),"")</f>
        <v>5</v>
      </c>
      <c r="AT38" s="113">
        <f>IFERROR($C38-IF($B38&lt;&gt;"",SUMPRODUCT(('Availability - Room Number'!AS$74:AS$88&lt;&gt;"")*('Availability - Room Number'!$C$74:$C$88=$B38)*1),""),"")</f>
        <v>5</v>
      </c>
      <c r="AU38" s="113">
        <f>IFERROR($C38-IF($B38&lt;&gt;"",SUMPRODUCT(('Availability - Room Number'!AT$74:AT$88&lt;&gt;"")*('Availability - Room Number'!$C$74:$C$88=$B38)*1),""),"")</f>
        <v>5</v>
      </c>
      <c r="AV38" s="113">
        <f>IFERROR($C38-IF($B38&lt;&gt;"",SUMPRODUCT(('Availability - Room Number'!AU$74:AU$88&lt;&gt;"")*('Availability - Room Number'!$C$74:$C$88=$B38)*1),""),"")</f>
        <v>5</v>
      </c>
    </row>
    <row r="39" spans="2:48" s="39" customFormat="1" outlineLevel="1" x14ac:dyDescent="0.3">
      <c r="B39" s="42" t="str">
        <f t="shared" si="20"/>
        <v>Standard Double</v>
      </c>
      <c r="C39" s="38">
        <f t="shared" si="20"/>
        <v>4</v>
      </c>
      <c r="D39" s="103"/>
      <c r="E39" s="104"/>
      <c r="F39" s="38"/>
      <c r="G39" s="113">
        <f>IFERROR($C39-IF($B39&lt;&gt;"",SUMPRODUCT(('Availability - Room Number'!F$74:F$88&lt;&gt;"")*('Availability - Room Number'!$C$74:$C$88=$B39)*1),""),"")</f>
        <v>4</v>
      </c>
      <c r="H39" s="113">
        <f>IFERROR($C39-IF($B39&lt;&gt;"",SUMPRODUCT(('Availability - Room Number'!G$74:G$88&lt;&gt;"")*('Availability - Room Number'!$C$74:$C$88=$B39)*1),""),"")</f>
        <v>4</v>
      </c>
      <c r="I39" s="113">
        <f>IFERROR($C39-IF($B39&lt;&gt;"",SUMPRODUCT(('Availability - Room Number'!H$74:H$88&lt;&gt;"")*('Availability - Room Number'!$C$74:$C$88=$B39)*1),""),"")</f>
        <v>4</v>
      </c>
      <c r="J39" s="113">
        <f>IFERROR($C39-IF($B39&lt;&gt;"",SUMPRODUCT(('Availability - Room Number'!I$74:I$88&lt;&gt;"")*('Availability - Room Number'!$C$74:$C$88=$B39)*1),""),"")</f>
        <v>4</v>
      </c>
      <c r="K39" s="113">
        <f>IFERROR($C39-IF($B39&lt;&gt;"",SUMPRODUCT(('Availability - Room Number'!J$74:J$88&lt;&gt;"")*('Availability - Room Number'!$C$74:$C$88=$B39)*1),""),"")</f>
        <v>4</v>
      </c>
      <c r="L39" s="113">
        <f>IFERROR($C39-IF($B39&lt;&gt;"",SUMPRODUCT(('Availability - Room Number'!K$74:K$88&lt;&gt;"")*('Availability - Room Number'!$C$74:$C$88=$B39)*1),""),"")</f>
        <v>4</v>
      </c>
      <c r="M39" s="113">
        <f>IFERROR($C39-IF($B39&lt;&gt;"",SUMPRODUCT(('Availability - Room Number'!L$74:L$88&lt;&gt;"")*('Availability - Room Number'!$C$74:$C$88=$B39)*1),""),"")</f>
        <v>4</v>
      </c>
      <c r="N39" s="113">
        <f>IFERROR($C39-IF($B39&lt;&gt;"",SUMPRODUCT(('Availability - Room Number'!M$74:M$88&lt;&gt;"")*('Availability - Room Number'!$C$74:$C$88=$B39)*1),""),"")</f>
        <v>4</v>
      </c>
      <c r="O39" s="113">
        <f>IFERROR($C39-IF($B39&lt;&gt;"",SUMPRODUCT(('Availability - Room Number'!N$74:N$88&lt;&gt;"")*('Availability - Room Number'!$C$74:$C$88=$B39)*1),""),"")</f>
        <v>4</v>
      </c>
      <c r="P39" s="113">
        <f>IFERROR($C39-IF($B39&lt;&gt;"",SUMPRODUCT(('Availability - Room Number'!O$74:O$88&lt;&gt;"")*('Availability - Room Number'!$C$74:$C$88=$B39)*1),""),"")</f>
        <v>4</v>
      </c>
      <c r="Q39" s="113">
        <f>IFERROR($C39-IF($B39&lt;&gt;"",SUMPRODUCT(('Availability - Room Number'!P$74:P$88&lt;&gt;"")*('Availability - Room Number'!$C$74:$C$88=$B39)*1),""),"")</f>
        <v>4</v>
      </c>
      <c r="R39" s="113">
        <f>IFERROR($C39-IF($B39&lt;&gt;"",SUMPRODUCT(('Availability - Room Number'!Q$74:Q$88&lt;&gt;"")*('Availability - Room Number'!$C$74:$C$88=$B39)*1),""),"")</f>
        <v>4</v>
      </c>
      <c r="S39" s="113">
        <f>IFERROR($C39-IF($B39&lt;&gt;"",SUMPRODUCT(('Availability - Room Number'!R$74:R$88&lt;&gt;"")*('Availability - Room Number'!$C$74:$C$88=$B39)*1),""),"")</f>
        <v>4</v>
      </c>
      <c r="T39" s="113">
        <f>IFERROR($C39-IF($B39&lt;&gt;"",SUMPRODUCT(('Availability - Room Number'!S$74:S$88&lt;&gt;"")*('Availability - Room Number'!$C$74:$C$88=$B39)*1),""),"")</f>
        <v>4</v>
      </c>
      <c r="U39" s="113">
        <f>IFERROR($C39-IF($B39&lt;&gt;"",SUMPRODUCT(('Availability - Room Number'!T$74:T$88&lt;&gt;"")*('Availability - Room Number'!$C$74:$C$88=$B39)*1),""),"")</f>
        <v>4</v>
      </c>
      <c r="V39" s="113">
        <f>IFERROR($C39-IF($B39&lt;&gt;"",SUMPRODUCT(('Availability - Room Number'!U$74:U$88&lt;&gt;"")*('Availability - Room Number'!$C$74:$C$88=$B39)*1),""),"")</f>
        <v>4</v>
      </c>
      <c r="W39" s="113">
        <f>IFERROR($C39-IF($B39&lt;&gt;"",SUMPRODUCT(('Availability - Room Number'!V$74:V$88&lt;&gt;"")*('Availability - Room Number'!$C$74:$C$88=$B39)*1),""),"")</f>
        <v>4</v>
      </c>
      <c r="X39" s="113">
        <f>IFERROR($C39-IF($B39&lt;&gt;"",SUMPRODUCT(('Availability - Room Number'!W$74:W$88&lt;&gt;"")*('Availability - Room Number'!$C$74:$C$88=$B39)*1),""),"")</f>
        <v>4</v>
      </c>
      <c r="Y39" s="113">
        <f>IFERROR($C39-IF($B39&lt;&gt;"",SUMPRODUCT(('Availability - Room Number'!X$74:X$88&lt;&gt;"")*('Availability - Room Number'!$C$74:$C$88=$B39)*1),""),"")</f>
        <v>4</v>
      </c>
      <c r="Z39" s="113">
        <f>IFERROR($C39-IF($B39&lt;&gt;"",SUMPRODUCT(('Availability - Room Number'!Y$74:Y$88&lt;&gt;"")*('Availability - Room Number'!$C$74:$C$88=$B39)*1),""),"")</f>
        <v>4</v>
      </c>
      <c r="AA39" s="113">
        <f>IFERROR($C39-IF($B39&lt;&gt;"",SUMPRODUCT(('Availability - Room Number'!Z$74:Z$88&lt;&gt;"")*('Availability - Room Number'!$C$74:$C$88=$B39)*1),""),"")</f>
        <v>4</v>
      </c>
      <c r="AB39" s="113">
        <f>IFERROR($C39-IF($B39&lt;&gt;"",SUMPRODUCT(('Availability - Room Number'!AA$74:AA$88&lt;&gt;"")*('Availability - Room Number'!$C$74:$C$88=$B39)*1),""),"")</f>
        <v>4</v>
      </c>
      <c r="AC39" s="113">
        <f>IFERROR($C39-IF($B39&lt;&gt;"",SUMPRODUCT(('Availability - Room Number'!AB$74:AB$88&lt;&gt;"")*('Availability - Room Number'!$C$74:$C$88=$B39)*1),""),"")</f>
        <v>4</v>
      </c>
      <c r="AD39" s="113">
        <f>IFERROR($C39-IF($B39&lt;&gt;"",SUMPRODUCT(('Availability - Room Number'!AC$74:AC$88&lt;&gt;"")*('Availability - Room Number'!$C$74:$C$88=$B39)*1),""),"")</f>
        <v>4</v>
      </c>
      <c r="AE39" s="113">
        <f>IFERROR($C39-IF($B39&lt;&gt;"",SUMPRODUCT(('Availability - Room Number'!AD$74:AD$88&lt;&gt;"")*('Availability - Room Number'!$C$74:$C$88=$B39)*1),""),"")</f>
        <v>4</v>
      </c>
      <c r="AF39" s="113">
        <f>IFERROR($C39-IF($B39&lt;&gt;"",SUMPRODUCT(('Availability - Room Number'!AE$74:AE$88&lt;&gt;"")*('Availability - Room Number'!$C$74:$C$88=$B39)*1),""),"")</f>
        <v>4</v>
      </c>
      <c r="AG39" s="113">
        <f>IFERROR($C39-IF($B39&lt;&gt;"",SUMPRODUCT(('Availability - Room Number'!AF$74:AF$88&lt;&gt;"")*('Availability - Room Number'!$C$74:$C$88=$B39)*1),""),"")</f>
        <v>4</v>
      </c>
      <c r="AH39" s="113">
        <f>IFERROR($C39-IF($B39&lt;&gt;"",SUMPRODUCT(('Availability - Room Number'!AG$74:AG$88&lt;&gt;"")*('Availability - Room Number'!$C$74:$C$88=$B39)*1),""),"")</f>
        <v>4</v>
      </c>
      <c r="AI39" s="113">
        <f>IFERROR($C39-IF($B39&lt;&gt;"",SUMPRODUCT(('Availability - Room Number'!AH$74:AH$88&lt;&gt;"")*('Availability - Room Number'!$C$74:$C$88=$B39)*1),""),"")</f>
        <v>4</v>
      </c>
      <c r="AJ39" s="113">
        <f>IFERROR($C39-IF($B39&lt;&gt;"",SUMPRODUCT(('Availability - Room Number'!AI$74:AI$88&lt;&gt;"")*('Availability - Room Number'!$C$74:$C$88=$B39)*1),""),"")</f>
        <v>4</v>
      </c>
      <c r="AK39" s="113">
        <f>IFERROR($C39-IF($B39&lt;&gt;"",SUMPRODUCT(('Availability - Room Number'!AJ$74:AJ$88&lt;&gt;"")*('Availability - Room Number'!$C$74:$C$88=$B39)*1),""),"")</f>
        <v>4</v>
      </c>
      <c r="AL39" s="113">
        <f>IFERROR($C39-IF($B39&lt;&gt;"",SUMPRODUCT(('Availability - Room Number'!AK$74:AK$88&lt;&gt;"")*('Availability - Room Number'!$C$74:$C$88=$B39)*1),""),"")</f>
        <v>4</v>
      </c>
      <c r="AM39" s="113">
        <f>IFERROR($C39-IF($B39&lt;&gt;"",SUMPRODUCT(('Availability - Room Number'!AL$74:AL$88&lt;&gt;"")*('Availability - Room Number'!$C$74:$C$88=$B39)*1),""),"")</f>
        <v>4</v>
      </c>
      <c r="AN39" s="113">
        <f>IFERROR($C39-IF($B39&lt;&gt;"",SUMPRODUCT(('Availability - Room Number'!AM$74:AM$88&lt;&gt;"")*('Availability - Room Number'!$C$74:$C$88=$B39)*1),""),"")</f>
        <v>4</v>
      </c>
      <c r="AO39" s="113">
        <f>IFERROR($C39-IF($B39&lt;&gt;"",SUMPRODUCT(('Availability - Room Number'!AN$74:AN$88&lt;&gt;"")*('Availability - Room Number'!$C$74:$C$88=$B39)*1),""),"")</f>
        <v>4</v>
      </c>
      <c r="AP39" s="113">
        <f>IFERROR($C39-IF($B39&lt;&gt;"",SUMPRODUCT(('Availability - Room Number'!AO$74:AO$88&lt;&gt;"")*('Availability - Room Number'!$C$74:$C$88=$B39)*1),""),"")</f>
        <v>4</v>
      </c>
      <c r="AQ39" s="113">
        <f>IFERROR($C39-IF($B39&lt;&gt;"",SUMPRODUCT(('Availability - Room Number'!AP$74:AP$88&lt;&gt;"")*('Availability - Room Number'!$C$74:$C$88=$B39)*1),""),"")</f>
        <v>4</v>
      </c>
      <c r="AR39" s="113">
        <f>IFERROR($C39-IF($B39&lt;&gt;"",SUMPRODUCT(('Availability - Room Number'!AQ$74:AQ$88&lt;&gt;"")*('Availability - Room Number'!$C$74:$C$88=$B39)*1),""),"")</f>
        <v>4</v>
      </c>
      <c r="AS39" s="113">
        <f>IFERROR($C39-IF($B39&lt;&gt;"",SUMPRODUCT(('Availability - Room Number'!AR$74:AR$88&lt;&gt;"")*('Availability - Room Number'!$C$74:$C$88=$B39)*1),""),"")</f>
        <v>4</v>
      </c>
      <c r="AT39" s="113">
        <f>IFERROR($C39-IF($B39&lt;&gt;"",SUMPRODUCT(('Availability - Room Number'!AS$74:AS$88&lt;&gt;"")*('Availability - Room Number'!$C$74:$C$88=$B39)*1),""),"")</f>
        <v>4</v>
      </c>
      <c r="AU39" s="113">
        <f>IFERROR($C39-IF($B39&lt;&gt;"",SUMPRODUCT(('Availability - Room Number'!AT$74:AT$88&lt;&gt;"")*('Availability - Room Number'!$C$74:$C$88=$B39)*1),""),"")</f>
        <v>4</v>
      </c>
      <c r="AV39" s="113">
        <f>IFERROR($C39-IF($B39&lt;&gt;"",SUMPRODUCT(('Availability - Room Number'!AU$74:AU$88&lt;&gt;"")*('Availability - Room Number'!$C$74:$C$88=$B39)*1),""),"")</f>
        <v>4</v>
      </c>
    </row>
    <row r="40" spans="2:48" s="39" customFormat="1" outlineLevel="1" x14ac:dyDescent="0.3">
      <c r="B40" s="42" t="str">
        <f t="shared" si="20"/>
        <v>Deluxe Single</v>
      </c>
      <c r="C40" s="38">
        <f t="shared" si="20"/>
        <v>3</v>
      </c>
      <c r="D40" s="103"/>
      <c r="E40" s="104"/>
      <c r="F40" s="38"/>
      <c r="G40" s="113">
        <f>IFERROR($C40-IF($B40&lt;&gt;"",SUMPRODUCT(('Availability - Room Number'!F$74:F$88&lt;&gt;"")*('Availability - Room Number'!$C$74:$C$88=$B40)*1),""),"")</f>
        <v>3</v>
      </c>
      <c r="H40" s="113">
        <f>IFERROR($C40-IF($B40&lt;&gt;"",SUMPRODUCT(('Availability - Room Number'!G$74:G$88&lt;&gt;"")*('Availability - Room Number'!$C$74:$C$88=$B40)*1),""),"")</f>
        <v>3</v>
      </c>
      <c r="I40" s="113">
        <f>IFERROR($C40-IF($B40&lt;&gt;"",SUMPRODUCT(('Availability - Room Number'!H$74:H$88&lt;&gt;"")*('Availability - Room Number'!$C$74:$C$88=$B40)*1),""),"")</f>
        <v>3</v>
      </c>
      <c r="J40" s="113">
        <f>IFERROR($C40-IF($B40&lt;&gt;"",SUMPRODUCT(('Availability - Room Number'!I$74:I$88&lt;&gt;"")*('Availability - Room Number'!$C$74:$C$88=$B40)*1),""),"")</f>
        <v>3</v>
      </c>
      <c r="K40" s="113">
        <f>IFERROR($C40-IF($B40&lt;&gt;"",SUMPRODUCT(('Availability - Room Number'!J$74:J$88&lt;&gt;"")*('Availability - Room Number'!$C$74:$C$88=$B40)*1),""),"")</f>
        <v>3</v>
      </c>
      <c r="L40" s="113">
        <f>IFERROR($C40-IF($B40&lt;&gt;"",SUMPRODUCT(('Availability - Room Number'!K$74:K$88&lt;&gt;"")*('Availability - Room Number'!$C$74:$C$88=$B40)*1),""),"")</f>
        <v>3</v>
      </c>
      <c r="M40" s="113">
        <f>IFERROR($C40-IF($B40&lt;&gt;"",SUMPRODUCT(('Availability - Room Number'!L$74:L$88&lt;&gt;"")*('Availability - Room Number'!$C$74:$C$88=$B40)*1),""),"")</f>
        <v>3</v>
      </c>
      <c r="N40" s="113">
        <f>IFERROR($C40-IF($B40&lt;&gt;"",SUMPRODUCT(('Availability - Room Number'!M$74:M$88&lt;&gt;"")*('Availability - Room Number'!$C$74:$C$88=$B40)*1),""),"")</f>
        <v>3</v>
      </c>
      <c r="O40" s="113">
        <f>IFERROR($C40-IF($B40&lt;&gt;"",SUMPRODUCT(('Availability - Room Number'!N$74:N$88&lt;&gt;"")*('Availability - Room Number'!$C$74:$C$88=$B40)*1),""),"")</f>
        <v>3</v>
      </c>
      <c r="P40" s="113">
        <f>IFERROR($C40-IF($B40&lt;&gt;"",SUMPRODUCT(('Availability - Room Number'!O$74:O$88&lt;&gt;"")*('Availability - Room Number'!$C$74:$C$88=$B40)*1),""),"")</f>
        <v>3</v>
      </c>
      <c r="Q40" s="113">
        <f>IFERROR($C40-IF($B40&lt;&gt;"",SUMPRODUCT(('Availability - Room Number'!P$74:P$88&lt;&gt;"")*('Availability - Room Number'!$C$74:$C$88=$B40)*1),""),"")</f>
        <v>3</v>
      </c>
      <c r="R40" s="113">
        <f>IFERROR($C40-IF($B40&lt;&gt;"",SUMPRODUCT(('Availability - Room Number'!Q$74:Q$88&lt;&gt;"")*('Availability - Room Number'!$C$74:$C$88=$B40)*1),""),"")</f>
        <v>3</v>
      </c>
      <c r="S40" s="113">
        <f>IFERROR($C40-IF($B40&lt;&gt;"",SUMPRODUCT(('Availability - Room Number'!R$74:R$88&lt;&gt;"")*('Availability - Room Number'!$C$74:$C$88=$B40)*1),""),"")</f>
        <v>3</v>
      </c>
      <c r="T40" s="113">
        <f>IFERROR($C40-IF($B40&lt;&gt;"",SUMPRODUCT(('Availability - Room Number'!S$74:S$88&lt;&gt;"")*('Availability - Room Number'!$C$74:$C$88=$B40)*1),""),"")</f>
        <v>3</v>
      </c>
      <c r="U40" s="113">
        <f>IFERROR($C40-IF($B40&lt;&gt;"",SUMPRODUCT(('Availability - Room Number'!T$74:T$88&lt;&gt;"")*('Availability - Room Number'!$C$74:$C$88=$B40)*1),""),"")</f>
        <v>3</v>
      </c>
      <c r="V40" s="113">
        <f>IFERROR($C40-IF($B40&lt;&gt;"",SUMPRODUCT(('Availability - Room Number'!U$74:U$88&lt;&gt;"")*('Availability - Room Number'!$C$74:$C$88=$B40)*1),""),"")</f>
        <v>3</v>
      </c>
      <c r="W40" s="113">
        <f>IFERROR($C40-IF($B40&lt;&gt;"",SUMPRODUCT(('Availability - Room Number'!V$74:V$88&lt;&gt;"")*('Availability - Room Number'!$C$74:$C$88=$B40)*1),""),"")</f>
        <v>3</v>
      </c>
      <c r="X40" s="113">
        <f>IFERROR($C40-IF($B40&lt;&gt;"",SUMPRODUCT(('Availability - Room Number'!W$74:W$88&lt;&gt;"")*('Availability - Room Number'!$C$74:$C$88=$B40)*1),""),"")</f>
        <v>3</v>
      </c>
      <c r="Y40" s="113">
        <f>IFERROR($C40-IF($B40&lt;&gt;"",SUMPRODUCT(('Availability - Room Number'!X$74:X$88&lt;&gt;"")*('Availability - Room Number'!$C$74:$C$88=$B40)*1),""),"")</f>
        <v>3</v>
      </c>
      <c r="Z40" s="113">
        <f>IFERROR($C40-IF($B40&lt;&gt;"",SUMPRODUCT(('Availability - Room Number'!Y$74:Y$88&lt;&gt;"")*('Availability - Room Number'!$C$74:$C$88=$B40)*1),""),"")</f>
        <v>3</v>
      </c>
      <c r="AA40" s="113">
        <f>IFERROR($C40-IF($B40&lt;&gt;"",SUMPRODUCT(('Availability - Room Number'!Z$74:Z$88&lt;&gt;"")*('Availability - Room Number'!$C$74:$C$88=$B40)*1),""),"")</f>
        <v>3</v>
      </c>
      <c r="AB40" s="113">
        <f>IFERROR($C40-IF($B40&lt;&gt;"",SUMPRODUCT(('Availability - Room Number'!AA$74:AA$88&lt;&gt;"")*('Availability - Room Number'!$C$74:$C$88=$B40)*1),""),"")</f>
        <v>3</v>
      </c>
      <c r="AC40" s="113">
        <f>IFERROR($C40-IF($B40&lt;&gt;"",SUMPRODUCT(('Availability - Room Number'!AB$74:AB$88&lt;&gt;"")*('Availability - Room Number'!$C$74:$C$88=$B40)*1),""),"")</f>
        <v>3</v>
      </c>
      <c r="AD40" s="113">
        <f>IFERROR($C40-IF($B40&lt;&gt;"",SUMPRODUCT(('Availability - Room Number'!AC$74:AC$88&lt;&gt;"")*('Availability - Room Number'!$C$74:$C$88=$B40)*1),""),"")</f>
        <v>3</v>
      </c>
      <c r="AE40" s="113">
        <f>IFERROR($C40-IF($B40&lt;&gt;"",SUMPRODUCT(('Availability - Room Number'!AD$74:AD$88&lt;&gt;"")*('Availability - Room Number'!$C$74:$C$88=$B40)*1),""),"")</f>
        <v>3</v>
      </c>
      <c r="AF40" s="113">
        <f>IFERROR($C40-IF($B40&lt;&gt;"",SUMPRODUCT(('Availability - Room Number'!AE$74:AE$88&lt;&gt;"")*('Availability - Room Number'!$C$74:$C$88=$B40)*1),""),"")</f>
        <v>3</v>
      </c>
      <c r="AG40" s="113">
        <f>IFERROR($C40-IF($B40&lt;&gt;"",SUMPRODUCT(('Availability - Room Number'!AF$74:AF$88&lt;&gt;"")*('Availability - Room Number'!$C$74:$C$88=$B40)*1),""),"")</f>
        <v>3</v>
      </c>
      <c r="AH40" s="113">
        <f>IFERROR($C40-IF($B40&lt;&gt;"",SUMPRODUCT(('Availability - Room Number'!AG$74:AG$88&lt;&gt;"")*('Availability - Room Number'!$C$74:$C$88=$B40)*1),""),"")</f>
        <v>3</v>
      </c>
      <c r="AI40" s="113">
        <f>IFERROR($C40-IF($B40&lt;&gt;"",SUMPRODUCT(('Availability - Room Number'!AH$74:AH$88&lt;&gt;"")*('Availability - Room Number'!$C$74:$C$88=$B40)*1),""),"")</f>
        <v>3</v>
      </c>
      <c r="AJ40" s="113">
        <f>IFERROR($C40-IF($B40&lt;&gt;"",SUMPRODUCT(('Availability - Room Number'!AI$74:AI$88&lt;&gt;"")*('Availability - Room Number'!$C$74:$C$88=$B40)*1),""),"")</f>
        <v>3</v>
      </c>
      <c r="AK40" s="113">
        <f>IFERROR($C40-IF($B40&lt;&gt;"",SUMPRODUCT(('Availability - Room Number'!AJ$74:AJ$88&lt;&gt;"")*('Availability - Room Number'!$C$74:$C$88=$B40)*1),""),"")</f>
        <v>3</v>
      </c>
      <c r="AL40" s="113">
        <f>IFERROR($C40-IF($B40&lt;&gt;"",SUMPRODUCT(('Availability - Room Number'!AK$74:AK$88&lt;&gt;"")*('Availability - Room Number'!$C$74:$C$88=$B40)*1),""),"")</f>
        <v>3</v>
      </c>
      <c r="AM40" s="113">
        <f>IFERROR($C40-IF($B40&lt;&gt;"",SUMPRODUCT(('Availability - Room Number'!AL$74:AL$88&lt;&gt;"")*('Availability - Room Number'!$C$74:$C$88=$B40)*1),""),"")</f>
        <v>3</v>
      </c>
      <c r="AN40" s="113">
        <f>IFERROR($C40-IF($B40&lt;&gt;"",SUMPRODUCT(('Availability - Room Number'!AM$74:AM$88&lt;&gt;"")*('Availability - Room Number'!$C$74:$C$88=$B40)*1),""),"")</f>
        <v>3</v>
      </c>
      <c r="AO40" s="113">
        <f>IFERROR($C40-IF($B40&lt;&gt;"",SUMPRODUCT(('Availability - Room Number'!AN$74:AN$88&lt;&gt;"")*('Availability - Room Number'!$C$74:$C$88=$B40)*1),""),"")</f>
        <v>3</v>
      </c>
      <c r="AP40" s="113">
        <f>IFERROR($C40-IF($B40&lt;&gt;"",SUMPRODUCT(('Availability - Room Number'!AO$74:AO$88&lt;&gt;"")*('Availability - Room Number'!$C$74:$C$88=$B40)*1),""),"")</f>
        <v>3</v>
      </c>
      <c r="AQ40" s="113">
        <f>IFERROR($C40-IF($B40&lt;&gt;"",SUMPRODUCT(('Availability - Room Number'!AP$74:AP$88&lt;&gt;"")*('Availability - Room Number'!$C$74:$C$88=$B40)*1),""),"")</f>
        <v>3</v>
      </c>
      <c r="AR40" s="113">
        <f>IFERROR($C40-IF($B40&lt;&gt;"",SUMPRODUCT(('Availability - Room Number'!AQ$74:AQ$88&lt;&gt;"")*('Availability - Room Number'!$C$74:$C$88=$B40)*1),""),"")</f>
        <v>3</v>
      </c>
      <c r="AS40" s="113">
        <f>IFERROR($C40-IF($B40&lt;&gt;"",SUMPRODUCT(('Availability - Room Number'!AR$74:AR$88&lt;&gt;"")*('Availability - Room Number'!$C$74:$C$88=$B40)*1),""),"")</f>
        <v>3</v>
      </c>
      <c r="AT40" s="113">
        <f>IFERROR($C40-IF($B40&lt;&gt;"",SUMPRODUCT(('Availability - Room Number'!AS$74:AS$88&lt;&gt;"")*('Availability - Room Number'!$C$74:$C$88=$B40)*1),""),"")</f>
        <v>3</v>
      </c>
      <c r="AU40" s="113">
        <f>IFERROR($C40-IF($B40&lt;&gt;"",SUMPRODUCT(('Availability - Room Number'!AT$74:AT$88&lt;&gt;"")*('Availability - Room Number'!$C$74:$C$88=$B40)*1),""),"")</f>
        <v>3</v>
      </c>
      <c r="AV40" s="113">
        <f>IFERROR($C40-IF($B40&lt;&gt;"",SUMPRODUCT(('Availability - Room Number'!AU$74:AU$88&lt;&gt;"")*('Availability - Room Number'!$C$74:$C$88=$B40)*1),""),"")</f>
        <v>3</v>
      </c>
    </row>
    <row r="41" spans="2:48" s="39" customFormat="1" outlineLevel="1" x14ac:dyDescent="0.3">
      <c r="B41" s="42" t="str">
        <f t="shared" si="20"/>
        <v>Deluxe Double</v>
      </c>
      <c r="C41" s="38">
        <f t="shared" si="20"/>
        <v>2</v>
      </c>
      <c r="D41" s="103"/>
      <c r="E41" s="104"/>
      <c r="F41" s="38"/>
      <c r="G41" s="113">
        <f>IFERROR($C41-IF($B41&lt;&gt;"",SUMPRODUCT(('Availability - Room Number'!F$74:F$88&lt;&gt;"")*('Availability - Room Number'!$C$74:$C$88=$B41)*1),""),"")</f>
        <v>2</v>
      </c>
      <c r="H41" s="113">
        <f>IFERROR($C41-IF($B41&lt;&gt;"",SUMPRODUCT(('Availability - Room Number'!G$74:G$88&lt;&gt;"")*('Availability - Room Number'!$C$74:$C$88=$B41)*1),""),"")</f>
        <v>2</v>
      </c>
      <c r="I41" s="113">
        <f>IFERROR($C41-IF($B41&lt;&gt;"",SUMPRODUCT(('Availability - Room Number'!H$74:H$88&lt;&gt;"")*('Availability - Room Number'!$C$74:$C$88=$B41)*1),""),"")</f>
        <v>2</v>
      </c>
      <c r="J41" s="113">
        <f>IFERROR($C41-IF($B41&lt;&gt;"",SUMPRODUCT(('Availability - Room Number'!I$74:I$88&lt;&gt;"")*('Availability - Room Number'!$C$74:$C$88=$B41)*1),""),"")</f>
        <v>2</v>
      </c>
      <c r="K41" s="113">
        <f>IFERROR($C41-IF($B41&lt;&gt;"",SUMPRODUCT(('Availability - Room Number'!J$74:J$88&lt;&gt;"")*('Availability - Room Number'!$C$74:$C$88=$B41)*1),""),"")</f>
        <v>2</v>
      </c>
      <c r="L41" s="113">
        <f>IFERROR($C41-IF($B41&lt;&gt;"",SUMPRODUCT(('Availability - Room Number'!K$74:K$88&lt;&gt;"")*('Availability - Room Number'!$C$74:$C$88=$B41)*1),""),"")</f>
        <v>2</v>
      </c>
      <c r="M41" s="113">
        <f>IFERROR($C41-IF($B41&lt;&gt;"",SUMPRODUCT(('Availability - Room Number'!L$74:L$88&lt;&gt;"")*('Availability - Room Number'!$C$74:$C$88=$B41)*1),""),"")</f>
        <v>2</v>
      </c>
      <c r="N41" s="113">
        <f>IFERROR($C41-IF($B41&lt;&gt;"",SUMPRODUCT(('Availability - Room Number'!M$74:M$88&lt;&gt;"")*('Availability - Room Number'!$C$74:$C$88=$B41)*1),""),"")</f>
        <v>2</v>
      </c>
      <c r="O41" s="113">
        <f>IFERROR($C41-IF($B41&lt;&gt;"",SUMPRODUCT(('Availability - Room Number'!N$74:N$88&lt;&gt;"")*('Availability - Room Number'!$C$74:$C$88=$B41)*1),""),"")</f>
        <v>2</v>
      </c>
      <c r="P41" s="113">
        <f>IFERROR($C41-IF($B41&lt;&gt;"",SUMPRODUCT(('Availability - Room Number'!O$74:O$88&lt;&gt;"")*('Availability - Room Number'!$C$74:$C$88=$B41)*1),""),"")</f>
        <v>2</v>
      </c>
      <c r="Q41" s="113">
        <f>IFERROR($C41-IF($B41&lt;&gt;"",SUMPRODUCT(('Availability - Room Number'!P$74:P$88&lt;&gt;"")*('Availability - Room Number'!$C$74:$C$88=$B41)*1),""),"")</f>
        <v>2</v>
      </c>
      <c r="R41" s="113">
        <f>IFERROR($C41-IF($B41&lt;&gt;"",SUMPRODUCT(('Availability - Room Number'!Q$74:Q$88&lt;&gt;"")*('Availability - Room Number'!$C$74:$C$88=$B41)*1),""),"")</f>
        <v>2</v>
      </c>
      <c r="S41" s="113">
        <f>IFERROR($C41-IF($B41&lt;&gt;"",SUMPRODUCT(('Availability - Room Number'!R$74:R$88&lt;&gt;"")*('Availability - Room Number'!$C$74:$C$88=$B41)*1),""),"")</f>
        <v>2</v>
      </c>
      <c r="T41" s="113">
        <f>IFERROR($C41-IF($B41&lt;&gt;"",SUMPRODUCT(('Availability - Room Number'!S$74:S$88&lt;&gt;"")*('Availability - Room Number'!$C$74:$C$88=$B41)*1),""),"")</f>
        <v>2</v>
      </c>
      <c r="U41" s="113">
        <f>IFERROR($C41-IF($B41&lt;&gt;"",SUMPRODUCT(('Availability - Room Number'!T$74:T$88&lt;&gt;"")*('Availability - Room Number'!$C$74:$C$88=$B41)*1),""),"")</f>
        <v>2</v>
      </c>
      <c r="V41" s="113">
        <f>IFERROR($C41-IF($B41&lt;&gt;"",SUMPRODUCT(('Availability - Room Number'!U$74:U$88&lt;&gt;"")*('Availability - Room Number'!$C$74:$C$88=$B41)*1),""),"")</f>
        <v>2</v>
      </c>
      <c r="W41" s="113">
        <f>IFERROR($C41-IF($B41&lt;&gt;"",SUMPRODUCT(('Availability - Room Number'!V$74:V$88&lt;&gt;"")*('Availability - Room Number'!$C$74:$C$88=$B41)*1),""),"")</f>
        <v>2</v>
      </c>
      <c r="X41" s="113">
        <f>IFERROR($C41-IF($B41&lt;&gt;"",SUMPRODUCT(('Availability - Room Number'!W$74:W$88&lt;&gt;"")*('Availability - Room Number'!$C$74:$C$88=$B41)*1),""),"")</f>
        <v>2</v>
      </c>
      <c r="Y41" s="113">
        <f>IFERROR($C41-IF($B41&lt;&gt;"",SUMPRODUCT(('Availability - Room Number'!X$74:X$88&lt;&gt;"")*('Availability - Room Number'!$C$74:$C$88=$B41)*1),""),"")</f>
        <v>2</v>
      </c>
      <c r="Z41" s="113">
        <f>IFERROR($C41-IF($B41&lt;&gt;"",SUMPRODUCT(('Availability - Room Number'!Y$74:Y$88&lt;&gt;"")*('Availability - Room Number'!$C$74:$C$88=$B41)*1),""),"")</f>
        <v>2</v>
      </c>
      <c r="AA41" s="113">
        <f>IFERROR($C41-IF($B41&lt;&gt;"",SUMPRODUCT(('Availability - Room Number'!Z$74:Z$88&lt;&gt;"")*('Availability - Room Number'!$C$74:$C$88=$B41)*1),""),"")</f>
        <v>2</v>
      </c>
      <c r="AB41" s="113">
        <f>IFERROR($C41-IF($B41&lt;&gt;"",SUMPRODUCT(('Availability - Room Number'!AA$74:AA$88&lt;&gt;"")*('Availability - Room Number'!$C$74:$C$88=$B41)*1),""),"")</f>
        <v>2</v>
      </c>
      <c r="AC41" s="113">
        <f>IFERROR($C41-IF($B41&lt;&gt;"",SUMPRODUCT(('Availability - Room Number'!AB$74:AB$88&lt;&gt;"")*('Availability - Room Number'!$C$74:$C$88=$B41)*1),""),"")</f>
        <v>2</v>
      </c>
      <c r="AD41" s="113">
        <f>IFERROR($C41-IF($B41&lt;&gt;"",SUMPRODUCT(('Availability - Room Number'!AC$74:AC$88&lt;&gt;"")*('Availability - Room Number'!$C$74:$C$88=$B41)*1),""),"")</f>
        <v>2</v>
      </c>
      <c r="AE41" s="113">
        <f>IFERROR($C41-IF($B41&lt;&gt;"",SUMPRODUCT(('Availability - Room Number'!AD$74:AD$88&lt;&gt;"")*('Availability - Room Number'!$C$74:$C$88=$B41)*1),""),"")</f>
        <v>2</v>
      </c>
      <c r="AF41" s="113">
        <f>IFERROR($C41-IF($B41&lt;&gt;"",SUMPRODUCT(('Availability - Room Number'!AE$74:AE$88&lt;&gt;"")*('Availability - Room Number'!$C$74:$C$88=$B41)*1),""),"")</f>
        <v>2</v>
      </c>
      <c r="AG41" s="113">
        <f>IFERROR($C41-IF($B41&lt;&gt;"",SUMPRODUCT(('Availability - Room Number'!AF$74:AF$88&lt;&gt;"")*('Availability - Room Number'!$C$74:$C$88=$B41)*1),""),"")</f>
        <v>2</v>
      </c>
      <c r="AH41" s="113">
        <f>IFERROR($C41-IF($B41&lt;&gt;"",SUMPRODUCT(('Availability - Room Number'!AG$74:AG$88&lt;&gt;"")*('Availability - Room Number'!$C$74:$C$88=$B41)*1),""),"")</f>
        <v>2</v>
      </c>
      <c r="AI41" s="113">
        <f>IFERROR($C41-IF($B41&lt;&gt;"",SUMPRODUCT(('Availability - Room Number'!AH$74:AH$88&lt;&gt;"")*('Availability - Room Number'!$C$74:$C$88=$B41)*1),""),"")</f>
        <v>2</v>
      </c>
      <c r="AJ41" s="113">
        <f>IFERROR($C41-IF($B41&lt;&gt;"",SUMPRODUCT(('Availability - Room Number'!AI$74:AI$88&lt;&gt;"")*('Availability - Room Number'!$C$74:$C$88=$B41)*1),""),"")</f>
        <v>2</v>
      </c>
      <c r="AK41" s="113">
        <f>IFERROR($C41-IF($B41&lt;&gt;"",SUMPRODUCT(('Availability - Room Number'!AJ$74:AJ$88&lt;&gt;"")*('Availability - Room Number'!$C$74:$C$88=$B41)*1),""),"")</f>
        <v>2</v>
      </c>
      <c r="AL41" s="113">
        <f>IFERROR($C41-IF($B41&lt;&gt;"",SUMPRODUCT(('Availability - Room Number'!AK$74:AK$88&lt;&gt;"")*('Availability - Room Number'!$C$74:$C$88=$B41)*1),""),"")</f>
        <v>2</v>
      </c>
      <c r="AM41" s="113">
        <f>IFERROR($C41-IF($B41&lt;&gt;"",SUMPRODUCT(('Availability - Room Number'!AL$74:AL$88&lt;&gt;"")*('Availability - Room Number'!$C$74:$C$88=$B41)*1),""),"")</f>
        <v>2</v>
      </c>
      <c r="AN41" s="113">
        <f>IFERROR($C41-IF($B41&lt;&gt;"",SUMPRODUCT(('Availability - Room Number'!AM$74:AM$88&lt;&gt;"")*('Availability - Room Number'!$C$74:$C$88=$B41)*1),""),"")</f>
        <v>2</v>
      </c>
      <c r="AO41" s="113">
        <f>IFERROR($C41-IF($B41&lt;&gt;"",SUMPRODUCT(('Availability - Room Number'!AN$74:AN$88&lt;&gt;"")*('Availability - Room Number'!$C$74:$C$88=$B41)*1),""),"")</f>
        <v>2</v>
      </c>
      <c r="AP41" s="113">
        <f>IFERROR($C41-IF($B41&lt;&gt;"",SUMPRODUCT(('Availability - Room Number'!AO$74:AO$88&lt;&gt;"")*('Availability - Room Number'!$C$74:$C$88=$B41)*1),""),"")</f>
        <v>2</v>
      </c>
      <c r="AQ41" s="113">
        <f>IFERROR($C41-IF($B41&lt;&gt;"",SUMPRODUCT(('Availability - Room Number'!AP$74:AP$88&lt;&gt;"")*('Availability - Room Number'!$C$74:$C$88=$B41)*1),""),"")</f>
        <v>2</v>
      </c>
      <c r="AR41" s="113">
        <f>IFERROR($C41-IF($B41&lt;&gt;"",SUMPRODUCT(('Availability - Room Number'!AQ$74:AQ$88&lt;&gt;"")*('Availability - Room Number'!$C$74:$C$88=$B41)*1),""),"")</f>
        <v>2</v>
      </c>
      <c r="AS41" s="113">
        <f>IFERROR($C41-IF($B41&lt;&gt;"",SUMPRODUCT(('Availability - Room Number'!AR$74:AR$88&lt;&gt;"")*('Availability - Room Number'!$C$74:$C$88=$B41)*1),""),"")</f>
        <v>2</v>
      </c>
      <c r="AT41" s="113">
        <f>IFERROR($C41-IF($B41&lt;&gt;"",SUMPRODUCT(('Availability - Room Number'!AS$74:AS$88&lt;&gt;"")*('Availability - Room Number'!$C$74:$C$88=$B41)*1),""),"")</f>
        <v>2</v>
      </c>
      <c r="AU41" s="113">
        <f>IFERROR($C41-IF($B41&lt;&gt;"",SUMPRODUCT(('Availability - Room Number'!AT$74:AT$88&lt;&gt;"")*('Availability - Room Number'!$C$74:$C$88=$B41)*1),""),"")</f>
        <v>2</v>
      </c>
      <c r="AV41" s="113">
        <f>IFERROR($C41-IF($B41&lt;&gt;"",SUMPRODUCT(('Availability - Room Number'!AU$74:AU$88&lt;&gt;"")*('Availability - Room Number'!$C$74:$C$88=$B41)*1),""),"")</f>
        <v>2</v>
      </c>
    </row>
    <row r="42" spans="2:48" s="39" customFormat="1" outlineLevel="1" x14ac:dyDescent="0.3">
      <c r="B42" s="42" t="str">
        <f t="shared" si="20"/>
        <v>Superior</v>
      </c>
      <c r="C42" s="38">
        <f t="shared" si="20"/>
        <v>1</v>
      </c>
      <c r="D42" s="103"/>
      <c r="E42" s="104"/>
      <c r="F42" s="38"/>
      <c r="G42" s="113">
        <f>IFERROR($C42-IF($B42&lt;&gt;"",SUMPRODUCT(('Availability - Room Number'!F$74:F$88&lt;&gt;"")*('Availability - Room Number'!$C$74:$C$88=$B42)*1),""),"")</f>
        <v>1</v>
      </c>
      <c r="H42" s="113">
        <f>IFERROR($C42-IF($B42&lt;&gt;"",SUMPRODUCT(('Availability - Room Number'!G$74:G$88&lt;&gt;"")*('Availability - Room Number'!$C$74:$C$88=$B42)*1),""),"")</f>
        <v>1</v>
      </c>
      <c r="I42" s="113">
        <f>IFERROR($C42-IF($B42&lt;&gt;"",SUMPRODUCT(('Availability - Room Number'!H$74:H$88&lt;&gt;"")*('Availability - Room Number'!$C$74:$C$88=$B42)*1),""),"")</f>
        <v>1</v>
      </c>
      <c r="J42" s="113">
        <f>IFERROR($C42-IF($B42&lt;&gt;"",SUMPRODUCT(('Availability - Room Number'!I$74:I$88&lt;&gt;"")*('Availability - Room Number'!$C$74:$C$88=$B42)*1),""),"")</f>
        <v>1</v>
      </c>
      <c r="K42" s="113">
        <f>IFERROR($C42-IF($B42&lt;&gt;"",SUMPRODUCT(('Availability - Room Number'!J$74:J$88&lt;&gt;"")*('Availability - Room Number'!$C$74:$C$88=$B42)*1),""),"")</f>
        <v>1</v>
      </c>
      <c r="L42" s="113">
        <f>IFERROR($C42-IF($B42&lt;&gt;"",SUMPRODUCT(('Availability - Room Number'!K$74:K$88&lt;&gt;"")*('Availability - Room Number'!$C$74:$C$88=$B42)*1),""),"")</f>
        <v>1</v>
      </c>
      <c r="M42" s="113">
        <f>IFERROR($C42-IF($B42&lt;&gt;"",SUMPRODUCT(('Availability - Room Number'!L$74:L$88&lt;&gt;"")*('Availability - Room Number'!$C$74:$C$88=$B42)*1),""),"")</f>
        <v>1</v>
      </c>
      <c r="N42" s="113">
        <f>IFERROR($C42-IF($B42&lt;&gt;"",SUMPRODUCT(('Availability - Room Number'!M$74:M$88&lt;&gt;"")*('Availability - Room Number'!$C$74:$C$88=$B42)*1),""),"")</f>
        <v>1</v>
      </c>
      <c r="O42" s="113">
        <f>IFERROR($C42-IF($B42&lt;&gt;"",SUMPRODUCT(('Availability - Room Number'!N$74:N$88&lt;&gt;"")*('Availability - Room Number'!$C$74:$C$88=$B42)*1),""),"")</f>
        <v>1</v>
      </c>
      <c r="P42" s="113">
        <f>IFERROR($C42-IF($B42&lt;&gt;"",SUMPRODUCT(('Availability - Room Number'!O$74:O$88&lt;&gt;"")*('Availability - Room Number'!$C$74:$C$88=$B42)*1),""),"")</f>
        <v>1</v>
      </c>
      <c r="Q42" s="113">
        <f>IFERROR($C42-IF($B42&lt;&gt;"",SUMPRODUCT(('Availability - Room Number'!P$74:P$88&lt;&gt;"")*('Availability - Room Number'!$C$74:$C$88=$B42)*1),""),"")</f>
        <v>1</v>
      </c>
      <c r="R42" s="113">
        <f>IFERROR($C42-IF($B42&lt;&gt;"",SUMPRODUCT(('Availability - Room Number'!Q$74:Q$88&lt;&gt;"")*('Availability - Room Number'!$C$74:$C$88=$B42)*1),""),"")</f>
        <v>1</v>
      </c>
      <c r="S42" s="113">
        <f>IFERROR($C42-IF($B42&lt;&gt;"",SUMPRODUCT(('Availability - Room Number'!R$74:R$88&lt;&gt;"")*('Availability - Room Number'!$C$74:$C$88=$B42)*1),""),"")</f>
        <v>1</v>
      </c>
      <c r="T42" s="113">
        <f>IFERROR($C42-IF($B42&lt;&gt;"",SUMPRODUCT(('Availability - Room Number'!S$74:S$88&lt;&gt;"")*('Availability - Room Number'!$C$74:$C$88=$B42)*1),""),"")</f>
        <v>1</v>
      </c>
      <c r="U42" s="113">
        <f>IFERROR($C42-IF($B42&lt;&gt;"",SUMPRODUCT(('Availability - Room Number'!T$74:T$88&lt;&gt;"")*('Availability - Room Number'!$C$74:$C$88=$B42)*1),""),"")</f>
        <v>1</v>
      </c>
      <c r="V42" s="113">
        <f>IFERROR($C42-IF($B42&lt;&gt;"",SUMPRODUCT(('Availability - Room Number'!U$74:U$88&lt;&gt;"")*('Availability - Room Number'!$C$74:$C$88=$B42)*1),""),"")</f>
        <v>1</v>
      </c>
      <c r="W42" s="113">
        <f>IFERROR($C42-IF($B42&lt;&gt;"",SUMPRODUCT(('Availability - Room Number'!V$74:V$88&lt;&gt;"")*('Availability - Room Number'!$C$74:$C$88=$B42)*1),""),"")</f>
        <v>1</v>
      </c>
      <c r="X42" s="113">
        <f>IFERROR($C42-IF($B42&lt;&gt;"",SUMPRODUCT(('Availability - Room Number'!W$74:W$88&lt;&gt;"")*('Availability - Room Number'!$C$74:$C$88=$B42)*1),""),"")</f>
        <v>1</v>
      </c>
      <c r="Y42" s="113">
        <f>IFERROR($C42-IF($B42&lt;&gt;"",SUMPRODUCT(('Availability - Room Number'!X$74:X$88&lt;&gt;"")*('Availability - Room Number'!$C$74:$C$88=$B42)*1),""),"")</f>
        <v>1</v>
      </c>
      <c r="Z42" s="113">
        <f>IFERROR($C42-IF($B42&lt;&gt;"",SUMPRODUCT(('Availability - Room Number'!Y$74:Y$88&lt;&gt;"")*('Availability - Room Number'!$C$74:$C$88=$B42)*1),""),"")</f>
        <v>1</v>
      </c>
      <c r="AA42" s="113">
        <f>IFERROR($C42-IF($B42&lt;&gt;"",SUMPRODUCT(('Availability - Room Number'!Z$74:Z$88&lt;&gt;"")*('Availability - Room Number'!$C$74:$C$88=$B42)*1),""),"")</f>
        <v>1</v>
      </c>
      <c r="AB42" s="113">
        <f>IFERROR($C42-IF($B42&lt;&gt;"",SUMPRODUCT(('Availability - Room Number'!AA$74:AA$88&lt;&gt;"")*('Availability - Room Number'!$C$74:$C$88=$B42)*1),""),"")</f>
        <v>1</v>
      </c>
      <c r="AC42" s="113">
        <f>IFERROR($C42-IF($B42&lt;&gt;"",SUMPRODUCT(('Availability - Room Number'!AB$74:AB$88&lt;&gt;"")*('Availability - Room Number'!$C$74:$C$88=$B42)*1),""),"")</f>
        <v>1</v>
      </c>
      <c r="AD42" s="113">
        <f>IFERROR($C42-IF($B42&lt;&gt;"",SUMPRODUCT(('Availability - Room Number'!AC$74:AC$88&lt;&gt;"")*('Availability - Room Number'!$C$74:$C$88=$B42)*1),""),"")</f>
        <v>1</v>
      </c>
      <c r="AE42" s="113">
        <f>IFERROR($C42-IF($B42&lt;&gt;"",SUMPRODUCT(('Availability - Room Number'!AD$74:AD$88&lt;&gt;"")*('Availability - Room Number'!$C$74:$C$88=$B42)*1),""),"")</f>
        <v>1</v>
      </c>
      <c r="AF42" s="113">
        <f>IFERROR($C42-IF($B42&lt;&gt;"",SUMPRODUCT(('Availability - Room Number'!AE$74:AE$88&lt;&gt;"")*('Availability - Room Number'!$C$74:$C$88=$B42)*1),""),"")</f>
        <v>1</v>
      </c>
      <c r="AG42" s="113">
        <f>IFERROR($C42-IF($B42&lt;&gt;"",SUMPRODUCT(('Availability - Room Number'!AF$74:AF$88&lt;&gt;"")*('Availability - Room Number'!$C$74:$C$88=$B42)*1),""),"")</f>
        <v>1</v>
      </c>
      <c r="AH42" s="113">
        <f>IFERROR($C42-IF($B42&lt;&gt;"",SUMPRODUCT(('Availability - Room Number'!AG$74:AG$88&lt;&gt;"")*('Availability - Room Number'!$C$74:$C$88=$B42)*1),""),"")</f>
        <v>1</v>
      </c>
      <c r="AI42" s="113">
        <f>IFERROR($C42-IF($B42&lt;&gt;"",SUMPRODUCT(('Availability - Room Number'!AH$74:AH$88&lt;&gt;"")*('Availability - Room Number'!$C$74:$C$88=$B42)*1),""),"")</f>
        <v>1</v>
      </c>
      <c r="AJ42" s="113">
        <f>IFERROR($C42-IF($B42&lt;&gt;"",SUMPRODUCT(('Availability - Room Number'!AI$74:AI$88&lt;&gt;"")*('Availability - Room Number'!$C$74:$C$88=$B42)*1),""),"")</f>
        <v>1</v>
      </c>
      <c r="AK42" s="113">
        <f>IFERROR($C42-IF($B42&lt;&gt;"",SUMPRODUCT(('Availability - Room Number'!AJ$74:AJ$88&lt;&gt;"")*('Availability - Room Number'!$C$74:$C$88=$B42)*1),""),"")</f>
        <v>1</v>
      </c>
      <c r="AL42" s="113">
        <f>IFERROR($C42-IF($B42&lt;&gt;"",SUMPRODUCT(('Availability - Room Number'!AK$74:AK$88&lt;&gt;"")*('Availability - Room Number'!$C$74:$C$88=$B42)*1),""),"")</f>
        <v>1</v>
      </c>
      <c r="AM42" s="113">
        <f>IFERROR($C42-IF($B42&lt;&gt;"",SUMPRODUCT(('Availability - Room Number'!AL$74:AL$88&lt;&gt;"")*('Availability - Room Number'!$C$74:$C$88=$B42)*1),""),"")</f>
        <v>1</v>
      </c>
      <c r="AN42" s="113">
        <f>IFERROR($C42-IF($B42&lt;&gt;"",SUMPRODUCT(('Availability - Room Number'!AM$74:AM$88&lt;&gt;"")*('Availability - Room Number'!$C$74:$C$88=$B42)*1),""),"")</f>
        <v>1</v>
      </c>
      <c r="AO42" s="113">
        <f>IFERROR($C42-IF($B42&lt;&gt;"",SUMPRODUCT(('Availability - Room Number'!AN$74:AN$88&lt;&gt;"")*('Availability - Room Number'!$C$74:$C$88=$B42)*1),""),"")</f>
        <v>1</v>
      </c>
      <c r="AP42" s="113">
        <f>IFERROR($C42-IF($B42&lt;&gt;"",SUMPRODUCT(('Availability - Room Number'!AO$74:AO$88&lt;&gt;"")*('Availability - Room Number'!$C$74:$C$88=$B42)*1),""),"")</f>
        <v>1</v>
      </c>
      <c r="AQ42" s="113">
        <f>IFERROR($C42-IF($B42&lt;&gt;"",SUMPRODUCT(('Availability - Room Number'!AP$74:AP$88&lt;&gt;"")*('Availability - Room Number'!$C$74:$C$88=$B42)*1),""),"")</f>
        <v>1</v>
      </c>
      <c r="AR42" s="113">
        <f>IFERROR($C42-IF($B42&lt;&gt;"",SUMPRODUCT(('Availability - Room Number'!AQ$74:AQ$88&lt;&gt;"")*('Availability - Room Number'!$C$74:$C$88=$B42)*1),""),"")</f>
        <v>1</v>
      </c>
      <c r="AS42" s="113">
        <f>IFERROR($C42-IF($B42&lt;&gt;"",SUMPRODUCT(('Availability - Room Number'!AR$74:AR$88&lt;&gt;"")*('Availability - Room Number'!$C$74:$C$88=$B42)*1),""),"")</f>
        <v>1</v>
      </c>
      <c r="AT42" s="113">
        <f>IFERROR($C42-IF($B42&lt;&gt;"",SUMPRODUCT(('Availability - Room Number'!AS$74:AS$88&lt;&gt;"")*('Availability - Room Number'!$C$74:$C$88=$B42)*1),""),"")</f>
        <v>1</v>
      </c>
      <c r="AU42" s="113">
        <f>IFERROR($C42-IF($B42&lt;&gt;"",SUMPRODUCT(('Availability - Room Number'!AT$74:AT$88&lt;&gt;"")*('Availability - Room Number'!$C$74:$C$88=$B42)*1),""),"")</f>
        <v>1</v>
      </c>
      <c r="AV42" s="113">
        <f>IFERROR($C42-IF($B42&lt;&gt;"",SUMPRODUCT(('Availability - Room Number'!AU$74:AU$88&lt;&gt;"")*('Availability - Room Number'!$C$74:$C$88=$B42)*1),""),"")</f>
        <v>1</v>
      </c>
    </row>
    <row r="43" spans="2:48" x14ac:dyDescent="0.3">
      <c r="B43" s="105">
        <f>N43</f>
        <v>42163</v>
      </c>
      <c r="C43" s="106"/>
      <c r="D43" s="107">
        <f>IF(D36&lt;&gt;12,D36+1,1)</f>
        <v>6</v>
      </c>
      <c r="E43" s="108">
        <f>IF(D36&lt;&gt;12,E36,E36+1)</f>
        <v>2015</v>
      </c>
      <c r="F43" s="106">
        <f t="shared" si="4"/>
        <v>1</v>
      </c>
      <c r="G43" s="112">
        <f>DATE($E43,$D43,1)-$F43+1</f>
        <v>42156</v>
      </c>
      <c r="H43" s="112">
        <f>G43+1</f>
        <v>42157</v>
      </c>
      <c r="I43" s="112">
        <f t="shared" ref="I43:M43" si="21">H43+1</f>
        <v>42158</v>
      </c>
      <c r="J43" s="112">
        <f t="shared" si="21"/>
        <v>42159</v>
      </c>
      <c r="K43" s="112">
        <f t="shared" si="21"/>
        <v>42160</v>
      </c>
      <c r="L43" s="112">
        <f t="shared" si="21"/>
        <v>42161</v>
      </c>
      <c r="M43" s="112">
        <f t="shared" si="21"/>
        <v>42162</v>
      </c>
      <c r="N43" s="112">
        <f t="shared" ref="N43:AV43" si="22">M43+1</f>
        <v>42163</v>
      </c>
      <c r="O43" s="112">
        <f t="shared" si="22"/>
        <v>42164</v>
      </c>
      <c r="P43" s="112">
        <f t="shared" si="22"/>
        <v>42165</v>
      </c>
      <c r="Q43" s="112">
        <f t="shared" si="22"/>
        <v>42166</v>
      </c>
      <c r="R43" s="112">
        <f t="shared" si="22"/>
        <v>42167</v>
      </c>
      <c r="S43" s="112">
        <f t="shared" si="22"/>
        <v>42168</v>
      </c>
      <c r="T43" s="112">
        <f t="shared" si="22"/>
        <v>42169</v>
      </c>
      <c r="U43" s="112">
        <f t="shared" si="22"/>
        <v>42170</v>
      </c>
      <c r="V43" s="112">
        <f t="shared" si="22"/>
        <v>42171</v>
      </c>
      <c r="W43" s="112">
        <f t="shared" si="22"/>
        <v>42172</v>
      </c>
      <c r="X43" s="112">
        <f t="shared" si="22"/>
        <v>42173</v>
      </c>
      <c r="Y43" s="112">
        <f t="shared" si="22"/>
        <v>42174</v>
      </c>
      <c r="Z43" s="112">
        <f t="shared" si="22"/>
        <v>42175</v>
      </c>
      <c r="AA43" s="112">
        <f t="shared" si="22"/>
        <v>42176</v>
      </c>
      <c r="AB43" s="112">
        <f t="shared" si="22"/>
        <v>42177</v>
      </c>
      <c r="AC43" s="112">
        <f t="shared" si="22"/>
        <v>42178</v>
      </c>
      <c r="AD43" s="112">
        <f t="shared" si="22"/>
        <v>42179</v>
      </c>
      <c r="AE43" s="112">
        <f t="shared" si="22"/>
        <v>42180</v>
      </c>
      <c r="AF43" s="112">
        <f t="shared" si="22"/>
        <v>42181</v>
      </c>
      <c r="AG43" s="112">
        <f t="shared" si="22"/>
        <v>42182</v>
      </c>
      <c r="AH43" s="112">
        <f t="shared" si="22"/>
        <v>42183</v>
      </c>
      <c r="AI43" s="112">
        <f t="shared" si="22"/>
        <v>42184</v>
      </c>
      <c r="AJ43" s="112">
        <f t="shared" si="22"/>
        <v>42185</v>
      </c>
      <c r="AK43" s="112">
        <f t="shared" si="22"/>
        <v>42186</v>
      </c>
      <c r="AL43" s="112">
        <f t="shared" si="22"/>
        <v>42187</v>
      </c>
      <c r="AM43" s="112">
        <f t="shared" si="22"/>
        <v>42188</v>
      </c>
      <c r="AN43" s="112">
        <f t="shared" si="22"/>
        <v>42189</v>
      </c>
      <c r="AO43" s="112">
        <f t="shared" si="22"/>
        <v>42190</v>
      </c>
      <c r="AP43" s="112">
        <f t="shared" si="22"/>
        <v>42191</v>
      </c>
      <c r="AQ43" s="112">
        <f t="shared" si="22"/>
        <v>42192</v>
      </c>
      <c r="AR43" s="112">
        <f t="shared" si="22"/>
        <v>42193</v>
      </c>
      <c r="AS43" s="112">
        <f t="shared" si="22"/>
        <v>42194</v>
      </c>
      <c r="AT43" s="112">
        <f t="shared" si="22"/>
        <v>42195</v>
      </c>
      <c r="AU43" s="112">
        <f t="shared" si="22"/>
        <v>42196</v>
      </c>
      <c r="AV43" s="114">
        <f t="shared" si="22"/>
        <v>42197</v>
      </c>
    </row>
    <row r="44" spans="2:48" s="39" customFormat="1" hidden="1" outlineLevel="1" x14ac:dyDescent="0.3">
      <c r="B44" s="40" t="s">
        <v>48</v>
      </c>
      <c r="C44" s="41">
        <f>SUM(C45:C49)</f>
        <v>15</v>
      </c>
      <c r="D44" s="103"/>
      <c r="E44" s="104"/>
      <c r="F44" s="38"/>
      <c r="G44" s="113">
        <f t="shared" ref="G44:AV44" si="23">SUM(G45:G49)</f>
        <v>15</v>
      </c>
      <c r="H44" s="113">
        <f t="shared" si="23"/>
        <v>15</v>
      </c>
      <c r="I44" s="113">
        <f t="shared" si="23"/>
        <v>15</v>
      </c>
      <c r="J44" s="113">
        <f t="shared" si="23"/>
        <v>15</v>
      </c>
      <c r="K44" s="113">
        <f t="shared" si="23"/>
        <v>15</v>
      </c>
      <c r="L44" s="113">
        <f t="shared" si="23"/>
        <v>15</v>
      </c>
      <c r="M44" s="113">
        <f t="shared" si="23"/>
        <v>15</v>
      </c>
      <c r="N44" s="113">
        <f t="shared" si="23"/>
        <v>15</v>
      </c>
      <c r="O44" s="113">
        <f t="shared" si="23"/>
        <v>15</v>
      </c>
      <c r="P44" s="113">
        <f t="shared" si="23"/>
        <v>15</v>
      </c>
      <c r="Q44" s="113">
        <f t="shared" si="23"/>
        <v>15</v>
      </c>
      <c r="R44" s="113">
        <f t="shared" si="23"/>
        <v>15</v>
      </c>
      <c r="S44" s="113">
        <f t="shared" si="23"/>
        <v>15</v>
      </c>
      <c r="T44" s="113">
        <f t="shared" si="23"/>
        <v>15</v>
      </c>
      <c r="U44" s="113">
        <f t="shared" si="23"/>
        <v>15</v>
      </c>
      <c r="V44" s="113">
        <f t="shared" si="23"/>
        <v>15</v>
      </c>
      <c r="W44" s="113">
        <f t="shared" si="23"/>
        <v>15</v>
      </c>
      <c r="X44" s="113">
        <f t="shared" si="23"/>
        <v>15</v>
      </c>
      <c r="Y44" s="113">
        <f t="shared" si="23"/>
        <v>15</v>
      </c>
      <c r="Z44" s="113">
        <f t="shared" si="23"/>
        <v>15</v>
      </c>
      <c r="AA44" s="113">
        <f t="shared" si="23"/>
        <v>15</v>
      </c>
      <c r="AB44" s="113">
        <f t="shared" si="23"/>
        <v>15</v>
      </c>
      <c r="AC44" s="113">
        <f t="shared" si="23"/>
        <v>15</v>
      </c>
      <c r="AD44" s="113">
        <f t="shared" si="23"/>
        <v>15</v>
      </c>
      <c r="AE44" s="113">
        <f t="shared" si="23"/>
        <v>15</v>
      </c>
      <c r="AF44" s="113">
        <f t="shared" si="23"/>
        <v>15</v>
      </c>
      <c r="AG44" s="113">
        <f t="shared" si="23"/>
        <v>15</v>
      </c>
      <c r="AH44" s="113">
        <f t="shared" si="23"/>
        <v>15</v>
      </c>
      <c r="AI44" s="113">
        <f t="shared" si="23"/>
        <v>15</v>
      </c>
      <c r="AJ44" s="113">
        <f t="shared" si="23"/>
        <v>15</v>
      </c>
      <c r="AK44" s="113">
        <f t="shared" si="23"/>
        <v>15</v>
      </c>
      <c r="AL44" s="113">
        <f t="shared" si="23"/>
        <v>15</v>
      </c>
      <c r="AM44" s="113">
        <f t="shared" si="23"/>
        <v>15</v>
      </c>
      <c r="AN44" s="113">
        <f t="shared" si="23"/>
        <v>15</v>
      </c>
      <c r="AO44" s="113">
        <f t="shared" si="23"/>
        <v>15</v>
      </c>
      <c r="AP44" s="113">
        <f t="shared" si="23"/>
        <v>15</v>
      </c>
      <c r="AQ44" s="113">
        <f t="shared" si="23"/>
        <v>15</v>
      </c>
      <c r="AR44" s="113">
        <f t="shared" si="23"/>
        <v>15</v>
      </c>
      <c r="AS44" s="113">
        <f t="shared" si="23"/>
        <v>15</v>
      </c>
      <c r="AT44" s="113">
        <f t="shared" si="23"/>
        <v>15</v>
      </c>
      <c r="AU44" s="113">
        <f t="shared" si="23"/>
        <v>15</v>
      </c>
      <c r="AV44" s="113">
        <f t="shared" si="23"/>
        <v>15</v>
      </c>
    </row>
    <row r="45" spans="2:48" s="39" customFormat="1" hidden="1" outlineLevel="1" x14ac:dyDescent="0.3">
      <c r="B45" s="42" t="str">
        <f t="shared" ref="B45:C49" si="24">IF(B38&lt;&gt;"",B38,"")</f>
        <v>Standard Single</v>
      </c>
      <c r="C45" s="38">
        <f t="shared" si="24"/>
        <v>5</v>
      </c>
      <c r="D45" s="103"/>
      <c r="E45" s="104"/>
      <c r="F45" s="38"/>
      <c r="G45" s="113">
        <f>IFERROR($C45-IF($B45&lt;&gt;"",SUMPRODUCT(('Availability - Room Number'!F$90:F$104&lt;&gt;"")*('Availability - Room Number'!$C$90:$C$104=$B45)*1),""),"")</f>
        <v>5</v>
      </c>
      <c r="H45" s="113">
        <f>IFERROR($C45-IF($B45&lt;&gt;"",SUMPRODUCT(('Availability - Room Number'!G$90:G$104&lt;&gt;"")*('Availability - Room Number'!$C$90:$C$104=$B45)*1),""),"")</f>
        <v>5</v>
      </c>
      <c r="I45" s="113">
        <f>IFERROR($C45-IF($B45&lt;&gt;"",SUMPRODUCT(('Availability - Room Number'!H$90:H$104&lt;&gt;"")*('Availability - Room Number'!$C$90:$C$104=$B45)*1),""),"")</f>
        <v>5</v>
      </c>
      <c r="J45" s="113">
        <f>IFERROR($C45-IF($B45&lt;&gt;"",SUMPRODUCT(('Availability - Room Number'!I$90:I$104&lt;&gt;"")*('Availability - Room Number'!$C$90:$C$104=$B45)*1),""),"")</f>
        <v>5</v>
      </c>
      <c r="K45" s="113">
        <f>IFERROR($C45-IF($B45&lt;&gt;"",SUMPRODUCT(('Availability - Room Number'!J$90:J$104&lt;&gt;"")*('Availability - Room Number'!$C$90:$C$104=$B45)*1),""),"")</f>
        <v>5</v>
      </c>
      <c r="L45" s="113">
        <f>IFERROR($C45-IF($B45&lt;&gt;"",SUMPRODUCT(('Availability - Room Number'!K$90:K$104&lt;&gt;"")*('Availability - Room Number'!$C$90:$C$104=$B45)*1),""),"")</f>
        <v>5</v>
      </c>
      <c r="M45" s="113">
        <f>IFERROR($C45-IF($B45&lt;&gt;"",SUMPRODUCT(('Availability - Room Number'!L$90:L$104&lt;&gt;"")*('Availability - Room Number'!$C$90:$C$104=$B45)*1),""),"")</f>
        <v>5</v>
      </c>
      <c r="N45" s="113">
        <f>IFERROR($C45-IF($B45&lt;&gt;"",SUMPRODUCT(('Availability - Room Number'!M$90:M$104&lt;&gt;"")*('Availability - Room Number'!$C$90:$C$104=$B45)*1),""),"")</f>
        <v>5</v>
      </c>
      <c r="O45" s="113">
        <f>IFERROR($C45-IF($B45&lt;&gt;"",SUMPRODUCT(('Availability - Room Number'!N$90:N$104&lt;&gt;"")*('Availability - Room Number'!$C$90:$C$104=$B45)*1),""),"")</f>
        <v>5</v>
      </c>
      <c r="P45" s="113">
        <f>IFERROR($C45-IF($B45&lt;&gt;"",SUMPRODUCT(('Availability - Room Number'!O$90:O$104&lt;&gt;"")*('Availability - Room Number'!$C$90:$C$104=$B45)*1),""),"")</f>
        <v>5</v>
      </c>
      <c r="Q45" s="113">
        <f>IFERROR($C45-IF($B45&lt;&gt;"",SUMPRODUCT(('Availability - Room Number'!P$90:P$104&lt;&gt;"")*('Availability - Room Number'!$C$90:$C$104=$B45)*1),""),"")</f>
        <v>5</v>
      </c>
      <c r="R45" s="113">
        <f>IFERROR($C45-IF($B45&lt;&gt;"",SUMPRODUCT(('Availability - Room Number'!Q$90:Q$104&lt;&gt;"")*('Availability - Room Number'!$C$90:$C$104=$B45)*1),""),"")</f>
        <v>5</v>
      </c>
      <c r="S45" s="113">
        <f>IFERROR($C45-IF($B45&lt;&gt;"",SUMPRODUCT(('Availability - Room Number'!R$90:R$104&lt;&gt;"")*('Availability - Room Number'!$C$90:$C$104=$B45)*1),""),"")</f>
        <v>5</v>
      </c>
      <c r="T45" s="113">
        <f>IFERROR($C45-IF($B45&lt;&gt;"",SUMPRODUCT(('Availability - Room Number'!S$90:S$104&lt;&gt;"")*('Availability - Room Number'!$C$90:$C$104=$B45)*1),""),"")</f>
        <v>5</v>
      </c>
      <c r="U45" s="113">
        <f>IFERROR($C45-IF($B45&lt;&gt;"",SUMPRODUCT(('Availability - Room Number'!T$90:T$104&lt;&gt;"")*('Availability - Room Number'!$C$90:$C$104=$B45)*1),""),"")</f>
        <v>5</v>
      </c>
      <c r="V45" s="113">
        <f>IFERROR($C45-IF($B45&lt;&gt;"",SUMPRODUCT(('Availability - Room Number'!U$90:U$104&lt;&gt;"")*('Availability - Room Number'!$C$90:$C$104=$B45)*1),""),"")</f>
        <v>5</v>
      </c>
      <c r="W45" s="113">
        <f>IFERROR($C45-IF($B45&lt;&gt;"",SUMPRODUCT(('Availability - Room Number'!V$90:V$104&lt;&gt;"")*('Availability - Room Number'!$C$90:$C$104=$B45)*1),""),"")</f>
        <v>5</v>
      </c>
      <c r="X45" s="113">
        <f>IFERROR($C45-IF($B45&lt;&gt;"",SUMPRODUCT(('Availability - Room Number'!W$90:W$104&lt;&gt;"")*('Availability - Room Number'!$C$90:$C$104=$B45)*1),""),"")</f>
        <v>5</v>
      </c>
      <c r="Y45" s="113">
        <f>IFERROR($C45-IF($B45&lt;&gt;"",SUMPRODUCT(('Availability - Room Number'!X$90:X$104&lt;&gt;"")*('Availability - Room Number'!$C$90:$C$104=$B45)*1),""),"")</f>
        <v>5</v>
      </c>
      <c r="Z45" s="113">
        <f>IFERROR($C45-IF($B45&lt;&gt;"",SUMPRODUCT(('Availability - Room Number'!Y$90:Y$104&lt;&gt;"")*('Availability - Room Number'!$C$90:$C$104=$B45)*1),""),"")</f>
        <v>5</v>
      </c>
      <c r="AA45" s="113">
        <f>IFERROR($C45-IF($B45&lt;&gt;"",SUMPRODUCT(('Availability - Room Number'!Z$90:Z$104&lt;&gt;"")*('Availability - Room Number'!$C$90:$C$104=$B45)*1),""),"")</f>
        <v>5</v>
      </c>
      <c r="AB45" s="113">
        <f>IFERROR($C45-IF($B45&lt;&gt;"",SUMPRODUCT(('Availability - Room Number'!AA$90:AA$104&lt;&gt;"")*('Availability - Room Number'!$C$90:$C$104=$B45)*1),""),"")</f>
        <v>5</v>
      </c>
      <c r="AC45" s="113">
        <f>IFERROR($C45-IF($B45&lt;&gt;"",SUMPRODUCT(('Availability - Room Number'!AB$90:AB$104&lt;&gt;"")*('Availability - Room Number'!$C$90:$C$104=$B45)*1),""),"")</f>
        <v>5</v>
      </c>
      <c r="AD45" s="113">
        <f>IFERROR($C45-IF($B45&lt;&gt;"",SUMPRODUCT(('Availability - Room Number'!AC$90:AC$104&lt;&gt;"")*('Availability - Room Number'!$C$90:$C$104=$B45)*1),""),"")</f>
        <v>5</v>
      </c>
      <c r="AE45" s="113">
        <f>IFERROR($C45-IF($B45&lt;&gt;"",SUMPRODUCT(('Availability - Room Number'!AD$90:AD$104&lt;&gt;"")*('Availability - Room Number'!$C$90:$C$104=$B45)*1),""),"")</f>
        <v>5</v>
      </c>
      <c r="AF45" s="113">
        <f>IFERROR($C45-IF($B45&lt;&gt;"",SUMPRODUCT(('Availability - Room Number'!AE$90:AE$104&lt;&gt;"")*('Availability - Room Number'!$C$90:$C$104=$B45)*1),""),"")</f>
        <v>5</v>
      </c>
      <c r="AG45" s="113">
        <f>IFERROR($C45-IF($B45&lt;&gt;"",SUMPRODUCT(('Availability - Room Number'!AF$90:AF$104&lt;&gt;"")*('Availability - Room Number'!$C$90:$C$104=$B45)*1),""),"")</f>
        <v>5</v>
      </c>
      <c r="AH45" s="113">
        <f>IFERROR($C45-IF($B45&lt;&gt;"",SUMPRODUCT(('Availability - Room Number'!AG$90:AG$104&lt;&gt;"")*('Availability - Room Number'!$C$90:$C$104=$B45)*1),""),"")</f>
        <v>5</v>
      </c>
      <c r="AI45" s="113">
        <f>IFERROR($C45-IF($B45&lt;&gt;"",SUMPRODUCT(('Availability - Room Number'!AH$90:AH$104&lt;&gt;"")*('Availability - Room Number'!$C$90:$C$104=$B45)*1),""),"")</f>
        <v>5</v>
      </c>
      <c r="AJ45" s="113">
        <f>IFERROR($C45-IF($B45&lt;&gt;"",SUMPRODUCT(('Availability - Room Number'!AI$90:AI$104&lt;&gt;"")*('Availability - Room Number'!$C$90:$C$104=$B45)*1),""),"")</f>
        <v>5</v>
      </c>
      <c r="AK45" s="113">
        <f>IFERROR($C45-IF($B45&lt;&gt;"",SUMPRODUCT(('Availability - Room Number'!AJ$90:AJ$104&lt;&gt;"")*('Availability - Room Number'!$C$90:$C$104=$B45)*1),""),"")</f>
        <v>5</v>
      </c>
      <c r="AL45" s="113">
        <f>IFERROR($C45-IF($B45&lt;&gt;"",SUMPRODUCT(('Availability - Room Number'!AK$90:AK$104&lt;&gt;"")*('Availability - Room Number'!$C$90:$C$104=$B45)*1),""),"")</f>
        <v>5</v>
      </c>
      <c r="AM45" s="113">
        <f>IFERROR($C45-IF($B45&lt;&gt;"",SUMPRODUCT(('Availability - Room Number'!AL$90:AL$104&lt;&gt;"")*('Availability - Room Number'!$C$90:$C$104=$B45)*1),""),"")</f>
        <v>5</v>
      </c>
      <c r="AN45" s="113">
        <f>IFERROR($C45-IF($B45&lt;&gt;"",SUMPRODUCT(('Availability - Room Number'!AM$90:AM$104&lt;&gt;"")*('Availability - Room Number'!$C$90:$C$104=$B45)*1),""),"")</f>
        <v>5</v>
      </c>
      <c r="AO45" s="113">
        <f>IFERROR($C45-IF($B45&lt;&gt;"",SUMPRODUCT(('Availability - Room Number'!AN$90:AN$104&lt;&gt;"")*('Availability - Room Number'!$C$90:$C$104=$B45)*1),""),"")</f>
        <v>5</v>
      </c>
      <c r="AP45" s="113">
        <f>IFERROR($C45-IF($B45&lt;&gt;"",SUMPRODUCT(('Availability - Room Number'!AO$90:AO$104&lt;&gt;"")*('Availability - Room Number'!$C$90:$C$104=$B45)*1),""),"")</f>
        <v>5</v>
      </c>
      <c r="AQ45" s="113">
        <f>IFERROR($C45-IF($B45&lt;&gt;"",SUMPRODUCT(('Availability - Room Number'!AP$90:AP$104&lt;&gt;"")*('Availability - Room Number'!$C$90:$C$104=$B45)*1),""),"")</f>
        <v>5</v>
      </c>
      <c r="AR45" s="113">
        <f>IFERROR($C45-IF($B45&lt;&gt;"",SUMPRODUCT(('Availability - Room Number'!AQ$90:AQ$104&lt;&gt;"")*('Availability - Room Number'!$C$90:$C$104=$B45)*1),""),"")</f>
        <v>5</v>
      </c>
      <c r="AS45" s="113">
        <f>IFERROR($C45-IF($B45&lt;&gt;"",SUMPRODUCT(('Availability - Room Number'!AR$90:AR$104&lt;&gt;"")*('Availability - Room Number'!$C$90:$C$104=$B45)*1),""),"")</f>
        <v>5</v>
      </c>
      <c r="AT45" s="113">
        <f>IFERROR($C45-IF($B45&lt;&gt;"",SUMPRODUCT(('Availability - Room Number'!AS$90:AS$104&lt;&gt;"")*('Availability - Room Number'!$C$90:$C$104=$B45)*1),""),"")</f>
        <v>5</v>
      </c>
      <c r="AU45" s="113">
        <f>IFERROR($C45-IF($B45&lt;&gt;"",SUMPRODUCT(('Availability - Room Number'!AT$90:AT$104&lt;&gt;"")*('Availability - Room Number'!$C$90:$C$104=$B45)*1),""),"")</f>
        <v>5</v>
      </c>
      <c r="AV45" s="113">
        <f>IFERROR($C45-IF($B45&lt;&gt;"",SUMPRODUCT(('Availability - Room Number'!AU$90:AU$104&lt;&gt;"")*('Availability - Room Number'!$C$90:$C$104=$B45)*1),""),"")</f>
        <v>5</v>
      </c>
    </row>
    <row r="46" spans="2:48" s="39" customFormat="1" hidden="1" outlineLevel="1" x14ac:dyDescent="0.3">
      <c r="B46" s="42" t="str">
        <f t="shared" si="24"/>
        <v>Standard Double</v>
      </c>
      <c r="C46" s="38">
        <f t="shared" si="24"/>
        <v>4</v>
      </c>
      <c r="D46" s="103"/>
      <c r="E46" s="104"/>
      <c r="F46" s="38"/>
      <c r="G46" s="113">
        <f>IFERROR($C46-IF($B46&lt;&gt;"",SUMPRODUCT(('Availability - Room Number'!F$90:F$104&lt;&gt;"")*('Availability - Room Number'!$C$90:$C$104=$B46)*1),""),"")</f>
        <v>4</v>
      </c>
      <c r="H46" s="113">
        <f>IFERROR($C46-IF($B46&lt;&gt;"",SUMPRODUCT(('Availability - Room Number'!G$90:G$104&lt;&gt;"")*('Availability - Room Number'!$C$90:$C$104=$B46)*1),""),"")</f>
        <v>4</v>
      </c>
      <c r="I46" s="113">
        <f>IFERROR($C46-IF($B46&lt;&gt;"",SUMPRODUCT(('Availability - Room Number'!H$90:H$104&lt;&gt;"")*('Availability - Room Number'!$C$90:$C$104=$B46)*1),""),"")</f>
        <v>4</v>
      </c>
      <c r="J46" s="113">
        <f>IFERROR($C46-IF($B46&lt;&gt;"",SUMPRODUCT(('Availability - Room Number'!I$90:I$104&lt;&gt;"")*('Availability - Room Number'!$C$90:$C$104=$B46)*1),""),"")</f>
        <v>4</v>
      </c>
      <c r="K46" s="113">
        <f>IFERROR($C46-IF($B46&lt;&gt;"",SUMPRODUCT(('Availability - Room Number'!J$90:J$104&lt;&gt;"")*('Availability - Room Number'!$C$90:$C$104=$B46)*1),""),"")</f>
        <v>4</v>
      </c>
      <c r="L46" s="113">
        <f>IFERROR($C46-IF($B46&lt;&gt;"",SUMPRODUCT(('Availability - Room Number'!K$90:K$104&lt;&gt;"")*('Availability - Room Number'!$C$90:$C$104=$B46)*1),""),"")</f>
        <v>4</v>
      </c>
      <c r="M46" s="113">
        <f>IFERROR($C46-IF($B46&lt;&gt;"",SUMPRODUCT(('Availability - Room Number'!L$90:L$104&lt;&gt;"")*('Availability - Room Number'!$C$90:$C$104=$B46)*1),""),"")</f>
        <v>4</v>
      </c>
      <c r="N46" s="113">
        <f>IFERROR($C46-IF($B46&lt;&gt;"",SUMPRODUCT(('Availability - Room Number'!M$90:M$104&lt;&gt;"")*('Availability - Room Number'!$C$90:$C$104=$B46)*1),""),"")</f>
        <v>4</v>
      </c>
      <c r="O46" s="113">
        <f>IFERROR($C46-IF($B46&lt;&gt;"",SUMPRODUCT(('Availability - Room Number'!N$90:N$104&lt;&gt;"")*('Availability - Room Number'!$C$90:$C$104=$B46)*1),""),"")</f>
        <v>4</v>
      </c>
      <c r="P46" s="113">
        <f>IFERROR($C46-IF($B46&lt;&gt;"",SUMPRODUCT(('Availability - Room Number'!O$90:O$104&lt;&gt;"")*('Availability - Room Number'!$C$90:$C$104=$B46)*1),""),"")</f>
        <v>4</v>
      </c>
      <c r="Q46" s="113">
        <f>IFERROR($C46-IF($B46&lt;&gt;"",SUMPRODUCT(('Availability - Room Number'!P$90:P$104&lt;&gt;"")*('Availability - Room Number'!$C$90:$C$104=$B46)*1),""),"")</f>
        <v>4</v>
      </c>
      <c r="R46" s="113">
        <f>IFERROR($C46-IF($B46&lt;&gt;"",SUMPRODUCT(('Availability - Room Number'!Q$90:Q$104&lt;&gt;"")*('Availability - Room Number'!$C$90:$C$104=$B46)*1),""),"")</f>
        <v>4</v>
      </c>
      <c r="S46" s="113">
        <f>IFERROR($C46-IF($B46&lt;&gt;"",SUMPRODUCT(('Availability - Room Number'!R$90:R$104&lt;&gt;"")*('Availability - Room Number'!$C$90:$C$104=$B46)*1),""),"")</f>
        <v>4</v>
      </c>
      <c r="T46" s="113">
        <f>IFERROR($C46-IF($B46&lt;&gt;"",SUMPRODUCT(('Availability - Room Number'!S$90:S$104&lt;&gt;"")*('Availability - Room Number'!$C$90:$C$104=$B46)*1),""),"")</f>
        <v>4</v>
      </c>
      <c r="U46" s="113">
        <f>IFERROR($C46-IF($B46&lt;&gt;"",SUMPRODUCT(('Availability - Room Number'!T$90:T$104&lt;&gt;"")*('Availability - Room Number'!$C$90:$C$104=$B46)*1),""),"")</f>
        <v>4</v>
      </c>
      <c r="V46" s="113">
        <f>IFERROR($C46-IF($B46&lt;&gt;"",SUMPRODUCT(('Availability - Room Number'!U$90:U$104&lt;&gt;"")*('Availability - Room Number'!$C$90:$C$104=$B46)*1),""),"")</f>
        <v>4</v>
      </c>
      <c r="W46" s="113">
        <f>IFERROR($C46-IF($B46&lt;&gt;"",SUMPRODUCT(('Availability - Room Number'!V$90:V$104&lt;&gt;"")*('Availability - Room Number'!$C$90:$C$104=$B46)*1),""),"")</f>
        <v>4</v>
      </c>
      <c r="X46" s="113">
        <f>IFERROR($C46-IF($B46&lt;&gt;"",SUMPRODUCT(('Availability - Room Number'!W$90:W$104&lt;&gt;"")*('Availability - Room Number'!$C$90:$C$104=$B46)*1),""),"")</f>
        <v>4</v>
      </c>
      <c r="Y46" s="113">
        <f>IFERROR($C46-IF($B46&lt;&gt;"",SUMPRODUCT(('Availability - Room Number'!X$90:X$104&lt;&gt;"")*('Availability - Room Number'!$C$90:$C$104=$B46)*1),""),"")</f>
        <v>4</v>
      </c>
      <c r="Z46" s="113">
        <f>IFERROR($C46-IF($B46&lt;&gt;"",SUMPRODUCT(('Availability - Room Number'!Y$90:Y$104&lt;&gt;"")*('Availability - Room Number'!$C$90:$C$104=$B46)*1),""),"")</f>
        <v>4</v>
      </c>
      <c r="AA46" s="113">
        <f>IFERROR($C46-IF($B46&lt;&gt;"",SUMPRODUCT(('Availability - Room Number'!Z$90:Z$104&lt;&gt;"")*('Availability - Room Number'!$C$90:$C$104=$B46)*1),""),"")</f>
        <v>4</v>
      </c>
      <c r="AB46" s="113">
        <f>IFERROR($C46-IF($B46&lt;&gt;"",SUMPRODUCT(('Availability - Room Number'!AA$90:AA$104&lt;&gt;"")*('Availability - Room Number'!$C$90:$C$104=$B46)*1),""),"")</f>
        <v>4</v>
      </c>
      <c r="AC46" s="113">
        <f>IFERROR($C46-IF($B46&lt;&gt;"",SUMPRODUCT(('Availability - Room Number'!AB$90:AB$104&lt;&gt;"")*('Availability - Room Number'!$C$90:$C$104=$B46)*1),""),"")</f>
        <v>4</v>
      </c>
      <c r="AD46" s="113">
        <f>IFERROR($C46-IF($B46&lt;&gt;"",SUMPRODUCT(('Availability - Room Number'!AC$90:AC$104&lt;&gt;"")*('Availability - Room Number'!$C$90:$C$104=$B46)*1),""),"")</f>
        <v>4</v>
      </c>
      <c r="AE46" s="113">
        <f>IFERROR($C46-IF($B46&lt;&gt;"",SUMPRODUCT(('Availability - Room Number'!AD$90:AD$104&lt;&gt;"")*('Availability - Room Number'!$C$90:$C$104=$B46)*1),""),"")</f>
        <v>4</v>
      </c>
      <c r="AF46" s="113">
        <f>IFERROR($C46-IF($B46&lt;&gt;"",SUMPRODUCT(('Availability - Room Number'!AE$90:AE$104&lt;&gt;"")*('Availability - Room Number'!$C$90:$C$104=$B46)*1),""),"")</f>
        <v>4</v>
      </c>
      <c r="AG46" s="113">
        <f>IFERROR($C46-IF($B46&lt;&gt;"",SUMPRODUCT(('Availability - Room Number'!AF$90:AF$104&lt;&gt;"")*('Availability - Room Number'!$C$90:$C$104=$B46)*1),""),"")</f>
        <v>4</v>
      </c>
      <c r="AH46" s="113">
        <f>IFERROR($C46-IF($B46&lt;&gt;"",SUMPRODUCT(('Availability - Room Number'!AG$90:AG$104&lt;&gt;"")*('Availability - Room Number'!$C$90:$C$104=$B46)*1),""),"")</f>
        <v>4</v>
      </c>
      <c r="AI46" s="113">
        <f>IFERROR($C46-IF($B46&lt;&gt;"",SUMPRODUCT(('Availability - Room Number'!AH$90:AH$104&lt;&gt;"")*('Availability - Room Number'!$C$90:$C$104=$B46)*1),""),"")</f>
        <v>4</v>
      </c>
      <c r="AJ46" s="113">
        <f>IFERROR($C46-IF($B46&lt;&gt;"",SUMPRODUCT(('Availability - Room Number'!AI$90:AI$104&lt;&gt;"")*('Availability - Room Number'!$C$90:$C$104=$B46)*1),""),"")</f>
        <v>4</v>
      </c>
      <c r="AK46" s="113">
        <f>IFERROR($C46-IF($B46&lt;&gt;"",SUMPRODUCT(('Availability - Room Number'!AJ$90:AJ$104&lt;&gt;"")*('Availability - Room Number'!$C$90:$C$104=$B46)*1),""),"")</f>
        <v>4</v>
      </c>
      <c r="AL46" s="113">
        <f>IFERROR($C46-IF($B46&lt;&gt;"",SUMPRODUCT(('Availability - Room Number'!AK$90:AK$104&lt;&gt;"")*('Availability - Room Number'!$C$90:$C$104=$B46)*1),""),"")</f>
        <v>4</v>
      </c>
      <c r="AM46" s="113">
        <f>IFERROR($C46-IF($B46&lt;&gt;"",SUMPRODUCT(('Availability - Room Number'!AL$90:AL$104&lt;&gt;"")*('Availability - Room Number'!$C$90:$C$104=$B46)*1),""),"")</f>
        <v>4</v>
      </c>
      <c r="AN46" s="113">
        <f>IFERROR($C46-IF($B46&lt;&gt;"",SUMPRODUCT(('Availability - Room Number'!AM$90:AM$104&lt;&gt;"")*('Availability - Room Number'!$C$90:$C$104=$B46)*1),""),"")</f>
        <v>4</v>
      </c>
      <c r="AO46" s="113">
        <f>IFERROR($C46-IF($B46&lt;&gt;"",SUMPRODUCT(('Availability - Room Number'!AN$90:AN$104&lt;&gt;"")*('Availability - Room Number'!$C$90:$C$104=$B46)*1),""),"")</f>
        <v>4</v>
      </c>
      <c r="AP46" s="113">
        <f>IFERROR($C46-IF($B46&lt;&gt;"",SUMPRODUCT(('Availability - Room Number'!AO$90:AO$104&lt;&gt;"")*('Availability - Room Number'!$C$90:$C$104=$B46)*1),""),"")</f>
        <v>4</v>
      </c>
      <c r="AQ46" s="113">
        <f>IFERROR($C46-IF($B46&lt;&gt;"",SUMPRODUCT(('Availability - Room Number'!AP$90:AP$104&lt;&gt;"")*('Availability - Room Number'!$C$90:$C$104=$B46)*1),""),"")</f>
        <v>4</v>
      </c>
      <c r="AR46" s="113">
        <f>IFERROR($C46-IF($B46&lt;&gt;"",SUMPRODUCT(('Availability - Room Number'!AQ$90:AQ$104&lt;&gt;"")*('Availability - Room Number'!$C$90:$C$104=$B46)*1),""),"")</f>
        <v>4</v>
      </c>
      <c r="AS46" s="113">
        <f>IFERROR($C46-IF($B46&lt;&gt;"",SUMPRODUCT(('Availability - Room Number'!AR$90:AR$104&lt;&gt;"")*('Availability - Room Number'!$C$90:$C$104=$B46)*1),""),"")</f>
        <v>4</v>
      </c>
      <c r="AT46" s="113">
        <f>IFERROR($C46-IF($B46&lt;&gt;"",SUMPRODUCT(('Availability - Room Number'!AS$90:AS$104&lt;&gt;"")*('Availability - Room Number'!$C$90:$C$104=$B46)*1),""),"")</f>
        <v>4</v>
      </c>
      <c r="AU46" s="113">
        <f>IFERROR($C46-IF($B46&lt;&gt;"",SUMPRODUCT(('Availability - Room Number'!AT$90:AT$104&lt;&gt;"")*('Availability - Room Number'!$C$90:$C$104=$B46)*1),""),"")</f>
        <v>4</v>
      </c>
      <c r="AV46" s="113">
        <f>IFERROR($C46-IF($B46&lt;&gt;"",SUMPRODUCT(('Availability - Room Number'!AU$90:AU$104&lt;&gt;"")*('Availability - Room Number'!$C$90:$C$104=$B46)*1),""),"")</f>
        <v>4</v>
      </c>
    </row>
    <row r="47" spans="2:48" s="39" customFormat="1" hidden="1" outlineLevel="1" x14ac:dyDescent="0.3">
      <c r="B47" s="42" t="str">
        <f t="shared" si="24"/>
        <v>Deluxe Single</v>
      </c>
      <c r="C47" s="38">
        <f t="shared" si="24"/>
        <v>3</v>
      </c>
      <c r="D47" s="103"/>
      <c r="E47" s="104"/>
      <c r="F47" s="38"/>
      <c r="G47" s="113">
        <f>IFERROR($C47-IF($B47&lt;&gt;"",SUMPRODUCT(('Availability - Room Number'!F$90:F$104&lt;&gt;"")*('Availability - Room Number'!$C$90:$C$104=$B47)*1),""),"")</f>
        <v>3</v>
      </c>
      <c r="H47" s="113">
        <f>IFERROR($C47-IF($B47&lt;&gt;"",SUMPRODUCT(('Availability - Room Number'!G$90:G$104&lt;&gt;"")*('Availability - Room Number'!$C$90:$C$104=$B47)*1),""),"")</f>
        <v>3</v>
      </c>
      <c r="I47" s="113">
        <f>IFERROR($C47-IF($B47&lt;&gt;"",SUMPRODUCT(('Availability - Room Number'!H$90:H$104&lt;&gt;"")*('Availability - Room Number'!$C$90:$C$104=$B47)*1),""),"")</f>
        <v>3</v>
      </c>
      <c r="J47" s="113">
        <f>IFERROR($C47-IF($B47&lt;&gt;"",SUMPRODUCT(('Availability - Room Number'!I$90:I$104&lt;&gt;"")*('Availability - Room Number'!$C$90:$C$104=$B47)*1),""),"")</f>
        <v>3</v>
      </c>
      <c r="K47" s="113">
        <f>IFERROR($C47-IF($B47&lt;&gt;"",SUMPRODUCT(('Availability - Room Number'!J$90:J$104&lt;&gt;"")*('Availability - Room Number'!$C$90:$C$104=$B47)*1),""),"")</f>
        <v>3</v>
      </c>
      <c r="L47" s="113">
        <f>IFERROR($C47-IF($B47&lt;&gt;"",SUMPRODUCT(('Availability - Room Number'!K$90:K$104&lt;&gt;"")*('Availability - Room Number'!$C$90:$C$104=$B47)*1),""),"")</f>
        <v>3</v>
      </c>
      <c r="M47" s="113">
        <f>IFERROR($C47-IF($B47&lt;&gt;"",SUMPRODUCT(('Availability - Room Number'!L$90:L$104&lt;&gt;"")*('Availability - Room Number'!$C$90:$C$104=$B47)*1),""),"")</f>
        <v>3</v>
      </c>
      <c r="N47" s="113">
        <f>IFERROR($C47-IF($B47&lt;&gt;"",SUMPRODUCT(('Availability - Room Number'!M$90:M$104&lt;&gt;"")*('Availability - Room Number'!$C$90:$C$104=$B47)*1),""),"")</f>
        <v>3</v>
      </c>
      <c r="O47" s="113">
        <f>IFERROR($C47-IF($B47&lt;&gt;"",SUMPRODUCT(('Availability - Room Number'!N$90:N$104&lt;&gt;"")*('Availability - Room Number'!$C$90:$C$104=$B47)*1),""),"")</f>
        <v>3</v>
      </c>
      <c r="P47" s="113">
        <f>IFERROR($C47-IF($B47&lt;&gt;"",SUMPRODUCT(('Availability - Room Number'!O$90:O$104&lt;&gt;"")*('Availability - Room Number'!$C$90:$C$104=$B47)*1),""),"")</f>
        <v>3</v>
      </c>
      <c r="Q47" s="113">
        <f>IFERROR($C47-IF($B47&lt;&gt;"",SUMPRODUCT(('Availability - Room Number'!P$90:P$104&lt;&gt;"")*('Availability - Room Number'!$C$90:$C$104=$B47)*1),""),"")</f>
        <v>3</v>
      </c>
      <c r="R47" s="113">
        <f>IFERROR($C47-IF($B47&lt;&gt;"",SUMPRODUCT(('Availability - Room Number'!Q$90:Q$104&lt;&gt;"")*('Availability - Room Number'!$C$90:$C$104=$B47)*1),""),"")</f>
        <v>3</v>
      </c>
      <c r="S47" s="113">
        <f>IFERROR($C47-IF($B47&lt;&gt;"",SUMPRODUCT(('Availability - Room Number'!R$90:R$104&lt;&gt;"")*('Availability - Room Number'!$C$90:$C$104=$B47)*1),""),"")</f>
        <v>3</v>
      </c>
      <c r="T47" s="113">
        <f>IFERROR($C47-IF($B47&lt;&gt;"",SUMPRODUCT(('Availability - Room Number'!S$90:S$104&lt;&gt;"")*('Availability - Room Number'!$C$90:$C$104=$B47)*1),""),"")</f>
        <v>3</v>
      </c>
      <c r="U47" s="113">
        <f>IFERROR($C47-IF($B47&lt;&gt;"",SUMPRODUCT(('Availability - Room Number'!T$90:T$104&lt;&gt;"")*('Availability - Room Number'!$C$90:$C$104=$B47)*1),""),"")</f>
        <v>3</v>
      </c>
      <c r="V47" s="113">
        <f>IFERROR($C47-IF($B47&lt;&gt;"",SUMPRODUCT(('Availability - Room Number'!U$90:U$104&lt;&gt;"")*('Availability - Room Number'!$C$90:$C$104=$B47)*1),""),"")</f>
        <v>3</v>
      </c>
      <c r="W47" s="113">
        <f>IFERROR($C47-IF($B47&lt;&gt;"",SUMPRODUCT(('Availability - Room Number'!V$90:V$104&lt;&gt;"")*('Availability - Room Number'!$C$90:$C$104=$B47)*1),""),"")</f>
        <v>3</v>
      </c>
      <c r="X47" s="113">
        <f>IFERROR($C47-IF($B47&lt;&gt;"",SUMPRODUCT(('Availability - Room Number'!W$90:W$104&lt;&gt;"")*('Availability - Room Number'!$C$90:$C$104=$B47)*1),""),"")</f>
        <v>3</v>
      </c>
      <c r="Y47" s="113">
        <f>IFERROR($C47-IF($B47&lt;&gt;"",SUMPRODUCT(('Availability - Room Number'!X$90:X$104&lt;&gt;"")*('Availability - Room Number'!$C$90:$C$104=$B47)*1),""),"")</f>
        <v>3</v>
      </c>
      <c r="Z47" s="113">
        <f>IFERROR($C47-IF($B47&lt;&gt;"",SUMPRODUCT(('Availability - Room Number'!Y$90:Y$104&lt;&gt;"")*('Availability - Room Number'!$C$90:$C$104=$B47)*1),""),"")</f>
        <v>3</v>
      </c>
      <c r="AA47" s="113">
        <f>IFERROR($C47-IF($B47&lt;&gt;"",SUMPRODUCT(('Availability - Room Number'!Z$90:Z$104&lt;&gt;"")*('Availability - Room Number'!$C$90:$C$104=$B47)*1),""),"")</f>
        <v>3</v>
      </c>
      <c r="AB47" s="113">
        <f>IFERROR($C47-IF($B47&lt;&gt;"",SUMPRODUCT(('Availability - Room Number'!AA$90:AA$104&lt;&gt;"")*('Availability - Room Number'!$C$90:$C$104=$B47)*1),""),"")</f>
        <v>3</v>
      </c>
      <c r="AC47" s="113">
        <f>IFERROR($C47-IF($B47&lt;&gt;"",SUMPRODUCT(('Availability - Room Number'!AB$90:AB$104&lt;&gt;"")*('Availability - Room Number'!$C$90:$C$104=$B47)*1),""),"")</f>
        <v>3</v>
      </c>
      <c r="AD47" s="113">
        <f>IFERROR($C47-IF($B47&lt;&gt;"",SUMPRODUCT(('Availability - Room Number'!AC$90:AC$104&lt;&gt;"")*('Availability - Room Number'!$C$90:$C$104=$B47)*1),""),"")</f>
        <v>3</v>
      </c>
      <c r="AE47" s="113">
        <f>IFERROR($C47-IF($B47&lt;&gt;"",SUMPRODUCT(('Availability - Room Number'!AD$90:AD$104&lt;&gt;"")*('Availability - Room Number'!$C$90:$C$104=$B47)*1),""),"")</f>
        <v>3</v>
      </c>
      <c r="AF47" s="113">
        <f>IFERROR($C47-IF($B47&lt;&gt;"",SUMPRODUCT(('Availability - Room Number'!AE$90:AE$104&lt;&gt;"")*('Availability - Room Number'!$C$90:$C$104=$B47)*1),""),"")</f>
        <v>3</v>
      </c>
      <c r="AG47" s="113">
        <f>IFERROR($C47-IF($B47&lt;&gt;"",SUMPRODUCT(('Availability - Room Number'!AF$90:AF$104&lt;&gt;"")*('Availability - Room Number'!$C$90:$C$104=$B47)*1),""),"")</f>
        <v>3</v>
      </c>
      <c r="AH47" s="113">
        <f>IFERROR($C47-IF($B47&lt;&gt;"",SUMPRODUCT(('Availability - Room Number'!AG$90:AG$104&lt;&gt;"")*('Availability - Room Number'!$C$90:$C$104=$B47)*1),""),"")</f>
        <v>3</v>
      </c>
      <c r="AI47" s="113">
        <f>IFERROR($C47-IF($B47&lt;&gt;"",SUMPRODUCT(('Availability - Room Number'!AH$90:AH$104&lt;&gt;"")*('Availability - Room Number'!$C$90:$C$104=$B47)*1),""),"")</f>
        <v>3</v>
      </c>
      <c r="AJ47" s="113">
        <f>IFERROR($C47-IF($B47&lt;&gt;"",SUMPRODUCT(('Availability - Room Number'!AI$90:AI$104&lt;&gt;"")*('Availability - Room Number'!$C$90:$C$104=$B47)*1),""),"")</f>
        <v>3</v>
      </c>
      <c r="AK47" s="113">
        <f>IFERROR($C47-IF($B47&lt;&gt;"",SUMPRODUCT(('Availability - Room Number'!AJ$90:AJ$104&lt;&gt;"")*('Availability - Room Number'!$C$90:$C$104=$B47)*1),""),"")</f>
        <v>3</v>
      </c>
      <c r="AL47" s="113">
        <f>IFERROR($C47-IF($B47&lt;&gt;"",SUMPRODUCT(('Availability - Room Number'!AK$90:AK$104&lt;&gt;"")*('Availability - Room Number'!$C$90:$C$104=$B47)*1),""),"")</f>
        <v>3</v>
      </c>
      <c r="AM47" s="113">
        <f>IFERROR($C47-IF($B47&lt;&gt;"",SUMPRODUCT(('Availability - Room Number'!AL$90:AL$104&lt;&gt;"")*('Availability - Room Number'!$C$90:$C$104=$B47)*1),""),"")</f>
        <v>3</v>
      </c>
      <c r="AN47" s="113">
        <f>IFERROR($C47-IF($B47&lt;&gt;"",SUMPRODUCT(('Availability - Room Number'!AM$90:AM$104&lt;&gt;"")*('Availability - Room Number'!$C$90:$C$104=$B47)*1),""),"")</f>
        <v>3</v>
      </c>
      <c r="AO47" s="113">
        <f>IFERROR($C47-IF($B47&lt;&gt;"",SUMPRODUCT(('Availability - Room Number'!AN$90:AN$104&lt;&gt;"")*('Availability - Room Number'!$C$90:$C$104=$B47)*1),""),"")</f>
        <v>3</v>
      </c>
      <c r="AP47" s="113">
        <f>IFERROR($C47-IF($B47&lt;&gt;"",SUMPRODUCT(('Availability - Room Number'!AO$90:AO$104&lt;&gt;"")*('Availability - Room Number'!$C$90:$C$104=$B47)*1),""),"")</f>
        <v>3</v>
      </c>
      <c r="AQ47" s="113">
        <f>IFERROR($C47-IF($B47&lt;&gt;"",SUMPRODUCT(('Availability - Room Number'!AP$90:AP$104&lt;&gt;"")*('Availability - Room Number'!$C$90:$C$104=$B47)*1),""),"")</f>
        <v>3</v>
      </c>
      <c r="AR47" s="113">
        <f>IFERROR($C47-IF($B47&lt;&gt;"",SUMPRODUCT(('Availability - Room Number'!AQ$90:AQ$104&lt;&gt;"")*('Availability - Room Number'!$C$90:$C$104=$B47)*1),""),"")</f>
        <v>3</v>
      </c>
      <c r="AS47" s="113">
        <f>IFERROR($C47-IF($B47&lt;&gt;"",SUMPRODUCT(('Availability - Room Number'!AR$90:AR$104&lt;&gt;"")*('Availability - Room Number'!$C$90:$C$104=$B47)*1),""),"")</f>
        <v>3</v>
      </c>
      <c r="AT47" s="113">
        <f>IFERROR($C47-IF($B47&lt;&gt;"",SUMPRODUCT(('Availability - Room Number'!AS$90:AS$104&lt;&gt;"")*('Availability - Room Number'!$C$90:$C$104=$B47)*1),""),"")</f>
        <v>3</v>
      </c>
      <c r="AU47" s="113">
        <f>IFERROR($C47-IF($B47&lt;&gt;"",SUMPRODUCT(('Availability - Room Number'!AT$90:AT$104&lt;&gt;"")*('Availability - Room Number'!$C$90:$C$104=$B47)*1),""),"")</f>
        <v>3</v>
      </c>
      <c r="AV47" s="113">
        <f>IFERROR($C47-IF($B47&lt;&gt;"",SUMPRODUCT(('Availability - Room Number'!AU$90:AU$104&lt;&gt;"")*('Availability - Room Number'!$C$90:$C$104=$B47)*1),""),"")</f>
        <v>3</v>
      </c>
    </row>
    <row r="48" spans="2:48" s="39" customFormat="1" hidden="1" outlineLevel="1" x14ac:dyDescent="0.3">
      <c r="B48" s="42" t="str">
        <f t="shared" si="24"/>
        <v>Deluxe Double</v>
      </c>
      <c r="C48" s="38">
        <f t="shared" si="24"/>
        <v>2</v>
      </c>
      <c r="D48" s="103"/>
      <c r="E48" s="104"/>
      <c r="F48" s="38"/>
      <c r="G48" s="113">
        <f>IFERROR($C48-IF($B48&lt;&gt;"",SUMPRODUCT(('Availability - Room Number'!F$90:F$104&lt;&gt;"")*('Availability - Room Number'!$C$90:$C$104=$B48)*1),""),"")</f>
        <v>2</v>
      </c>
      <c r="H48" s="113">
        <f>IFERROR($C48-IF($B48&lt;&gt;"",SUMPRODUCT(('Availability - Room Number'!G$90:G$104&lt;&gt;"")*('Availability - Room Number'!$C$90:$C$104=$B48)*1),""),"")</f>
        <v>2</v>
      </c>
      <c r="I48" s="113">
        <f>IFERROR($C48-IF($B48&lt;&gt;"",SUMPRODUCT(('Availability - Room Number'!H$90:H$104&lt;&gt;"")*('Availability - Room Number'!$C$90:$C$104=$B48)*1),""),"")</f>
        <v>2</v>
      </c>
      <c r="J48" s="113">
        <f>IFERROR($C48-IF($B48&lt;&gt;"",SUMPRODUCT(('Availability - Room Number'!I$90:I$104&lt;&gt;"")*('Availability - Room Number'!$C$90:$C$104=$B48)*1),""),"")</f>
        <v>2</v>
      </c>
      <c r="K48" s="113">
        <f>IFERROR($C48-IF($B48&lt;&gt;"",SUMPRODUCT(('Availability - Room Number'!J$90:J$104&lt;&gt;"")*('Availability - Room Number'!$C$90:$C$104=$B48)*1),""),"")</f>
        <v>2</v>
      </c>
      <c r="L48" s="113">
        <f>IFERROR($C48-IF($B48&lt;&gt;"",SUMPRODUCT(('Availability - Room Number'!K$90:K$104&lt;&gt;"")*('Availability - Room Number'!$C$90:$C$104=$B48)*1),""),"")</f>
        <v>2</v>
      </c>
      <c r="M48" s="113">
        <f>IFERROR($C48-IF($B48&lt;&gt;"",SUMPRODUCT(('Availability - Room Number'!L$90:L$104&lt;&gt;"")*('Availability - Room Number'!$C$90:$C$104=$B48)*1),""),"")</f>
        <v>2</v>
      </c>
      <c r="N48" s="113">
        <f>IFERROR($C48-IF($B48&lt;&gt;"",SUMPRODUCT(('Availability - Room Number'!M$90:M$104&lt;&gt;"")*('Availability - Room Number'!$C$90:$C$104=$B48)*1),""),"")</f>
        <v>2</v>
      </c>
      <c r="O48" s="113">
        <f>IFERROR($C48-IF($B48&lt;&gt;"",SUMPRODUCT(('Availability - Room Number'!N$90:N$104&lt;&gt;"")*('Availability - Room Number'!$C$90:$C$104=$B48)*1),""),"")</f>
        <v>2</v>
      </c>
      <c r="P48" s="113">
        <f>IFERROR($C48-IF($B48&lt;&gt;"",SUMPRODUCT(('Availability - Room Number'!O$90:O$104&lt;&gt;"")*('Availability - Room Number'!$C$90:$C$104=$B48)*1),""),"")</f>
        <v>2</v>
      </c>
      <c r="Q48" s="113">
        <f>IFERROR($C48-IF($B48&lt;&gt;"",SUMPRODUCT(('Availability - Room Number'!P$90:P$104&lt;&gt;"")*('Availability - Room Number'!$C$90:$C$104=$B48)*1),""),"")</f>
        <v>2</v>
      </c>
      <c r="R48" s="113">
        <f>IFERROR($C48-IF($B48&lt;&gt;"",SUMPRODUCT(('Availability - Room Number'!Q$90:Q$104&lt;&gt;"")*('Availability - Room Number'!$C$90:$C$104=$B48)*1),""),"")</f>
        <v>2</v>
      </c>
      <c r="S48" s="113">
        <f>IFERROR($C48-IF($B48&lt;&gt;"",SUMPRODUCT(('Availability - Room Number'!R$90:R$104&lt;&gt;"")*('Availability - Room Number'!$C$90:$C$104=$B48)*1),""),"")</f>
        <v>2</v>
      </c>
      <c r="T48" s="113">
        <f>IFERROR($C48-IF($B48&lt;&gt;"",SUMPRODUCT(('Availability - Room Number'!S$90:S$104&lt;&gt;"")*('Availability - Room Number'!$C$90:$C$104=$B48)*1),""),"")</f>
        <v>2</v>
      </c>
      <c r="U48" s="113">
        <f>IFERROR($C48-IF($B48&lt;&gt;"",SUMPRODUCT(('Availability - Room Number'!T$90:T$104&lt;&gt;"")*('Availability - Room Number'!$C$90:$C$104=$B48)*1),""),"")</f>
        <v>2</v>
      </c>
      <c r="V48" s="113">
        <f>IFERROR($C48-IF($B48&lt;&gt;"",SUMPRODUCT(('Availability - Room Number'!U$90:U$104&lt;&gt;"")*('Availability - Room Number'!$C$90:$C$104=$B48)*1),""),"")</f>
        <v>2</v>
      </c>
      <c r="W48" s="113">
        <f>IFERROR($C48-IF($B48&lt;&gt;"",SUMPRODUCT(('Availability - Room Number'!V$90:V$104&lt;&gt;"")*('Availability - Room Number'!$C$90:$C$104=$B48)*1),""),"")</f>
        <v>2</v>
      </c>
      <c r="X48" s="113">
        <f>IFERROR($C48-IF($B48&lt;&gt;"",SUMPRODUCT(('Availability - Room Number'!W$90:W$104&lt;&gt;"")*('Availability - Room Number'!$C$90:$C$104=$B48)*1),""),"")</f>
        <v>2</v>
      </c>
      <c r="Y48" s="113">
        <f>IFERROR($C48-IF($B48&lt;&gt;"",SUMPRODUCT(('Availability - Room Number'!X$90:X$104&lt;&gt;"")*('Availability - Room Number'!$C$90:$C$104=$B48)*1),""),"")</f>
        <v>2</v>
      </c>
      <c r="Z48" s="113">
        <f>IFERROR($C48-IF($B48&lt;&gt;"",SUMPRODUCT(('Availability - Room Number'!Y$90:Y$104&lt;&gt;"")*('Availability - Room Number'!$C$90:$C$104=$B48)*1),""),"")</f>
        <v>2</v>
      </c>
      <c r="AA48" s="113">
        <f>IFERROR($C48-IF($B48&lt;&gt;"",SUMPRODUCT(('Availability - Room Number'!Z$90:Z$104&lt;&gt;"")*('Availability - Room Number'!$C$90:$C$104=$B48)*1),""),"")</f>
        <v>2</v>
      </c>
      <c r="AB48" s="113">
        <f>IFERROR($C48-IF($B48&lt;&gt;"",SUMPRODUCT(('Availability - Room Number'!AA$90:AA$104&lt;&gt;"")*('Availability - Room Number'!$C$90:$C$104=$B48)*1),""),"")</f>
        <v>2</v>
      </c>
      <c r="AC48" s="113">
        <f>IFERROR($C48-IF($B48&lt;&gt;"",SUMPRODUCT(('Availability - Room Number'!AB$90:AB$104&lt;&gt;"")*('Availability - Room Number'!$C$90:$C$104=$B48)*1),""),"")</f>
        <v>2</v>
      </c>
      <c r="AD48" s="113">
        <f>IFERROR($C48-IF($B48&lt;&gt;"",SUMPRODUCT(('Availability - Room Number'!AC$90:AC$104&lt;&gt;"")*('Availability - Room Number'!$C$90:$C$104=$B48)*1),""),"")</f>
        <v>2</v>
      </c>
      <c r="AE48" s="113">
        <f>IFERROR($C48-IF($B48&lt;&gt;"",SUMPRODUCT(('Availability - Room Number'!AD$90:AD$104&lt;&gt;"")*('Availability - Room Number'!$C$90:$C$104=$B48)*1),""),"")</f>
        <v>2</v>
      </c>
      <c r="AF48" s="113">
        <f>IFERROR($C48-IF($B48&lt;&gt;"",SUMPRODUCT(('Availability - Room Number'!AE$90:AE$104&lt;&gt;"")*('Availability - Room Number'!$C$90:$C$104=$B48)*1),""),"")</f>
        <v>2</v>
      </c>
      <c r="AG48" s="113">
        <f>IFERROR($C48-IF($B48&lt;&gt;"",SUMPRODUCT(('Availability - Room Number'!AF$90:AF$104&lt;&gt;"")*('Availability - Room Number'!$C$90:$C$104=$B48)*1),""),"")</f>
        <v>2</v>
      </c>
      <c r="AH48" s="113">
        <f>IFERROR($C48-IF($B48&lt;&gt;"",SUMPRODUCT(('Availability - Room Number'!AG$90:AG$104&lt;&gt;"")*('Availability - Room Number'!$C$90:$C$104=$B48)*1),""),"")</f>
        <v>2</v>
      </c>
      <c r="AI48" s="113">
        <f>IFERROR($C48-IF($B48&lt;&gt;"",SUMPRODUCT(('Availability - Room Number'!AH$90:AH$104&lt;&gt;"")*('Availability - Room Number'!$C$90:$C$104=$B48)*1),""),"")</f>
        <v>2</v>
      </c>
      <c r="AJ48" s="113">
        <f>IFERROR($C48-IF($B48&lt;&gt;"",SUMPRODUCT(('Availability - Room Number'!AI$90:AI$104&lt;&gt;"")*('Availability - Room Number'!$C$90:$C$104=$B48)*1),""),"")</f>
        <v>2</v>
      </c>
      <c r="AK48" s="113">
        <f>IFERROR($C48-IF($B48&lt;&gt;"",SUMPRODUCT(('Availability - Room Number'!AJ$90:AJ$104&lt;&gt;"")*('Availability - Room Number'!$C$90:$C$104=$B48)*1),""),"")</f>
        <v>2</v>
      </c>
      <c r="AL48" s="113">
        <f>IFERROR($C48-IF($B48&lt;&gt;"",SUMPRODUCT(('Availability - Room Number'!AK$90:AK$104&lt;&gt;"")*('Availability - Room Number'!$C$90:$C$104=$B48)*1),""),"")</f>
        <v>2</v>
      </c>
      <c r="AM48" s="113">
        <f>IFERROR($C48-IF($B48&lt;&gt;"",SUMPRODUCT(('Availability - Room Number'!AL$90:AL$104&lt;&gt;"")*('Availability - Room Number'!$C$90:$C$104=$B48)*1),""),"")</f>
        <v>2</v>
      </c>
      <c r="AN48" s="113">
        <f>IFERROR($C48-IF($B48&lt;&gt;"",SUMPRODUCT(('Availability - Room Number'!AM$90:AM$104&lt;&gt;"")*('Availability - Room Number'!$C$90:$C$104=$B48)*1),""),"")</f>
        <v>2</v>
      </c>
      <c r="AO48" s="113">
        <f>IFERROR($C48-IF($B48&lt;&gt;"",SUMPRODUCT(('Availability - Room Number'!AN$90:AN$104&lt;&gt;"")*('Availability - Room Number'!$C$90:$C$104=$B48)*1),""),"")</f>
        <v>2</v>
      </c>
      <c r="AP48" s="113">
        <f>IFERROR($C48-IF($B48&lt;&gt;"",SUMPRODUCT(('Availability - Room Number'!AO$90:AO$104&lt;&gt;"")*('Availability - Room Number'!$C$90:$C$104=$B48)*1),""),"")</f>
        <v>2</v>
      </c>
      <c r="AQ48" s="113">
        <f>IFERROR($C48-IF($B48&lt;&gt;"",SUMPRODUCT(('Availability - Room Number'!AP$90:AP$104&lt;&gt;"")*('Availability - Room Number'!$C$90:$C$104=$B48)*1),""),"")</f>
        <v>2</v>
      </c>
      <c r="AR48" s="113">
        <f>IFERROR($C48-IF($B48&lt;&gt;"",SUMPRODUCT(('Availability - Room Number'!AQ$90:AQ$104&lt;&gt;"")*('Availability - Room Number'!$C$90:$C$104=$B48)*1),""),"")</f>
        <v>2</v>
      </c>
      <c r="AS48" s="113">
        <f>IFERROR($C48-IF($B48&lt;&gt;"",SUMPRODUCT(('Availability - Room Number'!AR$90:AR$104&lt;&gt;"")*('Availability - Room Number'!$C$90:$C$104=$B48)*1),""),"")</f>
        <v>2</v>
      </c>
      <c r="AT48" s="113">
        <f>IFERROR($C48-IF($B48&lt;&gt;"",SUMPRODUCT(('Availability - Room Number'!AS$90:AS$104&lt;&gt;"")*('Availability - Room Number'!$C$90:$C$104=$B48)*1),""),"")</f>
        <v>2</v>
      </c>
      <c r="AU48" s="113">
        <f>IFERROR($C48-IF($B48&lt;&gt;"",SUMPRODUCT(('Availability - Room Number'!AT$90:AT$104&lt;&gt;"")*('Availability - Room Number'!$C$90:$C$104=$B48)*1),""),"")</f>
        <v>2</v>
      </c>
      <c r="AV48" s="113">
        <f>IFERROR($C48-IF($B48&lt;&gt;"",SUMPRODUCT(('Availability - Room Number'!AU$90:AU$104&lt;&gt;"")*('Availability - Room Number'!$C$90:$C$104=$B48)*1),""),"")</f>
        <v>2</v>
      </c>
    </row>
    <row r="49" spans="2:48" s="39" customFormat="1" hidden="1" outlineLevel="1" x14ac:dyDescent="0.3">
      <c r="B49" s="42" t="str">
        <f t="shared" si="24"/>
        <v>Superior</v>
      </c>
      <c r="C49" s="38">
        <f t="shared" si="24"/>
        <v>1</v>
      </c>
      <c r="D49" s="103"/>
      <c r="E49" s="104"/>
      <c r="F49" s="38"/>
      <c r="G49" s="113">
        <f>IFERROR($C49-IF($B49&lt;&gt;"",SUMPRODUCT(('Availability - Room Number'!F$90:F$104&lt;&gt;"")*('Availability - Room Number'!$C$90:$C$104=$B49)*1),""),"")</f>
        <v>1</v>
      </c>
      <c r="H49" s="113">
        <f>IFERROR($C49-IF($B49&lt;&gt;"",SUMPRODUCT(('Availability - Room Number'!G$90:G$104&lt;&gt;"")*('Availability - Room Number'!$C$90:$C$104=$B49)*1),""),"")</f>
        <v>1</v>
      </c>
      <c r="I49" s="113">
        <f>IFERROR($C49-IF($B49&lt;&gt;"",SUMPRODUCT(('Availability - Room Number'!H$90:H$104&lt;&gt;"")*('Availability - Room Number'!$C$90:$C$104=$B49)*1),""),"")</f>
        <v>1</v>
      </c>
      <c r="J49" s="113">
        <f>IFERROR($C49-IF($B49&lt;&gt;"",SUMPRODUCT(('Availability - Room Number'!I$90:I$104&lt;&gt;"")*('Availability - Room Number'!$C$90:$C$104=$B49)*1),""),"")</f>
        <v>1</v>
      </c>
      <c r="K49" s="113">
        <f>IFERROR($C49-IF($B49&lt;&gt;"",SUMPRODUCT(('Availability - Room Number'!J$90:J$104&lt;&gt;"")*('Availability - Room Number'!$C$90:$C$104=$B49)*1),""),"")</f>
        <v>1</v>
      </c>
      <c r="L49" s="113">
        <f>IFERROR($C49-IF($B49&lt;&gt;"",SUMPRODUCT(('Availability - Room Number'!K$90:K$104&lt;&gt;"")*('Availability - Room Number'!$C$90:$C$104=$B49)*1),""),"")</f>
        <v>1</v>
      </c>
      <c r="M49" s="113">
        <f>IFERROR($C49-IF($B49&lt;&gt;"",SUMPRODUCT(('Availability - Room Number'!L$90:L$104&lt;&gt;"")*('Availability - Room Number'!$C$90:$C$104=$B49)*1),""),"")</f>
        <v>1</v>
      </c>
      <c r="N49" s="113">
        <f>IFERROR($C49-IF($B49&lt;&gt;"",SUMPRODUCT(('Availability - Room Number'!M$90:M$104&lt;&gt;"")*('Availability - Room Number'!$C$90:$C$104=$B49)*1),""),"")</f>
        <v>1</v>
      </c>
      <c r="O49" s="113">
        <f>IFERROR($C49-IF($B49&lt;&gt;"",SUMPRODUCT(('Availability - Room Number'!N$90:N$104&lt;&gt;"")*('Availability - Room Number'!$C$90:$C$104=$B49)*1),""),"")</f>
        <v>1</v>
      </c>
      <c r="P49" s="113">
        <f>IFERROR($C49-IF($B49&lt;&gt;"",SUMPRODUCT(('Availability - Room Number'!O$90:O$104&lt;&gt;"")*('Availability - Room Number'!$C$90:$C$104=$B49)*1),""),"")</f>
        <v>1</v>
      </c>
      <c r="Q49" s="113">
        <f>IFERROR($C49-IF($B49&lt;&gt;"",SUMPRODUCT(('Availability - Room Number'!P$90:P$104&lt;&gt;"")*('Availability - Room Number'!$C$90:$C$104=$B49)*1),""),"")</f>
        <v>1</v>
      </c>
      <c r="R49" s="113">
        <f>IFERROR($C49-IF($B49&lt;&gt;"",SUMPRODUCT(('Availability - Room Number'!Q$90:Q$104&lt;&gt;"")*('Availability - Room Number'!$C$90:$C$104=$B49)*1),""),"")</f>
        <v>1</v>
      </c>
      <c r="S49" s="113">
        <f>IFERROR($C49-IF($B49&lt;&gt;"",SUMPRODUCT(('Availability - Room Number'!R$90:R$104&lt;&gt;"")*('Availability - Room Number'!$C$90:$C$104=$B49)*1),""),"")</f>
        <v>1</v>
      </c>
      <c r="T49" s="113">
        <f>IFERROR($C49-IF($B49&lt;&gt;"",SUMPRODUCT(('Availability - Room Number'!S$90:S$104&lt;&gt;"")*('Availability - Room Number'!$C$90:$C$104=$B49)*1),""),"")</f>
        <v>1</v>
      </c>
      <c r="U49" s="113">
        <f>IFERROR($C49-IF($B49&lt;&gt;"",SUMPRODUCT(('Availability - Room Number'!T$90:T$104&lt;&gt;"")*('Availability - Room Number'!$C$90:$C$104=$B49)*1),""),"")</f>
        <v>1</v>
      </c>
      <c r="V49" s="113">
        <f>IFERROR($C49-IF($B49&lt;&gt;"",SUMPRODUCT(('Availability - Room Number'!U$90:U$104&lt;&gt;"")*('Availability - Room Number'!$C$90:$C$104=$B49)*1),""),"")</f>
        <v>1</v>
      </c>
      <c r="W49" s="113">
        <f>IFERROR($C49-IF($B49&lt;&gt;"",SUMPRODUCT(('Availability - Room Number'!V$90:V$104&lt;&gt;"")*('Availability - Room Number'!$C$90:$C$104=$B49)*1),""),"")</f>
        <v>1</v>
      </c>
      <c r="X49" s="113">
        <f>IFERROR($C49-IF($B49&lt;&gt;"",SUMPRODUCT(('Availability - Room Number'!W$90:W$104&lt;&gt;"")*('Availability - Room Number'!$C$90:$C$104=$B49)*1),""),"")</f>
        <v>1</v>
      </c>
      <c r="Y49" s="113">
        <f>IFERROR($C49-IF($B49&lt;&gt;"",SUMPRODUCT(('Availability - Room Number'!X$90:X$104&lt;&gt;"")*('Availability - Room Number'!$C$90:$C$104=$B49)*1),""),"")</f>
        <v>1</v>
      </c>
      <c r="Z49" s="113">
        <f>IFERROR($C49-IF($B49&lt;&gt;"",SUMPRODUCT(('Availability - Room Number'!Y$90:Y$104&lt;&gt;"")*('Availability - Room Number'!$C$90:$C$104=$B49)*1),""),"")</f>
        <v>1</v>
      </c>
      <c r="AA49" s="113">
        <f>IFERROR($C49-IF($B49&lt;&gt;"",SUMPRODUCT(('Availability - Room Number'!Z$90:Z$104&lt;&gt;"")*('Availability - Room Number'!$C$90:$C$104=$B49)*1),""),"")</f>
        <v>1</v>
      </c>
      <c r="AB49" s="113">
        <f>IFERROR($C49-IF($B49&lt;&gt;"",SUMPRODUCT(('Availability - Room Number'!AA$90:AA$104&lt;&gt;"")*('Availability - Room Number'!$C$90:$C$104=$B49)*1),""),"")</f>
        <v>1</v>
      </c>
      <c r="AC49" s="113">
        <f>IFERROR($C49-IF($B49&lt;&gt;"",SUMPRODUCT(('Availability - Room Number'!AB$90:AB$104&lt;&gt;"")*('Availability - Room Number'!$C$90:$C$104=$B49)*1),""),"")</f>
        <v>1</v>
      </c>
      <c r="AD49" s="113">
        <f>IFERROR($C49-IF($B49&lt;&gt;"",SUMPRODUCT(('Availability - Room Number'!AC$90:AC$104&lt;&gt;"")*('Availability - Room Number'!$C$90:$C$104=$B49)*1),""),"")</f>
        <v>1</v>
      </c>
      <c r="AE49" s="113">
        <f>IFERROR($C49-IF($B49&lt;&gt;"",SUMPRODUCT(('Availability - Room Number'!AD$90:AD$104&lt;&gt;"")*('Availability - Room Number'!$C$90:$C$104=$B49)*1),""),"")</f>
        <v>1</v>
      </c>
      <c r="AF49" s="113">
        <f>IFERROR($C49-IF($B49&lt;&gt;"",SUMPRODUCT(('Availability - Room Number'!AE$90:AE$104&lt;&gt;"")*('Availability - Room Number'!$C$90:$C$104=$B49)*1),""),"")</f>
        <v>1</v>
      </c>
      <c r="AG49" s="113">
        <f>IFERROR($C49-IF($B49&lt;&gt;"",SUMPRODUCT(('Availability - Room Number'!AF$90:AF$104&lt;&gt;"")*('Availability - Room Number'!$C$90:$C$104=$B49)*1),""),"")</f>
        <v>1</v>
      </c>
      <c r="AH49" s="113">
        <f>IFERROR($C49-IF($B49&lt;&gt;"",SUMPRODUCT(('Availability - Room Number'!AG$90:AG$104&lt;&gt;"")*('Availability - Room Number'!$C$90:$C$104=$B49)*1),""),"")</f>
        <v>1</v>
      </c>
      <c r="AI49" s="113">
        <f>IFERROR($C49-IF($B49&lt;&gt;"",SUMPRODUCT(('Availability - Room Number'!AH$90:AH$104&lt;&gt;"")*('Availability - Room Number'!$C$90:$C$104=$B49)*1),""),"")</f>
        <v>1</v>
      </c>
      <c r="AJ49" s="113">
        <f>IFERROR($C49-IF($B49&lt;&gt;"",SUMPRODUCT(('Availability - Room Number'!AI$90:AI$104&lt;&gt;"")*('Availability - Room Number'!$C$90:$C$104=$B49)*1),""),"")</f>
        <v>1</v>
      </c>
      <c r="AK49" s="113">
        <f>IFERROR($C49-IF($B49&lt;&gt;"",SUMPRODUCT(('Availability - Room Number'!AJ$90:AJ$104&lt;&gt;"")*('Availability - Room Number'!$C$90:$C$104=$B49)*1),""),"")</f>
        <v>1</v>
      </c>
      <c r="AL49" s="113">
        <f>IFERROR($C49-IF($B49&lt;&gt;"",SUMPRODUCT(('Availability - Room Number'!AK$90:AK$104&lt;&gt;"")*('Availability - Room Number'!$C$90:$C$104=$B49)*1),""),"")</f>
        <v>1</v>
      </c>
      <c r="AM49" s="113">
        <f>IFERROR($C49-IF($B49&lt;&gt;"",SUMPRODUCT(('Availability - Room Number'!AL$90:AL$104&lt;&gt;"")*('Availability - Room Number'!$C$90:$C$104=$B49)*1),""),"")</f>
        <v>1</v>
      </c>
      <c r="AN49" s="113">
        <f>IFERROR($C49-IF($B49&lt;&gt;"",SUMPRODUCT(('Availability - Room Number'!AM$90:AM$104&lt;&gt;"")*('Availability - Room Number'!$C$90:$C$104=$B49)*1),""),"")</f>
        <v>1</v>
      </c>
      <c r="AO49" s="113">
        <f>IFERROR($C49-IF($B49&lt;&gt;"",SUMPRODUCT(('Availability - Room Number'!AN$90:AN$104&lt;&gt;"")*('Availability - Room Number'!$C$90:$C$104=$B49)*1),""),"")</f>
        <v>1</v>
      </c>
      <c r="AP49" s="113">
        <f>IFERROR($C49-IF($B49&lt;&gt;"",SUMPRODUCT(('Availability - Room Number'!AO$90:AO$104&lt;&gt;"")*('Availability - Room Number'!$C$90:$C$104=$B49)*1),""),"")</f>
        <v>1</v>
      </c>
      <c r="AQ49" s="113">
        <f>IFERROR($C49-IF($B49&lt;&gt;"",SUMPRODUCT(('Availability - Room Number'!AP$90:AP$104&lt;&gt;"")*('Availability - Room Number'!$C$90:$C$104=$B49)*1),""),"")</f>
        <v>1</v>
      </c>
      <c r="AR49" s="113">
        <f>IFERROR($C49-IF($B49&lt;&gt;"",SUMPRODUCT(('Availability - Room Number'!AQ$90:AQ$104&lt;&gt;"")*('Availability - Room Number'!$C$90:$C$104=$B49)*1),""),"")</f>
        <v>1</v>
      </c>
      <c r="AS49" s="113">
        <f>IFERROR($C49-IF($B49&lt;&gt;"",SUMPRODUCT(('Availability - Room Number'!AR$90:AR$104&lt;&gt;"")*('Availability - Room Number'!$C$90:$C$104=$B49)*1),""),"")</f>
        <v>1</v>
      </c>
      <c r="AT49" s="113">
        <f>IFERROR($C49-IF($B49&lt;&gt;"",SUMPRODUCT(('Availability - Room Number'!AS$90:AS$104&lt;&gt;"")*('Availability - Room Number'!$C$90:$C$104=$B49)*1),""),"")</f>
        <v>1</v>
      </c>
      <c r="AU49" s="113">
        <f>IFERROR($C49-IF($B49&lt;&gt;"",SUMPRODUCT(('Availability - Room Number'!AT$90:AT$104&lt;&gt;"")*('Availability - Room Number'!$C$90:$C$104=$B49)*1),""),"")</f>
        <v>1</v>
      </c>
      <c r="AV49" s="113">
        <f>IFERROR($C49-IF($B49&lt;&gt;"",SUMPRODUCT(('Availability - Room Number'!AU$90:AU$104&lt;&gt;"")*('Availability - Room Number'!$C$90:$C$104=$B49)*1),""),"")</f>
        <v>1</v>
      </c>
    </row>
    <row r="50" spans="2:48" collapsed="1" x14ac:dyDescent="0.3">
      <c r="B50" s="105">
        <f>N50</f>
        <v>42191</v>
      </c>
      <c r="C50" s="106"/>
      <c r="D50" s="107">
        <f>IF(D43&lt;&gt;12,D43+1,1)</f>
        <v>7</v>
      </c>
      <c r="E50" s="108">
        <f>IF(D43&lt;&gt;12,E43,E43+1)</f>
        <v>2015</v>
      </c>
      <c r="F50" s="106">
        <f t="shared" si="4"/>
        <v>3</v>
      </c>
      <c r="G50" s="112">
        <f>DATE($E50,$D50,1)-$F50+1</f>
        <v>42184</v>
      </c>
      <c r="H50" s="112">
        <f>G50+1</f>
        <v>42185</v>
      </c>
      <c r="I50" s="112">
        <f t="shared" ref="I50:M50" si="25">H50+1</f>
        <v>42186</v>
      </c>
      <c r="J50" s="112">
        <f t="shared" si="25"/>
        <v>42187</v>
      </c>
      <c r="K50" s="112">
        <f t="shared" si="25"/>
        <v>42188</v>
      </c>
      <c r="L50" s="112">
        <f t="shared" si="25"/>
        <v>42189</v>
      </c>
      <c r="M50" s="112">
        <f t="shared" si="25"/>
        <v>42190</v>
      </c>
      <c r="N50" s="112">
        <f t="shared" ref="N50:AV50" si="26">M50+1</f>
        <v>42191</v>
      </c>
      <c r="O50" s="112">
        <f t="shared" si="26"/>
        <v>42192</v>
      </c>
      <c r="P50" s="112">
        <f t="shared" si="26"/>
        <v>42193</v>
      </c>
      <c r="Q50" s="112">
        <f t="shared" si="26"/>
        <v>42194</v>
      </c>
      <c r="R50" s="112">
        <f t="shared" si="26"/>
        <v>42195</v>
      </c>
      <c r="S50" s="112">
        <f t="shared" si="26"/>
        <v>42196</v>
      </c>
      <c r="T50" s="112">
        <f t="shared" si="26"/>
        <v>42197</v>
      </c>
      <c r="U50" s="112">
        <f t="shared" si="26"/>
        <v>42198</v>
      </c>
      <c r="V50" s="112">
        <f t="shared" si="26"/>
        <v>42199</v>
      </c>
      <c r="W50" s="112">
        <f t="shared" si="26"/>
        <v>42200</v>
      </c>
      <c r="X50" s="112">
        <f t="shared" si="26"/>
        <v>42201</v>
      </c>
      <c r="Y50" s="112">
        <f t="shared" si="26"/>
        <v>42202</v>
      </c>
      <c r="Z50" s="112">
        <f t="shared" si="26"/>
        <v>42203</v>
      </c>
      <c r="AA50" s="112">
        <f t="shared" si="26"/>
        <v>42204</v>
      </c>
      <c r="AB50" s="112">
        <f t="shared" si="26"/>
        <v>42205</v>
      </c>
      <c r="AC50" s="112">
        <f t="shared" si="26"/>
        <v>42206</v>
      </c>
      <c r="AD50" s="112">
        <f t="shared" si="26"/>
        <v>42207</v>
      </c>
      <c r="AE50" s="112">
        <f t="shared" si="26"/>
        <v>42208</v>
      </c>
      <c r="AF50" s="112">
        <f t="shared" si="26"/>
        <v>42209</v>
      </c>
      <c r="AG50" s="112">
        <f t="shared" si="26"/>
        <v>42210</v>
      </c>
      <c r="AH50" s="112">
        <f t="shared" si="26"/>
        <v>42211</v>
      </c>
      <c r="AI50" s="112">
        <f t="shared" si="26"/>
        <v>42212</v>
      </c>
      <c r="AJ50" s="112">
        <f t="shared" si="26"/>
        <v>42213</v>
      </c>
      <c r="AK50" s="112">
        <f t="shared" si="26"/>
        <v>42214</v>
      </c>
      <c r="AL50" s="112">
        <f t="shared" si="26"/>
        <v>42215</v>
      </c>
      <c r="AM50" s="112">
        <f t="shared" si="26"/>
        <v>42216</v>
      </c>
      <c r="AN50" s="112">
        <f t="shared" si="26"/>
        <v>42217</v>
      </c>
      <c r="AO50" s="112">
        <f t="shared" si="26"/>
        <v>42218</v>
      </c>
      <c r="AP50" s="112">
        <f t="shared" si="26"/>
        <v>42219</v>
      </c>
      <c r="AQ50" s="112">
        <f t="shared" si="26"/>
        <v>42220</v>
      </c>
      <c r="AR50" s="112">
        <f t="shared" si="26"/>
        <v>42221</v>
      </c>
      <c r="AS50" s="112">
        <f t="shared" si="26"/>
        <v>42222</v>
      </c>
      <c r="AT50" s="112">
        <f t="shared" si="26"/>
        <v>42223</v>
      </c>
      <c r="AU50" s="112">
        <f t="shared" si="26"/>
        <v>42224</v>
      </c>
      <c r="AV50" s="114">
        <f t="shared" si="26"/>
        <v>42225</v>
      </c>
    </row>
    <row r="51" spans="2:48" s="39" customFormat="1" hidden="1" outlineLevel="1" x14ac:dyDescent="0.3">
      <c r="B51" s="40" t="s">
        <v>48</v>
      </c>
      <c r="C51" s="41">
        <f>SUM(C52:C56)</f>
        <v>15</v>
      </c>
      <c r="D51" s="103"/>
      <c r="E51" s="104"/>
      <c r="F51" s="38"/>
      <c r="G51" s="113">
        <f t="shared" ref="G51:AV51" si="27">SUM(G52:G56)</f>
        <v>15</v>
      </c>
      <c r="H51" s="113">
        <f t="shared" si="27"/>
        <v>15</v>
      </c>
      <c r="I51" s="113">
        <f t="shared" si="27"/>
        <v>15</v>
      </c>
      <c r="J51" s="113">
        <f t="shared" si="27"/>
        <v>15</v>
      </c>
      <c r="K51" s="113">
        <f t="shared" si="27"/>
        <v>15</v>
      </c>
      <c r="L51" s="113">
        <f t="shared" si="27"/>
        <v>15</v>
      </c>
      <c r="M51" s="113">
        <f t="shared" si="27"/>
        <v>15</v>
      </c>
      <c r="N51" s="113">
        <f t="shared" si="27"/>
        <v>15</v>
      </c>
      <c r="O51" s="113">
        <f t="shared" si="27"/>
        <v>15</v>
      </c>
      <c r="P51" s="113">
        <f t="shared" si="27"/>
        <v>15</v>
      </c>
      <c r="Q51" s="113">
        <f t="shared" si="27"/>
        <v>15</v>
      </c>
      <c r="R51" s="113">
        <f t="shared" si="27"/>
        <v>15</v>
      </c>
      <c r="S51" s="113">
        <f t="shared" si="27"/>
        <v>15</v>
      </c>
      <c r="T51" s="113">
        <f t="shared" si="27"/>
        <v>15</v>
      </c>
      <c r="U51" s="113">
        <f t="shared" si="27"/>
        <v>15</v>
      </c>
      <c r="V51" s="113">
        <f t="shared" si="27"/>
        <v>15</v>
      </c>
      <c r="W51" s="113">
        <f t="shared" si="27"/>
        <v>15</v>
      </c>
      <c r="X51" s="113">
        <f t="shared" si="27"/>
        <v>15</v>
      </c>
      <c r="Y51" s="113">
        <f t="shared" si="27"/>
        <v>15</v>
      </c>
      <c r="Z51" s="113">
        <f t="shared" si="27"/>
        <v>15</v>
      </c>
      <c r="AA51" s="113">
        <f t="shared" si="27"/>
        <v>15</v>
      </c>
      <c r="AB51" s="113">
        <f t="shared" si="27"/>
        <v>15</v>
      </c>
      <c r="AC51" s="113">
        <f t="shared" si="27"/>
        <v>15</v>
      </c>
      <c r="AD51" s="113">
        <f t="shared" si="27"/>
        <v>15</v>
      </c>
      <c r="AE51" s="113">
        <f t="shared" si="27"/>
        <v>15</v>
      </c>
      <c r="AF51" s="113">
        <f t="shared" si="27"/>
        <v>15</v>
      </c>
      <c r="AG51" s="113">
        <f t="shared" si="27"/>
        <v>15</v>
      </c>
      <c r="AH51" s="113">
        <f t="shared" si="27"/>
        <v>15</v>
      </c>
      <c r="AI51" s="113">
        <f t="shared" si="27"/>
        <v>15</v>
      </c>
      <c r="AJ51" s="113">
        <f t="shared" si="27"/>
        <v>15</v>
      </c>
      <c r="AK51" s="113">
        <f t="shared" si="27"/>
        <v>15</v>
      </c>
      <c r="AL51" s="113">
        <f t="shared" si="27"/>
        <v>15</v>
      </c>
      <c r="AM51" s="113">
        <f t="shared" si="27"/>
        <v>15</v>
      </c>
      <c r="AN51" s="113">
        <f t="shared" si="27"/>
        <v>15</v>
      </c>
      <c r="AO51" s="113">
        <f t="shared" si="27"/>
        <v>15</v>
      </c>
      <c r="AP51" s="113">
        <f t="shared" si="27"/>
        <v>15</v>
      </c>
      <c r="AQ51" s="113">
        <f t="shared" si="27"/>
        <v>15</v>
      </c>
      <c r="AR51" s="113">
        <f t="shared" si="27"/>
        <v>15</v>
      </c>
      <c r="AS51" s="113">
        <f t="shared" si="27"/>
        <v>15</v>
      </c>
      <c r="AT51" s="113">
        <f t="shared" si="27"/>
        <v>15</v>
      </c>
      <c r="AU51" s="113">
        <f t="shared" si="27"/>
        <v>15</v>
      </c>
      <c r="AV51" s="113">
        <f t="shared" si="27"/>
        <v>15</v>
      </c>
    </row>
    <row r="52" spans="2:48" s="39" customFormat="1" hidden="1" outlineLevel="1" x14ac:dyDescent="0.3">
      <c r="B52" s="42" t="str">
        <f t="shared" ref="B52:C56" si="28">IF(B45&lt;&gt;"",B45,"")</f>
        <v>Standard Single</v>
      </c>
      <c r="C52" s="38">
        <f t="shared" si="28"/>
        <v>5</v>
      </c>
      <c r="D52" s="103"/>
      <c r="E52" s="104"/>
      <c r="F52" s="38"/>
      <c r="G52" s="113">
        <f>IFERROR($C52-IF($B52&lt;&gt;"",SUMPRODUCT(('Availability - Room Number'!F$106:F$120&lt;&gt;"")*('Availability - Room Number'!$C$106:$C$120=$B52)*1),""),"")</f>
        <v>5</v>
      </c>
      <c r="H52" s="113">
        <f>IFERROR($C52-IF($B52&lt;&gt;"",SUMPRODUCT(('Availability - Room Number'!G$106:G$120&lt;&gt;"")*('Availability - Room Number'!$C$106:$C$120=$B52)*1),""),"")</f>
        <v>5</v>
      </c>
      <c r="I52" s="113">
        <f>IFERROR($C52-IF($B52&lt;&gt;"",SUMPRODUCT(('Availability - Room Number'!H$106:H$120&lt;&gt;"")*('Availability - Room Number'!$C$106:$C$120=$B52)*1),""),"")</f>
        <v>5</v>
      </c>
      <c r="J52" s="113">
        <f>IFERROR($C52-IF($B52&lt;&gt;"",SUMPRODUCT(('Availability - Room Number'!I$106:I$120&lt;&gt;"")*('Availability - Room Number'!$C$106:$C$120=$B52)*1),""),"")</f>
        <v>5</v>
      </c>
      <c r="K52" s="113">
        <f>IFERROR($C52-IF($B52&lt;&gt;"",SUMPRODUCT(('Availability - Room Number'!J$106:J$120&lt;&gt;"")*('Availability - Room Number'!$C$106:$C$120=$B52)*1),""),"")</f>
        <v>5</v>
      </c>
      <c r="L52" s="113">
        <f>IFERROR($C52-IF($B52&lt;&gt;"",SUMPRODUCT(('Availability - Room Number'!K$106:K$120&lt;&gt;"")*('Availability - Room Number'!$C$106:$C$120=$B52)*1),""),"")</f>
        <v>5</v>
      </c>
      <c r="M52" s="113">
        <f>IFERROR($C52-IF($B52&lt;&gt;"",SUMPRODUCT(('Availability - Room Number'!L$106:L$120&lt;&gt;"")*('Availability - Room Number'!$C$106:$C$120=$B52)*1),""),"")</f>
        <v>5</v>
      </c>
      <c r="N52" s="113">
        <f>IFERROR($C52-IF($B52&lt;&gt;"",SUMPRODUCT(('Availability - Room Number'!M$106:M$120&lt;&gt;"")*('Availability - Room Number'!$C$106:$C$120=$B52)*1),""),"")</f>
        <v>5</v>
      </c>
      <c r="O52" s="113">
        <f>IFERROR($C52-IF($B52&lt;&gt;"",SUMPRODUCT(('Availability - Room Number'!N$106:N$120&lt;&gt;"")*('Availability - Room Number'!$C$106:$C$120=$B52)*1),""),"")</f>
        <v>5</v>
      </c>
      <c r="P52" s="113">
        <f>IFERROR($C52-IF($B52&lt;&gt;"",SUMPRODUCT(('Availability - Room Number'!O$106:O$120&lt;&gt;"")*('Availability - Room Number'!$C$106:$C$120=$B52)*1),""),"")</f>
        <v>5</v>
      </c>
      <c r="Q52" s="113">
        <f>IFERROR($C52-IF($B52&lt;&gt;"",SUMPRODUCT(('Availability - Room Number'!P$106:P$120&lt;&gt;"")*('Availability - Room Number'!$C$106:$C$120=$B52)*1),""),"")</f>
        <v>5</v>
      </c>
      <c r="R52" s="113">
        <f>IFERROR($C52-IF($B52&lt;&gt;"",SUMPRODUCT(('Availability - Room Number'!Q$106:Q$120&lt;&gt;"")*('Availability - Room Number'!$C$106:$C$120=$B52)*1),""),"")</f>
        <v>5</v>
      </c>
      <c r="S52" s="113">
        <f>IFERROR($C52-IF($B52&lt;&gt;"",SUMPRODUCT(('Availability - Room Number'!R$106:R$120&lt;&gt;"")*('Availability - Room Number'!$C$106:$C$120=$B52)*1),""),"")</f>
        <v>5</v>
      </c>
      <c r="T52" s="113">
        <f>IFERROR($C52-IF($B52&lt;&gt;"",SUMPRODUCT(('Availability - Room Number'!S$106:S$120&lt;&gt;"")*('Availability - Room Number'!$C$106:$C$120=$B52)*1),""),"")</f>
        <v>5</v>
      </c>
      <c r="U52" s="113">
        <f>IFERROR($C52-IF($B52&lt;&gt;"",SUMPRODUCT(('Availability - Room Number'!T$106:T$120&lt;&gt;"")*('Availability - Room Number'!$C$106:$C$120=$B52)*1),""),"")</f>
        <v>5</v>
      </c>
      <c r="V52" s="113">
        <f>IFERROR($C52-IF($B52&lt;&gt;"",SUMPRODUCT(('Availability - Room Number'!U$106:U$120&lt;&gt;"")*('Availability - Room Number'!$C$106:$C$120=$B52)*1),""),"")</f>
        <v>5</v>
      </c>
      <c r="W52" s="113">
        <f>IFERROR($C52-IF($B52&lt;&gt;"",SUMPRODUCT(('Availability - Room Number'!V$106:V$120&lt;&gt;"")*('Availability - Room Number'!$C$106:$C$120=$B52)*1),""),"")</f>
        <v>5</v>
      </c>
      <c r="X52" s="113">
        <f>IFERROR($C52-IF($B52&lt;&gt;"",SUMPRODUCT(('Availability - Room Number'!W$106:W$120&lt;&gt;"")*('Availability - Room Number'!$C$106:$C$120=$B52)*1),""),"")</f>
        <v>5</v>
      </c>
      <c r="Y52" s="113">
        <f>IFERROR($C52-IF($B52&lt;&gt;"",SUMPRODUCT(('Availability - Room Number'!X$106:X$120&lt;&gt;"")*('Availability - Room Number'!$C$106:$C$120=$B52)*1),""),"")</f>
        <v>5</v>
      </c>
      <c r="Z52" s="113">
        <f>IFERROR($C52-IF($B52&lt;&gt;"",SUMPRODUCT(('Availability - Room Number'!Y$106:Y$120&lt;&gt;"")*('Availability - Room Number'!$C$106:$C$120=$B52)*1),""),"")</f>
        <v>5</v>
      </c>
      <c r="AA52" s="113">
        <f>IFERROR($C52-IF($B52&lt;&gt;"",SUMPRODUCT(('Availability - Room Number'!Z$106:Z$120&lt;&gt;"")*('Availability - Room Number'!$C$106:$C$120=$B52)*1),""),"")</f>
        <v>5</v>
      </c>
      <c r="AB52" s="113">
        <f>IFERROR($C52-IF($B52&lt;&gt;"",SUMPRODUCT(('Availability - Room Number'!AA$106:AA$120&lt;&gt;"")*('Availability - Room Number'!$C$106:$C$120=$B52)*1),""),"")</f>
        <v>5</v>
      </c>
      <c r="AC52" s="113">
        <f>IFERROR($C52-IF($B52&lt;&gt;"",SUMPRODUCT(('Availability - Room Number'!AB$106:AB$120&lt;&gt;"")*('Availability - Room Number'!$C$106:$C$120=$B52)*1),""),"")</f>
        <v>5</v>
      </c>
      <c r="AD52" s="113">
        <f>IFERROR($C52-IF($B52&lt;&gt;"",SUMPRODUCT(('Availability - Room Number'!AC$106:AC$120&lt;&gt;"")*('Availability - Room Number'!$C$106:$C$120=$B52)*1),""),"")</f>
        <v>5</v>
      </c>
      <c r="AE52" s="113">
        <f>IFERROR($C52-IF($B52&lt;&gt;"",SUMPRODUCT(('Availability - Room Number'!AD$106:AD$120&lt;&gt;"")*('Availability - Room Number'!$C$106:$C$120=$B52)*1),""),"")</f>
        <v>5</v>
      </c>
      <c r="AF52" s="113">
        <f>IFERROR($C52-IF($B52&lt;&gt;"",SUMPRODUCT(('Availability - Room Number'!AE$106:AE$120&lt;&gt;"")*('Availability - Room Number'!$C$106:$C$120=$B52)*1),""),"")</f>
        <v>5</v>
      </c>
      <c r="AG52" s="113">
        <f>IFERROR($C52-IF($B52&lt;&gt;"",SUMPRODUCT(('Availability - Room Number'!AF$106:AF$120&lt;&gt;"")*('Availability - Room Number'!$C$106:$C$120=$B52)*1),""),"")</f>
        <v>5</v>
      </c>
      <c r="AH52" s="113">
        <f>IFERROR($C52-IF($B52&lt;&gt;"",SUMPRODUCT(('Availability - Room Number'!AG$106:AG$120&lt;&gt;"")*('Availability - Room Number'!$C$106:$C$120=$B52)*1),""),"")</f>
        <v>5</v>
      </c>
      <c r="AI52" s="113">
        <f>IFERROR($C52-IF($B52&lt;&gt;"",SUMPRODUCT(('Availability - Room Number'!AH$106:AH$120&lt;&gt;"")*('Availability - Room Number'!$C$106:$C$120=$B52)*1),""),"")</f>
        <v>5</v>
      </c>
      <c r="AJ52" s="113">
        <f>IFERROR($C52-IF($B52&lt;&gt;"",SUMPRODUCT(('Availability - Room Number'!AI$106:AI$120&lt;&gt;"")*('Availability - Room Number'!$C$106:$C$120=$B52)*1),""),"")</f>
        <v>5</v>
      </c>
      <c r="AK52" s="113">
        <f>IFERROR($C52-IF($B52&lt;&gt;"",SUMPRODUCT(('Availability - Room Number'!AJ$106:AJ$120&lt;&gt;"")*('Availability - Room Number'!$C$106:$C$120=$B52)*1),""),"")</f>
        <v>5</v>
      </c>
      <c r="AL52" s="113">
        <f>IFERROR($C52-IF($B52&lt;&gt;"",SUMPRODUCT(('Availability - Room Number'!AK$106:AK$120&lt;&gt;"")*('Availability - Room Number'!$C$106:$C$120=$B52)*1),""),"")</f>
        <v>5</v>
      </c>
      <c r="AM52" s="113">
        <f>IFERROR($C52-IF($B52&lt;&gt;"",SUMPRODUCT(('Availability - Room Number'!AL$106:AL$120&lt;&gt;"")*('Availability - Room Number'!$C$106:$C$120=$B52)*1),""),"")</f>
        <v>5</v>
      </c>
      <c r="AN52" s="113">
        <f>IFERROR($C52-IF($B52&lt;&gt;"",SUMPRODUCT(('Availability - Room Number'!AM$106:AM$120&lt;&gt;"")*('Availability - Room Number'!$C$106:$C$120=$B52)*1),""),"")</f>
        <v>5</v>
      </c>
      <c r="AO52" s="113">
        <f>IFERROR($C52-IF($B52&lt;&gt;"",SUMPRODUCT(('Availability - Room Number'!AN$106:AN$120&lt;&gt;"")*('Availability - Room Number'!$C$106:$C$120=$B52)*1),""),"")</f>
        <v>5</v>
      </c>
      <c r="AP52" s="113">
        <f>IFERROR($C52-IF($B52&lt;&gt;"",SUMPRODUCT(('Availability - Room Number'!AO$106:AO$120&lt;&gt;"")*('Availability - Room Number'!$C$106:$C$120=$B52)*1),""),"")</f>
        <v>5</v>
      </c>
      <c r="AQ52" s="113">
        <f>IFERROR($C52-IF($B52&lt;&gt;"",SUMPRODUCT(('Availability - Room Number'!AP$106:AP$120&lt;&gt;"")*('Availability - Room Number'!$C$106:$C$120=$B52)*1),""),"")</f>
        <v>5</v>
      </c>
      <c r="AR52" s="113">
        <f>IFERROR($C52-IF($B52&lt;&gt;"",SUMPRODUCT(('Availability - Room Number'!AQ$106:AQ$120&lt;&gt;"")*('Availability - Room Number'!$C$106:$C$120=$B52)*1),""),"")</f>
        <v>5</v>
      </c>
      <c r="AS52" s="113">
        <f>IFERROR($C52-IF($B52&lt;&gt;"",SUMPRODUCT(('Availability - Room Number'!AR$106:AR$120&lt;&gt;"")*('Availability - Room Number'!$C$106:$C$120=$B52)*1),""),"")</f>
        <v>5</v>
      </c>
      <c r="AT52" s="113">
        <f>IFERROR($C52-IF($B52&lt;&gt;"",SUMPRODUCT(('Availability - Room Number'!AS$106:AS$120&lt;&gt;"")*('Availability - Room Number'!$C$106:$C$120=$B52)*1),""),"")</f>
        <v>5</v>
      </c>
      <c r="AU52" s="113">
        <f>IFERROR($C52-IF($B52&lt;&gt;"",SUMPRODUCT(('Availability - Room Number'!AT$106:AT$120&lt;&gt;"")*('Availability - Room Number'!$C$106:$C$120=$B52)*1),""),"")</f>
        <v>5</v>
      </c>
      <c r="AV52" s="113">
        <f>IFERROR($C52-IF($B52&lt;&gt;"",SUMPRODUCT(('Availability - Room Number'!AU$106:AU$120&lt;&gt;"")*('Availability - Room Number'!$C$106:$C$120=$B52)*1),""),"")</f>
        <v>5</v>
      </c>
    </row>
    <row r="53" spans="2:48" s="39" customFormat="1" hidden="1" outlineLevel="1" x14ac:dyDescent="0.3">
      <c r="B53" s="42" t="str">
        <f t="shared" si="28"/>
        <v>Standard Double</v>
      </c>
      <c r="C53" s="38">
        <f t="shared" si="28"/>
        <v>4</v>
      </c>
      <c r="D53" s="103"/>
      <c r="E53" s="104"/>
      <c r="F53" s="38"/>
      <c r="G53" s="113">
        <f>IFERROR($C53-IF($B53&lt;&gt;"",SUMPRODUCT(('Availability - Room Number'!F$106:F$120&lt;&gt;"")*('Availability - Room Number'!$C$106:$C$120=$B53)*1),""),"")</f>
        <v>4</v>
      </c>
      <c r="H53" s="113">
        <f>IFERROR($C53-IF($B53&lt;&gt;"",SUMPRODUCT(('Availability - Room Number'!G$106:G$120&lt;&gt;"")*('Availability - Room Number'!$C$106:$C$120=$B53)*1),""),"")</f>
        <v>4</v>
      </c>
      <c r="I53" s="113">
        <f>IFERROR($C53-IF($B53&lt;&gt;"",SUMPRODUCT(('Availability - Room Number'!H$106:H$120&lt;&gt;"")*('Availability - Room Number'!$C$106:$C$120=$B53)*1),""),"")</f>
        <v>4</v>
      </c>
      <c r="J53" s="113">
        <f>IFERROR($C53-IF($B53&lt;&gt;"",SUMPRODUCT(('Availability - Room Number'!I$106:I$120&lt;&gt;"")*('Availability - Room Number'!$C$106:$C$120=$B53)*1),""),"")</f>
        <v>4</v>
      </c>
      <c r="K53" s="113">
        <f>IFERROR($C53-IF($B53&lt;&gt;"",SUMPRODUCT(('Availability - Room Number'!J$106:J$120&lt;&gt;"")*('Availability - Room Number'!$C$106:$C$120=$B53)*1),""),"")</f>
        <v>4</v>
      </c>
      <c r="L53" s="113">
        <f>IFERROR($C53-IF($B53&lt;&gt;"",SUMPRODUCT(('Availability - Room Number'!K$106:K$120&lt;&gt;"")*('Availability - Room Number'!$C$106:$C$120=$B53)*1),""),"")</f>
        <v>4</v>
      </c>
      <c r="M53" s="113">
        <f>IFERROR($C53-IF($B53&lt;&gt;"",SUMPRODUCT(('Availability - Room Number'!L$106:L$120&lt;&gt;"")*('Availability - Room Number'!$C$106:$C$120=$B53)*1),""),"")</f>
        <v>4</v>
      </c>
      <c r="N53" s="113">
        <f>IFERROR($C53-IF($B53&lt;&gt;"",SUMPRODUCT(('Availability - Room Number'!M$106:M$120&lt;&gt;"")*('Availability - Room Number'!$C$106:$C$120=$B53)*1),""),"")</f>
        <v>4</v>
      </c>
      <c r="O53" s="113">
        <f>IFERROR($C53-IF($B53&lt;&gt;"",SUMPRODUCT(('Availability - Room Number'!N$106:N$120&lt;&gt;"")*('Availability - Room Number'!$C$106:$C$120=$B53)*1),""),"")</f>
        <v>4</v>
      </c>
      <c r="P53" s="113">
        <f>IFERROR($C53-IF($B53&lt;&gt;"",SUMPRODUCT(('Availability - Room Number'!O$106:O$120&lt;&gt;"")*('Availability - Room Number'!$C$106:$C$120=$B53)*1),""),"")</f>
        <v>4</v>
      </c>
      <c r="Q53" s="113">
        <f>IFERROR($C53-IF($B53&lt;&gt;"",SUMPRODUCT(('Availability - Room Number'!P$106:P$120&lt;&gt;"")*('Availability - Room Number'!$C$106:$C$120=$B53)*1),""),"")</f>
        <v>4</v>
      </c>
      <c r="R53" s="113">
        <f>IFERROR($C53-IF($B53&lt;&gt;"",SUMPRODUCT(('Availability - Room Number'!Q$106:Q$120&lt;&gt;"")*('Availability - Room Number'!$C$106:$C$120=$B53)*1),""),"")</f>
        <v>4</v>
      </c>
      <c r="S53" s="113">
        <f>IFERROR($C53-IF($B53&lt;&gt;"",SUMPRODUCT(('Availability - Room Number'!R$106:R$120&lt;&gt;"")*('Availability - Room Number'!$C$106:$C$120=$B53)*1),""),"")</f>
        <v>4</v>
      </c>
      <c r="T53" s="113">
        <f>IFERROR($C53-IF($B53&lt;&gt;"",SUMPRODUCT(('Availability - Room Number'!S$106:S$120&lt;&gt;"")*('Availability - Room Number'!$C$106:$C$120=$B53)*1),""),"")</f>
        <v>4</v>
      </c>
      <c r="U53" s="113">
        <f>IFERROR($C53-IF($B53&lt;&gt;"",SUMPRODUCT(('Availability - Room Number'!T$106:T$120&lt;&gt;"")*('Availability - Room Number'!$C$106:$C$120=$B53)*1),""),"")</f>
        <v>4</v>
      </c>
      <c r="V53" s="113">
        <f>IFERROR($C53-IF($B53&lt;&gt;"",SUMPRODUCT(('Availability - Room Number'!U$106:U$120&lt;&gt;"")*('Availability - Room Number'!$C$106:$C$120=$B53)*1),""),"")</f>
        <v>4</v>
      </c>
      <c r="W53" s="113">
        <f>IFERROR($C53-IF($B53&lt;&gt;"",SUMPRODUCT(('Availability - Room Number'!V$106:V$120&lt;&gt;"")*('Availability - Room Number'!$C$106:$C$120=$B53)*1),""),"")</f>
        <v>4</v>
      </c>
      <c r="X53" s="113">
        <f>IFERROR($C53-IF($B53&lt;&gt;"",SUMPRODUCT(('Availability - Room Number'!W$106:W$120&lt;&gt;"")*('Availability - Room Number'!$C$106:$C$120=$B53)*1),""),"")</f>
        <v>4</v>
      </c>
      <c r="Y53" s="113">
        <f>IFERROR($C53-IF($B53&lt;&gt;"",SUMPRODUCT(('Availability - Room Number'!X$106:X$120&lt;&gt;"")*('Availability - Room Number'!$C$106:$C$120=$B53)*1),""),"")</f>
        <v>4</v>
      </c>
      <c r="Z53" s="113">
        <f>IFERROR($C53-IF($B53&lt;&gt;"",SUMPRODUCT(('Availability - Room Number'!Y$106:Y$120&lt;&gt;"")*('Availability - Room Number'!$C$106:$C$120=$B53)*1),""),"")</f>
        <v>4</v>
      </c>
      <c r="AA53" s="113">
        <f>IFERROR($C53-IF($B53&lt;&gt;"",SUMPRODUCT(('Availability - Room Number'!Z$106:Z$120&lt;&gt;"")*('Availability - Room Number'!$C$106:$C$120=$B53)*1),""),"")</f>
        <v>4</v>
      </c>
      <c r="AB53" s="113">
        <f>IFERROR($C53-IF($B53&lt;&gt;"",SUMPRODUCT(('Availability - Room Number'!AA$106:AA$120&lt;&gt;"")*('Availability - Room Number'!$C$106:$C$120=$B53)*1),""),"")</f>
        <v>4</v>
      </c>
      <c r="AC53" s="113">
        <f>IFERROR($C53-IF($B53&lt;&gt;"",SUMPRODUCT(('Availability - Room Number'!AB$106:AB$120&lt;&gt;"")*('Availability - Room Number'!$C$106:$C$120=$B53)*1),""),"")</f>
        <v>4</v>
      </c>
      <c r="AD53" s="113">
        <f>IFERROR($C53-IF($B53&lt;&gt;"",SUMPRODUCT(('Availability - Room Number'!AC$106:AC$120&lt;&gt;"")*('Availability - Room Number'!$C$106:$C$120=$B53)*1),""),"")</f>
        <v>4</v>
      </c>
      <c r="AE53" s="113">
        <f>IFERROR($C53-IF($B53&lt;&gt;"",SUMPRODUCT(('Availability - Room Number'!AD$106:AD$120&lt;&gt;"")*('Availability - Room Number'!$C$106:$C$120=$B53)*1),""),"")</f>
        <v>4</v>
      </c>
      <c r="AF53" s="113">
        <f>IFERROR($C53-IF($B53&lt;&gt;"",SUMPRODUCT(('Availability - Room Number'!AE$106:AE$120&lt;&gt;"")*('Availability - Room Number'!$C$106:$C$120=$B53)*1),""),"")</f>
        <v>4</v>
      </c>
      <c r="AG53" s="113">
        <f>IFERROR($C53-IF($B53&lt;&gt;"",SUMPRODUCT(('Availability - Room Number'!AF$106:AF$120&lt;&gt;"")*('Availability - Room Number'!$C$106:$C$120=$B53)*1),""),"")</f>
        <v>4</v>
      </c>
      <c r="AH53" s="113">
        <f>IFERROR($C53-IF($B53&lt;&gt;"",SUMPRODUCT(('Availability - Room Number'!AG$106:AG$120&lt;&gt;"")*('Availability - Room Number'!$C$106:$C$120=$B53)*1),""),"")</f>
        <v>4</v>
      </c>
      <c r="AI53" s="113">
        <f>IFERROR($C53-IF($B53&lt;&gt;"",SUMPRODUCT(('Availability - Room Number'!AH$106:AH$120&lt;&gt;"")*('Availability - Room Number'!$C$106:$C$120=$B53)*1),""),"")</f>
        <v>4</v>
      </c>
      <c r="AJ53" s="113">
        <f>IFERROR($C53-IF($B53&lt;&gt;"",SUMPRODUCT(('Availability - Room Number'!AI$106:AI$120&lt;&gt;"")*('Availability - Room Number'!$C$106:$C$120=$B53)*1),""),"")</f>
        <v>4</v>
      </c>
      <c r="AK53" s="113">
        <f>IFERROR($C53-IF($B53&lt;&gt;"",SUMPRODUCT(('Availability - Room Number'!AJ$106:AJ$120&lt;&gt;"")*('Availability - Room Number'!$C$106:$C$120=$B53)*1),""),"")</f>
        <v>4</v>
      </c>
      <c r="AL53" s="113">
        <f>IFERROR($C53-IF($B53&lt;&gt;"",SUMPRODUCT(('Availability - Room Number'!AK$106:AK$120&lt;&gt;"")*('Availability - Room Number'!$C$106:$C$120=$B53)*1),""),"")</f>
        <v>4</v>
      </c>
      <c r="AM53" s="113">
        <f>IFERROR($C53-IF($B53&lt;&gt;"",SUMPRODUCT(('Availability - Room Number'!AL$106:AL$120&lt;&gt;"")*('Availability - Room Number'!$C$106:$C$120=$B53)*1),""),"")</f>
        <v>4</v>
      </c>
      <c r="AN53" s="113">
        <f>IFERROR($C53-IF($B53&lt;&gt;"",SUMPRODUCT(('Availability - Room Number'!AM$106:AM$120&lt;&gt;"")*('Availability - Room Number'!$C$106:$C$120=$B53)*1),""),"")</f>
        <v>4</v>
      </c>
      <c r="AO53" s="113">
        <f>IFERROR($C53-IF($B53&lt;&gt;"",SUMPRODUCT(('Availability - Room Number'!AN$106:AN$120&lt;&gt;"")*('Availability - Room Number'!$C$106:$C$120=$B53)*1),""),"")</f>
        <v>4</v>
      </c>
      <c r="AP53" s="113">
        <f>IFERROR($C53-IF($B53&lt;&gt;"",SUMPRODUCT(('Availability - Room Number'!AO$106:AO$120&lt;&gt;"")*('Availability - Room Number'!$C$106:$C$120=$B53)*1),""),"")</f>
        <v>4</v>
      </c>
      <c r="AQ53" s="113">
        <f>IFERROR($C53-IF($B53&lt;&gt;"",SUMPRODUCT(('Availability - Room Number'!AP$106:AP$120&lt;&gt;"")*('Availability - Room Number'!$C$106:$C$120=$B53)*1),""),"")</f>
        <v>4</v>
      </c>
      <c r="AR53" s="113">
        <f>IFERROR($C53-IF($B53&lt;&gt;"",SUMPRODUCT(('Availability - Room Number'!AQ$106:AQ$120&lt;&gt;"")*('Availability - Room Number'!$C$106:$C$120=$B53)*1),""),"")</f>
        <v>4</v>
      </c>
      <c r="AS53" s="113">
        <f>IFERROR($C53-IF($B53&lt;&gt;"",SUMPRODUCT(('Availability - Room Number'!AR$106:AR$120&lt;&gt;"")*('Availability - Room Number'!$C$106:$C$120=$B53)*1),""),"")</f>
        <v>4</v>
      </c>
      <c r="AT53" s="113">
        <f>IFERROR($C53-IF($B53&lt;&gt;"",SUMPRODUCT(('Availability - Room Number'!AS$106:AS$120&lt;&gt;"")*('Availability - Room Number'!$C$106:$C$120=$B53)*1),""),"")</f>
        <v>4</v>
      </c>
      <c r="AU53" s="113">
        <f>IFERROR($C53-IF($B53&lt;&gt;"",SUMPRODUCT(('Availability - Room Number'!AT$106:AT$120&lt;&gt;"")*('Availability - Room Number'!$C$106:$C$120=$B53)*1),""),"")</f>
        <v>4</v>
      </c>
      <c r="AV53" s="113">
        <f>IFERROR($C53-IF($B53&lt;&gt;"",SUMPRODUCT(('Availability - Room Number'!AU$106:AU$120&lt;&gt;"")*('Availability - Room Number'!$C$106:$C$120=$B53)*1),""),"")</f>
        <v>4</v>
      </c>
    </row>
    <row r="54" spans="2:48" s="39" customFormat="1" hidden="1" outlineLevel="1" x14ac:dyDescent="0.3">
      <c r="B54" s="42" t="str">
        <f t="shared" si="28"/>
        <v>Deluxe Single</v>
      </c>
      <c r="C54" s="38">
        <f t="shared" si="28"/>
        <v>3</v>
      </c>
      <c r="D54" s="103"/>
      <c r="E54" s="104"/>
      <c r="F54" s="38"/>
      <c r="G54" s="113">
        <f>IFERROR($C54-IF($B54&lt;&gt;"",SUMPRODUCT(('Availability - Room Number'!F$106:F$120&lt;&gt;"")*('Availability - Room Number'!$C$106:$C$120=$B54)*1),""),"")</f>
        <v>3</v>
      </c>
      <c r="H54" s="113">
        <f>IFERROR($C54-IF($B54&lt;&gt;"",SUMPRODUCT(('Availability - Room Number'!G$106:G$120&lt;&gt;"")*('Availability - Room Number'!$C$106:$C$120=$B54)*1),""),"")</f>
        <v>3</v>
      </c>
      <c r="I54" s="113">
        <f>IFERROR($C54-IF($B54&lt;&gt;"",SUMPRODUCT(('Availability - Room Number'!H$106:H$120&lt;&gt;"")*('Availability - Room Number'!$C$106:$C$120=$B54)*1),""),"")</f>
        <v>3</v>
      </c>
      <c r="J54" s="113">
        <f>IFERROR($C54-IF($B54&lt;&gt;"",SUMPRODUCT(('Availability - Room Number'!I$106:I$120&lt;&gt;"")*('Availability - Room Number'!$C$106:$C$120=$B54)*1),""),"")</f>
        <v>3</v>
      </c>
      <c r="K54" s="113">
        <f>IFERROR($C54-IF($B54&lt;&gt;"",SUMPRODUCT(('Availability - Room Number'!J$106:J$120&lt;&gt;"")*('Availability - Room Number'!$C$106:$C$120=$B54)*1),""),"")</f>
        <v>3</v>
      </c>
      <c r="L54" s="113">
        <f>IFERROR($C54-IF($B54&lt;&gt;"",SUMPRODUCT(('Availability - Room Number'!K$106:K$120&lt;&gt;"")*('Availability - Room Number'!$C$106:$C$120=$B54)*1),""),"")</f>
        <v>3</v>
      </c>
      <c r="M54" s="113">
        <f>IFERROR($C54-IF($B54&lt;&gt;"",SUMPRODUCT(('Availability - Room Number'!L$106:L$120&lt;&gt;"")*('Availability - Room Number'!$C$106:$C$120=$B54)*1),""),"")</f>
        <v>3</v>
      </c>
      <c r="N54" s="113">
        <f>IFERROR($C54-IF($B54&lt;&gt;"",SUMPRODUCT(('Availability - Room Number'!M$106:M$120&lt;&gt;"")*('Availability - Room Number'!$C$106:$C$120=$B54)*1),""),"")</f>
        <v>3</v>
      </c>
      <c r="O54" s="113">
        <f>IFERROR($C54-IF($B54&lt;&gt;"",SUMPRODUCT(('Availability - Room Number'!N$106:N$120&lt;&gt;"")*('Availability - Room Number'!$C$106:$C$120=$B54)*1),""),"")</f>
        <v>3</v>
      </c>
      <c r="P54" s="113">
        <f>IFERROR($C54-IF($B54&lt;&gt;"",SUMPRODUCT(('Availability - Room Number'!O$106:O$120&lt;&gt;"")*('Availability - Room Number'!$C$106:$C$120=$B54)*1),""),"")</f>
        <v>3</v>
      </c>
      <c r="Q54" s="113">
        <f>IFERROR($C54-IF($B54&lt;&gt;"",SUMPRODUCT(('Availability - Room Number'!P$106:P$120&lt;&gt;"")*('Availability - Room Number'!$C$106:$C$120=$B54)*1),""),"")</f>
        <v>3</v>
      </c>
      <c r="R54" s="113">
        <f>IFERROR($C54-IF($B54&lt;&gt;"",SUMPRODUCT(('Availability - Room Number'!Q$106:Q$120&lt;&gt;"")*('Availability - Room Number'!$C$106:$C$120=$B54)*1),""),"")</f>
        <v>3</v>
      </c>
      <c r="S54" s="113">
        <f>IFERROR($C54-IF($B54&lt;&gt;"",SUMPRODUCT(('Availability - Room Number'!R$106:R$120&lt;&gt;"")*('Availability - Room Number'!$C$106:$C$120=$B54)*1),""),"")</f>
        <v>3</v>
      </c>
      <c r="T54" s="113">
        <f>IFERROR($C54-IF($B54&lt;&gt;"",SUMPRODUCT(('Availability - Room Number'!S$106:S$120&lt;&gt;"")*('Availability - Room Number'!$C$106:$C$120=$B54)*1),""),"")</f>
        <v>3</v>
      </c>
      <c r="U54" s="113">
        <f>IFERROR($C54-IF($B54&lt;&gt;"",SUMPRODUCT(('Availability - Room Number'!T$106:T$120&lt;&gt;"")*('Availability - Room Number'!$C$106:$C$120=$B54)*1),""),"")</f>
        <v>3</v>
      </c>
      <c r="V54" s="113">
        <f>IFERROR($C54-IF($B54&lt;&gt;"",SUMPRODUCT(('Availability - Room Number'!U$106:U$120&lt;&gt;"")*('Availability - Room Number'!$C$106:$C$120=$B54)*1),""),"")</f>
        <v>3</v>
      </c>
      <c r="W54" s="113">
        <f>IFERROR($C54-IF($B54&lt;&gt;"",SUMPRODUCT(('Availability - Room Number'!V$106:V$120&lt;&gt;"")*('Availability - Room Number'!$C$106:$C$120=$B54)*1),""),"")</f>
        <v>3</v>
      </c>
      <c r="X54" s="113">
        <f>IFERROR($C54-IF($B54&lt;&gt;"",SUMPRODUCT(('Availability - Room Number'!W$106:W$120&lt;&gt;"")*('Availability - Room Number'!$C$106:$C$120=$B54)*1),""),"")</f>
        <v>3</v>
      </c>
      <c r="Y54" s="113">
        <f>IFERROR($C54-IF($B54&lt;&gt;"",SUMPRODUCT(('Availability - Room Number'!X$106:X$120&lt;&gt;"")*('Availability - Room Number'!$C$106:$C$120=$B54)*1),""),"")</f>
        <v>3</v>
      </c>
      <c r="Z54" s="113">
        <f>IFERROR($C54-IF($B54&lt;&gt;"",SUMPRODUCT(('Availability - Room Number'!Y$106:Y$120&lt;&gt;"")*('Availability - Room Number'!$C$106:$C$120=$B54)*1),""),"")</f>
        <v>3</v>
      </c>
      <c r="AA54" s="113">
        <f>IFERROR($C54-IF($B54&lt;&gt;"",SUMPRODUCT(('Availability - Room Number'!Z$106:Z$120&lt;&gt;"")*('Availability - Room Number'!$C$106:$C$120=$B54)*1),""),"")</f>
        <v>3</v>
      </c>
      <c r="AB54" s="113">
        <f>IFERROR($C54-IF($B54&lt;&gt;"",SUMPRODUCT(('Availability - Room Number'!AA$106:AA$120&lt;&gt;"")*('Availability - Room Number'!$C$106:$C$120=$B54)*1),""),"")</f>
        <v>3</v>
      </c>
      <c r="AC54" s="113">
        <f>IFERROR($C54-IF($B54&lt;&gt;"",SUMPRODUCT(('Availability - Room Number'!AB$106:AB$120&lt;&gt;"")*('Availability - Room Number'!$C$106:$C$120=$B54)*1),""),"")</f>
        <v>3</v>
      </c>
      <c r="AD54" s="113">
        <f>IFERROR($C54-IF($B54&lt;&gt;"",SUMPRODUCT(('Availability - Room Number'!AC$106:AC$120&lt;&gt;"")*('Availability - Room Number'!$C$106:$C$120=$B54)*1),""),"")</f>
        <v>3</v>
      </c>
      <c r="AE54" s="113">
        <f>IFERROR($C54-IF($B54&lt;&gt;"",SUMPRODUCT(('Availability - Room Number'!AD$106:AD$120&lt;&gt;"")*('Availability - Room Number'!$C$106:$C$120=$B54)*1),""),"")</f>
        <v>3</v>
      </c>
      <c r="AF54" s="113">
        <f>IFERROR($C54-IF($B54&lt;&gt;"",SUMPRODUCT(('Availability - Room Number'!AE$106:AE$120&lt;&gt;"")*('Availability - Room Number'!$C$106:$C$120=$B54)*1),""),"")</f>
        <v>3</v>
      </c>
      <c r="AG54" s="113">
        <f>IFERROR($C54-IF($B54&lt;&gt;"",SUMPRODUCT(('Availability - Room Number'!AF$106:AF$120&lt;&gt;"")*('Availability - Room Number'!$C$106:$C$120=$B54)*1),""),"")</f>
        <v>3</v>
      </c>
      <c r="AH54" s="113">
        <f>IFERROR($C54-IF($B54&lt;&gt;"",SUMPRODUCT(('Availability - Room Number'!AG$106:AG$120&lt;&gt;"")*('Availability - Room Number'!$C$106:$C$120=$B54)*1),""),"")</f>
        <v>3</v>
      </c>
      <c r="AI54" s="113">
        <f>IFERROR($C54-IF($B54&lt;&gt;"",SUMPRODUCT(('Availability - Room Number'!AH$106:AH$120&lt;&gt;"")*('Availability - Room Number'!$C$106:$C$120=$B54)*1),""),"")</f>
        <v>3</v>
      </c>
      <c r="AJ54" s="113">
        <f>IFERROR($C54-IF($B54&lt;&gt;"",SUMPRODUCT(('Availability - Room Number'!AI$106:AI$120&lt;&gt;"")*('Availability - Room Number'!$C$106:$C$120=$B54)*1),""),"")</f>
        <v>3</v>
      </c>
      <c r="AK54" s="113">
        <f>IFERROR($C54-IF($B54&lt;&gt;"",SUMPRODUCT(('Availability - Room Number'!AJ$106:AJ$120&lt;&gt;"")*('Availability - Room Number'!$C$106:$C$120=$B54)*1),""),"")</f>
        <v>3</v>
      </c>
      <c r="AL54" s="113">
        <f>IFERROR($C54-IF($B54&lt;&gt;"",SUMPRODUCT(('Availability - Room Number'!AK$106:AK$120&lt;&gt;"")*('Availability - Room Number'!$C$106:$C$120=$B54)*1),""),"")</f>
        <v>3</v>
      </c>
      <c r="AM54" s="113">
        <f>IFERROR($C54-IF($B54&lt;&gt;"",SUMPRODUCT(('Availability - Room Number'!AL$106:AL$120&lt;&gt;"")*('Availability - Room Number'!$C$106:$C$120=$B54)*1),""),"")</f>
        <v>3</v>
      </c>
      <c r="AN54" s="113">
        <f>IFERROR($C54-IF($B54&lt;&gt;"",SUMPRODUCT(('Availability - Room Number'!AM$106:AM$120&lt;&gt;"")*('Availability - Room Number'!$C$106:$C$120=$B54)*1),""),"")</f>
        <v>3</v>
      </c>
      <c r="AO54" s="113">
        <f>IFERROR($C54-IF($B54&lt;&gt;"",SUMPRODUCT(('Availability - Room Number'!AN$106:AN$120&lt;&gt;"")*('Availability - Room Number'!$C$106:$C$120=$B54)*1),""),"")</f>
        <v>3</v>
      </c>
      <c r="AP54" s="113">
        <f>IFERROR($C54-IF($B54&lt;&gt;"",SUMPRODUCT(('Availability - Room Number'!AO$106:AO$120&lt;&gt;"")*('Availability - Room Number'!$C$106:$C$120=$B54)*1),""),"")</f>
        <v>3</v>
      </c>
      <c r="AQ54" s="113">
        <f>IFERROR($C54-IF($B54&lt;&gt;"",SUMPRODUCT(('Availability - Room Number'!AP$106:AP$120&lt;&gt;"")*('Availability - Room Number'!$C$106:$C$120=$B54)*1),""),"")</f>
        <v>3</v>
      </c>
      <c r="AR54" s="113">
        <f>IFERROR($C54-IF($B54&lt;&gt;"",SUMPRODUCT(('Availability - Room Number'!AQ$106:AQ$120&lt;&gt;"")*('Availability - Room Number'!$C$106:$C$120=$B54)*1),""),"")</f>
        <v>3</v>
      </c>
      <c r="AS54" s="113">
        <f>IFERROR($C54-IF($B54&lt;&gt;"",SUMPRODUCT(('Availability - Room Number'!AR$106:AR$120&lt;&gt;"")*('Availability - Room Number'!$C$106:$C$120=$B54)*1),""),"")</f>
        <v>3</v>
      </c>
      <c r="AT54" s="113">
        <f>IFERROR($C54-IF($B54&lt;&gt;"",SUMPRODUCT(('Availability - Room Number'!AS$106:AS$120&lt;&gt;"")*('Availability - Room Number'!$C$106:$C$120=$B54)*1),""),"")</f>
        <v>3</v>
      </c>
      <c r="AU54" s="113">
        <f>IFERROR($C54-IF($B54&lt;&gt;"",SUMPRODUCT(('Availability - Room Number'!AT$106:AT$120&lt;&gt;"")*('Availability - Room Number'!$C$106:$C$120=$B54)*1),""),"")</f>
        <v>3</v>
      </c>
      <c r="AV54" s="113">
        <f>IFERROR($C54-IF($B54&lt;&gt;"",SUMPRODUCT(('Availability - Room Number'!AU$106:AU$120&lt;&gt;"")*('Availability - Room Number'!$C$106:$C$120=$B54)*1),""),"")</f>
        <v>3</v>
      </c>
    </row>
    <row r="55" spans="2:48" s="39" customFormat="1" hidden="1" outlineLevel="1" x14ac:dyDescent="0.3">
      <c r="B55" s="42" t="str">
        <f t="shared" si="28"/>
        <v>Deluxe Double</v>
      </c>
      <c r="C55" s="38">
        <f t="shared" si="28"/>
        <v>2</v>
      </c>
      <c r="D55" s="103"/>
      <c r="E55" s="104"/>
      <c r="F55" s="38"/>
      <c r="G55" s="113">
        <f>IFERROR($C55-IF($B55&lt;&gt;"",SUMPRODUCT(('Availability - Room Number'!F$106:F$120&lt;&gt;"")*('Availability - Room Number'!$C$106:$C$120=$B55)*1),""),"")</f>
        <v>2</v>
      </c>
      <c r="H55" s="113">
        <f>IFERROR($C55-IF($B55&lt;&gt;"",SUMPRODUCT(('Availability - Room Number'!G$106:G$120&lt;&gt;"")*('Availability - Room Number'!$C$106:$C$120=$B55)*1),""),"")</f>
        <v>2</v>
      </c>
      <c r="I55" s="113">
        <f>IFERROR($C55-IF($B55&lt;&gt;"",SUMPRODUCT(('Availability - Room Number'!H$106:H$120&lt;&gt;"")*('Availability - Room Number'!$C$106:$C$120=$B55)*1),""),"")</f>
        <v>2</v>
      </c>
      <c r="J55" s="113">
        <f>IFERROR($C55-IF($B55&lt;&gt;"",SUMPRODUCT(('Availability - Room Number'!I$106:I$120&lt;&gt;"")*('Availability - Room Number'!$C$106:$C$120=$B55)*1),""),"")</f>
        <v>2</v>
      </c>
      <c r="K55" s="113">
        <f>IFERROR($C55-IF($B55&lt;&gt;"",SUMPRODUCT(('Availability - Room Number'!J$106:J$120&lt;&gt;"")*('Availability - Room Number'!$C$106:$C$120=$B55)*1),""),"")</f>
        <v>2</v>
      </c>
      <c r="L55" s="113">
        <f>IFERROR($C55-IF($B55&lt;&gt;"",SUMPRODUCT(('Availability - Room Number'!K$106:K$120&lt;&gt;"")*('Availability - Room Number'!$C$106:$C$120=$B55)*1),""),"")</f>
        <v>2</v>
      </c>
      <c r="M55" s="113">
        <f>IFERROR($C55-IF($B55&lt;&gt;"",SUMPRODUCT(('Availability - Room Number'!L$106:L$120&lt;&gt;"")*('Availability - Room Number'!$C$106:$C$120=$B55)*1),""),"")</f>
        <v>2</v>
      </c>
      <c r="N55" s="113">
        <f>IFERROR($C55-IF($B55&lt;&gt;"",SUMPRODUCT(('Availability - Room Number'!M$106:M$120&lt;&gt;"")*('Availability - Room Number'!$C$106:$C$120=$B55)*1),""),"")</f>
        <v>2</v>
      </c>
      <c r="O55" s="113">
        <f>IFERROR($C55-IF($B55&lt;&gt;"",SUMPRODUCT(('Availability - Room Number'!N$106:N$120&lt;&gt;"")*('Availability - Room Number'!$C$106:$C$120=$B55)*1),""),"")</f>
        <v>2</v>
      </c>
      <c r="P55" s="113">
        <f>IFERROR($C55-IF($B55&lt;&gt;"",SUMPRODUCT(('Availability - Room Number'!O$106:O$120&lt;&gt;"")*('Availability - Room Number'!$C$106:$C$120=$B55)*1),""),"")</f>
        <v>2</v>
      </c>
      <c r="Q55" s="113">
        <f>IFERROR($C55-IF($B55&lt;&gt;"",SUMPRODUCT(('Availability - Room Number'!P$106:P$120&lt;&gt;"")*('Availability - Room Number'!$C$106:$C$120=$B55)*1),""),"")</f>
        <v>2</v>
      </c>
      <c r="R55" s="113">
        <f>IFERROR($C55-IF($B55&lt;&gt;"",SUMPRODUCT(('Availability - Room Number'!Q$106:Q$120&lt;&gt;"")*('Availability - Room Number'!$C$106:$C$120=$B55)*1),""),"")</f>
        <v>2</v>
      </c>
      <c r="S55" s="113">
        <f>IFERROR($C55-IF($B55&lt;&gt;"",SUMPRODUCT(('Availability - Room Number'!R$106:R$120&lt;&gt;"")*('Availability - Room Number'!$C$106:$C$120=$B55)*1),""),"")</f>
        <v>2</v>
      </c>
      <c r="T55" s="113">
        <f>IFERROR($C55-IF($B55&lt;&gt;"",SUMPRODUCT(('Availability - Room Number'!S$106:S$120&lt;&gt;"")*('Availability - Room Number'!$C$106:$C$120=$B55)*1),""),"")</f>
        <v>2</v>
      </c>
      <c r="U55" s="113">
        <f>IFERROR($C55-IF($B55&lt;&gt;"",SUMPRODUCT(('Availability - Room Number'!T$106:T$120&lt;&gt;"")*('Availability - Room Number'!$C$106:$C$120=$B55)*1),""),"")</f>
        <v>2</v>
      </c>
      <c r="V55" s="113">
        <f>IFERROR($C55-IF($B55&lt;&gt;"",SUMPRODUCT(('Availability - Room Number'!U$106:U$120&lt;&gt;"")*('Availability - Room Number'!$C$106:$C$120=$B55)*1),""),"")</f>
        <v>2</v>
      </c>
      <c r="W55" s="113">
        <f>IFERROR($C55-IF($B55&lt;&gt;"",SUMPRODUCT(('Availability - Room Number'!V$106:V$120&lt;&gt;"")*('Availability - Room Number'!$C$106:$C$120=$B55)*1),""),"")</f>
        <v>2</v>
      </c>
      <c r="X55" s="113">
        <f>IFERROR($C55-IF($B55&lt;&gt;"",SUMPRODUCT(('Availability - Room Number'!W$106:W$120&lt;&gt;"")*('Availability - Room Number'!$C$106:$C$120=$B55)*1),""),"")</f>
        <v>2</v>
      </c>
      <c r="Y55" s="113">
        <f>IFERROR($C55-IF($B55&lt;&gt;"",SUMPRODUCT(('Availability - Room Number'!X$106:X$120&lt;&gt;"")*('Availability - Room Number'!$C$106:$C$120=$B55)*1),""),"")</f>
        <v>2</v>
      </c>
      <c r="Z55" s="113">
        <f>IFERROR($C55-IF($B55&lt;&gt;"",SUMPRODUCT(('Availability - Room Number'!Y$106:Y$120&lt;&gt;"")*('Availability - Room Number'!$C$106:$C$120=$B55)*1),""),"")</f>
        <v>2</v>
      </c>
      <c r="AA55" s="113">
        <f>IFERROR($C55-IF($B55&lt;&gt;"",SUMPRODUCT(('Availability - Room Number'!Z$106:Z$120&lt;&gt;"")*('Availability - Room Number'!$C$106:$C$120=$B55)*1),""),"")</f>
        <v>2</v>
      </c>
      <c r="AB55" s="113">
        <f>IFERROR($C55-IF($B55&lt;&gt;"",SUMPRODUCT(('Availability - Room Number'!AA$106:AA$120&lt;&gt;"")*('Availability - Room Number'!$C$106:$C$120=$B55)*1),""),"")</f>
        <v>2</v>
      </c>
      <c r="AC55" s="113">
        <f>IFERROR($C55-IF($B55&lt;&gt;"",SUMPRODUCT(('Availability - Room Number'!AB$106:AB$120&lt;&gt;"")*('Availability - Room Number'!$C$106:$C$120=$B55)*1),""),"")</f>
        <v>2</v>
      </c>
      <c r="AD55" s="113">
        <f>IFERROR($C55-IF($B55&lt;&gt;"",SUMPRODUCT(('Availability - Room Number'!AC$106:AC$120&lt;&gt;"")*('Availability - Room Number'!$C$106:$C$120=$B55)*1),""),"")</f>
        <v>2</v>
      </c>
      <c r="AE55" s="113">
        <f>IFERROR($C55-IF($B55&lt;&gt;"",SUMPRODUCT(('Availability - Room Number'!AD$106:AD$120&lt;&gt;"")*('Availability - Room Number'!$C$106:$C$120=$B55)*1),""),"")</f>
        <v>2</v>
      </c>
      <c r="AF55" s="113">
        <f>IFERROR($C55-IF($B55&lt;&gt;"",SUMPRODUCT(('Availability - Room Number'!AE$106:AE$120&lt;&gt;"")*('Availability - Room Number'!$C$106:$C$120=$B55)*1),""),"")</f>
        <v>2</v>
      </c>
      <c r="AG55" s="113">
        <f>IFERROR($C55-IF($B55&lt;&gt;"",SUMPRODUCT(('Availability - Room Number'!AF$106:AF$120&lt;&gt;"")*('Availability - Room Number'!$C$106:$C$120=$B55)*1),""),"")</f>
        <v>2</v>
      </c>
      <c r="AH55" s="113">
        <f>IFERROR($C55-IF($B55&lt;&gt;"",SUMPRODUCT(('Availability - Room Number'!AG$106:AG$120&lt;&gt;"")*('Availability - Room Number'!$C$106:$C$120=$B55)*1),""),"")</f>
        <v>2</v>
      </c>
      <c r="AI55" s="113">
        <f>IFERROR($C55-IF($B55&lt;&gt;"",SUMPRODUCT(('Availability - Room Number'!AH$106:AH$120&lt;&gt;"")*('Availability - Room Number'!$C$106:$C$120=$B55)*1),""),"")</f>
        <v>2</v>
      </c>
      <c r="AJ55" s="113">
        <f>IFERROR($C55-IF($B55&lt;&gt;"",SUMPRODUCT(('Availability - Room Number'!AI$106:AI$120&lt;&gt;"")*('Availability - Room Number'!$C$106:$C$120=$B55)*1),""),"")</f>
        <v>2</v>
      </c>
      <c r="AK55" s="113">
        <f>IFERROR($C55-IF($B55&lt;&gt;"",SUMPRODUCT(('Availability - Room Number'!AJ$106:AJ$120&lt;&gt;"")*('Availability - Room Number'!$C$106:$C$120=$B55)*1),""),"")</f>
        <v>2</v>
      </c>
      <c r="AL55" s="113">
        <f>IFERROR($C55-IF($B55&lt;&gt;"",SUMPRODUCT(('Availability - Room Number'!AK$106:AK$120&lt;&gt;"")*('Availability - Room Number'!$C$106:$C$120=$B55)*1),""),"")</f>
        <v>2</v>
      </c>
      <c r="AM55" s="113">
        <f>IFERROR($C55-IF($B55&lt;&gt;"",SUMPRODUCT(('Availability - Room Number'!AL$106:AL$120&lt;&gt;"")*('Availability - Room Number'!$C$106:$C$120=$B55)*1),""),"")</f>
        <v>2</v>
      </c>
      <c r="AN55" s="113">
        <f>IFERROR($C55-IF($B55&lt;&gt;"",SUMPRODUCT(('Availability - Room Number'!AM$106:AM$120&lt;&gt;"")*('Availability - Room Number'!$C$106:$C$120=$B55)*1),""),"")</f>
        <v>2</v>
      </c>
      <c r="AO55" s="113">
        <f>IFERROR($C55-IF($B55&lt;&gt;"",SUMPRODUCT(('Availability - Room Number'!AN$106:AN$120&lt;&gt;"")*('Availability - Room Number'!$C$106:$C$120=$B55)*1),""),"")</f>
        <v>2</v>
      </c>
      <c r="AP55" s="113">
        <f>IFERROR($C55-IF($B55&lt;&gt;"",SUMPRODUCT(('Availability - Room Number'!AO$106:AO$120&lt;&gt;"")*('Availability - Room Number'!$C$106:$C$120=$B55)*1),""),"")</f>
        <v>2</v>
      </c>
      <c r="AQ55" s="113">
        <f>IFERROR($C55-IF($B55&lt;&gt;"",SUMPRODUCT(('Availability - Room Number'!AP$106:AP$120&lt;&gt;"")*('Availability - Room Number'!$C$106:$C$120=$B55)*1),""),"")</f>
        <v>2</v>
      </c>
      <c r="AR55" s="113">
        <f>IFERROR($C55-IF($B55&lt;&gt;"",SUMPRODUCT(('Availability - Room Number'!AQ$106:AQ$120&lt;&gt;"")*('Availability - Room Number'!$C$106:$C$120=$B55)*1),""),"")</f>
        <v>2</v>
      </c>
      <c r="AS55" s="113">
        <f>IFERROR($C55-IF($B55&lt;&gt;"",SUMPRODUCT(('Availability - Room Number'!AR$106:AR$120&lt;&gt;"")*('Availability - Room Number'!$C$106:$C$120=$B55)*1),""),"")</f>
        <v>2</v>
      </c>
      <c r="AT55" s="113">
        <f>IFERROR($C55-IF($B55&lt;&gt;"",SUMPRODUCT(('Availability - Room Number'!AS$106:AS$120&lt;&gt;"")*('Availability - Room Number'!$C$106:$C$120=$B55)*1),""),"")</f>
        <v>2</v>
      </c>
      <c r="AU55" s="113">
        <f>IFERROR($C55-IF($B55&lt;&gt;"",SUMPRODUCT(('Availability - Room Number'!AT$106:AT$120&lt;&gt;"")*('Availability - Room Number'!$C$106:$C$120=$B55)*1),""),"")</f>
        <v>2</v>
      </c>
      <c r="AV55" s="113">
        <f>IFERROR($C55-IF($B55&lt;&gt;"",SUMPRODUCT(('Availability - Room Number'!AU$106:AU$120&lt;&gt;"")*('Availability - Room Number'!$C$106:$C$120=$B55)*1),""),"")</f>
        <v>2</v>
      </c>
    </row>
    <row r="56" spans="2:48" s="39" customFormat="1" hidden="1" outlineLevel="1" x14ac:dyDescent="0.3">
      <c r="B56" s="42" t="str">
        <f t="shared" si="28"/>
        <v>Superior</v>
      </c>
      <c r="C56" s="38">
        <f t="shared" si="28"/>
        <v>1</v>
      </c>
      <c r="D56" s="103"/>
      <c r="E56" s="104"/>
      <c r="F56" s="38"/>
      <c r="G56" s="113">
        <f>IFERROR($C56-IF($B56&lt;&gt;"",SUMPRODUCT(('Availability - Room Number'!F$106:F$120&lt;&gt;"")*('Availability - Room Number'!$C$106:$C$120=$B56)*1),""),"")</f>
        <v>1</v>
      </c>
      <c r="H56" s="113">
        <f>IFERROR($C56-IF($B56&lt;&gt;"",SUMPRODUCT(('Availability - Room Number'!G$106:G$120&lt;&gt;"")*('Availability - Room Number'!$C$106:$C$120=$B56)*1),""),"")</f>
        <v>1</v>
      </c>
      <c r="I56" s="113">
        <f>IFERROR($C56-IF($B56&lt;&gt;"",SUMPRODUCT(('Availability - Room Number'!H$106:H$120&lt;&gt;"")*('Availability - Room Number'!$C$106:$C$120=$B56)*1),""),"")</f>
        <v>1</v>
      </c>
      <c r="J56" s="113">
        <f>IFERROR($C56-IF($B56&lt;&gt;"",SUMPRODUCT(('Availability - Room Number'!I$106:I$120&lt;&gt;"")*('Availability - Room Number'!$C$106:$C$120=$B56)*1),""),"")</f>
        <v>1</v>
      </c>
      <c r="K56" s="113">
        <f>IFERROR($C56-IF($B56&lt;&gt;"",SUMPRODUCT(('Availability - Room Number'!J$106:J$120&lt;&gt;"")*('Availability - Room Number'!$C$106:$C$120=$B56)*1),""),"")</f>
        <v>1</v>
      </c>
      <c r="L56" s="113">
        <f>IFERROR($C56-IF($B56&lt;&gt;"",SUMPRODUCT(('Availability - Room Number'!K$106:K$120&lt;&gt;"")*('Availability - Room Number'!$C$106:$C$120=$B56)*1),""),"")</f>
        <v>1</v>
      </c>
      <c r="M56" s="113">
        <f>IFERROR($C56-IF($B56&lt;&gt;"",SUMPRODUCT(('Availability - Room Number'!L$106:L$120&lt;&gt;"")*('Availability - Room Number'!$C$106:$C$120=$B56)*1),""),"")</f>
        <v>1</v>
      </c>
      <c r="N56" s="113">
        <f>IFERROR($C56-IF($B56&lt;&gt;"",SUMPRODUCT(('Availability - Room Number'!M$106:M$120&lt;&gt;"")*('Availability - Room Number'!$C$106:$C$120=$B56)*1),""),"")</f>
        <v>1</v>
      </c>
      <c r="O56" s="113">
        <f>IFERROR($C56-IF($B56&lt;&gt;"",SUMPRODUCT(('Availability - Room Number'!N$106:N$120&lt;&gt;"")*('Availability - Room Number'!$C$106:$C$120=$B56)*1),""),"")</f>
        <v>1</v>
      </c>
      <c r="P56" s="113">
        <f>IFERROR($C56-IF($B56&lt;&gt;"",SUMPRODUCT(('Availability - Room Number'!O$106:O$120&lt;&gt;"")*('Availability - Room Number'!$C$106:$C$120=$B56)*1),""),"")</f>
        <v>1</v>
      </c>
      <c r="Q56" s="113">
        <f>IFERROR($C56-IF($B56&lt;&gt;"",SUMPRODUCT(('Availability - Room Number'!P$106:P$120&lt;&gt;"")*('Availability - Room Number'!$C$106:$C$120=$B56)*1),""),"")</f>
        <v>1</v>
      </c>
      <c r="R56" s="113">
        <f>IFERROR($C56-IF($B56&lt;&gt;"",SUMPRODUCT(('Availability - Room Number'!Q$106:Q$120&lt;&gt;"")*('Availability - Room Number'!$C$106:$C$120=$B56)*1),""),"")</f>
        <v>1</v>
      </c>
      <c r="S56" s="113">
        <f>IFERROR($C56-IF($B56&lt;&gt;"",SUMPRODUCT(('Availability - Room Number'!R$106:R$120&lt;&gt;"")*('Availability - Room Number'!$C$106:$C$120=$B56)*1),""),"")</f>
        <v>1</v>
      </c>
      <c r="T56" s="113">
        <f>IFERROR($C56-IF($B56&lt;&gt;"",SUMPRODUCT(('Availability - Room Number'!S$106:S$120&lt;&gt;"")*('Availability - Room Number'!$C$106:$C$120=$B56)*1),""),"")</f>
        <v>1</v>
      </c>
      <c r="U56" s="113">
        <f>IFERROR($C56-IF($B56&lt;&gt;"",SUMPRODUCT(('Availability - Room Number'!T$106:T$120&lt;&gt;"")*('Availability - Room Number'!$C$106:$C$120=$B56)*1),""),"")</f>
        <v>1</v>
      </c>
      <c r="V56" s="113">
        <f>IFERROR($C56-IF($B56&lt;&gt;"",SUMPRODUCT(('Availability - Room Number'!U$106:U$120&lt;&gt;"")*('Availability - Room Number'!$C$106:$C$120=$B56)*1),""),"")</f>
        <v>1</v>
      </c>
      <c r="W56" s="113">
        <f>IFERROR($C56-IF($B56&lt;&gt;"",SUMPRODUCT(('Availability - Room Number'!V$106:V$120&lt;&gt;"")*('Availability - Room Number'!$C$106:$C$120=$B56)*1),""),"")</f>
        <v>1</v>
      </c>
      <c r="X56" s="113">
        <f>IFERROR($C56-IF($B56&lt;&gt;"",SUMPRODUCT(('Availability - Room Number'!W$106:W$120&lt;&gt;"")*('Availability - Room Number'!$C$106:$C$120=$B56)*1),""),"")</f>
        <v>1</v>
      </c>
      <c r="Y56" s="113">
        <f>IFERROR($C56-IF($B56&lt;&gt;"",SUMPRODUCT(('Availability - Room Number'!X$106:X$120&lt;&gt;"")*('Availability - Room Number'!$C$106:$C$120=$B56)*1),""),"")</f>
        <v>1</v>
      </c>
      <c r="Z56" s="113">
        <f>IFERROR($C56-IF($B56&lt;&gt;"",SUMPRODUCT(('Availability - Room Number'!Y$106:Y$120&lt;&gt;"")*('Availability - Room Number'!$C$106:$C$120=$B56)*1),""),"")</f>
        <v>1</v>
      </c>
      <c r="AA56" s="113">
        <f>IFERROR($C56-IF($B56&lt;&gt;"",SUMPRODUCT(('Availability - Room Number'!Z$106:Z$120&lt;&gt;"")*('Availability - Room Number'!$C$106:$C$120=$B56)*1),""),"")</f>
        <v>1</v>
      </c>
      <c r="AB56" s="113">
        <f>IFERROR($C56-IF($B56&lt;&gt;"",SUMPRODUCT(('Availability - Room Number'!AA$106:AA$120&lt;&gt;"")*('Availability - Room Number'!$C$106:$C$120=$B56)*1),""),"")</f>
        <v>1</v>
      </c>
      <c r="AC56" s="113">
        <f>IFERROR($C56-IF($B56&lt;&gt;"",SUMPRODUCT(('Availability - Room Number'!AB$106:AB$120&lt;&gt;"")*('Availability - Room Number'!$C$106:$C$120=$B56)*1),""),"")</f>
        <v>1</v>
      </c>
      <c r="AD56" s="113">
        <f>IFERROR($C56-IF($B56&lt;&gt;"",SUMPRODUCT(('Availability - Room Number'!AC$106:AC$120&lt;&gt;"")*('Availability - Room Number'!$C$106:$C$120=$B56)*1),""),"")</f>
        <v>1</v>
      </c>
      <c r="AE56" s="113">
        <f>IFERROR($C56-IF($B56&lt;&gt;"",SUMPRODUCT(('Availability - Room Number'!AD$106:AD$120&lt;&gt;"")*('Availability - Room Number'!$C$106:$C$120=$B56)*1),""),"")</f>
        <v>1</v>
      </c>
      <c r="AF56" s="113">
        <f>IFERROR($C56-IF($B56&lt;&gt;"",SUMPRODUCT(('Availability - Room Number'!AE$106:AE$120&lt;&gt;"")*('Availability - Room Number'!$C$106:$C$120=$B56)*1),""),"")</f>
        <v>1</v>
      </c>
      <c r="AG56" s="113">
        <f>IFERROR($C56-IF($B56&lt;&gt;"",SUMPRODUCT(('Availability - Room Number'!AF$106:AF$120&lt;&gt;"")*('Availability - Room Number'!$C$106:$C$120=$B56)*1),""),"")</f>
        <v>1</v>
      </c>
      <c r="AH56" s="113">
        <f>IFERROR($C56-IF($B56&lt;&gt;"",SUMPRODUCT(('Availability - Room Number'!AG$106:AG$120&lt;&gt;"")*('Availability - Room Number'!$C$106:$C$120=$B56)*1),""),"")</f>
        <v>1</v>
      </c>
      <c r="AI56" s="113">
        <f>IFERROR($C56-IF($B56&lt;&gt;"",SUMPRODUCT(('Availability - Room Number'!AH$106:AH$120&lt;&gt;"")*('Availability - Room Number'!$C$106:$C$120=$B56)*1),""),"")</f>
        <v>1</v>
      </c>
      <c r="AJ56" s="113">
        <f>IFERROR($C56-IF($B56&lt;&gt;"",SUMPRODUCT(('Availability - Room Number'!AI$106:AI$120&lt;&gt;"")*('Availability - Room Number'!$C$106:$C$120=$B56)*1),""),"")</f>
        <v>1</v>
      </c>
      <c r="AK56" s="113">
        <f>IFERROR($C56-IF($B56&lt;&gt;"",SUMPRODUCT(('Availability - Room Number'!AJ$106:AJ$120&lt;&gt;"")*('Availability - Room Number'!$C$106:$C$120=$B56)*1),""),"")</f>
        <v>1</v>
      </c>
      <c r="AL56" s="113">
        <f>IFERROR($C56-IF($B56&lt;&gt;"",SUMPRODUCT(('Availability - Room Number'!AK$106:AK$120&lt;&gt;"")*('Availability - Room Number'!$C$106:$C$120=$B56)*1),""),"")</f>
        <v>1</v>
      </c>
      <c r="AM56" s="113">
        <f>IFERROR($C56-IF($B56&lt;&gt;"",SUMPRODUCT(('Availability - Room Number'!AL$106:AL$120&lt;&gt;"")*('Availability - Room Number'!$C$106:$C$120=$B56)*1),""),"")</f>
        <v>1</v>
      </c>
      <c r="AN56" s="113">
        <f>IFERROR($C56-IF($B56&lt;&gt;"",SUMPRODUCT(('Availability - Room Number'!AM$106:AM$120&lt;&gt;"")*('Availability - Room Number'!$C$106:$C$120=$B56)*1),""),"")</f>
        <v>1</v>
      </c>
      <c r="AO56" s="113">
        <f>IFERROR($C56-IF($B56&lt;&gt;"",SUMPRODUCT(('Availability - Room Number'!AN$106:AN$120&lt;&gt;"")*('Availability - Room Number'!$C$106:$C$120=$B56)*1),""),"")</f>
        <v>1</v>
      </c>
      <c r="AP56" s="113">
        <f>IFERROR($C56-IF($B56&lt;&gt;"",SUMPRODUCT(('Availability - Room Number'!AO$106:AO$120&lt;&gt;"")*('Availability - Room Number'!$C$106:$C$120=$B56)*1),""),"")</f>
        <v>1</v>
      </c>
      <c r="AQ56" s="113">
        <f>IFERROR($C56-IF($B56&lt;&gt;"",SUMPRODUCT(('Availability - Room Number'!AP$106:AP$120&lt;&gt;"")*('Availability - Room Number'!$C$106:$C$120=$B56)*1),""),"")</f>
        <v>1</v>
      </c>
      <c r="AR56" s="113">
        <f>IFERROR($C56-IF($B56&lt;&gt;"",SUMPRODUCT(('Availability - Room Number'!AQ$106:AQ$120&lt;&gt;"")*('Availability - Room Number'!$C$106:$C$120=$B56)*1),""),"")</f>
        <v>1</v>
      </c>
      <c r="AS56" s="113">
        <f>IFERROR($C56-IF($B56&lt;&gt;"",SUMPRODUCT(('Availability - Room Number'!AR$106:AR$120&lt;&gt;"")*('Availability - Room Number'!$C$106:$C$120=$B56)*1),""),"")</f>
        <v>1</v>
      </c>
      <c r="AT56" s="113">
        <f>IFERROR($C56-IF($B56&lt;&gt;"",SUMPRODUCT(('Availability - Room Number'!AS$106:AS$120&lt;&gt;"")*('Availability - Room Number'!$C$106:$C$120=$B56)*1),""),"")</f>
        <v>1</v>
      </c>
      <c r="AU56" s="113">
        <f>IFERROR($C56-IF($B56&lt;&gt;"",SUMPRODUCT(('Availability - Room Number'!AT$106:AT$120&lt;&gt;"")*('Availability - Room Number'!$C$106:$C$120=$B56)*1),""),"")</f>
        <v>1</v>
      </c>
      <c r="AV56" s="113">
        <f>IFERROR($C56-IF($B56&lt;&gt;"",SUMPRODUCT(('Availability - Room Number'!AU$106:AU$120&lt;&gt;"")*('Availability - Room Number'!$C$106:$C$120=$B56)*1),""),"")</f>
        <v>1</v>
      </c>
    </row>
    <row r="57" spans="2:48" collapsed="1" x14ac:dyDescent="0.3">
      <c r="B57" s="105">
        <f>N57</f>
        <v>42219</v>
      </c>
      <c r="C57" s="106"/>
      <c r="D57" s="107">
        <f>IF(D50&lt;&gt;12,D50+1,1)</f>
        <v>8</v>
      </c>
      <c r="E57" s="108">
        <f>IF(D50&lt;&gt;12,E50,E50+1)</f>
        <v>2015</v>
      </c>
      <c r="F57" s="106">
        <f t="shared" si="4"/>
        <v>6</v>
      </c>
      <c r="G57" s="112">
        <f>DATE($E57,$D57,1)-$F57+1</f>
        <v>42212</v>
      </c>
      <c r="H57" s="112">
        <f>G57+1</f>
        <v>42213</v>
      </c>
      <c r="I57" s="112">
        <f t="shared" ref="I57:M57" si="29">H57+1</f>
        <v>42214</v>
      </c>
      <c r="J57" s="112">
        <f t="shared" si="29"/>
        <v>42215</v>
      </c>
      <c r="K57" s="112">
        <f t="shared" si="29"/>
        <v>42216</v>
      </c>
      <c r="L57" s="112">
        <f t="shared" si="29"/>
        <v>42217</v>
      </c>
      <c r="M57" s="112">
        <f t="shared" si="29"/>
        <v>42218</v>
      </c>
      <c r="N57" s="112">
        <f t="shared" ref="N57:AV57" si="30">M57+1</f>
        <v>42219</v>
      </c>
      <c r="O57" s="112">
        <f t="shared" si="30"/>
        <v>42220</v>
      </c>
      <c r="P57" s="112">
        <f t="shared" si="30"/>
        <v>42221</v>
      </c>
      <c r="Q57" s="112">
        <f t="shared" si="30"/>
        <v>42222</v>
      </c>
      <c r="R57" s="112">
        <f t="shared" si="30"/>
        <v>42223</v>
      </c>
      <c r="S57" s="112">
        <f t="shared" si="30"/>
        <v>42224</v>
      </c>
      <c r="T57" s="112">
        <f t="shared" si="30"/>
        <v>42225</v>
      </c>
      <c r="U57" s="112">
        <f t="shared" si="30"/>
        <v>42226</v>
      </c>
      <c r="V57" s="112">
        <f t="shared" si="30"/>
        <v>42227</v>
      </c>
      <c r="W57" s="112">
        <f t="shared" si="30"/>
        <v>42228</v>
      </c>
      <c r="X57" s="112">
        <f t="shared" si="30"/>
        <v>42229</v>
      </c>
      <c r="Y57" s="112">
        <f t="shared" si="30"/>
        <v>42230</v>
      </c>
      <c r="Z57" s="112">
        <f t="shared" si="30"/>
        <v>42231</v>
      </c>
      <c r="AA57" s="112">
        <f t="shared" si="30"/>
        <v>42232</v>
      </c>
      <c r="AB57" s="112">
        <f t="shared" si="30"/>
        <v>42233</v>
      </c>
      <c r="AC57" s="112">
        <f t="shared" si="30"/>
        <v>42234</v>
      </c>
      <c r="AD57" s="112">
        <f t="shared" si="30"/>
        <v>42235</v>
      </c>
      <c r="AE57" s="112">
        <f t="shared" si="30"/>
        <v>42236</v>
      </c>
      <c r="AF57" s="112">
        <f t="shared" si="30"/>
        <v>42237</v>
      </c>
      <c r="AG57" s="112">
        <f t="shared" si="30"/>
        <v>42238</v>
      </c>
      <c r="AH57" s="112">
        <f t="shared" si="30"/>
        <v>42239</v>
      </c>
      <c r="AI57" s="112">
        <f t="shared" si="30"/>
        <v>42240</v>
      </c>
      <c r="AJ57" s="112">
        <f t="shared" si="30"/>
        <v>42241</v>
      </c>
      <c r="AK57" s="112">
        <f t="shared" si="30"/>
        <v>42242</v>
      </c>
      <c r="AL57" s="112">
        <f t="shared" si="30"/>
        <v>42243</v>
      </c>
      <c r="AM57" s="112">
        <f t="shared" si="30"/>
        <v>42244</v>
      </c>
      <c r="AN57" s="112">
        <f t="shared" si="30"/>
        <v>42245</v>
      </c>
      <c r="AO57" s="112">
        <f t="shared" si="30"/>
        <v>42246</v>
      </c>
      <c r="AP57" s="112">
        <f t="shared" si="30"/>
        <v>42247</v>
      </c>
      <c r="AQ57" s="112">
        <f t="shared" si="30"/>
        <v>42248</v>
      </c>
      <c r="AR57" s="112">
        <f t="shared" si="30"/>
        <v>42249</v>
      </c>
      <c r="AS57" s="112">
        <f t="shared" si="30"/>
        <v>42250</v>
      </c>
      <c r="AT57" s="112">
        <f t="shared" si="30"/>
        <v>42251</v>
      </c>
      <c r="AU57" s="112">
        <f t="shared" si="30"/>
        <v>42252</v>
      </c>
      <c r="AV57" s="114">
        <f t="shared" si="30"/>
        <v>42253</v>
      </c>
    </row>
    <row r="58" spans="2:48" s="39" customFormat="1" hidden="1" outlineLevel="1" x14ac:dyDescent="0.3">
      <c r="B58" s="40" t="s">
        <v>48</v>
      </c>
      <c r="C58" s="41">
        <f>SUM(C59:C63)</f>
        <v>15</v>
      </c>
      <c r="D58" s="103"/>
      <c r="E58" s="104"/>
      <c r="F58" s="38"/>
      <c r="G58" s="113">
        <f t="shared" ref="G58:AV58" si="31">SUM(G59:G63)</f>
        <v>15</v>
      </c>
      <c r="H58" s="113">
        <f t="shared" si="31"/>
        <v>15</v>
      </c>
      <c r="I58" s="113">
        <f t="shared" si="31"/>
        <v>15</v>
      </c>
      <c r="J58" s="113">
        <f t="shared" si="31"/>
        <v>15</v>
      </c>
      <c r="K58" s="113">
        <f t="shared" si="31"/>
        <v>15</v>
      </c>
      <c r="L58" s="113">
        <f t="shared" si="31"/>
        <v>15</v>
      </c>
      <c r="M58" s="113">
        <f t="shared" si="31"/>
        <v>15</v>
      </c>
      <c r="N58" s="113">
        <f t="shared" si="31"/>
        <v>15</v>
      </c>
      <c r="O58" s="113">
        <f t="shared" si="31"/>
        <v>15</v>
      </c>
      <c r="P58" s="113">
        <f t="shared" si="31"/>
        <v>15</v>
      </c>
      <c r="Q58" s="113">
        <f t="shared" si="31"/>
        <v>15</v>
      </c>
      <c r="R58" s="113">
        <f t="shared" si="31"/>
        <v>15</v>
      </c>
      <c r="S58" s="113">
        <f t="shared" si="31"/>
        <v>15</v>
      </c>
      <c r="T58" s="113">
        <f t="shared" si="31"/>
        <v>15</v>
      </c>
      <c r="U58" s="113">
        <f t="shared" si="31"/>
        <v>15</v>
      </c>
      <c r="V58" s="113">
        <f t="shared" si="31"/>
        <v>15</v>
      </c>
      <c r="W58" s="113">
        <f t="shared" si="31"/>
        <v>15</v>
      </c>
      <c r="X58" s="113">
        <f t="shared" si="31"/>
        <v>15</v>
      </c>
      <c r="Y58" s="113">
        <f t="shared" si="31"/>
        <v>15</v>
      </c>
      <c r="Z58" s="113">
        <f t="shared" si="31"/>
        <v>15</v>
      </c>
      <c r="AA58" s="113">
        <f t="shared" si="31"/>
        <v>15</v>
      </c>
      <c r="AB58" s="113">
        <f t="shared" si="31"/>
        <v>15</v>
      </c>
      <c r="AC58" s="113">
        <f t="shared" si="31"/>
        <v>15</v>
      </c>
      <c r="AD58" s="113">
        <f t="shared" si="31"/>
        <v>15</v>
      </c>
      <c r="AE58" s="113">
        <f t="shared" si="31"/>
        <v>15</v>
      </c>
      <c r="AF58" s="113">
        <f t="shared" si="31"/>
        <v>15</v>
      </c>
      <c r="AG58" s="113">
        <f t="shared" si="31"/>
        <v>15</v>
      </c>
      <c r="AH58" s="113">
        <f t="shared" si="31"/>
        <v>15</v>
      </c>
      <c r="AI58" s="113">
        <f t="shared" si="31"/>
        <v>15</v>
      </c>
      <c r="AJ58" s="113">
        <f t="shared" si="31"/>
        <v>15</v>
      </c>
      <c r="AK58" s="113">
        <f t="shared" si="31"/>
        <v>15</v>
      </c>
      <c r="AL58" s="113">
        <f t="shared" si="31"/>
        <v>15</v>
      </c>
      <c r="AM58" s="113">
        <f t="shared" si="31"/>
        <v>15</v>
      </c>
      <c r="AN58" s="113">
        <f t="shared" si="31"/>
        <v>15</v>
      </c>
      <c r="AO58" s="113">
        <f t="shared" si="31"/>
        <v>15</v>
      </c>
      <c r="AP58" s="113">
        <f t="shared" si="31"/>
        <v>15</v>
      </c>
      <c r="AQ58" s="113">
        <f t="shared" si="31"/>
        <v>15</v>
      </c>
      <c r="AR58" s="113">
        <f t="shared" si="31"/>
        <v>15</v>
      </c>
      <c r="AS58" s="113">
        <f t="shared" si="31"/>
        <v>15</v>
      </c>
      <c r="AT58" s="113">
        <f t="shared" si="31"/>
        <v>15</v>
      </c>
      <c r="AU58" s="113">
        <f t="shared" si="31"/>
        <v>15</v>
      </c>
      <c r="AV58" s="113">
        <f t="shared" si="31"/>
        <v>15</v>
      </c>
    </row>
    <row r="59" spans="2:48" s="39" customFormat="1" hidden="1" outlineLevel="1" x14ac:dyDescent="0.3">
      <c r="B59" s="42" t="str">
        <f t="shared" ref="B59:C63" si="32">IF(B52&lt;&gt;"",B52,"")</f>
        <v>Standard Single</v>
      </c>
      <c r="C59" s="38">
        <f t="shared" si="32"/>
        <v>5</v>
      </c>
      <c r="D59" s="103"/>
      <c r="E59" s="104"/>
      <c r="F59" s="38"/>
      <c r="G59" s="113">
        <f>IFERROR($C59-IF($B59&lt;&gt;"",SUMPRODUCT(('Availability - Room Number'!F$122:F$136&lt;&gt;"")*('Availability - Room Number'!$C$122:$C$136=$B59)*1),""),"")</f>
        <v>5</v>
      </c>
      <c r="H59" s="113">
        <f>IFERROR($C59-IF($B59&lt;&gt;"",SUMPRODUCT(('Availability - Room Number'!G$122:G$136&lt;&gt;"")*('Availability - Room Number'!$C$122:$C$136=$B59)*1),""),"")</f>
        <v>5</v>
      </c>
      <c r="I59" s="113">
        <f>IFERROR($C59-IF($B59&lt;&gt;"",SUMPRODUCT(('Availability - Room Number'!H$122:H$136&lt;&gt;"")*('Availability - Room Number'!$C$122:$C$136=$B59)*1),""),"")</f>
        <v>5</v>
      </c>
      <c r="J59" s="113">
        <f>IFERROR($C59-IF($B59&lt;&gt;"",SUMPRODUCT(('Availability - Room Number'!I$122:I$136&lt;&gt;"")*('Availability - Room Number'!$C$122:$C$136=$B59)*1),""),"")</f>
        <v>5</v>
      </c>
      <c r="K59" s="113">
        <f>IFERROR($C59-IF($B59&lt;&gt;"",SUMPRODUCT(('Availability - Room Number'!J$122:J$136&lt;&gt;"")*('Availability - Room Number'!$C$122:$C$136=$B59)*1),""),"")</f>
        <v>5</v>
      </c>
      <c r="L59" s="113">
        <f>IFERROR($C59-IF($B59&lt;&gt;"",SUMPRODUCT(('Availability - Room Number'!K$122:K$136&lt;&gt;"")*('Availability - Room Number'!$C$122:$C$136=$B59)*1),""),"")</f>
        <v>5</v>
      </c>
      <c r="M59" s="113">
        <f>IFERROR($C59-IF($B59&lt;&gt;"",SUMPRODUCT(('Availability - Room Number'!L$122:L$136&lt;&gt;"")*('Availability - Room Number'!$C$122:$C$136=$B59)*1),""),"")</f>
        <v>5</v>
      </c>
      <c r="N59" s="113">
        <f>IFERROR($C59-IF($B59&lt;&gt;"",SUMPRODUCT(('Availability - Room Number'!M$122:M$136&lt;&gt;"")*('Availability - Room Number'!$C$122:$C$136=$B59)*1),""),"")</f>
        <v>5</v>
      </c>
      <c r="O59" s="113">
        <f>IFERROR($C59-IF($B59&lt;&gt;"",SUMPRODUCT(('Availability - Room Number'!N$122:N$136&lt;&gt;"")*('Availability - Room Number'!$C$122:$C$136=$B59)*1),""),"")</f>
        <v>5</v>
      </c>
      <c r="P59" s="113">
        <f>IFERROR($C59-IF($B59&lt;&gt;"",SUMPRODUCT(('Availability - Room Number'!O$122:O$136&lt;&gt;"")*('Availability - Room Number'!$C$122:$C$136=$B59)*1),""),"")</f>
        <v>5</v>
      </c>
      <c r="Q59" s="113">
        <f>IFERROR($C59-IF($B59&lt;&gt;"",SUMPRODUCT(('Availability - Room Number'!P$122:P$136&lt;&gt;"")*('Availability - Room Number'!$C$122:$C$136=$B59)*1),""),"")</f>
        <v>5</v>
      </c>
      <c r="R59" s="113">
        <f>IFERROR($C59-IF($B59&lt;&gt;"",SUMPRODUCT(('Availability - Room Number'!Q$122:Q$136&lt;&gt;"")*('Availability - Room Number'!$C$122:$C$136=$B59)*1),""),"")</f>
        <v>5</v>
      </c>
      <c r="S59" s="113">
        <f>IFERROR($C59-IF($B59&lt;&gt;"",SUMPRODUCT(('Availability - Room Number'!R$122:R$136&lt;&gt;"")*('Availability - Room Number'!$C$122:$C$136=$B59)*1),""),"")</f>
        <v>5</v>
      </c>
      <c r="T59" s="113">
        <f>IFERROR($C59-IF($B59&lt;&gt;"",SUMPRODUCT(('Availability - Room Number'!S$122:S$136&lt;&gt;"")*('Availability - Room Number'!$C$122:$C$136=$B59)*1),""),"")</f>
        <v>5</v>
      </c>
      <c r="U59" s="113">
        <f>IFERROR($C59-IF($B59&lt;&gt;"",SUMPRODUCT(('Availability - Room Number'!T$122:T$136&lt;&gt;"")*('Availability - Room Number'!$C$122:$C$136=$B59)*1),""),"")</f>
        <v>5</v>
      </c>
      <c r="V59" s="113">
        <f>IFERROR($C59-IF($B59&lt;&gt;"",SUMPRODUCT(('Availability - Room Number'!U$122:U$136&lt;&gt;"")*('Availability - Room Number'!$C$122:$C$136=$B59)*1),""),"")</f>
        <v>5</v>
      </c>
      <c r="W59" s="113">
        <f>IFERROR($C59-IF($B59&lt;&gt;"",SUMPRODUCT(('Availability - Room Number'!V$122:V$136&lt;&gt;"")*('Availability - Room Number'!$C$122:$C$136=$B59)*1),""),"")</f>
        <v>5</v>
      </c>
      <c r="X59" s="113">
        <f>IFERROR($C59-IF($B59&lt;&gt;"",SUMPRODUCT(('Availability - Room Number'!W$122:W$136&lt;&gt;"")*('Availability - Room Number'!$C$122:$C$136=$B59)*1),""),"")</f>
        <v>5</v>
      </c>
      <c r="Y59" s="113">
        <f>IFERROR($C59-IF($B59&lt;&gt;"",SUMPRODUCT(('Availability - Room Number'!X$122:X$136&lt;&gt;"")*('Availability - Room Number'!$C$122:$C$136=$B59)*1),""),"")</f>
        <v>5</v>
      </c>
      <c r="Z59" s="113">
        <f>IFERROR($C59-IF($B59&lt;&gt;"",SUMPRODUCT(('Availability - Room Number'!Y$122:Y$136&lt;&gt;"")*('Availability - Room Number'!$C$122:$C$136=$B59)*1),""),"")</f>
        <v>5</v>
      </c>
      <c r="AA59" s="113">
        <f>IFERROR($C59-IF($B59&lt;&gt;"",SUMPRODUCT(('Availability - Room Number'!Z$122:Z$136&lt;&gt;"")*('Availability - Room Number'!$C$122:$C$136=$B59)*1),""),"")</f>
        <v>5</v>
      </c>
      <c r="AB59" s="113">
        <f>IFERROR($C59-IF($B59&lt;&gt;"",SUMPRODUCT(('Availability - Room Number'!AA$122:AA$136&lt;&gt;"")*('Availability - Room Number'!$C$122:$C$136=$B59)*1),""),"")</f>
        <v>5</v>
      </c>
      <c r="AC59" s="113">
        <f>IFERROR($C59-IF($B59&lt;&gt;"",SUMPRODUCT(('Availability - Room Number'!AB$122:AB$136&lt;&gt;"")*('Availability - Room Number'!$C$122:$C$136=$B59)*1),""),"")</f>
        <v>5</v>
      </c>
      <c r="AD59" s="113">
        <f>IFERROR($C59-IF($B59&lt;&gt;"",SUMPRODUCT(('Availability - Room Number'!AC$122:AC$136&lt;&gt;"")*('Availability - Room Number'!$C$122:$C$136=$B59)*1),""),"")</f>
        <v>5</v>
      </c>
      <c r="AE59" s="113">
        <f>IFERROR($C59-IF($B59&lt;&gt;"",SUMPRODUCT(('Availability - Room Number'!AD$122:AD$136&lt;&gt;"")*('Availability - Room Number'!$C$122:$C$136=$B59)*1),""),"")</f>
        <v>5</v>
      </c>
      <c r="AF59" s="113">
        <f>IFERROR($C59-IF($B59&lt;&gt;"",SUMPRODUCT(('Availability - Room Number'!AE$122:AE$136&lt;&gt;"")*('Availability - Room Number'!$C$122:$C$136=$B59)*1),""),"")</f>
        <v>5</v>
      </c>
      <c r="AG59" s="113">
        <f>IFERROR($C59-IF($B59&lt;&gt;"",SUMPRODUCT(('Availability - Room Number'!AF$122:AF$136&lt;&gt;"")*('Availability - Room Number'!$C$122:$C$136=$B59)*1),""),"")</f>
        <v>5</v>
      </c>
      <c r="AH59" s="113">
        <f>IFERROR($C59-IF($B59&lt;&gt;"",SUMPRODUCT(('Availability - Room Number'!AG$122:AG$136&lt;&gt;"")*('Availability - Room Number'!$C$122:$C$136=$B59)*1),""),"")</f>
        <v>5</v>
      </c>
      <c r="AI59" s="113">
        <f>IFERROR($C59-IF($B59&lt;&gt;"",SUMPRODUCT(('Availability - Room Number'!AH$122:AH$136&lt;&gt;"")*('Availability - Room Number'!$C$122:$C$136=$B59)*1),""),"")</f>
        <v>5</v>
      </c>
      <c r="AJ59" s="113">
        <f>IFERROR($C59-IF($B59&lt;&gt;"",SUMPRODUCT(('Availability - Room Number'!AI$122:AI$136&lt;&gt;"")*('Availability - Room Number'!$C$122:$C$136=$B59)*1),""),"")</f>
        <v>5</v>
      </c>
      <c r="AK59" s="113">
        <f>IFERROR($C59-IF($B59&lt;&gt;"",SUMPRODUCT(('Availability - Room Number'!AJ$122:AJ$136&lt;&gt;"")*('Availability - Room Number'!$C$122:$C$136=$B59)*1),""),"")</f>
        <v>5</v>
      </c>
      <c r="AL59" s="113">
        <f>IFERROR($C59-IF($B59&lt;&gt;"",SUMPRODUCT(('Availability - Room Number'!AK$122:AK$136&lt;&gt;"")*('Availability - Room Number'!$C$122:$C$136=$B59)*1),""),"")</f>
        <v>5</v>
      </c>
      <c r="AM59" s="113">
        <f>IFERROR($C59-IF($B59&lt;&gt;"",SUMPRODUCT(('Availability - Room Number'!AL$122:AL$136&lt;&gt;"")*('Availability - Room Number'!$C$122:$C$136=$B59)*1),""),"")</f>
        <v>5</v>
      </c>
      <c r="AN59" s="113">
        <f>IFERROR($C59-IF($B59&lt;&gt;"",SUMPRODUCT(('Availability - Room Number'!AM$122:AM$136&lt;&gt;"")*('Availability - Room Number'!$C$122:$C$136=$B59)*1),""),"")</f>
        <v>5</v>
      </c>
      <c r="AO59" s="113">
        <f>IFERROR($C59-IF($B59&lt;&gt;"",SUMPRODUCT(('Availability - Room Number'!AN$122:AN$136&lt;&gt;"")*('Availability - Room Number'!$C$122:$C$136=$B59)*1),""),"")</f>
        <v>5</v>
      </c>
      <c r="AP59" s="113">
        <f>IFERROR($C59-IF($B59&lt;&gt;"",SUMPRODUCT(('Availability - Room Number'!AO$122:AO$136&lt;&gt;"")*('Availability - Room Number'!$C$122:$C$136=$B59)*1),""),"")</f>
        <v>5</v>
      </c>
      <c r="AQ59" s="113">
        <f>IFERROR($C59-IF($B59&lt;&gt;"",SUMPRODUCT(('Availability - Room Number'!AP$122:AP$136&lt;&gt;"")*('Availability - Room Number'!$C$122:$C$136=$B59)*1),""),"")</f>
        <v>5</v>
      </c>
      <c r="AR59" s="113">
        <f>IFERROR($C59-IF($B59&lt;&gt;"",SUMPRODUCT(('Availability - Room Number'!AQ$122:AQ$136&lt;&gt;"")*('Availability - Room Number'!$C$122:$C$136=$B59)*1),""),"")</f>
        <v>5</v>
      </c>
      <c r="AS59" s="113">
        <f>IFERROR($C59-IF($B59&lt;&gt;"",SUMPRODUCT(('Availability - Room Number'!AR$122:AR$136&lt;&gt;"")*('Availability - Room Number'!$C$122:$C$136=$B59)*1),""),"")</f>
        <v>5</v>
      </c>
      <c r="AT59" s="113">
        <f>IFERROR($C59-IF($B59&lt;&gt;"",SUMPRODUCT(('Availability - Room Number'!AS$122:AS$136&lt;&gt;"")*('Availability - Room Number'!$C$122:$C$136=$B59)*1),""),"")</f>
        <v>5</v>
      </c>
      <c r="AU59" s="113">
        <f>IFERROR($C59-IF($B59&lt;&gt;"",SUMPRODUCT(('Availability - Room Number'!AT$122:AT$136&lt;&gt;"")*('Availability - Room Number'!$C$122:$C$136=$B59)*1),""),"")</f>
        <v>5</v>
      </c>
      <c r="AV59" s="113">
        <f>IFERROR($C59-IF($B59&lt;&gt;"",SUMPRODUCT(('Availability - Room Number'!AU$122:AU$136&lt;&gt;"")*('Availability - Room Number'!$C$122:$C$136=$B59)*1),""),"")</f>
        <v>5</v>
      </c>
    </row>
    <row r="60" spans="2:48" s="39" customFormat="1" hidden="1" outlineLevel="1" x14ac:dyDescent="0.3">
      <c r="B60" s="42" t="str">
        <f t="shared" si="32"/>
        <v>Standard Double</v>
      </c>
      <c r="C60" s="38">
        <f t="shared" si="32"/>
        <v>4</v>
      </c>
      <c r="D60" s="103"/>
      <c r="E60" s="104"/>
      <c r="F60" s="38"/>
      <c r="G60" s="113">
        <f>IFERROR($C60-IF($B60&lt;&gt;"",SUMPRODUCT(('Availability - Room Number'!F$122:F$136&lt;&gt;"")*('Availability - Room Number'!$C$122:$C$136=$B60)*1),""),"")</f>
        <v>4</v>
      </c>
      <c r="H60" s="113">
        <f>IFERROR($C60-IF($B60&lt;&gt;"",SUMPRODUCT(('Availability - Room Number'!G$122:G$136&lt;&gt;"")*('Availability - Room Number'!$C$122:$C$136=$B60)*1),""),"")</f>
        <v>4</v>
      </c>
      <c r="I60" s="113">
        <f>IFERROR($C60-IF($B60&lt;&gt;"",SUMPRODUCT(('Availability - Room Number'!H$122:H$136&lt;&gt;"")*('Availability - Room Number'!$C$122:$C$136=$B60)*1),""),"")</f>
        <v>4</v>
      </c>
      <c r="J60" s="113">
        <f>IFERROR($C60-IF($B60&lt;&gt;"",SUMPRODUCT(('Availability - Room Number'!I$122:I$136&lt;&gt;"")*('Availability - Room Number'!$C$122:$C$136=$B60)*1),""),"")</f>
        <v>4</v>
      </c>
      <c r="K60" s="113">
        <f>IFERROR($C60-IF($B60&lt;&gt;"",SUMPRODUCT(('Availability - Room Number'!J$122:J$136&lt;&gt;"")*('Availability - Room Number'!$C$122:$C$136=$B60)*1),""),"")</f>
        <v>4</v>
      </c>
      <c r="L60" s="113">
        <f>IFERROR($C60-IF($B60&lt;&gt;"",SUMPRODUCT(('Availability - Room Number'!K$122:K$136&lt;&gt;"")*('Availability - Room Number'!$C$122:$C$136=$B60)*1),""),"")</f>
        <v>4</v>
      </c>
      <c r="M60" s="113">
        <f>IFERROR($C60-IF($B60&lt;&gt;"",SUMPRODUCT(('Availability - Room Number'!L$122:L$136&lt;&gt;"")*('Availability - Room Number'!$C$122:$C$136=$B60)*1),""),"")</f>
        <v>4</v>
      </c>
      <c r="N60" s="113">
        <f>IFERROR($C60-IF($B60&lt;&gt;"",SUMPRODUCT(('Availability - Room Number'!M$122:M$136&lt;&gt;"")*('Availability - Room Number'!$C$122:$C$136=$B60)*1),""),"")</f>
        <v>4</v>
      </c>
      <c r="O60" s="113">
        <f>IFERROR($C60-IF($B60&lt;&gt;"",SUMPRODUCT(('Availability - Room Number'!N$122:N$136&lt;&gt;"")*('Availability - Room Number'!$C$122:$C$136=$B60)*1),""),"")</f>
        <v>4</v>
      </c>
      <c r="P60" s="113">
        <f>IFERROR($C60-IF($B60&lt;&gt;"",SUMPRODUCT(('Availability - Room Number'!O$122:O$136&lt;&gt;"")*('Availability - Room Number'!$C$122:$C$136=$B60)*1),""),"")</f>
        <v>4</v>
      </c>
      <c r="Q60" s="113">
        <f>IFERROR($C60-IF($B60&lt;&gt;"",SUMPRODUCT(('Availability - Room Number'!P$122:P$136&lt;&gt;"")*('Availability - Room Number'!$C$122:$C$136=$B60)*1),""),"")</f>
        <v>4</v>
      </c>
      <c r="R60" s="113">
        <f>IFERROR($C60-IF($B60&lt;&gt;"",SUMPRODUCT(('Availability - Room Number'!Q$122:Q$136&lt;&gt;"")*('Availability - Room Number'!$C$122:$C$136=$B60)*1),""),"")</f>
        <v>4</v>
      </c>
      <c r="S60" s="113">
        <f>IFERROR($C60-IF($B60&lt;&gt;"",SUMPRODUCT(('Availability - Room Number'!R$122:R$136&lt;&gt;"")*('Availability - Room Number'!$C$122:$C$136=$B60)*1),""),"")</f>
        <v>4</v>
      </c>
      <c r="T60" s="113">
        <f>IFERROR($C60-IF($B60&lt;&gt;"",SUMPRODUCT(('Availability - Room Number'!S$122:S$136&lt;&gt;"")*('Availability - Room Number'!$C$122:$C$136=$B60)*1),""),"")</f>
        <v>4</v>
      </c>
      <c r="U60" s="113">
        <f>IFERROR($C60-IF($B60&lt;&gt;"",SUMPRODUCT(('Availability - Room Number'!T$122:T$136&lt;&gt;"")*('Availability - Room Number'!$C$122:$C$136=$B60)*1),""),"")</f>
        <v>4</v>
      </c>
      <c r="V60" s="113">
        <f>IFERROR($C60-IF($B60&lt;&gt;"",SUMPRODUCT(('Availability - Room Number'!U$122:U$136&lt;&gt;"")*('Availability - Room Number'!$C$122:$C$136=$B60)*1),""),"")</f>
        <v>4</v>
      </c>
      <c r="W60" s="113">
        <f>IFERROR($C60-IF($B60&lt;&gt;"",SUMPRODUCT(('Availability - Room Number'!V$122:V$136&lt;&gt;"")*('Availability - Room Number'!$C$122:$C$136=$B60)*1),""),"")</f>
        <v>4</v>
      </c>
      <c r="X60" s="113">
        <f>IFERROR($C60-IF($B60&lt;&gt;"",SUMPRODUCT(('Availability - Room Number'!W$122:W$136&lt;&gt;"")*('Availability - Room Number'!$C$122:$C$136=$B60)*1),""),"")</f>
        <v>4</v>
      </c>
      <c r="Y60" s="113">
        <f>IFERROR($C60-IF($B60&lt;&gt;"",SUMPRODUCT(('Availability - Room Number'!X$122:X$136&lt;&gt;"")*('Availability - Room Number'!$C$122:$C$136=$B60)*1),""),"")</f>
        <v>4</v>
      </c>
      <c r="Z60" s="113">
        <f>IFERROR($C60-IF($B60&lt;&gt;"",SUMPRODUCT(('Availability - Room Number'!Y$122:Y$136&lt;&gt;"")*('Availability - Room Number'!$C$122:$C$136=$B60)*1),""),"")</f>
        <v>4</v>
      </c>
      <c r="AA60" s="113">
        <f>IFERROR($C60-IF($B60&lt;&gt;"",SUMPRODUCT(('Availability - Room Number'!Z$122:Z$136&lt;&gt;"")*('Availability - Room Number'!$C$122:$C$136=$B60)*1),""),"")</f>
        <v>4</v>
      </c>
      <c r="AB60" s="113">
        <f>IFERROR($C60-IF($B60&lt;&gt;"",SUMPRODUCT(('Availability - Room Number'!AA$122:AA$136&lt;&gt;"")*('Availability - Room Number'!$C$122:$C$136=$B60)*1),""),"")</f>
        <v>4</v>
      </c>
      <c r="AC60" s="113">
        <f>IFERROR($C60-IF($B60&lt;&gt;"",SUMPRODUCT(('Availability - Room Number'!AB$122:AB$136&lt;&gt;"")*('Availability - Room Number'!$C$122:$C$136=$B60)*1),""),"")</f>
        <v>4</v>
      </c>
      <c r="AD60" s="113">
        <f>IFERROR($C60-IF($B60&lt;&gt;"",SUMPRODUCT(('Availability - Room Number'!AC$122:AC$136&lt;&gt;"")*('Availability - Room Number'!$C$122:$C$136=$B60)*1),""),"")</f>
        <v>4</v>
      </c>
      <c r="AE60" s="113">
        <f>IFERROR($C60-IF($B60&lt;&gt;"",SUMPRODUCT(('Availability - Room Number'!AD$122:AD$136&lt;&gt;"")*('Availability - Room Number'!$C$122:$C$136=$B60)*1),""),"")</f>
        <v>4</v>
      </c>
      <c r="AF60" s="113">
        <f>IFERROR($C60-IF($B60&lt;&gt;"",SUMPRODUCT(('Availability - Room Number'!AE$122:AE$136&lt;&gt;"")*('Availability - Room Number'!$C$122:$C$136=$B60)*1),""),"")</f>
        <v>4</v>
      </c>
      <c r="AG60" s="113">
        <f>IFERROR($C60-IF($B60&lt;&gt;"",SUMPRODUCT(('Availability - Room Number'!AF$122:AF$136&lt;&gt;"")*('Availability - Room Number'!$C$122:$C$136=$B60)*1),""),"")</f>
        <v>4</v>
      </c>
      <c r="AH60" s="113">
        <f>IFERROR($C60-IF($B60&lt;&gt;"",SUMPRODUCT(('Availability - Room Number'!AG$122:AG$136&lt;&gt;"")*('Availability - Room Number'!$C$122:$C$136=$B60)*1),""),"")</f>
        <v>4</v>
      </c>
      <c r="AI60" s="113">
        <f>IFERROR($C60-IF($B60&lt;&gt;"",SUMPRODUCT(('Availability - Room Number'!AH$122:AH$136&lt;&gt;"")*('Availability - Room Number'!$C$122:$C$136=$B60)*1),""),"")</f>
        <v>4</v>
      </c>
      <c r="AJ60" s="113">
        <f>IFERROR($C60-IF($B60&lt;&gt;"",SUMPRODUCT(('Availability - Room Number'!AI$122:AI$136&lt;&gt;"")*('Availability - Room Number'!$C$122:$C$136=$B60)*1),""),"")</f>
        <v>4</v>
      </c>
      <c r="AK60" s="113">
        <f>IFERROR($C60-IF($B60&lt;&gt;"",SUMPRODUCT(('Availability - Room Number'!AJ$122:AJ$136&lt;&gt;"")*('Availability - Room Number'!$C$122:$C$136=$B60)*1),""),"")</f>
        <v>4</v>
      </c>
      <c r="AL60" s="113">
        <f>IFERROR($C60-IF($B60&lt;&gt;"",SUMPRODUCT(('Availability - Room Number'!AK$122:AK$136&lt;&gt;"")*('Availability - Room Number'!$C$122:$C$136=$B60)*1),""),"")</f>
        <v>4</v>
      </c>
      <c r="AM60" s="113">
        <f>IFERROR($C60-IF($B60&lt;&gt;"",SUMPRODUCT(('Availability - Room Number'!AL$122:AL$136&lt;&gt;"")*('Availability - Room Number'!$C$122:$C$136=$B60)*1),""),"")</f>
        <v>4</v>
      </c>
      <c r="AN60" s="113">
        <f>IFERROR($C60-IF($B60&lt;&gt;"",SUMPRODUCT(('Availability - Room Number'!AM$122:AM$136&lt;&gt;"")*('Availability - Room Number'!$C$122:$C$136=$B60)*1),""),"")</f>
        <v>4</v>
      </c>
      <c r="AO60" s="113">
        <f>IFERROR($C60-IF($B60&lt;&gt;"",SUMPRODUCT(('Availability - Room Number'!AN$122:AN$136&lt;&gt;"")*('Availability - Room Number'!$C$122:$C$136=$B60)*1),""),"")</f>
        <v>4</v>
      </c>
      <c r="AP60" s="113">
        <f>IFERROR($C60-IF($B60&lt;&gt;"",SUMPRODUCT(('Availability - Room Number'!AO$122:AO$136&lt;&gt;"")*('Availability - Room Number'!$C$122:$C$136=$B60)*1),""),"")</f>
        <v>4</v>
      </c>
      <c r="AQ60" s="113">
        <f>IFERROR($C60-IF($B60&lt;&gt;"",SUMPRODUCT(('Availability - Room Number'!AP$122:AP$136&lt;&gt;"")*('Availability - Room Number'!$C$122:$C$136=$B60)*1),""),"")</f>
        <v>4</v>
      </c>
      <c r="AR60" s="113">
        <f>IFERROR($C60-IF($B60&lt;&gt;"",SUMPRODUCT(('Availability - Room Number'!AQ$122:AQ$136&lt;&gt;"")*('Availability - Room Number'!$C$122:$C$136=$B60)*1),""),"")</f>
        <v>4</v>
      </c>
      <c r="AS60" s="113">
        <f>IFERROR($C60-IF($B60&lt;&gt;"",SUMPRODUCT(('Availability - Room Number'!AR$122:AR$136&lt;&gt;"")*('Availability - Room Number'!$C$122:$C$136=$B60)*1),""),"")</f>
        <v>4</v>
      </c>
      <c r="AT60" s="113">
        <f>IFERROR($C60-IF($B60&lt;&gt;"",SUMPRODUCT(('Availability - Room Number'!AS$122:AS$136&lt;&gt;"")*('Availability - Room Number'!$C$122:$C$136=$B60)*1),""),"")</f>
        <v>4</v>
      </c>
      <c r="AU60" s="113">
        <f>IFERROR($C60-IF($B60&lt;&gt;"",SUMPRODUCT(('Availability - Room Number'!AT$122:AT$136&lt;&gt;"")*('Availability - Room Number'!$C$122:$C$136=$B60)*1),""),"")</f>
        <v>4</v>
      </c>
      <c r="AV60" s="113">
        <f>IFERROR($C60-IF($B60&lt;&gt;"",SUMPRODUCT(('Availability - Room Number'!AU$122:AU$136&lt;&gt;"")*('Availability - Room Number'!$C$122:$C$136=$B60)*1),""),"")</f>
        <v>4</v>
      </c>
    </row>
    <row r="61" spans="2:48" s="39" customFormat="1" hidden="1" outlineLevel="1" x14ac:dyDescent="0.3">
      <c r="B61" s="42" t="str">
        <f t="shared" si="32"/>
        <v>Deluxe Single</v>
      </c>
      <c r="C61" s="38">
        <f t="shared" si="32"/>
        <v>3</v>
      </c>
      <c r="D61" s="103"/>
      <c r="E61" s="104"/>
      <c r="F61" s="38"/>
      <c r="G61" s="113">
        <f>IFERROR($C61-IF($B61&lt;&gt;"",SUMPRODUCT(('Availability - Room Number'!F$122:F$136&lt;&gt;"")*('Availability - Room Number'!$C$122:$C$136=$B61)*1),""),"")</f>
        <v>3</v>
      </c>
      <c r="H61" s="113">
        <f>IFERROR($C61-IF($B61&lt;&gt;"",SUMPRODUCT(('Availability - Room Number'!G$122:G$136&lt;&gt;"")*('Availability - Room Number'!$C$122:$C$136=$B61)*1),""),"")</f>
        <v>3</v>
      </c>
      <c r="I61" s="113">
        <f>IFERROR($C61-IF($B61&lt;&gt;"",SUMPRODUCT(('Availability - Room Number'!H$122:H$136&lt;&gt;"")*('Availability - Room Number'!$C$122:$C$136=$B61)*1),""),"")</f>
        <v>3</v>
      </c>
      <c r="J61" s="113">
        <f>IFERROR($C61-IF($B61&lt;&gt;"",SUMPRODUCT(('Availability - Room Number'!I$122:I$136&lt;&gt;"")*('Availability - Room Number'!$C$122:$C$136=$B61)*1),""),"")</f>
        <v>3</v>
      </c>
      <c r="K61" s="113">
        <f>IFERROR($C61-IF($B61&lt;&gt;"",SUMPRODUCT(('Availability - Room Number'!J$122:J$136&lt;&gt;"")*('Availability - Room Number'!$C$122:$C$136=$B61)*1),""),"")</f>
        <v>3</v>
      </c>
      <c r="L61" s="113">
        <f>IFERROR($C61-IF($B61&lt;&gt;"",SUMPRODUCT(('Availability - Room Number'!K$122:K$136&lt;&gt;"")*('Availability - Room Number'!$C$122:$C$136=$B61)*1),""),"")</f>
        <v>3</v>
      </c>
      <c r="M61" s="113">
        <f>IFERROR($C61-IF($B61&lt;&gt;"",SUMPRODUCT(('Availability - Room Number'!L$122:L$136&lt;&gt;"")*('Availability - Room Number'!$C$122:$C$136=$B61)*1),""),"")</f>
        <v>3</v>
      </c>
      <c r="N61" s="113">
        <f>IFERROR($C61-IF($B61&lt;&gt;"",SUMPRODUCT(('Availability - Room Number'!M$122:M$136&lt;&gt;"")*('Availability - Room Number'!$C$122:$C$136=$B61)*1),""),"")</f>
        <v>3</v>
      </c>
      <c r="O61" s="113">
        <f>IFERROR($C61-IF($B61&lt;&gt;"",SUMPRODUCT(('Availability - Room Number'!N$122:N$136&lt;&gt;"")*('Availability - Room Number'!$C$122:$C$136=$B61)*1),""),"")</f>
        <v>3</v>
      </c>
      <c r="P61" s="113">
        <f>IFERROR($C61-IF($B61&lt;&gt;"",SUMPRODUCT(('Availability - Room Number'!O$122:O$136&lt;&gt;"")*('Availability - Room Number'!$C$122:$C$136=$B61)*1),""),"")</f>
        <v>3</v>
      </c>
      <c r="Q61" s="113">
        <f>IFERROR($C61-IF($B61&lt;&gt;"",SUMPRODUCT(('Availability - Room Number'!P$122:P$136&lt;&gt;"")*('Availability - Room Number'!$C$122:$C$136=$B61)*1),""),"")</f>
        <v>3</v>
      </c>
      <c r="R61" s="113">
        <f>IFERROR($C61-IF($B61&lt;&gt;"",SUMPRODUCT(('Availability - Room Number'!Q$122:Q$136&lt;&gt;"")*('Availability - Room Number'!$C$122:$C$136=$B61)*1),""),"")</f>
        <v>3</v>
      </c>
      <c r="S61" s="113">
        <f>IFERROR($C61-IF($B61&lt;&gt;"",SUMPRODUCT(('Availability - Room Number'!R$122:R$136&lt;&gt;"")*('Availability - Room Number'!$C$122:$C$136=$B61)*1),""),"")</f>
        <v>3</v>
      </c>
      <c r="T61" s="113">
        <f>IFERROR($C61-IF($B61&lt;&gt;"",SUMPRODUCT(('Availability - Room Number'!S$122:S$136&lt;&gt;"")*('Availability - Room Number'!$C$122:$C$136=$B61)*1),""),"")</f>
        <v>3</v>
      </c>
      <c r="U61" s="113">
        <f>IFERROR($C61-IF($B61&lt;&gt;"",SUMPRODUCT(('Availability - Room Number'!T$122:T$136&lt;&gt;"")*('Availability - Room Number'!$C$122:$C$136=$B61)*1),""),"")</f>
        <v>3</v>
      </c>
      <c r="V61" s="113">
        <f>IFERROR($C61-IF($B61&lt;&gt;"",SUMPRODUCT(('Availability - Room Number'!U$122:U$136&lt;&gt;"")*('Availability - Room Number'!$C$122:$C$136=$B61)*1),""),"")</f>
        <v>3</v>
      </c>
      <c r="W61" s="113">
        <f>IFERROR($C61-IF($B61&lt;&gt;"",SUMPRODUCT(('Availability - Room Number'!V$122:V$136&lt;&gt;"")*('Availability - Room Number'!$C$122:$C$136=$B61)*1),""),"")</f>
        <v>3</v>
      </c>
      <c r="X61" s="113">
        <f>IFERROR($C61-IF($B61&lt;&gt;"",SUMPRODUCT(('Availability - Room Number'!W$122:W$136&lt;&gt;"")*('Availability - Room Number'!$C$122:$C$136=$B61)*1),""),"")</f>
        <v>3</v>
      </c>
      <c r="Y61" s="113">
        <f>IFERROR($C61-IF($B61&lt;&gt;"",SUMPRODUCT(('Availability - Room Number'!X$122:X$136&lt;&gt;"")*('Availability - Room Number'!$C$122:$C$136=$B61)*1),""),"")</f>
        <v>3</v>
      </c>
      <c r="Z61" s="113">
        <f>IFERROR($C61-IF($B61&lt;&gt;"",SUMPRODUCT(('Availability - Room Number'!Y$122:Y$136&lt;&gt;"")*('Availability - Room Number'!$C$122:$C$136=$B61)*1),""),"")</f>
        <v>3</v>
      </c>
      <c r="AA61" s="113">
        <f>IFERROR($C61-IF($B61&lt;&gt;"",SUMPRODUCT(('Availability - Room Number'!Z$122:Z$136&lt;&gt;"")*('Availability - Room Number'!$C$122:$C$136=$B61)*1),""),"")</f>
        <v>3</v>
      </c>
      <c r="AB61" s="113">
        <f>IFERROR($C61-IF($B61&lt;&gt;"",SUMPRODUCT(('Availability - Room Number'!AA$122:AA$136&lt;&gt;"")*('Availability - Room Number'!$C$122:$C$136=$B61)*1),""),"")</f>
        <v>3</v>
      </c>
      <c r="AC61" s="113">
        <f>IFERROR($C61-IF($B61&lt;&gt;"",SUMPRODUCT(('Availability - Room Number'!AB$122:AB$136&lt;&gt;"")*('Availability - Room Number'!$C$122:$C$136=$B61)*1),""),"")</f>
        <v>3</v>
      </c>
      <c r="AD61" s="113">
        <f>IFERROR($C61-IF($B61&lt;&gt;"",SUMPRODUCT(('Availability - Room Number'!AC$122:AC$136&lt;&gt;"")*('Availability - Room Number'!$C$122:$C$136=$B61)*1),""),"")</f>
        <v>3</v>
      </c>
      <c r="AE61" s="113">
        <f>IFERROR($C61-IF($B61&lt;&gt;"",SUMPRODUCT(('Availability - Room Number'!AD$122:AD$136&lt;&gt;"")*('Availability - Room Number'!$C$122:$C$136=$B61)*1),""),"")</f>
        <v>3</v>
      </c>
      <c r="AF61" s="113">
        <f>IFERROR($C61-IF($B61&lt;&gt;"",SUMPRODUCT(('Availability - Room Number'!AE$122:AE$136&lt;&gt;"")*('Availability - Room Number'!$C$122:$C$136=$B61)*1),""),"")</f>
        <v>3</v>
      </c>
      <c r="AG61" s="113">
        <f>IFERROR($C61-IF($B61&lt;&gt;"",SUMPRODUCT(('Availability - Room Number'!AF$122:AF$136&lt;&gt;"")*('Availability - Room Number'!$C$122:$C$136=$B61)*1),""),"")</f>
        <v>3</v>
      </c>
      <c r="AH61" s="113">
        <f>IFERROR($C61-IF($B61&lt;&gt;"",SUMPRODUCT(('Availability - Room Number'!AG$122:AG$136&lt;&gt;"")*('Availability - Room Number'!$C$122:$C$136=$B61)*1),""),"")</f>
        <v>3</v>
      </c>
      <c r="AI61" s="113">
        <f>IFERROR($C61-IF($B61&lt;&gt;"",SUMPRODUCT(('Availability - Room Number'!AH$122:AH$136&lt;&gt;"")*('Availability - Room Number'!$C$122:$C$136=$B61)*1),""),"")</f>
        <v>3</v>
      </c>
      <c r="AJ61" s="113">
        <f>IFERROR($C61-IF($B61&lt;&gt;"",SUMPRODUCT(('Availability - Room Number'!AI$122:AI$136&lt;&gt;"")*('Availability - Room Number'!$C$122:$C$136=$B61)*1),""),"")</f>
        <v>3</v>
      </c>
      <c r="AK61" s="113">
        <f>IFERROR($C61-IF($B61&lt;&gt;"",SUMPRODUCT(('Availability - Room Number'!AJ$122:AJ$136&lt;&gt;"")*('Availability - Room Number'!$C$122:$C$136=$B61)*1),""),"")</f>
        <v>3</v>
      </c>
      <c r="AL61" s="113">
        <f>IFERROR($C61-IF($B61&lt;&gt;"",SUMPRODUCT(('Availability - Room Number'!AK$122:AK$136&lt;&gt;"")*('Availability - Room Number'!$C$122:$C$136=$B61)*1),""),"")</f>
        <v>3</v>
      </c>
      <c r="AM61" s="113">
        <f>IFERROR($C61-IF($B61&lt;&gt;"",SUMPRODUCT(('Availability - Room Number'!AL$122:AL$136&lt;&gt;"")*('Availability - Room Number'!$C$122:$C$136=$B61)*1),""),"")</f>
        <v>3</v>
      </c>
      <c r="AN61" s="113">
        <f>IFERROR($C61-IF($B61&lt;&gt;"",SUMPRODUCT(('Availability - Room Number'!AM$122:AM$136&lt;&gt;"")*('Availability - Room Number'!$C$122:$C$136=$B61)*1),""),"")</f>
        <v>3</v>
      </c>
      <c r="AO61" s="113">
        <f>IFERROR($C61-IF($B61&lt;&gt;"",SUMPRODUCT(('Availability - Room Number'!AN$122:AN$136&lt;&gt;"")*('Availability - Room Number'!$C$122:$C$136=$B61)*1),""),"")</f>
        <v>3</v>
      </c>
      <c r="AP61" s="113">
        <f>IFERROR($C61-IF($B61&lt;&gt;"",SUMPRODUCT(('Availability - Room Number'!AO$122:AO$136&lt;&gt;"")*('Availability - Room Number'!$C$122:$C$136=$B61)*1),""),"")</f>
        <v>3</v>
      </c>
      <c r="AQ61" s="113">
        <f>IFERROR($C61-IF($B61&lt;&gt;"",SUMPRODUCT(('Availability - Room Number'!AP$122:AP$136&lt;&gt;"")*('Availability - Room Number'!$C$122:$C$136=$B61)*1),""),"")</f>
        <v>3</v>
      </c>
      <c r="AR61" s="113">
        <f>IFERROR($C61-IF($B61&lt;&gt;"",SUMPRODUCT(('Availability - Room Number'!AQ$122:AQ$136&lt;&gt;"")*('Availability - Room Number'!$C$122:$C$136=$B61)*1),""),"")</f>
        <v>3</v>
      </c>
      <c r="AS61" s="113">
        <f>IFERROR($C61-IF($B61&lt;&gt;"",SUMPRODUCT(('Availability - Room Number'!AR$122:AR$136&lt;&gt;"")*('Availability - Room Number'!$C$122:$C$136=$B61)*1),""),"")</f>
        <v>3</v>
      </c>
      <c r="AT61" s="113">
        <f>IFERROR($C61-IF($B61&lt;&gt;"",SUMPRODUCT(('Availability - Room Number'!AS$122:AS$136&lt;&gt;"")*('Availability - Room Number'!$C$122:$C$136=$B61)*1),""),"")</f>
        <v>3</v>
      </c>
      <c r="AU61" s="113">
        <f>IFERROR($C61-IF($B61&lt;&gt;"",SUMPRODUCT(('Availability - Room Number'!AT$122:AT$136&lt;&gt;"")*('Availability - Room Number'!$C$122:$C$136=$B61)*1),""),"")</f>
        <v>3</v>
      </c>
      <c r="AV61" s="113">
        <f>IFERROR($C61-IF($B61&lt;&gt;"",SUMPRODUCT(('Availability - Room Number'!AU$122:AU$136&lt;&gt;"")*('Availability - Room Number'!$C$122:$C$136=$B61)*1),""),"")</f>
        <v>3</v>
      </c>
    </row>
    <row r="62" spans="2:48" s="39" customFormat="1" hidden="1" outlineLevel="1" x14ac:dyDescent="0.3">
      <c r="B62" s="42" t="str">
        <f t="shared" si="32"/>
        <v>Deluxe Double</v>
      </c>
      <c r="C62" s="38">
        <f t="shared" si="32"/>
        <v>2</v>
      </c>
      <c r="D62" s="103"/>
      <c r="E62" s="104"/>
      <c r="F62" s="38"/>
      <c r="G62" s="113">
        <f>IFERROR($C62-IF($B62&lt;&gt;"",SUMPRODUCT(('Availability - Room Number'!F$122:F$136&lt;&gt;"")*('Availability - Room Number'!$C$122:$C$136=$B62)*1),""),"")</f>
        <v>2</v>
      </c>
      <c r="H62" s="113">
        <f>IFERROR($C62-IF($B62&lt;&gt;"",SUMPRODUCT(('Availability - Room Number'!G$122:G$136&lt;&gt;"")*('Availability - Room Number'!$C$122:$C$136=$B62)*1),""),"")</f>
        <v>2</v>
      </c>
      <c r="I62" s="113">
        <f>IFERROR($C62-IF($B62&lt;&gt;"",SUMPRODUCT(('Availability - Room Number'!H$122:H$136&lt;&gt;"")*('Availability - Room Number'!$C$122:$C$136=$B62)*1),""),"")</f>
        <v>2</v>
      </c>
      <c r="J62" s="113">
        <f>IFERROR($C62-IF($B62&lt;&gt;"",SUMPRODUCT(('Availability - Room Number'!I$122:I$136&lt;&gt;"")*('Availability - Room Number'!$C$122:$C$136=$B62)*1),""),"")</f>
        <v>2</v>
      </c>
      <c r="K62" s="113">
        <f>IFERROR($C62-IF($B62&lt;&gt;"",SUMPRODUCT(('Availability - Room Number'!J$122:J$136&lt;&gt;"")*('Availability - Room Number'!$C$122:$C$136=$B62)*1),""),"")</f>
        <v>2</v>
      </c>
      <c r="L62" s="113">
        <f>IFERROR($C62-IF($B62&lt;&gt;"",SUMPRODUCT(('Availability - Room Number'!K$122:K$136&lt;&gt;"")*('Availability - Room Number'!$C$122:$C$136=$B62)*1),""),"")</f>
        <v>2</v>
      </c>
      <c r="M62" s="113">
        <f>IFERROR($C62-IF($B62&lt;&gt;"",SUMPRODUCT(('Availability - Room Number'!L$122:L$136&lt;&gt;"")*('Availability - Room Number'!$C$122:$C$136=$B62)*1),""),"")</f>
        <v>2</v>
      </c>
      <c r="N62" s="113">
        <f>IFERROR($C62-IF($B62&lt;&gt;"",SUMPRODUCT(('Availability - Room Number'!M$122:M$136&lt;&gt;"")*('Availability - Room Number'!$C$122:$C$136=$B62)*1),""),"")</f>
        <v>2</v>
      </c>
      <c r="O62" s="113">
        <f>IFERROR($C62-IF($B62&lt;&gt;"",SUMPRODUCT(('Availability - Room Number'!N$122:N$136&lt;&gt;"")*('Availability - Room Number'!$C$122:$C$136=$B62)*1),""),"")</f>
        <v>2</v>
      </c>
      <c r="P62" s="113">
        <f>IFERROR($C62-IF($B62&lt;&gt;"",SUMPRODUCT(('Availability - Room Number'!O$122:O$136&lt;&gt;"")*('Availability - Room Number'!$C$122:$C$136=$B62)*1),""),"")</f>
        <v>2</v>
      </c>
      <c r="Q62" s="113">
        <f>IFERROR($C62-IF($B62&lt;&gt;"",SUMPRODUCT(('Availability - Room Number'!P$122:P$136&lt;&gt;"")*('Availability - Room Number'!$C$122:$C$136=$B62)*1),""),"")</f>
        <v>2</v>
      </c>
      <c r="R62" s="113">
        <f>IFERROR($C62-IF($B62&lt;&gt;"",SUMPRODUCT(('Availability - Room Number'!Q$122:Q$136&lt;&gt;"")*('Availability - Room Number'!$C$122:$C$136=$B62)*1),""),"")</f>
        <v>2</v>
      </c>
      <c r="S62" s="113">
        <f>IFERROR($C62-IF($B62&lt;&gt;"",SUMPRODUCT(('Availability - Room Number'!R$122:R$136&lt;&gt;"")*('Availability - Room Number'!$C$122:$C$136=$B62)*1),""),"")</f>
        <v>2</v>
      </c>
      <c r="T62" s="113">
        <f>IFERROR($C62-IF($B62&lt;&gt;"",SUMPRODUCT(('Availability - Room Number'!S$122:S$136&lt;&gt;"")*('Availability - Room Number'!$C$122:$C$136=$B62)*1),""),"")</f>
        <v>2</v>
      </c>
      <c r="U62" s="113">
        <f>IFERROR($C62-IF($B62&lt;&gt;"",SUMPRODUCT(('Availability - Room Number'!T$122:T$136&lt;&gt;"")*('Availability - Room Number'!$C$122:$C$136=$B62)*1),""),"")</f>
        <v>2</v>
      </c>
      <c r="V62" s="113">
        <f>IFERROR($C62-IF($B62&lt;&gt;"",SUMPRODUCT(('Availability - Room Number'!U$122:U$136&lt;&gt;"")*('Availability - Room Number'!$C$122:$C$136=$B62)*1),""),"")</f>
        <v>2</v>
      </c>
      <c r="W62" s="113">
        <f>IFERROR($C62-IF($B62&lt;&gt;"",SUMPRODUCT(('Availability - Room Number'!V$122:V$136&lt;&gt;"")*('Availability - Room Number'!$C$122:$C$136=$B62)*1),""),"")</f>
        <v>2</v>
      </c>
      <c r="X62" s="113">
        <f>IFERROR($C62-IF($B62&lt;&gt;"",SUMPRODUCT(('Availability - Room Number'!W$122:W$136&lt;&gt;"")*('Availability - Room Number'!$C$122:$C$136=$B62)*1),""),"")</f>
        <v>2</v>
      </c>
      <c r="Y62" s="113">
        <f>IFERROR($C62-IF($B62&lt;&gt;"",SUMPRODUCT(('Availability - Room Number'!X$122:X$136&lt;&gt;"")*('Availability - Room Number'!$C$122:$C$136=$B62)*1),""),"")</f>
        <v>2</v>
      </c>
      <c r="Z62" s="113">
        <f>IFERROR($C62-IF($B62&lt;&gt;"",SUMPRODUCT(('Availability - Room Number'!Y$122:Y$136&lt;&gt;"")*('Availability - Room Number'!$C$122:$C$136=$B62)*1),""),"")</f>
        <v>2</v>
      </c>
      <c r="AA62" s="113">
        <f>IFERROR($C62-IF($B62&lt;&gt;"",SUMPRODUCT(('Availability - Room Number'!Z$122:Z$136&lt;&gt;"")*('Availability - Room Number'!$C$122:$C$136=$B62)*1),""),"")</f>
        <v>2</v>
      </c>
      <c r="AB62" s="113">
        <f>IFERROR($C62-IF($B62&lt;&gt;"",SUMPRODUCT(('Availability - Room Number'!AA$122:AA$136&lt;&gt;"")*('Availability - Room Number'!$C$122:$C$136=$B62)*1),""),"")</f>
        <v>2</v>
      </c>
      <c r="AC62" s="113">
        <f>IFERROR($C62-IF($B62&lt;&gt;"",SUMPRODUCT(('Availability - Room Number'!AB$122:AB$136&lt;&gt;"")*('Availability - Room Number'!$C$122:$C$136=$B62)*1),""),"")</f>
        <v>2</v>
      </c>
      <c r="AD62" s="113">
        <f>IFERROR($C62-IF($B62&lt;&gt;"",SUMPRODUCT(('Availability - Room Number'!AC$122:AC$136&lt;&gt;"")*('Availability - Room Number'!$C$122:$C$136=$B62)*1),""),"")</f>
        <v>2</v>
      </c>
      <c r="AE62" s="113">
        <f>IFERROR($C62-IF($B62&lt;&gt;"",SUMPRODUCT(('Availability - Room Number'!AD$122:AD$136&lt;&gt;"")*('Availability - Room Number'!$C$122:$C$136=$B62)*1),""),"")</f>
        <v>2</v>
      </c>
      <c r="AF62" s="113">
        <f>IFERROR($C62-IF($B62&lt;&gt;"",SUMPRODUCT(('Availability - Room Number'!AE$122:AE$136&lt;&gt;"")*('Availability - Room Number'!$C$122:$C$136=$B62)*1),""),"")</f>
        <v>2</v>
      </c>
      <c r="AG62" s="113">
        <f>IFERROR($C62-IF($B62&lt;&gt;"",SUMPRODUCT(('Availability - Room Number'!AF$122:AF$136&lt;&gt;"")*('Availability - Room Number'!$C$122:$C$136=$B62)*1),""),"")</f>
        <v>2</v>
      </c>
      <c r="AH62" s="113">
        <f>IFERROR($C62-IF($B62&lt;&gt;"",SUMPRODUCT(('Availability - Room Number'!AG$122:AG$136&lt;&gt;"")*('Availability - Room Number'!$C$122:$C$136=$B62)*1),""),"")</f>
        <v>2</v>
      </c>
      <c r="AI62" s="113">
        <f>IFERROR($C62-IF($B62&lt;&gt;"",SUMPRODUCT(('Availability - Room Number'!AH$122:AH$136&lt;&gt;"")*('Availability - Room Number'!$C$122:$C$136=$B62)*1),""),"")</f>
        <v>2</v>
      </c>
      <c r="AJ62" s="113">
        <f>IFERROR($C62-IF($B62&lt;&gt;"",SUMPRODUCT(('Availability - Room Number'!AI$122:AI$136&lt;&gt;"")*('Availability - Room Number'!$C$122:$C$136=$B62)*1),""),"")</f>
        <v>2</v>
      </c>
      <c r="AK62" s="113">
        <f>IFERROR($C62-IF($B62&lt;&gt;"",SUMPRODUCT(('Availability - Room Number'!AJ$122:AJ$136&lt;&gt;"")*('Availability - Room Number'!$C$122:$C$136=$B62)*1),""),"")</f>
        <v>2</v>
      </c>
      <c r="AL62" s="113">
        <f>IFERROR($C62-IF($B62&lt;&gt;"",SUMPRODUCT(('Availability - Room Number'!AK$122:AK$136&lt;&gt;"")*('Availability - Room Number'!$C$122:$C$136=$B62)*1),""),"")</f>
        <v>2</v>
      </c>
      <c r="AM62" s="113">
        <f>IFERROR($C62-IF($B62&lt;&gt;"",SUMPRODUCT(('Availability - Room Number'!AL$122:AL$136&lt;&gt;"")*('Availability - Room Number'!$C$122:$C$136=$B62)*1),""),"")</f>
        <v>2</v>
      </c>
      <c r="AN62" s="113">
        <f>IFERROR($C62-IF($B62&lt;&gt;"",SUMPRODUCT(('Availability - Room Number'!AM$122:AM$136&lt;&gt;"")*('Availability - Room Number'!$C$122:$C$136=$B62)*1),""),"")</f>
        <v>2</v>
      </c>
      <c r="AO62" s="113">
        <f>IFERROR($C62-IF($B62&lt;&gt;"",SUMPRODUCT(('Availability - Room Number'!AN$122:AN$136&lt;&gt;"")*('Availability - Room Number'!$C$122:$C$136=$B62)*1),""),"")</f>
        <v>2</v>
      </c>
      <c r="AP62" s="113">
        <f>IFERROR($C62-IF($B62&lt;&gt;"",SUMPRODUCT(('Availability - Room Number'!AO$122:AO$136&lt;&gt;"")*('Availability - Room Number'!$C$122:$C$136=$B62)*1),""),"")</f>
        <v>2</v>
      </c>
      <c r="AQ62" s="113">
        <f>IFERROR($C62-IF($B62&lt;&gt;"",SUMPRODUCT(('Availability - Room Number'!AP$122:AP$136&lt;&gt;"")*('Availability - Room Number'!$C$122:$C$136=$B62)*1),""),"")</f>
        <v>2</v>
      </c>
      <c r="AR62" s="113">
        <f>IFERROR($C62-IF($B62&lt;&gt;"",SUMPRODUCT(('Availability - Room Number'!AQ$122:AQ$136&lt;&gt;"")*('Availability - Room Number'!$C$122:$C$136=$B62)*1),""),"")</f>
        <v>2</v>
      </c>
      <c r="AS62" s="113">
        <f>IFERROR($C62-IF($B62&lt;&gt;"",SUMPRODUCT(('Availability - Room Number'!AR$122:AR$136&lt;&gt;"")*('Availability - Room Number'!$C$122:$C$136=$B62)*1),""),"")</f>
        <v>2</v>
      </c>
      <c r="AT62" s="113">
        <f>IFERROR($C62-IF($B62&lt;&gt;"",SUMPRODUCT(('Availability - Room Number'!AS$122:AS$136&lt;&gt;"")*('Availability - Room Number'!$C$122:$C$136=$B62)*1),""),"")</f>
        <v>2</v>
      </c>
      <c r="AU62" s="113">
        <f>IFERROR($C62-IF($B62&lt;&gt;"",SUMPRODUCT(('Availability - Room Number'!AT$122:AT$136&lt;&gt;"")*('Availability - Room Number'!$C$122:$C$136=$B62)*1),""),"")</f>
        <v>2</v>
      </c>
      <c r="AV62" s="113">
        <f>IFERROR($C62-IF($B62&lt;&gt;"",SUMPRODUCT(('Availability - Room Number'!AU$122:AU$136&lt;&gt;"")*('Availability - Room Number'!$C$122:$C$136=$B62)*1),""),"")</f>
        <v>2</v>
      </c>
    </row>
    <row r="63" spans="2:48" s="39" customFormat="1" hidden="1" outlineLevel="1" x14ac:dyDescent="0.3">
      <c r="B63" s="42" t="str">
        <f t="shared" si="32"/>
        <v>Superior</v>
      </c>
      <c r="C63" s="38">
        <f t="shared" si="32"/>
        <v>1</v>
      </c>
      <c r="D63" s="103"/>
      <c r="E63" s="104"/>
      <c r="F63" s="38"/>
      <c r="G63" s="113">
        <f>IFERROR($C63-IF($B63&lt;&gt;"",SUMPRODUCT(('Availability - Room Number'!F$122:F$136&lt;&gt;"")*('Availability - Room Number'!$C$122:$C$136=$B63)*1),""),"")</f>
        <v>1</v>
      </c>
      <c r="H63" s="113">
        <f>IFERROR($C63-IF($B63&lt;&gt;"",SUMPRODUCT(('Availability - Room Number'!G$122:G$136&lt;&gt;"")*('Availability - Room Number'!$C$122:$C$136=$B63)*1),""),"")</f>
        <v>1</v>
      </c>
      <c r="I63" s="113">
        <f>IFERROR($C63-IF($B63&lt;&gt;"",SUMPRODUCT(('Availability - Room Number'!H$122:H$136&lt;&gt;"")*('Availability - Room Number'!$C$122:$C$136=$B63)*1),""),"")</f>
        <v>1</v>
      </c>
      <c r="J63" s="113">
        <f>IFERROR($C63-IF($B63&lt;&gt;"",SUMPRODUCT(('Availability - Room Number'!I$122:I$136&lt;&gt;"")*('Availability - Room Number'!$C$122:$C$136=$B63)*1),""),"")</f>
        <v>1</v>
      </c>
      <c r="K63" s="113">
        <f>IFERROR($C63-IF($B63&lt;&gt;"",SUMPRODUCT(('Availability - Room Number'!J$122:J$136&lt;&gt;"")*('Availability - Room Number'!$C$122:$C$136=$B63)*1),""),"")</f>
        <v>1</v>
      </c>
      <c r="L63" s="113">
        <f>IFERROR($C63-IF($B63&lt;&gt;"",SUMPRODUCT(('Availability - Room Number'!K$122:K$136&lt;&gt;"")*('Availability - Room Number'!$C$122:$C$136=$B63)*1),""),"")</f>
        <v>1</v>
      </c>
      <c r="M63" s="113">
        <f>IFERROR($C63-IF($B63&lt;&gt;"",SUMPRODUCT(('Availability - Room Number'!L$122:L$136&lt;&gt;"")*('Availability - Room Number'!$C$122:$C$136=$B63)*1),""),"")</f>
        <v>1</v>
      </c>
      <c r="N63" s="113">
        <f>IFERROR($C63-IF($B63&lt;&gt;"",SUMPRODUCT(('Availability - Room Number'!M$122:M$136&lt;&gt;"")*('Availability - Room Number'!$C$122:$C$136=$B63)*1),""),"")</f>
        <v>1</v>
      </c>
      <c r="O63" s="113">
        <f>IFERROR($C63-IF($B63&lt;&gt;"",SUMPRODUCT(('Availability - Room Number'!N$122:N$136&lt;&gt;"")*('Availability - Room Number'!$C$122:$C$136=$B63)*1),""),"")</f>
        <v>1</v>
      </c>
      <c r="P63" s="113">
        <f>IFERROR($C63-IF($B63&lt;&gt;"",SUMPRODUCT(('Availability - Room Number'!O$122:O$136&lt;&gt;"")*('Availability - Room Number'!$C$122:$C$136=$B63)*1),""),"")</f>
        <v>1</v>
      </c>
      <c r="Q63" s="113">
        <f>IFERROR($C63-IF($B63&lt;&gt;"",SUMPRODUCT(('Availability - Room Number'!P$122:P$136&lt;&gt;"")*('Availability - Room Number'!$C$122:$C$136=$B63)*1),""),"")</f>
        <v>1</v>
      </c>
      <c r="R63" s="113">
        <f>IFERROR($C63-IF($B63&lt;&gt;"",SUMPRODUCT(('Availability - Room Number'!Q$122:Q$136&lt;&gt;"")*('Availability - Room Number'!$C$122:$C$136=$B63)*1),""),"")</f>
        <v>1</v>
      </c>
      <c r="S63" s="113">
        <f>IFERROR($C63-IF($B63&lt;&gt;"",SUMPRODUCT(('Availability - Room Number'!R$122:R$136&lt;&gt;"")*('Availability - Room Number'!$C$122:$C$136=$B63)*1),""),"")</f>
        <v>1</v>
      </c>
      <c r="T63" s="113">
        <f>IFERROR($C63-IF($B63&lt;&gt;"",SUMPRODUCT(('Availability - Room Number'!S$122:S$136&lt;&gt;"")*('Availability - Room Number'!$C$122:$C$136=$B63)*1),""),"")</f>
        <v>1</v>
      </c>
      <c r="U63" s="113">
        <f>IFERROR($C63-IF($B63&lt;&gt;"",SUMPRODUCT(('Availability - Room Number'!T$122:T$136&lt;&gt;"")*('Availability - Room Number'!$C$122:$C$136=$B63)*1),""),"")</f>
        <v>1</v>
      </c>
      <c r="V63" s="113">
        <f>IFERROR($C63-IF($B63&lt;&gt;"",SUMPRODUCT(('Availability - Room Number'!U$122:U$136&lt;&gt;"")*('Availability - Room Number'!$C$122:$C$136=$B63)*1),""),"")</f>
        <v>1</v>
      </c>
      <c r="W63" s="113">
        <f>IFERROR($C63-IF($B63&lt;&gt;"",SUMPRODUCT(('Availability - Room Number'!V$122:V$136&lt;&gt;"")*('Availability - Room Number'!$C$122:$C$136=$B63)*1),""),"")</f>
        <v>1</v>
      </c>
      <c r="X63" s="113">
        <f>IFERROR($C63-IF($B63&lt;&gt;"",SUMPRODUCT(('Availability - Room Number'!W$122:W$136&lt;&gt;"")*('Availability - Room Number'!$C$122:$C$136=$B63)*1),""),"")</f>
        <v>1</v>
      </c>
      <c r="Y63" s="113">
        <f>IFERROR($C63-IF($B63&lt;&gt;"",SUMPRODUCT(('Availability - Room Number'!X$122:X$136&lt;&gt;"")*('Availability - Room Number'!$C$122:$C$136=$B63)*1),""),"")</f>
        <v>1</v>
      </c>
      <c r="Z63" s="113">
        <f>IFERROR($C63-IF($B63&lt;&gt;"",SUMPRODUCT(('Availability - Room Number'!Y$122:Y$136&lt;&gt;"")*('Availability - Room Number'!$C$122:$C$136=$B63)*1),""),"")</f>
        <v>1</v>
      </c>
      <c r="AA63" s="113">
        <f>IFERROR($C63-IF($B63&lt;&gt;"",SUMPRODUCT(('Availability - Room Number'!Z$122:Z$136&lt;&gt;"")*('Availability - Room Number'!$C$122:$C$136=$B63)*1),""),"")</f>
        <v>1</v>
      </c>
      <c r="AB63" s="113">
        <f>IFERROR($C63-IF($B63&lt;&gt;"",SUMPRODUCT(('Availability - Room Number'!AA$122:AA$136&lt;&gt;"")*('Availability - Room Number'!$C$122:$C$136=$B63)*1),""),"")</f>
        <v>1</v>
      </c>
      <c r="AC63" s="113">
        <f>IFERROR($C63-IF($B63&lt;&gt;"",SUMPRODUCT(('Availability - Room Number'!AB$122:AB$136&lt;&gt;"")*('Availability - Room Number'!$C$122:$C$136=$B63)*1),""),"")</f>
        <v>1</v>
      </c>
      <c r="AD63" s="113">
        <f>IFERROR($C63-IF($B63&lt;&gt;"",SUMPRODUCT(('Availability - Room Number'!AC$122:AC$136&lt;&gt;"")*('Availability - Room Number'!$C$122:$C$136=$B63)*1),""),"")</f>
        <v>1</v>
      </c>
      <c r="AE63" s="113">
        <f>IFERROR($C63-IF($B63&lt;&gt;"",SUMPRODUCT(('Availability - Room Number'!AD$122:AD$136&lt;&gt;"")*('Availability - Room Number'!$C$122:$C$136=$B63)*1),""),"")</f>
        <v>1</v>
      </c>
      <c r="AF63" s="113">
        <f>IFERROR($C63-IF($B63&lt;&gt;"",SUMPRODUCT(('Availability - Room Number'!AE$122:AE$136&lt;&gt;"")*('Availability - Room Number'!$C$122:$C$136=$B63)*1),""),"")</f>
        <v>1</v>
      </c>
      <c r="AG63" s="113">
        <f>IFERROR($C63-IF($B63&lt;&gt;"",SUMPRODUCT(('Availability - Room Number'!AF$122:AF$136&lt;&gt;"")*('Availability - Room Number'!$C$122:$C$136=$B63)*1),""),"")</f>
        <v>1</v>
      </c>
      <c r="AH63" s="113">
        <f>IFERROR($C63-IF($B63&lt;&gt;"",SUMPRODUCT(('Availability - Room Number'!AG$122:AG$136&lt;&gt;"")*('Availability - Room Number'!$C$122:$C$136=$B63)*1),""),"")</f>
        <v>1</v>
      </c>
      <c r="AI63" s="113">
        <f>IFERROR($C63-IF($B63&lt;&gt;"",SUMPRODUCT(('Availability - Room Number'!AH$122:AH$136&lt;&gt;"")*('Availability - Room Number'!$C$122:$C$136=$B63)*1),""),"")</f>
        <v>1</v>
      </c>
      <c r="AJ63" s="113">
        <f>IFERROR($C63-IF($B63&lt;&gt;"",SUMPRODUCT(('Availability - Room Number'!AI$122:AI$136&lt;&gt;"")*('Availability - Room Number'!$C$122:$C$136=$B63)*1),""),"")</f>
        <v>1</v>
      </c>
      <c r="AK63" s="113">
        <f>IFERROR($C63-IF($B63&lt;&gt;"",SUMPRODUCT(('Availability - Room Number'!AJ$122:AJ$136&lt;&gt;"")*('Availability - Room Number'!$C$122:$C$136=$B63)*1),""),"")</f>
        <v>1</v>
      </c>
      <c r="AL63" s="113">
        <f>IFERROR($C63-IF($B63&lt;&gt;"",SUMPRODUCT(('Availability - Room Number'!AK$122:AK$136&lt;&gt;"")*('Availability - Room Number'!$C$122:$C$136=$B63)*1),""),"")</f>
        <v>1</v>
      </c>
      <c r="AM63" s="113">
        <f>IFERROR($C63-IF($B63&lt;&gt;"",SUMPRODUCT(('Availability - Room Number'!AL$122:AL$136&lt;&gt;"")*('Availability - Room Number'!$C$122:$C$136=$B63)*1),""),"")</f>
        <v>1</v>
      </c>
      <c r="AN63" s="113">
        <f>IFERROR($C63-IF($B63&lt;&gt;"",SUMPRODUCT(('Availability - Room Number'!AM$122:AM$136&lt;&gt;"")*('Availability - Room Number'!$C$122:$C$136=$B63)*1),""),"")</f>
        <v>1</v>
      </c>
      <c r="AO63" s="113">
        <f>IFERROR($C63-IF($B63&lt;&gt;"",SUMPRODUCT(('Availability - Room Number'!AN$122:AN$136&lt;&gt;"")*('Availability - Room Number'!$C$122:$C$136=$B63)*1),""),"")</f>
        <v>1</v>
      </c>
      <c r="AP63" s="113">
        <f>IFERROR($C63-IF($B63&lt;&gt;"",SUMPRODUCT(('Availability - Room Number'!AO$122:AO$136&lt;&gt;"")*('Availability - Room Number'!$C$122:$C$136=$B63)*1),""),"")</f>
        <v>1</v>
      </c>
      <c r="AQ63" s="113">
        <f>IFERROR($C63-IF($B63&lt;&gt;"",SUMPRODUCT(('Availability - Room Number'!AP$122:AP$136&lt;&gt;"")*('Availability - Room Number'!$C$122:$C$136=$B63)*1),""),"")</f>
        <v>1</v>
      </c>
      <c r="AR63" s="113">
        <f>IFERROR($C63-IF($B63&lt;&gt;"",SUMPRODUCT(('Availability - Room Number'!AQ$122:AQ$136&lt;&gt;"")*('Availability - Room Number'!$C$122:$C$136=$B63)*1),""),"")</f>
        <v>1</v>
      </c>
      <c r="AS63" s="113">
        <f>IFERROR($C63-IF($B63&lt;&gt;"",SUMPRODUCT(('Availability - Room Number'!AR$122:AR$136&lt;&gt;"")*('Availability - Room Number'!$C$122:$C$136=$B63)*1),""),"")</f>
        <v>1</v>
      </c>
      <c r="AT63" s="113">
        <f>IFERROR($C63-IF($B63&lt;&gt;"",SUMPRODUCT(('Availability - Room Number'!AS$122:AS$136&lt;&gt;"")*('Availability - Room Number'!$C$122:$C$136=$B63)*1),""),"")</f>
        <v>1</v>
      </c>
      <c r="AU63" s="113">
        <f>IFERROR($C63-IF($B63&lt;&gt;"",SUMPRODUCT(('Availability - Room Number'!AT$122:AT$136&lt;&gt;"")*('Availability - Room Number'!$C$122:$C$136=$B63)*1),""),"")</f>
        <v>1</v>
      </c>
      <c r="AV63" s="113">
        <f>IFERROR($C63-IF($B63&lt;&gt;"",SUMPRODUCT(('Availability - Room Number'!AU$122:AU$136&lt;&gt;"")*('Availability - Room Number'!$C$122:$C$136=$B63)*1),""),"")</f>
        <v>1</v>
      </c>
    </row>
    <row r="64" spans="2:48" collapsed="1" x14ac:dyDescent="0.3">
      <c r="B64" s="105">
        <f>N64</f>
        <v>42254</v>
      </c>
      <c r="C64" s="106"/>
      <c r="D64" s="107">
        <f>IF(D57&lt;&gt;12,D57+1,1)</f>
        <v>9</v>
      </c>
      <c r="E64" s="108">
        <f>IF(D57&lt;&gt;12,E57,E57+1)</f>
        <v>2015</v>
      </c>
      <c r="F64" s="106">
        <f t="shared" si="4"/>
        <v>2</v>
      </c>
      <c r="G64" s="112">
        <f>DATE($E64,$D64,1)-$F64+1</f>
        <v>42247</v>
      </c>
      <c r="H64" s="112">
        <f>G64+1</f>
        <v>42248</v>
      </c>
      <c r="I64" s="112">
        <f t="shared" ref="I64:M64" si="33">H64+1</f>
        <v>42249</v>
      </c>
      <c r="J64" s="112">
        <f t="shared" si="33"/>
        <v>42250</v>
      </c>
      <c r="K64" s="112">
        <f t="shared" si="33"/>
        <v>42251</v>
      </c>
      <c r="L64" s="112">
        <f t="shared" si="33"/>
        <v>42252</v>
      </c>
      <c r="M64" s="112">
        <f t="shared" si="33"/>
        <v>42253</v>
      </c>
      <c r="N64" s="112">
        <f t="shared" ref="N64:AV64" si="34">M64+1</f>
        <v>42254</v>
      </c>
      <c r="O64" s="112">
        <f t="shared" si="34"/>
        <v>42255</v>
      </c>
      <c r="P64" s="112">
        <f t="shared" si="34"/>
        <v>42256</v>
      </c>
      <c r="Q64" s="112">
        <f t="shared" si="34"/>
        <v>42257</v>
      </c>
      <c r="R64" s="112">
        <f t="shared" si="34"/>
        <v>42258</v>
      </c>
      <c r="S64" s="112">
        <f t="shared" si="34"/>
        <v>42259</v>
      </c>
      <c r="T64" s="112">
        <f t="shared" si="34"/>
        <v>42260</v>
      </c>
      <c r="U64" s="112">
        <f t="shared" si="34"/>
        <v>42261</v>
      </c>
      <c r="V64" s="112">
        <f t="shared" si="34"/>
        <v>42262</v>
      </c>
      <c r="W64" s="112">
        <f t="shared" si="34"/>
        <v>42263</v>
      </c>
      <c r="X64" s="112">
        <f t="shared" si="34"/>
        <v>42264</v>
      </c>
      <c r="Y64" s="112">
        <f t="shared" si="34"/>
        <v>42265</v>
      </c>
      <c r="Z64" s="112">
        <f t="shared" si="34"/>
        <v>42266</v>
      </c>
      <c r="AA64" s="112">
        <f t="shared" si="34"/>
        <v>42267</v>
      </c>
      <c r="AB64" s="112">
        <f t="shared" si="34"/>
        <v>42268</v>
      </c>
      <c r="AC64" s="112">
        <f t="shared" si="34"/>
        <v>42269</v>
      </c>
      <c r="AD64" s="112">
        <f t="shared" si="34"/>
        <v>42270</v>
      </c>
      <c r="AE64" s="112">
        <f t="shared" si="34"/>
        <v>42271</v>
      </c>
      <c r="AF64" s="112">
        <f t="shared" si="34"/>
        <v>42272</v>
      </c>
      <c r="AG64" s="112">
        <f t="shared" si="34"/>
        <v>42273</v>
      </c>
      <c r="AH64" s="112">
        <f t="shared" si="34"/>
        <v>42274</v>
      </c>
      <c r="AI64" s="112">
        <f t="shared" si="34"/>
        <v>42275</v>
      </c>
      <c r="AJ64" s="112">
        <f t="shared" si="34"/>
        <v>42276</v>
      </c>
      <c r="AK64" s="112">
        <f t="shared" si="34"/>
        <v>42277</v>
      </c>
      <c r="AL64" s="112">
        <f t="shared" si="34"/>
        <v>42278</v>
      </c>
      <c r="AM64" s="112">
        <f t="shared" si="34"/>
        <v>42279</v>
      </c>
      <c r="AN64" s="112">
        <f t="shared" si="34"/>
        <v>42280</v>
      </c>
      <c r="AO64" s="112">
        <f t="shared" si="34"/>
        <v>42281</v>
      </c>
      <c r="AP64" s="112">
        <f t="shared" si="34"/>
        <v>42282</v>
      </c>
      <c r="AQ64" s="112">
        <f t="shared" si="34"/>
        <v>42283</v>
      </c>
      <c r="AR64" s="112">
        <f t="shared" si="34"/>
        <v>42284</v>
      </c>
      <c r="AS64" s="112">
        <f t="shared" si="34"/>
        <v>42285</v>
      </c>
      <c r="AT64" s="112">
        <f t="shared" si="34"/>
        <v>42286</v>
      </c>
      <c r="AU64" s="112">
        <f t="shared" si="34"/>
        <v>42287</v>
      </c>
      <c r="AV64" s="114">
        <f t="shared" si="34"/>
        <v>42288</v>
      </c>
    </row>
    <row r="65" spans="2:48" s="39" customFormat="1" hidden="1" outlineLevel="1" x14ac:dyDescent="0.3">
      <c r="B65" s="40" t="s">
        <v>48</v>
      </c>
      <c r="C65" s="41">
        <f>SUM(C66:C70)</f>
        <v>15</v>
      </c>
      <c r="D65" s="103"/>
      <c r="E65" s="104"/>
      <c r="F65" s="38"/>
      <c r="G65" s="113">
        <f t="shared" ref="G65:AV65" si="35">SUM(G66:G70)</f>
        <v>15</v>
      </c>
      <c r="H65" s="113">
        <f t="shared" si="35"/>
        <v>15</v>
      </c>
      <c r="I65" s="113">
        <f t="shared" si="35"/>
        <v>15</v>
      </c>
      <c r="J65" s="113">
        <f t="shared" si="35"/>
        <v>15</v>
      </c>
      <c r="K65" s="113">
        <f t="shared" si="35"/>
        <v>15</v>
      </c>
      <c r="L65" s="113">
        <f t="shared" si="35"/>
        <v>15</v>
      </c>
      <c r="M65" s="113">
        <f t="shared" si="35"/>
        <v>15</v>
      </c>
      <c r="N65" s="113">
        <f t="shared" si="35"/>
        <v>15</v>
      </c>
      <c r="O65" s="113">
        <f t="shared" si="35"/>
        <v>15</v>
      </c>
      <c r="P65" s="113">
        <f t="shared" si="35"/>
        <v>15</v>
      </c>
      <c r="Q65" s="113">
        <f t="shared" si="35"/>
        <v>15</v>
      </c>
      <c r="R65" s="113">
        <f t="shared" si="35"/>
        <v>15</v>
      </c>
      <c r="S65" s="113">
        <f t="shared" si="35"/>
        <v>15</v>
      </c>
      <c r="T65" s="113">
        <f t="shared" si="35"/>
        <v>15</v>
      </c>
      <c r="U65" s="113">
        <f t="shared" si="35"/>
        <v>15</v>
      </c>
      <c r="V65" s="113">
        <f t="shared" si="35"/>
        <v>15</v>
      </c>
      <c r="W65" s="113">
        <f t="shared" si="35"/>
        <v>15</v>
      </c>
      <c r="X65" s="113">
        <f t="shared" si="35"/>
        <v>15</v>
      </c>
      <c r="Y65" s="113">
        <f t="shared" si="35"/>
        <v>15</v>
      </c>
      <c r="Z65" s="113">
        <f t="shared" si="35"/>
        <v>15</v>
      </c>
      <c r="AA65" s="113">
        <f t="shared" si="35"/>
        <v>15</v>
      </c>
      <c r="AB65" s="113">
        <f t="shared" si="35"/>
        <v>15</v>
      </c>
      <c r="AC65" s="113">
        <f t="shared" si="35"/>
        <v>15</v>
      </c>
      <c r="AD65" s="113">
        <f t="shared" si="35"/>
        <v>15</v>
      </c>
      <c r="AE65" s="113">
        <f t="shared" si="35"/>
        <v>15</v>
      </c>
      <c r="AF65" s="113">
        <f t="shared" si="35"/>
        <v>15</v>
      </c>
      <c r="AG65" s="113">
        <f t="shared" si="35"/>
        <v>15</v>
      </c>
      <c r="AH65" s="113">
        <f t="shared" si="35"/>
        <v>15</v>
      </c>
      <c r="AI65" s="113">
        <f t="shared" si="35"/>
        <v>15</v>
      </c>
      <c r="AJ65" s="113">
        <f t="shared" si="35"/>
        <v>15</v>
      </c>
      <c r="AK65" s="113">
        <f t="shared" si="35"/>
        <v>15</v>
      </c>
      <c r="AL65" s="113">
        <f t="shared" si="35"/>
        <v>15</v>
      </c>
      <c r="AM65" s="113">
        <f t="shared" si="35"/>
        <v>15</v>
      </c>
      <c r="AN65" s="113">
        <f t="shared" si="35"/>
        <v>15</v>
      </c>
      <c r="AO65" s="113">
        <f t="shared" si="35"/>
        <v>15</v>
      </c>
      <c r="AP65" s="113">
        <f t="shared" si="35"/>
        <v>15</v>
      </c>
      <c r="AQ65" s="113">
        <f t="shared" si="35"/>
        <v>15</v>
      </c>
      <c r="AR65" s="113">
        <f t="shared" si="35"/>
        <v>15</v>
      </c>
      <c r="AS65" s="113">
        <f t="shared" si="35"/>
        <v>15</v>
      </c>
      <c r="AT65" s="113">
        <f t="shared" si="35"/>
        <v>15</v>
      </c>
      <c r="AU65" s="113">
        <f t="shared" si="35"/>
        <v>15</v>
      </c>
      <c r="AV65" s="113">
        <f t="shared" si="35"/>
        <v>15</v>
      </c>
    </row>
    <row r="66" spans="2:48" s="39" customFormat="1" hidden="1" outlineLevel="1" x14ac:dyDescent="0.3">
      <c r="B66" s="42" t="str">
        <f t="shared" ref="B66:C70" si="36">IF(B59&lt;&gt;"",B59,"")</f>
        <v>Standard Single</v>
      </c>
      <c r="C66" s="38">
        <f t="shared" si="36"/>
        <v>5</v>
      </c>
      <c r="D66" s="103"/>
      <c r="E66" s="104"/>
      <c r="F66" s="38"/>
      <c r="G66" s="113">
        <f>IFERROR($C66-IF($B66&lt;&gt;"",SUMPRODUCT(('Availability - Room Number'!F$138:F$152&lt;&gt;"")*('Availability - Room Number'!$C$138:$C$152=$B66)*1),""),"")</f>
        <v>5</v>
      </c>
      <c r="H66" s="113">
        <f>IFERROR($C66-IF($B66&lt;&gt;"",SUMPRODUCT(('Availability - Room Number'!G$138:G$152&lt;&gt;"")*('Availability - Room Number'!$C$138:$C$152=$B66)*1),""),"")</f>
        <v>5</v>
      </c>
      <c r="I66" s="113">
        <f>IFERROR($C66-IF($B66&lt;&gt;"",SUMPRODUCT(('Availability - Room Number'!H$138:H$152&lt;&gt;"")*('Availability - Room Number'!$C$138:$C$152=$B66)*1),""),"")</f>
        <v>5</v>
      </c>
      <c r="J66" s="113">
        <f>IFERROR($C66-IF($B66&lt;&gt;"",SUMPRODUCT(('Availability - Room Number'!I$138:I$152&lt;&gt;"")*('Availability - Room Number'!$C$138:$C$152=$B66)*1),""),"")</f>
        <v>5</v>
      </c>
      <c r="K66" s="113">
        <f>IFERROR($C66-IF($B66&lt;&gt;"",SUMPRODUCT(('Availability - Room Number'!J$138:J$152&lt;&gt;"")*('Availability - Room Number'!$C$138:$C$152=$B66)*1),""),"")</f>
        <v>5</v>
      </c>
      <c r="L66" s="113">
        <f>IFERROR($C66-IF($B66&lt;&gt;"",SUMPRODUCT(('Availability - Room Number'!K$138:K$152&lt;&gt;"")*('Availability - Room Number'!$C$138:$C$152=$B66)*1),""),"")</f>
        <v>5</v>
      </c>
      <c r="M66" s="113">
        <f>IFERROR($C66-IF($B66&lt;&gt;"",SUMPRODUCT(('Availability - Room Number'!L$138:L$152&lt;&gt;"")*('Availability - Room Number'!$C$138:$C$152=$B66)*1),""),"")</f>
        <v>5</v>
      </c>
      <c r="N66" s="113">
        <f>IFERROR($C66-IF($B66&lt;&gt;"",SUMPRODUCT(('Availability - Room Number'!M$138:M$152&lt;&gt;"")*('Availability - Room Number'!$C$138:$C$152=$B66)*1),""),"")</f>
        <v>5</v>
      </c>
      <c r="O66" s="113">
        <f>IFERROR($C66-IF($B66&lt;&gt;"",SUMPRODUCT(('Availability - Room Number'!N$138:N$152&lt;&gt;"")*('Availability - Room Number'!$C$138:$C$152=$B66)*1),""),"")</f>
        <v>5</v>
      </c>
      <c r="P66" s="113">
        <f>IFERROR($C66-IF($B66&lt;&gt;"",SUMPRODUCT(('Availability - Room Number'!O$138:O$152&lt;&gt;"")*('Availability - Room Number'!$C$138:$C$152=$B66)*1),""),"")</f>
        <v>5</v>
      </c>
      <c r="Q66" s="113">
        <f>IFERROR($C66-IF($B66&lt;&gt;"",SUMPRODUCT(('Availability - Room Number'!P$138:P$152&lt;&gt;"")*('Availability - Room Number'!$C$138:$C$152=$B66)*1),""),"")</f>
        <v>5</v>
      </c>
      <c r="R66" s="113">
        <f>IFERROR($C66-IF($B66&lt;&gt;"",SUMPRODUCT(('Availability - Room Number'!Q$138:Q$152&lt;&gt;"")*('Availability - Room Number'!$C$138:$C$152=$B66)*1),""),"")</f>
        <v>5</v>
      </c>
      <c r="S66" s="113">
        <f>IFERROR($C66-IF($B66&lt;&gt;"",SUMPRODUCT(('Availability - Room Number'!R$138:R$152&lt;&gt;"")*('Availability - Room Number'!$C$138:$C$152=$B66)*1),""),"")</f>
        <v>5</v>
      </c>
      <c r="T66" s="113">
        <f>IFERROR($C66-IF($B66&lt;&gt;"",SUMPRODUCT(('Availability - Room Number'!S$138:S$152&lt;&gt;"")*('Availability - Room Number'!$C$138:$C$152=$B66)*1),""),"")</f>
        <v>5</v>
      </c>
      <c r="U66" s="113">
        <f>IFERROR($C66-IF($B66&lt;&gt;"",SUMPRODUCT(('Availability - Room Number'!T$138:T$152&lt;&gt;"")*('Availability - Room Number'!$C$138:$C$152=$B66)*1),""),"")</f>
        <v>5</v>
      </c>
      <c r="V66" s="113">
        <f>IFERROR($C66-IF($B66&lt;&gt;"",SUMPRODUCT(('Availability - Room Number'!U$138:U$152&lt;&gt;"")*('Availability - Room Number'!$C$138:$C$152=$B66)*1),""),"")</f>
        <v>5</v>
      </c>
      <c r="W66" s="113">
        <f>IFERROR($C66-IF($B66&lt;&gt;"",SUMPRODUCT(('Availability - Room Number'!V$138:V$152&lt;&gt;"")*('Availability - Room Number'!$C$138:$C$152=$B66)*1),""),"")</f>
        <v>5</v>
      </c>
      <c r="X66" s="113">
        <f>IFERROR($C66-IF($B66&lt;&gt;"",SUMPRODUCT(('Availability - Room Number'!W$138:W$152&lt;&gt;"")*('Availability - Room Number'!$C$138:$C$152=$B66)*1),""),"")</f>
        <v>5</v>
      </c>
      <c r="Y66" s="113">
        <f>IFERROR($C66-IF($B66&lt;&gt;"",SUMPRODUCT(('Availability - Room Number'!X$138:X$152&lt;&gt;"")*('Availability - Room Number'!$C$138:$C$152=$B66)*1),""),"")</f>
        <v>5</v>
      </c>
      <c r="Z66" s="113">
        <f>IFERROR($C66-IF($B66&lt;&gt;"",SUMPRODUCT(('Availability - Room Number'!Y$138:Y$152&lt;&gt;"")*('Availability - Room Number'!$C$138:$C$152=$B66)*1),""),"")</f>
        <v>5</v>
      </c>
      <c r="AA66" s="113">
        <f>IFERROR($C66-IF($B66&lt;&gt;"",SUMPRODUCT(('Availability - Room Number'!Z$138:Z$152&lt;&gt;"")*('Availability - Room Number'!$C$138:$C$152=$B66)*1),""),"")</f>
        <v>5</v>
      </c>
      <c r="AB66" s="113">
        <f>IFERROR($C66-IF($B66&lt;&gt;"",SUMPRODUCT(('Availability - Room Number'!AA$138:AA$152&lt;&gt;"")*('Availability - Room Number'!$C$138:$C$152=$B66)*1),""),"")</f>
        <v>5</v>
      </c>
      <c r="AC66" s="113">
        <f>IFERROR($C66-IF($B66&lt;&gt;"",SUMPRODUCT(('Availability - Room Number'!AB$138:AB$152&lt;&gt;"")*('Availability - Room Number'!$C$138:$C$152=$B66)*1),""),"")</f>
        <v>5</v>
      </c>
      <c r="AD66" s="113">
        <f>IFERROR($C66-IF($B66&lt;&gt;"",SUMPRODUCT(('Availability - Room Number'!AC$138:AC$152&lt;&gt;"")*('Availability - Room Number'!$C$138:$C$152=$B66)*1),""),"")</f>
        <v>5</v>
      </c>
      <c r="AE66" s="113">
        <f>IFERROR($C66-IF($B66&lt;&gt;"",SUMPRODUCT(('Availability - Room Number'!AD$138:AD$152&lt;&gt;"")*('Availability - Room Number'!$C$138:$C$152=$B66)*1),""),"")</f>
        <v>5</v>
      </c>
      <c r="AF66" s="113">
        <f>IFERROR($C66-IF($B66&lt;&gt;"",SUMPRODUCT(('Availability - Room Number'!AE$138:AE$152&lt;&gt;"")*('Availability - Room Number'!$C$138:$C$152=$B66)*1),""),"")</f>
        <v>5</v>
      </c>
      <c r="AG66" s="113">
        <f>IFERROR($C66-IF($B66&lt;&gt;"",SUMPRODUCT(('Availability - Room Number'!AF$138:AF$152&lt;&gt;"")*('Availability - Room Number'!$C$138:$C$152=$B66)*1),""),"")</f>
        <v>5</v>
      </c>
      <c r="AH66" s="113">
        <f>IFERROR($C66-IF($B66&lt;&gt;"",SUMPRODUCT(('Availability - Room Number'!AG$138:AG$152&lt;&gt;"")*('Availability - Room Number'!$C$138:$C$152=$B66)*1),""),"")</f>
        <v>5</v>
      </c>
      <c r="AI66" s="113">
        <f>IFERROR($C66-IF($B66&lt;&gt;"",SUMPRODUCT(('Availability - Room Number'!AH$138:AH$152&lt;&gt;"")*('Availability - Room Number'!$C$138:$C$152=$B66)*1),""),"")</f>
        <v>5</v>
      </c>
      <c r="AJ66" s="113">
        <f>IFERROR($C66-IF($B66&lt;&gt;"",SUMPRODUCT(('Availability - Room Number'!AI$138:AI$152&lt;&gt;"")*('Availability - Room Number'!$C$138:$C$152=$B66)*1),""),"")</f>
        <v>5</v>
      </c>
      <c r="AK66" s="113">
        <f>IFERROR($C66-IF($B66&lt;&gt;"",SUMPRODUCT(('Availability - Room Number'!AJ$138:AJ$152&lt;&gt;"")*('Availability - Room Number'!$C$138:$C$152=$B66)*1),""),"")</f>
        <v>5</v>
      </c>
      <c r="AL66" s="113">
        <f>IFERROR($C66-IF($B66&lt;&gt;"",SUMPRODUCT(('Availability - Room Number'!AK$138:AK$152&lt;&gt;"")*('Availability - Room Number'!$C$138:$C$152=$B66)*1),""),"")</f>
        <v>5</v>
      </c>
      <c r="AM66" s="113">
        <f>IFERROR($C66-IF($B66&lt;&gt;"",SUMPRODUCT(('Availability - Room Number'!AL$138:AL$152&lt;&gt;"")*('Availability - Room Number'!$C$138:$C$152=$B66)*1),""),"")</f>
        <v>5</v>
      </c>
      <c r="AN66" s="113">
        <f>IFERROR($C66-IF($B66&lt;&gt;"",SUMPRODUCT(('Availability - Room Number'!AM$138:AM$152&lt;&gt;"")*('Availability - Room Number'!$C$138:$C$152=$B66)*1),""),"")</f>
        <v>5</v>
      </c>
      <c r="AO66" s="113">
        <f>IFERROR($C66-IF($B66&lt;&gt;"",SUMPRODUCT(('Availability - Room Number'!AN$138:AN$152&lt;&gt;"")*('Availability - Room Number'!$C$138:$C$152=$B66)*1),""),"")</f>
        <v>5</v>
      </c>
      <c r="AP66" s="113">
        <f>IFERROR($C66-IF($B66&lt;&gt;"",SUMPRODUCT(('Availability - Room Number'!AO$138:AO$152&lt;&gt;"")*('Availability - Room Number'!$C$138:$C$152=$B66)*1),""),"")</f>
        <v>5</v>
      </c>
      <c r="AQ66" s="113">
        <f>IFERROR($C66-IF($B66&lt;&gt;"",SUMPRODUCT(('Availability - Room Number'!AP$138:AP$152&lt;&gt;"")*('Availability - Room Number'!$C$138:$C$152=$B66)*1),""),"")</f>
        <v>5</v>
      </c>
      <c r="AR66" s="113">
        <f>IFERROR($C66-IF($B66&lt;&gt;"",SUMPRODUCT(('Availability - Room Number'!AQ$138:AQ$152&lt;&gt;"")*('Availability - Room Number'!$C$138:$C$152=$B66)*1),""),"")</f>
        <v>5</v>
      </c>
      <c r="AS66" s="113">
        <f>IFERROR($C66-IF($B66&lt;&gt;"",SUMPRODUCT(('Availability - Room Number'!AR$138:AR$152&lt;&gt;"")*('Availability - Room Number'!$C$138:$C$152=$B66)*1),""),"")</f>
        <v>5</v>
      </c>
      <c r="AT66" s="113">
        <f>IFERROR($C66-IF($B66&lt;&gt;"",SUMPRODUCT(('Availability - Room Number'!AS$138:AS$152&lt;&gt;"")*('Availability - Room Number'!$C$138:$C$152=$B66)*1),""),"")</f>
        <v>5</v>
      </c>
      <c r="AU66" s="113">
        <f>IFERROR($C66-IF($B66&lt;&gt;"",SUMPRODUCT(('Availability - Room Number'!AT$138:AT$152&lt;&gt;"")*('Availability - Room Number'!$C$138:$C$152=$B66)*1),""),"")</f>
        <v>5</v>
      </c>
      <c r="AV66" s="113">
        <f>IFERROR($C66-IF($B66&lt;&gt;"",SUMPRODUCT(('Availability - Room Number'!AU$138:AU$152&lt;&gt;"")*('Availability - Room Number'!$C$138:$C$152=$B66)*1),""),"")</f>
        <v>5</v>
      </c>
    </row>
    <row r="67" spans="2:48" s="39" customFormat="1" hidden="1" outlineLevel="1" x14ac:dyDescent="0.3">
      <c r="B67" s="42" t="str">
        <f t="shared" si="36"/>
        <v>Standard Double</v>
      </c>
      <c r="C67" s="38">
        <f t="shared" si="36"/>
        <v>4</v>
      </c>
      <c r="D67" s="103"/>
      <c r="E67" s="104"/>
      <c r="F67" s="38"/>
      <c r="G67" s="113">
        <f>IFERROR($C67-IF($B67&lt;&gt;"",SUMPRODUCT(('Availability - Room Number'!F$138:F$152&lt;&gt;"")*('Availability - Room Number'!$C$138:$C$152=$B67)*1),""),"")</f>
        <v>4</v>
      </c>
      <c r="H67" s="113">
        <f>IFERROR($C67-IF($B67&lt;&gt;"",SUMPRODUCT(('Availability - Room Number'!G$138:G$152&lt;&gt;"")*('Availability - Room Number'!$C$138:$C$152=$B67)*1),""),"")</f>
        <v>4</v>
      </c>
      <c r="I67" s="113">
        <f>IFERROR($C67-IF($B67&lt;&gt;"",SUMPRODUCT(('Availability - Room Number'!H$138:H$152&lt;&gt;"")*('Availability - Room Number'!$C$138:$C$152=$B67)*1),""),"")</f>
        <v>4</v>
      </c>
      <c r="J67" s="113">
        <f>IFERROR($C67-IF($B67&lt;&gt;"",SUMPRODUCT(('Availability - Room Number'!I$138:I$152&lt;&gt;"")*('Availability - Room Number'!$C$138:$C$152=$B67)*1),""),"")</f>
        <v>4</v>
      </c>
      <c r="K67" s="113">
        <f>IFERROR($C67-IF($B67&lt;&gt;"",SUMPRODUCT(('Availability - Room Number'!J$138:J$152&lt;&gt;"")*('Availability - Room Number'!$C$138:$C$152=$B67)*1),""),"")</f>
        <v>4</v>
      </c>
      <c r="L67" s="113">
        <f>IFERROR($C67-IF($B67&lt;&gt;"",SUMPRODUCT(('Availability - Room Number'!K$138:K$152&lt;&gt;"")*('Availability - Room Number'!$C$138:$C$152=$B67)*1),""),"")</f>
        <v>4</v>
      </c>
      <c r="M67" s="113">
        <f>IFERROR($C67-IF($B67&lt;&gt;"",SUMPRODUCT(('Availability - Room Number'!L$138:L$152&lt;&gt;"")*('Availability - Room Number'!$C$138:$C$152=$B67)*1),""),"")</f>
        <v>4</v>
      </c>
      <c r="N67" s="113">
        <f>IFERROR($C67-IF($B67&lt;&gt;"",SUMPRODUCT(('Availability - Room Number'!M$138:M$152&lt;&gt;"")*('Availability - Room Number'!$C$138:$C$152=$B67)*1),""),"")</f>
        <v>4</v>
      </c>
      <c r="O67" s="113">
        <f>IFERROR($C67-IF($B67&lt;&gt;"",SUMPRODUCT(('Availability - Room Number'!N$138:N$152&lt;&gt;"")*('Availability - Room Number'!$C$138:$C$152=$B67)*1),""),"")</f>
        <v>4</v>
      </c>
      <c r="P67" s="113">
        <f>IFERROR($C67-IF($B67&lt;&gt;"",SUMPRODUCT(('Availability - Room Number'!O$138:O$152&lt;&gt;"")*('Availability - Room Number'!$C$138:$C$152=$B67)*1),""),"")</f>
        <v>4</v>
      </c>
      <c r="Q67" s="113">
        <f>IFERROR($C67-IF($B67&lt;&gt;"",SUMPRODUCT(('Availability - Room Number'!P$138:P$152&lt;&gt;"")*('Availability - Room Number'!$C$138:$C$152=$B67)*1),""),"")</f>
        <v>4</v>
      </c>
      <c r="R67" s="113">
        <f>IFERROR($C67-IF($B67&lt;&gt;"",SUMPRODUCT(('Availability - Room Number'!Q$138:Q$152&lt;&gt;"")*('Availability - Room Number'!$C$138:$C$152=$B67)*1),""),"")</f>
        <v>4</v>
      </c>
      <c r="S67" s="113">
        <f>IFERROR($C67-IF($B67&lt;&gt;"",SUMPRODUCT(('Availability - Room Number'!R$138:R$152&lt;&gt;"")*('Availability - Room Number'!$C$138:$C$152=$B67)*1),""),"")</f>
        <v>4</v>
      </c>
      <c r="T67" s="113">
        <f>IFERROR($C67-IF($B67&lt;&gt;"",SUMPRODUCT(('Availability - Room Number'!S$138:S$152&lt;&gt;"")*('Availability - Room Number'!$C$138:$C$152=$B67)*1),""),"")</f>
        <v>4</v>
      </c>
      <c r="U67" s="113">
        <f>IFERROR($C67-IF($B67&lt;&gt;"",SUMPRODUCT(('Availability - Room Number'!T$138:T$152&lt;&gt;"")*('Availability - Room Number'!$C$138:$C$152=$B67)*1),""),"")</f>
        <v>4</v>
      </c>
      <c r="V67" s="113">
        <f>IFERROR($C67-IF($B67&lt;&gt;"",SUMPRODUCT(('Availability - Room Number'!U$138:U$152&lt;&gt;"")*('Availability - Room Number'!$C$138:$C$152=$B67)*1),""),"")</f>
        <v>4</v>
      </c>
      <c r="W67" s="113">
        <f>IFERROR($C67-IF($B67&lt;&gt;"",SUMPRODUCT(('Availability - Room Number'!V$138:V$152&lt;&gt;"")*('Availability - Room Number'!$C$138:$C$152=$B67)*1),""),"")</f>
        <v>4</v>
      </c>
      <c r="X67" s="113">
        <f>IFERROR($C67-IF($B67&lt;&gt;"",SUMPRODUCT(('Availability - Room Number'!W$138:W$152&lt;&gt;"")*('Availability - Room Number'!$C$138:$C$152=$B67)*1),""),"")</f>
        <v>4</v>
      </c>
      <c r="Y67" s="113">
        <f>IFERROR($C67-IF($B67&lt;&gt;"",SUMPRODUCT(('Availability - Room Number'!X$138:X$152&lt;&gt;"")*('Availability - Room Number'!$C$138:$C$152=$B67)*1),""),"")</f>
        <v>4</v>
      </c>
      <c r="Z67" s="113">
        <f>IFERROR($C67-IF($B67&lt;&gt;"",SUMPRODUCT(('Availability - Room Number'!Y$138:Y$152&lt;&gt;"")*('Availability - Room Number'!$C$138:$C$152=$B67)*1),""),"")</f>
        <v>4</v>
      </c>
      <c r="AA67" s="113">
        <f>IFERROR($C67-IF($B67&lt;&gt;"",SUMPRODUCT(('Availability - Room Number'!Z$138:Z$152&lt;&gt;"")*('Availability - Room Number'!$C$138:$C$152=$B67)*1),""),"")</f>
        <v>4</v>
      </c>
      <c r="AB67" s="113">
        <f>IFERROR($C67-IF($B67&lt;&gt;"",SUMPRODUCT(('Availability - Room Number'!AA$138:AA$152&lt;&gt;"")*('Availability - Room Number'!$C$138:$C$152=$B67)*1),""),"")</f>
        <v>4</v>
      </c>
      <c r="AC67" s="113">
        <f>IFERROR($C67-IF($B67&lt;&gt;"",SUMPRODUCT(('Availability - Room Number'!AB$138:AB$152&lt;&gt;"")*('Availability - Room Number'!$C$138:$C$152=$B67)*1),""),"")</f>
        <v>4</v>
      </c>
      <c r="AD67" s="113">
        <f>IFERROR($C67-IF($B67&lt;&gt;"",SUMPRODUCT(('Availability - Room Number'!AC$138:AC$152&lt;&gt;"")*('Availability - Room Number'!$C$138:$C$152=$B67)*1),""),"")</f>
        <v>4</v>
      </c>
      <c r="AE67" s="113">
        <f>IFERROR($C67-IF($B67&lt;&gt;"",SUMPRODUCT(('Availability - Room Number'!AD$138:AD$152&lt;&gt;"")*('Availability - Room Number'!$C$138:$C$152=$B67)*1),""),"")</f>
        <v>4</v>
      </c>
      <c r="AF67" s="113">
        <f>IFERROR($C67-IF($B67&lt;&gt;"",SUMPRODUCT(('Availability - Room Number'!AE$138:AE$152&lt;&gt;"")*('Availability - Room Number'!$C$138:$C$152=$B67)*1),""),"")</f>
        <v>4</v>
      </c>
      <c r="AG67" s="113">
        <f>IFERROR($C67-IF($B67&lt;&gt;"",SUMPRODUCT(('Availability - Room Number'!AF$138:AF$152&lt;&gt;"")*('Availability - Room Number'!$C$138:$C$152=$B67)*1),""),"")</f>
        <v>4</v>
      </c>
      <c r="AH67" s="113">
        <f>IFERROR($C67-IF($B67&lt;&gt;"",SUMPRODUCT(('Availability - Room Number'!AG$138:AG$152&lt;&gt;"")*('Availability - Room Number'!$C$138:$C$152=$B67)*1),""),"")</f>
        <v>4</v>
      </c>
      <c r="AI67" s="113">
        <f>IFERROR($C67-IF($B67&lt;&gt;"",SUMPRODUCT(('Availability - Room Number'!AH$138:AH$152&lt;&gt;"")*('Availability - Room Number'!$C$138:$C$152=$B67)*1),""),"")</f>
        <v>4</v>
      </c>
      <c r="AJ67" s="113">
        <f>IFERROR($C67-IF($B67&lt;&gt;"",SUMPRODUCT(('Availability - Room Number'!AI$138:AI$152&lt;&gt;"")*('Availability - Room Number'!$C$138:$C$152=$B67)*1),""),"")</f>
        <v>4</v>
      </c>
      <c r="AK67" s="113">
        <f>IFERROR($C67-IF($B67&lt;&gt;"",SUMPRODUCT(('Availability - Room Number'!AJ$138:AJ$152&lt;&gt;"")*('Availability - Room Number'!$C$138:$C$152=$B67)*1),""),"")</f>
        <v>4</v>
      </c>
      <c r="AL67" s="113">
        <f>IFERROR($C67-IF($B67&lt;&gt;"",SUMPRODUCT(('Availability - Room Number'!AK$138:AK$152&lt;&gt;"")*('Availability - Room Number'!$C$138:$C$152=$B67)*1),""),"")</f>
        <v>4</v>
      </c>
      <c r="AM67" s="113">
        <f>IFERROR($C67-IF($B67&lt;&gt;"",SUMPRODUCT(('Availability - Room Number'!AL$138:AL$152&lt;&gt;"")*('Availability - Room Number'!$C$138:$C$152=$B67)*1),""),"")</f>
        <v>4</v>
      </c>
      <c r="AN67" s="113">
        <f>IFERROR($C67-IF($B67&lt;&gt;"",SUMPRODUCT(('Availability - Room Number'!AM$138:AM$152&lt;&gt;"")*('Availability - Room Number'!$C$138:$C$152=$B67)*1),""),"")</f>
        <v>4</v>
      </c>
      <c r="AO67" s="113">
        <f>IFERROR($C67-IF($B67&lt;&gt;"",SUMPRODUCT(('Availability - Room Number'!AN$138:AN$152&lt;&gt;"")*('Availability - Room Number'!$C$138:$C$152=$B67)*1),""),"")</f>
        <v>4</v>
      </c>
      <c r="AP67" s="113">
        <f>IFERROR($C67-IF($B67&lt;&gt;"",SUMPRODUCT(('Availability - Room Number'!AO$138:AO$152&lt;&gt;"")*('Availability - Room Number'!$C$138:$C$152=$B67)*1),""),"")</f>
        <v>4</v>
      </c>
      <c r="AQ67" s="113">
        <f>IFERROR($C67-IF($B67&lt;&gt;"",SUMPRODUCT(('Availability - Room Number'!AP$138:AP$152&lt;&gt;"")*('Availability - Room Number'!$C$138:$C$152=$B67)*1),""),"")</f>
        <v>4</v>
      </c>
      <c r="AR67" s="113">
        <f>IFERROR($C67-IF($B67&lt;&gt;"",SUMPRODUCT(('Availability - Room Number'!AQ$138:AQ$152&lt;&gt;"")*('Availability - Room Number'!$C$138:$C$152=$B67)*1),""),"")</f>
        <v>4</v>
      </c>
      <c r="AS67" s="113">
        <f>IFERROR($C67-IF($B67&lt;&gt;"",SUMPRODUCT(('Availability - Room Number'!AR$138:AR$152&lt;&gt;"")*('Availability - Room Number'!$C$138:$C$152=$B67)*1),""),"")</f>
        <v>4</v>
      </c>
      <c r="AT67" s="113">
        <f>IFERROR($C67-IF($B67&lt;&gt;"",SUMPRODUCT(('Availability - Room Number'!AS$138:AS$152&lt;&gt;"")*('Availability - Room Number'!$C$138:$C$152=$B67)*1),""),"")</f>
        <v>4</v>
      </c>
      <c r="AU67" s="113">
        <f>IFERROR($C67-IF($B67&lt;&gt;"",SUMPRODUCT(('Availability - Room Number'!AT$138:AT$152&lt;&gt;"")*('Availability - Room Number'!$C$138:$C$152=$B67)*1),""),"")</f>
        <v>4</v>
      </c>
      <c r="AV67" s="113">
        <f>IFERROR($C67-IF($B67&lt;&gt;"",SUMPRODUCT(('Availability - Room Number'!AU$138:AU$152&lt;&gt;"")*('Availability - Room Number'!$C$138:$C$152=$B67)*1),""),"")</f>
        <v>4</v>
      </c>
    </row>
    <row r="68" spans="2:48" s="39" customFormat="1" hidden="1" outlineLevel="1" x14ac:dyDescent="0.3">
      <c r="B68" s="42" t="str">
        <f t="shared" si="36"/>
        <v>Deluxe Single</v>
      </c>
      <c r="C68" s="38">
        <f t="shared" si="36"/>
        <v>3</v>
      </c>
      <c r="D68" s="103"/>
      <c r="E68" s="104"/>
      <c r="F68" s="38"/>
      <c r="G68" s="113">
        <f>IFERROR($C68-IF($B68&lt;&gt;"",SUMPRODUCT(('Availability - Room Number'!F$138:F$152&lt;&gt;"")*('Availability - Room Number'!$C$138:$C$152=$B68)*1),""),"")</f>
        <v>3</v>
      </c>
      <c r="H68" s="113">
        <f>IFERROR($C68-IF($B68&lt;&gt;"",SUMPRODUCT(('Availability - Room Number'!G$138:G$152&lt;&gt;"")*('Availability - Room Number'!$C$138:$C$152=$B68)*1),""),"")</f>
        <v>3</v>
      </c>
      <c r="I68" s="113">
        <f>IFERROR($C68-IF($B68&lt;&gt;"",SUMPRODUCT(('Availability - Room Number'!H$138:H$152&lt;&gt;"")*('Availability - Room Number'!$C$138:$C$152=$B68)*1),""),"")</f>
        <v>3</v>
      </c>
      <c r="J68" s="113">
        <f>IFERROR($C68-IF($B68&lt;&gt;"",SUMPRODUCT(('Availability - Room Number'!I$138:I$152&lt;&gt;"")*('Availability - Room Number'!$C$138:$C$152=$B68)*1),""),"")</f>
        <v>3</v>
      </c>
      <c r="K68" s="113">
        <f>IFERROR($C68-IF($B68&lt;&gt;"",SUMPRODUCT(('Availability - Room Number'!J$138:J$152&lt;&gt;"")*('Availability - Room Number'!$C$138:$C$152=$B68)*1),""),"")</f>
        <v>3</v>
      </c>
      <c r="L68" s="113">
        <f>IFERROR($C68-IF($B68&lt;&gt;"",SUMPRODUCT(('Availability - Room Number'!K$138:K$152&lt;&gt;"")*('Availability - Room Number'!$C$138:$C$152=$B68)*1),""),"")</f>
        <v>3</v>
      </c>
      <c r="M68" s="113">
        <f>IFERROR($C68-IF($B68&lt;&gt;"",SUMPRODUCT(('Availability - Room Number'!L$138:L$152&lt;&gt;"")*('Availability - Room Number'!$C$138:$C$152=$B68)*1),""),"")</f>
        <v>3</v>
      </c>
      <c r="N68" s="113">
        <f>IFERROR($C68-IF($B68&lt;&gt;"",SUMPRODUCT(('Availability - Room Number'!M$138:M$152&lt;&gt;"")*('Availability - Room Number'!$C$138:$C$152=$B68)*1),""),"")</f>
        <v>3</v>
      </c>
      <c r="O68" s="113">
        <f>IFERROR($C68-IF($B68&lt;&gt;"",SUMPRODUCT(('Availability - Room Number'!N$138:N$152&lt;&gt;"")*('Availability - Room Number'!$C$138:$C$152=$B68)*1),""),"")</f>
        <v>3</v>
      </c>
      <c r="P68" s="113">
        <f>IFERROR($C68-IF($B68&lt;&gt;"",SUMPRODUCT(('Availability - Room Number'!O$138:O$152&lt;&gt;"")*('Availability - Room Number'!$C$138:$C$152=$B68)*1),""),"")</f>
        <v>3</v>
      </c>
      <c r="Q68" s="113">
        <f>IFERROR($C68-IF($B68&lt;&gt;"",SUMPRODUCT(('Availability - Room Number'!P$138:P$152&lt;&gt;"")*('Availability - Room Number'!$C$138:$C$152=$B68)*1),""),"")</f>
        <v>3</v>
      </c>
      <c r="R68" s="113">
        <f>IFERROR($C68-IF($B68&lt;&gt;"",SUMPRODUCT(('Availability - Room Number'!Q$138:Q$152&lt;&gt;"")*('Availability - Room Number'!$C$138:$C$152=$B68)*1),""),"")</f>
        <v>3</v>
      </c>
      <c r="S68" s="113">
        <f>IFERROR($C68-IF($B68&lt;&gt;"",SUMPRODUCT(('Availability - Room Number'!R$138:R$152&lt;&gt;"")*('Availability - Room Number'!$C$138:$C$152=$B68)*1),""),"")</f>
        <v>3</v>
      </c>
      <c r="T68" s="113">
        <f>IFERROR($C68-IF($B68&lt;&gt;"",SUMPRODUCT(('Availability - Room Number'!S$138:S$152&lt;&gt;"")*('Availability - Room Number'!$C$138:$C$152=$B68)*1),""),"")</f>
        <v>3</v>
      </c>
      <c r="U68" s="113">
        <f>IFERROR($C68-IF($B68&lt;&gt;"",SUMPRODUCT(('Availability - Room Number'!T$138:T$152&lt;&gt;"")*('Availability - Room Number'!$C$138:$C$152=$B68)*1),""),"")</f>
        <v>3</v>
      </c>
      <c r="V68" s="113">
        <f>IFERROR($C68-IF($B68&lt;&gt;"",SUMPRODUCT(('Availability - Room Number'!U$138:U$152&lt;&gt;"")*('Availability - Room Number'!$C$138:$C$152=$B68)*1),""),"")</f>
        <v>3</v>
      </c>
      <c r="W68" s="113">
        <f>IFERROR($C68-IF($B68&lt;&gt;"",SUMPRODUCT(('Availability - Room Number'!V$138:V$152&lt;&gt;"")*('Availability - Room Number'!$C$138:$C$152=$B68)*1),""),"")</f>
        <v>3</v>
      </c>
      <c r="X68" s="113">
        <f>IFERROR($C68-IF($B68&lt;&gt;"",SUMPRODUCT(('Availability - Room Number'!W$138:W$152&lt;&gt;"")*('Availability - Room Number'!$C$138:$C$152=$B68)*1),""),"")</f>
        <v>3</v>
      </c>
      <c r="Y68" s="113">
        <f>IFERROR($C68-IF($B68&lt;&gt;"",SUMPRODUCT(('Availability - Room Number'!X$138:X$152&lt;&gt;"")*('Availability - Room Number'!$C$138:$C$152=$B68)*1),""),"")</f>
        <v>3</v>
      </c>
      <c r="Z68" s="113">
        <f>IFERROR($C68-IF($B68&lt;&gt;"",SUMPRODUCT(('Availability - Room Number'!Y$138:Y$152&lt;&gt;"")*('Availability - Room Number'!$C$138:$C$152=$B68)*1),""),"")</f>
        <v>3</v>
      </c>
      <c r="AA68" s="113">
        <f>IFERROR($C68-IF($B68&lt;&gt;"",SUMPRODUCT(('Availability - Room Number'!Z$138:Z$152&lt;&gt;"")*('Availability - Room Number'!$C$138:$C$152=$B68)*1),""),"")</f>
        <v>3</v>
      </c>
      <c r="AB68" s="113">
        <f>IFERROR($C68-IF($B68&lt;&gt;"",SUMPRODUCT(('Availability - Room Number'!AA$138:AA$152&lt;&gt;"")*('Availability - Room Number'!$C$138:$C$152=$B68)*1),""),"")</f>
        <v>3</v>
      </c>
      <c r="AC68" s="113">
        <f>IFERROR($C68-IF($B68&lt;&gt;"",SUMPRODUCT(('Availability - Room Number'!AB$138:AB$152&lt;&gt;"")*('Availability - Room Number'!$C$138:$C$152=$B68)*1),""),"")</f>
        <v>3</v>
      </c>
      <c r="AD68" s="113">
        <f>IFERROR($C68-IF($B68&lt;&gt;"",SUMPRODUCT(('Availability - Room Number'!AC$138:AC$152&lt;&gt;"")*('Availability - Room Number'!$C$138:$C$152=$B68)*1),""),"")</f>
        <v>3</v>
      </c>
      <c r="AE68" s="113">
        <f>IFERROR($C68-IF($B68&lt;&gt;"",SUMPRODUCT(('Availability - Room Number'!AD$138:AD$152&lt;&gt;"")*('Availability - Room Number'!$C$138:$C$152=$B68)*1),""),"")</f>
        <v>3</v>
      </c>
      <c r="AF68" s="113">
        <f>IFERROR($C68-IF($B68&lt;&gt;"",SUMPRODUCT(('Availability - Room Number'!AE$138:AE$152&lt;&gt;"")*('Availability - Room Number'!$C$138:$C$152=$B68)*1),""),"")</f>
        <v>3</v>
      </c>
      <c r="AG68" s="113">
        <f>IFERROR($C68-IF($B68&lt;&gt;"",SUMPRODUCT(('Availability - Room Number'!AF$138:AF$152&lt;&gt;"")*('Availability - Room Number'!$C$138:$C$152=$B68)*1),""),"")</f>
        <v>3</v>
      </c>
      <c r="AH68" s="113">
        <f>IFERROR($C68-IF($B68&lt;&gt;"",SUMPRODUCT(('Availability - Room Number'!AG$138:AG$152&lt;&gt;"")*('Availability - Room Number'!$C$138:$C$152=$B68)*1),""),"")</f>
        <v>3</v>
      </c>
      <c r="AI68" s="113">
        <f>IFERROR($C68-IF($B68&lt;&gt;"",SUMPRODUCT(('Availability - Room Number'!AH$138:AH$152&lt;&gt;"")*('Availability - Room Number'!$C$138:$C$152=$B68)*1),""),"")</f>
        <v>3</v>
      </c>
      <c r="AJ68" s="113">
        <f>IFERROR($C68-IF($B68&lt;&gt;"",SUMPRODUCT(('Availability - Room Number'!AI$138:AI$152&lt;&gt;"")*('Availability - Room Number'!$C$138:$C$152=$B68)*1),""),"")</f>
        <v>3</v>
      </c>
      <c r="AK68" s="113">
        <f>IFERROR($C68-IF($B68&lt;&gt;"",SUMPRODUCT(('Availability - Room Number'!AJ$138:AJ$152&lt;&gt;"")*('Availability - Room Number'!$C$138:$C$152=$B68)*1),""),"")</f>
        <v>3</v>
      </c>
      <c r="AL68" s="113">
        <f>IFERROR($C68-IF($B68&lt;&gt;"",SUMPRODUCT(('Availability - Room Number'!AK$138:AK$152&lt;&gt;"")*('Availability - Room Number'!$C$138:$C$152=$B68)*1),""),"")</f>
        <v>3</v>
      </c>
      <c r="AM68" s="113">
        <f>IFERROR($C68-IF($B68&lt;&gt;"",SUMPRODUCT(('Availability - Room Number'!AL$138:AL$152&lt;&gt;"")*('Availability - Room Number'!$C$138:$C$152=$B68)*1),""),"")</f>
        <v>3</v>
      </c>
      <c r="AN68" s="113">
        <f>IFERROR($C68-IF($B68&lt;&gt;"",SUMPRODUCT(('Availability - Room Number'!AM$138:AM$152&lt;&gt;"")*('Availability - Room Number'!$C$138:$C$152=$B68)*1),""),"")</f>
        <v>3</v>
      </c>
      <c r="AO68" s="113">
        <f>IFERROR($C68-IF($B68&lt;&gt;"",SUMPRODUCT(('Availability - Room Number'!AN$138:AN$152&lt;&gt;"")*('Availability - Room Number'!$C$138:$C$152=$B68)*1),""),"")</f>
        <v>3</v>
      </c>
      <c r="AP68" s="113">
        <f>IFERROR($C68-IF($B68&lt;&gt;"",SUMPRODUCT(('Availability - Room Number'!AO$138:AO$152&lt;&gt;"")*('Availability - Room Number'!$C$138:$C$152=$B68)*1),""),"")</f>
        <v>3</v>
      </c>
      <c r="AQ68" s="113">
        <f>IFERROR($C68-IF($B68&lt;&gt;"",SUMPRODUCT(('Availability - Room Number'!AP$138:AP$152&lt;&gt;"")*('Availability - Room Number'!$C$138:$C$152=$B68)*1),""),"")</f>
        <v>3</v>
      </c>
      <c r="AR68" s="113">
        <f>IFERROR($C68-IF($B68&lt;&gt;"",SUMPRODUCT(('Availability - Room Number'!AQ$138:AQ$152&lt;&gt;"")*('Availability - Room Number'!$C$138:$C$152=$B68)*1),""),"")</f>
        <v>3</v>
      </c>
      <c r="AS68" s="113">
        <f>IFERROR($C68-IF($B68&lt;&gt;"",SUMPRODUCT(('Availability - Room Number'!AR$138:AR$152&lt;&gt;"")*('Availability - Room Number'!$C$138:$C$152=$B68)*1),""),"")</f>
        <v>3</v>
      </c>
      <c r="AT68" s="113">
        <f>IFERROR($C68-IF($B68&lt;&gt;"",SUMPRODUCT(('Availability - Room Number'!AS$138:AS$152&lt;&gt;"")*('Availability - Room Number'!$C$138:$C$152=$B68)*1),""),"")</f>
        <v>3</v>
      </c>
      <c r="AU68" s="113">
        <f>IFERROR($C68-IF($B68&lt;&gt;"",SUMPRODUCT(('Availability - Room Number'!AT$138:AT$152&lt;&gt;"")*('Availability - Room Number'!$C$138:$C$152=$B68)*1),""),"")</f>
        <v>3</v>
      </c>
      <c r="AV68" s="113">
        <f>IFERROR($C68-IF($B68&lt;&gt;"",SUMPRODUCT(('Availability - Room Number'!AU$138:AU$152&lt;&gt;"")*('Availability - Room Number'!$C$138:$C$152=$B68)*1),""),"")</f>
        <v>3</v>
      </c>
    </row>
    <row r="69" spans="2:48" s="39" customFormat="1" hidden="1" outlineLevel="1" x14ac:dyDescent="0.3">
      <c r="B69" s="42" t="str">
        <f t="shared" si="36"/>
        <v>Deluxe Double</v>
      </c>
      <c r="C69" s="38">
        <f t="shared" si="36"/>
        <v>2</v>
      </c>
      <c r="D69" s="103"/>
      <c r="E69" s="104"/>
      <c r="F69" s="38"/>
      <c r="G69" s="113">
        <f>IFERROR($C69-IF($B69&lt;&gt;"",SUMPRODUCT(('Availability - Room Number'!F$138:F$152&lt;&gt;"")*('Availability - Room Number'!$C$138:$C$152=$B69)*1),""),"")</f>
        <v>2</v>
      </c>
      <c r="H69" s="113">
        <f>IFERROR($C69-IF($B69&lt;&gt;"",SUMPRODUCT(('Availability - Room Number'!G$138:G$152&lt;&gt;"")*('Availability - Room Number'!$C$138:$C$152=$B69)*1),""),"")</f>
        <v>2</v>
      </c>
      <c r="I69" s="113">
        <f>IFERROR($C69-IF($B69&lt;&gt;"",SUMPRODUCT(('Availability - Room Number'!H$138:H$152&lt;&gt;"")*('Availability - Room Number'!$C$138:$C$152=$B69)*1),""),"")</f>
        <v>2</v>
      </c>
      <c r="J69" s="113">
        <f>IFERROR($C69-IF($B69&lt;&gt;"",SUMPRODUCT(('Availability - Room Number'!I$138:I$152&lt;&gt;"")*('Availability - Room Number'!$C$138:$C$152=$B69)*1),""),"")</f>
        <v>2</v>
      </c>
      <c r="K69" s="113">
        <f>IFERROR($C69-IF($B69&lt;&gt;"",SUMPRODUCT(('Availability - Room Number'!J$138:J$152&lt;&gt;"")*('Availability - Room Number'!$C$138:$C$152=$B69)*1),""),"")</f>
        <v>2</v>
      </c>
      <c r="L69" s="113">
        <f>IFERROR($C69-IF($B69&lt;&gt;"",SUMPRODUCT(('Availability - Room Number'!K$138:K$152&lt;&gt;"")*('Availability - Room Number'!$C$138:$C$152=$B69)*1),""),"")</f>
        <v>2</v>
      </c>
      <c r="M69" s="113">
        <f>IFERROR($C69-IF($B69&lt;&gt;"",SUMPRODUCT(('Availability - Room Number'!L$138:L$152&lt;&gt;"")*('Availability - Room Number'!$C$138:$C$152=$B69)*1),""),"")</f>
        <v>2</v>
      </c>
      <c r="N69" s="113">
        <f>IFERROR($C69-IF($B69&lt;&gt;"",SUMPRODUCT(('Availability - Room Number'!M$138:M$152&lt;&gt;"")*('Availability - Room Number'!$C$138:$C$152=$B69)*1),""),"")</f>
        <v>2</v>
      </c>
      <c r="O69" s="113">
        <f>IFERROR($C69-IF($B69&lt;&gt;"",SUMPRODUCT(('Availability - Room Number'!N$138:N$152&lt;&gt;"")*('Availability - Room Number'!$C$138:$C$152=$B69)*1),""),"")</f>
        <v>2</v>
      </c>
      <c r="P69" s="113">
        <f>IFERROR($C69-IF($B69&lt;&gt;"",SUMPRODUCT(('Availability - Room Number'!O$138:O$152&lt;&gt;"")*('Availability - Room Number'!$C$138:$C$152=$B69)*1),""),"")</f>
        <v>2</v>
      </c>
      <c r="Q69" s="113">
        <f>IFERROR($C69-IF($B69&lt;&gt;"",SUMPRODUCT(('Availability - Room Number'!P$138:P$152&lt;&gt;"")*('Availability - Room Number'!$C$138:$C$152=$B69)*1),""),"")</f>
        <v>2</v>
      </c>
      <c r="R69" s="113">
        <f>IFERROR($C69-IF($B69&lt;&gt;"",SUMPRODUCT(('Availability - Room Number'!Q$138:Q$152&lt;&gt;"")*('Availability - Room Number'!$C$138:$C$152=$B69)*1),""),"")</f>
        <v>2</v>
      </c>
      <c r="S69" s="113">
        <f>IFERROR($C69-IF($B69&lt;&gt;"",SUMPRODUCT(('Availability - Room Number'!R$138:R$152&lt;&gt;"")*('Availability - Room Number'!$C$138:$C$152=$B69)*1),""),"")</f>
        <v>2</v>
      </c>
      <c r="T69" s="113">
        <f>IFERROR($C69-IF($B69&lt;&gt;"",SUMPRODUCT(('Availability - Room Number'!S$138:S$152&lt;&gt;"")*('Availability - Room Number'!$C$138:$C$152=$B69)*1),""),"")</f>
        <v>2</v>
      </c>
      <c r="U69" s="113">
        <f>IFERROR($C69-IF($B69&lt;&gt;"",SUMPRODUCT(('Availability - Room Number'!T$138:T$152&lt;&gt;"")*('Availability - Room Number'!$C$138:$C$152=$B69)*1),""),"")</f>
        <v>2</v>
      </c>
      <c r="V69" s="113">
        <f>IFERROR($C69-IF($B69&lt;&gt;"",SUMPRODUCT(('Availability - Room Number'!U$138:U$152&lt;&gt;"")*('Availability - Room Number'!$C$138:$C$152=$B69)*1),""),"")</f>
        <v>2</v>
      </c>
      <c r="W69" s="113">
        <f>IFERROR($C69-IF($B69&lt;&gt;"",SUMPRODUCT(('Availability - Room Number'!V$138:V$152&lt;&gt;"")*('Availability - Room Number'!$C$138:$C$152=$B69)*1),""),"")</f>
        <v>2</v>
      </c>
      <c r="X69" s="113">
        <f>IFERROR($C69-IF($B69&lt;&gt;"",SUMPRODUCT(('Availability - Room Number'!W$138:W$152&lt;&gt;"")*('Availability - Room Number'!$C$138:$C$152=$B69)*1),""),"")</f>
        <v>2</v>
      </c>
      <c r="Y69" s="113">
        <f>IFERROR($C69-IF($B69&lt;&gt;"",SUMPRODUCT(('Availability - Room Number'!X$138:X$152&lt;&gt;"")*('Availability - Room Number'!$C$138:$C$152=$B69)*1),""),"")</f>
        <v>2</v>
      </c>
      <c r="Z69" s="113">
        <f>IFERROR($C69-IF($B69&lt;&gt;"",SUMPRODUCT(('Availability - Room Number'!Y$138:Y$152&lt;&gt;"")*('Availability - Room Number'!$C$138:$C$152=$B69)*1),""),"")</f>
        <v>2</v>
      </c>
      <c r="AA69" s="113">
        <f>IFERROR($C69-IF($B69&lt;&gt;"",SUMPRODUCT(('Availability - Room Number'!Z$138:Z$152&lt;&gt;"")*('Availability - Room Number'!$C$138:$C$152=$B69)*1),""),"")</f>
        <v>2</v>
      </c>
      <c r="AB69" s="113">
        <f>IFERROR($C69-IF($B69&lt;&gt;"",SUMPRODUCT(('Availability - Room Number'!AA$138:AA$152&lt;&gt;"")*('Availability - Room Number'!$C$138:$C$152=$B69)*1),""),"")</f>
        <v>2</v>
      </c>
      <c r="AC69" s="113">
        <f>IFERROR($C69-IF($B69&lt;&gt;"",SUMPRODUCT(('Availability - Room Number'!AB$138:AB$152&lt;&gt;"")*('Availability - Room Number'!$C$138:$C$152=$B69)*1),""),"")</f>
        <v>2</v>
      </c>
      <c r="AD69" s="113">
        <f>IFERROR($C69-IF($B69&lt;&gt;"",SUMPRODUCT(('Availability - Room Number'!AC$138:AC$152&lt;&gt;"")*('Availability - Room Number'!$C$138:$C$152=$B69)*1),""),"")</f>
        <v>2</v>
      </c>
      <c r="AE69" s="113">
        <f>IFERROR($C69-IF($B69&lt;&gt;"",SUMPRODUCT(('Availability - Room Number'!AD$138:AD$152&lt;&gt;"")*('Availability - Room Number'!$C$138:$C$152=$B69)*1),""),"")</f>
        <v>2</v>
      </c>
      <c r="AF69" s="113">
        <f>IFERROR($C69-IF($B69&lt;&gt;"",SUMPRODUCT(('Availability - Room Number'!AE$138:AE$152&lt;&gt;"")*('Availability - Room Number'!$C$138:$C$152=$B69)*1),""),"")</f>
        <v>2</v>
      </c>
      <c r="AG69" s="113">
        <f>IFERROR($C69-IF($B69&lt;&gt;"",SUMPRODUCT(('Availability - Room Number'!AF$138:AF$152&lt;&gt;"")*('Availability - Room Number'!$C$138:$C$152=$B69)*1),""),"")</f>
        <v>2</v>
      </c>
      <c r="AH69" s="113">
        <f>IFERROR($C69-IF($B69&lt;&gt;"",SUMPRODUCT(('Availability - Room Number'!AG$138:AG$152&lt;&gt;"")*('Availability - Room Number'!$C$138:$C$152=$B69)*1),""),"")</f>
        <v>2</v>
      </c>
      <c r="AI69" s="113">
        <f>IFERROR($C69-IF($B69&lt;&gt;"",SUMPRODUCT(('Availability - Room Number'!AH$138:AH$152&lt;&gt;"")*('Availability - Room Number'!$C$138:$C$152=$B69)*1),""),"")</f>
        <v>2</v>
      </c>
      <c r="AJ69" s="113">
        <f>IFERROR($C69-IF($B69&lt;&gt;"",SUMPRODUCT(('Availability - Room Number'!AI$138:AI$152&lt;&gt;"")*('Availability - Room Number'!$C$138:$C$152=$B69)*1),""),"")</f>
        <v>2</v>
      </c>
      <c r="AK69" s="113">
        <f>IFERROR($C69-IF($B69&lt;&gt;"",SUMPRODUCT(('Availability - Room Number'!AJ$138:AJ$152&lt;&gt;"")*('Availability - Room Number'!$C$138:$C$152=$B69)*1),""),"")</f>
        <v>2</v>
      </c>
      <c r="AL69" s="113">
        <f>IFERROR($C69-IF($B69&lt;&gt;"",SUMPRODUCT(('Availability - Room Number'!AK$138:AK$152&lt;&gt;"")*('Availability - Room Number'!$C$138:$C$152=$B69)*1),""),"")</f>
        <v>2</v>
      </c>
      <c r="AM69" s="113">
        <f>IFERROR($C69-IF($B69&lt;&gt;"",SUMPRODUCT(('Availability - Room Number'!AL$138:AL$152&lt;&gt;"")*('Availability - Room Number'!$C$138:$C$152=$B69)*1),""),"")</f>
        <v>2</v>
      </c>
      <c r="AN69" s="113">
        <f>IFERROR($C69-IF($B69&lt;&gt;"",SUMPRODUCT(('Availability - Room Number'!AM$138:AM$152&lt;&gt;"")*('Availability - Room Number'!$C$138:$C$152=$B69)*1),""),"")</f>
        <v>2</v>
      </c>
      <c r="AO69" s="113">
        <f>IFERROR($C69-IF($B69&lt;&gt;"",SUMPRODUCT(('Availability - Room Number'!AN$138:AN$152&lt;&gt;"")*('Availability - Room Number'!$C$138:$C$152=$B69)*1),""),"")</f>
        <v>2</v>
      </c>
      <c r="AP69" s="113">
        <f>IFERROR($C69-IF($B69&lt;&gt;"",SUMPRODUCT(('Availability - Room Number'!AO$138:AO$152&lt;&gt;"")*('Availability - Room Number'!$C$138:$C$152=$B69)*1),""),"")</f>
        <v>2</v>
      </c>
      <c r="AQ69" s="113">
        <f>IFERROR($C69-IF($B69&lt;&gt;"",SUMPRODUCT(('Availability - Room Number'!AP$138:AP$152&lt;&gt;"")*('Availability - Room Number'!$C$138:$C$152=$B69)*1),""),"")</f>
        <v>2</v>
      </c>
      <c r="AR69" s="113">
        <f>IFERROR($C69-IF($B69&lt;&gt;"",SUMPRODUCT(('Availability - Room Number'!AQ$138:AQ$152&lt;&gt;"")*('Availability - Room Number'!$C$138:$C$152=$B69)*1),""),"")</f>
        <v>2</v>
      </c>
      <c r="AS69" s="113">
        <f>IFERROR($C69-IF($B69&lt;&gt;"",SUMPRODUCT(('Availability - Room Number'!AR$138:AR$152&lt;&gt;"")*('Availability - Room Number'!$C$138:$C$152=$B69)*1),""),"")</f>
        <v>2</v>
      </c>
      <c r="AT69" s="113">
        <f>IFERROR($C69-IF($B69&lt;&gt;"",SUMPRODUCT(('Availability - Room Number'!AS$138:AS$152&lt;&gt;"")*('Availability - Room Number'!$C$138:$C$152=$B69)*1),""),"")</f>
        <v>2</v>
      </c>
      <c r="AU69" s="113">
        <f>IFERROR($C69-IF($B69&lt;&gt;"",SUMPRODUCT(('Availability - Room Number'!AT$138:AT$152&lt;&gt;"")*('Availability - Room Number'!$C$138:$C$152=$B69)*1),""),"")</f>
        <v>2</v>
      </c>
      <c r="AV69" s="113">
        <f>IFERROR($C69-IF($B69&lt;&gt;"",SUMPRODUCT(('Availability - Room Number'!AU$138:AU$152&lt;&gt;"")*('Availability - Room Number'!$C$138:$C$152=$B69)*1),""),"")</f>
        <v>2</v>
      </c>
    </row>
    <row r="70" spans="2:48" s="39" customFormat="1" hidden="1" outlineLevel="1" x14ac:dyDescent="0.3">
      <c r="B70" s="42" t="str">
        <f t="shared" si="36"/>
        <v>Superior</v>
      </c>
      <c r="C70" s="38">
        <f t="shared" si="36"/>
        <v>1</v>
      </c>
      <c r="D70" s="103"/>
      <c r="E70" s="104"/>
      <c r="F70" s="38"/>
      <c r="G70" s="113">
        <f>IFERROR($C70-IF($B70&lt;&gt;"",SUMPRODUCT(('Availability - Room Number'!F$138:F$152&lt;&gt;"")*('Availability - Room Number'!$C$138:$C$152=$B70)*1),""),"")</f>
        <v>1</v>
      </c>
      <c r="H70" s="113">
        <f>IFERROR($C70-IF($B70&lt;&gt;"",SUMPRODUCT(('Availability - Room Number'!G$138:G$152&lt;&gt;"")*('Availability - Room Number'!$C$138:$C$152=$B70)*1),""),"")</f>
        <v>1</v>
      </c>
      <c r="I70" s="113">
        <f>IFERROR($C70-IF($B70&lt;&gt;"",SUMPRODUCT(('Availability - Room Number'!H$138:H$152&lt;&gt;"")*('Availability - Room Number'!$C$138:$C$152=$B70)*1),""),"")</f>
        <v>1</v>
      </c>
      <c r="J70" s="113">
        <f>IFERROR($C70-IF($B70&lt;&gt;"",SUMPRODUCT(('Availability - Room Number'!I$138:I$152&lt;&gt;"")*('Availability - Room Number'!$C$138:$C$152=$B70)*1),""),"")</f>
        <v>1</v>
      </c>
      <c r="K70" s="113">
        <f>IFERROR($C70-IF($B70&lt;&gt;"",SUMPRODUCT(('Availability - Room Number'!J$138:J$152&lt;&gt;"")*('Availability - Room Number'!$C$138:$C$152=$B70)*1),""),"")</f>
        <v>1</v>
      </c>
      <c r="L70" s="113">
        <f>IFERROR($C70-IF($B70&lt;&gt;"",SUMPRODUCT(('Availability - Room Number'!K$138:K$152&lt;&gt;"")*('Availability - Room Number'!$C$138:$C$152=$B70)*1),""),"")</f>
        <v>1</v>
      </c>
      <c r="M70" s="113">
        <f>IFERROR($C70-IF($B70&lt;&gt;"",SUMPRODUCT(('Availability - Room Number'!L$138:L$152&lt;&gt;"")*('Availability - Room Number'!$C$138:$C$152=$B70)*1),""),"")</f>
        <v>1</v>
      </c>
      <c r="N70" s="113">
        <f>IFERROR($C70-IF($B70&lt;&gt;"",SUMPRODUCT(('Availability - Room Number'!M$138:M$152&lt;&gt;"")*('Availability - Room Number'!$C$138:$C$152=$B70)*1),""),"")</f>
        <v>1</v>
      </c>
      <c r="O70" s="113">
        <f>IFERROR($C70-IF($B70&lt;&gt;"",SUMPRODUCT(('Availability - Room Number'!N$138:N$152&lt;&gt;"")*('Availability - Room Number'!$C$138:$C$152=$B70)*1),""),"")</f>
        <v>1</v>
      </c>
      <c r="P70" s="113">
        <f>IFERROR($C70-IF($B70&lt;&gt;"",SUMPRODUCT(('Availability - Room Number'!O$138:O$152&lt;&gt;"")*('Availability - Room Number'!$C$138:$C$152=$B70)*1),""),"")</f>
        <v>1</v>
      </c>
      <c r="Q70" s="113">
        <f>IFERROR($C70-IF($B70&lt;&gt;"",SUMPRODUCT(('Availability - Room Number'!P$138:P$152&lt;&gt;"")*('Availability - Room Number'!$C$138:$C$152=$B70)*1),""),"")</f>
        <v>1</v>
      </c>
      <c r="R70" s="113">
        <f>IFERROR($C70-IF($B70&lt;&gt;"",SUMPRODUCT(('Availability - Room Number'!Q$138:Q$152&lt;&gt;"")*('Availability - Room Number'!$C$138:$C$152=$B70)*1),""),"")</f>
        <v>1</v>
      </c>
      <c r="S70" s="113">
        <f>IFERROR($C70-IF($B70&lt;&gt;"",SUMPRODUCT(('Availability - Room Number'!R$138:R$152&lt;&gt;"")*('Availability - Room Number'!$C$138:$C$152=$B70)*1),""),"")</f>
        <v>1</v>
      </c>
      <c r="T70" s="113">
        <f>IFERROR($C70-IF($B70&lt;&gt;"",SUMPRODUCT(('Availability - Room Number'!S$138:S$152&lt;&gt;"")*('Availability - Room Number'!$C$138:$C$152=$B70)*1),""),"")</f>
        <v>1</v>
      </c>
      <c r="U70" s="113">
        <f>IFERROR($C70-IF($B70&lt;&gt;"",SUMPRODUCT(('Availability - Room Number'!T$138:T$152&lt;&gt;"")*('Availability - Room Number'!$C$138:$C$152=$B70)*1),""),"")</f>
        <v>1</v>
      </c>
      <c r="V70" s="113">
        <f>IFERROR($C70-IF($B70&lt;&gt;"",SUMPRODUCT(('Availability - Room Number'!U$138:U$152&lt;&gt;"")*('Availability - Room Number'!$C$138:$C$152=$B70)*1),""),"")</f>
        <v>1</v>
      </c>
      <c r="W70" s="113">
        <f>IFERROR($C70-IF($B70&lt;&gt;"",SUMPRODUCT(('Availability - Room Number'!V$138:V$152&lt;&gt;"")*('Availability - Room Number'!$C$138:$C$152=$B70)*1),""),"")</f>
        <v>1</v>
      </c>
      <c r="X70" s="113">
        <f>IFERROR($C70-IF($B70&lt;&gt;"",SUMPRODUCT(('Availability - Room Number'!W$138:W$152&lt;&gt;"")*('Availability - Room Number'!$C$138:$C$152=$B70)*1),""),"")</f>
        <v>1</v>
      </c>
      <c r="Y70" s="113">
        <f>IFERROR($C70-IF($B70&lt;&gt;"",SUMPRODUCT(('Availability - Room Number'!X$138:X$152&lt;&gt;"")*('Availability - Room Number'!$C$138:$C$152=$B70)*1),""),"")</f>
        <v>1</v>
      </c>
      <c r="Z70" s="113">
        <f>IFERROR($C70-IF($B70&lt;&gt;"",SUMPRODUCT(('Availability - Room Number'!Y$138:Y$152&lt;&gt;"")*('Availability - Room Number'!$C$138:$C$152=$B70)*1),""),"")</f>
        <v>1</v>
      </c>
      <c r="AA70" s="113">
        <f>IFERROR($C70-IF($B70&lt;&gt;"",SUMPRODUCT(('Availability - Room Number'!Z$138:Z$152&lt;&gt;"")*('Availability - Room Number'!$C$138:$C$152=$B70)*1),""),"")</f>
        <v>1</v>
      </c>
      <c r="AB70" s="113">
        <f>IFERROR($C70-IF($B70&lt;&gt;"",SUMPRODUCT(('Availability - Room Number'!AA$138:AA$152&lt;&gt;"")*('Availability - Room Number'!$C$138:$C$152=$B70)*1),""),"")</f>
        <v>1</v>
      </c>
      <c r="AC70" s="113">
        <f>IFERROR($C70-IF($B70&lt;&gt;"",SUMPRODUCT(('Availability - Room Number'!AB$138:AB$152&lt;&gt;"")*('Availability - Room Number'!$C$138:$C$152=$B70)*1),""),"")</f>
        <v>1</v>
      </c>
      <c r="AD70" s="113">
        <f>IFERROR($C70-IF($B70&lt;&gt;"",SUMPRODUCT(('Availability - Room Number'!AC$138:AC$152&lt;&gt;"")*('Availability - Room Number'!$C$138:$C$152=$B70)*1),""),"")</f>
        <v>1</v>
      </c>
      <c r="AE70" s="113">
        <f>IFERROR($C70-IF($B70&lt;&gt;"",SUMPRODUCT(('Availability - Room Number'!AD$138:AD$152&lt;&gt;"")*('Availability - Room Number'!$C$138:$C$152=$B70)*1),""),"")</f>
        <v>1</v>
      </c>
      <c r="AF70" s="113">
        <f>IFERROR($C70-IF($B70&lt;&gt;"",SUMPRODUCT(('Availability - Room Number'!AE$138:AE$152&lt;&gt;"")*('Availability - Room Number'!$C$138:$C$152=$B70)*1),""),"")</f>
        <v>1</v>
      </c>
      <c r="AG70" s="113">
        <f>IFERROR($C70-IF($B70&lt;&gt;"",SUMPRODUCT(('Availability - Room Number'!AF$138:AF$152&lt;&gt;"")*('Availability - Room Number'!$C$138:$C$152=$B70)*1),""),"")</f>
        <v>1</v>
      </c>
      <c r="AH70" s="113">
        <f>IFERROR($C70-IF($B70&lt;&gt;"",SUMPRODUCT(('Availability - Room Number'!AG$138:AG$152&lt;&gt;"")*('Availability - Room Number'!$C$138:$C$152=$B70)*1),""),"")</f>
        <v>1</v>
      </c>
      <c r="AI70" s="113">
        <f>IFERROR($C70-IF($B70&lt;&gt;"",SUMPRODUCT(('Availability - Room Number'!AH$138:AH$152&lt;&gt;"")*('Availability - Room Number'!$C$138:$C$152=$B70)*1),""),"")</f>
        <v>1</v>
      </c>
      <c r="AJ70" s="113">
        <f>IFERROR($C70-IF($B70&lt;&gt;"",SUMPRODUCT(('Availability - Room Number'!AI$138:AI$152&lt;&gt;"")*('Availability - Room Number'!$C$138:$C$152=$B70)*1),""),"")</f>
        <v>1</v>
      </c>
      <c r="AK70" s="113">
        <f>IFERROR($C70-IF($B70&lt;&gt;"",SUMPRODUCT(('Availability - Room Number'!AJ$138:AJ$152&lt;&gt;"")*('Availability - Room Number'!$C$138:$C$152=$B70)*1),""),"")</f>
        <v>1</v>
      </c>
      <c r="AL70" s="113">
        <f>IFERROR($C70-IF($B70&lt;&gt;"",SUMPRODUCT(('Availability - Room Number'!AK$138:AK$152&lt;&gt;"")*('Availability - Room Number'!$C$138:$C$152=$B70)*1),""),"")</f>
        <v>1</v>
      </c>
      <c r="AM70" s="113">
        <f>IFERROR($C70-IF($B70&lt;&gt;"",SUMPRODUCT(('Availability - Room Number'!AL$138:AL$152&lt;&gt;"")*('Availability - Room Number'!$C$138:$C$152=$B70)*1),""),"")</f>
        <v>1</v>
      </c>
      <c r="AN70" s="113">
        <f>IFERROR($C70-IF($B70&lt;&gt;"",SUMPRODUCT(('Availability - Room Number'!AM$138:AM$152&lt;&gt;"")*('Availability - Room Number'!$C$138:$C$152=$B70)*1),""),"")</f>
        <v>1</v>
      </c>
      <c r="AO70" s="113">
        <f>IFERROR($C70-IF($B70&lt;&gt;"",SUMPRODUCT(('Availability - Room Number'!AN$138:AN$152&lt;&gt;"")*('Availability - Room Number'!$C$138:$C$152=$B70)*1),""),"")</f>
        <v>1</v>
      </c>
      <c r="AP70" s="113">
        <f>IFERROR($C70-IF($B70&lt;&gt;"",SUMPRODUCT(('Availability - Room Number'!AO$138:AO$152&lt;&gt;"")*('Availability - Room Number'!$C$138:$C$152=$B70)*1),""),"")</f>
        <v>1</v>
      </c>
      <c r="AQ70" s="113">
        <f>IFERROR($C70-IF($B70&lt;&gt;"",SUMPRODUCT(('Availability - Room Number'!AP$138:AP$152&lt;&gt;"")*('Availability - Room Number'!$C$138:$C$152=$B70)*1),""),"")</f>
        <v>1</v>
      </c>
      <c r="AR70" s="113">
        <f>IFERROR($C70-IF($B70&lt;&gt;"",SUMPRODUCT(('Availability - Room Number'!AQ$138:AQ$152&lt;&gt;"")*('Availability - Room Number'!$C$138:$C$152=$B70)*1),""),"")</f>
        <v>1</v>
      </c>
      <c r="AS70" s="113">
        <f>IFERROR($C70-IF($B70&lt;&gt;"",SUMPRODUCT(('Availability - Room Number'!AR$138:AR$152&lt;&gt;"")*('Availability - Room Number'!$C$138:$C$152=$B70)*1),""),"")</f>
        <v>1</v>
      </c>
      <c r="AT70" s="113">
        <f>IFERROR($C70-IF($B70&lt;&gt;"",SUMPRODUCT(('Availability - Room Number'!AS$138:AS$152&lt;&gt;"")*('Availability - Room Number'!$C$138:$C$152=$B70)*1),""),"")</f>
        <v>1</v>
      </c>
      <c r="AU70" s="113">
        <f>IFERROR($C70-IF($B70&lt;&gt;"",SUMPRODUCT(('Availability - Room Number'!AT$138:AT$152&lt;&gt;"")*('Availability - Room Number'!$C$138:$C$152=$B70)*1),""),"")</f>
        <v>1</v>
      </c>
      <c r="AV70" s="113">
        <f>IFERROR($C70-IF($B70&lt;&gt;"",SUMPRODUCT(('Availability - Room Number'!AU$138:AU$152&lt;&gt;"")*('Availability - Room Number'!$C$138:$C$152=$B70)*1),""),"")</f>
        <v>1</v>
      </c>
    </row>
    <row r="71" spans="2:48" collapsed="1" x14ac:dyDescent="0.3">
      <c r="B71" s="105">
        <f>N71</f>
        <v>42282</v>
      </c>
      <c r="C71" s="106"/>
      <c r="D71" s="107">
        <f>IF(D64&lt;&gt;12,D64+1,1)</f>
        <v>10</v>
      </c>
      <c r="E71" s="108">
        <f>IF(D64&lt;&gt;12,E64,E64+1)</f>
        <v>2015</v>
      </c>
      <c r="F71" s="106">
        <f t="shared" si="4"/>
        <v>4</v>
      </c>
      <c r="G71" s="112">
        <f>DATE($E71,$D71,1)-$F71+1</f>
        <v>42275</v>
      </c>
      <c r="H71" s="112">
        <f>G71+1</f>
        <v>42276</v>
      </c>
      <c r="I71" s="112">
        <f t="shared" ref="I71:M71" si="37">H71+1</f>
        <v>42277</v>
      </c>
      <c r="J71" s="112">
        <f t="shared" si="37"/>
        <v>42278</v>
      </c>
      <c r="K71" s="112">
        <f t="shared" si="37"/>
        <v>42279</v>
      </c>
      <c r="L71" s="112">
        <f t="shared" si="37"/>
        <v>42280</v>
      </c>
      <c r="M71" s="112">
        <f t="shared" si="37"/>
        <v>42281</v>
      </c>
      <c r="N71" s="112">
        <f t="shared" ref="N71:AV71" si="38">M71+1</f>
        <v>42282</v>
      </c>
      <c r="O71" s="112">
        <f t="shared" si="38"/>
        <v>42283</v>
      </c>
      <c r="P71" s="112">
        <f t="shared" si="38"/>
        <v>42284</v>
      </c>
      <c r="Q71" s="112">
        <f t="shared" si="38"/>
        <v>42285</v>
      </c>
      <c r="R71" s="112">
        <f t="shared" si="38"/>
        <v>42286</v>
      </c>
      <c r="S71" s="112">
        <f t="shared" si="38"/>
        <v>42287</v>
      </c>
      <c r="T71" s="112">
        <f t="shared" si="38"/>
        <v>42288</v>
      </c>
      <c r="U71" s="112">
        <f t="shared" si="38"/>
        <v>42289</v>
      </c>
      <c r="V71" s="112">
        <f t="shared" si="38"/>
        <v>42290</v>
      </c>
      <c r="W71" s="112">
        <f t="shared" si="38"/>
        <v>42291</v>
      </c>
      <c r="X71" s="112">
        <f t="shared" si="38"/>
        <v>42292</v>
      </c>
      <c r="Y71" s="112">
        <f t="shared" si="38"/>
        <v>42293</v>
      </c>
      <c r="Z71" s="112">
        <f t="shared" si="38"/>
        <v>42294</v>
      </c>
      <c r="AA71" s="112">
        <f t="shared" si="38"/>
        <v>42295</v>
      </c>
      <c r="AB71" s="112">
        <f t="shared" si="38"/>
        <v>42296</v>
      </c>
      <c r="AC71" s="112">
        <f t="shared" si="38"/>
        <v>42297</v>
      </c>
      <c r="AD71" s="112">
        <f t="shared" si="38"/>
        <v>42298</v>
      </c>
      <c r="AE71" s="112">
        <f t="shared" si="38"/>
        <v>42299</v>
      </c>
      <c r="AF71" s="112">
        <f t="shared" si="38"/>
        <v>42300</v>
      </c>
      <c r="AG71" s="112">
        <f t="shared" si="38"/>
        <v>42301</v>
      </c>
      <c r="AH71" s="112">
        <f t="shared" si="38"/>
        <v>42302</v>
      </c>
      <c r="AI71" s="112">
        <f t="shared" si="38"/>
        <v>42303</v>
      </c>
      <c r="AJ71" s="112">
        <f t="shared" si="38"/>
        <v>42304</v>
      </c>
      <c r="AK71" s="112">
        <f t="shared" si="38"/>
        <v>42305</v>
      </c>
      <c r="AL71" s="112">
        <f t="shared" si="38"/>
        <v>42306</v>
      </c>
      <c r="AM71" s="112">
        <f t="shared" si="38"/>
        <v>42307</v>
      </c>
      <c r="AN71" s="112">
        <f t="shared" si="38"/>
        <v>42308</v>
      </c>
      <c r="AO71" s="112">
        <f t="shared" si="38"/>
        <v>42309</v>
      </c>
      <c r="AP71" s="112">
        <f t="shared" si="38"/>
        <v>42310</v>
      </c>
      <c r="AQ71" s="112">
        <f t="shared" si="38"/>
        <v>42311</v>
      </c>
      <c r="AR71" s="112">
        <f t="shared" si="38"/>
        <v>42312</v>
      </c>
      <c r="AS71" s="112">
        <f t="shared" si="38"/>
        <v>42313</v>
      </c>
      <c r="AT71" s="112">
        <f t="shared" si="38"/>
        <v>42314</v>
      </c>
      <c r="AU71" s="112">
        <f t="shared" si="38"/>
        <v>42315</v>
      </c>
      <c r="AV71" s="114">
        <f t="shared" si="38"/>
        <v>42316</v>
      </c>
    </row>
    <row r="72" spans="2:48" s="39" customFormat="1" hidden="1" outlineLevel="1" x14ac:dyDescent="0.3">
      <c r="B72" s="40" t="s">
        <v>48</v>
      </c>
      <c r="C72" s="41">
        <f>SUM(C73:C77)</f>
        <v>15</v>
      </c>
      <c r="D72" s="103"/>
      <c r="E72" s="104"/>
      <c r="F72" s="38"/>
      <c r="G72" s="113">
        <f t="shared" ref="G72:AV72" si="39">SUM(G73:G77)</f>
        <v>15</v>
      </c>
      <c r="H72" s="113">
        <f t="shared" si="39"/>
        <v>15</v>
      </c>
      <c r="I72" s="113">
        <f t="shared" si="39"/>
        <v>15</v>
      </c>
      <c r="J72" s="113">
        <f t="shared" si="39"/>
        <v>15</v>
      </c>
      <c r="K72" s="113">
        <f t="shared" si="39"/>
        <v>15</v>
      </c>
      <c r="L72" s="113">
        <f t="shared" si="39"/>
        <v>15</v>
      </c>
      <c r="M72" s="113">
        <f t="shared" si="39"/>
        <v>15</v>
      </c>
      <c r="N72" s="113">
        <f t="shared" si="39"/>
        <v>15</v>
      </c>
      <c r="O72" s="113">
        <f t="shared" si="39"/>
        <v>15</v>
      </c>
      <c r="P72" s="113">
        <f t="shared" si="39"/>
        <v>15</v>
      </c>
      <c r="Q72" s="113">
        <f t="shared" si="39"/>
        <v>15</v>
      </c>
      <c r="R72" s="113">
        <f t="shared" si="39"/>
        <v>15</v>
      </c>
      <c r="S72" s="113">
        <f t="shared" si="39"/>
        <v>15</v>
      </c>
      <c r="T72" s="113">
        <f t="shared" si="39"/>
        <v>15</v>
      </c>
      <c r="U72" s="113">
        <f t="shared" si="39"/>
        <v>15</v>
      </c>
      <c r="V72" s="113">
        <f t="shared" si="39"/>
        <v>15</v>
      </c>
      <c r="W72" s="113">
        <f t="shared" si="39"/>
        <v>15</v>
      </c>
      <c r="X72" s="113">
        <f t="shared" si="39"/>
        <v>15</v>
      </c>
      <c r="Y72" s="113">
        <f t="shared" si="39"/>
        <v>15</v>
      </c>
      <c r="Z72" s="113">
        <f t="shared" si="39"/>
        <v>15</v>
      </c>
      <c r="AA72" s="113">
        <f t="shared" si="39"/>
        <v>15</v>
      </c>
      <c r="AB72" s="113">
        <f t="shared" si="39"/>
        <v>15</v>
      </c>
      <c r="AC72" s="113">
        <f t="shared" si="39"/>
        <v>15</v>
      </c>
      <c r="AD72" s="113">
        <f t="shared" si="39"/>
        <v>15</v>
      </c>
      <c r="AE72" s="113">
        <f t="shared" si="39"/>
        <v>15</v>
      </c>
      <c r="AF72" s="113">
        <f t="shared" si="39"/>
        <v>15</v>
      </c>
      <c r="AG72" s="113">
        <f t="shared" si="39"/>
        <v>15</v>
      </c>
      <c r="AH72" s="113">
        <f t="shared" si="39"/>
        <v>15</v>
      </c>
      <c r="AI72" s="113">
        <f t="shared" si="39"/>
        <v>15</v>
      </c>
      <c r="AJ72" s="113">
        <f t="shared" si="39"/>
        <v>15</v>
      </c>
      <c r="AK72" s="113">
        <f t="shared" si="39"/>
        <v>15</v>
      </c>
      <c r="AL72" s="113">
        <f t="shared" si="39"/>
        <v>15</v>
      </c>
      <c r="AM72" s="113">
        <f t="shared" si="39"/>
        <v>15</v>
      </c>
      <c r="AN72" s="113">
        <f t="shared" si="39"/>
        <v>15</v>
      </c>
      <c r="AO72" s="113">
        <f t="shared" si="39"/>
        <v>15</v>
      </c>
      <c r="AP72" s="113">
        <f t="shared" si="39"/>
        <v>15</v>
      </c>
      <c r="AQ72" s="113">
        <f t="shared" si="39"/>
        <v>15</v>
      </c>
      <c r="AR72" s="113">
        <f t="shared" si="39"/>
        <v>15</v>
      </c>
      <c r="AS72" s="113">
        <f t="shared" si="39"/>
        <v>15</v>
      </c>
      <c r="AT72" s="113">
        <f t="shared" si="39"/>
        <v>15</v>
      </c>
      <c r="AU72" s="113">
        <f t="shared" si="39"/>
        <v>15</v>
      </c>
      <c r="AV72" s="113">
        <f t="shared" si="39"/>
        <v>15</v>
      </c>
    </row>
    <row r="73" spans="2:48" s="39" customFormat="1" hidden="1" outlineLevel="1" x14ac:dyDescent="0.3">
      <c r="B73" s="42" t="str">
        <f t="shared" ref="B73:C77" si="40">IF(B66&lt;&gt;"",B66,"")</f>
        <v>Standard Single</v>
      </c>
      <c r="C73" s="38">
        <f t="shared" si="40"/>
        <v>5</v>
      </c>
      <c r="D73" s="103"/>
      <c r="E73" s="104"/>
      <c r="F73" s="38"/>
      <c r="G73" s="113">
        <f>IFERROR($C73-IF($B73&lt;&gt;"",SUMPRODUCT(('Availability - Room Number'!F$154:F$168&lt;&gt;"")*('Availability - Room Number'!$C$154:$C$168=$B73)*1),""),"")</f>
        <v>5</v>
      </c>
      <c r="H73" s="113">
        <f>IFERROR($C73-IF($B73&lt;&gt;"",SUMPRODUCT(('Availability - Room Number'!G$154:G$168&lt;&gt;"")*('Availability - Room Number'!$C$154:$C$168=$B73)*1),""),"")</f>
        <v>5</v>
      </c>
      <c r="I73" s="113">
        <f>IFERROR($C73-IF($B73&lt;&gt;"",SUMPRODUCT(('Availability - Room Number'!H$154:H$168&lt;&gt;"")*('Availability - Room Number'!$C$154:$C$168=$B73)*1),""),"")</f>
        <v>5</v>
      </c>
      <c r="J73" s="113">
        <f>IFERROR($C73-IF($B73&lt;&gt;"",SUMPRODUCT(('Availability - Room Number'!I$154:I$168&lt;&gt;"")*('Availability - Room Number'!$C$154:$C$168=$B73)*1),""),"")</f>
        <v>5</v>
      </c>
      <c r="K73" s="113">
        <f>IFERROR($C73-IF($B73&lt;&gt;"",SUMPRODUCT(('Availability - Room Number'!J$154:J$168&lt;&gt;"")*('Availability - Room Number'!$C$154:$C$168=$B73)*1),""),"")</f>
        <v>5</v>
      </c>
      <c r="L73" s="113">
        <f>IFERROR($C73-IF($B73&lt;&gt;"",SUMPRODUCT(('Availability - Room Number'!K$154:K$168&lt;&gt;"")*('Availability - Room Number'!$C$154:$C$168=$B73)*1),""),"")</f>
        <v>5</v>
      </c>
      <c r="M73" s="113">
        <f>IFERROR($C73-IF($B73&lt;&gt;"",SUMPRODUCT(('Availability - Room Number'!L$154:L$168&lt;&gt;"")*('Availability - Room Number'!$C$154:$C$168=$B73)*1),""),"")</f>
        <v>5</v>
      </c>
      <c r="N73" s="113">
        <f>IFERROR($C73-IF($B73&lt;&gt;"",SUMPRODUCT(('Availability - Room Number'!M$154:M$168&lt;&gt;"")*('Availability - Room Number'!$C$154:$C$168=$B73)*1),""),"")</f>
        <v>5</v>
      </c>
      <c r="O73" s="113">
        <f>IFERROR($C73-IF($B73&lt;&gt;"",SUMPRODUCT(('Availability - Room Number'!N$154:N$168&lt;&gt;"")*('Availability - Room Number'!$C$154:$C$168=$B73)*1),""),"")</f>
        <v>5</v>
      </c>
      <c r="P73" s="113">
        <f>IFERROR($C73-IF($B73&lt;&gt;"",SUMPRODUCT(('Availability - Room Number'!O$154:O$168&lt;&gt;"")*('Availability - Room Number'!$C$154:$C$168=$B73)*1),""),"")</f>
        <v>5</v>
      </c>
      <c r="Q73" s="113">
        <f>IFERROR($C73-IF($B73&lt;&gt;"",SUMPRODUCT(('Availability - Room Number'!P$154:P$168&lt;&gt;"")*('Availability - Room Number'!$C$154:$C$168=$B73)*1),""),"")</f>
        <v>5</v>
      </c>
      <c r="R73" s="113">
        <f>IFERROR($C73-IF($B73&lt;&gt;"",SUMPRODUCT(('Availability - Room Number'!Q$154:Q$168&lt;&gt;"")*('Availability - Room Number'!$C$154:$C$168=$B73)*1),""),"")</f>
        <v>5</v>
      </c>
      <c r="S73" s="113">
        <f>IFERROR($C73-IF($B73&lt;&gt;"",SUMPRODUCT(('Availability - Room Number'!R$154:R$168&lt;&gt;"")*('Availability - Room Number'!$C$154:$C$168=$B73)*1),""),"")</f>
        <v>5</v>
      </c>
      <c r="T73" s="113">
        <f>IFERROR($C73-IF($B73&lt;&gt;"",SUMPRODUCT(('Availability - Room Number'!S$154:S$168&lt;&gt;"")*('Availability - Room Number'!$C$154:$C$168=$B73)*1),""),"")</f>
        <v>5</v>
      </c>
      <c r="U73" s="113">
        <f>IFERROR($C73-IF($B73&lt;&gt;"",SUMPRODUCT(('Availability - Room Number'!T$154:T$168&lt;&gt;"")*('Availability - Room Number'!$C$154:$C$168=$B73)*1),""),"")</f>
        <v>5</v>
      </c>
      <c r="V73" s="113">
        <f>IFERROR($C73-IF($B73&lt;&gt;"",SUMPRODUCT(('Availability - Room Number'!U$154:U$168&lt;&gt;"")*('Availability - Room Number'!$C$154:$C$168=$B73)*1),""),"")</f>
        <v>5</v>
      </c>
      <c r="W73" s="113">
        <f>IFERROR($C73-IF($B73&lt;&gt;"",SUMPRODUCT(('Availability - Room Number'!V$154:V$168&lt;&gt;"")*('Availability - Room Number'!$C$154:$C$168=$B73)*1),""),"")</f>
        <v>5</v>
      </c>
      <c r="X73" s="113">
        <f>IFERROR($C73-IF($B73&lt;&gt;"",SUMPRODUCT(('Availability - Room Number'!W$154:W$168&lt;&gt;"")*('Availability - Room Number'!$C$154:$C$168=$B73)*1),""),"")</f>
        <v>5</v>
      </c>
      <c r="Y73" s="113">
        <f>IFERROR($C73-IF($B73&lt;&gt;"",SUMPRODUCT(('Availability - Room Number'!X$154:X$168&lt;&gt;"")*('Availability - Room Number'!$C$154:$C$168=$B73)*1),""),"")</f>
        <v>5</v>
      </c>
      <c r="Z73" s="113">
        <f>IFERROR($C73-IF($B73&lt;&gt;"",SUMPRODUCT(('Availability - Room Number'!Y$154:Y$168&lt;&gt;"")*('Availability - Room Number'!$C$154:$C$168=$B73)*1),""),"")</f>
        <v>5</v>
      </c>
      <c r="AA73" s="113">
        <f>IFERROR($C73-IF($B73&lt;&gt;"",SUMPRODUCT(('Availability - Room Number'!Z$154:Z$168&lt;&gt;"")*('Availability - Room Number'!$C$154:$C$168=$B73)*1),""),"")</f>
        <v>5</v>
      </c>
      <c r="AB73" s="113">
        <f>IFERROR($C73-IF($B73&lt;&gt;"",SUMPRODUCT(('Availability - Room Number'!AA$154:AA$168&lt;&gt;"")*('Availability - Room Number'!$C$154:$C$168=$B73)*1),""),"")</f>
        <v>5</v>
      </c>
      <c r="AC73" s="113">
        <f>IFERROR($C73-IF($B73&lt;&gt;"",SUMPRODUCT(('Availability - Room Number'!AB$154:AB$168&lt;&gt;"")*('Availability - Room Number'!$C$154:$C$168=$B73)*1),""),"")</f>
        <v>5</v>
      </c>
      <c r="AD73" s="113">
        <f>IFERROR($C73-IF($B73&lt;&gt;"",SUMPRODUCT(('Availability - Room Number'!AC$154:AC$168&lt;&gt;"")*('Availability - Room Number'!$C$154:$C$168=$B73)*1),""),"")</f>
        <v>5</v>
      </c>
      <c r="AE73" s="113">
        <f>IFERROR($C73-IF($B73&lt;&gt;"",SUMPRODUCT(('Availability - Room Number'!AD$154:AD$168&lt;&gt;"")*('Availability - Room Number'!$C$154:$C$168=$B73)*1),""),"")</f>
        <v>5</v>
      </c>
      <c r="AF73" s="113">
        <f>IFERROR($C73-IF($B73&lt;&gt;"",SUMPRODUCT(('Availability - Room Number'!AE$154:AE$168&lt;&gt;"")*('Availability - Room Number'!$C$154:$C$168=$B73)*1),""),"")</f>
        <v>5</v>
      </c>
      <c r="AG73" s="113">
        <f>IFERROR($C73-IF($B73&lt;&gt;"",SUMPRODUCT(('Availability - Room Number'!AF$154:AF$168&lt;&gt;"")*('Availability - Room Number'!$C$154:$C$168=$B73)*1),""),"")</f>
        <v>5</v>
      </c>
      <c r="AH73" s="113">
        <f>IFERROR($C73-IF($B73&lt;&gt;"",SUMPRODUCT(('Availability - Room Number'!AG$154:AG$168&lt;&gt;"")*('Availability - Room Number'!$C$154:$C$168=$B73)*1),""),"")</f>
        <v>5</v>
      </c>
      <c r="AI73" s="113">
        <f>IFERROR($C73-IF($B73&lt;&gt;"",SUMPRODUCT(('Availability - Room Number'!AH$154:AH$168&lt;&gt;"")*('Availability - Room Number'!$C$154:$C$168=$B73)*1),""),"")</f>
        <v>5</v>
      </c>
      <c r="AJ73" s="113">
        <f>IFERROR($C73-IF($B73&lt;&gt;"",SUMPRODUCT(('Availability - Room Number'!AI$154:AI$168&lt;&gt;"")*('Availability - Room Number'!$C$154:$C$168=$B73)*1),""),"")</f>
        <v>5</v>
      </c>
      <c r="AK73" s="113">
        <f>IFERROR($C73-IF($B73&lt;&gt;"",SUMPRODUCT(('Availability - Room Number'!AJ$154:AJ$168&lt;&gt;"")*('Availability - Room Number'!$C$154:$C$168=$B73)*1),""),"")</f>
        <v>5</v>
      </c>
      <c r="AL73" s="113">
        <f>IFERROR($C73-IF($B73&lt;&gt;"",SUMPRODUCT(('Availability - Room Number'!AK$154:AK$168&lt;&gt;"")*('Availability - Room Number'!$C$154:$C$168=$B73)*1),""),"")</f>
        <v>5</v>
      </c>
      <c r="AM73" s="113">
        <f>IFERROR($C73-IF($B73&lt;&gt;"",SUMPRODUCT(('Availability - Room Number'!AL$154:AL$168&lt;&gt;"")*('Availability - Room Number'!$C$154:$C$168=$B73)*1),""),"")</f>
        <v>5</v>
      </c>
      <c r="AN73" s="113">
        <f>IFERROR($C73-IF($B73&lt;&gt;"",SUMPRODUCT(('Availability - Room Number'!AM$154:AM$168&lt;&gt;"")*('Availability - Room Number'!$C$154:$C$168=$B73)*1),""),"")</f>
        <v>5</v>
      </c>
      <c r="AO73" s="113">
        <f>IFERROR($C73-IF($B73&lt;&gt;"",SUMPRODUCT(('Availability - Room Number'!AN$154:AN$168&lt;&gt;"")*('Availability - Room Number'!$C$154:$C$168=$B73)*1),""),"")</f>
        <v>5</v>
      </c>
      <c r="AP73" s="113">
        <f>IFERROR($C73-IF($B73&lt;&gt;"",SUMPRODUCT(('Availability - Room Number'!AO$154:AO$168&lt;&gt;"")*('Availability - Room Number'!$C$154:$C$168=$B73)*1),""),"")</f>
        <v>5</v>
      </c>
      <c r="AQ73" s="113">
        <f>IFERROR($C73-IF($B73&lt;&gt;"",SUMPRODUCT(('Availability - Room Number'!AP$154:AP$168&lt;&gt;"")*('Availability - Room Number'!$C$154:$C$168=$B73)*1),""),"")</f>
        <v>5</v>
      </c>
      <c r="AR73" s="113">
        <f>IFERROR($C73-IF($B73&lt;&gt;"",SUMPRODUCT(('Availability - Room Number'!AQ$154:AQ$168&lt;&gt;"")*('Availability - Room Number'!$C$154:$C$168=$B73)*1),""),"")</f>
        <v>5</v>
      </c>
      <c r="AS73" s="113">
        <f>IFERROR($C73-IF($B73&lt;&gt;"",SUMPRODUCT(('Availability - Room Number'!AR$154:AR$168&lt;&gt;"")*('Availability - Room Number'!$C$154:$C$168=$B73)*1),""),"")</f>
        <v>5</v>
      </c>
      <c r="AT73" s="113">
        <f>IFERROR($C73-IF($B73&lt;&gt;"",SUMPRODUCT(('Availability - Room Number'!AS$154:AS$168&lt;&gt;"")*('Availability - Room Number'!$C$154:$C$168=$B73)*1),""),"")</f>
        <v>5</v>
      </c>
      <c r="AU73" s="113">
        <f>IFERROR($C73-IF($B73&lt;&gt;"",SUMPRODUCT(('Availability - Room Number'!AT$154:AT$168&lt;&gt;"")*('Availability - Room Number'!$C$154:$C$168=$B73)*1),""),"")</f>
        <v>5</v>
      </c>
      <c r="AV73" s="113">
        <f>IFERROR($C73-IF($B73&lt;&gt;"",SUMPRODUCT(('Availability - Room Number'!AU$154:AU$168&lt;&gt;"")*('Availability - Room Number'!$C$154:$C$168=$B73)*1),""),"")</f>
        <v>5</v>
      </c>
    </row>
    <row r="74" spans="2:48" s="39" customFormat="1" hidden="1" outlineLevel="1" x14ac:dyDescent="0.3">
      <c r="B74" s="42" t="str">
        <f t="shared" si="40"/>
        <v>Standard Double</v>
      </c>
      <c r="C74" s="38">
        <f t="shared" si="40"/>
        <v>4</v>
      </c>
      <c r="D74" s="103"/>
      <c r="E74" s="104"/>
      <c r="F74" s="38"/>
      <c r="G74" s="113">
        <f>IFERROR($C74-IF($B74&lt;&gt;"",SUMPRODUCT(('Availability - Room Number'!F$154:F$168&lt;&gt;"")*('Availability - Room Number'!$C$154:$C$168=$B74)*1),""),"")</f>
        <v>4</v>
      </c>
      <c r="H74" s="113">
        <f>IFERROR($C74-IF($B74&lt;&gt;"",SUMPRODUCT(('Availability - Room Number'!G$154:G$168&lt;&gt;"")*('Availability - Room Number'!$C$154:$C$168=$B74)*1),""),"")</f>
        <v>4</v>
      </c>
      <c r="I74" s="113">
        <f>IFERROR($C74-IF($B74&lt;&gt;"",SUMPRODUCT(('Availability - Room Number'!H$154:H$168&lt;&gt;"")*('Availability - Room Number'!$C$154:$C$168=$B74)*1),""),"")</f>
        <v>4</v>
      </c>
      <c r="J74" s="113">
        <f>IFERROR($C74-IF($B74&lt;&gt;"",SUMPRODUCT(('Availability - Room Number'!I$154:I$168&lt;&gt;"")*('Availability - Room Number'!$C$154:$C$168=$B74)*1),""),"")</f>
        <v>4</v>
      </c>
      <c r="K74" s="113">
        <f>IFERROR($C74-IF($B74&lt;&gt;"",SUMPRODUCT(('Availability - Room Number'!J$154:J$168&lt;&gt;"")*('Availability - Room Number'!$C$154:$C$168=$B74)*1),""),"")</f>
        <v>4</v>
      </c>
      <c r="L74" s="113">
        <f>IFERROR($C74-IF($B74&lt;&gt;"",SUMPRODUCT(('Availability - Room Number'!K$154:K$168&lt;&gt;"")*('Availability - Room Number'!$C$154:$C$168=$B74)*1),""),"")</f>
        <v>4</v>
      </c>
      <c r="M74" s="113">
        <f>IFERROR($C74-IF($B74&lt;&gt;"",SUMPRODUCT(('Availability - Room Number'!L$154:L$168&lt;&gt;"")*('Availability - Room Number'!$C$154:$C$168=$B74)*1),""),"")</f>
        <v>4</v>
      </c>
      <c r="N74" s="113">
        <f>IFERROR($C74-IF($B74&lt;&gt;"",SUMPRODUCT(('Availability - Room Number'!M$154:M$168&lt;&gt;"")*('Availability - Room Number'!$C$154:$C$168=$B74)*1),""),"")</f>
        <v>4</v>
      </c>
      <c r="O74" s="113">
        <f>IFERROR($C74-IF($B74&lt;&gt;"",SUMPRODUCT(('Availability - Room Number'!N$154:N$168&lt;&gt;"")*('Availability - Room Number'!$C$154:$C$168=$B74)*1),""),"")</f>
        <v>4</v>
      </c>
      <c r="P74" s="113">
        <f>IFERROR($C74-IF($B74&lt;&gt;"",SUMPRODUCT(('Availability - Room Number'!O$154:O$168&lt;&gt;"")*('Availability - Room Number'!$C$154:$C$168=$B74)*1),""),"")</f>
        <v>4</v>
      </c>
      <c r="Q74" s="113">
        <f>IFERROR($C74-IF($B74&lt;&gt;"",SUMPRODUCT(('Availability - Room Number'!P$154:P$168&lt;&gt;"")*('Availability - Room Number'!$C$154:$C$168=$B74)*1),""),"")</f>
        <v>4</v>
      </c>
      <c r="R74" s="113">
        <f>IFERROR($C74-IF($B74&lt;&gt;"",SUMPRODUCT(('Availability - Room Number'!Q$154:Q$168&lt;&gt;"")*('Availability - Room Number'!$C$154:$C$168=$B74)*1),""),"")</f>
        <v>4</v>
      </c>
      <c r="S74" s="113">
        <f>IFERROR($C74-IF($B74&lt;&gt;"",SUMPRODUCT(('Availability - Room Number'!R$154:R$168&lt;&gt;"")*('Availability - Room Number'!$C$154:$C$168=$B74)*1),""),"")</f>
        <v>4</v>
      </c>
      <c r="T74" s="113">
        <f>IFERROR($C74-IF($B74&lt;&gt;"",SUMPRODUCT(('Availability - Room Number'!S$154:S$168&lt;&gt;"")*('Availability - Room Number'!$C$154:$C$168=$B74)*1),""),"")</f>
        <v>4</v>
      </c>
      <c r="U74" s="113">
        <f>IFERROR($C74-IF($B74&lt;&gt;"",SUMPRODUCT(('Availability - Room Number'!T$154:T$168&lt;&gt;"")*('Availability - Room Number'!$C$154:$C$168=$B74)*1),""),"")</f>
        <v>4</v>
      </c>
      <c r="V74" s="113">
        <f>IFERROR($C74-IF($B74&lt;&gt;"",SUMPRODUCT(('Availability - Room Number'!U$154:U$168&lt;&gt;"")*('Availability - Room Number'!$C$154:$C$168=$B74)*1),""),"")</f>
        <v>4</v>
      </c>
      <c r="W74" s="113">
        <f>IFERROR($C74-IF($B74&lt;&gt;"",SUMPRODUCT(('Availability - Room Number'!V$154:V$168&lt;&gt;"")*('Availability - Room Number'!$C$154:$C$168=$B74)*1),""),"")</f>
        <v>4</v>
      </c>
      <c r="X74" s="113">
        <f>IFERROR($C74-IF($B74&lt;&gt;"",SUMPRODUCT(('Availability - Room Number'!W$154:W$168&lt;&gt;"")*('Availability - Room Number'!$C$154:$C$168=$B74)*1),""),"")</f>
        <v>4</v>
      </c>
      <c r="Y74" s="113">
        <f>IFERROR($C74-IF($B74&lt;&gt;"",SUMPRODUCT(('Availability - Room Number'!X$154:X$168&lt;&gt;"")*('Availability - Room Number'!$C$154:$C$168=$B74)*1),""),"")</f>
        <v>4</v>
      </c>
      <c r="Z74" s="113">
        <f>IFERROR($C74-IF($B74&lt;&gt;"",SUMPRODUCT(('Availability - Room Number'!Y$154:Y$168&lt;&gt;"")*('Availability - Room Number'!$C$154:$C$168=$B74)*1),""),"")</f>
        <v>4</v>
      </c>
      <c r="AA74" s="113">
        <f>IFERROR($C74-IF($B74&lt;&gt;"",SUMPRODUCT(('Availability - Room Number'!Z$154:Z$168&lt;&gt;"")*('Availability - Room Number'!$C$154:$C$168=$B74)*1),""),"")</f>
        <v>4</v>
      </c>
      <c r="AB74" s="113">
        <f>IFERROR($C74-IF($B74&lt;&gt;"",SUMPRODUCT(('Availability - Room Number'!AA$154:AA$168&lt;&gt;"")*('Availability - Room Number'!$C$154:$C$168=$B74)*1),""),"")</f>
        <v>4</v>
      </c>
      <c r="AC74" s="113">
        <f>IFERROR($C74-IF($B74&lt;&gt;"",SUMPRODUCT(('Availability - Room Number'!AB$154:AB$168&lt;&gt;"")*('Availability - Room Number'!$C$154:$C$168=$B74)*1),""),"")</f>
        <v>4</v>
      </c>
      <c r="AD74" s="113">
        <f>IFERROR($C74-IF($B74&lt;&gt;"",SUMPRODUCT(('Availability - Room Number'!AC$154:AC$168&lt;&gt;"")*('Availability - Room Number'!$C$154:$C$168=$B74)*1),""),"")</f>
        <v>4</v>
      </c>
      <c r="AE74" s="113">
        <f>IFERROR($C74-IF($B74&lt;&gt;"",SUMPRODUCT(('Availability - Room Number'!AD$154:AD$168&lt;&gt;"")*('Availability - Room Number'!$C$154:$C$168=$B74)*1),""),"")</f>
        <v>4</v>
      </c>
      <c r="AF74" s="113">
        <f>IFERROR($C74-IF($B74&lt;&gt;"",SUMPRODUCT(('Availability - Room Number'!AE$154:AE$168&lt;&gt;"")*('Availability - Room Number'!$C$154:$C$168=$B74)*1),""),"")</f>
        <v>4</v>
      </c>
      <c r="AG74" s="113">
        <f>IFERROR($C74-IF($B74&lt;&gt;"",SUMPRODUCT(('Availability - Room Number'!AF$154:AF$168&lt;&gt;"")*('Availability - Room Number'!$C$154:$C$168=$B74)*1),""),"")</f>
        <v>4</v>
      </c>
      <c r="AH74" s="113">
        <f>IFERROR($C74-IF($B74&lt;&gt;"",SUMPRODUCT(('Availability - Room Number'!AG$154:AG$168&lt;&gt;"")*('Availability - Room Number'!$C$154:$C$168=$B74)*1),""),"")</f>
        <v>4</v>
      </c>
      <c r="AI74" s="113">
        <f>IFERROR($C74-IF($B74&lt;&gt;"",SUMPRODUCT(('Availability - Room Number'!AH$154:AH$168&lt;&gt;"")*('Availability - Room Number'!$C$154:$C$168=$B74)*1),""),"")</f>
        <v>4</v>
      </c>
      <c r="AJ74" s="113">
        <f>IFERROR($C74-IF($B74&lt;&gt;"",SUMPRODUCT(('Availability - Room Number'!AI$154:AI$168&lt;&gt;"")*('Availability - Room Number'!$C$154:$C$168=$B74)*1),""),"")</f>
        <v>4</v>
      </c>
      <c r="AK74" s="113">
        <f>IFERROR($C74-IF($B74&lt;&gt;"",SUMPRODUCT(('Availability - Room Number'!AJ$154:AJ$168&lt;&gt;"")*('Availability - Room Number'!$C$154:$C$168=$B74)*1),""),"")</f>
        <v>4</v>
      </c>
      <c r="AL74" s="113">
        <f>IFERROR($C74-IF($B74&lt;&gt;"",SUMPRODUCT(('Availability - Room Number'!AK$154:AK$168&lt;&gt;"")*('Availability - Room Number'!$C$154:$C$168=$B74)*1),""),"")</f>
        <v>4</v>
      </c>
      <c r="AM74" s="113">
        <f>IFERROR($C74-IF($B74&lt;&gt;"",SUMPRODUCT(('Availability - Room Number'!AL$154:AL$168&lt;&gt;"")*('Availability - Room Number'!$C$154:$C$168=$B74)*1),""),"")</f>
        <v>4</v>
      </c>
      <c r="AN74" s="113">
        <f>IFERROR($C74-IF($B74&lt;&gt;"",SUMPRODUCT(('Availability - Room Number'!AM$154:AM$168&lt;&gt;"")*('Availability - Room Number'!$C$154:$C$168=$B74)*1),""),"")</f>
        <v>4</v>
      </c>
      <c r="AO74" s="113">
        <f>IFERROR($C74-IF($B74&lt;&gt;"",SUMPRODUCT(('Availability - Room Number'!AN$154:AN$168&lt;&gt;"")*('Availability - Room Number'!$C$154:$C$168=$B74)*1),""),"")</f>
        <v>4</v>
      </c>
      <c r="AP74" s="113">
        <f>IFERROR($C74-IF($B74&lt;&gt;"",SUMPRODUCT(('Availability - Room Number'!AO$154:AO$168&lt;&gt;"")*('Availability - Room Number'!$C$154:$C$168=$B74)*1),""),"")</f>
        <v>4</v>
      </c>
      <c r="AQ74" s="113">
        <f>IFERROR($C74-IF($B74&lt;&gt;"",SUMPRODUCT(('Availability - Room Number'!AP$154:AP$168&lt;&gt;"")*('Availability - Room Number'!$C$154:$C$168=$B74)*1),""),"")</f>
        <v>4</v>
      </c>
      <c r="AR74" s="113">
        <f>IFERROR($C74-IF($B74&lt;&gt;"",SUMPRODUCT(('Availability - Room Number'!AQ$154:AQ$168&lt;&gt;"")*('Availability - Room Number'!$C$154:$C$168=$B74)*1),""),"")</f>
        <v>4</v>
      </c>
      <c r="AS74" s="113">
        <f>IFERROR($C74-IF($B74&lt;&gt;"",SUMPRODUCT(('Availability - Room Number'!AR$154:AR$168&lt;&gt;"")*('Availability - Room Number'!$C$154:$C$168=$B74)*1),""),"")</f>
        <v>4</v>
      </c>
      <c r="AT74" s="113">
        <f>IFERROR($C74-IF($B74&lt;&gt;"",SUMPRODUCT(('Availability - Room Number'!AS$154:AS$168&lt;&gt;"")*('Availability - Room Number'!$C$154:$C$168=$B74)*1),""),"")</f>
        <v>4</v>
      </c>
      <c r="AU74" s="113">
        <f>IFERROR($C74-IF($B74&lt;&gt;"",SUMPRODUCT(('Availability - Room Number'!AT$154:AT$168&lt;&gt;"")*('Availability - Room Number'!$C$154:$C$168=$B74)*1),""),"")</f>
        <v>4</v>
      </c>
      <c r="AV74" s="113">
        <f>IFERROR($C74-IF($B74&lt;&gt;"",SUMPRODUCT(('Availability - Room Number'!AU$154:AU$168&lt;&gt;"")*('Availability - Room Number'!$C$154:$C$168=$B74)*1),""),"")</f>
        <v>4</v>
      </c>
    </row>
    <row r="75" spans="2:48" s="39" customFormat="1" hidden="1" outlineLevel="1" x14ac:dyDescent="0.3">
      <c r="B75" s="42" t="str">
        <f t="shared" si="40"/>
        <v>Deluxe Single</v>
      </c>
      <c r="C75" s="38">
        <f t="shared" si="40"/>
        <v>3</v>
      </c>
      <c r="D75" s="103"/>
      <c r="E75" s="104"/>
      <c r="F75" s="38"/>
      <c r="G75" s="113">
        <f>IFERROR($C75-IF($B75&lt;&gt;"",SUMPRODUCT(('Availability - Room Number'!F$154:F$168&lt;&gt;"")*('Availability - Room Number'!$C$154:$C$168=$B75)*1),""),"")</f>
        <v>3</v>
      </c>
      <c r="H75" s="113">
        <f>IFERROR($C75-IF($B75&lt;&gt;"",SUMPRODUCT(('Availability - Room Number'!G$154:G$168&lt;&gt;"")*('Availability - Room Number'!$C$154:$C$168=$B75)*1),""),"")</f>
        <v>3</v>
      </c>
      <c r="I75" s="113">
        <f>IFERROR($C75-IF($B75&lt;&gt;"",SUMPRODUCT(('Availability - Room Number'!H$154:H$168&lt;&gt;"")*('Availability - Room Number'!$C$154:$C$168=$B75)*1),""),"")</f>
        <v>3</v>
      </c>
      <c r="J75" s="113">
        <f>IFERROR($C75-IF($B75&lt;&gt;"",SUMPRODUCT(('Availability - Room Number'!I$154:I$168&lt;&gt;"")*('Availability - Room Number'!$C$154:$C$168=$B75)*1),""),"")</f>
        <v>3</v>
      </c>
      <c r="K75" s="113">
        <f>IFERROR($C75-IF($B75&lt;&gt;"",SUMPRODUCT(('Availability - Room Number'!J$154:J$168&lt;&gt;"")*('Availability - Room Number'!$C$154:$C$168=$B75)*1),""),"")</f>
        <v>3</v>
      </c>
      <c r="L75" s="113">
        <f>IFERROR($C75-IF($B75&lt;&gt;"",SUMPRODUCT(('Availability - Room Number'!K$154:K$168&lt;&gt;"")*('Availability - Room Number'!$C$154:$C$168=$B75)*1),""),"")</f>
        <v>3</v>
      </c>
      <c r="M75" s="113">
        <f>IFERROR($C75-IF($B75&lt;&gt;"",SUMPRODUCT(('Availability - Room Number'!L$154:L$168&lt;&gt;"")*('Availability - Room Number'!$C$154:$C$168=$B75)*1),""),"")</f>
        <v>3</v>
      </c>
      <c r="N75" s="113">
        <f>IFERROR($C75-IF($B75&lt;&gt;"",SUMPRODUCT(('Availability - Room Number'!M$154:M$168&lt;&gt;"")*('Availability - Room Number'!$C$154:$C$168=$B75)*1),""),"")</f>
        <v>3</v>
      </c>
      <c r="O75" s="113">
        <f>IFERROR($C75-IF($B75&lt;&gt;"",SUMPRODUCT(('Availability - Room Number'!N$154:N$168&lt;&gt;"")*('Availability - Room Number'!$C$154:$C$168=$B75)*1),""),"")</f>
        <v>3</v>
      </c>
      <c r="P75" s="113">
        <f>IFERROR($C75-IF($B75&lt;&gt;"",SUMPRODUCT(('Availability - Room Number'!O$154:O$168&lt;&gt;"")*('Availability - Room Number'!$C$154:$C$168=$B75)*1),""),"")</f>
        <v>3</v>
      </c>
      <c r="Q75" s="113">
        <f>IFERROR($C75-IF($B75&lt;&gt;"",SUMPRODUCT(('Availability - Room Number'!P$154:P$168&lt;&gt;"")*('Availability - Room Number'!$C$154:$C$168=$B75)*1),""),"")</f>
        <v>3</v>
      </c>
      <c r="R75" s="113">
        <f>IFERROR($C75-IF($B75&lt;&gt;"",SUMPRODUCT(('Availability - Room Number'!Q$154:Q$168&lt;&gt;"")*('Availability - Room Number'!$C$154:$C$168=$B75)*1),""),"")</f>
        <v>3</v>
      </c>
      <c r="S75" s="113">
        <f>IFERROR($C75-IF($B75&lt;&gt;"",SUMPRODUCT(('Availability - Room Number'!R$154:R$168&lt;&gt;"")*('Availability - Room Number'!$C$154:$C$168=$B75)*1),""),"")</f>
        <v>3</v>
      </c>
      <c r="T75" s="113">
        <f>IFERROR($C75-IF($B75&lt;&gt;"",SUMPRODUCT(('Availability - Room Number'!S$154:S$168&lt;&gt;"")*('Availability - Room Number'!$C$154:$C$168=$B75)*1),""),"")</f>
        <v>3</v>
      </c>
      <c r="U75" s="113">
        <f>IFERROR($C75-IF($B75&lt;&gt;"",SUMPRODUCT(('Availability - Room Number'!T$154:T$168&lt;&gt;"")*('Availability - Room Number'!$C$154:$C$168=$B75)*1),""),"")</f>
        <v>3</v>
      </c>
      <c r="V75" s="113">
        <f>IFERROR($C75-IF($B75&lt;&gt;"",SUMPRODUCT(('Availability - Room Number'!U$154:U$168&lt;&gt;"")*('Availability - Room Number'!$C$154:$C$168=$B75)*1),""),"")</f>
        <v>3</v>
      </c>
      <c r="W75" s="113">
        <f>IFERROR($C75-IF($B75&lt;&gt;"",SUMPRODUCT(('Availability - Room Number'!V$154:V$168&lt;&gt;"")*('Availability - Room Number'!$C$154:$C$168=$B75)*1),""),"")</f>
        <v>3</v>
      </c>
      <c r="X75" s="113">
        <f>IFERROR($C75-IF($B75&lt;&gt;"",SUMPRODUCT(('Availability - Room Number'!W$154:W$168&lt;&gt;"")*('Availability - Room Number'!$C$154:$C$168=$B75)*1),""),"")</f>
        <v>3</v>
      </c>
      <c r="Y75" s="113">
        <f>IFERROR($C75-IF($B75&lt;&gt;"",SUMPRODUCT(('Availability - Room Number'!X$154:X$168&lt;&gt;"")*('Availability - Room Number'!$C$154:$C$168=$B75)*1),""),"")</f>
        <v>3</v>
      </c>
      <c r="Z75" s="113">
        <f>IFERROR($C75-IF($B75&lt;&gt;"",SUMPRODUCT(('Availability - Room Number'!Y$154:Y$168&lt;&gt;"")*('Availability - Room Number'!$C$154:$C$168=$B75)*1),""),"")</f>
        <v>3</v>
      </c>
      <c r="AA75" s="113">
        <f>IFERROR($C75-IF($B75&lt;&gt;"",SUMPRODUCT(('Availability - Room Number'!Z$154:Z$168&lt;&gt;"")*('Availability - Room Number'!$C$154:$C$168=$B75)*1),""),"")</f>
        <v>3</v>
      </c>
      <c r="AB75" s="113">
        <f>IFERROR($C75-IF($B75&lt;&gt;"",SUMPRODUCT(('Availability - Room Number'!AA$154:AA$168&lt;&gt;"")*('Availability - Room Number'!$C$154:$C$168=$B75)*1),""),"")</f>
        <v>3</v>
      </c>
      <c r="AC75" s="113">
        <f>IFERROR($C75-IF($B75&lt;&gt;"",SUMPRODUCT(('Availability - Room Number'!AB$154:AB$168&lt;&gt;"")*('Availability - Room Number'!$C$154:$C$168=$B75)*1),""),"")</f>
        <v>3</v>
      </c>
      <c r="AD75" s="113">
        <f>IFERROR($C75-IF($B75&lt;&gt;"",SUMPRODUCT(('Availability - Room Number'!AC$154:AC$168&lt;&gt;"")*('Availability - Room Number'!$C$154:$C$168=$B75)*1),""),"")</f>
        <v>3</v>
      </c>
      <c r="AE75" s="113">
        <f>IFERROR($C75-IF($B75&lt;&gt;"",SUMPRODUCT(('Availability - Room Number'!AD$154:AD$168&lt;&gt;"")*('Availability - Room Number'!$C$154:$C$168=$B75)*1),""),"")</f>
        <v>3</v>
      </c>
      <c r="AF75" s="113">
        <f>IFERROR($C75-IF($B75&lt;&gt;"",SUMPRODUCT(('Availability - Room Number'!AE$154:AE$168&lt;&gt;"")*('Availability - Room Number'!$C$154:$C$168=$B75)*1),""),"")</f>
        <v>3</v>
      </c>
      <c r="AG75" s="113">
        <f>IFERROR($C75-IF($B75&lt;&gt;"",SUMPRODUCT(('Availability - Room Number'!AF$154:AF$168&lt;&gt;"")*('Availability - Room Number'!$C$154:$C$168=$B75)*1),""),"")</f>
        <v>3</v>
      </c>
      <c r="AH75" s="113">
        <f>IFERROR($C75-IF($B75&lt;&gt;"",SUMPRODUCT(('Availability - Room Number'!AG$154:AG$168&lt;&gt;"")*('Availability - Room Number'!$C$154:$C$168=$B75)*1),""),"")</f>
        <v>3</v>
      </c>
      <c r="AI75" s="113">
        <f>IFERROR($C75-IF($B75&lt;&gt;"",SUMPRODUCT(('Availability - Room Number'!AH$154:AH$168&lt;&gt;"")*('Availability - Room Number'!$C$154:$C$168=$B75)*1),""),"")</f>
        <v>3</v>
      </c>
      <c r="AJ75" s="113">
        <f>IFERROR($C75-IF($B75&lt;&gt;"",SUMPRODUCT(('Availability - Room Number'!AI$154:AI$168&lt;&gt;"")*('Availability - Room Number'!$C$154:$C$168=$B75)*1),""),"")</f>
        <v>3</v>
      </c>
      <c r="AK75" s="113">
        <f>IFERROR($C75-IF($B75&lt;&gt;"",SUMPRODUCT(('Availability - Room Number'!AJ$154:AJ$168&lt;&gt;"")*('Availability - Room Number'!$C$154:$C$168=$B75)*1),""),"")</f>
        <v>3</v>
      </c>
      <c r="AL75" s="113">
        <f>IFERROR($C75-IF($B75&lt;&gt;"",SUMPRODUCT(('Availability - Room Number'!AK$154:AK$168&lt;&gt;"")*('Availability - Room Number'!$C$154:$C$168=$B75)*1),""),"")</f>
        <v>3</v>
      </c>
      <c r="AM75" s="113">
        <f>IFERROR($C75-IF($B75&lt;&gt;"",SUMPRODUCT(('Availability - Room Number'!AL$154:AL$168&lt;&gt;"")*('Availability - Room Number'!$C$154:$C$168=$B75)*1),""),"")</f>
        <v>3</v>
      </c>
      <c r="AN75" s="113">
        <f>IFERROR($C75-IF($B75&lt;&gt;"",SUMPRODUCT(('Availability - Room Number'!AM$154:AM$168&lt;&gt;"")*('Availability - Room Number'!$C$154:$C$168=$B75)*1),""),"")</f>
        <v>3</v>
      </c>
      <c r="AO75" s="113">
        <f>IFERROR($C75-IF($B75&lt;&gt;"",SUMPRODUCT(('Availability - Room Number'!AN$154:AN$168&lt;&gt;"")*('Availability - Room Number'!$C$154:$C$168=$B75)*1),""),"")</f>
        <v>3</v>
      </c>
      <c r="AP75" s="113">
        <f>IFERROR($C75-IF($B75&lt;&gt;"",SUMPRODUCT(('Availability - Room Number'!AO$154:AO$168&lt;&gt;"")*('Availability - Room Number'!$C$154:$C$168=$B75)*1),""),"")</f>
        <v>3</v>
      </c>
      <c r="AQ75" s="113">
        <f>IFERROR($C75-IF($B75&lt;&gt;"",SUMPRODUCT(('Availability - Room Number'!AP$154:AP$168&lt;&gt;"")*('Availability - Room Number'!$C$154:$C$168=$B75)*1),""),"")</f>
        <v>3</v>
      </c>
      <c r="AR75" s="113">
        <f>IFERROR($C75-IF($B75&lt;&gt;"",SUMPRODUCT(('Availability - Room Number'!AQ$154:AQ$168&lt;&gt;"")*('Availability - Room Number'!$C$154:$C$168=$B75)*1),""),"")</f>
        <v>3</v>
      </c>
      <c r="AS75" s="113">
        <f>IFERROR($C75-IF($B75&lt;&gt;"",SUMPRODUCT(('Availability - Room Number'!AR$154:AR$168&lt;&gt;"")*('Availability - Room Number'!$C$154:$C$168=$B75)*1),""),"")</f>
        <v>3</v>
      </c>
      <c r="AT75" s="113">
        <f>IFERROR($C75-IF($B75&lt;&gt;"",SUMPRODUCT(('Availability - Room Number'!AS$154:AS$168&lt;&gt;"")*('Availability - Room Number'!$C$154:$C$168=$B75)*1),""),"")</f>
        <v>3</v>
      </c>
      <c r="AU75" s="113">
        <f>IFERROR($C75-IF($B75&lt;&gt;"",SUMPRODUCT(('Availability - Room Number'!AT$154:AT$168&lt;&gt;"")*('Availability - Room Number'!$C$154:$C$168=$B75)*1),""),"")</f>
        <v>3</v>
      </c>
      <c r="AV75" s="113">
        <f>IFERROR($C75-IF($B75&lt;&gt;"",SUMPRODUCT(('Availability - Room Number'!AU$154:AU$168&lt;&gt;"")*('Availability - Room Number'!$C$154:$C$168=$B75)*1),""),"")</f>
        <v>3</v>
      </c>
    </row>
    <row r="76" spans="2:48" s="39" customFormat="1" hidden="1" outlineLevel="1" x14ac:dyDescent="0.3">
      <c r="B76" s="42" t="str">
        <f t="shared" si="40"/>
        <v>Deluxe Double</v>
      </c>
      <c r="C76" s="38">
        <f t="shared" si="40"/>
        <v>2</v>
      </c>
      <c r="D76" s="103"/>
      <c r="E76" s="104"/>
      <c r="F76" s="38"/>
      <c r="G76" s="113">
        <f>IFERROR($C76-IF($B76&lt;&gt;"",SUMPRODUCT(('Availability - Room Number'!F$154:F$168&lt;&gt;"")*('Availability - Room Number'!$C$154:$C$168=$B76)*1),""),"")</f>
        <v>2</v>
      </c>
      <c r="H76" s="113">
        <f>IFERROR($C76-IF($B76&lt;&gt;"",SUMPRODUCT(('Availability - Room Number'!G$154:G$168&lt;&gt;"")*('Availability - Room Number'!$C$154:$C$168=$B76)*1),""),"")</f>
        <v>2</v>
      </c>
      <c r="I76" s="113">
        <f>IFERROR($C76-IF($B76&lt;&gt;"",SUMPRODUCT(('Availability - Room Number'!H$154:H$168&lt;&gt;"")*('Availability - Room Number'!$C$154:$C$168=$B76)*1),""),"")</f>
        <v>2</v>
      </c>
      <c r="J76" s="113">
        <f>IFERROR($C76-IF($B76&lt;&gt;"",SUMPRODUCT(('Availability - Room Number'!I$154:I$168&lt;&gt;"")*('Availability - Room Number'!$C$154:$C$168=$B76)*1),""),"")</f>
        <v>2</v>
      </c>
      <c r="K76" s="113">
        <f>IFERROR($C76-IF($B76&lt;&gt;"",SUMPRODUCT(('Availability - Room Number'!J$154:J$168&lt;&gt;"")*('Availability - Room Number'!$C$154:$C$168=$B76)*1),""),"")</f>
        <v>2</v>
      </c>
      <c r="L76" s="113">
        <f>IFERROR($C76-IF($B76&lt;&gt;"",SUMPRODUCT(('Availability - Room Number'!K$154:K$168&lt;&gt;"")*('Availability - Room Number'!$C$154:$C$168=$B76)*1),""),"")</f>
        <v>2</v>
      </c>
      <c r="M76" s="113">
        <f>IFERROR($C76-IF($B76&lt;&gt;"",SUMPRODUCT(('Availability - Room Number'!L$154:L$168&lt;&gt;"")*('Availability - Room Number'!$C$154:$C$168=$B76)*1),""),"")</f>
        <v>2</v>
      </c>
      <c r="N76" s="113">
        <f>IFERROR($C76-IF($B76&lt;&gt;"",SUMPRODUCT(('Availability - Room Number'!M$154:M$168&lt;&gt;"")*('Availability - Room Number'!$C$154:$C$168=$B76)*1),""),"")</f>
        <v>2</v>
      </c>
      <c r="O76" s="113">
        <f>IFERROR($C76-IF($B76&lt;&gt;"",SUMPRODUCT(('Availability - Room Number'!N$154:N$168&lt;&gt;"")*('Availability - Room Number'!$C$154:$C$168=$B76)*1),""),"")</f>
        <v>2</v>
      </c>
      <c r="P76" s="113">
        <f>IFERROR($C76-IF($B76&lt;&gt;"",SUMPRODUCT(('Availability - Room Number'!O$154:O$168&lt;&gt;"")*('Availability - Room Number'!$C$154:$C$168=$B76)*1),""),"")</f>
        <v>2</v>
      </c>
      <c r="Q76" s="113">
        <f>IFERROR($C76-IF($B76&lt;&gt;"",SUMPRODUCT(('Availability - Room Number'!P$154:P$168&lt;&gt;"")*('Availability - Room Number'!$C$154:$C$168=$B76)*1),""),"")</f>
        <v>2</v>
      </c>
      <c r="R76" s="113">
        <f>IFERROR($C76-IF($B76&lt;&gt;"",SUMPRODUCT(('Availability - Room Number'!Q$154:Q$168&lt;&gt;"")*('Availability - Room Number'!$C$154:$C$168=$B76)*1),""),"")</f>
        <v>2</v>
      </c>
      <c r="S76" s="113">
        <f>IFERROR($C76-IF($B76&lt;&gt;"",SUMPRODUCT(('Availability - Room Number'!R$154:R$168&lt;&gt;"")*('Availability - Room Number'!$C$154:$C$168=$B76)*1),""),"")</f>
        <v>2</v>
      </c>
      <c r="T76" s="113">
        <f>IFERROR($C76-IF($B76&lt;&gt;"",SUMPRODUCT(('Availability - Room Number'!S$154:S$168&lt;&gt;"")*('Availability - Room Number'!$C$154:$C$168=$B76)*1),""),"")</f>
        <v>2</v>
      </c>
      <c r="U76" s="113">
        <f>IFERROR($C76-IF($B76&lt;&gt;"",SUMPRODUCT(('Availability - Room Number'!T$154:T$168&lt;&gt;"")*('Availability - Room Number'!$C$154:$C$168=$B76)*1),""),"")</f>
        <v>2</v>
      </c>
      <c r="V76" s="113">
        <f>IFERROR($C76-IF($B76&lt;&gt;"",SUMPRODUCT(('Availability - Room Number'!U$154:U$168&lt;&gt;"")*('Availability - Room Number'!$C$154:$C$168=$B76)*1),""),"")</f>
        <v>2</v>
      </c>
      <c r="W76" s="113">
        <f>IFERROR($C76-IF($B76&lt;&gt;"",SUMPRODUCT(('Availability - Room Number'!V$154:V$168&lt;&gt;"")*('Availability - Room Number'!$C$154:$C$168=$B76)*1),""),"")</f>
        <v>2</v>
      </c>
      <c r="X76" s="113">
        <f>IFERROR($C76-IF($B76&lt;&gt;"",SUMPRODUCT(('Availability - Room Number'!W$154:W$168&lt;&gt;"")*('Availability - Room Number'!$C$154:$C$168=$B76)*1),""),"")</f>
        <v>2</v>
      </c>
      <c r="Y76" s="113">
        <f>IFERROR($C76-IF($B76&lt;&gt;"",SUMPRODUCT(('Availability - Room Number'!X$154:X$168&lt;&gt;"")*('Availability - Room Number'!$C$154:$C$168=$B76)*1),""),"")</f>
        <v>2</v>
      </c>
      <c r="Z76" s="113">
        <f>IFERROR($C76-IF($B76&lt;&gt;"",SUMPRODUCT(('Availability - Room Number'!Y$154:Y$168&lt;&gt;"")*('Availability - Room Number'!$C$154:$C$168=$B76)*1),""),"")</f>
        <v>2</v>
      </c>
      <c r="AA76" s="113">
        <f>IFERROR($C76-IF($B76&lt;&gt;"",SUMPRODUCT(('Availability - Room Number'!Z$154:Z$168&lt;&gt;"")*('Availability - Room Number'!$C$154:$C$168=$B76)*1),""),"")</f>
        <v>2</v>
      </c>
      <c r="AB76" s="113">
        <f>IFERROR($C76-IF($B76&lt;&gt;"",SUMPRODUCT(('Availability - Room Number'!AA$154:AA$168&lt;&gt;"")*('Availability - Room Number'!$C$154:$C$168=$B76)*1),""),"")</f>
        <v>2</v>
      </c>
      <c r="AC76" s="113">
        <f>IFERROR($C76-IF($B76&lt;&gt;"",SUMPRODUCT(('Availability - Room Number'!AB$154:AB$168&lt;&gt;"")*('Availability - Room Number'!$C$154:$C$168=$B76)*1),""),"")</f>
        <v>2</v>
      </c>
      <c r="AD76" s="113">
        <f>IFERROR($C76-IF($B76&lt;&gt;"",SUMPRODUCT(('Availability - Room Number'!AC$154:AC$168&lt;&gt;"")*('Availability - Room Number'!$C$154:$C$168=$B76)*1),""),"")</f>
        <v>2</v>
      </c>
      <c r="AE76" s="113">
        <f>IFERROR($C76-IF($B76&lt;&gt;"",SUMPRODUCT(('Availability - Room Number'!AD$154:AD$168&lt;&gt;"")*('Availability - Room Number'!$C$154:$C$168=$B76)*1),""),"")</f>
        <v>2</v>
      </c>
      <c r="AF76" s="113">
        <f>IFERROR($C76-IF($B76&lt;&gt;"",SUMPRODUCT(('Availability - Room Number'!AE$154:AE$168&lt;&gt;"")*('Availability - Room Number'!$C$154:$C$168=$B76)*1),""),"")</f>
        <v>2</v>
      </c>
      <c r="AG76" s="113">
        <f>IFERROR($C76-IF($B76&lt;&gt;"",SUMPRODUCT(('Availability - Room Number'!AF$154:AF$168&lt;&gt;"")*('Availability - Room Number'!$C$154:$C$168=$B76)*1),""),"")</f>
        <v>2</v>
      </c>
      <c r="AH76" s="113">
        <f>IFERROR($C76-IF($B76&lt;&gt;"",SUMPRODUCT(('Availability - Room Number'!AG$154:AG$168&lt;&gt;"")*('Availability - Room Number'!$C$154:$C$168=$B76)*1),""),"")</f>
        <v>2</v>
      </c>
      <c r="AI76" s="113">
        <f>IFERROR($C76-IF($B76&lt;&gt;"",SUMPRODUCT(('Availability - Room Number'!AH$154:AH$168&lt;&gt;"")*('Availability - Room Number'!$C$154:$C$168=$B76)*1),""),"")</f>
        <v>2</v>
      </c>
      <c r="AJ76" s="113">
        <f>IFERROR($C76-IF($B76&lt;&gt;"",SUMPRODUCT(('Availability - Room Number'!AI$154:AI$168&lt;&gt;"")*('Availability - Room Number'!$C$154:$C$168=$B76)*1),""),"")</f>
        <v>2</v>
      </c>
      <c r="AK76" s="113">
        <f>IFERROR($C76-IF($B76&lt;&gt;"",SUMPRODUCT(('Availability - Room Number'!AJ$154:AJ$168&lt;&gt;"")*('Availability - Room Number'!$C$154:$C$168=$B76)*1),""),"")</f>
        <v>2</v>
      </c>
      <c r="AL76" s="113">
        <f>IFERROR($C76-IF($B76&lt;&gt;"",SUMPRODUCT(('Availability - Room Number'!AK$154:AK$168&lt;&gt;"")*('Availability - Room Number'!$C$154:$C$168=$B76)*1),""),"")</f>
        <v>2</v>
      </c>
      <c r="AM76" s="113">
        <f>IFERROR($C76-IF($B76&lt;&gt;"",SUMPRODUCT(('Availability - Room Number'!AL$154:AL$168&lt;&gt;"")*('Availability - Room Number'!$C$154:$C$168=$B76)*1),""),"")</f>
        <v>2</v>
      </c>
      <c r="AN76" s="113">
        <f>IFERROR($C76-IF($B76&lt;&gt;"",SUMPRODUCT(('Availability - Room Number'!AM$154:AM$168&lt;&gt;"")*('Availability - Room Number'!$C$154:$C$168=$B76)*1),""),"")</f>
        <v>2</v>
      </c>
      <c r="AO76" s="113">
        <f>IFERROR($C76-IF($B76&lt;&gt;"",SUMPRODUCT(('Availability - Room Number'!AN$154:AN$168&lt;&gt;"")*('Availability - Room Number'!$C$154:$C$168=$B76)*1),""),"")</f>
        <v>2</v>
      </c>
      <c r="AP76" s="113">
        <f>IFERROR($C76-IF($B76&lt;&gt;"",SUMPRODUCT(('Availability - Room Number'!AO$154:AO$168&lt;&gt;"")*('Availability - Room Number'!$C$154:$C$168=$B76)*1),""),"")</f>
        <v>2</v>
      </c>
      <c r="AQ76" s="113">
        <f>IFERROR($C76-IF($B76&lt;&gt;"",SUMPRODUCT(('Availability - Room Number'!AP$154:AP$168&lt;&gt;"")*('Availability - Room Number'!$C$154:$C$168=$B76)*1),""),"")</f>
        <v>2</v>
      </c>
      <c r="AR76" s="113">
        <f>IFERROR($C76-IF($B76&lt;&gt;"",SUMPRODUCT(('Availability - Room Number'!AQ$154:AQ$168&lt;&gt;"")*('Availability - Room Number'!$C$154:$C$168=$B76)*1),""),"")</f>
        <v>2</v>
      </c>
      <c r="AS76" s="113">
        <f>IFERROR($C76-IF($B76&lt;&gt;"",SUMPRODUCT(('Availability - Room Number'!AR$154:AR$168&lt;&gt;"")*('Availability - Room Number'!$C$154:$C$168=$B76)*1),""),"")</f>
        <v>2</v>
      </c>
      <c r="AT76" s="113">
        <f>IFERROR($C76-IF($B76&lt;&gt;"",SUMPRODUCT(('Availability - Room Number'!AS$154:AS$168&lt;&gt;"")*('Availability - Room Number'!$C$154:$C$168=$B76)*1),""),"")</f>
        <v>2</v>
      </c>
      <c r="AU76" s="113">
        <f>IFERROR($C76-IF($B76&lt;&gt;"",SUMPRODUCT(('Availability - Room Number'!AT$154:AT$168&lt;&gt;"")*('Availability - Room Number'!$C$154:$C$168=$B76)*1),""),"")</f>
        <v>2</v>
      </c>
      <c r="AV76" s="113">
        <f>IFERROR($C76-IF($B76&lt;&gt;"",SUMPRODUCT(('Availability - Room Number'!AU$154:AU$168&lt;&gt;"")*('Availability - Room Number'!$C$154:$C$168=$B76)*1),""),"")</f>
        <v>2</v>
      </c>
    </row>
    <row r="77" spans="2:48" s="39" customFormat="1" hidden="1" outlineLevel="1" x14ac:dyDescent="0.3">
      <c r="B77" s="42" t="str">
        <f t="shared" si="40"/>
        <v>Superior</v>
      </c>
      <c r="C77" s="38">
        <f t="shared" si="40"/>
        <v>1</v>
      </c>
      <c r="D77" s="103"/>
      <c r="E77" s="104"/>
      <c r="F77" s="38"/>
      <c r="G77" s="113">
        <f>IFERROR($C77-IF($B77&lt;&gt;"",SUMPRODUCT(('Availability - Room Number'!F$154:F$168&lt;&gt;"")*('Availability - Room Number'!$C$154:$C$168=$B77)*1),""),"")</f>
        <v>1</v>
      </c>
      <c r="H77" s="113">
        <f>IFERROR($C77-IF($B77&lt;&gt;"",SUMPRODUCT(('Availability - Room Number'!G$154:G$168&lt;&gt;"")*('Availability - Room Number'!$C$154:$C$168=$B77)*1),""),"")</f>
        <v>1</v>
      </c>
      <c r="I77" s="113">
        <f>IFERROR($C77-IF($B77&lt;&gt;"",SUMPRODUCT(('Availability - Room Number'!H$154:H$168&lt;&gt;"")*('Availability - Room Number'!$C$154:$C$168=$B77)*1),""),"")</f>
        <v>1</v>
      </c>
      <c r="J77" s="113">
        <f>IFERROR($C77-IF($B77&lt;&gt;"",SUMPRODUCT(('Availability - Room Number'!I$154:I$168&lt;&gt;"")*('Availability - Room Number'!$C$154:$C$168=$B77)*1),""),"")</f>
        <v>1</v>
      </c>
      <c r="K77" s="113">
        <f>IFERROR($C77-IF($B77&lt;&gt;"",SUMPRODUCT(('Availability - Room Number'!J$154:J$168&lt;&gt;"")*('Availability - Room Number'!$C$154:$C$168=$B77)*1),""),"")</f>
        <v>1</v>
      </c>
      <c r="L77" s="113">
        <f>IFERROR($C77-IF($B77&lt;&gt;"",SUMPRODUCT(('Availability - Room Number'!K$154:K$168&lt;&gt;"")*('Availability - Room Number'!$C$154:$C$168=$B77)*1),""),"")</f>
        <v>1</v>
      </c>
      <c r="M77" s="113">
        <f>IFERROR($C77-IF($B77&lt;&gt;"",SUMPRODUCT(('Availability - Room Number'!L$154:L$168&lt;&gt;"")*('Availability - Room Number'!$C$154:$C$168=$B77)*1),""),"")</f>
        <v>1</v>
      </c>
      <c r="N77" s="113">
        <f>IFERROR($C77-IF($B77&lt;&gt;"",SUMPRODUCT(('Availability - Room Number'!M$154:M$168&lt;&gt;"")*('Availability - Room Number'!$C$154:$C$168=$B77)*1),""),"")</f>
        <v>1</v>
      </c>
      <c r="O77" s="113">
        <f>IFERROR($C77-IF($B77&lt;&gt;"",SUMPRODUCT(('Availability - Room Number'!N$154:N$168&lt;&gt;"")*('Availability - Room Number'!$C$154:$C$168=$B77)*1),""),"")</f>
        <v>1</v>
      </c>
      <c r="P77" s="113">
        <f>IFERROR($C77-IF($B77&lt;&gt;"",SUMPRODUCT(('Availability - Room Number'!O$154:O$168&lt;&gt;"")*('Availability - Room Number'!$C$154:$C$168=$B77)*1),""),"")</f>
        <v>1</v>
      </c>
      <c r="Q77" s="113">
        <f>IFERROR($C77-IF($B77&lt;&gt;"",SUMPRODUCT(('Availability - Room Number'!P$154:P$168&lt;&gt;"")*('Availability - Room Number'!$C$154:$C$168=$B77)*1),""),"")</f>
        <v>1</v>
      </c>
      <c r="R77" s="113">
        <f>IFERROR($C77-IF($B77&lt;&gt;"",SUMPRODUCT(('Availability - Room Number'!Q$154:Q$168&lt;&gt;"")*('Availability - Room Number'!$C$154:$C$168=$B77)*1),""),"")</f>
        <v>1</v>
      </c>
      <c r="S77" s="113">
        <f>IFERROR($C77-IF($B77&lt;&gt;"",SUMPRODUCT(('Availability - Room Number'!R$154:R$168&lt;&gt;"")*('Availability - Room Number'!$C$154:$C$168=$B77)*1),""),"")</f>
        <v>1</v>
      </c>
      <c r="T77" s="113">
        <f>IFERROR($C77-IF($B77&lt;&gt;"",SUMPRODUCT(('Availability - Room Number'!S$154:S$168&lt;&gt;"")*('Availability - Room Number'!$C$154:$C$168=$B77)*1),""),"")</f>
        <v>1</v>
      </c>
      <c r="U77" s="113">
        <f>IFERROR($C77-IF($B77&lt;&gt;"",SUMPRODUCT(('Availability - Room Number'!T$154:T$168&lt;&gt;"")*('Availability - Room Number'!$C$154:$C$168=$B77)*1),""),"")</f>
        <v>1</v>
      </c>
      <c r="V77" s="113">
        <f>IFERROR($C77-IF($B77&lt;&gt;"",SUMPRODUCT(('Availability - Room Number'!U$154:U$168&lt;&gt;"")*('Availability - Room Number'!$C$154:$C$168=$B77)*1),""),"")</f>
        <v>1</v>
      </c>
      <c r="W77" s="113">
        <f>IFERROR($C77-IF($B77&lt;&gt;"",SUMPRODUCT(('Availability - Room Number'!V$154:V$168&lt;&gt;"")*('Availability - Room Number'!$C$154:$C$168=$B77)*1),""),"")</f>
        <v>1</v>
      </c>
      <c r="X77" s="113">
        <f>IFERROR($C77-IF($B77&lt;&gt;"",SUMPRODUCT(('Availability - Room Number'!W$154:W$168&lt;&gt;"")*('Availability - Room Number'!$C$154:$C$168=$B77)*1),""),"")</f>
        <v>1</v>
      </c>
      <c r="Y77" s="113">
        <f>IFERROR($C77-IF($B77&lt;&gt;"",SUMPRODUCT(('Availability - Room Number'!X$154:X$168&lt;&gt;"")*('Availability - Room Number'!$C$154:$C$168=$B77)*1),""),"")</f>
        <v>1</v>
      </c>
      <c r="Z77" s="113">
        <f>IFERROR($C77-IF($B77&lt;&gt;"",SUMPRODUCT(('Availability - Room Number'!Y$154:Y$168&lt;&gt;"")*('Availability - Room Number'!$C$154:$C$168=$B77)*1),""),"")</f>
        <v>1</v>
      </c>
      <c r="AA77" s="113">
        <f>IFERROR($C77-IF($B77&lt;&gt;"",SUMPRODUCT(('Availability - Room Number'!Z$154:Z$168&lt;&gt;"")*('Availability - Room Number'!$C$154:$C$168=$B77)*1),""),"")</f>
        <v>1</v>
      </c>
      <c r="AB77" s="113">
        <f>IFERROR($C77-IF($B77&lt;&gt;"",SUMPRODUCT(('Availability - Room Number'!AA$154:AA$168&lt;&gt;"")*('Availability - Room Number'!$C$154:$C$168=$B77)*1),""),"")</f>
        <v>1</v>
      </c>
      <c r="AC77" s="113">
        <f>IFERROR($C77-IF($B77&lt;&gt;"",SUMPRODUCT(('Availability - Room Number'!AB$154:AB$168&lt;&gt;"")*('Availability - Room Number'!$C$154:$C$168=$B77)*1),""),"")</f>
        <v>1</v>
      </c>
      <c r="AD77" s="113">
        <f>IFERROR($C77-IF($B77&lt;&gt;"",SUMPRODUCT(('Availability - Room Number'!AC$154:AC$168&lt;&gt;"")*('Availability - Room Number'!$C$154:$C$168=$B77)*1),""),"")</f>
        <v>1</v>
      </c>
      <c r="AE77" s="113">
        <f>IFERROR($C77-IF($B77&lt;&gt;"",SUMPRODUCT(('Availability - Room Number'!AD$154:AD$168&lt;&gt;"")*('Availability - Room Number'!$C$154:$C$168=$B77)*1),""),"")</f>
        <v>1</v>
      </c>
      <c r="AF77" s="113">
        <f>IFERROR($C77-IF($B77&lt;&gt;"",SUMPRODUCT(('Availability - Room Number'!AE$154:AE$168&lt;&gt;"")*('Availability - Room Number'!$C$154:$C$168=$B77)*1),""),"")</f>
        <v>1</v>
      </c>
      <c r="AG77" s="113">
        <f>IFERROR($C77-IF($B77&lt;&gt;"",SUMPRODUCT(('Availability - Room Number'!AF$154:AF$168&lt;&gt;"")*('Availability - Room Number'!$C$154:$C$168=$B77)*1),""),"")</f>
        <v>1</v>
      </c>
      <c r="AH77" s="113">
        <f>IFERROR($C77-IF($B77&lt;&gt;"",SUMPRODUCT(('Availability - Room Number'!AG$154:AG$168&lt;&gt;"")*('Availability - Room Number'!$C$154:$C$168=$B77)*1),""),"")</f>
        <v>1</v>
      </c>
      <c r="AI77" s="113">
        <f>IFERROR($C77-IF($B77&lt;&gt;"",SUMPRODUCT(('Availability - Room Number'!AH$154:AH$168&lt;&gt;"")*('Availability - Room Number'!$C$154:$C$168=$B77)*1),""),"")</f>
        <v>1</v>
      </c>
      <c r="AJ77" s="113">
        <f>IFERROR($C77-IF($B77&lt;&gt;"",SUMPRODUCT(('Availability - Room Number'!AI$154:AI$168&lt;&gt;"")*('Availability - Room Number'!$C$154:$C$168=$B77)*1),""),"")</f>
        <v>1</v>
      </c>
      <c r="AK77" s="113">
        <f>IFERROR($C77-IF($B77&lt;&gt;"",SUMPRODUCT(('Availability - Room Number'!AJ$154:AJ$168&lt;&gt;"")*('Availability - Room Number'!$C$154:$C$168=$B77)*1),""),"")</f>
        <v>1</v>
      </c>
      <c r="AL77" s="113">
        <f>IFERROR($C77-IF($B77&lt;&gt;"",SUMPRODUCT(('Availability - Room Number'!AK$154:AK$168&lt;&gt;"")*('Availability - Room Number'!$C$154:$C$168=$B77)*1),""),"")</f>
        <v>1</v>
      </c>
      <c r="AM77" s="113">
        <f>IFERROR($C77-IF($B77&lt;&gt;"",SUMPRODUCT(('Availability - Room Number'!AL$154:AL$168&lt;&gt;"")*('Availability - Room Number'!$C$154:$C$168=$B77)*1),""),"")</f>
        <v>1</v>
      </c>
      <c r="AN77" s="113">
        <f>IFERROR($C77-IF($B77&lt;&gt;"",SUMPRODUCT(('Availability - Room Number'!AM$154:AM$168&lt;&gt;"")*('Availability - Room Number'!$C$154:$C$168=$B77)*1),""),"")</f>
        <v>1</v>
      </c>
      <c r="AO77" s="113">
        <f>IFERROR($C77-IF($B77&lt;&gt;"",SUMPRODUCT(('Availability - Room Number'!AN$154:AN$168&lt;&gt;"")*('Availability - Room Number'!$C$154:$C$168=$B77)*1),""),"")</f>
        <v>1</v>
      </c>
      <c r="AP77" s="113">
        <f>IFERROR($C77-IF($B77&lt;&gt;"",SUMPRODUCT(('Availability - Room Number'!AO$154:AO$168&lt;&gt;"")*('Availability - Room Number'!$C$154:$C$168=$B77)*1),""),"")</f>
        <v>1</v>
      </c>
      <c r="AQ77" s="113">
        <f>IFERROR($C77-IF($B77&lt;&gt;"",SUMPRODUCT(('Availability - Room Number'!AP$154:AP$168&lt;&gt;"")*('Availability - Room Number'!$C$154:$C$168=$B77)*1),""),"")</f>
        <v>1</v>
      </c>
      <c r="AR77" s="113">
        <f>IFERROR($C77-IF($B77&lt;&gt;"",SUMPRODUCT(('Availability - Room Number'!AQ$154:AQ$168&lt;&gt;"")*('Availability - Room Number'!$C$154:$C$168=$B77)*1),""),"")</f>
        <v>1</v>
      </c>
      <c r="AS77" s="113">
        <f>IFERROR($C77-IF($B77&lt;&gt;"",SUMPRODUCT(('Availability - Room Number'!AR$154:AR$168&lt;&gt;"")*('Availability - Room Number'!$C$154:$C$168=$B77)*1),""),"")</f>
        <v>1</v>
      </c>
      <c r="AT77" s="113">
        <f>IFERROR($C77-IF($B77&lt;&gt;"",SUMPRODUCT(('Availability - Room Number'!AS$154:AS$168&lt;&gt;"")*('Availability - Room Number'!$C$154:$C$168=$B77)*1),""),"")</f>
        <v>1</v>
      </c>
      <c r="AU77" s="113">
        <f>IFERROR($C77-IF($B77&lt;&gt;"",SUMPRODUCT(('Availability - Room Number'!AT$154:AT$168&lt;&gt;"")*('Availability - Room Number'!$C$154:$C$168=$B77)*1),""),"")</f>
        <v>1</v>
      </c>
      <c r="AV77" s="113">
        <f>IFERROR($C77-IF($B77&lt;&gt;"",SUMPRODUCT(('Availability - Room Number'!AU$154:AU$168&lt;&gt;"")*('Availability - Room Number'!$C$154:$C$168=$B77)*1),""),"")</f>
        <v>1</v>
      </c>
    </row>
    <row r="78" spans="2:48" collapsed="1" x14ac:dyDescent="0.3">
      <c r="B78" s="105">
        <f>N78</f>
        <v>42310</v>
      </c>
      <c r="C78" s="106"/>
      <c r="D78" s="107">
        <f>IF(D71&lt;&gt;12,D71+1,1)</f>
        <v>11</v>
      </c>
      <c r="E78" s="108">
        <f>IF(D71&lt;&gt;12,E71,E71+1)</f>
        <v>2015</v>
      </c>
      <c r="F78" s="106">
        <f t="shared" si="4"/>
        <v>7</v>
      </c>
      <c r="G78" s="112">
        <f>DATE($E78,$D78,1)-$F78+1</f>
        <v>42303</v>
      </c>
      <c r="H78" s="112">
        <f>G78+1</f>
        <v>42304</v>
      </c>
      <c r="I78" s="112">
        <f t="shared" ref="I78:M78" si="41">H78+1</f>
        <v>42305</v>
      </c>
      <c r="J78" s="112">
        <f t="shared" si="41"/>
        <v>42306</v>
      </c>
      <c r="K78" s="112">
        <f t="shared" si="41"/>
        <v>42307</v>
      </c>
      <c r="L78" s="112">
        <f t="shared" si="41"/>
        <v>42308</v>
      </c>
      <c r="M78" s="112">
        <f t="shared" si="41"/>
        <v>42309</v>
      </c>
      <c r="N78" s="112">
        <f t="shared" ref="N78:AV78" si="42">M78+1</f>
        <v>42310</v>
      </c>
      <c r="O78" s="112">
        <f t="shared" si="42"/>
        <v>42311</v>
      </c>
      <c r="P78" s="112">
        <f t="shared" si="42"/>
        <v>42312</v>
      </c>
      <c r="Q78" s="112">
        <f t="shared" si="42"/>
        <v>42313</v>
      </c>
      <c r="R78" s="112">
        <f t="shared" si="42"/>
        <v>42314</v>
      </c>
      <c r="S78" s="112">
        <f t="shared" si="42"/>
        <v>42315</v>
      </c>
      <c r="T78" s="112">
        <f t="shared" si="42"/>
        <v>42316</v>
      </c>
      <c r="U78" s="112">
        <f t="shared" si="42"/>
        <v>42317</v>
      </c>
      <c r="V78" s="112">
        <f t="shared" si="42"/>
        <v>42318</v>
      </c>
      <c r="W78" s="112">
        <f t="shared" si="42"/>
        <v>42319</v>
      </c>
      <c r="X78" s="112">
        <f t="shared" si="42"/>
        <v>42320</v>
      </c>
      <c r="Y78" s="112">
        <f t="shared" si="42"/>
        <v>42321</v>
      </c>
      <c r="Z78" s="112">
        <f t="shared" si="42"/>
        <v>42322</v>
      </c>
      <c r="AA78" s="112">
        <f t="shared" si="42"/>
        <v>42323</v>
      </c>
      <c r="AB78" s="112">
        <f t="shared" si="42"/>
        <v>42324</v>
      </c>
      <c r="AC78" s="112">
        <f t="shared" si="42"/>
        <v>42325</v>
      </c>
      <c r="AD78" s="112">
        <f t="shared" si="42"/>
        <v>42326</v>
      </c>
      <c r="AE78" s="112">
        <f t="shared" si="42"/>
        <v>42327</v>
      </c>
      <c r="AF78" s="112">
        <f t="shared" si="42"/>
        <v>42328</v>
      </c>
      <c r="AG78" s="112">
        <f t="shared" si="42"/>
        <v>42329</v>
      </c>
      <c r="AH78" s="112">
        <f t="shared" si="42"/>
        <v>42330</v>
      </c>
      <c r="AI78" s="112">
        <f t="shared" si="42"/>
        <v>42331</v>
      </c>
      <c r="AJ78" s="112">
        <f t="shared" si="42"/>
        <v>42332</v>
      </c>
      <c r="AK78" s="112">
        <f t="shared" si="42"/>
        <v>42333</v>
      </c>
      <c r="AL78" s="112">
        <f t="shared" si="42"/>
        <v>42334</v>
      </c>
      <c r="AM78" s="112">
        <f t="shared" si="42"/>
        <v>42335</v>
      </c>
      <c r="AN78" s="112">
        <f t="shared" si="42"/>
        <v>42336</v>
      </c>
      <c r="AO78" s="112">
        <f t="shared" si="42"/>
        <v>42337</v>
      </c>
      <c r="AP78" s="112">
        <f t="shared" si="42"/>
        <v>42338</v>
      </c>
      <c r="AQ78" s="112">
        <f t="shared" si="42"/>
        <v>42339</v>
      </c>
      <c r="AR78" s="112">
        <f t="shared" si="42"/>
        <v>42340</v>
      </c>
      <c r="AS78" s="112">
        <f t="shared" si="42"/>
        <v>42341</v>
      </c>
      <c r="AT78" s="112">
        <f t="shared" si="42"/>
        <v>42342</v>
      </c>
      <c r="AU78" s="112">
        <f t="shared" si="42"/>
        <v>42343</v>
      </c>
      <c r="AV78" s="114">
        <f t="shared" si="42"/>
        <v>42344</v>
      </c>
    </row>
    <row r="79" spans="2:48" s="39" customFormat="1" hidden="1" outlineLevel="1" x14ac:dyDescent="0.3">
      <c r="B79" s="40" t="s">
        <v>48</v>
      </c>
      <c r="C79" s="41">
        <f>SUM(C80:C84)</f>
        <v>15</v>
      </c>
      <c r="D79" s="103"/>
      <c r="E79" s="104"/>
      <c r="F79" s="38"/>
      <c r="G79" s="113">
        <f t="shared" ref="G79:AV79" si="43">SUM(G80:G84)</f>
        <v>15</v>
      </c>
      <c r="H79" s="113">
        <f t="shared" si="43"/>
        <v>15</v>
      </c>
      <c r="I79" s="113">
        <f t="shared" si="43"/>
        <v>15</v>
      </c>
      <c r="J79" s="113">
        <f t="shared" si="43"/>
        <v>15</v>
      </c>
      <c r="K79" s="113">
        <f t="shared" si="43"/>
        <v>15</v>
      </c>
      <c r="L79" s="113">
        <f t="shared" si="43"/>
        <v>15</v>
      </c>
      <c r="M79" s="113">
        <f t="shared" si="43"/>
        <v>15</v>
      </c>
      <c r="N79" s="113">
        <f t="shared" si="43"/>
        <v>15</v>
      </c>
      <c r="O79" s="113">
        <f t="shared" si="43"/>
        <v>15</v>
      </c>
      <c r="P79" s="113">
        <f t="shared" si="43"/>
        <v>15</v>
      </c>
      <c r="Q79" s="113">
        <f t="shared" si="43"/>
        <v>15</v>
      </c>
      <c r="R79" s="113">
        <f t="shared" si="43"/>
        <v>15</v>
      </c>
      <c r="S79" s="113">
        <f t="shared" si="43"/>
        <v>15</v>
      </c>
      <c r="T79" s="113">
        <f t="shared" si="43"/>
        <v>15</v>
      </c>
      <c r="U79" s="113">
        <f t="shared" si="43"/>
        <v>15</v>
      </c>
      <c r="V79" s="113">
        <f t="shared" si="43"/>
        <v>15</v>
      </c>
      <c r="W79" s="113">
        <f t="shared" si="43"/>
        <v>15</v>
      </c>
      <c r="X79" s="113">
        <f t="shared" si="43"/>
        <v>15</v>
      </c>
      <c r="Y79" s="113">
        <f t="shared" si="43"/>
        <v>15</v>
      </c>
      <c r="Z79" s="113">
        <f t="shared" si="43"/>
        <v>15</v>
      </c>
      <c r="AA79" s="113">
        <f t="shared" si="43"/>
        <v>15</v>
      </c>
      <c r="AB79" s="113">
        <f t="shared" si="43"/>
        <v>15</v>
      </c>
      <c r="AC79" s="113">
        <f t="shared" si="43"/>
        <v>15</v>
      </c>
      <c r="AD79" s="113">
        <f t="shared" si="43"/>
        <v>15</v>
      </c>
      <c r="AE79" s="113">
        <f t="shared" si="43"/>
        <v>15</v>
      </c>
      <c r="AF79" s="113">
        <f t="shared" si="43"/>
        <v>15</v>
      </c>
      <c r="AG79" s="113">
        <f t="shared" si="43"/>
        <v>15</v>
      </c>
      <c r="AH79" s="113">
        <f t="shared" si="43"/>
        <v>15</v>
      </c>
      <c r="AI79" s="113">
        <f t="shared" si="43"/>
        <v>15</v>
      </c>
      <c r="AJ79" s="113">
        <f t="shared" si="43"/>
        <v>15</v>
      </c>
      <c r="AK79" s="113">
        <f t="shared" si="43"/>
        <v>15</v>
      </c>
      <c r="AL79" s="113">
        <f t="shared" si="43"/>
        <v>15</v>
      </c>
      <c r="AM79" s="113">
        <f t="shared" si="43"/>
        <v>15</v>
      </c>
      <c r="AN79" s="113">
        <f t="shared" si="43"/>
        <v>15</v>
      </c>
      <c r="AO79" s="113">
        <f t="shared" si="43"/>
        <v>15</v>
      </c>
      <c r="AP79" s="113">
        <f t="shared" si="43"/>
        <v>15</v>
      </c>
      <c r="AQ79" s="113">
        <f t="shared" si="43"/>
        <v>15</v>
      </c>
      <c r="AR79" s="113">
        <f t="shared" si="43"/>
        <v>15</v>
      </c>
      <c r="AS79" s="113">
        <f t="shared" si="43"/>
        <v>15</v>
      </c>
      <c r="AT79" s="113">
        <f t="shared" si="43"/>
        <v>15</v>
      </c>
      <c r="AU79" s="113">
        <f t="shared" si="43"/>
        <v>15</v>
      </c>
      <c r="AV79" s="113">
        <f t="shared" si="43"/>
        <v>15</v>
      </c>
    </row>
    <row r="80" spans="2:48" s="39" customFormat="1" hidden="1" outlineLevel="1" x14ac:dyDescent="0.3">
      <c r="B80" s="42" t="str">
        <f t="shared" ref="B80:C84" si="44">IF(B73&lt;&gt;"",B73,"")</f>
        <v>Standard Single</v>
      </c>
      <c r="C80" s="38">
        <f t="shared" si="44"/>
        <v>5</v>
      </c>
      <c r="D80" s="103"/>
      <c r="E80" s="104"/>
      <c r="F80" s="38"/>
      <c r="G80" s="113">
        <f>IFERROR($C80-IF($B80&lt;&gt;"",SUMPRODUCT(('Availability - Room Number'!F$170:F$184&lt;&gt;"")*('Availability - Room Number'!$C$170:$C$184=$B80)*1),""),"")</f>
        <v>5</v>
      </c>
      <c r="H80" s="113">
        <f>IFERROR($C80-IF($B80&lt;&gt;"",SUMPRODUCT(('Availability - Room Number'!G$170:G$184&lt;&gt;"")*('Availability - Room Number'!$C$170:$C$184=$B80)*1),""),"")</f>
        <v>5</v>
      </c>
      <c r="I80" s="113">
        <f>IFERROR($C80-IF($B80&lt;&gt;"",SUMPRODUCT(('Availability - Room Number'!H$170:H$184&lt;&gt;"")*('Availability - Room Number'!$C$170:$C$184=$B80)*1),""),"")</f>
        <v>5</v>
      </c>
      <c r="J80" s="113">
        <f>IFERROR($C80-IF($B80&lt;&gt;"",SUMPRODUCT(('Availability - Room Number'!I$170:I$184&lt;&gt;"")*('Availability - Room Number'!$C$170:$C$184=$B80)*1),""),"")</f>
        <v>5</v>
      </c>
      <c r="K80" s="113">
        <f>IFERROR($C80-IF($B80&lt;&gt;"",SUMPRODUCT(('Availability - Room Number'!J$170:J$184&lt;&gt;"")*('Availability - Room Number'!$C$170:$C$184=$B80)*1),""),"")</f>
        <v>5</v>
      </c>
      <c r="L80" s="113">
        <f>IFERROR($C80-IF($B80&lt;&gt;"",SUMPRODUCT(('Availability - Room Number'!K$170:K$184&lt;&gt;"")*('Availability - Room Number'!$C$170:$C$184=$B80)*1),""),"")</f>
        <v>5</v>
      </c>
      <c r="M80" s="113">
        <f>IFERROR($C80-IF($B80&lt;&gt;"",SUMPRODUCT(('Availability - Room Number'!L$170:L$184&lt;&gt;"")*('Availability - Room Number'!$C$170:$C$184=$B80)*1),""),"")</f>
        <v>5</v>
      </c>
      <c r="N80" s="113">
        <f>IFERROR($C80-IF($B80&lt;&gt;"",SUMPRODUCT(('Availability - Room Number'!M$170:M$184&lt;&gt;"")*('Availability - Room Number'!$C$170:$C$184=$B80)*1),""),"")</f>
        <v>5</v>
      </c>
      <c r="O80" s="113">
        <f>IFERROR($C80-IF($B80&lt;&gt;"",SUMPRODUCT(('Availability - Room Number'!N$170:N$184&lt;&gt;"")*('Availability - Room Number'!$C$170:$C$184=$B80)*1),""),"")</f>
        <v>5</v>
      </c>
      <c r="P80" s="113">
        <f>IFERROR($C80-IF($B80&lt;&gt;"",SUMPRODUCT(('Availability - Room Number'!O$170:O$184&lt;&gt;"")*('Availability - Room Number'!$C$170:$C$184=$B80)*1),""),"")</f>
        <v>5</v>
      </c>
      <c r="Q80" s="113">
        <f>IFERROR($C80-IF($B80&lt;&gt;"",SUMPRODUCT(('Availability - Room Number'!P$170:P$184&lt;&gt;"")*('Availability - Room Number'!$C$170:$C$184=$B80)*1),""),"")</f>
        <v>5</v>
      </c>
      <c r="R80" s="113">
        <f>IFERROR($C80-IF($B80&lt;&gt;"",SUMPRODUCT(('Availability - Room Number'!Q$170:Q$184&lt;&gt;"")*('Availability - Room Number'!$C$170:$C$184=$B80)*1),""),"")</f>
        <v>5</v>
      </c>
      <c r="S80" s="113">
        <f>IFERROR($C80-IF($B80&lt;&gt;"",SUMPRODUCT(('Availability - Room Number'!R$170:R$184&lt;&gt;"")*('Availability - Room Number'!$C$170:$C$184=$B80)*1),""),"")</f>
        <v>5</v>
      </c>
      <c r="T80" s="113">
        <f>IFERROR($C80-IF($B80&lt;&gt;"",SUMPRODUCT(('Availability - Room Number'!S$170:S$184&lt;&gt;"")*('Availability - Room Number'!$C$170:$C$184=$B80)*1),""),"")</f>
        <v>5</v>
      </c>
      <c r="U80" s="113">
        <f>IFERROR($C80-IF($B80&lt;&gt;"",SUMPRODUCT(('Availability - Room Number'!T$170:T$184&lt;&gt;"")*('Availability - Room Number'!$C$170:$C$184=$B80)*1),""),"")</f>
        <v>5</v>
      </c>
      <c r="V80" s="113">
        <f>IFERROR($C80-IF($B80&lt;&gt;"",SUMPRODUCT(('Availability - Room Number'!U$170:U$184&lt;&gt;"")*('Availability - Room Number'!$C$170:$C$184=$B80)*1),""),"")</f>
        <v>5</v>
      </c>
      <c r="W80" s="113">
        <f>IFERROR($C80-IF($B80&lt;&gt;"",SUMPRODUCT(('Availability - Room Number'!V$170:V$184&lt;&gt;"")*('Availability - Room Number'!$C$170:$C$184=$B80)*1),""),"")</f>
        <v>5</v>
      </c>
      <c r="X80" s="113">
        <f>IFERROR($C80-IF($B80&lt;&gt;"",SUMPRODUCT(('Availability - Room Number'!W$170:W$184&lt;&gt;"")*('Availability - Room Number'!$C$170:$C$184=$B80)*1),""),"")</f>
        <v>5</v>
      </c>
      <c r="Y80" s="113">
        <f>IFERROR($C80-IF($B80&lt;&gt;"",SUMPRODUCT(('Availability - Room Number'!X$170:X$184&lt;&gt;"")*('Availability - Room Number'!$C$170:$C$184=$B80)*1),""),"")</f>
        <v>5</v>
      </c>
      <c r="Z80" s="113">
        <f>IFERROR($C80-IF($B80&lt;&gt;"",SUMPRODUCT(('Availability - Room Number'!Y$170:Y$184&lt;&gt;"")*('Availability - Room Number'!$C$170:$C$184=$B80)*1),""),"")</f>
        <v>5</v>
      </c>
      <c r="AA80" s="113">
        <f>IFERROR($C80-IF($B80&lt;&gt;"",SUMPRODUCT(('Availability - Room Number'!Z$170:Z$184&lt;&gt;"")*('Availability - Room Number'!$C$170:$C$184=$B80)*1),""),"")</f>
        <v>5</v>
      </c>
      <c r="AB80" s="113">
        <f>IFERROR($C80-IF($B80&lt;&gt;"",SUMPRODUCT(('Availability - Room Number'!AA$170:AA$184&lt;&gt;"")*('Availability - Room Number'!$C$170:$C$184=$B80)*1),""),"")</f>
        <v>5</v>
      </c>
      <c r="AC80" s="113">
        <f>IFERROR($C80-IF($B80&lt;&gt;"",SUMPRODUCT(('Availability - Room Number'!AB$170:AB$184&lt;&gt;"")*('Availability - Room Number'!$C$170:$C$184=$B80)*1),""),"")</f>
        <v>5</v>
      </c>
      <c r="AD80" s="113">
        <f>IFERROR($C80-IF($B80&lt;&gt;"",SUMPRODUCT(('Availability - Room Number'!AC$170:AC$184&lt;&gt;"")*('Availability - Room Number'!$C$170:$C$184=$B80)*1),""),"")</f>
        <v>5</v>
      </c>
      <c r="AE80" s="113">
        <f>IFERROR($C80-IF($B80&lt;&gt;"",SUMPRODUCT(('Availability - Room Number'!AD$170:AD$184&lt;&gt;"")*('Availability - Room Number'!$C$170:$C$184=$B80)*1),""),"")</f>
        <v>5</v>
      </c>
      <c r="AF80" s="113">
        <f>IFERROR($C80-IF($B80&lt;&gt;"",SUMPRODUCT(('Availability - Room Number'!AE$170:AE$184&lt;&gt;"")*('Availability - Room Number'!$C$170:$C$184=$B80)*1),""),"")</f>
        <v>5</v>
      </c>
      <c r="AG80" s="113">
        <f>IFERROR($C80-IF($B80&lt;&gt;"",SUMPRODUCT(('Availability - Room Number'!AF$170:AF$184&lt;&gt;"")*('Availability - Room Number'!$C$170:$C$184=$B80)*1),""),"")</f>
        <v>5</v>
      </c>
      <c r="AH80" s="113">
        <f>IFERROR($C80-IF($B80&lt;&gt;"",SUMPRODUCT(('Availability - Room Number'!AG$170:AG$184&lt;&gt;"")*('Availability - Room Number'!$C$170:$C$184=$B80)*1),""),"")</f>
        <v>5</v>
      </c>
      <c r="AI80" s="113">
        <f>IFERROR($C80-IF($B80&lt;&gt;"",SUMPRODUCT(('Availability - Room Number'!AH$170:AH$184&lt;&gt;"")*('Availability - Room Number'!$C$170:$C$184=$B80)*1),""),"")</f>
        <v>5</v>
      </c>
      <c r="AJ80" s="113">
        <f>IFERROR($C80-IF($B80&lt;&gt;"",SUMPRODUCT(('Availability - Room Number'!AI$170:AI$184&lt;&gt;"")*('Availability - Room Number'!$C$170:$C$184=$B80)*1),""),"")</f>
        <v>5</v>
      </c>
      <c r="AK80" s="113">
        <f>IFERROR($C80-IF($B80&lt;&gt;"",SUMPRODUCT(('Availability - Room Number'!AJ$170:AJ$184&lt;&gt;"")*('Availability - Room Number'!$C$170:$C$184=$B80)*1),""),"")</f>
        <v>5</v>
      </c>
      <c r="AL80" s="113">
        <f>IFERROR($C80-IF($B80&lt;&gt;"",SUMPRODUCT(('Availability - Room Number'!AK$170:AK$184&lt;&gt;"")*('Availability - Room Number'!$C$170:$C$184=$B80)*1),""),"")</f>
        <v>5</v>
      </c>
      <c r="AM80" s="113">
        <f>IFERROR($C80-IF($B80&lt;&gt;"",SUMPRODUCT(('Availability - Room Number'!AL$170:AL$184&lt;&gt;"")*('Availability - Room Number'!$C$170:$C$184=$B80)*1),""),"")</f>
        <v>5</v>
      </c>
      <c r="AN80" s="113">
        <f>IFERROR($C80-IF($B80&lt;&gt;"",SUMPRODUCT(('Availability - Room Number'!AM$170:AM$184&lt;&gt;"")*('Availability - Room Number'!$C$170:$C$184=$B80)*1),""),"")</f>
        <v>5</v>
      </c>
      <c r="AO80" s="113">
        <f>IFERROR($C80-IF($B80&lt;&gt;"",SUMPRODUCT(('Availability - Room Number'!AN$170:AN$184&lt;&gt;"")*('Availability - Room Number'!$C$170:$C$184=$B80)*1),""),"")</f>
        <v>5</v>
      </c>
      <c r="AP80" s="113">
        <f>IFERROR($C80-IF($B80&lt;&gt;"",SUMPRODUCT(('Availability - Room Number'!AO$170:AO$184&lt;&gt;"")*('Availability - Room Number'!$C$170:$C$184=$B80)*1),""),"")</f>
        <v>5</v>
      </c>
      <c r="AQ80" s="113">
        <f>IFERROR($C80-IF($B80&lt;&gt;"",SUMPRODUCT(('Availability - Room Number'!AP$170:AP$184&lt;&gt;"")*('Availability - Room Number'!$C$170:$C$184=$B80)*1),""),"")</f>
        <v>5</v>
      </c>
      <c r="AR80" s="113">
        <f>IFERROR($C80-IF($B80&lt;&gt;"",SUMPRODUCT(('Availability - Room Number'!AQ$170:AQ$184&lt;&gt;"")*('Availability - Room Number'!$C$170:$C$184=$B80)*1),""),"")</f>
        <v>5</v>
      </c>
      <c r="AS80" s="113">
        <f>IFERROR($C80-IF($B80&lt;&gt;"",SUMPRODUCT(('Availability - Room Number'!AR$170:AR$184&lt;&gt;"")*('Availability - Room Number'!$C$170:$C$184=$B80)*1),""),"")</f>
        <v>5</v>
      </c>
      <c r="AT80" s="113">
        <f>IFERROR($C80-IF($B80&lt;&gt;"",SUMPRODUCT(('Availability - Room Number'!AS$170:AS$184&lt;&gt;"")*('Availability - Room Number'!$C$170:$C$184=$B80)*1),""),"")</f>
        <v>5</v>
      </c>
      <c r="AU80" s="113">
        <f>IFERROR($C80-IF($B80&lt;&gt;"",SUMPRODUCT(('Availability - Room Number'!AT$170:AT$184&lt;&gt;"")*('Availability - Room Number'!$C$170:$C$184=$B80)*1),""),"")</f>
        <v>5</v>
      </c>
      <c r="AV80" s="113">
        <f>IFERROR($C80-IF($B80&lt;&gt;"",SUMPRODUCT(('Availability - Room Number'!AU$170:AU$184&lt;&gt;"")*('Availability - Room Number'!$C$170:$C$184=$B80)*1),""),"")</f>
        <v>5</v>
      </c>
    </row>
    <row r="81" spans="1:49" s="39" customFormat="1" hidden="1" outlineLevel="1" x14ac:dyDescent="0.3">
      <c r="B81" s="42" t="str">
        <f t="shared" si="44"/>
        <v>Standard Double</v>
      </c>
      <c r="C81" s="38">
        <f t="shared" si="44"/>
        <v>4</v>
      </c>
      <c r="D81" s="103"/>
      <c r="E81" s="104"/>
      <c r="F81" s="38"/>
      <c r="G81" s="113">
        <f>IFERROR($C81-IF($B81&lt;&gt;"",SUMPRODUCT(('Availability - Room Number'!F$170:F$184&lt;&gt;"")*('Availability - Room Number'!$C$170:$C$184=$B81)*1),""),"")</f>
        <v>4</v>
      </c>
      <c r="H81" s="113">
        <f>IFERROR($C81-IF($B81&lt;&gt;"",SUMPRODUCT(('Availability - Room Number'!G$170:G$184&lt;&gt;"")*('Availability - Room Number'!$C$170:$C$184=$B81)*1),""),"")</f>
        <v>4</v>
      </c>
      <c r="I81" s="113">
        <f>IFERROR($C81-IF($B81&lt;&gt;"",SUMPRODUCT(('Availability - Room Number'!H$170:H$184&lt;&gt;"")*('Availability - Room Number'!$C$170:$C$184=$B81)*1),""),"")</f>
        <v>4</v>
      </c>
      <c r="J81" s="113">
        <f>IFERROR($C81-IF($B81&lt;&gt;"",SUMPRODUCT(('Availability - Room Number'!I$170:I$184&lt;&gt;"")*('Availability - Room Number'!$C$170:$C$184=$B81)*1),""),"")</f>
        <v>4</v>
      </c>
      <c r="K81" s="113">
        <f>IFERROR($C81-IF($B81&lt;&gt;"",SUMPRODUCT(('Availability - Room Number'!J$170:J$184&lt;&gt;"")*('Availability - Room Number'!$C$170:$C$184=$B81)*1),""),"")</f>
        <v>4</v>
      </c>
      <c r="L81" s="113">
        <f>IFERROR($C81-IF($B81&lt;&gt;"",SUMPRODUCT(('Availability - Room Number'!K$170:K$184&lt;&gt;"")*('Availability - Room Number'!$C$170:$C$184=$B81)*1),""),"")</f>
        <v>4</v>
      </c>
      <c r="M81" s="113">
        <f>IFERROR($C81-IF($B81&lt;&gt;"",SUMPRODUCT(('Availability - Room Number'!L$170:L$184&lt;&gt;"")*('Availability - Room Number'!$C$170:$C$184=$B81)*1),""),"")</f>
        <v>4</v>
      </c>
      <c r="N81" s="113">
        <f>IFERROR($C81-IF($B81&lt;&gt;"",SUMPRODUCT(('Availability - Room Number'!M$170:M$184&lt;&gt;"")*('Availability - Room Number'!$C$170:$C$184=$B81)*1),""),"")</f>
        <v>4</v>
      </c>
      <c r="O81" s="113">
        <f>IFERROR($C81-IF($B81&lt;&gt;"",SUMPRODUCT(('Availability - Room Number'!N$170:N$184&lt;&gt;"")*('Availability - Room Number'!$C$170:$C$184=$B81)*1),""),"")</f>
        <v>4</v>
      </c>
      <c r="P81" s="113">
        <f>IFERROR($C81-IF($B81&lt;&gt;"",SUMPRODUCT(('Availability - Room Number'!O$170:O$184&lt;&gt;"")*('Availability - Room Number'!$C$170:$C$184=$B81)*1),""),"")</f>
        <v>4</v>
      </c>
      <c r="Q81" s="113">
        <f>IFERROR($C81-IF($B81&lt;&gt;"",SUMPRODUCT(('Availability - Room Number'!P$170:P$184&lt;&gt;"")*('Availability - Room Number'!$C$170:$C$184=$B81)*1),""),"")</f>
        <v>4</v>
      </c>
      <c r="R81" s="113">
        <f>IFERROR($C81-IF($B81&lt;&gt;"",SUMPRODUCT(('Availability - Room Number'!Q$170:Q$184&lt;&gt;"")*('Availability - Room Number'!$C$170:$C$184=$B81)*1),""),"")</f>
        <v>4</v>
      </c>
      <c r="S81" s="113">
        <f>IFERROR($C81-IF($B81&lt;&gt;"",SUMPRODUCT(('Availability - Room Number'!R$170:R$184&lt;&gt;"")*('Availability - Room Number'!$C$170:$C$184=$B81)*1),""),"")</f>
        <v>4</v>
      </c>
      <c r="T81" s="113">
        <f>IFERROR($C81-IF($B81&lt;&gt;"",SUMPRODUCT(('Availability - Room Number'!S$170:S$184&lt;&gt;"")*('Availability - Room Number'!$C$170:$C$184=$B81)*1),""),"")</f>
        <v>4</v>
      </c>
      <c r="U81" s="113">
        <f>IFERROR($C81-IF($B81&lt;&gt;"",SUMPRODUCT(('Availability - Room Number'!T$170:T$184&lt;&gt;"")*('Availability - Room Number'!$C$170:$C$184=$B81)*1),""),"")</f>
        <v>4</v>
      </c>
      <c r="V81" s="113">
        <f>IFERROR($C81-IF($B81&lt;&gt;"",SUMPRODUCT(('Availability - Room Number'!U$170:U$184&lt;&gt;"")*('Availability - Room Number'!$C$170:$C$184=$B81)*1),""),"")</f>
        <v>4</v>
      </c>
      <c r="W81" s="113">
        <f>IFERROR($C81-IF($B81&lt;&gt;"",SUMPRODUCT(('Availability - Room Number'!V$170:V$184&lt;&gt;"")*('Availability - Room Number'!$C$170:$C$184=$B81)*1),""),"")</f>
        <v>4</v>
      </c>
      <c r="X81" s="113">
        <f>IFERROR($C81-IF($B81&lt;&gt;"",SUMPRODUCT(('Availability - Room Number'!W$170:W$184&lt;&gt;"")*('Availability - Room Number'!$C$170:$C$184=$B81)*1),""),"")</f>
        <v>4</v>
      </c>
      <c r="Y81" s="113">
        <f>IFERROR($C81-IF($B81&lt;&gt;"",SUMPRODUCT(('Availability - Room Number'!X$170:X$184&lt;&gt;"")*('Availability - Room Number'!$C$170:$C$184=$B81)*1),""),"")</f>
        <v>4</v>
      </c>
      <c r="Z81" s="113">
        <f>IFERROR($C81-IF($B81&lt;&gt;"",SUMPRODUCT(('Availability - Room Number'!Y$170:Y$184&lt;&gt;"")*('Availability - Room Number'!$C$170:$C$184=$B81)*1),""),"")</f>
        <v>4</v>
      </c>
      <c r="AA81" s="113">
        <f>IFERROR($C81-IF($B81&lt;&gt;"",SUMPRODUCT(('Availability - Room Number'!Z$170:Z$184&lt;&gt;"")*('Availability - Room Number'!$C$170:$C$184=$B81)*1),""),"")</f>
        <v>4</v>
      </c>
      <c r="AB81" s="113">
        <f>IFERROR($C81-IF($B81&lt;&gt;"",SUMPRODUCT(('Availability - Room Number'!AA$170:AA$184&lt;&gt;"")*('Availability - Room Number'!$C$170:$C$184=$B81)*1),""),"")</f>
        <v>4</v>
      </c>
      <c r="AC81" s="113">
        <f>IFERROR($C81-IF($B81&lt;&gt;"",SUMPRODUCT(('Availability - Room Number'!AB$170:AB$184&lt;&gt;"")*('Availability - Room Number'!$C$170:$C$184=$B81)*1),""),"")</f>
        <v>4</v>
      </c>
      <c r="AD81" s="113">
        <f>IFERROR($C81-IF($B81&lt;&gt;"",SUMPRODUCT(('Availability - Room Number'!AC$170:AC$184&lt;&gt;"")*('Availability - Room Number'!$C$170:$C$184=$B81)*1),""),"")</f>
        <v>4</v>
      </c>
      <c r="AE81" s="113">
        <f>IFERROR($C81-IF($B81&lt;&gt;"",SUMPRODUCT(('Availability - Room Number'!AD$170:AD$184&lt;&gt;"")*('Availability - Room Number'!$C$170:$C$184=$B81)*1),""),"")</f>
        <v>4</v>
      </c>
      <c r="AF81" s="113">
        <f>IFERROR($C81-IF($B81&lt;&gt;"",SUMPRODUCT(('Availability - Room Number'!AE$170:AE$184&lt;&gt;"")*('Availability - Room Number'!$C$170:$C$184=$B81)*1),""),"")</f>
        <v>4</v>
      </c>
      <c r="AG81" s="113">
        <f>IFERROR($C81-IF($B81&lt;&gt;"",SUMPRODUCT(('Availability - Room Number'!AF$170:AF$184&lt;&gt;"")*('Availability - Room Number'!$C$170:$C$184=$B81)*1),""),"")</f>
        <v>4</v>
      </c>
      <c r="AH81" s="113">
        <f>IFERROR($C81-IF($B81&lt;&gt;"",SUMPRODUCT(('Availability - Room Number'!AG$170:AG$184&lt;&gt;"")*('Availability - Room Number'!$C$170:$C$184=$B81)*1),""),"")</f>
        <v>4</v>
      </c>
      <c r="AI81" s="113">
        <f>IFERROR($C81-IF($B81&lt;&gt;"",SUMPRODUCT(('Availability - Room Number'!AH$170:AH$184&lt;&gt;"")*('Availability - Room Number'!$C$170:$C$184=$B81)*1),""),"")</f>
        <v>4</v>
      </c>
      <c r="AJ81" s="113">
        <f>IFERROR($C81-IF($B81&lt;&gt;"",SUMPRODUCT(('Availability - Room Number'!AI$170:AI$184&lt;&gt;"")*('Availability - Room Number'!$C$170:$C$184=$B81)*1),""),"")</f>
        <v>4</v>
      </c>
      <c r="AK81" s="113">
        <f>IFERROR($C81-IF($B81&lt;&gt;"",SUMPRODUCT(('Availability - Room Number'!AJ$170:AJ$184&lt;&gt;"")*('Availability - Room Number'!$C$170:$C$184=$B81)*1),""),"")</f>
        <v>4</v>
      </c>
      <c r="AL81" s="113">
        <f>IFERROR($C81-IF($B81&lt;&gt;"",SUMPRODUCT(('Availability - Room Number'!AK$170:AK$184&lt;&gt;"")*('Availability - Room Number'!$C$170:$C$184=$B81)*1),""),"")</f>
        <v>4</v>
      </c>
      <c r="AM81" s="113">
        <f>IFERROR($C81-IF($B81&lt;&gt;"",SUMPRODUCT(('Availability - Room Number'!AL$170:AL$184&lt;&gt;"")*('Availability - Room Number'!$C$170:$C$184=$B81)*1),""),"")</f>
        <v>4</v>
      </c>
      <c r="AN81" s="113">
        <f>IFERROR($C81-IF($B81&lt;&gt;"",SUMPRODUCT(('Availability - Room Number'!AM$170:AM$184&lt;&gt;"")*('Availability - Room Number'!$C$170:$C$184=$B81)*1),""),"")</f>
        <v>4</v>
      </c>
      <c r="AO81" s="113">
        <f>IFERROR($C81-IF($B81&lt;&gt;"",SUMPRODUCT(('Availability - Room Number'!AN$170:AN$184&lt;&gt;"")*('Availability - Room Number'!$C$170:$C$184=$B81)*1),""),"")</f>
        <v>4</v>
      </c>
      <c r="AP81" s="113">
        <f>IFERROR($C81-IF($B81&lt;&gt;"",SUMPRODUCT(('Availability - Room Number'!AO$170:AO$184&lt;&gt;"")*('Availability - Room Number'!$C$170:$C$184=$B81)*1),""),"")</f>
        <v>4</v>
      </c>
      <c r="AQ81" s="113">
        <f>IFERROR($C81-IF($B81&lt;&gt;"",SUMPRODUCT(('Availability - Room Number'!AP$170:AP$184&lt;&gt;"")*('Availability - Room Number'!$C$170:$C$184=$B81)*1),""),"")</f>
        <v>4</v>
      </c>
      <c r="AR81" s="113">
        <f>IFERROR($C81-IF($B81&lt;&gt;"",SUMPRODUCT(('Availability - Room Number'!AQ$170:AQ$184&lt;&gt;"")*('Availability - Room Number'!$C$170:$C$184=$B81)*1),""),"")</f>
        <v>4</v>
      </c>
      <c r="AS81" s="113">
        <f>IFERROR($C81-IF($B81&lt;&gt;"",SUMPRODUCT(('Availability - Room Number'!AR$170:AR$184&lt;&gt;"")*('Availability - Room Number'!$C$170:$C$184=$B81)*1),""),"")</f>
        <v>4</v>
      </c>
      <c r="AT81" s="113">
        <f>IFERROR($C81-IF($B81&lt;&gt;"",SUMPRODUCT(('Availability - Room Number'!AS$170:AS$184&lt;&gt;"")*('Availability - Room Number'!$C$170:$C$184=$B81)*1),""),"")</f>
        <v>4</v>
      </c>
      <c r="AU81" s="113">
        <f>IFERROR($C81-IF($B81&lt;&gt;"",SUMPRODUCT(('Availability - Room Number'!AT$170:AT$184&lt;&gt;"")*('Availability - Room Number'!$C$170:$C$184=$B81)*1),""),"")</f>
        <v>4</v>
      </c>
      <c r="AV81" s="113">
        <f>IFERROR($C81-IF($B81&lt;&gt;"",SUMPRODUCT(('Availability - Room Number'!AU$170:AU$184&lt;&gt;"")*('Availability - Room Number'!$C$170:$C$184=$B81)*1),""),"")</f>
        <v>4</v>
      </c>
    </row>
    <row r="82" spans="1:49" s="39" customFormat="1" hidden="1" outlineLevel="1" x14ac:dyDescent="0.3">
      <c r="B82" s="42" t="str">
        <f t="shared" si="44"/>
        <v>Deluxe Single</v>
      </c>
      <c r="C82" s="38">
        <f t="shared" si="44"/>
        <v>3</v>
      </c>
      <c r="D82" s="103"/>
      <c r="E82" s="104"/>
      <c r="F82" s="38"/>
      <c r="G82" s="113">
        <f>IFERROR($C82-IF($B82&lt;&gt;"",SUMPRODUCT(('Availability - Room Number'!F$170:F$184&lt;&gt;"")*('Availability - Room Number'!$C$170:$C$184=$B82)*1),""),"")</f>
        <v>3</v>
      </c>
      <c r="H82" s="113">
        <f>IFERROR($C82-IF($B82&lt;&gt;"",SUMPRODUCT(('Availability - Room Number'!G$170:G$184&lt;&gt;"")*('Availability - Room Number'!$C$170:$C$184=$B82)*1),""),"")</f>
        <v>3</v>
      </c>
      <c r="I82" s="113">
        <f>IFERROR($C82-IF($B82&lt;&gt;"",SUMPRODUCT(('Availability - Room Number'!H$170:H$184&lt;&gt;"")*('Availability - Room Number'!$C$170:$C$184=$B82)*1),""),"")</f>
        <v>3</v>
      </c>
      <c r="J82" s="113">
        <f>IFERROR($C82-IF($B82&lt;&gt;"",SUMPRODUCT(('Availability - Room Number'!I$170:I$184&lt;&gt;"")*('Availability - Room Number'!$C$170:$C$184=$B82)*1),""),"")</f>
        <v>3</v>
      </c>
      <c r="K82" s="113">
        <f>IFERROR($C82-IF($B82&lt;&gt;"",SUMPRODUCT(('Availability - Room Number'!J$170:J$184&lt;&gt;"")*('Availability - Room Number'!$C$170:$C$184=$B82)*1),""),"")</f>
        <v>3</v>
      </c>
      <c r="L82" s="113">
        <f>IFERROR($C82-IF($B82&lt;&gt;"",SUMPRODUCT(('Availability - Room Number'!K$170:K$184&lt;&gt;"")*('Availability - Room Number'!$C$170:$C$184=$B82)*1),""),"")</f>
        <v>3</v>
      </c>
      <c r="M82" s="113">
        <f>IFERROR($C82-IF($B82&lt;&gt;"",SUMPRODUCT(('Availability - Room Number'!L$170:L$184&lt;&gt;"")*('Availability - Room Number'!$C$170:$C$184=$B82)*1),""),"")</f>
        <v>3</v>
      </c>
      <c r="N82" s="113">
        <f>IFERROR($C82-IF($B82&lt;&gt;"",SUMPRODUCT(('Availability - Room Number'!M$170:M$184&lt;&gt;"")*('Availability - Room Number'!$C$170:$C$184=$B82)*1),""),"")</f>
        <v>3</v>
      </c>
      <c r="O82" s="113">
        <f>IFERROR($C82-IF($B82&lt;&gt;"",SUMPRODUCT(('Availability - Room Number'!N$170:N$184&lt;&gt;"")*('Availability - Room Number'!$C$170:$C$184=$B82)*1),""),"")</f>
        <v>3</v>
      </c>
      <c r="P82" s="113">
        <f>IFERROR($C82-IF($B82&lt;&gt;"",SUMPRODUCT(('Availability - Room Number'!O$170:O$184&lt;&gt;"")*('Availability - Room Number'!$C$170:$C$184=$B82)*1),""),"")</f>
        <v>3</v>
      </c>
      <c r="Q82" s="113">
        <f>IFERROR($C82-IF($B82&lt;&gt;"",SUMPRODUCT(('Availability - Room Number'!P$170:P$184&lt;&gt;"")*('Availability - Room Number'!$C$170:$C$184=$B82)*1),""),"")</f>
        <v>3</v>
      </c>
      <c r="R82" s="113">
        <f>IFERROR($C82-IF($B82&lt;&gt;"",SUMPRODUCT(('Availability - Room Number'!Q$170:Q$184&lt;&gt;"")*('Availability - Room Number'!$C$170:$C$184=$B82)*1),""),"")</f>
        <v>3</v>
      </c>
      <c r="S82" s="113">
        <f>IFERROR($C82-IF($B82&lt;&gt;"",SUMPRODUCT(('Availability - Room Number'!R$170:R$184&lt;&gt;"")*('Availability - Room Number'!$C$170:$C$184=$B82)*1),""),"")</f>
        <v>3</v>
      </c>
      <c r="T82" s="113">
        <f>IFERROR($C82-IF($B82&lt;&gt;"",SUMPRODUCT(('Availability - Room Number'!S$170:S$184&lt;&gt;"")*('Availability - Room Number'!$C$170:$C$184=$B82)*1),""),"")</f>
        <v>3</v>
      </c>
      <c r="U82" s="113">
        <f>IFERROR($C82-IF($B82&lt;&gt;"",SUMPRODUCT(('Availability - Room Number'!T$170:T$184&lt;&gt;"")*('Availability - Room Number'!$C$170:$C$184=$B82)*1),""),"")</f>
        <v>3</v>
      </c>
      <c r="V82" s="113">
        <f>IFERROR($C82-IF($B82&lt;&gt;"",SUMPRODUCT(('Availability - Room Number'!U$170:U$184&lt;&gt;"")*('Availability - Room Number'!$C$170:$C$184=$B82)*1),""),"")</f>
        <v>3</v>
      </c>
      <c r="W82" s="113">
        <f>IFERROR($C82-IF($B82&lt;&gt;"",SUMPRODUCT(('Availability - Room Number'!V$170:V$184&lt;&gt;"")*('Availability - Room Number'!$C$170:$C$184=$B82)*1),""),"")</f>
        <v>3</v>
      </c>
      <c r="X82" s="113">
        <f>IFERROR($C82-IF($B82&lt;&gt;"",SUMPRODUCT(('Availability - Room Number'!W$170:W$184&lt;&gt;"")*('Availability - Room Number'!$C$170:$C$184=$B82)*1),""),"")</f>
        <v>3</v>
      </c>
      <c r="Y82" s="113">
        <f>IFERROR($C82-IF($B82&lt;&gt;"",SUMPRODUCT(('Availability - Room Number'!X$170:X$184&lt;&gt;"")*('Availability - Room Number'!$C$170:$C$184=$B82)*1),""),"")</f>
        <v>3</v>
      </c>
      <c r="Z82" s="113">
        <f>IFERROR($C82-IF($B82&lt;&gt;"",SUMPRODUCT(('Availability - Room Number'!Y$170:Y$184&lt;&gt;"")*('Availability - Room Number'!$C$170:$C$184=$B82)*1),""),"")</f>
        <v>3</v>
      </c>
      <c r="AA82" s="113">
        <f>IFERROR($C82-IF($B82&lt;&gt;"",SUMPRODUCT(('Availability - Room Number'!Z$170:Z$184&lt;&gt;"")*('Availability - Room Number'!$C$170:$C$184=$B82)*1),""),"")</f>
        <v>3</v>
      </c>
      <c r="AB82" s="113">
        <f>IFERROR($C82-IF($B82&lt;&gt;"",SUMPRODUCT(('Availability - Room Number'!AA$170:AA$184&lt;&gt;"")*('Availability - Room Number'!$C$170:$C$184=$B82)*1),""),"")</f>
        <v>3</v>
      </c>
      <c r="AC82" s="113">
        <f>IFERROR($C82-IF($B82&lt;&gt;"",SUMPRODUCT(('Availability - Room Number'!AB$170:AB$184&lt;&gt;"")*('Availability - Room Number'!$C$170:$C$184=$B82)*1),""),"")</f>
        <v>3</v>
      </c>
      <c r="AD82" s="113">
        <f>IFERROR($C82-IF($B82&lt;&gt;"",SUMPRODUCT(('Availability - Room Number'!AC$170:AC$184&lt;&gt;"")*('Availability - Room Number'!$C$170:$C$184=$B82)*1),""),"")</f>
        <v>3</v>
      </c>
      <c r="AE82" s="113">
        <f>IFERROR($C82-IF($B82&lt;&gt;"",SUMPRODUCT(('Availability - Room Number'!AD$170:AD$184&lt;&gt;"")*('Availability - Room Number'!$C$170:$C$184=$B82)*1),""),"")</f>
        <v>3</v>
      </c>
      <c r="AF82" s="113">
        <f>IFERROR($C82-IF($B82&lt;&gt;"",SUMPRODUCT(('Availability - Room Number'!AE$170:AE$184&lt;&gt;"")*('Availability - Room Number'!$C$170:$C$184=$B82)*1),""),"")</f>
        <v>3</v>
      </c>
      <c r="AG82" s="113">
        <f>IFERROR($C82-IF($B82&lt;&gt;"",SUMPRODUCT(('Availability - Room Number'!AF$170:AF$184&lt;&gt;"")*('Availability - Room Number'!$C$170:$C$184=$B82)*1),""),"")</f>
        <v>3</v>
      </c>
      <c r="AH82" s="113">
        <f>IFERROR($C82-IF($B82&lt;&gt;"",SUMPRODUCT(('Availability - Room Number'!AG$170:AG$184&lt;&gt;"")*('Availability - Room Number'!$C$170:$C$184=$B82)*1),""),"")</f>
        <v>3</v>
      </c>
      <c r="AI82" s="113">
        <f>IFERROR($C82-IF($B82&lt;&gt;"",SUMPRODUCT(('Availability - Room Number'!AH$170:AH$184&lt;&gt;"")*('Availability - Room Number'!$C$170:$C$184=$B82)*1),""),"")</f>
        <v>3</v>
      </c>
      <c r="AJ82" s="113">
        <f>IFERROR($C82-IF($B82&lt;&gt;"",SUMPRODUCT(('Availability - Room Number'!AI$170:AI$184&lt;&gt;"")*('Availability - Room Number'!$C$170:$C$184=$B82)*1),""),"")</f>
        <v>3</v>
      </c>
      <c r="AK82" s="113">
        <f>IFERROR($C82-IF($B82&lt;&gt;"",SUMPRODUCT(('Availability - Room Number'!AJ$170:AJ$184&lt;&gt;"")*('Availability - Room Number'!$C$170:$C$184=$B82)*1),""),"")</f>
        <v>3</v>
      </c>
      <c r="AL82" s="113">
        <f>IFERROR($C82-IF($B82&lt;&gt;"",SUMPRODUCT(('Availability - Room Number'!AK$170:AK$184&lt;&gt;"")*('Availability - Room Number'!$C$170:$C$184=$B82)*1),""),"")</f>
        <v>3</v>
      </c>
      <c r="AM82" s="113">
        <f>IFERROR($C82-IF($B82&lt;&gt;"",SUMPRODUCT(('Availability - Room Number'!AL$170:AL$184&lt;&gt;"")*('Availability - Room Number'!$C$170:$C$184=$B82)*1),""),"")</f>
        <v>3</v>
      </c>
      <c r="AN82" s="113">
        <f>IFERROR($C82-IF($B82&lt;&gt;"",SUMPRODUCT(('Availability - Room Number'!AM$170:AM$184&lt;&gt;"")*('Availability - Room Number'!$C$170:$C$184=$B82)*1),""),"")</f>
        <v>3</v>
      </c>
      <c r="AO82" s="113">
        <f>IFERROR($C82-IF($B82&lt;&gt;"",SUMPRODUCT(('Availability - Room Number'!AN$170:AN$184&lt;&gt;"")*('Availability - Room Number'!$C$170:$C$184=$B82)*1),""),"")</f>
        <v>3</v>
      </c>
      <c r="AP82" s="113">
        <f>IFERROR($C82-IF($B82&lt;&gt;"",SUMPRODUCT(('Availability - Room Number'!AO$170:AO$184&lt;&gt;"")*('Availability - Room Number'!$C$170:$C$184=$B82)*1),""),"")</f>
        <v>3</v>
      </c>
      <c r="AQ82" s="113">
        <f>IFERROR($C82-IF($B82&lt;&gt;"",SUMPRODUCT(('Availability - Room Number'!AP$170:AP$184&lt;&gt;"")*('Availability - Room Number'!$C$170:$C$184=$B82)*1),""),"")</f>
        <v>3</v>
      </c>
      <c r="AR82" s="113">
        <f>IFERROR($C82-IF($B82&lt;&gt;"",SUMPRODUCT(('Availability - Room Number'!AQ$170:AQ$184&lt;&gt;"")*('Availability - Room Number'!$C$170:$C$184=$B82)*1),""),"")</f>
        <v>3</v>
      </c>
      <c r="AS82" s="113">
        <f>IFERROR($C82-IF($B82&lt;&gt;"",SUMPRODUCT(('Availability - Room Number'!AR$170:AR$184&lt;&gt;"")*('Availability - Room Number'!$C$170:$C$184=$B82)*1),""),"")</f>
        <v>3</v>
      </c>
      <c r="AT82" s="113">
        <f>IFERROR($C82-IF($B82&lt;&gt;"",SUMPRODUCT(('Availability - Room Number'!AS$170:AS$184&lt;&gt;"")*('Availability - Room Number'!$C$170:$C$184=$B82)*1),""),"")</f>
        <v>3</v>
      </c>
      <c r="AU82" s="113">
        <f>IFERROR($C82-IF($B82&lt;&gt;"",SUMPRODUCT(('Availability - Room Number'!AT$170:AT$184&lt;&gt;"")*('Availability - Room Number'!$C$170:$C$184=$B82)*1),""),"")</f>
        <v>3</v>
      </c>
      <c r="AV82" s="113">
        <f>IFERROR($C82-IF($B82&lt;&gt;"",SUMPRODUCT(('Availability - Room Number'!AU$170:AU$184&lt;&gt;"")*('Availability - Room Number'!$C$170:$C$184=$B82)*1),""),"")</f>
        <v>3</v>
      </c>
    </row>
    <row r="83" spans="1:49" s="39" customFormat="1" hidden="1" outlineLevel="1" x14ac:dyDescent="0.3">
      <c r="B83" s="42" t="str">
        <f t="shared" si="44"/>
        <v>Deluxe Double</v>
      </c>
      <c r="C83" s="38">
        <f t="shared" si="44"/>
        <v>2</v>
      </c>
      <c r="D83" s="103"/>
      <c r="E83" s="104"/>
      <c r="F83" s="38"/>
      <c r="G83" s="113">
        <f>IFERROR($C83-IF($B83&lt;&gt;"",SUMPRODUCT(('Availability - Room Number'!F$170:F$184&lt;&gt;"")*('Availability - Room Number'!$C$170:$C$184=$B83)*1),""),"")</f>
        <v>2</v>
      </c>
      <c r="H83" s="113">
        <f>IFERROR($C83-IF($B83&lt;&gt;"",SUMPRODUCT(('Availability - Room Number'!G$170:G$184&lt;&gt;"")*('Availability - Room Number'!$C$170:$C$184=$B83)*1),""),"")</f>
        <v>2</v>
      </c>
      <c r="I83" s="113">
        <f>IFERROR($C83-IF($B83&lt;&gt;"",SUMPRODUCT(('Availability - Room Number'!H$170:H$184&lt;&gt;"")*('Availability - Room Number'!$C$170:$C$184=$B83)*1),""),"")</f>
        <v>2</v>
      </c>
      <c r="J83" s="113">
        <f>IFERROR($C83-IF($B83&lt;&gt;"",SUMPRODUCT(('Availability - Room Number'!I$170:I$184&lt;&gt;"")*('Availability - Room Number'!$C$170:$C$184=$B83)*1),""),"")</f>
        <v>2</v>
      </c>
      <c r="K83" s="113">
        <f>IFERROR($C83-IF($B83&lt;&gt;"",SUMPRODUCT(('Availability - Room Number'!J$170:J$184&lt;&gt;"")*('Availability - Room Number'!$C$170:$C$184=$B83)*1),""),"")</f>
        <v>2</v>
      </c>
      <c r="L83" s="113">
        <f>IFERROR($C83-IF($B83&lt;&gt;"",SUMPRODUCT(('Availability - Room Number'!K$170:K$184&lt;&gt;"")*('Availability - Room Number'!$C$170:$C$184=$B83)*1),""),"")</f>
        <v>2</v>
      </c>
      <c r="M83" s="113">
        <f>IFERROR($C83-IF($B83&lt;&gt;"",SUMPRODUCT(('Availability - Room Number'!L$170:L$184&lt;&gt;"")*('Availability - Room Number'!$C$170:$C$184=$B83)*1),""),"")</f>
        <v>2</v>
      </c>
      <c r="N83" s="113">
        <f>IFERROR($C83-IF($B83&lt;&gt;"",SUMPRODUCT(('Availability - Room Number'!M$170:M$184&lt;&gt;"")*('Availability - Room Number'!$C$170:$C$184=$B83)*1),""),"")</f>
        <v>2</v>
      </c>
      <c r="O83" s="113">
        <f>IFERROR($C83-IF($B83&lt;&gt;"",SUMPRODUCT(('Availability - Room Number'!N$170:N$184&lt;&gt;"")*('Availability - Room Number'!$C$170:$C$184=$B83)*1),""),"")</f>
        <v>2</v>
      </c>
      <c r="P83" s="113">
        <f>IFERROR($C83-IF($B83&lt;&gt;"",SUMPRODUCT(('Availability - Room Number'!O$170:O$184&lt;&gt;"")*('Availability - Room Number'!$C$170:$C$184=$B83)*1),""),"")</f>
        <v>2</v>
      </c>
      <c r="Q83" s="113">
        <f>IFERROR($C83-IF($B83&lt;&gt;"",SUMPRODUCT(('Availability - Room Number'!P$170:P$184&lt;&gt;"")*('Availability - Room Number'!$C$170:$C$184=$B83)*1),""),"")</f>
        <v>2</v>
      </c>
      <c r="R83" s="113">
        <f>IFERROR($C83-IF($B83&lt;&gt;"",SUMPRODUCT(('Availability - Room Number'!Q$170:Q$184&lt;&gt;"")*('Availability - Room Number'!$C$170:$C$184=$B83)*1),""),"")</f>
        <v>2</v>
      </c>
      <c r="S83" s="113">
        <f>IFERROR($C83-IF($B83&lt;&gt;"",SUMPRODUCT(('Availability - Room Number'!R$170:R$184&lt;&gt;"")*('Availability - Room Number'!$C$170:$C$184=$B83)*1),""),"")</f>
        <v>2</v>
      </c>
      <c r="T83" s="113">
        <f>IFERROR($C83-IF($B83&lt;&gt;"",SUMPRODUCT(('Availability - Room Number'!S$170:S$184&lt;&gt;"")*('Availability - Room Number'!$C$170:$C$184=$B83)*1),""),"")</f>
        <v>2</v>
      </c>
      <c r="U83" s="113">
        <f>IFERROR($C83-IF($B83&lt;&gt;"",SUMPRODUCT(('Availability - Room Number'!T$170:T$184&lt;&gt;"")*('Availability - Room Number'!$C$170:$C$184=$B83)*1),""),"")</f>
        <v>2</v>
      </c>
      <c r="V83" s="113">
        <f>IFERROR($C83-IF($B83&lt;&gt;"",SUMPRODUCT(('Availability - Room Number'!U$170:U$184&lt;&gt;"")*('Availability - Room Number'!$C$170:$C$184=$B83)*1),""),"")</f>
        <v>2</v>
      </c>
      <c r="W83" s="113">
        <f>IFERROR($C83-IF($B83&lt;&gt;"",SUMPRODUCT(('Availability - Room Number'!V$170:V$184&lt;&gt;"")*('Availability - Room Number'!$C$170:$C$184=$B83)*1),""),"")</f>
        <v>2</v>
      </c>
      <c r="X83" s="113">
        <f>IFERROR($C83-IF($B83&lt;&gt;"",SUMPRODUCT(('Availability - Room Number'!W$170:W$184&lt;&gt;"")*('Availability - Room Number'!$C$170:$C$184=$B83)*1),""),"")</f>
        <v>2</v>
      </c>
      <c r="Y83" s="113">
        <f>IFERROR($C83-IF($B83&lt;&gt;"",SUMPRODUCT(('Availability - Room Number'!X$170:X$184&lt;&gt;"")*('Availability - Room Number'!$C$170:$C$184=$B83)*1),""),"")</f>
        <v>2</v>
      </c>
      <c r="Z83" s="113">
        <f>IFERROR($C83-IF($B83&lt;&gt;"",SUMPRODUCT(('Availability - Room Number'!Y$170:Y$184&lt;&gt;"")*('Availability - Room Number'!$C$170:$C$184=$B83)*1),""),"")</f>
        <v>2</v>
      </c>
      <c r="AA83" s="113">
        <f>IFERROR($C83-IF($B83&lt;&gt;"",SUMPRODUCT(('Availability - Room Number'!Z$170:Z$184&lt;&gt;"")*('Availability - Room Number'!$C$170:$C$184=$B83)*1),""),"")</f>
        <v>2</v>
      </c>
      <c r="AB83" s="113">
        <f>IFERROR($C83-IF($B83&lt;&gt;"",SUMPRODUCT(('Availability - Room Number'!AA$170:AA$184&lt;&gt;"")*('Availability - Room Number'!$C$170:$C$184=$B83)*1),""),"")</f>
        <v>2</v>
      </c>
      <c r="AC83" s="113">
        <f>IFERROR($C83-IF($B83&lt;&gt;"",SUMPRODUCT(('Availability - Room Number'!AB$170:AB$184&lt;&gt;"")*('Availability - Room Number'!$C$170:$C$184=$B83)*1),""),"")</f>
        <v>2</v>
      </c>
      <c r="AD83" s="113">
        <f>IFERROR($C83-IF($B83&lt;&gt;"",SUMPRODUCT(('Availability - Room Number'!AC$170:AC$184&lt;&gt;"")*('Availability - Room Number'!$C$170:$C$184=$B83)*1),""),"")</f>
        <v>2</v>
      </c>
      <c r="AE83" s="113">
        <f>IFERROR($C83-IF($B83&lt;&gt;"",SUMPRODUCT(('Availability - Room Number'!AD$170:AD$184&lt;&gt;"")*('Availability - Room Number'!$C$170:$C$184=$B83)*1),""),"")</f>
        <v>2</v>
      </c>
      <c r="AF83" s="113">
        <f>IFERROR($C83-IF($B83&lt;&gt;"",SUMPRODUCT(('Availability - Room Number'!AE$170:AE$184&lt;&gt;"")*('Availability - Room Number'!$C$170:$C$184=$B83)*1),""),"")</f>
        <v>2</v>
      </c>
      <c r="AG83" s="113">
        <f>IFERROR($C83-IF($B83&lt;&gt;"",SUMPRODUCT(('Availability - Room Number'!AF$170:AF$184&lt;&gt;"")*('Availability - Room Number'!$C$170:$C$184=$B83)*1),""),"")</f>
        <v>2</v>
      </c>
      <c r="AH83" s="113">
        <f>IFERROR($C83-IF($B83&lt;&gt;"",SUMPRODUCT(('Availability - Room Number'!AG$170:AG$184&lt;&gt;"")*('Availability - Room Number'!$C$170:$C$184=$B83)*1),""),"")</f>
        <v>2</v>
      </c>
      <c r="AI83" s="113">
        <f>IFERROR($C83-IF($B83&lt;&gt;"",SUMPRODUCT(('Availability - Room Number'!AH$170:AH$184&lt;&gt;"")*('Availability - Room Number'!$C$170:$C$184=$B83)*1),""),"")</f>
        <v>2</v>
      </c>
      <c r="AJ83" s="113">
        <f>IFERROR($C83-IF($B83&lt;&gt;"",SUMPRODUCT(('Availability - Room Number'!AI$170:AI$184&lt;&gt;"")*('Availability - Room Number'!$C$170:$C$184=$B83)*1),""),"")</f>
        <v>2</v>
      </c>
      <c r="AK83" s="113">
        <f>IFERROR($C83-IF($B83&lt;&gt;"",SUMPRODUCT(('Availability - Room Number'!AJ$170:AJ$184&lt;&gt;"")*('Availability - Room Number'!$C$170:$C$184=$B83)*1),""),"")</f>
        <v>2</v>
      </c>
      <c r="AL83" s="113">
        <f>IFERROR($C83-IF($B83&lt;&gt;"",SUMPRODUCT(('Availability - Room Number'!AK$170:AK$184&lt;&gt;"")*('Availability - Room Number'!$C$170:$C$184=$B83)*1),""),"")</f>
        <v>2</v>
      </c>
      <c r="AM83" s="113">
        <f>IFERROR($C83-IF($B83&lt;&gt;"",SUMPRODUCT(('Availability - Room Number'!AL$170:AL$184&lt;&gt;"")*('Availability - Room Number'!$C$170:$C$184=$B83)*1),""),"")</f>
        <v>2</v>
      </c>
      <c r="AN83" s="113">
        <f>IFERROR($C83-IF($B83&lt;&gt;"",SUMPRODUCT(('Availability - Room Number'!AM$170:AM$184&lt;&gt;"")*('Availability - Room Number'!$C$170:$C$184=$B83)*1),""),"")</f>
        <v>2</v>
      </c>
      <c r="AO83" s="113">
        <f>IFERROR($C83-IF($B83&lt;&gt;"",SUMPRODUCT(('Availability - Room Number'!AN$170:AN$184&lt;&gt;"")*('Availability - Room Number'!$C$170:$C$184=$B83)*1),""),"")</f>
        <v>2</v>
      </c>
      <c r="AP83" s="113">
        <f>IFERROR($C83-IF($B83&lt;&gt;"",SUMPRODUCT(('Availability - Room Number'!AO$170:AO$184&lt;&gt;"")*('Availability - Room Number'!$C$170:$C$184=$B83)*1),""),"")</f>
        <v>2</v>
      </c>
      <c r="AQ83" s="113">
        <f>IFERROR($C83-IF($B83&lt;&gt;"",SUMPRODUCT(('Availability - Room Number'!AP$170:AP$184&lt;&gt;"")*('Availability - Room Number'!$C$170:$C$184=$B83)*1),""),"")</f>
        <v>2</v>
      </c>
      <c r="AR83" s="113">
        <f>IFERROR($C83-IF($B83&lt;&gt;"",SUMPRODUCT(('Availability - Room Number'!AQ$170:AQ$184&lt;&gt;"")*('Availability - Room Number'!$C$170:$C$184=$B83)*1),""),"")</f>
        <v>2</v>
      </c>
      <c r="AS83" s="113">
        <f>IFERROR($C83-IF($B83&lt;&gt;"",SUMPRODUCT(('Availability - Room Number'!AR$170:AR$184&lt;&gt;"")*('Availability - Room Number'!$C$170:$C$184=$B83)*1),""),"")</f>
        <v>2</v>
      </c>
      <c r="AT83" s="113">
        <f>IFERROR($C83-IF($B83&lt;&gt;"",SUMPRODUCT(('Availability - Room Number'!AS$170:AS$184&lt;&gt;"")*('Availability - Room Number'!$C$170:$C$184=$B83)*1),""),"")</f>
        <v>2</v>
      </c>
      <c r="AU83" s="113">
        <f>IFERROR($C83-IF($B83&lt;&gt;"",SUMPRODUCT(('Availability - Room Number'!AT$170:AT$184&lt;&gt;"")*('Availability - Room Number'!$C$170:$C$184=$B83)*1),""),"")</f>
        <v>2</v>
      </c>
      <c r="AV83" s="113">
        <f>IFERROR($C83-IF($B83&lt;&gt;"",SUMPRODUCT(('Availability - Room Number'!AU$170:AU$184&lt;&gt;"")*('Availability - Room Number'!$C$170:$C$184=$B83)*1),""),"")</f>
        <v>2</v>
      </c>
    </row>
    <row r="84" spans="1:49" s="39" customFormat="1" hidden="1" outlineLevel="1" x14ac:dyDescent="0.3">
      <c r="B84" s="42" t="str">
        <f t="shared" si="44"/>
        <v>Superior</v>
      </c>
      <c r="C84" s="38">
        <f t="shared" si="44"/>
        <v>1</v>
      </c>
      <c r="D84" s="103"/>
      <c r="E84" s="104"/>
      <c r="F84" s="38"/>
      <c r="G84" s="113">
        <f>IFERROR($C84-IF($B84&lt;&gt;"",SUMPRODUCT(('Availability - Room Number'!F$170:F$184&lt;&gt;"")*('Availability - Room Number'!$C$170:$C$184=$B84)*1),""),"")</f>
        <v>1</v>
      </c>
      <c r="H84" s="113">
        <f>IFERROR($C84-IF($B84&lt;&gt;"",SUMPRODUCT(('Availability - Room Number'!G$170:G$184&lt;&gt;"")*('Availability - Room Number'!$C$170:$C$184=$B84)*1),""),"")</f>
        <v>1</v>
      </c>
      <c r="I84" s="113">
        <f>IFERROR($C84-IF($B84&lt;&gt;"",SUMPRODUCT(('Availability - Room Number'!H$170:H$184&lt;&gt;"")*('Availability - Room Number'!$C$170:$C$184=$B84)*1),""),"")</f>
        <v>1</v>
      </c>
      <c r="J84" s="113">
        <f>IFERROR($C84-IF($B84&lt;&gt;"",SUMPRODUCT(('Availability - Room Number'!I$170:I$184&lt;&gt;"")*('Availability - Room Number'!$C$170:$C$184=$B84)*1),""),"")</f>
        <v>1</v>
      </c>
      <c r="K84" s="113">
        <f>IFERROR($C84-IF($B84&lt;&gt;"",SUMPRODUCT(('Availability - Room Number'!J$170:J$184&lt;&gt;"")*('Availability - Room Number'!$C$170:$C$184=$B84)*1),""),"")</f>
        <v>1</v>
      </c>
      <c r="L84" s="113">
        <f>IFERROR($C84-IF($B84&lt;&gt;"",SUMPRODUCT(('Availability - Room Number'!K$170:K$184&lt;&gt;"")*('Availability - Room Number'!$C$170:$C$184=$B84)*1),""),"")</f>
        <v>1</v>
      </c>
      <c r="M84" s="113">
        <f>IFERROR($C84-IF($B84&lt;&gt;"",SUMPRODUCT(('Availability - Room Number'!L$170:L$184&lt;&gt;"")*('Availability - Room Number'!$C$170:$C$184=$B84)*1),""),"")</f>
        <v>1</v>
      </c>
      <c r="N84" s="113">
        <f>IFERROR($C84-IF($B84&lt;&gt;"",SUMPRODUCT(('Availability - Room Number'!M$170:M$184&lt;&gt;"")*('Availability - Room Number'!$C$170:$C$184=$B84)*1),""),"")</f>
        <v>1</v>
      </c>
      <c r="O84" s="113">
        <f>IFERROR($C84-IF($B84&lt;&gt;"",SUMPRODUCT(('Availability - Room Number'!N$170:N$184&lt;&gt;"")*('Availability - Room Number'!$C$170:$C$184=$B84)*1),""),"")</f>
        <v>1</v>
      </c>
      <c r="P84" s="113">
        <f>IFERROR($C84-IF($B84&lt;&gt;"",SUMPRODUCT(('Availability - Room Number'!O$170:O$184&lt;&gt;"")*('Availability - Room Number'!$C$170:$C$184=$B84)*1),""),"")</f>
        <v>1</v>
      </c>
      <c r="Q84" s="113">
        <f>IFERROR($C84-IF($B84&lt;&gt;"",SUMPRODUCT(('Availability - Room Number'!P$170:P$184&lt;&gt;"")*('Availability - Room Number'!$C$170:$C$184=$B84)*1),""),"")</f>
        <v>1</v>
      </c>
      <c r="R84" s="113">
        <f>IFERROR($C84-IF($B84&lt;&gt;"",SUMPRODUCT(('Availability - Room Number'!Q$170:Q$184&lt;&gt;"")*('Availability - Room Number'!$C$170:$C$184=$B84)*1),""),"")</f>
        <v>1</v>
      </c>
      <c r="S84" s="113">
        <f>IFERROR($C84-IF($B84&lt;&gt;"",SUMPRODUCT(('Availability - Room Number'!R$170:R$184&lt;&gt;"")*('Availability - Room Number'!$C$170:$C$184=$B84)*1),""),"")</f>
        <v>1</v>
      </c>
      <c r="T84" s="113">
        <f>IFERROR($C84-IF($B84&lt;&gt;"",SUMPRODUCT(('Availability - Room Number'!S$170:S$184&lt;&gt;"")*('Availability - Room Number'!$C$170:$C$184=$B84)*1),""),"")</f>
        <v>1</v>
      </c>
      <c r="U84" s="113">
        <f>IFERROR($C84-IF($B84&lt;&gt;"",SUMPRODUCT(('Availability - Room Number'!T$170:T$184&lt;&gt;"")*('Availability - Room Number'!$C$170:$C$184=$B84)*1),""),"")</f>
        <v>1</v>
      </c>
      <c r="V84" s="113">
        <f>IFERROR($C84-IF($B84&lt;&gt;"",SUMPRODUCT(('Availability - Room Number'!U$170:U$184&lt;&gt;"")*('Availability - Room Number'!$C$170:$C$184=$B84)*1),""),"")</f>
        <v>1</v>
      </c>
      <c r="W84" s="113">
        <f>IFERROR($C84-IF($B84&lt;&gt;"",SUMPRODUCT(('Availability - Room Number'!V$170:V$184&lt;&gt;"")*('Availability - Room Number'!$C$170:$C$184=$B84)*1),""),"")</f>
        <v>1</v>
      </c>
      <c r="X84" s="113">
        <f>IFERROR($C84-IF($B84&lt;&gt;"",SUMPRODUCT(('Availability - Room Number'!W$170:W$184&lt;&gt;"")*('Availability - Room Number'!$C$170:$C$184=$B84)*1),""),"")</f>
        <v>1</v>
      </c>
      <c r="Y84" s="113">
        <f>IFERROR($C84-IF($B84&lt;&gt;"",SUMPRODUCT(('Availability - Room Number'!X$170:X$184&lt;&gt;"")*('Availability - Room Number'!$C$170:$C$184=$B84)*1),""),"")</f>
        <v>1</v>
      </c>
      <c r="Z84" s="113">
        <f>IFERROR($C84-IF($B84&lt;&gt;"",SUMPRODUCT(('Availability - Room Number'!Y$170:Y$184&lt;&gt;"")*('Availability - Room Number'!$C$170:$C$184=$B84)*1),""),"")</f>
        <v>1</v>
      </c>
      <c r="AA84" s="113">
        <f>IFERROR($C84-IF($B84&lt;&gt;"",SUMPRODUCT(('Availability - Room Number'!Z$170:Z$184&lt;&gt;"")*('Availability - Room Number'!$C$170:$C$184=$B84)*1),""),"")</f>
        <v>1</v>
      </c>
      <c r="AB84" s="113">
        <f>IFERROR($C84-IF($B84&lt;&gt;"",SUMPRODUCT(('Availability - Room Number'!AA$170:AA$184&lt;&gt;"")*('Availability - Room Number'!$C$170:$C$184=$B84)*1),""),"")</f>
        <v>1</v>
      </c>
      <c r="AC84" s="113">
        <f>IFERROR($C84-IF($B84&lt;&gt;"",SUMPRODUCT(('Availability - Room Number'!AB$170:AB$184&lt;&gt;"")*('Availability - Room Number'!$C$170:$C$184=$B84)*1),""),"")</f>
        <v>1</v>
      </c>
      <c r="AD84" s="113">
        <f>IFERROR($C84-IF($B84&lt;&gt;"",SUMPRODUCT(('Availability - Room Number'!AC$170:AC$184&lt;&gt;"")*('Availability - Room Number'!$C$170:$C$184=$B84)*1),""),"")</f>
        <v>1</v>
      </c>
      <c r="AE84" s="113">
        <f>IFERROR($C84-IF($B84&lt;&gt;"",SUMPRODUCT(('Availability - Room Number'!AD$170:AD$184&lt;&gt;"")*('Availability - Room Number'!$C$170:$C$184=$B84)*1),""),"")</f>
        <v>1</v>
      </c>
      <c r="AF84" s="113">
        <f>IFERROR($C84-IF($B84&lt;&gt;"",SUMPRODUCT(('Availability - Room Number'!AE$170:AE$184&lt;&gt;"")*('Availability - Room Number'!$C$170:$C$184=$B84)*1),""),"")</f>
        <v>1</v>
      </c>
      <c r="AG84" s="113">
        <f>IFERROR($C84-IF($B84&lt;&gt;"",SUMPRODUCT(('Availability - Room Number'!AF$170:AF$184&lt;&gt;"")*('Availability - Room Number'!$C$170:$C$184=$B84)*1),""),"")</f>
        <v>1</v>
      </c>
      <c r="AH84" s="113">
        <f>IFERROR($C84-IF($B84&lt;&gt;"",SUMPRODUCT(('Availability - Room Number'!AG$170:AG$184&lt;&gt;"")*('Availability - Room Number'!$C$170:$C$184=$B84)*1),""),"")</f>
        <v>1</v>
      </c>
      <c r="AI84" s="113">
        <f>IFERROR($C84-IF($B84&lt;&gt;"",SUMPRODUCT(('Availability - Room Number'!AH$170:AH$184&lt;&gt;"")*('Availability - Room Number'!$C$170:$C$184=$B84)*1),""),"")</f>
        <v>1</v>
      </c>
      <c r="AJ84" s="113">
        <f>IFERROR($C84-IF($B84&lt;&gt;"",SUMPRODUCT(('Availability - Room Number'!AI$170:AI$184&lt;&gt;"")*('Availability - Room Number'!$C$170:$C$184=$B84)*1),""),"")</f>
        <v>1</v>
      </c>
      <c r="AK84" s="113">
        <f>IFERROR($C84-IF($B84&lt;&gt;"",SUMPRODUCT(('Availability - Room Number'!AJ$170:AJ$184&lt;&gt;"")*('Availability - Room Number'!$C$170:$C$184=$B84)*1),""),"")</f>
        <v>1</v>
      </c>
      <c r="AL84" s="113">
        <f>IFERROR($C84-IF($B84&lt;&gt;"",SUMPRODUCT(('Availability - Room Number'!AK$170:AK$184&lt;&gt;"")*('Availability - Room Number'!$C$170:$C$184=$B84)*1),""),"")</f>
        <v>1</v>
      </c>
      <c r="AM84" s="113">
        <f>IFERROR($C84-IF($B84&lt;&gt;"",SUMPRODUCT(('Availability - Room Number'!AL$170:AL$184&lt;&gt;"")*('Availability - Room Number'!$C$170:$C$184=$B84)*1),""),"")</f>
        <v>1</v>
      </c>
      <c r="AN84" s="113">
        <f>IFERROR($C84-IF($B84&lt;&gt;"",SUMPRODUCT(('Availability - Room Number'!AM$170:AM$184&lt;&gt;"")*('Availability - Room Number'!$C$170:$C$184=$B84)*1),""),"")</f>
        <v>1</v>
      </c>
      <c r="AO84" s="113">
        <f>IFERROR($C84-IF($B84&lt;&gt;"",SUMPRODUCT(('Availability - Room Number'!AN$170:AN$184&lt;&gt;"")*('Availability - Room Number'!$C$170:$C$184=$B84)*1),""),"")</f>
        <v>1</v>
      </c>
      <c r="AP84" s="113">
        <f>IFERROR($C84-IF($B84&lt;&gt;"",SUMPRODUCT(('Availability - Room Number'!AO$170:AO$184&lt;&gt;"")*('Availability - Room Number'!$C$170:$C$184=$B84)*1),""),"")</f>
        <v>1</v>
      </c>
      <c r="AQ84" s="113">
        <f>IFERROR($C84-IF($B84&lt;&gt;"",SUMPRODUCT(('Availability - Room Number'!AP$170:AP$184&lt;&gt;"")*('Availability - Room Number'!$C$170:$C$184=$B84)*1),""),"")</f>
        <v>1</v>
      </c>
      <c r="AR84" s="113">
        <f>IFERROR($C84-IF($B84&lt;&gt;"",SUMPRODUCT(('Availability - Room Number'!AQ$170:AQ$184&lt;&gt;"")*('Availability - Room Number'!$C$170:$C$184=$B84)*1),""),"")</f>
        <v>1</v>
      </c>
      <c r="AS84" s="113">
        <f>IFERROR($C84-IF($B84&lt;&gt;"",SUMPRODUCT(('Availability - Room Number'!AR$170:AR$184&lt;&gt;"")*('Availability - Room Number'!$C$170:$C$184=$B84)*1),""),"")</f>
        <v>1</v>
      </c>
      <c r="AT84" s="113">
        <f>IFERROR($C84-IF($B84&lt;&gt;"",SUMPRODUCT(('Availability - Room Number'!AS$170:AS$184&lt;&gt;"")*('Availability - Room Number'!$C$170:$C$184=$B84)*1),""),"")</f>
        <v>1</v>
      </c>
      <c r="AU84" s="113">
        <f>IFERROR($C84-IF($B84&lt;&gt;"",SUMPRODUCT(('Availability - Room Number'!AT$170:AT$184&lt;&gt;"")*('Availability - Room Number'!$C$170:$C$184=$B84)*1),""),"")</f>
        <v>1</v>
      </c>
      <c r="AV84" s="113">
        <f>IFERROR($C84-IF($B84&lt;&gt;"",SUMPRODUCT(('Availability - Room Number'!AU$170:AU$184&lt;&gt;"")*('Availability - Room Number'!$C$170:$C$184=$B84)*1),""),"")</f>
        <v>1</v>
      </c>
    </row>
    <row r="85" spans="1:49" collapsed="1" x14ac:dyDescent="0.3">
      <c r="B85" s="105">
        <f>N85</f>
        <v>42345</v>
      </c>
      <c r="C85" s="106"/>
      <c r="D85" s="107">
        <f>IF(D78&lt;&gt;12,D78+1,1)</f>
        <v>12</v>
      </c>
      <c r="E85" s="108">
        <f>IF(D78&lt;&gt;12,E78,E78+1)</f>
        <v>2015</v>
      </c>
      <c r="F85" s="106">
        <f t="shared" si="4"/>
        <v>2</v>
      </c>
      <c r="G85" s="112">
        <f>DATE($E85,$D85,1)-$F85+1</f>
        <v>42338</v>
      </c>
      <c r="H85" s="112">
        <f>G85+1</f>
        <v>42339</v>
      </c>
      <c r="I85" s="112">
        <f t="shared" ref="I85:M85" si="45">H85+1</f>
        <v>42340</v>
      </c>
      <c r="J85" s="112">
        <f t="shared" si="45"/>
        <v>42341</v>
      </c>
      <c r="K85" s="112">
        <f t="shared" si="45"/>
        <v>42342</v>
      </c>
      <c r="L85" s="112">
        <f t="shared" si="45"/>
        <v>42343</v>
      </c>
      <c r="M85" s="112">
        <f t="shared" si="45"/>
        <v>42344</v>
      </c>
      <c r="N85" s="112">
        <f t="shared" ref="N85:AV85" si="46">M85+1</f>
        <v>42345</v>
      </c>
      <c r="O85" s="112">
        <f t="shared" si="46"/>
        <v>42346</v>
      </c>
      <c r="P85" s="112">
        <f t="shared" si="46"/>
        <v>42347</v>
      </c>
      <c r="Q85" s="112">
        <f t="shared" si="46"/>
        <v>42348</v>
      </c>
      <c r="R85" s="112">
        <f t="shared" si="46"/>
        <v>42349</v>
      </c>
      <c r="S85" s="112">
        <f t="shared" si="46"/>
        <v>42350</v>
      </c>
      <c r="T85" s="112">
        <f t="shared" si="46"/>
        <v>42351</v>
      </c>
      <c r="U85" s="112">
        <f t="shared" si="46"/>
        <v>42352</v>
      </c>
      <c r="V85" s="112">
        <f t="shared" si="46"/>
        <v>42353</v>
      </c>
      <c r="W85" s="112">
        <f t="shared" si="46"/>
        <v>42354</v>
      </c>
      <c r="X85" s="112">
        <f t="shared" si="46"/>
        <v>42355</v>
      </c>
      <c r="Y85" s="112">
        <f t="shared" si="46"/>
        <v>42356</v>
      </c>
      <c r="Z85" s="112">
        <f t="shared" si="46"/>
        <v>42357</v>
      </c>
      <c r="AA85" s="112">
        <f t="shared" si="46"/>
        <v>42358</v>
      </c>
      <c r="AB85" s="112">
        <f t="shared" si="46"/>
        <v>42359</v>
      </c>
      <c r="AC85" s="112">
        <f t="shared" si="46"/>
        <v>42360</v>
      </c>
      <c r="AD85" s="112">
        <f t="shared" si="46"/>
        <v>42361</v>
      </c>
      <c r="AE85" s="112">
        <f t="shared" si="46"/>
        <v>42362</v>
      </c>
      <c r="AF85" s="112">
        <f t="shared" si="46"/>
        <v>42363</v>
      </c>
      <c r="AG85" s="112">
        <f t="shared" si="46"/>
        <v>42364</v>
      </c>
      <c r="AH85" s="112">
        <f t="shared" si="46"/>
        <v>42365</v>
      </c>
      <c r="AI85" s="112">
        <f t="shared" si="46"/>
        <v>42366</v>
      </c>
      <c r="AJ85" s="112">
        <f t="shared" si="46"/>
        <v>42367</v>
      </c>
      <c r="AK85" s="112">
        <f t="shared" si="46"/>
        <v>42368</v>
      </c>
      <c r="AL85" s="112">
        <f t="shared" si="46"/>
        <v>42369</v>
      </c>
      <c r="AM85" s="112">
        <f t="shared" si="46"/>
        <v>42370</v>
      </c>
      <c r="AN85" s="112">
        <f t="shared" si="46"/>
        <v>42371</v>
      </c>
      <c r="AO85" s="112">
        <f t="shared" si="46"/>
        <v>42372</v>
      </c>
      <c r="AP85" s="112">
        <f t="shared" si="46"/>
        <v>42373</v>
      </c>
      <c r="AQ85" s="112">
        <f t="shared" si="46"/>
        <v>42374</v>
      </c>
      <c r="AR85" s="112">
        <f t="shared" si="46"/>
        <v>42375</v>
      </c>
      <c r="AS85" s="112">
        <f t="shared" si="46"/>
        <v>42376</v>
      </c>
      <c r="AT85" s="112">
        <f t="shared" si="46"/>
        <v>42377</v>
      </c>
      <c r="AU85" s="112">
        <f t="shared" si="46"/>
        <v>42378</v>
      </c>
      <c r="AV85" s="114">
        <f t="shared" si="46"/>
        <v>42379</v>
      </c>
    </row>
    <row r="86" spans="1:49" s="39" customFormat="1" hidden="1" outlineLevel="1" x14ac:dyDescent="0.3">
      <c r="B86" s="40" t="s">
        <v>48</v>
      </c>
      <c r="C86" s="41">
        <f>SUM(C87:C91)</f>
        <v>15</v>
      </c>
      <c r="E86" s="104"/>
      <c r="F86" s="38"/>
      <c r="G86" s="38">
        <f t="shared" ref="G86:AV86" si="47">SUM(G87:G91)</f>
        <v>15</v>
      </c>
      <c r="H86" s="38">
        <f t="shared" si="47"/>
        <v>15</v>
      </c>
      <c r="I86" s="38">
        <f t="shared" si="47"/>
        <v>15</v>
      </c>
      <c r="J86" s="38">
        <f t="shared" si="47"/>
        <v>15</v>
      </c>
      <c r="K86" s="38">
        <f t="shared" si="47"/>
        <v>15</v>
      </c>
      <c r="L86" s="38">
        <f t="shared" si="47"/>
        <v>15</v>
      </c>
      <c r="M86" s="38">
        <f t="shared" si="47"/>
        <v>15</v>
      </c>
      <c r="N86" s="38">
        <f t="shared" si="47"/>
        <v>15</v>
      </c>
      <c r="O86" s="38">
        <f t="shared" si="47"/>
        <v>15</v>
      </c>
      <c r="P86" s="38">
        <f t="shared" si="47"/>
        <v>15</v>
      </c>
      <c r="Q86" s="38">
        <f t="shared" si="47"/>
        <v>15</v>
      </c>
      <c r="R86" s="38">
        <f t="shared" si="47"/>
        <v>15</v>
      </c>
      <c r="S86" s="38">
        <f t="shared" si="47"/>
        <v>15</v>
      </c>
      <c r="T86" s="38">
        <f t="shared" si="47"/>
        <v>15</v>
      </c>
      <c r="U86" s="38">
        <f t="shared" si="47"/>
        <v>15</v>
      </c>
      <c r="V86" s="38">
        <f t="shared" si="47"/>
        <v>15</v>
      </c>
      <c r="W86" s="38">
        <f t="shared" si="47"/>
        <v>15</v>
      </c>
      <c r="X86" s="38">
        <f t="shared" si="47"/>
        <v>15</v>
      </c>
      <c r="Y86" s="38">
        <f t="shared" si="47"/>
        <v>15</v>
      </c>
      <c r="Z86" s="38">
        <f t="shared" si="47"/>
        <v>15</v>
      </c>
      <c r="AA86" s="38">
        <f t="shared" si="47"/>
        <v>15</v>
      </c>
      <c r="AB86" s="38">
        <f t="shared" si="47"/>
        <v>15</v>
      </c>
      <c r="AC86" s="38">
        <f t="shared" si="47"/>
        <v>15</v>
      </c>
      <c r="AD86" s="38">
        <f t="shared" si="47"/>
        <v>15</v>
      </c>
      <c r="AE86" s="38">
        <f t="shared" si="47"/>
        <v>15</v>
      </c>
      <c r="AF86" s="38">
        <f t="shared" si="47"/>
        <v>15</v>
      </c>
      <c r="AG86" s="38">
        <f t="shared" si="47"/>
        <v>15</v>
      </c>
      <c r="AH86" s="38">
        <f t="shared" si="47"/>
        <v>15</v>
      </c>
      <c r="AI86" s="38">
        <f t="shared" si="47"/>
        <v>15</v>
      </c>
      <c r="AJ86" s="38">
        <f t="shared" si="47"/>
        <v>15</v>
      </c>
      <c r="AK86" s="38">
        <f t="shared" si="47"/>
        <v>15</v>
      </c>
      <c r="AL86" s="38">
        <f t="shared" si="47"/>
        <v>15</v>
      </c>
      <c r="AM86" s="38">
        <f t="shared" si="47"/>
        <v>15</v>
      </c>
      <c r="AN86" s="38">
        <f t="shared" si="47"/>
        <v>15</v>
      </c>
      <c r="AO86" s="38">
        <f t="shared" si="47"/>
        <v>15</v>
      </c>
      <c r="AP86" s="38">
        <f t="shared" si="47"/>
        <v>15</v>
      </c>
      <c r="AQ86" s="38">
        <f t="shared" si="47"/>
        <v>15</v>
      </c>
      <c r="AR86" s="38">
        <f t="shared" si="47"/>
        <v>15</v>
      </c>
      <c r="AS86" s="38">
        <f t="shared" si="47"/>
        <v>15</v>
      </c>
      <c r="AT86" s="38">
        <f t="shared" si="47"/>
        <v>15</v>
      </c>
      <c r="AU86" s="38">
        <f t="shared" si="47"/>
        <v>15</v>
      </c>
      <c r="AV86" s="38">
        <f t="shared" si="47"/>
        <v>15</v>
      </c>
    </row>
    <row r="87" spans="1:49" s="39" customFormat="1" hidden="1" outlineLevel="1" x14ac:dyDescent="0.3">
      <c r="B87" s="42" t="str">
        <f t="shared" ref="B87:C91" si="48">IF(B80&lt;&gt;"",B80,"")</f>
        <v>Standard Single</v>
      </c>
      <c r="C87" s="38">
        <f t="shared" si="48"/>
        <v>5</v>
      </c>
      <c r="E87" s="104"/>
      <c r="F87" s="38"/>
      <c r="G87" s="38">
        <f>IFERROR($C87-IF($B87&lt;&gt;"",SUMPRODUCT(('Availability - Room Number'!F$186:F$200&lt;&gt;"")*('Availability - Room Number'!$C$186:$C$200=$B87)*1),""),"")</f>
        <v>5</v>
      </c>
      <c r="H87" s="38">
        <f>IFERROR($C87-IF($B87&lt;&gt;"",SUMPRODUCT(('Availability - Room Number'!G$186:G$200&lt;&gt;"")*('Availability - Room Number'!$C$186:$C$200=$B87)*1),""),"")</f>
        <v>5</v>
      </c>
      <c r="I87" s="38">
        <f>IFERROR($C87-IF($B87&lt;&gt;"",SUMPRODUCT(('Availability - Room Number'!H$186:H$200&lt;&gt;"")*('Availability - Room Number'!$C$186:$C$200=$B87)*1),""),"")</f>
        <v>5</v>
      </c>
      <c r="J87" s="38">
        <f>IFERROR($C87-IF($B87&lt;&gt;"",SUMPRODUCT(('Availability - Room Number'!I$186:I$200&lt;&gt;"")*('Availability - Room Number'!$C$186:$C$200=$B87)*1),""),"")</f>
        <v>5</v>
      </c>
      <c r="K87" s="38">
        <f>IFERROR($C87-IF($B87&lt;&gt;"",SUMPRODUCT(('Availability - Room Number'!J$186:J$200&lt;&gt;"")*('Availability - Room Number'!$C$186:$C$200=$B87)*1),""),"")</f>
        <v>5</v>
      </c>
      <c r="L87" s="38">
        <f>IFERROR($C87-IF($B87&lt;&gt;"",SUMPRODUCT(('Availability - Room Number'!K$186:K$200&lt;&gt;"")*('Availability - Room Number'!$C$186:$C$200=$B87)*1),""),"")</f>
        <v>5</v>
      </c>
      <c r="M87" s="38">
        <f>IFERROR($C87-IF($B87&lt;&gt;"",SUMPRODUCT(('Availability - Room Number'!L$186:L$200&lt;&gt;"")*('Availability - Room Number'!$C$186:$C$200=$B87)*1),""),"")</f>
        <v>5</v>
      </c>
      <c r="N87" s="38">
        <f>IFERROR($C87-IF($B87&lt;&gt;"",SUMPRODUCT(('Availability - Room Number'!M$186:M$200&lt;&gt;"")*('Availability - Room Number'!$C$186:$C$200=$B87)*1),""),"")</f>
        <v>5</v>
      </c>
      <c r="O87" s="38">
        <f>IFERROR($C87-IF($B87&lt;&gt;"",SUMPRODUCT(('Availability - Room Number'!N$186:N$200&lt;&gt;"")*('Availability - Room Number'!$C$186:$C$200=$B87)*1),""),"")</f>
        <v>5</v>
      </c>
      <c r="P87" s="38">
        <f>IFERROR($C87-IF($B87&lt;&gt;"",SUMPRODUCT(('Availability - Room Number'!O$186:O$200&lt;&gt;"")*('Availability - Room Number'!$C$186:$C$200=$B87)*1),""),"")</f>
        <v>5</v>
      </c>
      <c r="Q87" s="38">
        <f>IFERROR($C87-IF($B87&lt;&gt;"",SUMPRODUCT(('Availability - Room Number'!P$186:P$200&lt;&gt;"")*('Availability - Room Number'!$C$186:$C$200=$B87)*1),""),"")</f>
        <v>5</v>
      </c>
      <c r="R87" s="38">
        <f>IFERROR($C87-IF($B87&lt;&gt;"",SUMPRODUCT(('Availability - Room Number'!Q$186:Q$200&lt;&gt;"")*('Availability - Room Number'!$C$186:$C$200=$B87)*1),""),"")</f>
        <v>5</v>
      </c>
      <c r="S87" s="38">
        <f>IFERROR($C87-IF($B87&lt;&gt;"",SUMPRODUCT(('Availability - Room Number'!R$186:R$200&lt;&gt;"")*('Availability - Room Number'!$C$186:$C$200=$B87)*1),""),"")</f>
        <v>5</v>
      </c>
      <c r="T87" s="38">
        <f>IFERROR($C87-IF($B87&lt;&gt;"",SUMPRODUCT(('Availability - Room Number'!S$186:S$200&lt;&gt;"")*('Availability - Room Number'!$C$186:$C$200=$B87)*1),""),"")</f>
        <v>5</v>
      </c>
      <c r="U87" s="38">
        <f>IFERROR($C87-IF($B87&lt;&gt;"",SUMPRODUCT(('Availability - Room Number'!T$186:T$200&lt;&gt;"")*('Availability - Room Number'!$C$186:$C$200=$B87)*1),""),"")</f>
        <v>5</v>
      </c>
      <c r="V87" s="38">
        <f>IFERROR($C87-IF($B87&lt;&gt;"",SUMPRODUCT(('Availability - Room Number'!U$186:U$200&lt;&gt;"")*('Availability - Room Number'!$C$186:$C$200=$B87)*1),""),"")</f>
        <v>5</v>
      </c>
      <c r="W87" s="38">
        <f>IFERROR($C87-IF($B87&lt;&gt;"",SUMPRODUCT(('Availability - Room Number'!V$186:V$200&lt;&gt;"")*('Availability - Room Number'!$C$186:$C$200=$B87)*1),""),"")</f>
        <v>5</v>
      </c>
      <c r="X87" s="38">
        <f>IFERROR($C87-IF($B87&lt;&gt;"",SUMPRODUCT(('Availability - Room Number'!W$186:W$200&lt;&gt;"")*('Availability - Room Number'!$C$186:$C$200=$B87)*1),""),"")</f>
        <v>5</v>
      </c>
      <c r="Y87" s="38">
        <f>IFERROR($C87-IF($B87&lt;&gt;"",SUMPRODUCT(('Availability - Room Number'!X$186:X$200&lt;&gt;"")*('Availability - Room Number'!$C$186:$C$200=$B87)*1),""),"")</f>
        <v>5</v>
      </c>
      <c r="Z87" s="38">
        <f>IFERROR($C87-IF($B87&lt;&gt;"",SUMPRODUCT(('Availability - Room Number'!Y$186:Y$200&lt;&gt;"")*('Availability - Room Number'!$C$186:$C$200=$B87)*1),""),"")</f>
        <v>5</v>
      </c>
      <c r="AA87" s="38">
        <f>IFERROR($C87-IF($B87&lt;&gt;"",SUMPRODUCT(('Availability - Room Number'!Z$186:Z$200&lt;&gt;"")*('Availability - Room Number'!$C$186:$C$200=$B87)*1),""),"")</f>
        <v>5</v>
      </c>
      <c r="AB87" s="38">
        <f>IFERROR($C87-IF($B87&lt;&gt;"",SUMPRODUCT(('Availability - Room Number'!AA$186:AA$200&lt;&gt;"")*('Availability - Room Number'!$C$186:$C$200=$B87)*1),""),"")</f>
        <v>5</v>
      </c>
      <c r="AC87" s="38">
        <f>IFERROR($C87-IF($B87&lt;&gt;"",SUMPRODUCT(('Availability - Room Number'!AB$186:AB$200&lt;&gt;"")*('Availability - Room Number'!$C$186:$C$200=$B87)*1),""),"")</f>
        <v>5</v>
      </c>
      <c r="AD87" s="38">
        <f>IFERROR($C87-IF($B87&lt;&gt;"",SUMPRODUCT(('Availability - Room Number'!AC$186:AC$200&lt;&gt;"")*('Availability - Room Number'!$C$186:$C$200=$B87)*1),""),"")</f>
        <v>5</v>
      </c>
      <c r="AE87" s="38">
        <f>IFERROR($C87-IF($B87&lt;&gt;"",SUMPRODUCT(('Availability - Room Number'!AD$186:AD$200&lt;&gt;"")*('Availability - Room Number'!$C$186:$C$200=$B87)*1),""),"")</f>
        <v>5</v>
      </c>
      <c r="AF87" s="38">
        <f>IFERROR($C87-IF($B87&lt;&gt;"",SUMPRODUCT(('Availability - Room Number'!AE$186:AE$200&lt;&gt;"")*('Availability - Room Number'!$C$186:$C$200=$B87)*1),""),"")</f>
        <v>5</v>
      </c>
      <c r="AG87" s="38">
        <f>IFERROR($C87-IF($B87&lt;&gt;"",SUMPRODUCT(('Availability - Room Number'!AF$186:AF$200&lt;&gt;"")*('Availability - Room Number'!$C$186:$C$200=$B87)*1),""),"")</f>
        <v>5</v>
      </c>
      <c r="AH87" s="38">
        <f>IFERROR($C87-IF($B87&lt;&gt;"",SUMPRODUCT(('Availability - Room Number'!AG$186:AG$200&lt;&gt;"")*('Availability - Room Number'!$C$186:$C$200=$B87)*1),""),"")</f>
        <v>5</v>
      </c>
      <c r="AI87" s="38">
        <f>IFERROR($C87-IF($B87&lt;&gt;"",SUMPRODUCT(('Availability - Room Number'!AH$186:AH$200&lt;&gt;"")*('Availability - Room Number'!$C$186:$C$200=$B87)*1),""),"")</f>
        <v>5</v>
      </c>
      <c r="AJ87" s="38">
        <f>IFERROR($C87-IF($B87&lt;&gt;"",SUMPRODUCT(('Availability - Room Number'!AI$186:AI$200&lt;&gt;"")*('Availability - Room Number'!$C$186:$C$200=$B87)*1),""),"")</f>
        <v>5</v>
      </c>
      <c r="AK87" s="38">
        <f>IFERROR($C87-IF($B87&lt;&gt;"",SUMPRODUCT(('Availability - Room Number'!AJ$186:AJ$200&lt;&gt;"")*('Availability - Room Number'!$C$186:$C$200=$B87)*1),""),"")</f>
        <v>5</v>
      </c>
      <c r="AL87" s="38">
        <f>IFERROR($C87-IF($B87&lt;&gt;"",SUMPRODUCT(('Availability - Room Number'!AK$186:AK$200&lt;&gt;"")*('Availability - Room Number'!$C$186:$C$200=$B87)*1),""),"")</f>
        <v>5</v>
      </c>
      <c r="AM87" s="38">
        <f>IFERROR($C87-IF($B87&lt;&gt;"",SUMPRODUCT(('Availability - Room Number'!AL$186:AL$200&lt;&gt;"")*('Availability - Room Number'!$C$186:$C$200=$B87)*1),""),"")</f>
        <v>5</v>
      </c>
      <c r="AN87" s="38">
        <f>IFERROR($C87-IF($B87&lt;&gt;"",SUMPRODUCT(('Availability - Room Number'!AM$186:AM$200&lt;&gt;"")*('Availability - Room Number'!$C$186:$C$200=$B87)*1),""),"")</f>
        <v>5</v>
      </c>
      <c r="AO87" s="38">
        <f>IFERROR($C87-IF($B87&lt;&gt;"",SUMPRODUCT(('Availability - Room Number'!AN$186:AN$200&lt;&gt;"")*('Availability - Room Number'!$C$186:$C$200=$B87)*1),""),"")</f>
        <v>5</v>
      </c>
      <c r="AP87" s="38">
        <f>IFERROR($C87-IF($B87&lt;&gt;"",SUMPRODUCT(('Availability - Room Number'!AO$186:AO$200&lt;&gt;"")*('Availability - Room Number'!$C$186:$C$200=$B87)*1),""),"")</f>
        <v>5</v>
      </c>
      <c r="AQ87" s="38">
        <f>IFERROR($C87-IF($B87&lt;&gt;"",SUMPRODUCT(('Availability - Room Number'!AP$186:AP$200&lt;&gt;"")*('Availability - Room Number'!$C$186:$C$200=$B87)*1),""),"")</f>
        <v>5</v>
      </c>
      <c r="AR87" s="38">
        <f>IFERROR($C87-IF($B87&lt;&gt;"",SUMPRODUCT(('Availability - Room Number'!AQ$186:AQ$200&lt;&gt;"")*('Availability - Room Number'!$C$186:$C$200=$B87)*1),""),"")</f>
        <v>5</v>
      </c>
      <c r="AS87" s="38">
        <f>IFERROR($C87-IF($B87&lt;&gt;"",SUMPRODUCT(('Availability - Room Number'!AR$186:AR$200&lt;&gt;"")*('Availability - Room Number'!$C$186:$C$200=$B87)*1),""),"")</f>
        <v>5</v>
      </c>
      <c r="AT87" s="38">
        <f>IFERROR($C87-IF($B87&lt;&gt;"",SUMPRODUCT(('Availability - Room Number'!AS$186:AS$200&lt;&gt;"")*('Availability - Room Number'!$C$186:$C$200=$B87)*1),""),"")</f>
        <v>5</v>
      </c>
      <c r="AU87" s="38">
        <f>IFERROR($C87-IF($B87&lt;&gt;"",SUMPRODUCT(('Availability - Room Number'!AT$186:AT$200&lt;&gt;"")*('Availability - Room Number'!$C$186:$C$200=$B87)*1),""),"")</f>
        <v>5</v>
      </c>
      <c r="AV87" s="38">
        <f>IFERROR($C87-IF($B87&lt;&gt;"",SUMPRODUCT(('Availability - Room Number'!AU$186:AU$200&lt;&gt;"")*('Availability - Room Number'!$C$186:$C$200=$B87)*1),""),"")</f>
        <v>5</v>
      </c>
    </row>
    <row r="88" spans="1:49" s="39" customFormat="1" hidden="1" outlineLevel="1" x14ac:dyDescent="0.3">
      <c r="B88" s="42" t="str">
        <f t="shared" si="48"/>
        <v>Standard Double</v>
      </c>
      <c r="C88" s="38">
        <f t="shared" si="48"/>
        <v>4</v>
      </c>
      <c r="E88" s="104"/>
      <c r="F88" s="38"/>
      <c r="G88" s="38">
        <f>IFERROR($C88-IF($B88&lt;&gt;"",SUMPRODUCT(('Availability - Room Number'!F$186:F$200&lt;&gt;"")*('Availability - Room Number'!$C$186:$C$200=$B88)*1),""),"")</f>
        <v>4</v>
      </c>
      <c r="H88" s="38">
        <f>IFERROR($C88-IF($B88&lt;&gt;"",SUMPRODUCT(('Availability - Room Number'!G$186:G$200&lt;&gt;"")*('Availability - Room Number'!$C$186:$C$200=$B88)*1),""),"")</f>
        <v>4</v>
      </c>
      <c r="I88" s="38">
        <f>IFERROR($C88-IF($B88&lt;&gt;"",SUMPRODUCT(('Availability - Room Number'!H$186:H$200&lt;&gt;"")*('Availability - Room Number'!$C$186:$C$200=$B88)*1),""),"")</f>
        <v>4</v>
      </c>
      <c r="J88" s="38">
        <f>IFERROR($C88-IF($B88&lt;&gt;"",SUMPRODUCT(('Availability - Room Number'!I$186:I$200&lt;&gt;"")*('Availability - Room Number'!$C$186:$C$200=$B88)*1),""),"")</f>
        <v>4</v>
      </c>
      <c r="K88" s="38">
        <f>IFERROR($C88-IF($B88&lt;&gt;"",SUMPRODUCT(('Availability - Room Number'!J$186:J$200&lt;&gt;"")*('Availability - Room Number'!$C$186:$C$200=$B88)*1),""),"")</f>
        <v>4</v>
      </c>
      <c r="L88" s="38">
        <f>IFERROR($C88-IF($B88&lt;&gt;"",SUMPRODUCT(('Availability - Room Number'!K$186:K$200&lt;&gt;"")*('Availability - Room Number'!$C$186:$C$200=$B88)*1),""),"")</f>
        <v>4</v>
      </c>
      <c r="M88" s="38">
        <f>IFERROR($C88-IF($B88&lt;&gt;"",SUMPRODUCT(('Availability - Room Number'!L$186:L$200&lt;&gt;"")*('Availability - Room Number'!$C$186:$C$200=$B88)*1),""),"")</f>
        <v>4</v>
      </c>
      <c r="N88" s="38">
        <f>IFERROR($C88-IF($B88&lt;&gt;"",SUMPRODUCT(('Availability - Room Number'!M$186:M$200&lt;&gt;"")*('Availability - Room Number'!$C$186:$C$200=$B88)*1),""),"")</f>
        <v>4</v>
      </c>
      <c r="O88" s="38">
        <f>IFERROR($C88-IF($B88&lt;&gt;"",SUMPRODUCT(('Availability - Room Number'!N$186:N$200&lt;&gt;"")*('Availability - Room Number'!$C$186:$C$200=$B88)*1),""),"")</f>
        <v>4</v>
      </c>
      <c r="P88" s="38">
        <f>IFERROR($C88-IF($B88&lt;&gt;"",SUMPRODUCT(('Availability - Room Number'!O$186:O$200&lt;&gt;"")*('Availability - Room Number'!$C$186:$C$200=$B88)*1),""),"")</f>
        <v>4</v>
      </c>
      <c r="Q88" s="38">
        <f>IFERROR($C88-IF($B88&lt;&gt;"",SUMPRODUCT(('Availability - Room Number'!P$186:P$200&lt;&gt;"")*('Availability - Room Number'!$C$186:$C$200=$B88)*1),""),"")</f>
        <v>4</v>
      </c>
      <c r="R88" s="38">
        <f>IFERROR($C88-IF($B88&lt;&gt;"",SUMPRODUCT(('Availability - Room Number'!Q$186:Q$200&lt;&gt;"")*('Availability - Room Number'!$C$186:$C$200=$B88)*1),""),"")</f>
        <v>4</v>
      </c>
      <c r="S88" s="38">
        <f>IFERROR($C88-IF($B88&lt;&gt;"",SUMPRODUCT(('Availability - Room Number'!R$186:R$200&lt;&gt;"")*('Availability - Room Number'!$C$186:$C$200=$B88)*1),""),"")</f>
        <v>4</v>
      </c>
      <c r="T88" s="38">
        <f>IFERROR($C88-IF($B88&lt;&gt;"",SUMPRODUCT(('Availability - Room Number'!S$186:S$200&lt;&gt;"")*('Availability - Room Number'!$C$186:$C$200=$B88)*1),""),"")</f>
        <v>4</v>
      </c>
      <c r="U88" s="38">
        <f>IFERROR($C88-IF($B88&lt;&gt;"",SUMPRODUCT(('Availability - Room Number'!T$186:T$200&lt;&gt;"")*('Availability - Room Number'!$C$186:$C$200=$B88)*1),""),"")</f>
        <v>4</v>
      </c>
      <c r="V88" s="38">
        <f>IFERROR($C88-IF($B88&lt;&gt;"",SUMPRODUCT(('Availability - Room Number'!U$186:U$200&lt;&gt;"")*('Availability - Room Number'!$C$186:$C$200=$B88)*1),""),"")</f>
        <v>4</v>
      </c>
      <c r="W88" s="38">
        <f>IFERROR($C88-IF($B88&lt;&gt;"",SUMPRODUCT(('Availability - Room Number'!V$186:V$200&lt;&gt;"")*('Availability - Room Number'!$C$186:$C$200=$B88)*1),""),"")</f>
        <v>4</v>
      </c>
      <c r="X88" s="38">
        <f>IFERROR($C88-IF($B88&lt;&gt;"",SUMPRODUCT(('Availability - Room Number'!W$186:W$200&lt;&gt;"")*('Availability - Room Number'!$C$186:$C$200=$B88)*1),""),"")</f>
        <v>4</v>
      </c>
      <c r="Y88" s="38">
        <f>IFERROR($C88-IF($B88&lt;&gt;"",SUMPRODUCT(('Availability - Room Number'!X$186:X$200&lt;&gt;"")*('Availability - Room Number'!$C$186:$C$200=$B88)*1),""),"")</f>
        <v>4</v>
      </c>
      <c r="Z88" s="38">
        <f>IFERROR($C88-IF($B88&lt;&gt;"",SUMPRODUCT(('Availability - Room Number'!Y$186:Y$200&lt;&gt;"")*('Availability - Room Number'!$C$186:$C$200=$B88)*1),""),"")</f>
        <v>4</v>
      </c>
      <c r="AA88" s="38">
        <f>IFERROR($C88-IF($B88&lt;&gt;"",SUMPRODUCT(('Availability - Room Number'!Z$186:Z$200&lt;&gt;"")*('Availability - Room Number'!$C$186:$C$200=$B88)*1),""),"")</f>
        <v>4</v>
      </c>
      <c r="AB88" s="38">
        <f>IFERROR($C88-IF($B88&lt;&gt;"",SUMPRODUCT(('Availability - Room Number'!AA$186:AA$200&lt;&gt;"")*('Availability - Room Number'!$C$186:$C$200=$B88)*1),""),"")</f>
        <v>4</v>
      </c>
      <c r="AC88" s="38">
        <f>IFERROR($C88-IF($B88&lt;&gt;"",SUMPRODUCT(('Availability - Room Number'!AB$186:AB$200&lt;&gt;"")*('Availability - Room Number'!$C$186:$C$200=$B88)*1),""),"")</f>
        <v>4</v>
      </c>
      <c r="AD88" s="38">
        <f>IFERROR($C88-IF($B88&lt;&gt;"",SUMPRODUCT(('Availability - Room Number'!AC$186:AC$200&lt;&gt;"")*('Availability - Room Number'!$C$186:$C$200=$B88)*1),""),"")</f>
        <v>4</v>
      </c>
      <c r="AE88" s="38">
        <f>IFERROR($C88-IF($B88&lt;&gt;"",SUMPRODUCT(('Availability - Room Number'!AD$186:AD$200&lt;&gt;"")*('Availability - Room Number'!$C$186:$C$200=$B88)*1),""),"")</f>
        <v>4</v>
      </c>
      <c r="AF88" s="38">
        <f>IFERROR($C88-IF($B88&lt;&gt;"",SUMPRODUCT(('Availability - Room Number'!AE$186:AE$200&lt;&gt;"")*('Availability - Room Number'!$C$186:$C$200=$B88)*1),""),"")</f>
        <v>4</v>
      </c>
      <c r="AG88" s="38">
        <f>IFERROR($C88-IF($B88&lt;&gt;"",SUMPRODUCT(('Availability - Room Number'!AF$186:AF$200&lt;&gt;"")*('Availability - Room Number'!$C$186:$C$200=$B88)*1),""),"")</f>
        <v>4</v>
      </c>
      <c r="AH88" s="38">
        <f>IFERROR($C88-IF($B88&lt;&gt;"",SUMPRODUCT(('Availability - Room Number'!AG$186:AG$200&lt;&gt;"")*('Availability - Room Number'!$C$186:$C$200=$B88)*1),""),"")</f>
        <v>4</v>
      </c>
      <c r="AI88" s="38">
        <f>IFERROR($C88-IF($B88&lt;&gt;"",SUMPRODUCT(('Availability - Room Number'!AH$186:AH$200&lt;&gt;"")*('Availability - Room Number'!$C$186:$C$200=$B88)*1),""),"")</f>
        <v>4</v>
      </c>
      <c r="AJ88" s="38">
        <f>IFERROR($C88-IF($B88&lt;&gt;"",SUMPRODUCT(('Availability - Room Number'!AI$186:AI$200&lt;&gt;"")*('Availability - Room Number'!$C$186:$C$200=$B88)*1),""),"")</f>
        <v>4</v>
      </c>
      <c r="AK88" s="38">
        <f>IFERROR($C88-IF($B88&lt;&gt;"",SUMPRODUCT(('Availability - Room Number'!AJ$186:AJ$200&lt;&gt;"")*('Availability - Room Number'!$C$186:$C$200=$B88)*1),""),"")</f>
        <v>4</v>
      </c>
      <c r="AL88" s="38">
        <f>IFERROR($C88-IF($B88&lt;&gt;"",SUMPRODUCT(('Availability - Room Number'!AK$186:AK$200&lt;&gt;"")*('Availability - Room Number'!$C$186:$C$200=$B88)*1),""),"")</f>
        <v>4</v>
      </c>
      <c r="AM88" s="38">
        <f>IFERROR($C88-IF($B88&lt;&gt;"",SUMPRODUCT(('Availability - Room Number'!AL$186:AL$200&lt;&gt;"")*('Availability - Room Number'!$C$186:$C$200=$B88)*1),""),"")</f>
        <v>4</v>
      </c>
      <c r="AN88" s="38">
        <f>IFERROR($C88-IF($B88&lt;&gt;"",SUMPRODUCT(('Availability - Room Number'!AM$186:AM$200&lt;&gt;"")*('Availability - Room Number'!$C$186:$C$200=$B88)*1),""),"")</f>
        <v>4</v>
      </c>
      <c r="AO88" s="38">
        <f>IFERROR($C88-IF($B88&lt;&gt;"",SUMPRODUCT(('Availability - Room Number'!AN$186:AN$200&lt;&gt;"")*('Availability - Room Number'!$C$186:$C$200=$B88)*1),""),"")</f>
        <v>4</v>
      </c>
      <c r="AP88" s="38">
        <f>IFERROR($C88-IF($B88&lt;&gt;"",SUMPRODUCT(('Availability - Room Number'!AO$186:AO$200&lt;&gt;"")*('Availability - Room Number'!$C$186:$C$200=$B88)*1),""),"")</f>
        <v>4</v>
      </c>
      <c r="AQ88" s="38">
        <f>IFERROR($C88-IF($B88&lt;&gt;"",SUMPRODUCT(('Availability - Room Number'!AP$186:AP$200&lt;&gt;"")*('Availability - Room Number'!$C$186:$C$200=$B88)*1),""),"")</f>
        <v>4</v>
      </c>
      <c r="AR88" s="38">
        <f>IFERROR($C88-IF($B88&lt;&gt;"",SUMPRODUCT(('Availability - Room Number'!AQ$186:AQ$200&lt;&gt;"")*('Availability - Room Number'!$C$186:$C$200=$B88)*1),""),"")</f>
        <v>4</v>
      </c>
      <c r="AS88" s="38">
        <f>IFERROR($C88-IF($B88&lt;&gt;"",SUMPRODUCT(('Availability - Room Number'!AR$186:AR$200&lt;&gt;"")*('Availability - Room Number'!$C$186:$C$200=$B88)*1),""),"")</f>
        <v>4</v>
      </c>
      <c r="AT88" s="38">
        <f>IFERROR($C88-IF($B88&lt;&gt;"",SUMPRODUCT(('Availability - Room Number'!AS$186:AS$200&lt;&gt;"")*('Availability - Room Number'!$C$186:$C$200=$B88)*1),""),"")</f>
        <v>4</v>
      </c>
      <c r="AU88" s="38">
        <f>IFERROR($C88-IF($B88&lt;&gt;"",SUMPRODUCT(('Availability - Room Number'!AT$186:AT$200&lt;&gt;"")*('Availability - Room Number'!$C$186:$C$200=$B88)*1),""),"")</f>
        <v>4</v>
      </c>
      <c r="AV88" s="38">
        <f>IFERROR($C88-IF($B88&lt;&gt;"",SUMPRODUCT(('Availability - Room Number'!AU$186:AU$200&lt;&gt;"")*('Availability - Room Number'!$C$186:$C$200=$B88)*1),""),"")</f>
        <v>4</v>
      </c>
    </row>
    <row r="89" spans="1:49" s="39" customFormat="1" hidden="1" outlineLevel="1" x14ac:dyDescent="0.3">
      <c r="B89" s="42" t="str">
        <f t="shared" si="48"/>
        <v>Deluxe Single</v>
      </c>
      <c r="C89" s="38">
        <f t="shared" si="48"/>
        <v>3</v>
      </c>
      <c r="E89" s="104"/>
      <c r="F89" s="38"/>
      <c r="G89" s="38">
        <f>IFERROR($C89-IF($B89&lt;&gt;"",SUMPRODUCT(('Availability - Room Number'!F$186:F$200&lt;&gt;"")*('Availability - Room Number'!$C$186:$C$200=$B89)*1),""),"")</f>
        <v>3</v>
      </c>
      <c r="H89" s="38">
        <f>IFERROR($C89-IF($B89&lt;&gt;"",SUMPRODUCT(('Availability - Room Number'!G$186:G$200&lt;&gt;"")*('Availability - Room Number'!$C$186:$C$200=$B89)*1),""),"")</f>
        <v>3</v>
      </c>
      <c r="I89" s="38">
        <f>IFERROR($C89-IF($B89&lt;&gt;"",SUMPRODUCT(('Availability - Room Number'!H$186:H$200&lt;&gt;"")*('Availability - Room Number'!$C$186:$C$200=$B89)*1),""),"")</f>
        <v>3</v>
      </c>
      <c r="J89" s="38">
        <f>IFERROR($C89-IF($B89&lt;&gt;"",SUMPRODUCT(('Availability - Room Number'!I$186:I$200&lt;&gt;"")*('Availability - Room Number'!$C$186:$C$200=$B89)*1),""),"")</f>
        <v>3</v>
      </c>
      <c r="K89" s="38">
        <f>IFERROR($C89-IF($B89&lt;&gt;"",SUMPRODUCT(('Availability - Room Number'!J$186:J$200&lt;&gt;"")*('Availability - Room Number'!$C$186:$C$200=$B89)*1),""),"")</f>
        <v>3</v>
      </c>
      <c r="L89" s="38">
        <f>IFERROR($C89-IF($B89&lt;&gt;"",SUMPRODUCT(('Availability - Room Number'!K$186:K$200&lt;&gt;"")*('Availability - Room Number'!$C$186:$C$200=$B89)*1),""),"")</f>
        <v>3</v>
      </c>
      <c r="M89" s="38">
        <f>IFERROR($C89-IF($B89&lt;&gt;"",SUMPRODUCT(('Availability - Room Number'!L$186:L$200&lt;&gt;"")*('Availability - Room Number'!$C$186:$C$200=$B89)*1),""),"")</f>
        <v>3</v>
      </c>
      <c r="N89" s="38">
        <f>IFERROR($C89-IF($B89&lt;&gt;"",SUMPRODUCT(('Availability - Room Number'!M$186:M$200&lt;&gt;"")*('Availability - Room Number'!$C$186:$C$200=$B89)*1),""),"")</f>
        <v>3</v>
      </c>
      <c r="O89" s="38">
        <f>IFERROR($C89-IF($B89&lt;&gt;"",SUMPRODUCT(('Availability - Room Number'!N$186:N$200&lt;&gt;"")*('Availability - Room Number'!$C$186:$C$200=$B89)*1),""),"")</f>
        <v>3</v>
      </c>
      <c r="P89" s="38">
        <f>IFERROR($C89-IF($B89&lt;&gt;"",SUMPRODUCT(('Availability - Room Number'!O$186:O$200&lt;&gt;"")*('Availability - Room Number'!$C$186:$C$200=$B89)*1),""),"")</f>
        <v>3</v>
      </c>
      <c r="Q89" s="38">
        <f>IFERROR($C89-IF($B89&lt;&gt;"",SUMPRODUCT(('Availability - Room Number'!P$186:P$200&lt;&gt;"")*('Availability - Room Number'!$C$186:$C$200=$B89)*1),""),"")</f>
        <v>3</v>
      </c>
      <c r="R89" s="38">
        <f>IFERROR($C89-IF($B89&lt;&gt;"",SUMPRODUCT(('Availability - Room Number'!Q$186:Q$200&lt;&gt;"")*('Availability - Room Number'!$C$186:$C$200=$B89)*1),""),"")</f>
        <v>3</v>
      </c>
      <c r="S89" s="38">
        <f>IFERROR($C89-IF($B89&lt;&gt;"",SUMPRODUCT(('Availability - Room Number'!R$186:R$200&lt;&gt;"")*('Availability - Room Number'!$C$186:$C$200=$B89)*1),""),"")</f>
        <v>3</v>
      </c>
      <c r="T89" s="38">
        <f>IFERROR($C89-IF($B89&lt;&gt;"",SUMPRODUCT(('Availability - Room Number'!S$186:S$200&lt;&gt;"")*('Availability - Room Number'!$C$186:$C$200=$B89)*1),""),"")</f>
        <v>3</v>
      </c>
      <c r="U89" s="38">
        <f>IFERROR($C89-IF($B89&lt;&gt;"",SUMPRODUCT(('Availability - Room Number'!T$186:T$200&lt;&gt;"")*('Availability - Room Number'!$C$186:$C$200=$B89)*1),""),"")</f>
        <v>3</v>
      </c>
      <c r="V89" s="38">
        <f>IFERROR($C89-IF($B89&lt;&gt;"",SUMPRODUCT(('Availability - Room Number'!U$186:U$200&lt;&gt;"")*('Availability - Room Number'!$C$186:$C$200=$B89)*1),""),"")</f>
        <v>3</v>
      </c>
      <c r="W89" s="38">
        <f>IFERROR($C89-IF($B89&lt;&gt;"",SUMPRODUCT(('Availability - Room Number'!V$186:V$200&lt;&gt;"")*('Availability - Room Number'!$C$186:$C$200=$B89)*1),""),"")</f>
        <v>3</v>
      </c>
      <c r="X89" s="38">
        <f>IFERROR($C89-IF($B89&lt;&gt;"",SUMPRODUCT(('Availability - Room Number'!W$186:W$200&lt;&gt;"")*('Availability - Room Number'!$C$186:$C$200=$B89)*1),""),"")</f>
        <v>3</v>
      </c>
      <c r="Y89" s="38">
        <f>IFERROR($C89-IF($B89&lt;&gt;"",SUMPRODUCT(('Availability - Room Number'!X$186:X$200&lt;&gt;"")*('Availability - Room Number'!$C$186:$C$200=$B89)*1),""),"")</f>
        <v>3</v>
      </c>
      <c r="Z89" s="38">
        <f>IFERROR($C89-IF($B89&lt;&gt;"",SUMPRODUCT(('Availability - Room Number'!Y$186:Y$200&lt;&gt;"")*('Availability - Room Number'!$C$186:$C$200=$B89)*1),""),"")</f>
        <v>3</v>
      </c>
      <c r="AA89" s="38">
        <f>IFERROR($C89-IF($B89&lt;&gt;"",SUMPRODUCT(('Availability - Room Number'!Z$186:Z$200&lt;&gt;"")*('Availability - Room Number'!$C$186:$C$200=$B89)*1),""),"")</f>
        <v>3</v>
      </c>
      <c r="AB89" s="38">
        <f>IFERROR($C89-IF($B89&lt;&gt;"",SUMPRODUCT(('Availability - Room Number'!AA$186:AA$200&lt;&gt;"")*('Availability - Room Number'!$C$186:$C$200=$B89)*1),""),"")</f>
        <v>3</v>
      </c>
      <c r="AC89" s="38">
        <f>IFERROR($C89-IF($B89&lt;&gt;"",SUMPRODUCT(('Availability - Room Number'!AB$186:AB$200&lt;&gt;"")*('Availability - Room Number'!$C$186:$C$200=$B89)*1),""),"")</f>
        <v>3</v>
      </c>
      <c r="AD89" s="38">
        <f>IFERROR($C89-IF($B89&lt;&gt;"",SUMPRODUCT(('Availability - Room Number'!AC$186:AC$200&lt;&gt;"")*('Availability - Room Number'!$C$186:$C$200=$B89)*1),""),"")</f>
        <v>3</v>
      </c>
      <c r="AE89" s="38">
        <f>IFERROR($C89-IF($B89&lt;&gt;"",SUMPRODUCT(('Availability - Room Number'!AD$186:AD$200&lt;&gt;"")*('Availability - Room Number'!$C$186:$C$200=$B89)*1),""),"")</f>
        <v>3</v>
      </c>
      <c r="AF89" s="38">
        <f>IFERROR($C89-IF($B89&lt;&gt;"",SUMPRODUCT(('Availability - Room Number'!AE$186:AE$200&lt;&gt;"")*('Availability - Room Number'!$C$186:$C$200=$B89)*1),""),"")</f>
        <v>3</v>
      </c>
      <c r="AG89" s="38">
        <f>IFERROR($C89-IF($B89&lt;&gt;"",SUMPRODUCT(('Availability - Room Number'!AF$186:AF$200&lt;&gt;"")*('Availability - Room Number'!$C$186:$C$200=$B89)*1),""),"")</f>
        <v>3</v>
      </c>
      <c r="AH89" s="38">
        <f>IFERROR($C89-IF($B89&lt;&gt;"",SUMPRODUCT(('Availability - Room Number'!AG$186:AG$200&lt;&gt;"")*('Availability - Room Number'!$C$186:$C$200=$B89)*1),""),"")</f>
        <v>3</v>
      </c>
      <c r="AI89" s="38">
        <f>IFERROR($C89-IF($B89&lt;&gt;"",SUMPRODUCT(('Availability - Room Number'!AH$186:AH$200&lt;&gt;"")*('Availability - Room Number'!$C$186:$C$200=$B89)*1),""),"")</f>
        <v>3</v>
      </c>
      <c r="AJ89" s="38">
        <f>IFERROR($C89-IF($B89&lt;&gt;"",SUMPRODUCT(('Availability - Room Number'!AI$186:AI$200&lt;&gt;"")*('Availability - Room Number'!$C$186:$C$200=$B89)*1),""),"")</f>
        <v>3</v>
      </c>
      <c r="AK89" s="38">
        <f>IFERROR($C89-IF($B89&lt;&gt;"",SUMPRODUCT(('Availability - Room Number'!AJ$186:AJ$200&lt;&gt;"")*('Availability - Room Number'!$C$186:$C$200=$B89)*1),""),"")</f>
        <v>3</v>
      </c>
      <c r="AL89" s="38">
        <f>IFERROR($C89-IF($B89&lt;&gt;"",SUMPRODUCT(('Availability - Room Number'!AK$186:AK$200&lt;&gt;"")*('Availability - Room Number'!$C$186:$C$200=$B89)*1),""),"")</f>
        <v>3</v>
      </c>
      <c r="AM89" s="38">
        <f>IFERROR($C89-IF($B89&lt;&gt;"",SUMPRODUCT(('Availability - Room Number'!AL$186:AL$200&lt;&gt;"")*('Availability - Room Number'!$C$186:$C$200=$B89)*1),""),"")</f>
        <v>3</v>
      </c>
      <c r="AN89" s="38">
        <f>IFERROR($C89-IF($B89&lt;&gt;"",SUMPRODUCT(('Availability - Room Number'!AM$186:AM$200&lt;&gt;"")*('Availability - Room Number'!$C$186:$C$200=$B89)*1),""),"")</f>
        <v>3</v>
      </c>
      <c r="AO89" s="38">
        <f>IFERROR($C89-IF($B89&lt;&gt;"",SUMPRODUCT(('Availability - Room Number'!AN$186:AN$200&lt;&gt;"")*('Availability - Room Number'!$C$186:$C$200=$B89)*1),""),"")</f>
        <v>3</v>
      </c>
      <c r="AP89" s="38">
        <f>IFERROR($C89-IF($B89&lt;&gt;"",SUMPRODUCT(('Availability - Room Number'!AO$186:AO$200&lt;&gt;"")*('Availability - Room Number'!$C$186:$C$200=$B89)*1),""),"")</f>
        <v>3</v>
      </c>
      <c r="AQ89" s="38">
        <f>IFERROR($C89-IF($B89&lt;&gt;"",SUMPRODUCT(('Availability - Room Number'!AP$186:AP$200&lt;&gt;"")*('Availability - Room Number'!$C$186:$C$200=$B89)*1),""),"")</f>
        <v>3</v>
      </c>
      <c r="AR89" s="38">
        <f>IFERROR($C89-IF($B89&lt;&gt;"",SUMPRODUCT(('Availability - Room Number'!AQ$186:AQ$200&lt;&gt;"")*('Availability - Room Number'!$C$186:$C$200=$B89)*1),""),"")</f>
        <v>3</v>
      </c>
      <c r="AS89" s="38">
        <f>IFERROR($C89-IF($B89&lt;&gt;"",SUMPRODUCT(('Availability - Room Number'!AR$186:AR$200&lt;&gt;"")*('Availability - Room Number'!$C$186:$C$200=$B89)*1),""),"")</f>
        <v>3</v>
      </c>
      <c r="AT89" s="38">
        <f>IFERROR($C89-IF($B89&lt;&gt;"",SUMPRODUCT(('Availability - Room Number'!AS$186:AS$200&lt;&gt;"")*('Availability - Room Number'!$C$186:$C$200=$B89)*1),""),"")</f>
        <v>3</v>
      </c>
      <c r="AU89" s="38">
        <f>IFERROR($C89-IF($B89&lt;&gt;"",SUMPRODUCT(('Availability - Room Number'!AT$186:AT$200&lt;&gt;"")*('Availability - Room Number'!$C$186:$C$200=$B89)*1),""),"")</f>
        <v>3</v>
      </c>
      <c r="AV89" s="38">
        <f>IFERROR($C89-IF($B89&lt;&gt;"",SUMPRODUCT(('Availability - Room Number'!AU$186:AU$200&lt;&gt;"")*('Availability - Room Number'!$C$186:$C$200=$B89)*1),""),"")</f>
        <v>3</v>
      </c>
    </row>
    <row r="90" spans="1:49" s="39" customFormat="1" hidden="1" outlineLevel="1" x14ac:dyDescent="0.3">
      <c r="B90" s="42" t="str">
        <f t="shared" si="48"/>
        <v>Deluxe Double</v>
      </c>
      <c r="C90" s="38">
        <f t="shared" si="48"/>
        <v>2</v>
      </c>
      <c r="E90" s="104"/>
      <c r="F90" s="38"/>
      <c r="G90" s="38">
        <f>IFERROR($C90-IF($B90&lt;&gt;"",SUMPRODUCT(('Availability - Room Number'!F$186:F$200&lt;&gt;"")*('Availability - Room Number'!$C$186:$C$200=$B90)*1),""),"")</f>
        <v>2</v>
      </c>
      <c r="H90" s="38">
        <f>IFERROR($C90-IF($B90&lt;&gt;"",SUMPRODUCT(('Availability - Room Number'!G$186:G$200&lt;&gt;"")*('Availability - Room Number'!$C$186:$C$200=$B90)*1),""),"")</f>
        <v>2</v>
      </c>
      <c r="I90" s="38">
        <f>IFERROR($C90-IF($B90&lt;&gt;"",SUMPRODUCT(('Availability - Room Number'!H$186:H$200&lt;&gt;"")*('Availability - Room Number'!$C$186:$C$200=$B90)*1),""),"")</f>
        <v>2</v>
      </c>
      <c r="J90" s="38">
        <f>IFERROR($C90-IF($B90&lt;&gt;"",SUMPRODUCT(('Availability - Room Number'!I$186:I$200&lt;&gt;"")*('Availability - Room Number'!$C$186:$C$200=$B90)*1),""),"")</f>
        <v>2</v>
      </c>
      <c r="K90" s="38">
        <f>IFERROR($C90-IF($B90&lt;&gt;"",SUMPRODUCT(('Availability - Room Number'!J$186:J$200&lt;&gt;"")*('Availability - Room Number'!$C$186:$C$200=$B90)*1),""),"")</f>
        <v>2</v>
      </c>
      <c r="L90" s="38">
        <f>IFERROR($C90-IF($B90&lt;&gt;"",SUMPRODUCT(('Availability - Room Number'!K$186:K$200&lt;&gt;"")*('Availability - Room Number'!$C$186:$C$200=$B90)*1),""),"")</f>
        <v>2</v>
      </c>
      <c r="M90" s="38">
        <f>IFERROR($C90-IF($B90&lt;&gt;"",SUMPRODUCT(('Availability - Room Number'!L$186:L$200&lt;&gt;"")*('Availability - Room Number'!$C$186:$C$200=$B90)*1),""),"")</f>
        <v>2</v>
      </c>
      <c r="N90" s="38">
        <f>IFERROR($C90-IF($B90&lt;&gt;"",SUMPRODUCT(('Availability - Room Number'!M$186:M$200&lt;&gt;"")*('Availability - Room Number'!$C$186:$C$200=$B90)*1),""),"")</f>
        <v>2</v>
      </c>
      <c r="O90" s="38">
        <f>IFERROR($C90-IF($B90&lt;&gt;"",SUMPRODUCT(('Availability - Room Number'!N$186:N$200&lt;&gt;"")*('Availability - Room Number'!$C$186:$C$200=$B90)*1),""),"")</f>
        <v>2</v>
      </c>
      <c r="P90" s="38">
        <f>IFERROR($C90-IF($B90&lt;&gt;"",SUMPRODUCT(('Availability - Room Number'!O$186:O$200&lt;&gt;"")*('Availability - Room Number'!$C$186:$C$200=$B90)*1),""),"")</f>
        <v>2</v>
      </c>
      <c r="Q90" s="38">
        <f>IFERROR($C90-IF($B90&lt;&gt;"",SUMPRODUCT(('Availability - Room Number'!P$186:P$200&lt;&gt;"")*('Availability - Room Number'!$C$186:$C$200=$B90)*1),""),"")</f>
        <v>2</v>
      </c>
      <c r="R90" s="38">
        <f>IFERROR($C90-IF($B90&lt;&gt;"",SUMPRODUCT(('Availability - Room Number'!Q$186:Q$200&lt;&gt;"")*('Availability - Room Number'!$C$186:$C$200=$B90)*1),""),"")</f>
        <v>2</v>
      </c>
      <c r="S90" s="38">
        <f>IFERROR($C90-IF($B90&lt;&gt;"",SUMPRODUCT(('Availability - Room Number'!R$186:R$200&lt;&gt;"")*('Availability - Room Number'!$C$186:$C$200=$B90)*1),""),"")</f>
        <v>2</v>
      </c>
      <c r="T90" s="38">
        <f>IFERROR($C90-IF($B90&lt;&gt;"",SUMPRODUCT(('Availability - Room Number'!S$186:S$200&lt;&gt;"")*('Availability - Room Number'!$C$186:$C$200=$B90)*1),""),"")</f>
        <v>2</v>
      </c>
      <c r="U90" s="38">
        <f>IFERROR($C90-IF($B90&lt;&gt;"",SUMPRODUCT(('Availability - Room Number'!T$186:T$200&lt;&gt;"")*('Availability - Room Number'!$C$186:$C$200=$B90)*1),""),"")</f>
        <v>2</v>
      </c>
      <c r="V90" s="38">
        <f>IFERROR($C90-IF($B90&lt;&gt;"",SUMPRODUCT(('Availability - Room Number'!U$186:U$200&lt;&gt;"")*('Availability - Room Number'!$C$186:$C$200=$B90)*1),""),"")</f>
        <v>2</v>
      </c>
      <c r="W90" s="38">
        <f>IFERROR($C90-IF($B90&lt;&gt;"",SUMPRODUCT(('Availability - Room Number'!V$186:V$200&lt;&gt;"")*('Availability - Room Number'!$C$186:$C$200=$B90)*1),""),"")</f>
        <v>2</v>
      </c>
      <c r="X90" s="38">
        <f>IFERROR($C90-IF($B90&lt;&gt;"",SUMPRODUCT(('Availability - Room Number'!W$186:W$200&lt;&gt;"")*('Availability - Room Number'!$C$186:$C$200=$B90)*1),""),"")</f>
        <v>2</v>
      </c>
      <c r="Y90" s="38">
        <f>IFERROR($C90-IF($B90&lt;&gt;"",SUMPRODUCT(('Availability - Room Number'!X$186:X$200&lt;&gt;"")*('Availability - Room Number'!$C$186:$C$200=$B90)*1),""),"")</f>
        <v>2</v>
      </c>
      <c r="Z90" s="38">
        <f>IFERROR($C90-IF($B90&lt;&gt;"",SUMPRODUCT(('Availability - Room Number'!Y$186:Y$200&lt;&gt;"")*('Availability - Room Number'!$C$186:$C$200=$B90)*1),""),"")</f>
        <v>2</v>
      </c>
      <c r="AA90" s="38">
        <f>IFERROR($C90-IF($B90&lt;&gt;"",SUMPRODUCT(('Availability - Room Number'!Z$186:Z$200&lt;&gt;"")*('Availability - Room Number'!$C$186:$C$200=$B90)*1),""),"")</f>
        <v>2</v>
      </c>
      <c r="AB90" s="38">
        <f>IFERROR($C90-IF($B90&lt;&gt;"",SUMPRODUCT(('Availability - Room Number'!AA$186:AA$200&lt;&gt;"")*('Availability - Room Number'!$C$186:$C$200=$B90)*1),""),"")</f>
        <v>2</v>
      </c>
      <c r="AC90" s="38">
        <f>IFERROR($C90-IF($B90&lt;&gt;"",SUMPRODUCT(('Availability - Room Number'!AB$186:AB$200&lt;&gt;"")*('Availability - Room Number'!$C$186:$C$200=$B90)*1),""),"")</f>
        <v>2</v>
      </c>
      <c r="AD90" s="38">
        <f>IFERROR($C90-IF($B90&lt;&gt;"",SUMPRODUCT(('Availability - Room Number'!AC$186:AC$200&lt;&gt;"")*('Availability - Room Number'!$C$186:$C$200=$B90)*1),""),"")</f>
        <v>2</v>
      </c>
      <c r="AE90" s="38">
        <f>IFERROR($C90-IF($B90&lt;&gt;"",SUMPRODUCT(('Availability - Room Number'!AD$186:AD$200&lt;&gt;"")*('Availability - Room Number'!$C$186:$C$200=$B90)*1),""),"")</f>
        <v>2</v>
      </c>
      <c r="AF90" s="38">
        <f>IFERROR($C90-IF($B90&lt;&gt;"",SUMPRODUCT(('Availability - Room Number'!AE$186:AE$200&lt;&gt;"")*('Availability - Room Number'!$C$186:$C$200=$B90)*1),""),"")</f>
        <v>2</v>
      </c>
      <c r="AG90" s="38">
        <f>IFERROR($C90-IF($B90&lt;&gt;"",SUMPRODUCT(('Availability - Room Number'!AF$186:AF$200&lt;&gt;"")*('Availability - Room Number'!$C$186:$C$200=$B90)*1),""),"")</f>
        <v>2</v>
      </c>
      <c r="AH90" s="38">
        <f>IFERROR($C90-IF($B90&lt;&gt;"",SUMPRODUCT(('Availability - Room Number'!AG$186:AG$200&lt;&gt;"")*('Availability - Room Number'!$C$186:$C$200=$B90)*1),""),"")</f>
        <v>2</v>
      </c>
      <c r="AI90" s="38">
        <f>IFERROR($C90-IF($B90&lt;&gt;"",SUMPRODUCT(('Availability - Room Number'!AH$186:AH$200&lt;&gt;"")*('Availability - Room Number'!$C$186:$C$200=$B90)*1),""),"")</f>
        <v>2</v>
      </c>
      <c r="AJ90" s="38">
        <f>IFERROR($C90-IF($B90&lt;&gt;"",SUMPRODUCT(('Availability - Room Number'!AI$186:AI$200&lt;&gt;"")*('Availability - Room Number'!$C$186:$C$200=$B90)*1),""),"")</f>
        <v>2</v>
      </c>
      <c r="AK90" s="38">
        <f>IFERROR($C90-IF($B90&lt;&gt;"",SUMPRODUCT(('Availability - Room Number'!AJ$186:AJ$200&lt;&gt;"")*('Availability - Room Number'!$C$186:$C$200=$B90)*1),""),"")</f>
        <v>2</v>
      </c>
      <c r="AL90" s="38">
        <f>IFERROR($C90-IF($B90&lt;&gt;"",SUMPRODUCT(('Availability - Room Number'!AK$186:AK$200&lt;&gt;"")*('Availability - Room Number'!$C$186:$C$200=$B90)*1),""),"")</f>
        <v>2</v>
      </c>
      <c r="AM90" s="38">
        <f>IFERROR($C90-IF($B90&lt;&gt;"",SUMPRODUCT(('Availability - Room Number'!AL$186:AL$200&lt;&gt;"")*('Availability - Room Number'!$C$186:$C$200=$B90)*1),""),"")</f>
        <v>2</v>
      </c>
      <c r="AN90" s="38">
        <f>IFERROR($C90-IF($B90&lt;&gt;"",SUMPRODUCT(('Availability - Room Number'!AM$186:AM$200&lt;&gt;"")*('Availability - Room Number'!$C$186:$C$200=$B90)*1),""),"")</f>
        <v>2</v>
      </c>
      <c r="AO90" s="38">
        <f>IFERROR($C90-IF($B90&lt;&gt;"",SUMPRODUCT(('Availability - Room Number'!AN$186:AN$200&lt;&gt;"")*('Availability - Room Number'!$C$186:$C$200=$B90)*1),""),"")</f>
        <v>2</v>
      </c>
      <c r="AP90" s="38">
        <f>IFERROR($C90-IF($B90&lt;&gt;"",SUMPRODUCT(('Availability - Room Number'!AO$186:AO$200&lt;&gt;"")*('Availability - Room Number'!$C$186:$C$200=$B90)*1),""),"")</f>
        <v>2</v>
      </c>
      <c r="AQ90" s="38">
        <f>IFERROR($C90-IF($B90&lt;&gt;"",SUMPRODUCT(('Availability - Room Number'!AP$186:AP$200&lt;&gt;"")*('Availability - Room Number'!$C$186:$C$200=$B90)*1),""),"")</f>
        <v>2</v>
      </c>
      <c r="AR90" s="38">
        <f>IFERROR($C90-IF($B90&lt;&gt;"",SUMPRODUCT(('Availability - Room Number'!AQ$186:AQ$200&lt;&gt;"")*('Availability - Room Number'!$C$186:$C$200=$B90)*1),""),"")</f>
        <v>2</v>
      </c>
      <c r="AS90" s="38">
        <f>IFERROR($C90-IF($B90&lt;&gt;"",SUMPRODUCT(('Availability - Room Number'!AR$186:AR$200&lt;&gt;"")*('Availability - Room Number'!$C$186:$C$200=$B90)*1),""),"")</f>
        <v>2</v>
      </c>
      <c r="AT90" s="38">
        <f>IFERROR($C90-IF($B90&lt;&gt;"",SUMPRODUCT(('Availability - Room Number'!AS$186:AS$200&lt;&gt;"")*('Availability - Room Number'!$C$186:$C$200=$B90)*1),""),"")</f>
        <v>2</v>
      </c>
      <c r="AU90" s="38">
        <f>IFERROR($C90-IF($B90&lt;&gt;"",SUMPRODUCT(('Availability - Room Number'!AT$186:AT$200&lt;&gt;"")*('Availability - Room Number'!$C$186:$C$200=$B90)*1),""),"")</f>
        <v>2</v>
      </c>
      <c r="AV90" s="38">
        <f>IFERROR($C90-IF($B90&lt;&gt;"",SUMPRODUCT(('Availability - Room Number'!AU$186:AU$200&lt;&gt;"")*('Availability - Room Number'!$C$186:$C$200=$B90)*1),""),"")</f>
        <v>2</v>
      </c>
    </row>
    <row r="91" spans="1:49" s="39" customFormat="1" hidden="1" outlineLevel="1" x14ac:dyDescent="0.3">
      <c r="B91" s="42" t="str">
        <f t="shared" si="48"/>
        <v>Superior</v>
      </c>
      <c r="C91" s="38">
        <f t="shared" si="48"/>
        <v>1</v>
      </c>
      <c r="E91" s="104"/>
      <c r="F91" s="38"/>
      <c r="G91" s="38">
        <f>IFERROR($C91-IF($B91&lt;&gt;"",SUMPRODUCT(('Availability - Room Number'!F$186:F$200&lt;&gt;"")*('Availability - Room Number'!$C$186:$C$200=$B91)*1),""),"")</f>
        <v>1</v>
      </c>
      <c r="H91" s="38">
        <f>IFERROR($C91-IF($B91&lt;&gt;"",SUMPRODUCT(('Availability - Room Number'!G$186:G$200&lt;&gt;"")*('Availability - Room Number'!$C$186:$C$200=$B91)*1),""),"")</f>
        <v>1</v>
      </c>
      <c r="I91" s="38">
        <f>IFERROR($C91-IF($B91&lt;&gt;"",SUMPRODUCT(('Availability - Room Number'!H$186:H$200&lt;&gt;"")*('Availability - Room Number'!$C$186:$C$200=$B91)*1),""),"")</f>
        <v>1</v>
      </c>
      <c r="J91" s="38">
        <f>IFERROR($C91-IF($B91&lt;&gt;"",SUMPRODUCT(('Availability - Room Number'!I$186:I$200&lt;&gt;"")*('Availability - Room Number'!$C$186:$C$200=$B91)*1),""),"")</f>
        <v>1</v>
      </c>
      <c r="K91" s="38">
        <f>IFERROR($C91-IF($B91&lt;&gt;"",SUMPRODUCT(('Availability - Room Number'!J$186:J$200&lt;&gt;"")*('Availability - Room Number'!$C$186:$C$200=$B91)*1),""),"")</f>
        <v>1</v>
      </c>
      <c r="L91" s="38">
        <f>IFERROR($C91-IF($B91&lt;&gt;"",SUMPRODUCT(('Availability - Room Number'!K$186:K$200&lt;&gt;"")*('Availability - Room Number'!$C$186:$C$200=$B91)*1),""),"")</f>
        <v>1</v>
      </c>
      <c r="M91" s="38">
        <f>IFERROR($C91-IF($B91&lt;&gt;"",SUMPRODUCT(('Availability - Room Number'!L$186:L$200&lt;&gt;"")*('Availability - Room Number'!$C$186:$C$200=$B91)*1),""),"")</f>
        <v>1</v>
      </c>
      <c r="N91" s="38">
        <f>IFERROR($C91-IF($B91&lt;&gt;"",SUMPRODUCT(('Availability - Room Number'!M$186:M$200&lt;&gt;"")*('Availability - Room Number'!$C$186:$C$200=$B91)*1),""),"")</f>
        <v>1</v>
      </c>
      <c r="O91" s="38">
        <f>IFERROR($C91-IF($B91&lt;&gt;"",SUMPRODUCT(('Availability - Room Number'!N$186:N$200&lt;&gt;"")*('Availability - Room Number'!$C$186:$C$200=$B91)*1),""),"")</f>
        <v>1</v>
      </c>
      <c r="P91" s="38">
        <f>IFERROR($C91-IF($B91&lt;&gt;"",SUMPRODUCT(('Availability - Room Number'!O$186:O$200&lt;&gt;"")*('Availability - Room Number'!$C$186:$C$200=$B91)*1),""),"")</f>
        <v>1</v>
      </c>
      <c r="Q91" s="38">
        <f>IFERROR($C91-IF($B91&lt;&gt;"",SUMPRODUCT(('Availability - Room Number'!P$186:P$200&lt;&gt;"")*('Availability - Room Number'!$C$186:$C$200=$B91)*1),""),"")</f>
        <v>1</v>
      </c>
      <c r="R91" s="38">
        <f>IFERROR($C91-IF($B91&lt;&gt;"",SUMPRODUCT(('Availability - Room Number'!Q$186:Q$200&lt;&gt;"")*('Availability - Room Number'!$C$186:$C$200=$B91)*1),""),"")</f>
        <v>1</v>
      </c>
      <c r="S91" s="38">
        <f>IFERROR($C91-IF($B91&lt;&gt;"",SUMPRODUCT(('Availability - Room Number'!R$186:R$200&lt;&gt;"")*('Availability - Room Number'!$C$186:$C$200=$B91)*1),""),"")</f>
        <v>1</v>
      </c>
      <c r="T91" s="38">
        <f>IFERROR($C91-IF($B91&lt;&gt;"",SUMPRODUCT(('Availability - Room Number'!S$186:S$200&lt;&gt;"")*('Availability - Room Number'!$C$186:$C$200=$B91)*1),""),"")</f>
        <v>1</v>
      </c>
      <c r="U91" s="38">
        <f>IFERROR($C91-IF($B91&lt;&gt;"",SUMPRODUCT(('Availability - Room Number'!T$186:T$200&lt;&gt;"")*('Availability - Room Number'!$C$186:$C$200=$B91)*1),""),"")</f>
        <v>1</v>
      </c>
      <c r="V91" s="38">
        <f>IFERROR($C91-IF($B91&lt;&gt;"",SUMPRODUCT(('Availability - Room Number'!U$186:U$200&lt;&gt;"")*('Availability - Room Number'!$C$186:$C$200=$B91)*1),""),"")</f>
        <v>1</v>
      </c>
      <c r="W91" s="38">
        <f>IFERROR($C91-IF($B91&lt;&gt;"",SUMPRODUCT(('Availability - Room Number'!V$186:V$200&lt;&gt;"")*('Availability - Room Number'!$C$186:$C$200=$B91)*1),""),"")</f>
        <v>1</v>
      </c>
      <c r="X91" s="38">
        <f>IFERROR($C91-IF($B91&lt;&gt;"",SUMPRODUCT(('Availability - Room Number'!W$186:W$200&lt;&gt;"")*('Availability - Room Number'!$C$186:$C$200=$B91)*1),""),"")</f>
        <v>1</v>
      </c>
      <c r="Y91" s="38">
        <f>IFERROR($C91-IF($B91&lt;&gt;"",SUMPRODUCT(('Availability - Room Number'!X$186:X$200&lt;&gt;"")*('Availability - Room Number'!$C$186:$C$200=$B91)*1),""),"")</f>
        <v>1</v>
      </c>
      <c r="Z91" s="38">
        <f>IFERROR($C91-IF($B91&lt;&gt;"",SUMPRODUCT(('Availability - Room Number'!Y$186:Y$200&lt;&gt;"")*('Availability - Room Number'!$C$186:$C$200=$B91)*1),""),"")</f>
        <v>1</v>
      </c>
      <c r="AA91" s="38">
        <f>IFERROR($C91-IF($B91&lt;&gt;"",SUMPRODUCT(('Availability - Room Number'!Z$186:Z$200&lt;&gt;"")*('Availability - Room Number'!$C$186:$C$200=$B91)*1),""),"")</f>
        <v>1</v>
      </c>
      <c r="AB91" s="38">
        <f>IFERROR($C91-IF($B91&lt;&gt;"",SUMPRODUCT(('Availability - Room Number'!AA$186:AA$200&lt;&gt;"")*('Availability - Room Number'!$C$186:$C$200=$B91)*1),""),"")</f>
        <v>1</v>
      </c>
      <c r="AC91" s="38">
        <f>IFERROR($C91-IF($B91&lt;&gt;"",SUMPRODUCT(('Availability - Room Number'!AB$186:AB$200&lt;&gt;"")*('Availability - Room Number'!$C$186:$C$200=$B91)*1),""),"")</f>
        <v>1</v>
      </c>
      <c r="AD91" s="38">
        <f>IFERROR($C91-IF($B91&lt;&gt;"",SUMPRODUCT(('Availability - Room Number'!AC$186:AC$200&lt;&gt;"")*('Availability - Room Number'!$C$186:$C$200=$B91)*1),""),"")</f>
        <v>1</v>
      </c>
      <c r="AE91" s="38">
        <f>IFERROR($C91-IF($B91&lt;&gt;"",SUMPRODUCT(('Availability - Room Number'!AD$186:AD$200&lt;&gt;"")*('Availability - Room Number'!$C$186:$C$200=$B91)*1),""),"")</f>
        <v>1</v>
      </c>
      <c r="AF91" s="38">
        <f>IFERROR($C91-IF($B91&lt;&gt;"",SUMPRODUCT(('Availability - Room Number'!AE$186:AE$200&lt;&gt;"")*('Availability - Room Number'!$C$186:$C$200=$B91)*1),""),"")</f>
        <v>1</v>
      </c>
      <c r="AG91" s="38">
        <f>IFERROR($C91-IF($B91&lt;&gt;"",SUMPRODUCT(('Availability - Room Number'!AF$186:AF$200&lt;&gt;"")*('Availability - Room Number'!$C$186:$C$200=$B91)*1),""),"")</f>
        <v>1</v>
      </c>
      <c r="AH91" s="38">
        <f>IFERROR($C91-IF($B91&lt;&gt;"",SUMPRODUCT(('Availability - Room Number'!AG$186:AG$200&lt;&gt;"")*('Availability - Room Number'!$C$186:$C$200=$B91)*1),""),"")</f>
        <v>1</v>
      </c>
      <c r="AI91" s="38">
        <f>IFERROR($C91-IF($B91&lt;&gt;"",SUMPRODUCT(('Availability - Room Number'!AH$186:AH$200&lt;&gt;"")*('Availability - Room Number'!$C$186:$C$200=$B91)*1),""),"")</f>
        <v>1</v>
      </c>
      <c r="AJ91" s="38">
        <f>IFERROR($C91-IF($B91&lt;&gt;"",SUMPRODUCT(('Availability - Room Number'!AI$186:AI$200&lt;&gt;"")*('Availability - Room Number'!$C$186:$C$200=$B91)*1),""),"")</f>
        <v>1</v>
      </c>
      <c r="AK91" s="38">
        <f>IFERROR($C91-IF($B91&lt;&gt;"",SUMPRODUCT(('Availability - Room Number'!AJ$186:AJ$200&lt;&gt;"")*('Availability - Room Number'!$C$186:$C$200=$B91)*1),""),"")</f>
        <v>1</v>
      </c>
      <c r="AL91" s="38">
        <f>IFERROR($C91-IF($B91&lt;&gt;"",SUMPRODUCT(('Availability - Room Number'!AK$186:AK$200&lt;&gt;"")*('Availability - Room Number'!$C$186:$C$200=$B91)*1),""),"")</f>
        <v>1</v>
      </c>
      <c r="AM91" s="38">
        <f>IFERROR($C91-IF($B91&lt;&gt;"",SUMPRODUCT(('Availability - Room Number'!AL$186:AL$200&lt;&gt;"")*('Availability - Room Number'!$C$186:$C$200=$B91)*1),""),"")</f>
        <v>1</v>
      </c>
      <c r="AN91" s="38">
        <f>IFERROR($C91-IF($B91&lt;&gt;"",SUMPRODUCT(('Availability - Room Number'!AM$186:AM$200&lt;&gt;"")*('Availability - Room Number'!$C$186:$C$200=$B91)*1),""),"")</f>
        <v>1</v>
      </c>
      <c r="AO91" s="38">
        <f>IFERROR($C91-IF($B91&lt;&gt;"",SUMPRODUCT(('Availability - Room Number'!AN$186:AN$200&lt;&gt;"")*('Availability - Room Number'!$C$186:$C$200=$B91)*1),""),"")</f>
        <v>1</v>
      </c>
      <c r="AP91" s="38">
        <f>IFERROR($C91-IF($B91&lt;&gt;"",SUMPRODUCT(('Availability - Room Number'!AO$186:AO$200&lt;&gt;"")*('Availability - Room Number'!$C$186:$C$200=$B91)*1),""),"")</f>
        <v>1</v>
      </c>
      <c r="AQ91" s="38">
        <f>IFERROR($C91-IF($B91&lt;&gt;"",SUMPRODUCT(('Availability - Room Number'!AP$186:AP$200&lt;&gt;"")*('Availability - Room Number'!$C$186:$C$200=$B91)*1),""),"")</f>
        <v>1</v>
      </c>
      <c r="AR91" s="38">
        <f>IFERROR($C91-IF($B91&lt;&gt;"",SUMPRODUCT(('Availability - Room Number'!AQ$186:AQ$200&lt;&gt;"")*('Availability - Room Number'!$C$186:$C$200=$B91)*1),""),"")</f>
        <v>1</v>
      </c>
      <c r="AS91" s="38">
        <f>IFERROR($C91-IF($B91&lt;&gt;"",SUMPRODUCT(('Availability - Room Number'!AR$186:AR$200&lt;&gt;"")*('Availability - Room Number'!$C$186:$C$200=$B91)*1),""),"")</f>
        <v>1</v>
      </c>
      <c r="AT91" s="38">
        <f>IFERROR($C91-IF($B91&lt;&gt;"",SUMPRODUCT(('Availability - Room Number'!AS$186:AS$200&lt;&gt;"")*('Availability - Room Number'!$C$186:$C$200=$B91)*1),""),"")</f>
        <v>1</v>
      </c>
      <c r="AU91" s="38">
        <f>IFERROR($C91-IF($B91&lt;&gt;"",SUMPRODUCT(('Availability - Room Number'!AT$186:AT$200&lt;&gt;"")*('Availability - Room Number'!$C$186:$C$200=$B91)*1),""),"")</f>
        <v>1</v>
      </c>
      <c r="AV91" s="38">
        <f>IFERROR($C91-IF($B91&lt;&gt;"",SUMPRODUCT(('Availability - Room Number'!AU$186:AU$200&lt;&gt;"")*('Availability - Room Number'!$C$186:$C$200=$B91)*1),""),"")</f>
        <v>1</v>
      </c>
    </row>
    <row r="92" spans="1:49" collapsed="1" x14ac:dyDescent="0.3"/>
    <row r="93" spans="1:49" x14ac:dyDescent="0.3">
      <c r="A93" s="9" t="s">
        <v>85</v>
      </c>
    </row>
    <row r="94" spans="1:49" x14ac:dyDescent="0.3">
      <c r="A94" s="27"/>
      <c r="B94" s="27"/>
      <c r="C94" s="27"/>
      <c r="D94" s="27"/>
      <c r="E94" s="28"/>
      <c r="F94" s="27"/>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7"/>
    </row>
    <row r="95" spans="1:49" hidden="1" x14ac:dyDescent="0.3"/>
    <row r="96" spans="1:49"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sheetData>
  <conditionalFormatting sqref="G8:AV8 G15:AV15 G22:AV22 G29:AV29 G36:AV36 G43:AV43 G50:AV50 G57:AV57 G64:AV64 G71:AV71 G78:AV78 G85:AV85">
    <cfRule type="expression" dxfId="135" priority="13">
      <formula>MONTH(G8)&lt;&gt;$D8</formula>
    </cfRule>
  </conditionalFormatting>
  <conditionalFormatting sqref="G8:AV8 G15:AV15 G22:AV22 G29:AV29 G36:AV36 G43:AV43 G50:AV50 G57:AV57 G64:AV64 G71:AV71 G78:AV78 G85:AV85">
    <cfRule type="expression" dxfId="134" priority="102">
      <formula>OR(AND(G8&gt;=LowS1,G8&lt;=LowE1,G8&lt;&gt;"",LowS1&lt;&gt;""),AND(G8&gt;=LowS2,G8&lt;=LowE2,G8&lt;&gt;"",LowE2&lt;&gt;""),AND(G8&gt;=LowS3,G8&lt;=LowE3,G8&lt;&gt;"",LowE3&lt;&gt;""),AND(G8&gt;=LowS4,G8&lt;=LowE4,G8&lt;&gt;"",LowE4&lt;&gt;""),AND(G8&gt;=LowS5,G8&lt;=LowE5,G8&lt;&gt;"",LowE5&lt;&gt;""))</formula>
    </cfRule>
    <cfRule type="expression" dxfId="133" priority="103">
      <formula>OR(AND(G8&gt;=PeakS1,G8&lt;=PeakE1,G8&lt;&gt;"",PeakS1&lt;&gt;""),AND(G8&gt;=PeakS2,G8&lt;=PeakE2,G8&lt;&gt;"",PeakE2&lt;&gt;""),AND(G8&gt;=PeakS3,G8&lt;=PeakE3,G8&lt;&gt;"",PeakE3&lt;&gt;""),AND(G8&gt;=PeakS4,G8&lt;=PeakE4,G8&lt;&gt;"",PeakE4&lt;&gt;""),AND(G8&gt;=PeakS5,G8&lt;=PeakE5,G8&lt;&gt;"",PeakE5&lt;&gt;""))</formula>
    </cfRule>
    <cfRule type="expression" dxfId="132" priority="104">
      <formula>AND(MONTH(G8)=$D8,MATCH(G8,Holidays,0))</formula>
    </cfRule>
    <cfRule type="expression" dxfId="131" priority="105">
      <formula>AND(MONTH(G8)=$D8,G9&lt;$M$5)</formula>
    </cfRule>
    <cfRule type="expression" dxfId="130" priority="106">
      <formula>AND(MONTH(G8)=$D8,G9&lt;$R$5)</formula>
    </cfRule>
    <cfRule type="expression" dxfId="129" priority="107">
      <formula>AND(MONTH(G8)=$D8,G9=0)</formula>
    </cfRule>
    <cfRule type="expression" dxfId="128" priority="108">
      <formula>AND(MONTH(G8)=$D8,G9&gt;=$R$5)</formula>
    </cfRule>
  </conditionalFormatting>
  <conditionalFormatting sqref="G9:AV14">
    <cfRule type="expression" dxfId="127" priority="12">
      <formula>MONTH(G$8)&lt;&gt;$D$8</formula>
    </cfRule>
  </conditionalFormatting>
  <conditionalFormatting sqref="G16:AV21">
    <cfRule type="expression" dxfId="126" priority="11">
      <formula>MONTH(G$15)&lt;&gt;$D$15</formula>
    </cfRule>
  </conditionalFormatting>
  <conditionalFormatting sqref="G23:AV28">
    <cfRule type="expression" dxfId="125" priority="10">
      <formula>MONTH(G$22)&lt;&gt;$D$22</formula>
    </cfRule>
  </conditionalFormatting>
  <conditionalFormatting sqref="G30:AV35">
    <cfRule type="expression" dxfId="124" priority="9">
      <formula>MONTH(G$29)&lt;&gt;$D$29</formula>
    </cfRule>
  </conditionalFormatting>
  <conditionalFormatting sqref="G37:AV42">
    <cfRule type="expression" dxfId="123" priority="8">
      <formula>MONTH(G$36)&lt;&gt;$D$36</formula>
    </cfRule>
  </conditionalFormatting>
  <conditionalFormatting sqref="G44:AV49">
    <cfRule type="expression" dxfId="122" priority="7">
      <formula>MONTH(G$43)&lt;&gt;$D$43</formula>
    </cfRule>
  </conditionalFormatting>
  <conditionalFormatting sqref="G51:AV56">
    <cfRule type="expression" dxfId="121" priority="6">
      <formula>MONTH(G$50)&lt;&gt;$D$50</formula>
    </cfRule>
  </conditionalFormatting>
  <conditionalFormatting sqref="G58:AV63">
    <cfRule type="expression" dxfId="120" priority="5">
      <formula>MONTH(G$57)&lt;&gt;$D$57</formula>
    </cfRule>
  </conditionalFormatting>
  <conditionalFormatting sqref="G65:AV70">
    <cfRule type="expression" dxfId="119" priority="4">
      <formula>MONTH(G$64)&lt;&gt;$D$64</formula>
    </cfRule>
  </conditionalFormatting>
  <conditionalFormatting sqref="G72:AV77">
    <cfRule type="expression" dxfId="118" priority="3">
      <formula>MONTH(G$71)&lt;&gt;$D$71</formula>
    </cfRule>
  </conditionalFormatting>
  <conditionalFormatting sqref="G79:AV84">
    <cfRule type="expression" dxfId="117" priority="2">
      <formula>MONTH(G$78)&lt;&gt;$D$78</formula>
    </cfRule>
  </conditionalFormatting>
  <conditionalFormatting sqref="G86:AV91">
    <cfRule type="expression" dxfId="116" priority="1">
      <formula>MONTH(G$85)&lt;&gt;$D$85</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223"/>
  <sheetViews>
    <sheetView showGridLines="0" workbookViewId="0">
      <pane xSplit="4" ySplit="8" topLeftCell="E9" activePane="bottomRight" state="frozen"/>
      <selection pane="topRight" activeCell="E1" sqref="E1"/>
      <selection pane="bottomLeft" activeCell="A9" sqref="A9"/>
      <selection pane="bottomRight" activeCell="B8" sqref="B8"/>
    </sheetView>
  </sheetViews>
  <sheetFormatPr defaultColWidth="0" defaultRowHeight="14.4" zeroHeight="1" x14ac:dyDescent="0.3"/>
  <cols>
    <col min="1" max="1" width="4.77734375" style="7" customWidth="1"/>
    <col min="2" max="2" width="11" style="7" customWidth="1"/>
    <col min="3" max="3" width="14.5546875" style="73" bestFit="1" customWidth="1"/>
    <col min="4" max="5" width="9.77734375" style="7" customWidth="1"/>
    <col min="6" max="47" width="8.77734375" style="10" customWidth="1"/>
    <col min="48" max="48" width="8.77734375" style="7" customWidth="1"/>
    <col min="49" max="49" width="7.77734375" style="7" customWidth="1"/>
    <col min="50" max="51" width="0" style="7" hidden="1" customWidth="1"/>
    <col min="52" max="16384" width="8.88671875" style="7" hidden="1"/>
  </cols>
  <sheetData>
    <row r="1" spans="1:51" s="44" customFormat="1" x14ac:dyDescent="0.3">
      <c r="A1" s="43"/>
      <c r="B1" s="43"/>
      <c r="C1" s="72"/>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row>
    <row r="2" spans="1:51" s="44" customFormat="1" ht="30" customHeight="1" x14ac:dyDescent="0.3">
      <c r="A2" s="43"/>
      <c r="B2" s="50"/>
      <c r="C2" s="72"/>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row>
    <row r="3" spans="1:51" s="43" customFormat="1" ht="30" customHeight="1" x14ac:dyDescent="0.3">
      <c r="C3" s="72"/>
    </row>
    <row r="4" spans="1:51" x14ac:dyDescent="0.3"/>
    <row r="5" spans="1:51" x14ac:dyDescent="0.3">
      <c r="C5" s="9"/>
      <c r="D5" s="9"/>
      <c r="E5" s="2"/>
      <c r="F5" s="9"/>
      <c r="G5" s="16"/>
      <c r="H5" s="3" t="s">
        <v>0</v>
      </c>
      <c r="I5" s="2"/>
      <c r="J5" s="15"/>
      <c r="K5" s="2" t="s">
        <v>43</v>
      </c>
      <c r="L5" s="17">
        <f>Setup!E23</f>
        <v>3</v>
      </c>
      <c r="M5" s="3" t="s">
        <v>44</v>
      </c>
      <c r="N5" s="70"/>
      <c r="O5" s="2" t="s">
        <v>43</v>
      </c>
      <c r="P5" s="17">
        <f>Setup!E24</f>
        <v>4</v>
      </c>
      <c r="Q5" s="3" t="s">
        <v>44</v>
      </c>
      <c r="R5" s="18"/>
      <c r="S5" s="3" t="s">
        <v>1</v>
      </c>
      <c r="T5" s="46"/>
      <c r="U5" s="3" t="s">
        <v>45</v>
      </c>
      <c r="V5" s="2"/>
      <c r="W5" s="47" t="s">
        <v>37</v>
      </c>
      <c r="X5" s="3" t="s">
        <v>46</v>
      </c>
      <c r="Z5" s="71" t="s">
        <v>37</v>
      </c>
      <c r="AA5" s="3" t="s">
        <v>47</v>
      </c>
      <c r="AJ5" s="2"/>
      <c r="AK5" s="2"/>
    </row>
    <row r="6" spans="1:51" x14ac:dyDescent="0.3"/>
    <row r="7" spans="1:51" x14ac:dyDescent="0.3"/>
    <row r="8" spans="1:51" x14ac:dyDescent="0.3">
      <c r="B8" s="7" t="s">
        <v>2</v>
      </c>
      <c r="F8" s="51">
        <f>'Availability - Room Type'!G7</f>
        <v>42002</v>
      </c>
      <c r="G8" s="51">
        <f>'Availability - Room Type'!H7</f>
        <v>42003</v>
      </c>
      <c r="H8" s="51">
        <f>'Availability - Room Type'!I7</f>
        <v>42004</v>
      </c>
      <c r="I8" s="51">
        <f>'Availability - Room Type'!J7</f>
        <v>42005</v>
      </c>
      <c r="J8" s="51">
        <f>'Availability - Room Type'!K7</f>
        <v>42006</v>
      </c>
      <c r="K8" s="51">
        <f>'Availability - Room Type'!L7</f>
        <v>42007</v>
      </c>
      <c r="L8" s="51">
        <f>'Availability - Room Type'!M7</f>
        <v>42008</v>
      </c>
      <c r="M8" s="51">
        <f>'Availability - Room Type'!N7</f>
        <v>42009</v>
      </c>
      <c r="N8" s="51">
        <f>'Availability - Room Type'!O7</f>
        <v>42010</v>
      </c>
      <c r="O8" s="51">
        <f>'Availability - Room Type'!P7</f>
        <v>42011</v>
      </c>
      <c r="P8" s="51">
        <f>'Availability - Room Type'!Q7</f>
        <v>42012</v>
      </c>
      <c r="Q8" s="51">
        <f>'Availability - Room Type'!R7</f>
        <v>42013</v>
      </c>
      <c r="R8" s="51">
        <f>'Availability - Room Type'!S7</f>
        <v>42014</v>
      </c>
      <c r="S8" s="51">
        <f>'Availability - Room Type'!T7</f>
        <v>42015</v>
      </c>
      <c r="T8" s="51">
        <f>'Availability - Room Type'!U7</f>
        <v>42016</v>
      </c>
      <c r="U8" s="51">
        <f>'Availability - Room Type'!V7</f>
        <v>42017</v>
      </c>
      <c r="V8" s="51">
        <f>'Availability - Room Type'!W7</f>
        <v>42018</v>
      </c>
      <c r="W8" s="51">
        <f>'Availability - Room Type'!X7</f>
        <v>42019</v>
      </c>
      <c r="X8" s="51">
        <f>'Availability - Room Type'!Y7</f>
        <v>42020</v>
      </c>
      <c r="Y8" s="51">
        <f>'Availability - Room Type'!Z7</f>
        <v>42021</v>
      </c>
      <c r="Z8" s="51">
        <f>'Availability - Room Type'!AA7</f>
        <v>42022</v>
      </c>
      <c r="AA8" s="51">
        <f>'Availability - Room Type'!AB7</f>
        <v>42023</v>
      </c>
      <c r="AB8" s="51">
        <f>'Availability - Room Type'!AC7</f>
        <v>42024</v>
      </c>
      <c r="AC8" s="51">
        <f>'Availability - Room Type'!AD7</f>
        <v>42025</v>
      </c>
      <c r="AD8" s="51">
        <f>'Availability - Room Type'!AE7</f>
        <v>42026</v>
      </c>
      <c r="AE8" s="51">
        <f>'Availability - Room Type'!AF7</f>
        <v>42027</v>
      </c>
      <c r="AF8" s="51">
        <f>'Availability - Room Type'!AG7</f>
        <v>42028</v>
      </c>
      <c r="AG8" s="51">
        <f>'Availability - Room Type'!AH7</f>
        <v>42029</v>
      </c>
      <c r="AH8" s="51">
        <f>'Availability - Room Type'!AI7</f>
        <v>42030</v>
      </c>
      <c r="AI8" s="51">
        <f>'Availability - Room Type'!AJ7</f>
        <v>42031</v>
      </c>
      <c r="AJ8" s="51">
        <f>'Availability - Room Type'!AK7</f>
        <v>42032</v>
      </c>
      <c r="AK8" s="51">
        <f>'Availability - Room Type'!AL7</f>
        <v>42033</v>
      </c>
      <c r="AL8" s="51">
        <f>'Availability - Room Type'!AM7</f>
        <v>42034</v>
      </c>
      <c r="AM8" s="51">
        <f>'Availability - Room Type'!AN7</f>
        <v>42035</v>
      </c>
      <c r="AN8" s="51">
        <f>'Availability - Room Type'!AO7</f>
        <v>42036</v>
      </c>
      <c r="AO8" s="51">
        <f>'Availability - Room Type'!AP7</f>
        <v>42037</v>
      </c>
      <c r="AP8" s="51">
        <f>'Availability - Room Type'!AQ7</f>
        <v>42038</v>
      </c>
      <c r="AQ8" s="51">
        <f>'Availability - Room Type'!AR7</f>
        <v>42039</v>
      </c>
      <c r="AR8" s="51">
        <f>'Availability - Room Type'!AS7</f>
        <v>42040</v>
      </c>
      <c r="AS8" s="51">
        <f>'Availability - Room Type'!AT7</f>
        <v>42041</v>
      </c>
      <c r="AT8" s="51">
        <f>'Availability - Room Type'!AU7</f>
        <v>42042</v>
      </c>
      <c r="AU8" s="51">
        <f>'Availability - Room Type'!AV7</f>
        <v>42043</v>
      </c>
      <c r="AV8" s="51"/>
      <c r="AW8" s="51"/>
      <c r="AX8" s="51"/>
      <c r="AY8" s="51"/>
    </row>
    <row r="9" spans="1:51" x14ac:dyDescent="0.3">
      <c r="B9" s="141">
        <f>'Availability - Room Type'!B8</f>
        <v>42009</v>
      </c>
      <c r="C9" s="142">
        <f>'Availability - Room Type'!E8</f>
        <v>2015</v>
      </c>
      <c r="D9" s="143">
        <f>'Availability - Room Type'!D8</f>
        <v>1</v>
      </c>
      <c r="E9" s="144"/>
      <c r="F9" s="145" t="str">
        <f>IF(MONTH('Availability - Room Type'!G8)=$D9,'Availability - Room Type'!G8,"")</f>
        <v/>
      </c>
      <c r="G9" s="145" t="str">
        <f>IF(MONTH('Availability - Room Type'!H8)=$D9,'Availability - Room Type'!H8,"")</f>
        <v/>
      </c>
      <c r="H9" s="145" t="str">
        <f>IF(MONTH('Availability - Room Type'!I8)=$D9,'Availability - Room Type'!I8,"")</f>
        <v/>
      </c>
      <c r="I9" s="145">
        <f>IF(MONTH('Availability - Room Type'!J8)=$D9,'Availability - Room Type'!J8,"")</f>
        <v>42005</v>
      </c>
      <c r="J9" s="145">
        <f>IF(MONTH('Availability - Room Type'!K8)=$D9,'Availability - Room Type'!K8,"")</f>
        <v>42006</v>
      </c>
      <c r="K9" s="145">
        <f>IF(MONTH('Availability - Room Type'!L8)=$D9,'Availability - Room Type'!L8,"")</f>
        <v>42007</v>
      </c>
      <c r="L9" s="145">
        <f>IF(MONTH('Availability - Room Type'!M8)=$D9,'Availability - Room Type'!M8,"")</f>
        <v>42008</v>
      </c>
      <c r="M9" s="145">
        <f>IF(MONTH('Availability - Room Type'!N8)=$D9,'Availability - Room Type'!N8,"")</f>
        <v>42009</v>
      </c>
      <c r="N9" s="145">
        <f>IF(MONTH('Availability - Room Type'!O8)=$D9,'Availability - Room Type'!O8,"")</f>
        <v>42010</v>
      </c>
      <c r="O9" s="145">
        <f>IF(MONTH('Availability - Room Type'!P8)=$D9,'Availability - Room Type'!P8,"")</f>
        <v>42011</v>
      </c>
      <c r="P9" s="145">
        <f>IF(MONTH('Availability - Room Type'!Q8)=$D9,'Availability - Room Type'!Q8,"")</f>
        <v>42012</v>
      </c>
      <c r="Q9" s="145">
        <f>IF(MONTH('Availability - Room Type'!R8)=$D9,'Availability - Room Type'!R8,"")</f>
        <v>42013</v>
      </c>
      <c r="R9" s="145">
        <f>IF(MONTH('Availability - Room Type'!S8)=$D9,'Availability - Room Type'!S8,"")</f>
        <v>42014</v>
      </c>
      <c r="S9" s="145">
        <f>IF(MONTH('Availability - Room Type'!T8)=$D9,'Availability - Room Type'!T8,"")</f>
        <v>42015</v>
      </c>
      <c r="T9" s="145">
        <f>IF(MONTH('Availability - Room Type'!U8)=$D9,'Availability - Room Type'!U8,"")</f>
        <v>42016</v>
      </c>
      <c r="U9" s="145">
        <f>IF(MONTH('Availability - Room Type'!V8)=$D9,'Availability - Room Type'!V8,"")</f>
        <v>42017</v>
      </c>
      <c r="V9" s="145">
        <f>IF(MONTH('Availability - Room Type'!W8)=$D9,'Availability - Room Type'!W8,"")</f>
        <v>42018</v>
      </c>
      <c r="W9" s="145">
        <f>IF(MONTH('Availability - Room Type'!X8)=$D9,'Availability - Room Type'!X8,"")</f>
        <v>42019</v>
      </c>
      <c r="X9" s="145">
        <f>IF(MONTH('Availability - Room Type'!Y8)=$D9,'Availability - Room Type'!Y8,"")</f>
        <v>42020</v>
      </c>
      <c r="Y9" s="145">
        <f>IF(MONTH('Availability - Room Type'!Z8)=$D9,'Availability - Room Type'!Z8,"")</f>
        <v>42021</v>
      </c>
      <c r="Z9" s="145">
        <f>IF(MONTH('Availability - Room Type'!AA8)=$D9,'Availability - Room Type'!AA8,"")</f>
        <v>42022</v>
      </c>
      <c r="AA9" s="145">
        <f>IF(MONTH('Availability - Room Type'!AB8)=$D9,'Availability - Room Type'!AB8,"")</f>
        <v>42023</v>
      </c>
      <c r="AB9" s="145">
        <f>IF(MONTH('Availability - Room Type'!AC8)=$D9,'Availability - Room Type'!AC8,"")</f>
        <v>42024</v>
      </c>
      <c r="AC9" s="145">
        <f>IF(MONTH('Availability - Room Type'!AD8)=$D9,'Availability - Room Type'!AD8,"")</f>
        <v>42025</v>
      </c>
      <c r="AD9" s="145">
        <f>IF(MONTH('Availability - Room Type'!AE8)=$D9,'Availability - Room Type'!AE8,"")</f>
        <v>42026</v>
      </c>
      <c r="AE9" s="145">
        <f>IF(MONTH('Availability - Room Type'!AF8)=$D9,'Availability - Room Type'!AF8,"")</f>
        <v>42027</v>
      </c>
      <c r="AF9" s="145">
        <f>IF(MONTH('Availability - Room Type'!AG8)=$D9,'Availability - Room Type'!AG8,"")</f>
        <v>42028</v>
      </c>
      <c r="AG9" s="145">
        <f>IF(MONTH('Availability - Room Type'!AH8)=$D9,'Availability - Room Type'!AH8,"")</f>
        <v>42029</v>
      </c>
      <c r="AH9" s="145">
        <f>IF(MONTH('Availability - Room Type'!AI8)=$D9,'Availability - Room Type'!AI8,"")</f>
        <v>42030</v>
      </c>
      <c r="AI9" s="145">
        <f>IF(MONTH('Availability - Room Type'!AJ8)=$D9,'Availability - Room Type'!AJ8,"")</f>
        <v>42031</v>
      </c>
      <c r="AJ9" s="145">
        <f>IF(MONTH('Availability - Room Type'!AK8)=$D9,'Availability - Room Type'!AK8,"")</f>
        <v>42032</v>
      </c>
      <c r="AK9" s="145">
        <f>IF(MONTH('Availability - Room Type'!AL8)=$D9,'Availability - Room Type'!AL8,"")</f>
        <v>42033</v>
      </c>
      <c r="AL9" s="145">
        <f>IF(MONTH('Availability - Room Type'!AM8)=$D9,'Availability - Room Type'!AM8,"")</f>
        <v>42034</v>
      </c>
      <c r="AM9" s="145">
        <f>IF(MONTH('Availability - Room Type'!AN8)=$D9,'Availability - Room Type'!AN8,"")</f>
        <v>42035</v>
      </c>
      <c r="AN9" s="145" t="str">
        <f>IF(MONTH('Availability - Room Type'!AO8)=$D9,'Availability - Room Type'!AO8,"")</f>
        <v/>
      </c>
      <c r="AO9" s="145" t="str">
        <f>IF(MONTH('Availability - Room Type'!AP8)=$D9,'Availability - Room Type'!AP8,"")</f>
        <v/>
      </c>
      <c r="AP9" s="145" t="str">
        <f>IF(MONTH('Availability - Room Type'!AQ8)=$D9,'Availability - Room Type'!AQ8,"")</f>
        <v/>
      </c>
      <c r="AQ9" s="145" t="str">
        <f>IF(MONTH('Availability - Room Type'!AR8)=$D9,'Availability - Room Type'!AR8,"")</f>
        <v/>
      </c>
      <c r="AR9" s="145" t="str">
        <f>IF(MONTH('Availability - Room Type'!AS8)=$D9,'Availability - Room Type'!AS8,"")</f>
        <v/>
      </c>
      <c r="AS9" s="145" t="str">
        <f>IF(MONTH('Availability - Room Type'!AT8)=$D9,'Availability - Room Type'!AT8,"")</f>
        <v/>
      </c>
      <c r="AT9" s="145" t="str">
        <f>IF(MONTH('Availability - Room Type'!AU8)=$D9,'Availability - Room Type'!AU8,"")</f>
        <v/>
      </c>
      <c r="AU9" s="146" t="str">
        <f>IF(MONTH('Availability - Room Type'!AV8)=$D9,'Availability - Room Type'!AV8,"")</f>
        <v/>
      </c>
    </row>
    <row r="10" spans="1:51" x14ac:dyDescent="0.3">
      <c r="B10" s="147">
        <v>1</v>
      </c>
      <c r="C10" s="148" t="str">
        <f>IF('Room Information'!K7&lt;&gt;"",'Room Information'!K7,"")</f>
        <v>Standard Single</v>
      </c>
      <c r="D10" s="147">
        <f>IF('Room Information'!L7&lt;&gt;"",'Room Information'!L7,"")</f>
        <v>201</v>
      </c>
      <c r="E10" s="149"/>
      <c r="F10" s="150" t="str">
        <f t="array" ref="F10">IFERROR(IF($C10&lt;&gt;"",INDEX('Booking Guest Information'!$K$21:$K$170,MATCH(1,('Booking Guest Information'!$G$21:$G$170=$D10)*('Booking Guest Information'!$M$21:$M$170&lt;=F$9)*('Booking Guest Information'!$O$21:$O$170&gt;F$9)*('Booking Guest Information'!$A$21:$A$170&lt;&gt;"X"),0),0),""),"")</f>
        <v/>
      </c>
      <c r="G10" s="150" t="str">
        <f t="array" ref="G10">IFERROR(IF($C10&lt;&gt;"",INDEX('Booking Guest Information'!$K$21:$K$170,MATCH(1,('Booking Guest Information'!$G$21:$G$170=$D10)*('Booking Guest Information'!$M$21:$M$170&lt;=G$9)*('Booking Guest Information'!$O$21:$O$170&gt;G$9)*('Booking Guest Information'!$A$21:$A$170&lt;&gt;"X"),0),0),""),"")</f>
        <v/>
      </c>
      <c r="H10" s="150" t="str">
        <f t="array" ref="H10">IFERROR(IF($C10&lt;&gt;"",INDEX('Booking Guest Information'!$K$21:$K$170,MATCH(1,('Booking Guest Information'!$G$21:$G$170=$D10)*('Booking Guest Information'!$M$21:$M$170&lt;=H$9)*('Booking Guest Information'!$O$21:$O$170&gt;H$9)*('Booking Guest Information'!$A$21:$A$170&lt;&gt;"X"),0),0),""),"")</f>
        <v/>
      </c>
      <c r="I10" s="150" t="str">
        <f t="array" ref="I10">IFERROR(IF($C10&lt;&gt;"",INDEX('Booking Guest Information'!$K$21:$K$170,MATCH(1,('Booking Guest Information'!$G$21:$G$170=$D10)*('Booking Guest Information'!$M$21:$M$170&lt;=I$9)*('Booking Guest Information'!$O$21:$O$170&gt;I$9)*('Booking Guest Information'!$A$21:$A$170&lt;&gt;"X"),0),0),""),"")</f>
        <v/>
      </c>
      <c r="J10" s="150" t="str">
        <f t="array" ref="J10">IFERROR(IF($C10&lt;&gt;"",INDEX('Booking Guest Information'!$K$21:$K$170,MATCH(1,('Booking Guest Information'!$G$21:$G$170=$D10)*('Booking Guest Information'!$M$21:$M$170&lt;=J$9)*('Booking Guest Information'!$O$21:$O$170&gt;J$9)*('Booking Guest Information'!$A$21:$A$170&lt;&gt;"X"),0),0),""),"")</f>
        <v/>
      </c>
      <c r="K10" s="150" t="str">
        <f t="array" ref="K10">IFERROR(IF($C10&lt;&gt;"",INDEX('Booking Guest Information'!$K$21:$K$170,MATCH(1,('Booking Guest Information'!$G$21:$G$170=$D10)*('Booking Guest Information'!$M$21:$M$170&lt;=K$9)*('Booking Guest Information'!$O$21:$O$170&gt;K$9)*('Booking Guest Information'!$A$21:$A$170&lt;&gt;"X"),0),0),""),"")</f>
        <v/>
      </c>
      <c r="L10" s="150" t="str">
        <f t="array" ref="L10">IFERROR(IF($C10&lt;&gt;"",INDEX('Booking Guest Information'!$K$21:$K$170,MATCH(1,('Booking Guest Information'!$G$21:$G$170=$D10)*('Booking Guest Information'!$M$21:$M$170&lt;=L$9)*('Booking Guest Information'!$O$21:$O$170&gt;L$9)*('Booking Guest Information'!$A$21:$A$170&lt;&gt;"X"),0),0),""),"")</f>
        <v/>
      </c>
      <c r="M10" s="150" t="str">
        <f t="array" ref="M10">IFERROR(IF($C10&lt;&gt;"",INDEX('Booking Guest Information'!$K$21:$K$170,MATCH(1,('Booking Guest Information'!$G$21:$G$170=$D10)*('Booking Guest Information'!$M$21:$M$170&lt;=M$9)*('Booking Guest Information'!$O$21:$O$170&gt;M$9)*('Booking Guest Information'!$A$21:$A$170&lt;&gt;"X"),0),0),""),"")</f>
        <v/>
      </c>
      <c r="N10" s="150" t="str">
        <f t="array" ref="N10">IFERROR(IF($C10&lt;&gt;"",INDEX('Booking Guest Information'!$K$21:$K$170,MATCH(1,('Booking Guest Information'!$G$21:$G$170=$D10)*('Booking Guest Information'!$M$21:$M$170&lt;=N$9)*('Booking Guest Information'!$O$21:$O$170&gt;N$9)*('Booking Guest Information'!$A$21:$A$170&lt;&gt;"X"),0),0),""),"")</f>
        <v/>
      </c>
      <c r="O10" s="150" t="str">
        <f t="array" ref="O10">IFERROR(IF($C10&lt;&gt;"",INDEX('Booking Guest Information'!$K$21:$K$170,MATCH(1,('Booking Guest Information'!$G$21:$G$170=$D10)*('Booking Guest Information'!$M$21:$M$170&lt;=O$9)*('Booking Guest Information'!$O$21:$O$170&gt;O$9)*('Booking Guest Information'!$A$21:$A$170&lt;&gt;"X"),0),0),""),"")</f>
        <v>Deneng</v>
      </c>
      <c r="P10" s="150" t="str">
        <f t="array" ref="P10">IFERROR(IF($C10&lt;&gt;"",INDEX('Booking Guest Information'!$K$21:$K$170,MATCH(1,('Booking Guest Information'!$G$21:$G$170=$D10)*('Booking Guest Information'!$M$21:$M$170&lt;=P$9)*('Booking Guest Information'!$O$21:$O$170&gt;P$9)*('Booking Guest Information'!$A$21:$A$170&lt;&gt;"X"),0),0),""),"")</f>
        <v>Deneng</v>
      </c>
      <c r="Q10" s="150" t="str">
        <f t="array" ref="Q10">IFERROR(IF($C10&lt;&gt;"",INDEX('Booking Guest Information'!$K$21:$K$170,MATCH(1,('Booking Guest Information'!$G$21:$G$170=$D10)*('Booking Guest Information'!$M$21:$M$170&lt;=Q$9)*('Booking Guest Information'!$O$21:$O$170&gt;Q$9)*('Booking Guest Information'!$A$21:$A$170&lt;&gt;"X"),0),0),""),"")</f>
        <v>Deneng</v>
      </c>
      <c r="R10" s="150" t="str">
        <f t="array" ref="R10">IFERROR(IF($C10&lt;&gt;"",INDEX('Booking Guest Information'!$K$21:$K$170,MATCH(1,('Booking Guest Information'!$G$21:$G$170=$D10)*('Booking Guest Information'!$M$21:$M$170&lt;=R$9)*('Booking Guest Information'!$O$21:$O$170&gt;R$9)*('Booking Guest Information'!$A$21:$A$170&lt;&gt;"X"),0),0),""),"")</f>
        <v>Deneng</v>
      </c>
      <c r="S10" s="150" t="str">
        <f t="array" ref="S10">IFERROR(IF($C10&lt;&gt;"",INDEX('Booking Guest Information'!$K$21:$K$170,MATCH(1,('Booking Guest Information'!$G$21:$G$170=$D10)*('Booking Guest Information'!$M$21:$M$170&lt;=S$9)*('Booking Guest Information'!$O$21:$O$170&gt;S$9)*('Booking Guest Information'!$A$21:$A$170&lt;&gt;"X"),0),0),""),"")</f>
        <v>Deneng</v>
      </c>
      <c r="T10" s="150" t="str">
        <f t="array" ref="T10">IFERROR(IF($C10&lt;&gt;"",INDEX('Booking Guest Information'!$K$21:$K$170,MATCH(1,('Booking Guest Information'!$G$21:$G$170=$D10)*('Booking Guest Information'!$M$21:$M$170&lt;=T$9)*('Booking Guest Information'!$O$21:$O$170&gt;T$9)*('Booking Guest Information'!$A$21:$A$170&lt;&gt;"X"),0),0),""),"")</f>
        <v/>
      </c>
      <c r="U10" s="150" t="str">
        <f t="array" ref="U10">IFERROR(IF($C10&lt;&gt;"",INDEX('Booking Guest Information'!$K$21:$K$170,MATCH(1,('Booking Guest Information'!$G$21:$G$170=$D10)*('Booking Guest Information'!$M$21:$M$170&lt;=U$9)*('Booking Guest Information'!$O$21:$O$170&gt;U$9)*('Booking Guest Information'!$A$21:$A$170&lt;&gt;"X"),0),0),""),"")</f>
        <v/>
      </c>
      <c r="V10" s="150" t="str">
        <f t="array" ref="V10">IFERROR(IF($C10&lt;&gt;"",INDEX('Booking Guest Information'!$K$21:$K$170,MATCH(1,('Booking Guest Information'!$G$21:$G$170=$D10)*('Booking Guest Information'!$M$21:$M$170&lt;=V$9)*('Booking Guest Information'!$O$21:$O$170&gt;V$9)*('Booking Guest Information'!$A$21:$A$170&lt;&gt;"X"),0),0),""),"")</f>
        <v/>
      </c>
      <c r="W10" s="150" t="str">
        <f t="array" ref="W10">IFERROR(IF($C10&lt;&gt;"",INDEX('Booking Guest Information'!$K$21:$K$170,MATCH(1,('Booking Guest Information'!$G$21:$G$170=$D10)*('Booking Guest Information'!$M$21:$M$170&lt;=W$9)*('Booking Guest Information'!$O$21:$O$170&gt;W$9)*('Booking Guest Information'!$A$21:$A$170&lt;&gt;"X"),0),0),""),"")</f>
        <v/>
      </c>
      <c r="X10" s="150" t="str">
        <f t="array" ref="X10">IFERROR(IF($C10&lt;&gt;"",INDEX('Booking Guest Information'!$K$21:$K$170,MATCH(1,('Booking Guest Information'!$G$21:$G$170=$D10)*('Booking Guest Information'!$M$21:$M$170&lt;=X$9)*('Booking Guest Information'!$O$21:$O$170&gt;X$9)*('Booking Guest Information'!$A$21:$A$170&lt;&gt;"X"),0),0),""),"")</f>
        <v/>
      </c>
      <c r="Y10" s="150" t="str">
        <f t="array" ref="Y10">IFERROR(IF($C10&lt;&gt;"",INDEX('Booking Guest Information'!$K$21:$K$170,MATCH(1,('Booking Guest Information'!$G$21:$G$170=$D10)*('Booking Guest Information'!$M$21:$M$170&lt;=Y$9)*('Booking Guest Information'!$O$21:$O$170&gt;Y$9)*('Booking Guest Information'!$A$21:$A$170&lt;&gt;"X"),0),0),""),"")</f>
        <v/>
      </c>
      <c r="Z10" s="150" t="str">
        <f t="array" ref="Z10">IFERROR(IF($C10&lt;&gt;"",INDEX('Booking Guest Information'!$K$21:$K$170,MATCH(1,('Booking Guest Information'!$G$21:$G$170=$D10)*('Booking Guest Information'!$M$21:$M$170&lt;=Z$9)*('Booking Guest Information'!$O$21:$O$170&gt;Z$9)*('Booking Guest Information'!$A$21:$A$170&lt;&gt;"X"),0),0),""),"")</f>
        <v/>
      </c>
      <c r="AA10" s="150" t="str">
        <f t="array" ref="AA10">IFERROR(IF($C10&lt;&gt;"",INDEX('Booking Guest Information'!$K$21:$K$170,MATCH(1,('Booking Guest Information'!$G$21:$G$170=$D10)*('Booking Guest Information'!$M$21:$M$170&lt;=AA$9)*('Booking Guest Information'!$O$21:$O$170&gt;AA$9)*('Booking Guest Information'!$A$21:$A$170&lt;&gt;"X"),0),0),""),"")</f>
        <v/>
      </c>
      <c r="AB10" s="150" t="str">
        <f t="array" ref="AB10">IFERROR(IF($C10&lt;&gt;"",INDEX('Booking Guest Information'!$K$21:$K$170,MATCH(1,('Booking Guest Information'!$G$21:$G$170=$D10)*('Booking Guest Information'!$M$21:$M$170&lt;=AB$9)*('Booking Guest Information'!$O$21:$O$170&gt;AB$9)*('Booking Guest Information'!$A$21:$A$170&lt;&gt;"X"),0),0),""),"")</f>
        <v/>
      </c>
      <c r="AC10" s="150" t="str">
        <f t="array" ref="AC10">IFERROR(IF($C10&lt;&gt;"",INDEX('Booking Guest Information'!$K$21:$K$170,MATCH(1,('Booking Guest Information'!$G$21:$G$170=$D10)*('Booking Guest Information'!$M$21:$M$170&lt;=AC$9)*('Booking Guest Information'!$O$21:$O$170&gt;AC$9)*('Booking Guest Information'!$A$21:$A$170&lt;&gt;"X"),0),0),""),"")</f>
        <v/>
      </c>
      <c r="AD10" s="150" t="str">
        <f t="array" ref="AD10">IFERROR(IF($C10&lt;&gt;"",INDEX('Booking Guest Information'!$K$21:$K$170,MATCH(1,('Booking Guest Information'!$G$21:$G$170=$D10)*('Booking Guest Information'!$M$21:$M$170&lt;=AD$9)*('Booking Guest Information'!$O$21:$O$170&gt;AD$9)*('Booking Guest Information'!$A$21:$A$170&lt;&gt;"X"),0),0),""),"")</f>
        <v/>
      </c>
      <c r="AE10" s="150" t="str">
        <f t="array" ref="AE10">IFERROR(IF($C10&lt;&gt;"",INDEX('Booking Guest Information'!$K$21:$K$170,MATCH(1,('Booking Guest Information'!$G$21:$G$170=$D10)*('Booking Guest Information'!$M$21:$M$170&lt;=AE$9)*('Booking Guest Information'!$O$21:$O$170&gt;AE$9)*('Booking Guest Information'!$A$21:$A$170&lt;&gt;"X"),0),0),""),"")</f>
        <v/>
      </c>
      <c r="AF10" s="150" t="str">
        <f t="array" ref="AF10">IFERROR(IF($C10&lt;&gt;"",INDEX('Booking Guest Information'!$K$21:$K$170,MATCH(1,('Booking Guest Information'!$G$21:$G$170=$D10)*('Booking Guest Information'!$M$21:$M$170&lt;=AF$9)*('Booking Guest Information'!$O$21:$O$170&gt;AF$9)*('Booking Guest Information'!$A$21:$A$170&lt;&gt;"X"),0),0),""),"")</f>
        <v/>
      </c>
      <c r="AG10" s="150" t="str">
        <f t="array" ref="AG10">IFERROR(IF($C10&lt;&gt;"",INDEX('Booking Guest Information'!$K$21:$K$170,MATCH(1,('Booking Guest Information'!$G$21:$G$170=$D10)*('Booking Guest Information'!$M$21:$M$170&lt;=AG$9)*('Booking Guest Information'!$O$21:$O$170&gt;AG$9)*('Booking Guest Information'!$A$21:$A$170&lt;&gt;"X"),0),0),""),"")</f>
        <v/>
      </c>
      <c r="AH10" s="150" t="str">
        <f t="array" ref="AH10">IFERROR(IF($C10&lt;&gt;"",INDEX('Booking Guest Information'!$K$21:$K$170,MATCH(1,('Booking Guest Information'!$G$21:$G$170=$D10)*('Booking Guest Information'!$M$21:$M$170&lt;=AH$9)*('Booking Guest Information'!$O$21:$O$170&gt;AH$9)*('Booking Guest Information'!$A$21:$A$170&lt;&gt;"X"),0),0),""),"")</f>
        <v/>
      </c>
      <c r="AI10" s="150" t="str">
        <f t="array" ref="AI10">IFERROR(IF($C10&lt;&gt;"",INDEX('Booking Guest Information'!$K$21:$K$170,MATCH(1,('Booking Guest Information'!$G$21:$G$170=$D10)*('Booking Guest Information'!$M$21:$M$170&lt;=AI$9)*('Booking Guest Information'!$O$21:$O$170&gt;AI$9)*('Booking Guest Information'!$A$21:$A$170&lt;&gt;"X"),0),0),""),"")</f>
        <v/>
      </c>
      <c r="AJ10" s="150" t="str">
        <f t="array" ref="AJ10">IFERROR(IF($C10&lt;&gt;"",INDEX('Booking Guest Information'!$K$21:$K$170,MATCH(1,('Booking Guest Information'!$G$21:$G$170=$D10)*('Booking Guest Information'!$M$21:$M$170&lt;=AJ$9)*('Booking Guest Information'!$O$21:$O$170&gt;AJ$9)*('Booking Guest Information'!$A$21:$A$170&lt;&gt;"X"),0),0),""),"")</f>
        <v/>
      </c>
      <c r="AK10" s="150" t="str">
        <f t="array" ref="AK10">IFERROR(IF($C10&lt;&gt;"",INDEX('Booking Guest Information'!$K$21:$K$170,MATCH(1,('Booking Guest Information'!$G$21:$G$170=$D10)*('Booking Guest Information'!$M$21:$M$170&lt;=AK$9)*('Booking Guest Information'!$O$21:$O$170&gt;AK$9)*('Booking Guest Information'!$A$21:$A$170&lt;&gt;"X"),0),0),""),"")</f>
        <v/>
      </c>
      <c r="AL10" s="150" t="str">
        <f t="array" ref="AL10">IFERROR(IF($C10&lt;&gt;"",INDEX('Booking Guest Information'!$K$21:$K$170,MATCH(1,('Booking Guest Information'!$G$21:$G$170=$D10)*('Booking Guest Information'!$M$21:$M$170&lt;=AL$9)*('Booking Guest Information'!$O$21:$O$170&gt;AL$9)*('Booking Guest Information'!$A$21:$A$170&lt;&gt;"X"),0),0),""),"")</f>
        <v/>
      </c>
      <c r="AM10" s="150" t="str">
        <f t="array" ref="AM10">IFERROR(IF($C10&lt;&gt;"",INDEX('Booking Guest Information'!$K$21:$K$170,MATCH(1,('Booking Guest Information'!$G$21:$G$170=$D10)*('Booking Guest Information'!$M$21:$M$170&lt;=AM$9)*('Booking Guest Information'!$O$21:$O$170&gt;AM$9)*('Booking Guest Information'!$A$21:$A$170&lt;&gt;"X"),0),0),""),"")</f>
        <v/>
      </c>
      <c r="AN10" s="150" t="str">
        <f t="array" ref="AN10">IFERROR(IF($C10&lt;&gt;"",INDEX('Booking Guest Information'!$K$21:$K$170,MATCH(1,('Booking Guest Information'!$G$21:$G$170=$D10)*('Booking Guest Information'!$M$21:$M$170&lt;=AN$9)*('Booking Guest Information'!$O$21:$O$170&gt;AN$9)*('Booking Guest Information'!$A$21:$A$170&lt;&gt;"X"),0),0),""),"")</f>
        <v/>
      </c>
      <c r="AO10" s="150" t="str">
        <f t="array" ref="AO10">IFERROR(IF($C10&lt;&gt;"",INDEX('Booking Guest Information'!$K$21:$K$170,MATCH(1,('Booking Guest Information'!$G$21:$G$170=$D10)*('Booking Guest Information'!$M$21:$M$170&lt;=AO$9)*('Booking Guest Information'!$O$21:$O$170&gt;AO$9)*('Booking Guest Information'!$A$21:$A$170&lt;&gt;"X"),0),0),""),"")</f>
        <v/>
      </c>
      <c r="AP10" s="150" t="str">
        <f t="array" ref="AP10">IFERROR(IF($C10&lt;&gt;"",INDEX('Booking Guest Information'!$K$21:$K$170,MATCH(1,('Booking Guest Information'!$G$21:$G$170=$D10)*('Booking Guest Information'!$M$21:$M$170&lt;=AP$9)*('Booking Guest Information'!$O$21:$O$170&gt;AP$9)*('Booking Guest Information'!$A$21:$A$170&lt;&gt;"X"),0),0),""),"")</f>
        <v/>
      </c>
      <c r="AQ10" s="150" t="str">
        <f t="array" ref="AQ10">IFERROR(IF($C10&lt;&gt;"",INDEX('Booking Guest Information'!$K$21:$K$170,MATCH(1,('Booking Guest Information'!$G$21:$G$170=$D10)*('Booking Guest Information'!$M$21:$M$170&lt;=AQ$9)*('Booking Guest Information'!$O$21:$O$170&gt;AQ$9)*('Booking Guest Information'!$A$21:$A$170&lt;&gt;"X"),0),0),""),"")</f>
        <v/>
      </c>
      <c r="AR10" s="150" t="str">
        <f t="array" ref="AR10">IFERROR(IF($C10&lt;&gt;"",INDEX('Booking Guest Information'!$K$21:$K$170,MATCH(1,('Booking Guest Information'!$G$21:$G$170=$D10)*('Booking Guest Information'!$M$21:$M$170&lt;=AR$9)*('Booking Guest Information'!$O$21:$O$170&gt;AR$9)*('Booking Guest Information'!$A$21:$A$170&lt;&gt;"X"),0),0),""),"")</f>
        <v/>
      </c>
      <c r="AS10" s="150" t="str">
        <f t="array" ref="AS10">IFERROR(IF($C10&lt;&gt;"",INDEX('Booking Guest Information'!$K$21:$K$170,MATCH(1,('Booking Guest Information'!$G$21:$G$170=$D10)*('Booking Guest Information'!$M$21:$M$170&lt;=AS$9)*('Booking Guest Information'!$O$21:$O$170&gt;AS$9)*('Booking Guest Information'!$A$21:$A$170&lt;&gt;"X"),0),0),""),"")</f>
        <v/>
      </c>
      <c r="AT10" s="150" t="str">
        <f t="array" ref="AT10">IFERROR(IF($C10&lt;&gt;"",INDEX('Booking Guest Information'!$K$21:$K$170,MATCH(1,('Booking Guest Information'!$G$21:$G$170=$D10)*('Booking Guest Information'!$M$21:$M$170&lt;=AT$9)*('Booking Guest Information'!$O$21:$O$170&gt;AT$9)*('Booking Guest Information'!$A$21:$A$170&lt;&gt;"X"),0),0),""),"")</f>
        <v/>
      </c>
      <c r="AU10" s="150" t="str">
        <f t="array" ref="AU10">IFERROR(IF($C10&lt;&gt;"",INDEX('Booking Guest Information'!$K$21:$K$170,MATCH(1,('Booking Guest Information'!$G$21:$G$170=$D10)*('Booking Guest Information'!$M$21:$M$170&lt;=AU$9)*('Booking Guest Information'!$O$21:$O$170&gt;AU$9)*('Booking Guest Information'!$A$21:$A$170&lt;&gt;"X"),0),0),""),"")</f>
        <v/>
      </c>
    </row>
    <row r="11" spans="1:51" x14ac:dyDescent="0.3">
      <c r="B11" s="147">
        <v>2</v>
      </c>
      <c r="C11" s="148" t="str">
        <f>IF('Room Information'!K8&lt;&gt;"",'Room Information'!K8,"")</f>
        <v>Standard Single</v>
      </c>
      <c r="D11" s="147">
        <f>IF('Room Information'!L8&lt;&gt;"",'Room Information'!L8,"")</f>
        <v>202</v>
      </c>
      <c r="E11" s="149"/>
      <c r="F11" s="150" t="str">
        <f t="array" ref="F11">IFERROR(IF($C11&lt;&gt;"",INDEX('Booking Guest Information'!$K$21:$K$170,MATCH(1,('Booking Guest Information'!$G$21:$G$170=$D11)*('Booking Guest Information'!$M$21:$M$170&lt;=F$9)*('Booking Guest Information'!$O$21:$O$170&gt;F$9)*('Booking Guest Information'!$A$21:$A$170&lt;&gt;"X"),0),0),""),"")</f>
        <v/>
      </c>
      <c r="G11" s="150" t="str">
        <f t="array" ref="G11">IFERROR(IF($C11&lt;&gt;"",INDEX('Booking Guest Information'!$K$21:$K$170,MATCH(1,('Booking Guest Information'!$G$21:$G$170=$D11)*('Booking Guest Information'!$M$21:$M$170&lt;=G$9)*('Booking Guest Information'!$O$21:$O$170&gt;G$9)*('Booking Guest Information'!$A$21:$A$170&lt;&gt;"X"),0),0),""),"")</f>
        <v/>
      </c>
      <c r="H11" s="150" t="str">
        <f t="array" ref="H11">IFERROR(IF($C11&lt;&gt;"",INDEX('Booking Guest Information'!$K$21:$K$170,MATCH(1,('Booking Guest Information'!$G$21:$G$170=$D11)*('Booking Guest Information'!$M$21:$M$170&lt;=H$9)*('Booking Guest Information'!$O$21:$O$170&gt;H$9)*('Booking Guest Information'!$A$21:$A$170&lt;&gt;"X"),0),0),""),"")</f>
        <v/>
      </c>
      <c r="I11" s="150" t="str">
        <f t="array" ref="I11">IFERROR(IF($C11&lt;&gt;"",INDEX('Booking Guest Information'!$K$21:$K$170,MATCH(1,('Booking Guest Information'!$G$21:$G$170=$D11)*('Booking Guest Information'!$M$21:$M$170&lt;=I$9)*('Booking Guest Information'!$O$21:$O$170&gt;I$9)*('Booking Guest Information'!$A$21:$A$170&lt;&gt;"X"),0),0),""),"")</f>
        <v/>
      </c>
      <c r="J11" s="150" t="str">
        <f t="array" ref="J11">IFERROR(IF($C11&lt;&gt;"",INDEX('Booking Guest Information'!$K$21:$K$170,MATCH(1,('Booking Guest Information'!$G$21:$G$170=$D11)*('Booking Guest Information'!$M$21:$M$170&lt;=J$9)*('Booking Guest Information'!$O$21:$O$170&gt;J$9)*('Booking Guest Information'!$A$21:$A$170&lt;&gt;"X"),0),0),""),"")</f>
        <v/>
      </c>
      <c r="K11" s="150" t="str">
        <f t="array" ref="K11">IFERROR(IF($C11&lt;&gt;"",INDEX('Booking Guest Information'!$K$21:$K$170,MATCH(1,('Booking Guest Information'!$G$21:$G$170=$D11)*('Booking Guest Information'!$M$21:$M$170&lt;=K$9)*('Booking Guest Information'!$O$21:$O$170&gt;K$9)*('Booking Guest Information'!$A$21:$A$170&lt;&gt;"X"),0),0),""),"")</f>
        <v xml:space="preserve">Don </v>
      </c>
      <c r="L11" s="150" t="str">
        <f t="array" ref="L11">IFERROR(IF($C11&lt;&gt;"",INDEX('Booking Guest Information'!$K$21:$K$170,MATCH(1,('Booking Guest Information'!$G$21:$G$170=$D11)*('Booking Guest Information'!$M$21:$M$170&lt;=L$9)*('Booking Guest Information'!$O$21:$O$170&gt;L$9)*('Booking Guest Information'!$A$21:$A$170&lt;&gt;"X"),0),0),""),"")</f>
        <v xml:space="preserve">Don </v>
      </c>
      <c r="M11" s="150" t="str">
        <f t="array" ref="M11">IFERROR(IF($C11&lt;&gt;"",INDEX('Booking Guest Information'!$K$21:$K$170,MATCH(1,('Booking Guest Information'!$G$21:$G$170=$D11)*('Booking Guest Information'!$M$21:$M$170&lt;=M$9)*('Booking Guest Information'!$O$21:$O$170&gt;M$9)*('Booking Guest Information'!$A$21:$A$170&lt;&gt;"X"),0),0),""),"")</f>
        <v xml:space="preserve">Don </v>
      </c>
      <c r="N11" s="150" t="str">
        <f t="array" ref="N11">IFERROR(IF($C11&lt;&gt;"",INDEX('Booking Guest Information'!$K$21:$K$170,MATCH(1,('Booking Guest Information'!$G$21:$G$170=$D11)*('Booking Guest Information'!$M$21:$M$170&lt;=N$9)*('Booking Guest Information'!$O$21:$O$170&gt;N$9)*('Booking Guest Information'!$A$21:$A$170&lt;&gt;"X"),0),0),""),"")</f>
        <v/>
      </c>
      <c r="O11" s="150" t="str">
        <f t="array" ref="O11">IFERROR(IF($C11&lt;&gt;"",INDEX('Booking Guest Information'!$K$21:$K$170,MATCH(1,('Booking Guest Information'!$G$21:$G$170=$D11)*('Booking Guest Information'!$M$21:$M$170&lt;=O$9)*('Booking Guest Information'!$O$21:$O$170&gt;O$9)*('Booking Guest Information'!$A$21:$A$170&lt;&gt;"X"),0),0),""),"")</f>
        <v/>
      </c>
      <c r="P11" s="150" t="str">
        <f t="array" ref="P11">IFERROR(IF($C11&lt;&gt;"",INDEX('Booking Guest Information'!$K$21:$K$170,MATCH(1,('Booking Guest Information'!$G$21:$G$170=$D11)*('Booking Guest Information'!$M$21:$M$170&lt;=P$9)*('Booking Guest Information'!$O$21:$O$170&gt;P$9)*('Booking Guest Information'!$A$21:$A$170&lt;&gt;"X"),0),0),""),"")</f>
        <v/>
      </c>
      <c r="Q11" s="150" t="str">
        <f t="array" ref="Q11">IFERROR(IF($C11&lt;&gt;"",INDEX('Booking Guest Information'!$K$21:$K$170,MATCH(1,('Booking Guest Information'!$G$21:$G$170=$D11)*('Booking Guest Information'!$M$21:$M$170&lt;=Q$9)*('Booking Guest Information'!$O$21:$O$170&gt;Q$9)*('Booking Guest Information'!$A$21:$A$170&lt;&gt;"X"),0),0),""),"")</f>
        <v/>
      </c>
      <c r="R11" s="150" t="str">
        <f t="array" ref="R11">IFERROR(IF($C11&lt;&gt;"",INDEX('Booking Guest Information'!$K$21:$K$170,MATCH(1,('Booking Guest Information'!$G$21:$G$170=$D11)*('Booking Guest Information'!$M$21:$M$170&lt;=R$9)*('Booking Guest Information'!$O$21:$O$170&gt;R$9)*('Booking Guest Information'!$A$21:$A$170&lt;&gt;"X"),0),0),""),"")</f>
        <v/>
      </c>
      <c r="S11" s="150" t="str">
        <f t="array" ref="S11">IFERROR(IF($C11&lt;&gt;"",INDEX('Booking Guest Information'!$K$21:$K$170,MATCH(1,('Booking Guest Information'!$G$21:$G$170=$D11)*('Booking Guest Information'!$M$21:$M$170&lt;=S$9)*('Booking Guest Information'!$O$21:$O$170&gt;S$9)*('Booking Guest Information'!$A$21:$A$170&lt;&gt;"X"),0),0),""),"")</f>
        <v/>
      </c>
      <c r="T11" s="150" t="str">
        <f t="array" ref="T11">IFERROR(IF($C11&lt;&gt;"",INDEX('Booking Guest Information'!$K$21:$K$170,MATCH(1,('Booking Guest Information'!$G$21:$G$170=$D11)*('Booking Guest Information'!$M$21:$M$170&lt;=T$9)*('Booking Guest Information'!$O$21:$O$170&gt;T$9)*('Booking Guest Information'!$A$21:$A$170&lt;&gt;"X"),0),0),""),"")</f>
        <v/>
      </c>
      <c r="U11" s="150" t="str">
        <f t="array" ref="U11">IFERROR(IF($C11&lt;&gt;"",INDEX('Booking Guest Information'!$K$21:$K$170,MATCH(1,('Booking Guest Information'!$G$21:$G$170=$D11)*('Booking Guest Information'!$M$21:$M$170&lt;=U$9)*('Booking Guest Information'!$O$21:$O$170&gt;U$9)*('Booking Guest Information'!$A$21:$A$170&lt;&gt;"X"),0),0),""),"")</f>
        <v/>
      </c>
      <c r="V11" s="150" t="str">
        <f t="array" ref="V11">IFERROR(IF($C11&lt;&gt;"",INDEX('Booking Guest Information'!$K$21:$K$170,MATCH(1,('Booking Guest Information'!$G$21:$G$170=$D11)*('Booking Guest Information'!$M$21:$M$170&lt;=V$9)*('Booking Guest Information'!$O$21:$O$170&gt;V$9)*('Booking Guest Information'!$A$21:$A$170&lt;&gt;"X"),0),0),""),"")</f>
        <v/>
      </c>
      <c r="W11" s="150" t="str">
        <f t="array" ref="W11">IFERROR(IF($C11&lt;&gt;"",INDEX('Booking Guest Information'!$K$21:$K$170,MATCH(1,('Booking Guest Information'!$G$21:$G$170=$D11)*('Booking Guest Information'!$M$21:$M$170&lt;=W$9)*('Booking Guest Information'!$O$21:$O$170&gt;W$9)*('Booking Guest Information'!$A$21:$A$170&lt;&gt;"X"),0),0),""),"")</f>
        <v/>
      </c>
      <c r="X11" s="150" t="str">
        <f t="array" ref="X11">IFERROR(IF($C11&lt;&gt;"",INDEX('Booking Guest Information'!$K$21:$K$170,MATCH(1,('Booking Guest Information'!$G$21:$G$170=$D11)*('Booking Guest Information'!$M$21:$M$170&lt;=X$9)*('Booking Guest Information'!$O$21:$O$170&gt;X$9)*('Booking Guest Information'!$A$21:$A$170&lt;&gt;"X"),0),0),""),"")</f>
        <v/>
      </c>
      <c r="Y11" s="150" t="str">
        <f t="array" ref="Y11">IFERROR(IF($C11&lt;&gt;"",INDEX('Booking Guest Information'!$K$21:$K$170,MATCH(1,('Booking Guest Information'!$G$21:$G$170=$D11)*('Booking Guest Information'!$M$21:$M$170&lt;=Y$9)*('Booking Guest Information'!$O$21:$O$170&gt;Y$9)*('Booking Guest Information'!$A$21:$A$170&lt;&gt;"X"),0),0),""),"")</f>
        <v/>
      </c>
      <c r="Z11" s="150" t="str">
        <f t="array" ref="Z11">IFERROR(IF($C11&lt;&gt;"",INDEX('Booking Guest Information'!$K$21:$K$170,MATCH(1,('Booking Guest Information'!$G$21:$G$170=$D11)*('Booking Guest Information'!$M$21:$M$170&lt;=Z$9)*('Booking Guest Information'!$O$21:$O$170&gt;Z$9)*('Booking Guest Information'!$A$21:$A$170&lt;&gt;"X"),0),0),""),"")</f>
        <v/>
      </c>
      <c r="AA11" s="150" t="str">
        <f t="array" ref="AA11">IFERROR(IF($C11&lt;&gt;"",INDEX('Booking Guest Information'!$K$21:$K$170,MATCH(1,('Booking Guest Information'!$G$21:$G$170=$D11)*('Booking Guest Information'!$M$21:$M$170&lt;=AA$9)*('Booking Guest Information'!$O$21:$O$170&gt;AA$9)*('Booking Guest Information'!$A$21:$A$170&lt;&gt;"X"),0),0),""),"")</f>
        <v/>
      </c>
      <c r="AB11" s="150" t="str">
        <f t="array" ref="AB11">IFERROR(IF($C11&lt;&gt;"",INDEX('Booking Guest Information'!$K$21:$K$170,MATCH(1,('Booking Guest Information'!$G$21:$G$170=$D11)*('Booking Guest Information'!$M$21:$M$170&lt;=AB$9)*('Booking Guest Information'!$O$21:$O$170&gt;AB$9)*('Booking Guest Information'!$A$21:$A$170&lt;&gt;"X"),0),0),""),"")</f>
        <v/>
      </c>
      <c r="AC11" s="150" t="str">
        <f t="array" ref="AC11">IFERROR(IF($C11&lt;&gt;"",INDEX('Booking Guest Information'!$K$21:$K$170,MATCH(1,('Booking Guest Information'!$G$21:$G$170=$D11)*('Booking Guest Information'!$M$21:$M$170&lt;=AC$9)*('Booking Guest Information'!$O$21:$O$170&gt;AC$9)*('Booking Guest Information'!$A$21:$A$170&lt;&gt;"X"),0),0),""),"")</f>
        <v/>
      </c>
      <c r="AD11" s="150" t="str">
        <f t="array" ref="AD11">IFERROR(IF($C11&lt;&gt;"",INDEX('Booking Guest Information'!$K$21:$K$170,MATCH(1,('Booking Guest Information'!$G$21:$G$170=$D11)*('Booking Guest Information'!$M$21:$M$170&lt;=AD$9)*('Booking Guest Information'!$O$21:$O$170&gt;AD$9)*('Booking Guest Information'!$A$21:$A$170&lt;&gt;"X"),0),0),""),"")</f>
        <v/>
      </c>
      <c r="AE11" s="150" t="str">
        <f t="array" ref="AE11">IFERROR(IF($C11&lt;&gt;"",INDEX('Booking Guest Information'!$K$21:$K$170,MATCH(1,('Booking Guest Information'!$G$21:$G$170=$D11)*('Booking Guest Information'!$M$21:$M$170&lt;=AE$9)*('Booking Guest Information'!$O$21:$O$170&gt;AE$9)*('Booking Guest Information'!$A$21:$A$170&lt;&gt;"X"),0),0),""),"")</f>
        <v/>
      </c>
      <c r="AF11" s="150" t="str">
        <f t="array" ref="AF11">IFERROR(IF($C11&lt;&gt;"",INDEX('Booking Guest Information'!$K$21:$K$170,MATCH(1,('Booking Guest Information'!$G$21:$G$170=$D11)*('Booking Guest Information'!$M$21:$M$170&lt;=AF$9)*('Booking Guest Information'!$O$21:$O$170&gt;AF$9)*('Booking Guest Information'!$A$21:$A$170&lt;&gt;"X"),0),0),""),"")</f>
        <v/>
      </c>
      <c r="AG11" s="150" t="str">
        <f t="array" ref="AG11">IFERROR(IF($C11&lt;&gt;"",INDEX('Booking Guest Information'!$K$21:$K$170,MATCH(1,('Booking Guest Information'!$G$21:$G$170=$D11)*('Booking Guest Information'!$M$21:$M$170&lt;=AG$9)*('Booking Guest Information'!$O$21:$O$170&gt;AG$9)*('Booking Guest Information'!$A$21:$A$170&lt;&gt;"X"),0),0),""),"")</f>
        <v/>
      </c>
      <c r="AH11" s="150" t="str">
        <f t="array" ref="AH11">IFERROR(IF($C11&lt;&gt;"",INDEX('Booking Guest Information'!$K$21:$K$170,MATCH(1,('Booking Guest Information'!$G$21:$G$170=$D11)*('Booking Guest Information'!$M$21:$M$170&lt;=AH$9)*('Booking Guest Information'!$O$21:$O$170&gt;AH$9)*('Booking Guest Information'!$A$21:$A$170&lt;&gt;"X"),0),0),""),"")</f>
        <v/>
      </c>
      <c r="AI11" s="150" t="str">
        <f t="array" ref="AI11">IFERROR(IF($C11&lt;&gt;"",INDEX('Booking Guest Information'!$K$21:$K$170,MATCH(1,('Booking Guest Information'!$G$21:$G$170=$D11)*('Booking Guest Information'!$M$21:$M$170&lt;=AI$9)*('Booking Guest Information'!$O$21:$O$170&gt;AI$9)*('Booking Guest Information'!$A$21:$A$170&lt;&gt;"X"),0),0),""),"")</f>
        <v/>
      </c>
      <c r="AJ11" s="150" t="str">
        <f t="array" ref="AJ11">IFERROR(IF($C11&lt;&gt;"",INDEX('Booking Guest Information'!$K$21:$K$170,MATCH(1,('Booking Guest Information'!$G$21:$G$170=$D11)*('Booking Guest Information'!$M$21:$M$170&lt;=AJ$9)*('Booking Guest Information'!$O$21:$O$170&gt;AJ$9)*('Booking Guest Information'!$A$21:$A$170&lt;&gt;"X"),0),0),""),"")</f>
        <v/>
      </c>
      <c r="AK11" s="150" t="str">
        <f t="array" ref="AK11">IFERROR(IF($C11&lt;&gt;"",INDEX('Booking Guest Information'!$K$21:$K$170,MATCH(1,('Booking Guest Information'!$G$21:$G$170=$D11)*('Booking Guest Information'!$M$21:$M$170&lt;=AK$9)*('Booking Guest Information'!$O$21:$O$170&gt;AK$9)*('Booking Guest Information'!$A$21:$A$170&lt;&gt;"X"),0),0),""),"")</f>
        <v/>
      </c>
      <c r="AL11" s="150" t="str">
        <f t="array" ref="AL11">IFERROR(IF($C11&lt;&gt;"",INDEX('Booking Guest Information'!$K$21:$K$170,MATCH(1,('Booking Guest Information'!$G$21:$G$170=$D11)*('Booking Guest Information'!$M$21:$M$170&lt;=AL$9)*('Booking Guest Information'!$O$21:$O$170&gt;AL$9)*('Booking Guest Information'!$A$21:$A$170&lt;&gt;"X"),0),0),""),"")</f>
        <v/>
      </c>
      <c r="AM11" s="150" t="str">
        <f t="array" ref="AM11">IFERROR(IF($C11&lt;&gt;"",INDEX('Booking Guest Information'!$K$21:$K$170,MATCH(1,('Booking Guest Information'!$G$21:$G$170=$D11)*('Booking Guest Information'!$M$21:$M$170&lt;=AM$9)*('Booking Guest Information'!$O$21:$O$170&gt;AM$9)*('Booking Guest Information'!$A$21:$A$170&lt;&gt;"X"),0),0),""),"")</f>
        <v/>
      </c>
      <c r="AN11" s="150" t="str">
        <f t="array" ref="AN11">IFERROR(IF($C11&lt;&gt;"",INDEX('Booking Guest Information'!$K$21:$K$170,MATCH(1,('Booking Guest Information'!$G$21:$G$170=$D11)*('Booking Guest Information'!$M$21:$M$170&lt;=AN$9)*('Booking Guest Information'!$O$21:$O$170&gt;AN$9)*('Booking Guest Information'!$A$21:$A$170&lt;&gt;"X"),0),0),""),"")</f>
        <v/>
      </c>
      <c r="AO11" s="150" t="str">
        <f t="array" ref="AO11">IFERROR(IF($C11&lt;&gt;"",INDEX('Booking Guest Information'!$K$21:$K$170,MATCH(1,('Booking Guest Information'!$G$21:$G$170=$D11)*('Booking Guest Information'!$M$21:$M$170&lt;=AO$9)*('Booking Guest Information'!$O$21:$O$170&gt;AO$9)*('Booking Guest Information'!$A$21:$A$170&lt;&gt;"X"),0),0),""),"")</f>
        <v/>
      </c>
      <c r="AP11" s="150" t="str">
        <f t="array" ref="AP11">IFERROR(IF($C11&lt;&gt;"",INDEX('Booking Guest Information'!$K$21:$K$170,MATCH(1,('Booking Guest Information'!$G$21:$G$170=$D11)*('Booking Guest Information'!$M$21:$M$170&lt;=AP$9)*('Booking Guest Information'!$O$21:$O$170&gt;AP$9)*('Booking Guest Information'!$A$21:$A$170&lt;&gt;"X"),0),0),""),"")</f>
        <v/>
      </c>
      <c r="AQ11" s="150" t="str">
        <f t="array" ref="AQ11">IFERROR(IF($C11&lt;&gt;"",INDEX('Booking Guest Information'!$K$21:$K$170,MATCH(1,('Booking Guest Information'!$G$21:$G$170=$D11)*('Booking Guest Information'!$M$21:$M$170&lt;=AQ$9)*('Booking Guest Information'!$O$21:$O$170&gt;AQ$9)*('Booking Guest Information'!$A$21:$A$170&lt;&gt;"X"),0),0),""),"")</f>
        <v/>
      </c>
      <c r="AR11" s="150" t="str">
        <f t="array" ref="AR11">IFERROR(IF($C11&lt;&gt;"",INDEX('Booking Guest Information'!$K$21:$K$170,MATCH(1,('Booking Guest Information'!$G$21:$G$170=$D11)*('Booking Guest Information'!$M$21:$M$170&lt;=AR$9)*('Booking Guest Information'!$O$21:$O$170&gt;AR$9)*('Booking Guest Information'!$A$21:$A$170&lt;&gt;"X"),0),0),""),"")</f>
        <v/>
      </c>
      <c r="AS11" s="150" t="str">
        <f t="array" ref="AS11">IFERROR(IF($C11&lt;&gt;"",INDEX('Booking Guest Information'!$K$21:$K$170,MATCH(1,('Booking Guest Information'!$G$21:$G$170=$D11)*('Booking Guest Information'!$M$21:$M$170&lt;=AS$9)*('Booking Guest Information'!$O$21:$O$170&gt;AS$9)*('Booking Guest Information'!$A$21:$A$170&lt;&gt;"X"),0),0),""),"")</f>
        <v/>
      </c>
      <c r="AT11" s="150" t="str">
        <f t="array" ref="AT11">IFERROR(IF($C11&lt;&gt;"",INDEX('Booking Guest Information'!$K$21:$K$170,MATCH(1,('Booking Guest Information'!$G$21:$G$170=$D11)*('Booking Guest Information'!$M$21:$M$170&lt;=AT$9)*('Booking Guest Information'!$O$21:$O$170&gt;AT$9)*('Booking Guest Information'!$A$21:$A$170&lt;&gt;"X"),0),0),""),"")</f>
        <v/>
      </c>
      <c r="AU11" s="150" t="str">
        <f t="array" ref="AU11">IFERROR(IF($C11&lt;&gt;"",INDEX('Booking Guest Information'!$K$21:$K$170,MATCH(1,('Booking Guest Information'!$G$21:$G$170=$D11)*('Booking Guest Information'!$M$21:$M$170&lt;=AU$9)*('Booking Guest Information'!$O$21:$O$170&gt;AU$9)*('Booking Guest Information'!$A$21:$A$170&lt;&gt;"X"),0),0),""),"")</f>
        <v/>
      </c>
    </row>
    <row r="12" spans="1:51" x14ac:dyDescent="0.3">
      <c r="B12" s="147">
        <v>3</v>
      </c>
      <c r="C12" s="148" t="str">
        <f>IF('Room Information'!K9&lt;&gt;"",'Room Information'!K9,"")</f>
        <v>Standard Single</v>
      </c>
      <c r="D12" s="147">
        <f>IF('Room Information'!L9&lt;&gt;"",'Room Information'!L9,"")</f>
        <v>203</v>
      </c>
      <c r="E12" s="149"/>
      <c r="F12" s="150" t="str">
        <f t="array" ref="F12">IFERROR(IF($C12&lt;&gt;"",INDEX('Booking Guest Information'!$K$21:$K$170,MATCH(1,('Booking Guest Information'!$G$21:$G$170=$D12)*('Booking Guest Information'!$M$21:$M$170&lt;=F$9)*('Booking Guest Information'!$O$21:$O$170&gt;F$9)*('Booking Guest Information'!$A$21:$A$170&lt;&gt;"X"),0),0),""),"")</f>
        <v/>
      </c>
      <c r="G12" s="150" t="str">
        <f t="array" ref="G12">IFERROR(IF($C12&lt;&gt;"",INDEX('Booking Guest Information'!$K$21:$K$170,MATCH(1,('Booking Guest Information'!$G$21:$G$170=$D12)*('Booking Guest Information'!$M$21:$M$170&lt;=G$9)*('Booking Guest Information'!$O$21:$O$170&gt;G$9)*('Booking Guest Information'!$A$21:$A$170&lt;&gt;"X"),0),0),""),"")</f>
        <v/>
      </c>
      <c r="H12" s="150" t="str">
        <f t="array" ref="H12">IFERROR(IF($C12&lt;&gt;"",INDEX('Booking Guest Information'!$K$21:$K$170,MATCH(1,('Booking Guest Information'!$G$21:$G$170=$D12)*('Booking Guest Information'!$M$21:$M$170&lt;=H$9)*('Booking Guest Information'!$O$21:$O$170&gt;H$9)*('Booking Guest Information'!$A$21:$A$170&lt;&gt;"X"),0),0),""),"")</f>
        <v/>
      </c>
      <c r="I12" s="150" t="str">
        <f t="array" ref="I12">IFERROR(IF($C12&lt;&gt;"",INDEX('Booking Guest Information'!$K$21:$K$170,MATCH(1,('Booking Guest Information'!$G$21:$G$170=$D12)*('Booking Guest Information'!$M$21:$M$170&lt;=I$9)*('Booking Guest Information'!$O$21:$O$170&gt;I$9)*('Booking Guest Information'!$A$21:$A$170&lt;&gt;"X"),0),0),""),"")</f>
        <v/>
      </c>
      <c r="J12" s="150" t="str">
        <f t="array" ref="J12">IFERROR(IF($C12&lt;&gt;"",INDEX('Booking Guest Information'!$K$21:$K$170,MATCH(1,('Booking Guest Information'!$G$21:$G$170=$D12)*('Booking Guest Information'!$M$21:$M$170&lt;=J$9)*('Booking Guest Information'!$O$21:$O$170&gt;J$9)*('Booking Guest Information'!$A$21:$A$170&lt;&gt;"X"),0),0),""),"")</f>
        <v/>
      </c>
      <c r="K12" s="150" t="str">
        <f t="array" ref="K12">IFERROR(IF($C12&lt;&gt;"",INDEX('Booking Guest Information'!$K$21:$K$170,MATCH(1,('Booking Guest Information'!$G$21:$G$170=$D12)*('Booking Guest Information'!$M$21:$M$170&lt;=K$9)*('Booking Guest Information'!$O$21:$O$170&gt;K$9)*('Booking Guest Information'!$A$21:$A$170&lt;&gt;"X"),0),0),""),"")</f>
        <v/>
      </c>
      <c r="L12" s="150" t="str">
        <f t="array" ref="L12">IFERROR(IF($C12&lt;&gt;"",INDEX('Booking Guest Information'!$K$21:$K$170,MATCH(1,('Booking Guest Information'!$G$21:$G$170=$D12)*('Booking Guest Information'!$M$21:$M$170&lt;=L$9)*('Booking Guest Information'!$O$21:$O$170&gt;L$9)*('Booking Guest Information'!$A$21:$A$170&lt;&gt;"X"),0),0),""),"")</f>
        <v/>
      </c>
      <c r="M12" s="150" t="str">
        <f t="array" ref="M12">IFERROR(IF($C12&lt;&gt;"",INDEX('Booking Guest Information'!$K$21:$K$170,MATCH(1,('Booking Guest Information'!$G$21:$G$170=$D12)*('Booking Guest Information'!$M$21:$M$170&lt;=M$9)*('Booking Guest Information'!$O$21:$O$170&gt;M$9)*('Booking Guest Information'!$A$21:$A$170&lt;&gt;"X"),0),0),""),"")</f>
        <v/>
      </c>
      <c r="N12" s="150" t="str">
        <f t="array" ref="N12">IFERROR(IF($C12&lt;&gt;"",INDEX('Booking Guest Information'!$K$21:$K$170,MATCH(1,('Booking Guest Information'!$G$21:$G$170=$D12)*('Booking Guest Information'!$M$21:$M$170&lt;=N$9)*('Booking Guest Information'!$O$21:$O$170&gt;N$9)*('Booking Guest Information'!$A$21:$A$170&lt;&gt;"X"),0),0),""),"")</f>
        <v/>
      </c>
      <c r="O12" s="150" t="str">
        <f t="array" ref="O12">IFERROR(IF($C12&lt;&gt;"",INDEX('Booking Guest Information'!$K$21:$K$170,MATCH(1,('Booking Guest Information'!$G$21:$G$170=$D12)*('Booking Guest Information'!$M$21:$M$170&lt;=O$9)*('Booking Guest Information'!$O$21:$O$170&gt;O$9)*('Booking Guest Information'!$A$21:$A$170&lt;&gt;"X"),0),0),""),"")</f>
        <v/>
      </c>
      <c r="P12" s="150" t="str">
        <f t="array" ref="P12">IFERROR(IF($C12&lt;&gt;"",INDEX('Booking Guest Information'!$K$21:$K$170,MATCH(1,('Booking Guest Information'!$G$21:$G$170=$D12)*('Booking Guest Information'!$M$21:$M$170&lt;=P$9)*('Booking Guest Information'!$O$21:$O$170&gt;P$9)*('Booking Guest Information'!$A$21:$A$170&lt;&gt;"X"),0),0),""),"")</f>
        <v/>
      </c>
      <c r="Q12" s="150" t="str">
        <f t="array" ref="Q12">IFERROR(IF($C12&lt;&gt;"",INDEX('Booking Guest Information'!$K$21:$K$170,MATCH(1,('Booking Guest Information'!$G$21:$G$170=$D12)*('Booking Guest Information'!$M$21:$M$170&lt;=Q$9)*('Booking Guest Information'!$O$21:$O$170&gt;Q$9)*('Booking Guest Information'!$A$21:$A$170&lt;&gt;"X"),0),0),""),"")</f>
        <v/>
      </c>
      <c r="R12" s="150" t="str">
        <f t="array" ref="R12">IFERROR(IF($C12&lt;&gt;"",INDEX('Booking Guest Information'!$K$21:$K$170,MATCH(1,('Booking Guest Information'!$G$21:$G$170=$D12)*('Booking Guest Information'!$M$21:$M$170&lt;=R$9)*('Booking Guest Information'!$O$21:$O$170&gt;R$9)*('Booking Guest Information'!$A$21:$A$170&lt;&gt;"X"),0),0),""),"")</f>
        <v/>
      </c>
      <c r="S12" s="150" t="str">
        <f t="array" ref="S12">IFERROR(IF($C12&lt;&gt;"",INDEX('Booking Guest Information'!$K$21:$K$170,MATCH(1,('Booking Guest Information'!$G$21:$G$170=$D12)*('Booking Guest Information'!$M$21:$M$170&lt;=S$9)*('Booking Guest Information'!$O$21:$O$170&gt;S$9)*('Booking Guest Information'!$A$21:$A$170&lt;&gt;"X"),0),0),""),"")</f>
        <v/>
      </c>
      <c r="T12" s="150" t="str">
        <f t="array" ref="T12">IFERROR(IF($C12&lt;&gt;"",INDEX('Booking Guest Information'!$K$21:$K$170,MATCH(1,('Booking Guest Information'!$G$21:$G$170=$D12)*('Booking Guest Information'!$M$21:$M$170&lt;=T$9)*('Booking Guest Information'!$O$21:$O$170&gt;T$9)*('Booking Guest Information'!$A$21:$A$170&lt;&gt;"X"),0),0),""),"")</f>
        <v/>
      </c>
      <c r="U12" s="150" t="str">
        <f t="array" ref="U12">IFERROR(IF($C12&lt;&gt;"",INDEX('Booking Guest Information'!$K$21:$K$170,MATCH(1,('Booking Guest Information'!$G$21:$G$170=$D12)*('Booking Guest Information'!$M$21:$M$170&lt;=U$9)*('Booking Guest Information'!$O$21:$O$170&gt;U$9)*('Booking Guest Information'!$A$21:$A$170&lt;&gt;"X"),0),0),""),"")</f>
        <v/>
      </c>
      <c r="V12" s="150" t="str">
        <f t="array" ref="V12">IFERROR(IF($C12&lt;&gt;"",INDEX('Booking Guest Information'!$K$21:$K$170,MATCH(1,('Booking Guest Information'!$G$21:$G$170=$D12)*('Booking Guest Information'!$M$21:$M$170&lt;=V$9)*('Booking Guest Information'!$O$21:$O$170&gt;V$9)*('Booking Guest Information'!$A$21:$A$170&lt;&gt;"X"),0),0),""),"")</f>
        <v/>
      </c>
      <c r="W12" s="150" t="str">
        <f t="array" ref="W12">IFERROR(IF($C12&lt;&gt;"",INDEX('Booking Guest Information'!$K$21:$K$170,MATCH(1,('Booking Guest Information'!$G$21:$G$170=$D12)*('Booking Guest Information'!$M$21:$M$170&lt;=W$9)*('Booking Guest Information'!$O$21:$O$170&gt;W$9)*('Booking Guest Information'!$A$21:$A$170&lt;&gt;"X"),0),0),""),"")</f>
        <v/>
      </c>
      <c r="X12" s="150" t="str">
        <f t="array" ref="X12">IFERROR(IF($C12&lt;&gt;"",INDEX('Booking Guest Information'!$K$21:$K$170,MATCH(1,('Booking Guest Information'!$G$21:$G$170=$D12)*('Booking Guest Information'!$M$21:$M$170&lt;=X$9)*('Booking Guest Information'!$O$21:$O$170&gt;X$9)*('Booking Guest Information'!$A$21:$A$170&lt;&gt;"X"),0),0),""),"")</f>
        <v/>
      </c>
      <c r="Y12" s="150" t="str">
        <f t="array" ref="Y12">IFERROR(IF($C12&lt;&gt;"",INDEX('Booking Guest Information'!$K$21:$K$170,MATCH(1,('Booking Guest Information'!$G$21:$G$170=$D12)*('Booking Guest Information'!$M$21:$M$170&lt;=Y$9)*('Booking Guest Information'!$O$21:$O$170&gt;Y$9)*('Booking Guest Information'!$A$21:$A$170&lt;&gt;"X"),0),0),""),"")</f>
        <v/>
      </c>
      <c r="Z12" s="150" t="str">
        <f t="array" ref="Z12">IFERROR(IF($C12&lt;&gt;"",INDEX('Booking Guest Information'!$K$21:$K$170,MATCH(1,('Booking Guest Information'!$G$21:$G$170=$D12)*('Booking Guest Information'!$M$21:$M$170&lt;=Z$9)*('Booking Guest Information'!$O$21:$O$170&gt;Z$9)*('Booking Guest Information'!$A$21:$A$170&lt;&gt;"X"),0),0),""),"")</f>
        <v/>
      </c>
      <c r="AA12" s="150" t="str">
        <f t="array" ref="AA12">IFERROR(IF($C12&lt;&gt;"",INDEX('Booking Guest Information'!$K$21:$K$170,MATCH(1,('Booking Guest Information'!$G$21:$G$170=$D12)*('Booking Guest Information'!$M$21:$M$170&lt;=AA$9)*('Booking Guest Information'!$O$21:$O$170&gt;AA$9)*('Booking Guest Information'!$A$21:$A$170&lt;&gt;"X"),0),0),""),"")</f>
        <v/>
      </c>
      <c r="AB12" s="150" t="str">
        <f t="array" ref="AB12">IFERROR(IF($C12&lt;&gt;"",INDEX('Booking Guest Information'!$K$21:$K$170,MATCH(1,('Booking Guest Information'!$G$21:$G$170=$D12)*('Booking Guest Information'!$M$21:$M$170&lt;=AB$9)*('Booking Guest Information'!$O$21:$O$170&gt;AB$9)*('Booking Guest Information'!$A$21:$A$170&lt;&gt;"X"),0),0),""),"")</f>
        <v/>
      </c>
      <c r="AC12" s="150" t="str">
        <f t="array" ref="AC12">IFERROR(IF($C12&lt;&gt;"",INDEX('Booking Guest Information'!$K$21:$K$170,MATCH(1,('Booking Guest Information'!$G$21:$G$170=$D12)*('Booking Guest Information'!$M$21:$M$170&lt;=AC$9)*('Booking Guest Information'!$O$21:$O$170&gt;AC$9)*('Booking Guest Information'!$A$21:$A$170&lt;&gt;"X"),0),0),""),"")</f>
        <v/>
      </c>
      <c r="AD12" s="150" t="str">
        <f t="array" ref="AD12">IFERROR(IF($C12&lt;&gt;"",INDEX('Booking Guest Information'!$K$21:$K$170,MATCH(1,('Booking Guest Information'!$G$21:$G$170=$D12)*('Booking Guest Information'!$M$21:$M$170&lt;=AD$9)*('Booking Guest Information'!$O$21:$O$170&gt;AD$9)*('Booking Guest Information'!$A$21:$A$170&lt;&gt;"X"),0),0),""),"")</f>
        <v/>
      </c>
      <c r="AE12" s="150" t="str">
        <f t="array" ref="AE12">IFERROR(IF($C12&lt;&gt;"",INDEX('Booking Guest Information'!$K$21:$K$170,MATCH(1,('Booking Guest Information'!$G$21:$G$170=$D12)*('Booking Guest Information'!$M$21:$M$170&lt;=AE$9)*('Booking Guest Information'!$O$21:$O$170&gt;AE$9)*('Booking Guest Information'!$A$21:$A$170&lt;&gt;"X"),0),0),""),"")</f>
        <v/>
      </c>
      <c r="AF12" s="150" t="str">
        <f t="array" ref="AF12">IFERROR(IF($C12&lt;&gt;"",INDEX('Booking Guest Information'!$K$21:$K$170,MATCH(1,('Booking Guest Information'!$G$21:$G$170=$D12)*('Booking Guest Information'!$M$21:$M$170&lt;=AF$9)*('Booking Guest Information'!$O$21:$O$170&gt;AF$9)*('Booking Guest Information'!$A$21:$A$170&lt;&gt;"X"),0),0),""),"")</f>
        <v/>
      </c>
      <c r="AG12" s="150" t="str">
        <f t="array" ref="AG12">IFERROR(IF($C12&lt;&gt;"",INDEX('Booking Guest Information'!$K$21:$K$170,MATCH(1,('Booking Guest Information'!$G$21:$G$170=$D12)*('Booking Guest Information'!$M$21:$M$170&lt;=AG$9)*('Booking Guest Information'!$O$21:$O$170&gt;AG$9)*('Booking Guest Information'!$A$21:$A$170&lt;&gt;"X"),0),0),""),"")</f>
        <v/>
      </c>
      <c r="AH12" s="150" t="str">
        <f t="array" ref="AH12">IFERROR(IF($C12&lt;&gt;"",INDEX('Booking Guest Information'!$K$21:$K$170,MATCH(1,('Booking Guest Information'!$G$21:$G$170=$D12)*('Booking Guest Information'!$M$21:$M$170&lt;=AH$9)*('Booking Guest Information'!$O$21:$O$170&gt;AH$9)*('Booking Guest Information'!$A$21:$A$170&lt;&gt;"X"),0),0),""),"")</f>
        <v/>
      </c>
      <c r="AI12" s="150" t="str">
        <f t="array" ref="AI12">IFERROR(IF($C12&lt;&gt;"",INDEX('Booking Guest Information'!$K$21:$K$170,MATCH(1,('Booking Guest Information'!$G$21:$G$170=$D12)*('Booking Guest Information'!$M$21:$M$170&lt;=AI$9)*('Booking Guest Information'!$O$21:$O$170&gt;AI$9)*('Booking Guest Information'!$A$21:$A$170&lt;&gt;"X"),0),0),""),"")</f>
        <v/>
      </c>
      <c r="AJ12" s="150" t="str">
        <f t="array" ref="AJ12">IFERROR(IF($C12&lt;&gt;"",INDEX('Booking Guest Information'!$K$21:$K$170,MATCH(1,('Booking Guest Information'!$G$21:$G$170=$D12)*('Booking Guest Information'!$M$21:$M$170&lt;=AJ$9)*('Booking Guest Information'!$O$21:$O$170&gt;AJ$9)*('Booking Guest Information'!$A$21:$A$170&lt;&gt;"X"),0),0),""),"")</f>
        <v/>
      </c>
      <c r="AK12" s="150" t="str">
        <f t="array" ref="AK12">IFERROR(IF($C12&lt;&gt;"",INDEX('Booking Guest Information'!$K$21:$K$170,MATCH(1,('Booking Guest Information'!$G$21:$G$170=$D12)*('Booking Guest Information'!$M$21:$M$170&lt;=AK$9)*('Booking Guest Information'!$O$21:$O$170&gt;AK$9)*('Booking Guest Information'!$A$21:$A$170&lt;&gt;"X"),0),0),""),"")</f>
        <v/>
      </c>
      <c r="AL12" s="150" t="str">
        <f t="array" ref="AL12">IFERROR(IF($C12&lt;&gt;"",INDEX('Booking Guest Information'!$K$21:$K$170,MATCH(1,('Booking Guest Information'!$G$21:$G$170=$D12)*('Booking Guest Information'!$M$21:$M$170&lt;=AL$9)*('Booking Guest Information'!$O$21:$O$170&gt;AL$9)*('Booking Guest Information'!$A$21:$A$170&lt;&gt;"X"),0),0),""),"")</f>
        <v/>
      </c>
      <c r="AM12" s="150" t="str">
        <f t="array" ref="AM12">IFERROR(IF($C12&lt;&gt;"",INDEX('Booking Guest Information'!$K$21:$K$170,MATCH(1,('Booking Guest Information'!$G$21:$G$170=$D12)*('Booking Guest Information'!$M$21:$M$170&lt;=AM$9)*('Booking Guest Information'!$O$21:$O$170&gt;AM$9)*('Booking Guest Information'!$A$21:$A$170&lt;&gt;"X"),0),0),""),"")</f>
        <v/>
      </c>
      <c r="AN12" s="150" t="str">
        <f t="array" ref="AN12">IFERROR(IF($C12&lt;&gt;"",INDEX('Booking Guest Information'!$K$21:$K$170,MATCH(1,('Booking Guest Information'!$G$21:$G$170=$D12)*('Booking Guest Information'!$M$21:$M$170&lt;=AN$9)*('Booking Guest Information'!$O$21:$O$170&gt;AN$9)*('Booking Guest Information'!$A$21:$A$170&lt;&gt;"X"),0),0),""),"")</f>
        <v/>
      </c>
      <c r="AO12" s="150" t="str">
        <f t="array" ref="AO12">IFERROR(IF($C12&lt;&gt;"",INDEX('Booking Guest Information'!$K$21:$K$170,MATCH(1,('Booking Guest Information'!$G$21:$G$170=$D12)*('Booking Guest Information'!$M$21:$M$170&lt;=AO$9)*('Booking Guest Information'!$O$21:$O$170&gt;AO$9)*('Booking Guest Information'!$A$21:$A$170&lt;&gt;"X"),0),0),""),"")</f>
        <v/>
      </c>
      <c r="AP12" s="150" t="str">
        <f t="array" ref="AP12">IFERROR(IF($C12&lt;&gt;"",INDEX('Booking Guest Information'!$K$21:$K$170,MATCH(1,('Booking Guest Information'!$G$21:$G$170=$D12)*('Booking Guest Information'!$M$21:$M$170&lt;=AP$9)*('Booking Guest Information'!$O$21:$O$170&gt;AP$9)*('Booking Guest Information'!$A$21:$A$170&lt;&gt;"X"),0),0),""),"")</f>
        <v/>
      </c>
      <c r="AQ12" s="150" t="str">
        <f t="array" ref="AQ12">IFERROR(IF($C12&lt;&gt;"",INDEX('Booking Guest Information'!$K$21:$K$170,MATCH(1,('Booking Guest Information'!$G$21:$G$170=$D12)*('Booking Guest Information'!$M$21:$M$170&lt;=AQ$9)*('Booking Guest Information'!$O$21:$O$170&gt;AQ$9)*('Booking Guest Information'!$A$21:$A$170&lt;&gt;"X"),0),0),""),"")</f>
        <v/>
      </c>
      <c r="AR12" s="150" t="str">
        <f t="array" ref="AR12">IFERROR(IF($C12&lt;&gt;"",INDEX('Booking Guest Information'!$K$21:$K$170,MATCH(1,('Booking Guest Information'!$G$21:$G$170=$D12)*('Booking Guest Information'!$M$21:$M$170&lt;=AR$9)*('Booking Guest Information'!$O$21:$O$170&gt;AR$9)*('Booking Guest Information'!$A$21:$A$170&lt;&gt;"X"),0),0),""),"")</f>
        <v/>
      </c>
      <c r="AS12" s="150" t="str">
        <f t="array" ref="AS12">IFERROR(IF($C12&lt;&gt;"",INDEX('Booking Guest Information'!$K$21:$K$170,MATCH(1,('Booking Guest Information'!$G$21:$G$170=$D12)*('Booking Guest Information'!$M$21:$M$170&lt;=AS$9)*('Booking Guest Information'!$O$21:$O$170&gt;AS$9)*('Booking Guest Information'!$A$21:$A$170&lt;&gt;"X"),0),0),""),"")</f>
        <v/>
      </c>
      <c r="AT12" s="150" t="str">
        <f t="array" ref="AT12">IFERROR(IF($C12&lt;&gt;"",INDEX('Booking Guest Information'!$K$21:$K$170,MATCH(1,('Booking Guest Information'!$G$21:$G$170=$D12)*('Booking Guest Information'!$M$21:$M$170&lt;=AT$9)*('Booking Guest Information'!$O$21:$O$170&gt;AT$9)*('Booking Guest Information'!$A$21:$A$170&lt;&gt;"X"),0),0),""),"")</f>
        <v/>
      </c>
      <c r="AU12" s="150" t="str">
        <f t="array" ref="AU12">IFERROR(IF($C12&lt;&gt;"",INDEX('Booking Guest Information'!$K$21:$K$170,MATCH(1,('Booking Guest Information'!$G$21:$G$170=$D12)*('Booking Guest Information'!$M$21:$M$170&lt;=AU$9)*('Booking Guest Information'!$O$21:$O$170&gt;AU$9)*('Booking Guest Information'!$A$21:$A$170&lt;&gt;"X"),0),0),""),"")</f>
        <v/>
      </c>
    </row>
    <row r="13" spans="1:51" x14ac:dyDescent="0.3">
      <c r="B13" s="147">
        <v>4</v>
      </c>
      <c r="C13" s="148" t="str">
        <f>IF('Room Information'!K10&lt;&gt;"",'Room Information'!K10,"")</f>
        <v>Standard Single</v>
      </c>
      <c r="D13" s="147">
        <f>IF('Room Information'!L10&lt;&gt;"",'Room Information'!L10,"")</f>
        <v>204</v>
      </c>
      <c r="E13" s="149"/>
      <c r="F13" s="150" t="str">
        <f t="array" ref="F13">IFERROR(IF($C13&lt;&gt;"",INDEX('Booking Guest Information'!$K$21:$K$170,MATCH(1,('Booking Guest Information'!$G$21:$G$170=$D13)*('Booking Guest Information'!$M$21:$M$170&lt;=F$9)*('Booking Guest Information'!$O$21:$O$170&gt;F$9)*('Booking Guest Information'!$A$21:$A$170&lt;&gt;"X"),0),0),""),"")</f>
        <v/>
      </c>
      <c r="G13" s="150" t="str">
        <f t="array" ref="G13">IFERROR(IF($C13&lt;&gt;"",INDEX('Booking Guest Information'!$K$21:$K$170,MATCH(1,('Booking Guest Information'!$G$21:$G$170=$D13)*('Booking Guest Information'!$M$21:$M$170&lt;=G$9)*('Booking Guest Information'!$O$21:$O$170&gt;G$9)*('Booking Guest Information'!$A$21:$A$170&lt;&gt;"X"),0),0),""),"")</f>
        <v/>
      </c>
      <c r="H13" s="150" t="str">
        <f t="array" ref="H13">IFERROR(IF($C13&lt;&gt;"",INDEX('Booking Guest Information'!$K$21:$K$170,MATCH(1,('Booking Guest Information'!$G$21:$G$170=$D13)*('Booking Guest Information'!$M$21:$M$170&lt;=H$9)*('Booking Guest Information'!$O$21:$O$170&gt;H$9)*('Booking Guest Information'!$A$21:$A$170&lt;&gt;"X"),0),0),""),"")</f>
        <v/>
      </c>
      <c r="I13" s="150" t="str">
        <f t="array" ref="I13">IFERROR(IF($C13&lt;&gt;"",INDEX('Booking Guest Information'!$K$21:$K$170,MATCH(1,('Booking Guest Information'!$G$21:$G$170=$D13)*('Booking Guest Information'!$M$21:$M$170&lt;=I$9)*('Booking Guest Information'!$O$21:$O$170&gt;I$9)*('Booking Guest Information'!$A$21:$A$170&lt;&gt;"X"),0),0),""),"")</f>
        <v/>
      </c>
      <c r="J13" s="150" t="str">
        <f t="array" ref="J13">IFERROR(IF($C13&lt;&gt;"",INDEX('Booking Guest Information'!$K$21:$K$170,MATCH(1,('Booking Guest Information'!$G$21:$G$170=$D13)*('Booking Guest Information'!$M$21:$M$170&lt;=J$9)*('Booking Guest Information'!$O$21:$O$170&gt;J$9)*('Booking Guest Information'!$A$21:$A$170&lt;&gt;"X"),0),0),""),"")</f>
        <v/>
      </c>
      <c r="K13" s="150" t="str">
        <f t="array" ref="K13">IFERROR(IF($C13&lt;&gt;"",INDEX('Booking Guest Information'!$K$21:$K$170,MATCH(1,('Booking Guest Information'!$G$21:$G$170=$D13)*('Booking Guest Information'!$M$21:$M$170&lt;=K$9)*('Booking Guest Information'!$O$21:$O$170&gt;K$9)*('Booking Guest Information'!$A$21:$A$170&lt;&gt;"X"),0),0),""),"")</f>
        <v/>
      </c>
      <c r="L13" s="150" t="str">
        <f t="array" ref="L13">IFERROR(IF($C13&lt;&gt;"",INDEX('Booking Guest Information'!$K$21:$K$170,MATCH(1,('Booking Guest Information'!$G$21:$G$170=$D13)*('Booking Guest Information'!$M$21:$M$170&lt;=L$9)*('Booking Guest Information'!$O$21:$O$170&gt;L$9)*('Booking Guest Information'!$A$21:$A$170&lt;&gt;"X"),0),0),""),"")</f>
        <v/>
      </c>
      <c r="M13" s="150" t="str">
        <f t="array" ref="M13">IFERROR(IF($C13&lt;&gt;"",INDEX('Booking Guest Information'!$K$21:$K$170,MATCH(1,('Booking Guest Information'!$G$21:$G$170=$D13)*('Booking Guest Information'!$M$21:$M$170&lt;=M$9)*('Booking Guest Information'!$O$21:$O$170&gt;M$9)*('Booking Guest Information'!$A$21:$A$170&lt;&gt;"X"),0),0),""),"")</f>
        <v/>
      </c>
      <c r="N13" s="150" t="str">
        <f t="array" ref="N13">IFERROR(IF($C13&lt;&gt;"",INDEX('Booking Guest Information'!$K$21:$K$170,MATCH(1,('Booking Guest Information'!$G$21:$G$170=$D13)*('Booking Guest Information'!$M$21:$M$170&lt;=N$9)*('Booking Guest Information'!$O$21:$O$170&gt;N$9)*('Booking Guest Information'!$A$21:$A$170&lt;&gt;"X"),0),0),""),"")</f>
        <v/>
      </c>
      <c r="O13" s="150" t="str">
        <f t="array" ref="O13">IFERROR(IF($C13&lt;&gt;"",INDEX('Booking Guest Information'!$K$21:$K$170,MATCH(1,('Booking Guest Information'!$G$21:$G$170=$D13)*('Booking Guest Information'!$M$21:$M$170&lt;=O$9)*('Booking Guest Information'!$O$21:$O$170&gt;O$9)*('Booking Guest Information'!$A$21:$A$170&lt;&gt;"X"),0),0),""),"")</f>
        <v/>
      </c>
      <c r="P13" s="150" t="str">
        <f t="array" ref="P13">IFERROR(IF($C13&lt;&gt;"",INDEX('Booking Guest Information'!$K$21:$K$170,MATCH(1,('Booking Guest Information'!$G$21:$G$170=$D13)*('Booking Guest Information'!$M$21:$M$170&lt;=P$9)*('Booking Guest Information'!$O$21:$O$170&gt;P$9)*('Booking Guest Information'!$A$21:$A$170&lt;&gt;"X"),0),0),""),"")</f>
        <v/>
      </c>
      <c r="Q13" s="150" t="str">
        <f t="array" ref="Q13">IFERROR(IF($C13&lt;&gt;"",INDEX('Booking Guest Information'!$K$21:$K$170,MATCH(1,('Booking Guest Information'!$G$21:$G$170=$D13)*('Booking Guest Information'!$M$21:$M$170&lt;=Q$9)*('Booking Guest Information'!$O$21:$O$170&gt;Q$9)*('Booking Guest Information'!$A$21:$A$170&lt;&gt;"X"),0),0),""),"")</f>
        <v/>
      </c>
      <c r="R13" s="150" t="str">
        <f t="array" ref="R13">IFERROR(IF($C13&lt;&gt;"",INDEX('Booking Guest Information'!$K$21:$K$170,MATCH(1,('Booking Guest Information'!$G$21:$G$170=$D13)*('Booking Guest Information'!$M$21:$M$170&lt;=R$9)*('Booking Guest Information'!$O$21:$O$170&gt;R$9)*('Booking Guest Information'!$A$21:$A$170&lt;&gt;"X"),0),0),""),"")</f>
        <v/>
      </c>
      <c r="S13" s="150" t="str">
        <f t="array" ref="S13">IFERROR(IF($C13&lt;&gt;"",INDEX('Booking Guest Information'!$K$21:$K$170,MATCH(1,('Booking Guest Information'!$G$21:$G$170=$D13)*('Booking Guest Information'!$M$21:$M$170&lt;=S$9)*('Booking Guest Information'!$O$21:$O$170&gt;S$9)*('Booking Guest Information'!$A$21:$A$170&lt;&gt;"X"),0),0),""),"")</f>
        <v/>
      </c>
      <c r="T13" s="150" t="str">
        <f t="array" ref="T13">IFERROR(IF($C13&lt;&gt;"",INDEX('Booking Guest Information'!$K$21:$K$170,MATCH(1,('Booking Guest Information'!$G$21:$G$170=$D13)*('Booking Guest Information'!$M$21:$M$170&lt;=T$9)*('Booking Guest Information'!$O$21:$O$170&gt;T$9)*('Booking Guest Information'!$A$21:$A$170&lt;&gt;"X"),0),0),""),"")</f>
        <v/>
      </c>
      <c r="U13" s="150" t="str">
        <f t="array" ref="U13">IFERROR(IF($C13&lt;&gt;"",INDEX('Booking Guest Information'!$K$21:$K$170,MATCH(1,('Booking Guest Information'!$G$21:$G$170=$D13)*('Booking Guest Information'!$M$21:$M$170&lt;=U$9)*('Booking Guest Information'!$O$21:$O$170&gt;U$9)*('Booking Guest Information'!$A$21:$A$170&lt;&gt;"X"),0),0),""),"")</f>
        <v/>
      </c>
      <c r="V13" s="150" t="str">
        <f t="array" ref="V13">IFERROR(IF($C13&lt;&gt;"",INDEX('Booking Guest Information'!$K$21:$K$170,MATCH(1,('Booking Guest Information'!$G$21:$G$170=$D13)*('Booking Guest Information'!$M$21:$M$170&lt;=V$9)*('Booking Guest Information'!$O$21:$O$170&gt;V$9)*('Booking Guest Information'!$A$21:$A$170&lt;&gt;"X"),0),0),""),"")</f>
        <v/>
      </c>
      <c r="W13" s="150" t="str">
        <f t="array" ref="W13">IFERROR(IF($C13&lt;&gt;"",INDEX('Booking Guest Information'!$K$21:$K$170,MATCH(1,('Booking Guest Information'!$G$21:$G$170=$D13)*('Booking Guest Information'!$M$21:$M$170&lt;=W$9)*('Booking Guest Information'!$O$21:$O$170&gt;W$9)*('Booking Guest Information'!$A$21:$A$170&lt;&gt;"X"),0),0),""),"")</f>
        <v/>
      </c>
      <c r="X13" s="150" t="str">
        <f t="array" ref="X13">IFERROR(IF($C13&lt;&gt;"",INDEX('Booking Guest Information'!$K$21:$K$170,MATCH(1,('Booking Guest Information'!$G$21:$G$170=$D13)*('Booking Guest Information'!$M$21:$M$170&lt;=X$9)*('Booking Guest Information'!$O$21:$O$170&gt;X$9)*('Booking Guest Information'!$A$21:$A$170&lt;&gt;"X"),0),0),""),"")</f>
        <v/>
      </c>
      <c r="Y13" s="150" t="str">
        <f t="array" ref="Y13">IFERROR(IF($C13&lt;&gt;"",INDEX('Booking Guest Information'!$K$21:$K$170,MATCH(1,('Booking Guest Information'!$G$21:$G$170=$D13)*('Booking Guest Information'!$M$21:$M$170&lt;=Y$9)*('Booking Guest Information'!$O$21:$O$170&gt;Y$9)*('Booking Guest Information'!$A$21:$A$170&lt;&gt;"X"),0),0),""),"")</f>
        <v/>
      </c>
      <c r="Z13" s="150" t="str">
        <f t="array" ref="Z13">IFERROR(IF($C13&lt;&gt;"",INDEX('Booking Guest Information'!$K$21:$K$170,MATCH(1,('Booking Guest Information'!$G$21:$G$170=$D13)*('Booking Guest Information'!$M$21:$M$170&lt;=Z$9)*('Booking Guest Information'!$O$21:$O$170&gt;Z$9)*('Booking Guest Information'!$A$21:$A$170&lt;&gt;"X"),0),0),""),"")</f>
        <v/>
      </c>
      <c r="AA13" s="150" t="str">
        <f t="array" ref="AA13">IFERROR(IF($C13&lt;&gt;"",INDEX('Booking Guest Information'!$K$21:$K$170,MATCH(1,('Booking Guest Information'!$G$21:$G$170=$D13)*('Booking Guest Information'!$M$21:$M$170&lt;=AA$9)*('Booking Guest Information'!$O$21:$O$170&gt;AA$9)*('Booking Guest Information'!$A$21:$A$170&lt;&gt;"X"),0),0),""),"")</f>
        <v/>
      </c>
      <c r="AB13" s="150" t="str">
        <f t="array" ref="AB13">IFERROR(IF($C13&lt;&gt;"",INDEX('Booking Guest Information'!$K$21:$K$170,MATCH(1,('Booking Guest Information'!$G$21:$G$170=$D13)*('Booking Guest Information'!$M$21:$M$170&lt;=AB$9)*('Booking Guest Information'!$O$21:$O$170&gt;AB$9)*('Booking Guest Information'!$A$21:$A$170&lt;&gt;"X"),0),0),""),"")</f>
        <v/>
      </c>
      <c r="AC13" s="150" t="str">
        <f t="array" ref="AC13">IFERROR(IF($C13&lt;&gt;"",INDEX('Booking Guest Information'!$K$21:$K$170,MATCH(1,('Booking Guest Information'!$G$21:$G$170=$D13)*('Booking Guest Information'!$M$21:$M$170&lt;=AC$9)*('Booking Guest Information'!$O$21:$O$170&gt;AC$9)*('Booking Guest Information'!$A$21:$A$170&lt;&gt;"X"),0),0),""),"")</f>
        <v/>
      </c>
      <c r="AD13" s="150" t="str">
        <f t="array" ref="AD13">IFERROR(IF($C13&lt;&gt;"",INDEX('Booking Guest Information'!$K$21:$K$170,MATCH(1,('Booking Guest Information'!$G$21:$G$170=$D13)*('Booking Guest Information'!$M$21:$M$170&lt;=AD$9)*('Booking Guest Information'!$O$21:$O$170&gt;AD$9)*('Booking Guest Information'!$A$21:$A$170&lt;&gt;"X"),0),0),""),"")</f>
        <v/>
      </c>
      <c r="AE13" s="150" t="str">
        <f t="array" ref="AE13">IFERROR(IF($C13&lt;&gt;"",INDEX('Booking Guest Information'!$K$21:$K$170,MATCH(1,('Booking Guest Information'!$G$21:$G$170=$D13)*('Booking Guest Information'!$M$21:$M$170&lt;=AE$9)*('Booking Guest Information'!$O$21:$O$170&gt;AE$9)*('Booking Guest Information'!$A$21:$A$170&lt;&gt;"X"),0),0),""),"")</f>
        <v/>
      </c>
      <c r="AF13" s="150" t="str">
        <f t="array" ref="AF13">IFERROR(IF($C13&lt;&gt;"",INDEX('Booking Guest Information'!$K$21:$K$170,MATCH(1,('Booking Guest Information'!$G$21:$G$170=$D13)*('Booking Guest Information'!$M$21:$M$170&lt;=AF$9)*('Booking Guest Information'!$O$21:$O$170&gt;AF$9)*('Booking Guest Information'!$A$21:$A$170&lt;&gt;"X"),0),0),""),"")</f>
        <v/>
      </c>
      <c r="AG13" s="150" t="str">
        <f t="array" ref="AG13">IFERROR(IF($C13&lt;&gt;"",INDEX('Booking Guest Information'!$K$21:$K$170,MATCH(1,('Booking Guest Information'!$G$21:$G$170=$D13)*('Booking Guest Information'!$M$21:$M$170&lt;=AG$9)*('Booking Guest Information'!$O$21:$O$170&gt;AG$9)*('Booking Guest Information'!$A$21:$A$170&lt;&gt;"X"),0),0),""),"")</f>
        <v/>
      </c>
      <c r="AH13" s="150" t="str">
        <f t="array" ref="AH13">IFERROR(IF($C13&lt;&gt;"",INDEX('Booking Guest Information'!$K$21:$K$170,MATCH(1,('Booking Guest Information'!$G$21:$G$170=$D13)*('Booking Guest Information'!$M$21:$M$170&lt;=AH$9)*('Booking Guest Information'!$O$21:$O$170&gt;AH$9)*('Booking Guest Information'!$A$21:$A$170&lt;&gt;"X"),0),0),""),"")</f>
        <v/>
      </c>
      <c r="AI13" s="150" t="str">
        <f t="array" ref="AI13">IFERROR(IF($C13&lt;&gt;"",INDEX('Booking Guest Information'!$K$21:$K$170,MATCH(1,('Booking Guest Information'!$G$21:$G$170=$D13)*('Booking Guest Information'!$M$21:$M$170&lt;=AI$9)*('Booking Guest Information'!$O$21:$O$170&gt;AI$9)*('Booking Guest Information'!$A$21:$A$170&lt;&gt;"X"),0),0),""),"")</f>
        <v/>
      </c>
      <c r="AJ13" s="150" t="str">
        <f t="array" ref="AJ13">IFERROR(IF($C13&lt;&gt;"",INDEX('Booking Guest Information'!$K$21:$K$170,MATCH(1,('Booking Guest Information'!$G$21:$G$170=$D13)*('Booking Guest Information'!$M$21:$M$170&lt;=AJ$9)*('Booking Guest Information'!$O$21:$O$170&gt;AJ$9)*('Booking Guest Information'!$A$21:$A$170&lt;&gt;"X"),0),0),""),"")</f>
        <v/>
      </c>
      <c r="AK13" s="150" t="str">
        <f t="array" ref="AK13">IFERROR(IF($C13&lt;&gt;"",INDEX('Booking Guest Information'!$K$21:$K$170,MATCH(1,('Booking Guest Information'!$G$21:$G$170=$D13)*('Booking Guest Information'!$M$21:$M$170&lt;=AK$9)*('Booking Guest Information'!$O$21:$O$170&gt;AK$9)*('Booking Guest Information'!$A$21:$A$170&lt;&gt;"X"),0),0),""),"")</f>
        <v/>
      </c>
      <c r="AL13" s="150" t="str">
        <f t="array" ref="AL13">IFERROR(IF($C13&lt;&gt;"",INDEX('Booking Guest Information'!$K$21:$K$170,MATCH(1,('Booking Guest Information'!$G$21:$G$170=$D13)*('Booking Guest Information'!$M$21:$M$170&lt;=AL$9)*('Booking Guest Information'!$O$21:$O$170&gt;AL$9)*('Booking Guest Information'!$A$21:$A$170&lt;&gt;"X"),0),0),""),"")</f>
        <v/>
      </c>
      <c r="AM13" s="150" t="str">
        <f t="array" ref="AM13">IFERROR(IF($C13&lt;&gt;"",INDEX('Booking Guest Information'!$K$21:$K$170,MATCH(1,('Booking Guest Information'!$G$21:$G$170=$D13)*('Booking Guest Information'!$M$21:$M$170&lt;=AM$9)*('Booking Guest Information'!$O$21:$O$170&gt;AM$9)*('Booking Guest Information'!$A$21:$A$170&lt;&gt;"X"),0),0),""),"")</f>
        <v/>
      </c>
      <c r="AN13" s="150" t="str">
        <f t="array" ref="AN13">IFERROR(IF($C13&lt;&gt;"",INDEX('Booking Guest Information'!$K$21:$K$170,MATCH(1,('Booking Guest Information'!$G$21:$G$170=$D13)*('Booking Guest Information'!$M$21:$M$170&lt;=AN$9)*('Booking Guest Information'!$O$21:$O$170&gt;AN$9)*('Booking Guest Information'!$A$21:$A$170&lt;&gt;"X"),0),0),""),"")</f>
        <v/>
      </c>
      <c r="AO13" s="150" t="str">
        <f t="array" ref="AO13">IFERROR(IF($C13&lt;&gt;"",INDEX('Booking Guest Information'!$K$21:$K$170,MATCH(1,('Booking Guest Information'!$G$21:$G$170=$D13)*('Booking Guest Information'!$M$21:$M$170&lt;=AO$9)*('Booking Guest Information'!$O$21:$O$170&gt;AO$9)*('Booking Guest Information'!$A$21:$A$170&lt;&gt;"X"),0),0),""),"")</f>
        <v/>
      </c>
      <c r="AP13" s="150" t="str">
        <f t="array" ref="AP13">IFERROR(IF($C13&lt;&gt;"",INDEX('Booking Guest Information'!$K$21:$K$170,MATCH(1,('Booking Guest Information'!$G$21:$G$170=$D13)*('Booking Guest Information'!$M$21:$M$170&lt;=AP$9)*('Booking Guest Information'!$O$21:$O$170&gt;AP$9)*('Booking Guest Information'!$A$21:$A$170&lt;&gt;"X"),0),0),""),"")</f>
        <v/>
      </c>
      <c r="AQ13" s="150" t="str">
        <f t="array" ref="AQ13">IFERROR(IF($C13&lt;&gt;"",INDEX('Booking Guest Information'!$K$21:$K$170,MATCH(1,('Booking Guest Information'!$G$21:$G$170=$D13)*('Booking Guest Information'!$M$21:$M$170&lt;=AQ$9)*('Booking Guest Information'!$O$21:$O$170&gt;AQ$9)*('Booking Guest Information'!$A$21:$A$170&lt;&gt;"X"),0),0),""),"")</f>
        <v/>
      </c>
      <c r="AR13" s="150" t="str">
        <f t="array" ref="AR13">IFERROR(IF($C13&lt;&gt;"",INDEX('Booking Guest Information'!$K$21:$K$170,MATCH(1,('Booking Guest Information'!$G$21:$G$170=$D13)*('Booking Guest Information'!$M$21:$M$170&lt;=AR$9)*('Booking Guest Information'!$O$21:$O$170&gt;AR$9)*('Booking Guest Information'!$A$21:$A$170&lt;&gt;"X"),0),0),""),"")</f>
        <v/>
      </c>
      <c r="AS13" s="150" t="str">
        <f t="array" ref="AS13">IFERROR(IF($C13&lt;&gt;"",INDEX('Booking Guest Information'!$K$21:$K$170,MATCH(1,('Booking Guest Information'!$G$21:$G$170=$D13)*('Booking Guest Information'!$M$21:$M$170&lt;=AS$9)*('Booking Guest Information'!$O$21:$O$170&gt;AS$9)*('Booking Guest Information'!$A$21:$A$170&lt;&gt;"X"),0),0),""),"")</f>
        <v/>
      </c>
      <c r="AT13" s="150" t="str">
        <f t="array" ref="AT13">IFERROR(IF($C13&lt;&gt;"",INDEX('Booking Guest Information'!$K$21:$K$170,MATCH(1,('Booking Guest Information'!$G$21:$G$170=$D13)*('Booking Guest Information'!$M$21:$M$170&lt;=AT$9)*('Booking Guest Information'!$O$21:$O$170&gt;AT$9)*('Booking Guest Information'!$A$21:$A$170&lt;&gt;"X"),0),0),""),"")</f>
        <v/>
      </c>
      <c r="AU13" s="150" t="str">
        <f t="array" ref="AU13">IFERROR(IF($C13&lt;&gt;"",INDEX('Booking Guest Information'!$K$21:$K$170,MATCH(1,('Booking Guest Information'!$G$21:$G$170=$D13)*('Booking Guest Information'!$M$21:$M$170&lt;=AU$9)*('Booking Guest Information'!$O$21:$O$170&gt;AU$9)*('Booking Guest Information'!$A$21:$A$170&lt;&gt;"X"),0),0),""),"")</f>
        <v/>
      </c>
    </row>
    <row r="14" spans="1:51" x14ac:dyDescent="0.3">
      <c r="B14" s="147">
        <v>5</v>
      </c>
      <c r="C14" s="148" t="str">
        <f>IF('Room Information'!K11&lt;&gt;"",'Room Information'!K11,"")</f>
        <v>Standard Single</v>
      </c>
      <c r="D14" s="147">
        <f>IF('Room Information'!L11&lt;&gt;"",'Room Information'!L11,"")</f>
        <v>205</v>
      </c>
      <c r="E14" s="149"/>
      <c r="F14" s="150" t="str">
        <f t="array" ref="F14">IFERROR(IF($C14&lt;&gt;"",INDEX('Booking Guest Information'!$K$21:$K$170,MATCH(1,('Booking Guest Information'!$G$21:$G$170=$D14)*('Booking Guest Information'!$M$21:$M$170&lt;=F$9)*('Booking Guest Information'!$O$21:$O$170&gt;F$9)*('Booking Guest Information'!$A$21:$A$170&lt;&gt;"X"),0),0),""),"")</f>
        <v/>
      </c>
      <c r="G14" s="150" t="str">
        <f t="array" ref="G14">IFERROR(IF($C14&lt;&gt;"",INDEX('Booking Guest Information'!$K$21:$K$170,MATCH(1,('Booking Guest Information'!$G$21:$G$170=$D14)*('Booking Guest Information'!$M$21:$M$170&lt;=G$9)*('Booking Guest Information'!$O$21:$O$170&gt;G$9)*('Booking Guest Information'!$A$21:$A$170&lt;&gt;"X"),0),0),""),"")</f>
        <v/>
      </c>
      <c r="H14" s="150" t="str">
        <f t="array" ref="H14">IFERROR(IF($C14&lt;&gt;"",INDEX('Booking Guest Information'!$K$21:$K$170,MATCH(1,('Booking Guest Information'!$G$21:$G$170=$D14)*('Booking Guest Information'!$M$21:$M$170&lt;=H$9)*('Booking Guest Information'!$O$21:$O$170&gt;H$9)*('Booking Guest Information'!$A$21:$A$170&lt;&gt;"X"),0),0),""),"")</f>
        <v/>
      </c>
      <c r="I14" s="150" t="str">
        <f t="array" ref="I14">IFERROR(IF($C14&lt;&gt;"",INDEX('Booking Guest Information'!$K$21:$K$170,MATCH(1,('Booking Guest Information'!$G$21:$G$170=$D14)*('Booking Guest Information'!$M$21:$M$170&lt;=I$9)*('Booking Guest Information'!$O$21:$O$170&gt;I$9)*('Booking Guest Information'!$A$21:$A$170&lt;&gt;"X"),0),0),""),"")</f>
        <v/>
      </c>
      <c r="J14" s="150" t="str">
        <f t="array" ref="J14">IFERROR(IF($C14&lt;&gt;"",INDEX('Booking Guest Information'!$K$21:$K$170,MATCH(1,('Booking Guest Information'!$G$21:$G$170=$D14)*('Booking Guest Information'!$M$21:$M$170&lt;=J$9)*('Booking Guest Information'!$O$21:$O$170&gt;J$9)*('Booking Guest Information'!$A$21:$A$170&lt;&gt;"X"),0),0),""),"")</f>
        <v/>
      </c>
      <c r="K14" s="150" t="str">
        <f t="array" ref="K14">IFERROR(IF($C14&lt;&gt;"",INDEX('Booking Guest Information'!$K$21:$K$170,MATCH(1,('Booking Guest Information'!$G$21:$G$170=$D14)*('Booking Guest Information'!$M$21:$M$170&lt;=K$9)*('Booking Guest Information'!$O$21:$O$170&gt;K$9)*('Booking Guest Information'!$A$21:$A$170&lt;&gt;"X"),0),0),""),"")</f>
        <v/>
      </c>
      <c r="L14" s="150" t="str">
        <f t="array" ref="L14">IFERROR(IF($C14&lt;&gt;"",INDEX('Booking Guest Information'!$K$21:$K$170,MATCH(1,('Booking Guest Information'!$G$21:$G$170=$D14)*('Booking Guest Information'!$M$21:$M$170&lt;=L$9)*('Booking Guest Information'!$O$21:$O$170&gt;L$9)*('Booking Guest Information'!$A$21:$A$170&lt;&gt;"X"),0),0),""),"")</f>
        <v/>
      </c>
      <c r="M14" s="150" t="str">
        <f t="array" ref="M14">IFERROR(IF($C14&lt;&gt;"",INDEX('Booking Guest Information'!$K$21:$K$170,MATCH(1,('Booking Guest Information'!$G$21:$G$170=$D14)*('Booking Guest Information'!$M$21:$M$170&lt;=M$9)*('Booking Guest Information'!$O$21:$O$170&gt;M$9)*('Booking Guest Information'!$A$21:$A$170&lt;&gt;"X"),0),0),""),"")</f>
        <v/>
      </c>
      <c r="N14" s="150" t="str">
        <f t="array" ref="N14">IFERROR(IF($C14&lt;&gt;"",INDEX('Booking Guest Information'!$K$21:$K$170,MATCH(1,('Booking Guest Information'!$G$21:$G$170=$D14)*('Booking Guest Information'!$M$21:$M$170&lt;=N$9)*('Booking Guest Information'!$O$21:$O$170&gt;N$9)*('Booking Guest Information'!$A$21:$A$170&lt;&gt;"X"),0),0),""),"")</f>
        <v/>
      </c>
      <c r="O14" s="150" t="str">
        <f t="array" ref="O14">IFERROR(IF($C14&lt;&gt;"",INDEX('Booking Guest Information'!$K$21:$K$170,MATCH(1,('Booking Guest Information'!$G$21:$G$170=$D14)*('Booking Guest Information'!$M$21:$M$170&lt;=O$9)*('Booking Guest Information'!$O$21:$O$170&gt;O$9)*('Booking Guest Information'!$A$21:$A$170&lt;&gt;"X"),0),0),""),"")</f>
        <v/>
      </c>
      <c r="P14" s="150" t="str">
        <f t="array" ref="P14">IFERROR(IF($C14&lt;&gt;"",INDEX('Booking Guest Information'!$K$21:$K$170,MATCH(1,('Booking Guest Information'!$G$21:$G$170=$D14)*('Booking Guest Information'!$M$21:$M$170&lt;=P$9)*('Booking Guest Information'!$O$21:$O$170&gt;P$9)*('Booking Guest Information'!$A$21:$A$170&lt;&gt;"X"),0),0),""),"")</f>
        <v/>
      </c>
      <c r="Q14" s="150" t="str">
        <f t="array" ref="Q14">IFERROR(IF($C14&lt;&gt;"",INDEX('Booking Guest Information'!$K$21:$K$170,MATCH(1,('Booking Guest Information'!$G$21:$G$170=$D14)*('Booking Guest Information'!$M$21:$M$170&lt;=Q$9)*('Booking Guest Information'!$O$21:$O$170&gt;Q$9)*('Booking Guest Information'!$A$21:$A$170&lt;&gt;"X"),0),0),""),"")</f>
        <v/>
      </c>
      <c r="R14" s="150" t="str">
        <f t="array" ref="R14">IFERROR(IF($C14&lt;&gt;"",INDEX('Booking Guest Information'!$K$21:$K$170,MATCH(1,('Booking Guest Information'!$G$21:$G$170=$D14)*('Booking Guest Information'!$M$21:$M$170&lt;=R$9)*('Booking Guest Information'!$O$21:$O$170&gt;R$9)*('Booking Guest Information'!$A$21:$A$170&lt;&gt;"X"),0),0),""),"")</f>
        <v/>
      </c>
      <c r="S14" s="150" t="str">
        <f t="array" ref="S14">IFERROR(IF($C14&lt;&gt;"",INDEX('Booking Guest Information'!$K$21:$K$170,MATCH(1,('Booking Guest Information'!$G$21:$G$170=$D14)*('Booking Guest Information'!$M$21:$M$170&lt;=S$9)*('Booking Guest Information'!$O$21:$O$170&gt;S$9)*('Booking Guest Information'!$A$21:$A$170&lt;&gt;"X"),0),0),""),"")</f>
        <v/>
      </c>
      <c r="T14" s="150" t="str">
        <f t="array" ref="T14">IFERROR(IF($C14&lt;&gt;"",INDEX('Booking Guest Information'!$K$21:$K$170,MATCH(1,('Booking Guest Information'!$G$21:$G$170=$D14)*('Booking Guest Information'!$M$21:$M$170&lt;=T$9)*('Booking Guest Information'!$O$21:$O$170&gt;T$9)*('Booking Guest Information'!$A$21:$A$170&lt;&gt;"X"),0),0),""),"")</f>
        <v/>
      </c>
      <c r="U14" s="150" t="str">
        <f t="array" ref="U14">IFERROR(IF($C14&lt;&gt;"",INDEX('Booking Guest Information'!$K$21:$K$170,MATCH(1,('Booking Guest Information'!$G$21:$G$170=$D14)*('Booking Guest Information'!$M$21:$M$170&lt;=U$9)*('Booking Guest Information'!$O$21:$O$170&gt;U$9)*('Booking Guest Information'!$A$21:$A$170&lt;&gt;"X"),0),0),""),"")</f>
        <v/>
      </c>
      <c r="V14" s="150" t="str">
        <f t="array" ref="V14">IFERROR(IF($C14&lt;&gt;"",INDEX('Booking Guest Information'!$K$21:$K$170,MATCH(1,('Booking Guest Information'!$G$21:$G$170=$D14)*('Booking Guest Information'!$M$21:$M$170&lt;=V$9)*('Booking Guest Information'!$O$21:$O$170&gt;V$9)*('Booking Guest Information'!$A$21:$A$170&lt;&gt;"X"),0),0),""),"")</f>
        <v/>
      </c>
      <c r="W14" s="150" t="str">
        <f t="array" ref="W14">IFERROR(IF($C14&lt;&gt;"",INDEX('Booking Guest Information'!$K$21:$K$170,MATCH(1,('Booking Guest Information'!$G$21:$G$170=$D14)*('Booking Guest Information'!$M$21:$M$170&lt;=W$9)*('Booking Guest Information'!$O$21:$O$170&gt;W$9)*('Booking Guest Information'!$A$21:$A$170&lt;&gt;"X"),0),0),""),"")</f>
        <v/>
      </c>
      <c r="X14" s="150" t="str">
        <f t="array" ref="X14">IFERROR(IF($C14&lt;&gt;"",INDEX('Booking Guest Information'!$K$21:$K$170,MATCH(1,('Booking Guest Information'!$G$21:$G$170=$D14)*('Booking Guest Information'!$M$21:$M$170&lt;=X$9)*('Booking Guest Information'!$O$21:$O$170&gt;X$9)*('Booking Guest Information'!$A$21:$A$170&lt;&gt;"X"),0),0),""),"")</f>
        <v/>
      </c>
      <c r="Y14" s="150" t="str">
        <f t="array" ref="Y14">IFERROR(IF($C14&lt;&gt;"",INDEX('Booking Guest Information'!$K$21:$K$170,MATCH(1,('Booking Guest Information'!$G$21:$G$170=$D14)*('Booking Guest Information'!$M$21:$M$170&lt;=Y$9)*('Booking Guest Information'!$O$21:$O$170&gt;Y$9)*('Booking Guest Information'!$A$21:$A$170&lt;&gt;"X"),0),0),""),"")</f>
        <v/>
      </c>
      <c r="Z14" s="150" t="str">
        <f t="array" ref="Z14">IFERROR(IF($C14&lt;&gt;"",INDEX('Booking Guest Information'!$K$21:$K$170,MATCH(1,('Booking Guest Information'!$G$21:$G$170=$D14)*('Booking Guest Information'!$M$21:$M$170&lt;=Z$9)*('Booking Guest Information'!$O$21:$O$170&gt;Z$9)*('Booking Guest Information'!$A$21:$A$170&lt;&gt;"X"),0),0),""),"")</f>
        <v/>
      </c>
      <c r="AA14" s="150" t="str">
        <f t="array" ref="AA14">IFERROR(IF($C14&lt;&gt;"",INDEX('Booking Guest Information'!$K$21:$K$170,MATCH(1,('Booking Guest Information'!$G$21:$G$170=$D14)*('Booking Guest Information'!$M$21:$M$170&lt;=AA$9)*('Booking Guest Information'!$O$21:$O$170&gt;AA$9)*('Booking Guest Information'!$A$21:$A$170&lt;&gt;"X"),0),0),""),"")</f>
        <v/>
      </c>
      <c r="AB14" s="150" t="str">
        <f t="array" ref="AB14">IFERROR(IF($C14&lt;&gt;"",INDEX('Booking Guest Information'!$K$21:$K$170,MATCH(1,('Booking Guest Information'!$G$21:$G$170=$D14)*('Booking Guest Information'!$M$21:$M$170&lt;=AB$9)*('Booking Guest Information'!$O$21:$O$170&gt;AB$9)*('Booking Guest Information'!$A$21:$A$170&lt;&gt;"X"),0),0),""),"")</f>
        <v/>
      </c>
      <c r="AC14" s="150" t="str">
        <f t="array" ref="AC14">IFERROR(IF($C14&lt;&gt;"",INDEX('Booking Guest Information'!$K$21:$K$170,MATCH(1,('Booking Guest Information'!$G$21:$G$170=$D14)*('Booking Guest Information'!$M$21:$M$170&lt;=AC$9)*('Booking Guest Information'!$O$21:$O$170&gt;AC$9)*('Booking Guest Information'!$A$21:$A$170&lt;&gt;"X"),0),0),""),"")</f>
        <v/>
      </c>
      <c r="AD14" s="150" t="str">
        <f t="array" ref="AD14">IFERROR(IF($C14&lt;&gt;"",INDEX('Booking Guest Information'!$K$21:$K$170,MATCH(1,('Booking Guest Information'!$G$21:$G$170=$D14)*('Booking Guest Information'!$M$21:$M$170&lt;=AD$9)*('Booking Guest Information'!$O$21:$O$170&gt;AD$9)*('Booking Guest Information'!$A$21:$A$170&lt;&gt;"X"),0),0),""),"")</f>
        <v/>
      </c>
      <c r="AE14" s="150" t="str">
        <f t="array" ref="AE14">IFERROR(IF($C14&lt;&gt;"",INDEX('Booking Guest Information'!$K$21:$K$170,MATCH(1,('Booking Guest Information'!$G$21:$G$170=$D14)*('Booking Guest Information'!$M$21:$M$170&lt;=AE$9)*('Booking Guest Information'!$O$21:$O$170&gt;AE$9)*('Booking Guest Information'!$A$21:$A$170&lt;&gt;"X"),0),0),""),"")</f>
        <v/>
      </c>
      <c r="AF14" s="150" t="str">
        <f t="array" ref="AF14">IFERROR(IF($C14&lt;&gt;"",INDEX('Booking Guest Information'!$K$21:$K$170,MATCH(1,('Booking Guest Information'!$G$21:$G$170=$D14)*('Booking Guest Information'!$M$21:$M$170&lt;=AF$9)*('Booking Guest Information'!$O$21:$O$170&gt;AF$9)*('Booking Guest Information'!$A$21:$A$170&lt;&gt;"X"),0),0),""),"")</f>
        <v/>
      </c>
      <c r="AG14" s="150" t="str">
        <f t="array" ref="AG14">IFERROR(IF($C14&lt;&gt;"",INDEX('Booking Guest Information'!$K$21:$K$170,MATCH(1,('Booking Guest Information'!$G$21:$G$170=$D14)*('Booking Guest Information'!$M$21:$M$170&lt;=AG$9)*('Booking Guest Information'!$O$21:$O$170&gt;AG$9)*('Booking Guest Information'!$A$21:$A$170&lt;&gt;"X"),0),0),""),"")</f>
        <v/>
      </c>
      <c r="AH14" s="150" t="str">
        <f t="array" ref="AH14">IFERROR(IF($C14&lt;&gt;"",INDEX('Booking Guest Information'!$K$21:$K$170,MATCH(1,('Booking Guest Information'!$G$21:$G$170=$D14)*('Booking Guest Information'!$M$21:$M$170&lt;=AH$9)*('Booking Guest Information'!$O$21:$O$170&gt;AH$9)*('Booking Guest Information'!$A$21:$A$170&lt;&gt;"X"),0),0),""),"")</f>
        <v/>
      </c>
      <c r="AI14" s="150" t="str">
        <f t="array" ref="AI14">IFERROR(IF($C14&lt;&gt;"",INDEX('Booking Guest Information'!$K$21:$K$170,MATCH(1,('Booking Guest Information'!$G$21:$G$170=$D14)*('Booking Guest Information'!$M$21:$M$170&lt;=AI$9)*('Booking Guest Information'!$O$21:$O$170&gt;AI$9)*('Booking Guest Information'!$A$21:$A$170&lt;&gt;"X"),0),0),""),"")</f>
        <v/>
      </c>
      <c r="AJ14" s="150" t="str">
        <f t="array" ref="AJ14">IFERROR(IF($C14&lt;&gt;"",INDEX('Booking Guest Information'!$K$21:$K$170,MATCH(1,('Booking Guest Information'!$G$21:$G$170=$D14)*('Booking Guest Information'!$M$21:$M$170&lt;=AJ$9)*('Booking Guest Information'!$O$21:$O$170&gt;AJ$9)*('Booking Guest Information'!$A$21:$A$170&lt;&gt;"X"),0),0),""),"")</f>
        <v/>
      </c>
      <c r="AK14" s="150" t="str">
        <f t="array" ref="AK14">IFERROR(IF($C14&lt;&gt;"",INDEX('Booking Guest Information'!$K$21:$K$170,MATCH(1,('Booking Guest Information'!$G$21:$G$170=$D14)*('Booking Guest Information'!$M$21:$M$170&lt;=AK$9)*('Booking Guest Information'!$O$21:$O$170&gt;AK$9)*('Booking Guest Information'!$A$21:$A$170&lt;&gt;"X"),0),0),""),"")</f>
        <v/>
      </c>
      <c r="AL14" s="150" t="str">
        <f t="array" ref="AL14">IFERROR(IF($C14&lt;&gt;"",INDEX('Booking Guest Information'!$K$21:$K$170,MATCH(1,('Booking Guest Information'!$G$21:$G$170=$D14)*('Booking Guest Information'!$M$21:$M$170&lt;=AL$9)*('Booking Guest Information'!$O$21:$O$170&gt;AL$9)*('Booking Guest Information'!$A$21:$A$170&lt;&gt;"X"),0),0),""),"")</f>
        <v/>
      </c>
      <c r="AM14" s="150" t="str">
        <f t="array" ref="AM14">IFERROR(IF($C14&lt;&gt;"",INDEX('Booking Guest Information'!$K$21:$K$170,MATCH(1,('Booking Guest Information'!$G$21:$G$170=$D14)*('Booking Guest Information'!$M$21:$M$170&lt;=AM$9)*('Booking Guest Information'!$O$21:$O$170&gt;AM$9)*('Booking Guest Information'!$A$21:$A$170&lt;&gt;"X"),0),0),""),"")</f>
        <v/>
      </c>
      <c r="AN14" s="150" t="str">
        <f t="array" ref="AN14">IFERROR(IF($C14&lt;&gt;"",INDEX('Booking Guest Information'!$K$21:$K$170,MATCH(1,('Booking Guest Information'!$G$21:$G$170=$D14)*('Booking Guest Information'!$M$21:$M$170&lt;=AN$9)*('Booking Guest Information'!$O$21:$O$170&gt;AN$9)*('Booking Guest Information'!$A$21:$A$170&lt;&gt;"X"),0),0),""),"")</f>
        <v/>
      </c>
      <c r="AO14" s="150" t="str">
        <f t="array" ref="AO14">IFERROR(IF($C14&lt;&gt;"",INDEX('Booking Guest Information'!$K$21:$K$170,MATCH(1,('Booking Guest Information'!$G$21:$G$170=$D14)*('Booking Guest Information'!$M$21:$M$170&lt;=AO$9)*('Booking Guest Information'!$O$21:$O$170&gt;AO$9)*('Booking Guest Information'!$A$21:$A$170&lt;&gt;"X"),0),0),""),"")</f>
        <v/>
      </c>
      <c r="AP14" s="150" t="str">
        <f t="array" ref="AP14">IFERROR(IF($C14&lt;&gt;"",INDEX('Booking Guest Information'!$K$21:$K$170,MATCH(1,('Booking Guest Information'!$G$21:$G$170=$D14)*('Booking Guest Information'!$M$21:$M$170&lt;=AP$9)*('Booking Guest Information'!$O$21:$O$170&gt;AP$9)*('Booking Guest Information'!$A$21:$A$170&lt;&gt;"X"),0),0),""),"")</f>
        <v/>
      </c>
      <c r="AQ14" s="150" t="str">
        <f t="array" ref="AQ14">IFERROR(IF($C14&lt;&gt;"",INDEX('Booking Guest Information'!$K$21:$K$170,MATCH(1,('Booking Guest Information'!$G$21:$G$170=$D14)*('Booking Guest Information'!$M$21:$M$170&lt;=AQ$9)*('Booking Guest Information'!$O$21:$O$170&gt;AQ$9)*('Booking Guest Information'!$A$21:$A$170&lt;&gt;"X"),0),0),""),"")</f>
        <v/>
      </c>
      <c r="AR14" s="150" t="str">
        <f t="array" ref="AR14">IFERROR(IF($C14&lt;&gt;"",INDEX('Booking Guest Information'!$K$21:$K$170,MATCH(1,('Booking Guest Information'!$G$21:$G$170=$D14)*('Booking Guest Information'!$M$21:$M$170&lt;=AR$9)*('Booking Guest Information'!$O$21:$O$170&gt;AR$9)*('Booking Guest Information'!$A$21:$A$170&lt;&gt;"X"),0),0),""),"")</f>
        <v/>
      </c>
      <c r="AS14" s="150" t="str">
        <f t="array" ref="AS14">IFERROR(IF($C14&lt;&gt;"",INDEX('Booking Guest Information'!$K$21:$K$170,MATCH(1,('Booking Guest Information'!$G$21:$G$170=$D14)*('Booking Guest Information'!$M$21:$M$170&lt;=AS$9)*('Booking Guest Information'!$O$21:$O$170&gt;AS$9)*('Booking Guest Information'!$A$21:$A$170&lt;&gt;"X"),0),0),""),"")</f>
        <v/>
      </c>
      <c r="AT14" s="150" t="str">
        <f t="array" ref="AT14">IFERROR(IF($C14&lt;&gt;"",INDEX('Booking Guest Information'!$K$21:$K$170,MATCH(1,('Booking Guest Information'!$G$21:$G$170=$D14)*('Booking Guest Information'!$M$21:$M$170&lt;=AT$9)*('Booking Guest Information'!$O$21:$O$170&gt;AT$9)*('Booking Guest Information'!$A$21:$A$170&lt;&gt;"X"),0),0),""),"")</f>
        <v/>
      </c>
      <c r="AU14" s="150" t="str">
        <f t="array" ref="AU14">IFERROR(IF($C14&lt;&gt;"",INDEX('Booking Guest Information'!$K$21:$K$170,MATCH(1,('Booking Guest Information'!$G$21:$G$170=$D14)*('Booking Guest Information'!$M$21:$M$170&lt;=AU$9)*('Booking Guest Information'!$O$21:$O$170&gt;AU$9)*('Booking Guest Information'!$A$21:$A$170&lt;&gt;"X"),0),0),""),"")</f>
        <v/>
      </c>
    </row>
    <row r="15" spans="1:51" x14ac:dyDescent="0.3">
      <c r="B15" s="147">
        <v>6</v>
      </c>
      <c r="C15" s="148" t="str">
        <f>IF('Room Information'!K12&lt;&gt;"",'Room Information'!K12,"")</f>
        <v>Standard Double</v>
      </c>
      <c r="D15" s="147">
        <f>IF('Room Information'!L12&lt;&gt;"",'Room Information'!L12,"")</f>
        <v>206</v>
      </c>
      <c r="E15" s="149"/>
      <c r="F15" s="150" t="str">
        <f t="array" ref="F15">IFERROR(IF($C15&lt;&gt;"",INDEX('Booking Guest Information'!$K$21:$K$170,MATCH(1,('Booking Guest Information'!$G$21:$G$170=$D15)*('Booking Guest Information'!$M$21:$M$170&lt;=F$9)*('Booking Guest Information'!$O$21:$O$170&gt;F$9)*('Booking Guest Information'!$A$21:$A$170&lt;&gt;"X"),0),0),""),"")</f>
        <v/>
      </c>
      <c r="G15" s="150" t="str">
        <f t="array" ref="G15">IFERROR(IF($C15&lt;&gt;"",INDEX('Booking Guest Information'!$K$21:$K$170,MATCH(1,('Booking Guest Information'!$G$21:$G$170=$D15)*('Booking Guest Information'!$M$21:$M$170&lt;=G$9)*('Booking Guest Information'!$O$21:$O$170&gt;G$9)*('Booking Guest Information'!$A$21:$A$170&lt;&gt;"X"),0),0),""),"")</f>
        <v/>
      </c>
      <c r="H15" s="150" t="str">
        <f t="array" ref="H15">IFERROR(IF($C15&lt;&gt;"",INDEX('Booking Guest Information'!$K$21:$K$170,MATCH(1,('Booking Guest Information'!$G$21:$G$170=$D15)*('Booking Guest Information'!$M$21:$M$170&lt;=H$9)*('Booking Guest Information'!$O$21:$O$170&gt;H$9)*('Booking Guest Information'!$A$21:$A$170&lt;&gt;"X"),0),0),""),"")</f>
        <v/>
      </c>
      <c r="I15" s="150" t="str">
        <f t="array" ref="I15">IFERROR(IF($C15&lt;&gt;"",INDEX('Booking Guest Information'!$K$21:$K$170,MATCH(1,('Booking Guest Information'!$G$21:$G$170=$D15)*('Booking Guest Information'!$M$21:$M$170&lt;=I$9)*('Booking Guest Information'!$O$21:$O$170&gt;I$9)*('Booking Guest Information'!$A$21:$A$170&lt;&gt;"X"),0),0),""),"")</f>
        <v/>
      </c>
      <c r="J15" s="150" t="str">
        <f t="array" ref="J15">IFERROR(IF($C15&lt;&gt;"",INDEX('Booking Guest Information'!$K$21:$K$170,MATCH(1,('Booking Guest Information'!$G$21:$G$170=$D15)*('Booking Guest Information'!$M$21:$M$170&lt;=J$9)*('Booking Guest Information'!$O$21:$O$170&gt;J$9)*('Booking Guest Information'!$A$21:$A$170&lt;&gt;"X"),0),0),""),"")</f>
        <v/>
      </c>
      <c r="K15" s="150" t="str">
        <f t="array" ref="K15">IFERROR(IF($C15&lt;&gt;"",INDEX('Booking Guest Information'!$K$21:$K$170,MATCH(1,('Booking Guest Information'!$G$21:$G$170=$D15)*('Booking Guest Information'!$M$21:$M$170&lt;=K$9)*('Booking Guest Information'!$O$21:$O$170&gt;K$9)*('Booking Guest Information'!$A$21:$A$170&lt;&gt;"X"),0),0),""),"")</f>
        <v/>
      </c>
      <c r="L15" s="150" t="str">
        <f t="array" ref="L15">IFERROR(IF($C15&lt;&gt;"",INDEX('Booking Guest Information'!$K$21:$K$170,MATCH(1,('Booking Guest Information'!$G$21:$G$170=$D15)*('Booking Guest Information'!$M$21:$M$170&lt;=L$9)*('Booking Guest Information'!$O$21:$O$170&gt;L$9)*('Booking Guest Information'!$A$21:$A$170&lt;&gt;"X"),0),0),""),"")</f>
        <v/>
      </c>
      <c r="M15" s="150" t="str">
        <f t="array" ref="M15">IFERROR(IF($C15&lt;&gt;"",INDEX('Booking Guest Information'!$K$21:$K$170,MATCH(1,('Booking Guest Information'!$G$21:$G$170=$D15)*('Booking Guest Information'!$M$21:$M$170&lt;=M$9)*('Booking Guest Information'!$O$21:$O$170&gt;M$9)*('Booking Guest Information'!$A$21:$A$170&lt;&gt;"X"),0),0),""),"")</f>
        <v/>
      </c>
      <c r="N15" s="150" t="str">
        <f t="array" ref="N15">IFERROR(IF($C15&lt;&gt;"",INDEX('Booking Guest Information'!$K$21:$K$170,MATCH(1,('Booking Guest Information'!$G$21:$G$170=$D15)*('Booking Guest Information'!$M$21:$M$170&lt;=N$9)*('Booking Guest Information'!$O$21:$O$170&gt;N$9)*('Booking Guest Information'!$A$21:$A$170&lt;&gt;"X"),0),0),""),"")</f>
        <v/>
      </c>
      <c r="O15" s="150" t="str">
        <f t="array" ref="O15">IFERROR(IF($C15&lt;&gt;"",INDEX('Booking Guest Information'!$K$21:$K$170,MATCH(1,('Booking Guest Information'!$G$21:$G$170=$D15)*('Booking Guest Information'!$M$21:$M$170&lt;=O$9)*('Booking Guest Information'!$O$21:$O$170&gt;O$9)*('Booking Guest Information'!$A$21:$A$170&lt;&gt;"X"),0),0),""),"")</f>
        <v/>
      </c>
      <c r="P15" s="150" t="str">
        <f t="array" ref="P15">IFERROR(IF($C15&lt;&gt;"",INDEX('Booking Guest Information'!$K$21:$K$170,MATCH(1,('Booking Guest Information'!$G$21:$G$170=$D15)*('Booking Guest Information'!$M$21:$M$170&lt;=P$9)*('Booking Guest Information'!$O$21:$O$170&gt;P$9)*('Booking Guest Information'!$A$21:$A$170&lt;&gt;"X"),0),0),""),"")</f>
        <v/>
      </c>
      <c r="Q15" s="150" t="str">
        <f t="array" ref="Q15">IFERROR(IF($C15&lt;&gt;"",INDEX('Booking Guest Information'!$K$21:$K$170,MATCH(1,('Booking Guest Information'!$G$21:$G$170=$D15)*('Booking Guest Information'!$M$21:$M$170&lt;=Q$9)*('Booking Guest Information'!$O$21:$O$170&gt;Q$9)*('Booking Guest Information'!$A$21:$A$170&lt;&gt;"X"),0),0),""),"")</f>
        <v/>
      </c>
      <c r="R15" s="150" t="str">
        <f t="array" ref="R15">IFERROR(IF($C15&lt;&gt;"",INDEX('Booking Guest Information'!$K$21:$K$170,MATCH(1,('Booking Guest Information'!$G$21:$G$170=$D15)*('Booking Guest Information'!$M$21:$M$170&lt;=R$9)*('Booking Guest Information'!$O$21:$O$170&gt;R$9)*('Booking Guest Information'!$A$21:$A$170&lt;&gt;"X"),0),0),""),"")</f>
        <v/>
      </c>
      <c r="S15" s="150" t="str">
        <f t="array" ref="S15">IFERROR(IF($C15&lt;&gt;"",INDEX('Booking Guest Information'!$K$21:$K$170,MATCH(1,('Booking Guest Information'!$G$21:$G$170=$D15)*('Booking Guest Information'!$M$21:$M$170&lt;=S$9)*('Booking Guest Information'!$O$21:$O$170&gt;S$9)*('Booking Guest Information'!$A$21:$A$170&lt;&gt;"X"),0),0),""),"")</f>
        <v/>
      </c>
      <c r="T15" s="150" t="str">
        <f t="array" ref="T15">IFERROR(IF($C15&lt;&gt;"",INDEX('Booking Guest Information'!$K$21:$K$170,MATCH(1,('Booking Guest Information'!$G$21:$G$170=$D15)*('Booking Guest Information'!$M$21:$M$170&lt;=T$9)*('Booking Guest Information'!$O$21:$O$170&gt;T$9)*('Booking Guest Information'!$A$21:$A$170&lt;&gt;"X"),0),0),""),"")</f>
        <v/>
      </c>
      <c r="U15" s="150" t="str">
        <f t="array" ref="U15">IFERROR(IF($C15&lt;&gt;"",INDEX('Booking Guest Information'!$K$21:$K$170,MATCH(1,('Booking Guest Information'!$G$21:$G$170=$D15)*('Booking Guest Information'!$M$21:$M$170&lt;=U$9)*('Booking Guest Information'!$O$21:$O$170&gt;U$9)*('Booking Guest Information'!$A$21:$A$170&lt;&gt;"X"),0),0),""),"")</f>
        <v/>
      </c>
      <c r="V15" s="150" t="str">
        <f t="array" ref="V15">IFERROR(IF($C15&lt;&gt;"",INDEX('Booking Guest Information'!$K$21:$K$170,MATCH(1,('Booking Guest Information'!$G$21:$G$170=$D15)*('Booking Guest Information'!$M$21:$M$170&lt;=V$9)*('Booking Guest Information'!$O$21:$O$170&gt;V$9)*('Booking Guest Information'!$A$21:$A$170&lt;&gt;"X"),0),0),""),"")</f>
        <v/>
      </c>
      <c r="W15" s="150" t="str">
        <f t="array" ref="W15">IFERROR(IF($C15&lt;&gt;"",INDEX('Booking Guest Information'!$K$21:$K$170,MATCH(1,('Booking Guest Information'!$G$21:$G$170=$D15)*('Booking Guest Information'!$M$21:$M$170&lt;=W$9)*('Booking Guest Information'!$O$21:$O$170&gt;W$9)*('Booking Guest Information'!$A$21:$A$170&lt;&gt;"X"),0),0),""),"")</f>
        <v/>
      </c>
      <c r="X15" s="150" t="str">
        <f t="array" ref="X15">IFERROR(IF($C15&lt;&gt;"",INDEX('Booking Guest Information'!$K$21:$K$170,MATCH(1,('Booking Guest Information'!$G$21:$G$170=$D15)*('Booking Guest Information'!$M$21:$M$170&lt;=X$9)*('Booking Guest Information'!$O$21:$O$170&gt;X$9)*('Booking Guest Information'!$A$21:$A$170&lt;&gt;"X"),0),0),""),"")</f>
        <v/>
      </c>
      <c r="Y15" s="150" t="str">
        <f t="array" ref="Y15">IFERROR(IF($C15&lt;&gt;"",INDEX('Booking Guest Information'!$K$21:$K$170,MATCH(1,('Booking Guest Information'!$G$21:$G$170=$D15)*('Booking Guest Information'!$M$21:$M$170&lt;=Y$9)*('Booking Guest Information'!$O$21:$O$170&gt;Y$9)*('Booking Guest Information'!$A$21:$A$170&lt;&gt;"X"),0),0),""),"")</f>
        <v/>
      </c>
      <c r="Z15" s="150" t="str">
        <f t="array" ref="Z15">IFERROR(IF($C15&lt;&gt;"",INDEX('Booking Guest Information'!$K$21:$K$170,MATCH(1,('Booking Guest Information'!$G$21:$G$170=$D15)*('Booking Guest Information'!$M$21:$M$170&lt;=Z$9)*('Booking Guest Information'!$O$21:$O$170&gt;Z$9)*('Booking Guest Information'!$A$21:$A$170&lt;&gt;"X"),0),0),""),"")</f>
        <v/>
      </c>
      <c r="AA15" s="150" t="str">
        <f t="array" ref="AA15">IFERROR(IF($C15&lt;&gt;"",INDEX('Booking Guest Information'!$K$21:$K$170,MATCH(1,('Booking Guest Information'!$G$21:$G$170=$D15)*('Booking Guest Information'!$M$21:$M$170&lt;=AA$9)*('Booking Guest Information'!$O$21:$O$170&gt;AA$9)*('Booking Guest Information'!$A$21:$A$170&lt;&gt;"X"),0),0),""),"")</f>
        <v/>
      </c>
      <c r="AB15" s="150" t="str">
        <f t="array" ref="AB15">IFERROR(IF($C15&lt;&gt;"",INDEX('Booking Guest Information'!$K$21:$K$170,MATCH(1,('Booking Guest Information'!$G$21:$G$170=$D15)*('Booking Guest Information'!$M$21:$M$170&lt;=AB$9)*('Booking Guest Information'!$O$21:$O$170&gt;AB$9)*('Booking Guest Information'!$A$21:$A$170&lt;&gt;"X"),0),0),""),"")</f>
        <v/>
      </c>
      <c r="AC15" s="150" t="str">
        <f t="array" ref="AC15">IFERROR(IF($C15&lt;&gt;"",INDEX('Booking Guest Information'!$K$21:$K$170,MATCH(1,('Booking Guest Information'!$G$21:$G$170=$D15)*('Booking Guest Information'!$M$21:$M$170&lt;=AC$9)*('Booking Guest Information'!$O$21:$O$170&gt;AC$9)*('Booking Guest Information'!$A$21:$A$170&lt;&gt;"X"),0),0),""),"")</f>
        <v/>
      </c>
      <c r="AD15" s="150" t="str">
        <f t="array" ref="AD15">IFERROR(IF($C15&lt;&gt;"",INDEX('Booking Guest Information'!$K$21:$K$170,MATCH(1,('Booking Guest Information'!$G$21:$G$170=$D15)*('Booking Guest Information'!$M$21:$M$170&lt;=AD$9)*('Booking Guest Information'!$O$21:$O$170&gt;AD$9)*('Booking Guest Information'!$A$21:$A$170&lt;&gt;"X"),0),0),""),"")</f>
        <v/>
      </c>
      <c r="AE15" s="150" t="str">
        <f t="array" ref="AE15">IFERROR(IF($C15&lt;&gt;"",INDEX('Booking Guest Information'!$K$21:$K$170,MATCH(1,('Booking Guest Information'!$G$21:$G$170=$D15)*('Booking Guest Information'!$M$21:$M$170&lt;=AE$9)*('Booking Guest Information'!$O$21:$O$170&gt;AE$9)*('Booking Guest Information'!$A$21:$A$170&lt;&gt;"X"),0),0),""),"")</f>
        <v/>
      </c>
      <c r="AF15" s="150" t="str">
        <f t="array" ref="AF15">IFERROR(IF($C15&lt;&gt;"",INDEX('Booking Guest Information'!$K$21:$K$170,MATCH(1,('Booking Guest Information'!$G$21:$G$170=$D15)*('Booking Guest Information'!$M$21:$M$170&lt;=AF$9)*('Booking Guest Information'!$O$21:$O$170&gt;AF$9)*('Booking Guest Information'!$A$21:$A$170&lt;&gt;"X"),0),0),""),"")</f>
        <v/>
      </c>
      <c r="AG15" s="150" t="str">
        <f t="array" ref="AG15">IFERROR(IF($C15&lt;&gt;"",INDEX('Booking Guest Information'!$K$21:$K$170,MATCH(1,('Booking Guest Information'!$G$21:$G$170=$D15)*('Booking Guest Information'!$M$21:$M$170&lt;=AG$9)*('Booking Guest Information'!$O$21:$O$170&gt;AG$9)*('Booking Guest Information'!$A$21:$A$170&lt;&gt;"X"),0),0),""),"")</f>
        <v/>
      </c>
      <c r="AH15" s="150" t="str">
        <f t="array" ref="AH15">IFERROR(IF($C15&lt;&gt;"",INDEX('Booking Guest Information'!$K$21:$K$170,MATCH(1,('Booking Guest Information'!$G$21:$G$170=$D15)*('Booking Guest Information'!$M$21:$M$170&lt;=AH$9)*('Booking Guest Information'!$O$21:$O$170&gt;AH$9)*('Booking Guest Information'!$A$21:$A$170&lt;&gt;"X"),0),0),""),"")</f>
        <v/>
      </c>
      <c r="AI15" s="150" t="str">
        <f t="array" ref="AI15">IFERROR(IF($C15&lt;&gt;"",INDEX('Booking Guest Information'!$K$21:$K$170,MATCH(1,('Booking Guest Information'!$G$21:$G$170=$D15)*('Booking Guest Information'!$M$21:$M$170&lt;=AI$9)*('Booking Guest Information'!$O$21:$O$170&gt;AI$9)*('Booking Guest Information'!$A$21:$A$170&lt;&gt;"X"),0),0),""),"")</f>
        <v/>
      </c>
      <c r="AJ15" s="150" t="str">
        <f t="array" ref="AJ15">IFERROR(IF($C15&lt;&gt;"",INDEX('Booking Guest Information'!$K$21:$K$170,MATCH(1,('Booking Guest Information'!$G$21:$G$170=$D15)*('Booking Guest Information'!$M$21:$M$170&lt;=AJ$9)*('Booking Guest Information'!$O$21:$O$170&gt;AJ$9)*('Booking Guest Information'!$A$21:$A$170&lt;&gt;"X"),0),0),""),"")</f>
        <v/>
      </c>
      <c r="AK15" s="150" t="str">
        <f t="array" ref="AK15">IFERROR(IF($C15&lt;&gt;"",INDEX('Booking Guest Information'!$K$21:$K$170,MATCH(1,('Booking Guest Information'!$G$21:$G$170=$D15)*('Booking Guest Information'!$M$21:$M$170&lt;=AK$9)*('Booking Guest Information'!$O$21:$O$170&gt;AK$9)*('Booking Guest Information'!$A$21:$A$170&lt;&gt;"X"),0),0),""),"")</f>
        <v/>
      </c>
      <c r="AL15" s="150" t="str">
        <f t="array" ref="AL15">IFERROR(IF($C15&lt;&gt;"",INDEX('Booking Guest Information'!$K$21:$K$170,MATCH(1,('Booking Guest Information'!$G$21:$G$170=$D15)*('Booking Guest Information'!$M$21:$M$170&lt;=AL$9)*('Booking Guest Information'!$O$21:$O$170&gt;AL$9)*('Booking Guest Information'!$A$21:$A$170&lt;&gt;"X"),0),0),""),"")</f>
        <v/>
      </c>
      <c r="AM15" s="150" t="str">
        <f t="array" ref="AM15">IFERROR(IF($C15&lt;&gt;"",INDEX('Booking Guest Information'!$K$21:$K$170,MATCH(1,('Booking Guest Information'!$G$21:$G$170=$D15)*('Booking Guest Information'!$M$21:$M$170&lt;=AM$9)*('Booking Guest Information'!$O$21:$O$170&gt;AM$9)*('Booking Guest Information'!$A$21:$A$170&lt;&gt;"X"),0),0),""),"")</f>
        <v/>
      </c>
      <c r="AN15" s="150" t="str">
        <f t="array" ref="AN15">IFERROR(IF($C15&lt;&gt;"",INDEX('Booking Guest Information'!$K$21:$K$170,MATCH(1,('Booking Guest Information'!$G$21:$G$170=$D15)*('Booking Guest Information'!$M$21:$M$170&lt;=AN$9)*('Booking Guest Information'!$O$21:$O$170&gt;AN$9)*('Booking Guest Information'!$A$21:$A$170&lt;&gt;"X"),0),0),""),"")</f>
        <v/>
      </c>
      <c r="AO15" s="150" t="str">
        <f t="array" ref="AO15">IFERROR(IF($C15&lt;&gt;"",INDEX('Booking Guest Information'!$K$21:$K$170,MATCH(1,('Booking Guest Information'!$G$21:$G$170=$D15)*('Booking Guest Information'!$M$21:$M$170&lt;=AO$9)*('Booking Guest Information'!$O$21:$O$170&gt;AO$9)*('Booking Guest Information'!$A$21:$A$170&lt;&gt;"X"),0),0),""),"")</f>
        <v/>
      </c>
      <c r="AP15" s="150" t="str">
        <f t="array" ref="AP15">IFERROR(IF($C15&lt;&gt;"",INDEX('Booking Guest Information'!$K$21:$K$170,MATCH(1,('Booking Guest Information'!$G$21:$G$170=$D15)*('Booking Guest Information'!$M$21:$M$170&lt;=AP$9)*('Booking Guest Information'!$O$21:$O$170&gt;AP$9)*('Booking Guest Information'!$A$21:$A$170&lt;&gt;"X"),0),0),""),"")</f>
        <v/>
      </c>
      <c r="AQ15" s="150" t="str">
        <f t="array" ref="AQ15">IFERROR(IF($C15&lt;&gt;"",INDEX('Booking Guest Information'!$K$21:$K$170,MATCH(1,('Booking Guest Information'!$G$21:$G$170=$D15)*('Booking Guest Information'!$M$21:$M$170&lt;=AQ$9)*('Booking Guest Information'!$O$21:$O$170&gt;AQ$9)*('Booking Guest Information'!$A$21:$A$170&lt;&gt;"X"),0),0),""),"")</f>
        <v/>
      </c>
      <c r="AR15" s="150" t="str">
        <f t="array" ref="AR15">IFERROR(IF($C15&lt;&gt;"",INDEX('Booking Guest Information'!$K$21:$K$170,MATCH(1,('Booking Guest Information'!$G$21:$G$170=$D15)*('Booking Guest Information'!$M$21:$M$170&lt;=AR$9)*('Booking Guest Information'!$O$21:$O$170&gt;AR$9)*('Booking Guest Information'!$A$21:$A$170&lt;&gt;"X"),0),0),""),"")</f>
        <v/>
      </c>
      <c r="AS15" s="150" t="str">
        <f t="array" ref="AS15">IFERROR(IF($C15&lt;&gt;"",INDEX('Booking Guest Information'!$K$21:$K$170,MATCH(1,('Booking Guest Information'!$G$21:$G$170=$D15)*('Booking Guest Information'!$M$21:$M$170&lt;=AS$9)*('Booking Guest Information'!$O$21:$O$170&gt;AS$9)*('Booking Guest Information'!$A$21:$A$170&lt;&gt;"X"),0),0),""),"")</f>
        <v/>
      </c>
      <c r="AT15" s="150" t="str">
        <f t="array" ref="AT15">IFERROR(IF($C15&lt;&gt;"",INDEX('Booking Guest Information'!$K$21:$K$170,MATCH(1,('Booking Guest Information'!$G$21:$G$170=$D15)*('Booking Guest Information'!$M$21:$M$170&lt;=AT$9)*('Booking Guest Information'!$O$21:$O$170&gt;AT$9)*('Booking Guest Information'!$A$21:$A$170&lt;&gt;"X"),0),0),""),"")</f>
        <v/>
      </c>
      <c r="AU15" s="150" t="str">
        <f t="array" ref="AU15">IFERROR(IF($C15&lt;&gt;"",INDEX('Booking Guest Information'!$K$21:$K$170,MATCH(1,('Booking Guest Information'!$G$21:$G$170=$D15)*('Booking Guest Information'!$M$21:$M$170&lt;=AU$9)*('Booking Guest Information'!$O$21:$O$170&gt;AU$9)*('Booking Guest Information'!$A$21:$A$170&lt;&gt;"X"),0),0),""),"")</f>
        <v/>
      </c>
    </row>
    <row r="16" spans="1:51" x14ac:dyDescent="0.3">
      <c r="B16" s="147">
        <v>7</v>
      </c>
      <c r="C16" s="148" t="str">
        <f>IF('Room Information'!K13&lt;&gt;"",'Room Information'!K13,"")</f>
        <v>Standard Double</v>
      </c>
      <c r="D16" s="147">
        <f>IF('Room Information'!L13&lt;&gt;"",'Room Information'!L13,"")</f>
        <v>207</v>
      </c>
      <c r="E16" s="149"/>
      <c r="F16" s="150" t="str">
        <f t="array" ref="F16">IFERROR(IF($C16&lt;&gt;"",INDEX('Booking Guest Information'!$K$21:$K$170,MATCH(1,('Booking Guest Information'!$G$21:$G$170=$D16)*('Booking Guest Information'!$M$21:$M$170&lt;=F$9)*('Booking Guest Information'!$O$21:$O$170&gt;F$9)*('Booking Guest Information'!$A$21:$A$170&lt;&gt;"X"),0),0),""),"")</f>
        <v/>
      </c>
      <c r="G16" s="150" t="str">
        <f t="array" ref="G16">IFERROR(IF($C16&lt;&gt;"",INDEX('Booking Guest Information'!$K$21:$K$170,MATCH(1,('Booking Guest Information'!$G$21:$G$170=$D16)*('Booking Guest Information'!$M$21:$M$170&lt;=G$9)*('Booking Guest Information'!$O$21:$O$170&gt;G$9)*('Booking Guest Information'!$A$21:$A$170&lt;&gt;"X"),0),0),""),"")</f>
        <v/>
      </c>
      <c r="H16" s="150" t="str">
        <f t="array" ref="H16">IFERROR(IF($C16&lt;&gt;"",INDEX('Booking Guest Information'!$K$21:$K$170,MATCH(1,('Booking Guest Information'!$G$21:$G$170=$D16)*('Booking Guest Information'!$M$21:$M$170&lt;=H$9)*('Booking Guest Information'!$O$21:$O$170&gt;H$9)*('Booking Guest Information'!$A$21:$A$170&lt;&gt;"X"),0),0),""),"")</f>
        <v/>
      </c>
      <c r="I16" s="150" t="str">
        <f t="array" ref="I16">IFERROR(IF($C16&lt;&gt;"",INDEX('Booking Guest Information'!$K$21:$K$170,MATCH(1,('Booking Guest Information'!$G$21:$G$170=$D16)*('Booking Guest Information'!$M$21:$M$170&lt;=I$9)*('Booking Guest Information'!$O$21:$O$170&gt;I$9)*('Booking Guest Information'!$A$21:$A$170&lt;&gt;"X"),0),0),""),"")</f>
        <v/>
      </c>
      <c r="J16" s="150" t="str">
        <f t="array" ref="J16">IFERROR(IF($C16&lt;&gt;"",INDEX('Booking Guest Information'!$K$21:$K$170,MATCH(1,('Booking Guest Information'!$G$21:$G$170=$D16)*('Booking Guest Information'!$M$21:$M$170&lt;=J$9)*('Booking Guest Information'!$O$21:$O$170&gt;J$9)*('Booking Guest Information'!$A$21:$A$170&lt;&gt;"X"),0),0),""),"")</f>
        <v/>
      </c>
      <c r="K16" s="150" t="str">
        <f t="array" ref="K16">IFERROR(IF($C16&lt;&gt;"",INDEX('Booking Guest Information'!$K$21:$K$170,MATCH(1,('Booking Guest Information'!$G$21:$G$170=$D16)*('Booking Guest Information'!$M$21:$M$170&lt;=K$9)*('Booking Guest Information'!$O$21:$O$170&gt;K$9)*('Booking Guest Information'!$A$21:$A$170&lt;&gt;"X"),0),0),""),"")</f>
        <v/>
      </c>
      <c r="L16" s="150" t="str">
        <f t="array" ref="L16">IFERROR(IF($C16&lt;&gt;"",INDEX('Booking Guest Information'!$K$21:$K$170,MATCH(1,('Booking Guest Information'!$G$21:$G$170=$D16)*('Booking Guest Information'!$M$21:$M$170&lt;=L$9)*('Booking Guest Information'!$O$21:$O$170&gt;L$9)*('Booking Guest Information'!$A$21:$A$170&lt;&gt;"X"),0),0),""),"")</f>
        <v/>
      </c>
      <c r="M16" s="150" t="str">
        <f t="array" ref="M16">IFERROR(IF($C16&lt;&gt;"",INDEX('Booking Guest Information'!$K$21:$K$170,MATCH(1,('Booking Guest Information'!$G$21:$G$170=$D16)*('Booking Guest Information'!$M$21:$M$170&lt;=M$9)*('Booking Guest Information'!$O$21:$O$170&gt;M$9)*('Booking Guest Information'!$A$21:$A$170&lt;&gt;"X"),0),0),""),"")</f>
        <v/>
      </c>
      <c r="N16" s="150" t="str">
        <f t="array" ref="N16">IFERROR(IF($C16&lt;&gt;"",INDEX('Booking Guest Information'!$K$21:$K$170,MATCH(1,('Booking Guest Information'!$G$21:$G$170=$D16)*('Booking Guest Information'!$M$21:$M$170&lt;=N$9)*('Booking Guest Information'!$O$21:$O$170&gt;N$9)*('Booking Guest Information'!$A$21:$A$170&lt;&gt;"X"),0),0),""),"")</f>
        <v/>
      </c>
      <c r="O16" s="150" t="str">
        <f t="array" ref="O16">IFERROR(IF($C16&lt;&gt;"",INDEX('Booking Guest Information'!$K$21:$K$170,MATCH(1,('Booking Guest Information'!$G$21:$G$170=$D16)*('Booking Guest Information'!$M$21:$M$170&lt;=O$9)*('Booking Guest Information'!$O$21:$O$170&gt;O$9)*('Booking Guest Information'!$A$21:$A$170&lt;&gt;"X"),0),0),""),"")</f>
        <v/>
      </c>
      <c r="P16" s="150" t="str">
        <f t="array" ref="P16">IFERROR(IF($C16&lt;&gt;"",INDEX('Booking Guest Information'!$K$21:$K$170,MATCH(1,('Booking Guest Information'!$G$21:$G$170=$D16)*('Booking Guest Information'!$M$21:$M$170&lt;=P$9)*('Booking Guest Information'!$O$21:$O$170&gt;P$9)*('Booking Guest Information'!$A$21:$A$170&lt;&gt;"X"),0),0),""),"")</f>
        <v/>
      </c>
      <c r="Q16" s="150" t="str">
        <f t="array" ref="Q16">IFERROR(IF($C16&lt;&gt;"",INDEX('Booking Guest Information'!$K$21:$K$170,MATCH(1,('Booking Guest Information'!$G$21:$G$170=$D16)*('Booking Guest Information'!$M$21:$M$170&lt;=Q$9)*('Booking Guest Information'!$O$21:$O$170&gt;Q$9)*('Booking Guest Information'!$A$21:$A$170&lt;&gt;"X"),0),0),""),"")</f>
        <v/>
      </c>
      <c r="R16" s="150" t="str">
        <f t="array" ref="R16">IFERROR(IF($C16&lt;&gt;"",INDEX('Booking Guest Information'!$K$21:$K$170,MATCH(1,('Booking Guest Information'!$G$21:$G$170=$D16)*('Booking Guest Information'!$M$21:$M$170&lt;=R$9)*('Booking Guest Information'!$O$21:$O$170&gt;R$9)*('Booking Guest Information'!$A$21:$A$170&lt;&gt;"X"),0),0),""),"")</f>
        <v/>
      </c>
      <c r="S16" s="150" t="str">
        <f t="array" ref="S16">IFERROR(IF($C16&lt;&gt;"",INDEX('Booking Guest Information'!$K$21:$K$170,MATCH(1,('Booking Guest Information'!$G$21:$G$170=$D16)*('Booking Guest Information'!$M$21:$M$170&lt;=S$9)*('Booking Guest Information'!$O$21:$O$170&gt;S$9)*('Booking Guest Information'!$A$21:$A$170&lt;&gt;"X"),0),0),""),"")</f>
        <v/>
      </c>
      <c r="T16" s="150" t="str">
        <f t="array" ref="T16">IFERROR(IF($C16&lt;&gt;"",INDEX('Booking Guest Information'!$K$21:$K$170,MATCH(1,('Booking Guest Information'!$G$21:$G$170=$D16)*('Booking Guest Information'!$M$21:$M$170&lt;=T$9)*('Booking Guest Information'!$O$21:$O$170&gt;T$9)*('Booking Guest Information'!$A$21:$A$170&lt;&gt;"X"),0),0),""),"")</f>
        <v/>
      </c>
      <c r="U16" s="150" t="str">
        <f t="array" ref="U16">IFERROR(IF($C16&lt;&gt;"",INDEX('Booking Guest Information'!$K$21:$K$170,MATCH(1,('Booking Guest Information'!$G$21:$G$170=$D16)*('Booking Guest Information'!$M$21:$M$170&lt;=U$9)*('Booking Guest Information'!$O$21:$O$170&gt;U$9)*('Booking Guest Information'!$A$21:$A$170&lt;&gt;"X"),0),0),""),"")</f>
        <v/>
      </c>
      <c r="V16" s="150" t="str">
        <f t="array" ref="V16">IFERROR(IF($C16&lt;&gt;"",INDEX('Booking Guest Information'!$K$21:$K$170,MATCH(1,('Booking Guest Information'!$G$21:$G$170=$D16)*('Booking Guest Information'!$M$21:$M$170&lt;=V$9)*('Booking Guest Information'!$O$21:$O$170&gt;V$9)*('Booking Guest Information'!$A$21:$A$170&lt;&gt;"X"),0),0),""),"")</f>
        <v/>
      </c>
      <c r="W16" s="150" t="str">
        <f t="array" ref="W16">IFERROR(IF($C16&lt;&gt;"",INDEX('Booking Guest Information'!$K$21:$K$170,MATCH(1,('Booking Guest Information'!$G$21:$G$170=$D16)*('Booking Guest Information'!$M$21:$M$170&lt;=W$9)*('Booking Guest Information'!$O$21:$O$170&gt;W$9)*('Booking Guest Information'!$A$21:$A$170&lt;&gt;"X"),0),0),""),"")</f>
        <v/>
      </c>
      <c r="X16" s="150" t="str">
        <f t="array" ref="X16">IFERROR(IF($C16&lt;&gt;"",INDEX('Booking Guest Information'!$K$21:$K$170,MATCH(1,('Booking Guest Information'!$G$21:$G$170=$D16)*('Booking Guest Information'!$M$21:$M$170&lt;=X$9)*('Booking Guest Information'!$O$21:$O$170&gt;X$9)*('Booking Guest Information'!$A$21:$A$170&lt;&gt;"X"),0),0),""),"")</f>
        <v/>
      </c>
      <c r="Y16" s="150" t="str">
        <f t="array" ref="Y16">IFERROR(IF($C16&lt;&gt;"",INDEX('Booking Guest Information'!$K$21:$K$170,MATCH(1,('Booking Guest Information'!$G$21:$G$170=$D16)*('Booking Guest Information'!$M$21:$M$170&lt;=Y$9)*('Booking Guest Information'!$O$21:$O$170&gt;Y$9)*('Booking Guest Information'!$A$21:$A$170&lt;&gt;"X"),0),0),""),"")</f>
        <v/>
      </c>
      <c r="Z16" s="150" t="str">
        <f t="array" ref="Z16">IFERROR(IF($C16&lt;&gt;"",INDEX('Booking Guest Information'!$K$21:$K$170,MATCH(1,('Booking Guest Information'!$G$21:$G$170=$D16)*('Booking Guest Information'!$M$21:$M$170&lt;=Z$9)*('Booking Guest Information'!$O$21:$O$170&gt;Z$9)*('Booking Guest Information'!$A$21:$A$170&lt;&gt;"X"),0),0),""),"")</f>
        <v/>
      </c>
      <c r="AA16" s="150" t="str">
        <f t="array" ref="AA16">IFERROR(IF($C16&lt;&gt;"",INDEX('Booking Guest Information'!$K$21:$K$170,MATCH(1,('Booking Guest Information'!$G$21:$G$170=$D16)*('Booking Guest Information'!$M$21:$M$170&lt;=AA$9)*('Booking Guest Information'!$O$21:$O$170&gt;AA$9)*('Booking Guest Information'!$A$21:$A$170&lt;&gt;"X"),0),0),""),"")</f>
        <v/>
      </c>
      <c r="AB16" s="150" t="str">
        <f t="array" ref="AB16">IFERROR(IF($C16&lt;&gt;"",INDEX('Booking Guest Information'!$K$21:$K$170,MATCH(1,('Booking Guest Information'!$G$21:$G$170=$D16)*('Booking Guest Information'!$M$21:$M$170&lt;=AB$9)*('Booking Guest Information'!$O$21:$O$170&gt;AB$9)*('Booking Guest Information'!$A$21:$A$170&lt;&gt;"X"),0),0),""),"")</f>
        <v/>
      </c>
      <c r="AC16" s="150" t="str">
        <f t="array" ref="AC16">IFERROR(IF($C16&lt;&gt;"",INDEX('Booking Guest Information'!$K$21:$K$170,MATCH(1,('Booking Guest Information'!$G$21:$G$170=$D16)*('Booking Guest Information'!$M$21:$M$170&lt;=AC$9)*('Booking Guest Information'!$O$21:$O$170&gt;AC$9)*('Booking Guest Information'!$A$21:$A$170&lt;&gt;"X"),0),0),""),"")</f>
        <v/>
      </c>
      <c r="AD16" s="150" t="str">
        <f t="array" ref="AD16">IFERROR(IF($C16&lt;&gt;"",INDEX('Booking Guest Information'!$K$21:$K$170,MATCH(1,('Booking Guest Information'!$G$21:$G$170=$D16)*('Booking Guest Information'!$M$21:$M$170&lt;=AD$9)*('Booking Guest Information'!$O$21:$O$170&gt;AD$9)*('Booking Guest Information'!$A$21:$A$170&lt;&gt;"X"),0),0),""),"")</f>
        <v/>
      </c>
      <c r="AE16" s="150" t="str">
        <f t="array" ref="AE16">IFERROR(IF($C16&lt;&gt;"",INDEX('Booking Guest Information'!$K$21:$K$170,MATCH(1,('Booking Guest Information'!$G$21:$G$170=$D16)*('Booking Guest Information'!$M$21:$M$170&lt;=AE$9)*('Booking Guest Information'!$O$21:$O$170&gt;AE$9)*('Booking Guest Information'!$A$21:$A$170&lt;&gt;"X"),0),0),""),"")</f>
        <v/>
      </c>
      <c r="AF16" s="150" t="str">
        <f t="array" ref="AF16">IFERROR(IF($C16&lt;&gt;"",INDEX('Booking Guest Information'!$K$21:$K$170,MATCH(1,('Booking Guest Information'!$G$21:$G$170=$D16)*('Booking Guest Information'!$M$21:$M$170&lt;=AF$9)*('Booking Guest Information'!$O$21:$O$170&gt;AF$9)*('Booking Guest Information'!$A$21:$A$170&lt;&gt;"X"),0),0),""),"")</f>
        <v/>
      </c>
      <c r="AG16" s="150" t="str">
        <f t="array" ref="AG16">IFERROR(IF($C16&lt;&gt;"",INDEX('Booking Guest Information'!$K$21:$K$170,MATCH(1,('Booking Guest Information'!$G$21:$G$170=$D16)*('Booking Guest Information'!$M$21:$M$170&lt;=AG$9)*('Booking Guest Information'!$O$21:$O$170&gt;AG$9)*('Booking Guest Information'!$A$21:$A$170&lt;&gt;"X"),0),0),""),"")</f>
        <v/>
      </c>
      <c r="AH16" s="150" t="str">
        <f t="array" ref="AH16">IFERROR(IF($C16&lt;&gt;"",INDEX('Booking Guest Information'!$K$21:$K$170,MATCH(1,('Booking Guest Information'!$G$21:$G$170=$D16)*('Booking Guest Information'!$M$21:$M$170&lt;=AH$9)*('Booking Guest Information'!$O$21:$O$170&gt;AH$9)*('Booking Guest Information'!$A$21:$A$170&lt;&gt;"X"),0),0),""),"")</f>
        <v/>
      </c>
      <c r="AI16" s="150" t="str">
        <f t="array" ref="AI16">IFERROR(IF($C16&lt;&gt;"",INDEX('Booking Guest Information'!$K$21:$K$170,MATCH(1,('Booking Guest Information'!$G$21:$G$170=$D16)*('Booking Guest Information'!$M$21:$M$170&lt;=AI$9)*('Booking Guest Information'!$O$21:$O$170&gt;AI$9)*('Booking Guest Information'!$A$21:$A$170&lt;&gt;"X"),0),0),""),"")</f>
        <v/>
      </c>
      <c r="AJ16" s="150" t="str">
        <f t="array" ref="AJ16">IFERROR(IF($C16&lt;&gt;"",INDEX('Booking Guest Information'!$K$21:$K$170,MATCH(1,('Booking Guest Information'!$G$21:$G$170=$D16)*('Booking Guest Information'!$M$21:$M$170&lt;=AJ$9)*('Booking Guest Information'!$O$21:$O$170&gt;AJ$9)*('Booking Guest Information'!$A$21:$A$170&lt;&gt;"X"),0),0),""),"")</f>
        <v/>
      </c>
      <c r="AK16" s="150" t="str">
        <f t="array" ref="AK16">IFERROR(IF($C16&lt;&gt;"",INDEX('Booking Guest Information'!$K$21:$K$170,MATCH(1,('Booking Guest Information'!$G$21:$G$170=$D16)*('Booking Guest Information'!$M$21:$M$170&lt;=AK$9)*('Booking Guest Information'!$O$21:$O$170&gt;AK$9)*('Booking Guest Information'!$A$21:$A$170&lt;&gt;"X"),0),0),""),"")</f>
        <v/>
      </c>
      <c r="AL16" s="150" t="str">
        <f t="array" ref="AL16">IFERROR(IF($C16&lt;&gt;"",INDEX('Booking Guest Information'!$K$21:$K$170,MATCH(1,('Booking Guest Information'!$G$21:$G$170=$D16)*('Booking Guest Information'!$M$21:$M$170&lt;=AL$9)*('Booking Guest Information'!$O$21:$O$170&gt;AL$9)*('Booking Guest Information'!$A$21:$A$170&lt;&gt;"X"),0),0),""),"")</f>
        <v/>
      </c>
      <c r="AM16" s="150" t="str">
        <f t="array" ref="AM16">IFERROR(IF($C16&lt;&gt;"",INDEX('Booking Guest Information'!$K$21:$K$170,MATCH(1,('Booking Guest Information'!$G$21:$G$170=$D16)*('Booking Guest Information'!$M$21:$M$170&lt;=AM$9)*('Booking Guest Information'!$O$21:$O$170&gt;AM$9)*('Booking Guest Information'!$A$21:$A$170&lt;&gt;"X"),0),0),""),"")</f>
        <v/>
      </c>
      <c r="AN16" s="150" t="str">
        <f t="array" ref="AN16">IFERROR(IF($C16&lt;&gt;"",INDEX('Booking Guest Information'!$K$21:$K$170,MATCH(1,('Booking Guest Information'!$G$21:$G$170=$D16)*('Booking Guest Information'!$M$21:$M$170&lt;=AN$9)*('Booking Guest Information'!$O$21:$O$170&gt;AN$9)*('Booking Guest Information'!$A$21:$A$170&lt;&gt;"X"),0),0),""),"")</f>
        <v/>
      </c>
      <c r="AO16" s="150" t="str">
        <f t="array" ref="AO16">IFERROR(IF($C16&lt;&gt;"",INDEX('Booking Guest Information'!$K$21:$K$170,MATCH(1,('Booking Guest Information'!$G$21:$G$170=$D16)*('Booking Guest Information'!$M$21:$M$170&lt;=AO$9)*('Booking Guest Information'!$O$21:$O$170&gt;AO$9)*('Booking Guest Information'!$A$21:$A$170&lt;&gt;"X"),0),0),""),"")</f>
        <v/>
      </c>
      <c r="AP16" s="150" t="str">
        <f t="array" ref="AP16">IFERROR(IF($C16&lt;&gt;"",INDEX('Booking Guest Information'!$K$21:$K$170,MATCH(1,('Booking Guest Information'!$G$21:$G$170=$D16)*('Booking Guest Information'!$M$21:$M$170&lt;=AP$9)*('Booking Guest Information'!$O$21:$O$170&gt;AP$9)*('Booking Guest Information'!$A$21:$A$170&lt;&gt;"X"),0),0),""),"")</f>
        <v/>
      </c>
      <c r="AQ16" s="150" t="str">
        <f t="array" ref="AQ16">IFERROR(IF($C16&lt;&gt;"",INDEX('Booking Guest Information'!$K$21:$K$170,MATCH(1,('Booking Guest Information'!$G$21:$G$170=$D16)*('Booking Guest Information'!$M$21:$M$170&lt;=AQ$9)*('Booking Guest Information'!$O$21:$O$170&gt;AQ$9)*('Booking Guest Information'!$A$21:$A$170&lt;&gt;"X"),0),0),""),"")</f>
        <v/>
      </c>
      <c r="AR16" s="150" t="str">
        <f t="array" ref="AR16">IFERROR(IF($C16&lt;&gt;"",INDEX('Booking Guest Information'!$K$21:$K$170,MATCH(1,('Booking Guest Information'!$G$21:$G$170=$D16)*('Booking Guest Information'!$M$21:$M$170&lt;=AR$9)*('Booking Guest Information'!$O$21:$O$170&gt;AR$9)*('Booking Guest Information'!$A$21:$A$170&lt;&gt;"X"),0),0),""),"")</f>
        <v/>
      </c>
      <c r="AS16" s="150" t="str">
        <f t="array" ref="AS16">IFERROR(IF($C16&lt;&gt;"",INDEX('Booking Guest Information'!$K$21:$K$170,MATCH(1,('Booking Guest Information'!$G$21:$G$170=$D16)*('Booking Guest Information'!$M$21:$M$170&lt;=AS$9)*('Booking Guest Information'!$O$21:$O$170&gt;AS$9)*('Booking Guest Information'!$A$21:$A$170&lt;&gt;"X"),0),0),""),"")</f>
        <v/>
      </c>
      <c r="AT16" s="150" t="str">
        <f t="array" ref="AT16">IFERROR(IF($C16&lt;&gt;"",INDEX('Booking Guest Information'!$K$21:$K$170,MATCH(1,('Booking Guest Information'!$G$21:$G$170=$D16)*('Booking Guest Information'!$M$21:$M$170&lt;=AT$9)*('Booking Guest Information'!$O$21:$O$170&gt;AT$9)*('Booking Guest Information'!$A$21:$A$170&lt;&gt;"X"),0),0),""),"")</f>
        <v/>
      </c>
      <c r="AU16" s="150" t="str">
        <f t="array" ref="AU16">IFERROR(IF($C16&lt;&gt;"",INDEX('Booking Guest Information'!$K$21:$K$170,MATCH(1,('Booking Guest Information'!$G$21:$G$170=$D16)*('Booking Guest Information'!$M$21:$M$170&lt;=AU$9)*('Booking Guest Information'!$O$21:$O$170&gt;AU$9)*('Booking Guest Information'!$A$21:$A$170&lt;&gt;"X"),0),0),""),"")</f>
        <v/>
      </c>
    </row>
    <row r="17" spans="2:47" x14ac:dyDescent="0.3">
      <c r="B17" s="147">
        <v>8</v>
      </c>
      <c r="C17" s="148" t="str">
        <f>IF('Room Information'!K14&lt;&gt;"",'Room Information'!K14,"")</f>
        <v>Standard Double</v>
      </c>
      <c r="D17" s="147">
        <f>IF('Room Information'!L14&lt;&gt;"",'Room Information'!L14,"")</f>
        <v>208</v>
      </c>
      <c r="E17" s="149"/>
      <c r="F17" s="150" t="str">
        <f t="array" ref="F17">IFERROR(IF($C17&lt;&gt;"",INDEX('Booking Guest Information'!$K$21:$K$170,MATCH(1,('Booking Guest Information'!$G$21:$G$170=$D17)*('Booking Guest Information'!$M$21:$M$170&lt;=F$9)*('Booking Guest Information'!$O$21:$O$170&gt;F$9)*('Booking Guest Information'!$A$21:$A$170&lt;&gt;"X"),0),0),""),"")</f>
        <v/>
      </c>
      <c r="G17" s="150" t="str">
        <f t="array" ref="G17">IFERROR(IF($C17&lt;&gt;"",INDEX('Booking Guest Information'!$K$21:$K$170,MATCH(1,('Booking Guest Information'!$G$21:$G$170=$D17)*('Booking Guest Information'!$M$21:$M$170&lt;=G$9)*('Booking Guest Information'!$O$21:$O$170&gt;G$9)*('Booking Guest Information'!$A$21:$A$170&lt;&gt;"X"),0),0),""),"")</f>
        <v/>
      </c>
      <c r="H17" s="150" t="str">
        <f t="array" ref="H17">IFERROR(IF($C17&lt;&gt;"",INDEX('Booking Guest Information'!$K$21:$K$170,MATCH(1,('Booking Guest Information'!$G$21:$G$170=$D17)*('Booking Guest Information'!$M$21:$M$170&lt;=H$9)*('Booking Guest Information'!$O$21:$O$170&gt;H$9)*('Booking Guest Information'!$A$21:$A$170&lt;&gt;"X"),0),0),""),"")</f>
        <v/>
      </c>
      <c r="I17" s="150" t="str">
        <f t="array" ref="I17">IFERROR(IF($C17&lt;&gt;"",INDEX('Booking Guest Information'!$K$21:$K$170,MATCH(1,('Booking Guest Information'!$G$21:$G$170=$D17)*('Booking Guest Information'!$M$21:$M$170&lt;=I$9)*('Booking Guest Information'!$O$21:$O$170&gt;I$9)*('Booking Guest Information'!$A$21:$A$170&lt;&gt;"X"),0),0),""),"")</f>
        <v/>
      </c>
      <c r="J17" s="150" t="str">
        <f t="array" ref="J17">IFERROR(IF($C17&lt;&gt;"",INDEX('Booking Guest Information'!$K$21:$K$170,MATCH(1,('Booking Guest Information'!$G$21:$G$170=$D17)*('Booking Guest Information'!$M$21:$M$170&lt;=J$9)*('Booking Guest Information'!$O$21:$O$170&gt;J$9)*('Booking Guest Information'!$A$21:$A$170&lt;&gt;"X"),0),0),""),"")</f>
        <v/>
      </c>
      <c r="K17" s="150" t="str">
        <f t="array" ref="K17">IFERROR(IF($C17&lt;&gt;"",INDEX('Booking Guest Information'!$K$21:$K$170,MATCH(1,('Booking Guest Information'!$G$21:$G$170=$D17)*('Booking Guest Information'!$M$21:$M$170&lt;=K$9)*('Booking Guest Information'!$O$21:$O$170&gt;K$9)*('Booking Guest Information'!$A$21:$A$170&lt;&gt;"X"),0),0),""),"")</f>
        <v/>
      </c>
      <c r="L17" s="150" t="str">
        <f t="array" ref="L17">IFERROR(IF($C17&lt;&gt;"",INDEX('Booking Guest Information'!$K$21:$K$170,MATCH(1,('Booking Guest Information'!$G$21:$G$170=$D17)*('Booking Guest Information'!$M$21:$M$170&lt;=L$9)*('Booking Guest Information'!$O$21:$O$170&gt;L$9)*('Booking Guest Information'!$A$21:$A$170&lt;&gt;"X"),0),0),""),"")</f>
        <v/>
      </c>
      <c r="M17" s="150" t="str">
        <f t="array" ref="M17">IFERROR(IF($C17&lt;&gt;"",INDEX('Booking Guest Information'!$K$21:$K$170,MATCH(1,('Booking Guest Information'!$G$21:$G$170=$D17)*('Booking Guest Information'!$M$21:$M$170&lt;=M$9)*('Booking Guest Information'!$O$21:$O$170&gt;M$9)*('Booking Guest Information'!$A$21:$A$170&lt;&gt;"X"),0),0),""),"")</f>
        <v/>
      </c>
      <c r="N17" s="150" t="str">
        <f t="array" ref="N17">IFERROR(IF($C17&lt;&gt;"",INDEX('Booking Guest Information'!$K$21:$K$170,MATCH(1,('Booking Guest Information'!$G$21:$G$170=$D17)*('Booking Guest Information'!$M$21:$M$170&lt;=N$9)*('Booking Guest Information'!$O$21:$O$170&gt;N$9)*('Booking Guest Information'!$A$21:$A$170&lt;&gt;"X"),0),0),""),"")</f>
        <v/>
      </c>
      <c r="O17" s="150" t="str">
        <f t="array" ref="O17">IFERROR(IF($C17&lt;&gt;"",INDEX('Booking Guest Information'!$K$21:$K$170,MATCH(1,('Booking Guest Information'!$G$21:$G$170=$D17)*('Booking Guest Information'!$M$21:$M$170&lt;=O$9)*('Booking Guest Information'!$O$21:$O$170&gt;O$9)*('Booking Guest Information'!$A$21:$A$170&lt;&gt;"X"),0),0),""),"")</f>
        <v/>
      </c>
      <c r="P17" s="150" t="str">
        <f t="array" ref="P17">IFERROR(IF($C17&lt;&gt;"",INDEX('Booking Guest Information'!$K$21:$K$170,MATCH(1,('Booking Guest Information'!$G$21:$G$170=$D17)*('Booking Guest Information'!$M$21:$M$170&lt;=P$9)*('Booking Guest Information'!$O$21:$O$170&gt;P$9)*('Booking Guest Information'!$A$21:$A$170&lt;&gt;"X"),0),0),""),"")</f>
        <v/>
      </c>
      <c r="Q17" s="150" t="str">
        <f t="array" ref="Q17">IFERROR(IF($C17&lt;&gt;"",INDEX('Booking Guest Information'!$K$21:$K$170,MATCH(1,('Booking Guest Information'!$G$21:$G$170=$D17)*('Booking Guest Information'!$M$21:$M$170&lt;=Q$9)*('Booking Guest Information'!$O$21:$O$170&gt;Q$9)*('Booking Guest Information'!$A$21:$A$170&lt;&gt;"X"),0),0),""),"")</f>
        <v/>
      </c>
      <c r="R17" s="150" t="str">
        <f t="array" ref="R17">IFERROR(IF($C17&lt;&gt;"",INDEX('Booking Guest Information'!$K$21:$K$170,MATCH(1,('Booking Guest Information'!$G$21:$G$170=$D17)*('Booking Guest Information'!$M$21:$M$170&lt;=R$9)*('Booking Guest Information'!$O$21:$O$170&gt;R$9)*('Booking Guest Information'!$A$21:$A$170&lt;&gt;"X"),0),0),""),"")</f>
        <v/>
      </c>
      <c r="S17" s="150" t="str">
        <f t="array" ref="S17">IFERROR(IF($C17&lt;&gt;"",INDEX('Booking Guest Information'!$K$21:$K$170,MATCH(1,('Booking Guest Information'!$G$21:$G$170=$D17)*('Booking Guest Information'!$M$21:$M$170&lt;=S$9)*('Booking Guest Information'!$O$21:$O$170&gt;S$9)*('Booking Guest Information'!$A$21:$A$170&lt;&gt;"X"),0),0),""),"")</f>
        <v/>
      </c>
      <c r="T17" s="150" t="str">
        <f t="array" ref="T17">IFERROR(IF($C17&lt;&gt;"",INDEX('Booking Guest Information'!$K$21:$K$170,MATCH(1,('Booking Guest Information'!$G$21:$G$170=$D17)*('Booking Guest Information'!$M$21:$M$170&lt;=T$9)*('Booking Guest Information'!$O$21:$O$170&gt;T$9)*('Booking Guest Information'!$A$21:$A$170&lt;&gt;"X"),0),0),""),"")</f>
        <v/>
      </c>
      <c r="U17" s="150" t="str">
        <f t="array" ref="U17">IFERROR(IF($C17&lt;&gt;"",INDEX('Booking Guest Information'!$K$21:$K$170,MATCH(1,('Booking Guest Information'!$G$21:$G$170=$D17)*('Booking Guest Information'!$M$21:$M$170&lt;=U$9)*('Booking Guest Information'!$O$21:$O$170&gt;U$9)*('Booking Guest Information'!$A$21:$A$170&lt;&gt;"X"),0),0),""),"")</f>
        <v/>
      </c>
      <c r="V17" s="150" t="str">
        <f t="array" ref="V17">IFERROR(IF($C17&lt;&gt;"",INDEX('Booking Guest Information'!$K$21:$K$170,MATCH(1,('Booking Guest Information'!$G$21:$G$170=$D17)*('Booking Guest Information'!$M$21:$M$170&lt;=V$9)*('Booking Guest Information'!$O$21:$O$170&gt;V$9)*('Booking Guest Information'!$A$21:$A$170&lt;&gt;"X"),0),0),""),"")</f>
        <v/>
      </c>
      <c r="W17" s="150" t="str">
        <f t="array" ref="W17">IFERROR(IF($C17&lt;&gt;"",INDEX('Booking Guest Information'!$K$21:$K$170,MATCH(1,('Booking Guest Information'!$G$21:$G$170=$D17)*('Booking Guest Information'!$M$21:$M$170&lt;=W$9)*('Booking Guest Information'!$O$21:$O$170&gt;W$9)*('Booking Guest Information'!$A$21:$A$170&lt;&gt;"X"),0),0),""),"")</f>
        <v/>
      </c>
      <c r="X17" s="150" t="str">
        <f t="array" ref="X17">IFERROR(IF($C17&lt;&gt;"",INDEX('Booking Guest Information'!$K$21:$K$170,MATCH(1,('Booking Guest Information'!$G$21:$G$170=$D17)*('Booking Guest Information'!$M$21:$M$170&lt;=X$9)*('Booking Guest Information'!$O$21:$O$170&gt;X$9)*('Booking Guest Information'!$A$21:$A$170&lt;&gt;"X"),0),0),""),"")</f>
        <v/>
      </c>
      <c r="Y17" s="150" t="str">
        <f t="array" ref="Y17">IFERROR(IF($C17&lt;&gt;"",INDEX('Booking Guest Information'!$K$21:$K$170,MATCH(1,('Booking Guest Information'!$G$21:$G$170=$D17)*('Booking Guest Information'!$M$21:$M$170&lt;=Y$9)*('Booking Guest Information'!$O$21:$O$170&gt;Y$9)*('Booking Guest Information'!$A$21:$A$170&lt;&gt;"X"),0),0),""),"")</f>
        <v/>
      </c>
      <c r="Z17" s="150" t="str">
        <f t="array" ref="Z17">IFERROR(IF($C17&lt;&gt;"",INDEX('Booking Guest Information'!$K$21:$K$170,MATCH(1,('Booking Guest Information'!$G$21:$G$170=$D17)*('Booking Guest Information'!$M$21:$M$170&lt;=Z$9)*('Booking Guest Information'!$O$21:$O$170&gt;Z$9)*('Booking Guest Information'!$A$21:$A$170&lt;&gt;"X"),0),0),""),"")</f>
        <v/>
      </c>
      <c r="AA17" s="150" t="str">
        <f t="array" ref="AA17">IFERROR(IF($C17&lt;&gt;"",INDEX('Booking Guest Information'!$K$21:$K$170,MATCH(1,('Booking Guest Information'!$G$21:$G$170=$D17)*('Booking Guest Information'!$M$21:$M$170&lt;=AA$9)*('Booking Guest Information'!$O$21:$O$170&gt;AA$9)*('Booking Guest Information'!$A$21:$A$170&lt;&gt;"X"),0),0),""),"")</f>
        <v/>
      </c>
      <c r="AB17" s="150" t="str">
        <f t="array" ref="AB17">IFERROR(IF($C17&lt;&gt;"",INDEX('Booking Guest Information'!$K$21:$K$170,MATCH(1,('Booking Guest Information'!$G$21:$G$170=$D17)*('Booking Guest Information'!$M$21:$M$170&lt;=AB$9)*('Booking Guest Information'!$O$21:$O$170&gt;AB$9)*('Booking Guest Information'!$A$21:$A$170&lt;&gt;"X"),0),0),""),"")</f>
        <v/>
      </c>
      <c r="AC17" s="150" t="str">
        <f t="array" ref="AC17">IFERROR(IF($C17&lt;&gt;"",INDEX('Booking Guest Information'!$K$21:$K$170,MATCH(1,('Booking Guest Information'!$G$21:$G$170=$D17)*('Booking Guest Information'!$M$21:$M$170&lt;=AC$9)*('Booking Guest Information'!$O$21:$O$170&gt;AC$9)*('Booking Guest Information'!$A$21:$A$170&lt;&gt;"X"),0),0),""),"")</f>
        <v/>
      </c>
      <c r="AD17" s="150" t="str">
        <f t="array" ref="AD17">IFERROR(IF($C17&lt;&gt;"",INDEX('Booking Guest Information'!$K$21:$K$170,MATCH(1,('Booking Guest Information'!$G$21:$G$170=$D17)*('Booking Guest Information'!$M$21:$M$170&lt;=AD$9)*('Booking Guest Information'!$O$21:$O$170&gt;AD$9)*('Booking Guest Information'!$A$21:$A$170&lt;&gt;"X"),0),0),""),"")</f>
        <v/>
      </c>
      <c r="AE17" s="150" t="str">
        <f t="array" ref="AE17">IFERROR(IF($C17&lt;&gt;"",INDEX('Booking Guest Information'!$K$21:$K$170,MATCH(1,('Booking Guest Information'!$G$21:$G$170=$D17)*('Booking Guest Information'!$M$21:$M$170&lt;=AE$9)*('Booking Guest Information'!$O$21:$O$170&gt;AE$9)*('Booking Guest Information'!$A$21:$A$170&lt;&gt;"X"),0),0),""),"")</f>
        <v/>
      </c>
      <c r="AF17" s="150" t="str">
        <f t="array" ref="AF17">IFERROR(IF($C17&lt;&gt;"",INDEX('Booking Guest Information'!$K$21:$K$170,MATCH(1,('Booking Guest Information'!$G$21:$G$170=$D17)*('Booking Guest Information'!$M$21:$M$170&lt;=AF$9)*('Booking Guest Information'!$O$21:$O$170&gt;AF$9)*('Booking Guest Information'!$A$21:$A$170&lt;&gt;"X"),0),0),""),"")</f>
        <v/>
      </c>
      <c r="AG17" s="150" t="str">
        <f t="array" ref="AG17">IFERROR(IF($C17&lt;&gt;"",INDEX('Booking Guest Information'!$K$21:$K$170,MATCH(1,('Booking Guest Information'!$G$21:$G$170=$D17)*('Booking Guest Information'!$M$21:$M$170&lt;=AG$9)*('Booking Guest Information'!$O$21:$O$170&gt;AG$9)*('Booking Guest Information'!$A$21:$A$170&lt;&gt;"X"),0),0),""),"")</f>
        <v/>
      </c>
      <c r="AH17" s="150" t="str">
        <f t="array" ref="AH17">IFERROR(IF($C17&lt;&gt;"",INDEX('Booking Guest Information'!$K$21:$K$170,MATCH(1,('Booking Guest Information'!$G$21:$G$170=$D17)*('Booking Guest Information'!$M$21:$M$170&lt;=AH$9)*('Booking Guest Information'!$O$21:$O$170&gt;AH$9)*('Booking Guest Information'!$A$21:$A$170&lt;&gt;"X"),0),0),""),"")</f>
        <v/>
      </c>
      <c r="AI17" s="150" t="str">
        <f t="array" ref="AI17">IFERROR(IF($C17&lt;&gt;"",INDEX('Booking Guest Information'!$K$21:$K$170,MATCH(1,('Booking Guest Information'!$G$21:$G$170=$D17)*('Booking Guest Information'!$M$21:$M$170&lt;=AI$9)*('Booking Guest Information'!$O$21:$O$170&gt;AI$9)*('Booking Guest Information'!$A$21:$A$170&lt;&gt;"X"),0),0),""),"")</f>
        <v/>
      </c>
      <c r="AJ17" s="150" t="str">
        <f t="array" ref="AJ17">IFERROR(IF($C17&lt;&gt;"",INDEX('Booking Guest Information'!$K$21:$K$170,MATCH(1,('Booking Guest Information'!$G$21:$G$170=$D17)*('Booking Guest Information'!$M$21:$M$170&lt;=AJ$9)*('Booking Guest Information'!$O$21:$O$170&gt;AJ$9)*('Booking Guest Information'!$A$21:$A$170&lt;&gt;"X"),0),0),""),"")</f>
        <v/>
      </c>
      <c r="AK17" s="150" t="str">
        <f t="array" ref="AK17">IFERROR(IF($C17&lt;&gt;"",INDEX('Booking Guest Information'!$K$21:$K$170,MATCH(1,('Booking Guest Information'!$G$21:$G$170=$D17)*('Booking Guest Information'!$M$21:$M$170&lt;=AK$9)*('Booking Guest Information'!$O$21:$O$170&gt;AK$9)*('Booking Guest Information'!$A$21:$A$170&lt;&gt;"X"),0),0),""),"")</f>
        <v/>
      </c>
      <c r="AL17" s="150" t="str">
        <f t="array" ref="AL17">IFERROR(IF($C17&lt;&gt;"",INDEX('Booking Guest Information'!$K$21:$K$170,MATCH(1,('Booking Guest Information'!$G$21:$G$170=$D17)*('Booking Guest Information'!$M$21:$M$170&lt;=AL$9)*('Booking Guest Information'!$O$21:$O$170&gt;AL$9)*('Booking Guest Information'!$A$21:$A$170&lt;&gt;"X"),0),0),""),"")</f>
        <v/>
      </c>
      <c r="AM17" s="150" t="str">
        <f t="array" ref="AM17">IFERROR(IF($C17&lt;&gt;"",INDEX('Booking Guest Information'!$K$21:$K$170,MATCH(1,('Booking Guest Information'!$G$21:$G$170=$D17)*('Booking Guest Information'!$M$21:$M$170&lt;=AM$9)*('Booking Guest Information'!$O$21:$O$170&gt;AM$9)*('Booking Guest Information'!$A$21:$A$170&lt;&gt;"X"),0),0),""),"")</f>
        <v/>
      </c>
      <c r="AN17" s="150" t="str">
        <f t="array" ref="AN17">IFERROR(IF($C17&lt;&gt;"",INDEX('Booking Guest Information'!$K$21:$K$170,MATCH(1,('Booking Guest Information'!$G$21:$G$170=$D17)*('Booking Guest Information'!$M$21:$M$170&lt;=AN$9)*('Booking Guest Information'!$O$21:$O$170&gt;AN$9)*('Booking Guest Information'!$A$21:$A$170&lt;&gt;"X"),0),0),""),"")</f>
        <v/>
      </c>
      <c r="AO17" s="150" t="str">
        <f t="array" ref="AO17">IFERROR(IF($C17&lt;&gt;"",INDEX('Booking Guest Information'!$K$21:$K$170,MATCH(1,('Booking Guest Information'!$G$21:$G$170=$D17)*('Booking Guest Information'!$M$21:$M$170&lt;=AO$9)*('Booking Guest Information'!$O$21:$O$170&gt;AO$9)*('Booking Guest Information'!$A$21:$A$170&lt;&gt;"X"),0),0),""),"")</f>
        <v/>
      </c>
      <c r="AP17" s="150" t="str">
        <f t="array" ref="AP17">IFERROR(IF($C17&lt;&gt;"",INDEX('Booking Guest Information'!$K$21:$K$170,MATCH(1,('Booking Guest Information'!$G$21:$G$170=$D17)*('Booking Guest Information'!$M$21:$M$170&lt;=AP$9)*('Booking Guest Information'!$O$21:$O$170&gt;AP$9)*('Booking Guest Information'!$A$21:$A$170&lt;&gt;"X"),0),0),""),"")</f>
        <v/>
      </c>
      <c r="AQ17" s="150" t="str">
        <f t="array" ref="AQ17">IFERROR(IF($C17&lt;&gt;"",INDEX('Booking Guest Information'!$K$21:$K$170,MATCH(1,('Booking Guest Information'!$G$21:$G$170=$D17)*('Booking Guest Information'!$M$21:$M$170&lt;=AQ$9)*('Booking Guest Information'!$O$21:$O$170&gt;AQ$9)*('Booking Guest Information'!$A$21:$A$170&lt;&gt;"X"),0),0),""),"")</f>
        <v/>
      </c>
      <c r="AR17" s="150" t="str">
        <f t="array" ref="AR17">IFERROR(IF($C17&lt;&gt;"",INDEX('Booking Guest Information'!$K$21:$K$170,MATCH(1,('Booking Guest Information'!$G$21:$G$170=$D17)*('Booking Guest Information'!$M$21:$M$170&lt;=AR$9)*('Booking Guest Information'!$O$21:$O$170&gt;AR$9)*('Booking Guest Information'!$A$21:$A$170&lt;&gt;"X"),0),0),""),"")</f>
        <v/>
      </c>
      <c r="AS17" s="150" t="str">
        <f t="array" ref="AS17">IFERROR(IF($C17&lt;&gt;"",INDEX('Booking Guest Information'!$K$21:$K$170,MATCH(1,('Booking Guest Information'!$G$21:$G$170=$D17)*('Booking Guest Information'!$M$21:$M$170&lt;=AS$9)*('Booking Guest Information'!$O$21:$O$170&gt;AS$9)*('Booking Guest Information'!$A$21:$A$170&lt;&gt;"X"),0),0),""),"")</f>
        <v/>
      </c>
      <c r="AT17" s="150" t="str">
        <f t="array" ref="AT17">IFERROR(IF($C17&lt;&gt;"",INDEX('Booking Guest Information'!$K$21:$K$170,MATCH(1,('Booking Guest Information'!$G$21:$G$170=$D17)*('Booking Guest Information'!$M$21:$M$170&lt;=AT$9)*('Booking Guest Information'!$O$21:$O$170&gt;AT$9)*('Booking Guest Information'!$A$21:$A$170&lt;&gt;"X"),0),0),""),"")</f>
        <v/>
      </c>
      <c r="AU17" s="150" t="str">
        <f t="array" ref="AU17">IFERROR(IF($C17&lt;&gt;"",INDEX('Booking Guest Information'!$K$21:$K$170,MATCH(1,('Booking Guest Information'!$G$21:$G$170=$D17)*('Booking Guest Information'!$M$21:$M$170&lt;=AU$9)*('Booking Guest Information'!$O$21:$O$170&gt;AU$9)*('Booking Guest Information'!$A$21:$A$170&lt;&gt;"X"),0),0),""),"")</f>
        <v/>
      </c>
    </row>
    <row r="18" spans="2:47" x14ac:dyDescent="0.3">
      <c r="B18" s="147">
        <v>9</v>
      </c>
      <c r="C18" s="148" t="str">
        <f>IF('Room Information'!K15&lt;&gt;"",'Room Information'!K15,"")</f>
        <v>Standard Double</v>
      </c>
      <c r="D18" s="147">
        <f>IF('Room Information'!L15&lt;&gt;"",'Room Information'!L15,"")</f>
        <v>209</v>
      </c>
      <c r="E18" s="149"/>
      <c r="F18" s="150" t="str">
        <f t="array" ref="F18">IFERROR(IF($C18&lt;&gt;"",INDEX('Booking Guest Information'!$K$21:$K$170,MATCH(1,('Booking Guest Information'!$G$21:$G$170=$D18)*('Booking Guest Information'!$M$21:$M$170&lt;=F$9)*('Booking Guest Information'!$O$21:$O$170&gt;F$9)*('Booking Guest Information'!$A$21:$A$170&lt;&gt;"X"),0),0),""),"")</f>
        <v/>
      </c>
      <c r="G18" s="150" t="str">
        <f t="array" ref="G18">IFERROR(IF($C18&lt;&gt;"",INDEX('Booking Guest Information'!$K$21:$K$170,MATCH(1,('Booking Guest Information'!$G$21:$G$170=$D18)*('Booking Guest Information'!$M$21:$M$170&lt;=G$9)*('Booking Guest Information'!$O$21:$O$170&gt;G$9)*('Booking Guest Information'!$A$21:$A$170&lt;&gt;"X"),0),0),""),"")</f>
        <v/>
      </c>
      <c r="H18" s="150" t="str">
        <f t="array" ref="H18">IFERROR(IF($C18&lt;&gt;"",INDEX('Booking Guest Information'!$K$21:$K$170,MATCH(1,('Booking Guest Information'!$G$21:$G$170=$D18)*('Booking Guest Information'!$M$21:$M$170&lt;=H$9)*('Booking Guest Information'!$O$21:$O$170&gt;H$9)*('Booking Guest Information'!$A$21:$A$170&lt;&gt;"X"),0),0),""),"")</f>
        <v/>
      </c>
      <c r="I18" s="150" t="str">
        <f t="array" ref="I18">IFERROR(IF($C18&lt;&gt;"",INDEX('Booking Guest Information'!$K$21:$K$170,MATCH(1,('Booking Guest Information'!$G$21:$G$170=$D18)*('Booking Guest Information'!$M$21:$M$170&lt;=I$9)*('Booking Guest Information'!$O$21:$O$170&gt;I$9)*('Booking Guest Information'!$A$21:$A$170&lt;&gt;"X"),0),0),""),"")</f>
        <v/>
      </c>
      <c r="J18" s="150" t="str">
        <f t="array" ref="J18">IFERROR(IF($C18&lt;&gt;"",INDEX('Booking Guest Information'!$K$21:$K$170,MATCH(1,('Booking Guest Information'!$G$21:$G$170=$D18)*('Booking Guest Information'!$M$21:$M$170&lt;=J$9)*('Booking Guest Information'!$O$21:$O$170&gt;J$9)*('Booking Guest Information'!$A$21:$A$170&lt;&gt;"X"),0),0),""),"")</f>
        <v/>
      </c>
      <c r="K18" s="150" t="str">
        <f t="array" ref="K18">IFERROR(IF($C18&lt;&gt;"",INDEX('Booking Guest Information'!$K$21:$K$170,MATCH(1,('Booking Guest Information'!$G$21:$G$170=$D18)*('Booking Guest Information'!$M$21:$M$170&lt;=K$9)*('Booking Guest Information'!$O$21:$O$170&gt;K$9)*('Booking Guest Information'!$A$21:$A$170&lt;&gt;"X"),0),0),""),"")</f>
        <v/>
      </c>
      <c r="L18" s="150" t="str">
        <f t="array" ref="L18">IFERROR(IF($C18&lt;&gt;"",INDEX('Booking Guest Information'!$K$21:$K$170,MATCH(1,('Booking Guest Information'!$G$21:$G$170=$D18)*('Booking Guest Information'!$M$21:$M$170&lt;=L$9)*('Booking Guest Information'!$O$21:$O$170&gt;L$9)*('Booking Guest Information'!$A$21:$A$170&lt;&gt;"X"),0),0),""),"")</f>
        <v/>
      </c>
      <c r="M18" s="150" t="str">
        <f t="array" ref="M18">IFERROR(IF($C18&lt;&gt;"",INDEX('Booking Guest Information'!$K$21:$K$170,MATCH(1,('Booking Guest Information'!$G$21:$G$170=$D18)*('Booking Guest Information'!$M$21:$M$170&lt;=M$9)*('Booking Guest Information'!$O$21:$O$170&gt;M$9)*('Booking Guest Information'!$A$21:$A$170&lt;&gt;"X"),0),0),""),"")</f>
        <v/>
      </c>
      <c r="N18" s="150" t="str">
        <f t="array" ref="N18">IFERROR(IF($C18&lt;&gt;"",INDEX('Booking Guest Information'!$K$21:$K$170,MATCH(1,('Booking Guest Information'!$G$21:$G$170=$D18)*('Booking Guest Information'!$M$21:$M$170&lt;=N$9)*('Booking Guest Information'!$O$21:$O$170&gt;N$9)*('Booking Guest Information'!$A$21:$A$170&lt;&gt;"X"),0),0),""),"")</f>
        <v/>
      </c>
      <c r="O18" s="150" t="str">
        <f t="array" ref="O18">IFERROR(IF($C18&lt;&gt;"",INDEX('Booking Guest Information'!$K$21:$K$170,MATCH(1,('Booking Guest Information'!$G$21:$G$170=$D18)*('Booking Guest Information'!$M$21:$M$170&lt;=O$9)*('Booking Guest Information'!$O$21:$O$170&gt;O$9)*('Booking Guest Information'!$A$21:$A$170&lt;&gt;"X"),0),0),""),"")</f>
        <v/>
      </c>
      <c r="P18" s="150" t="str">
        <f t="array" ref="P18">IFERROR(IF($C18&lt;&gt;"",INDEX('Booking Guest Information'!$K$21:$K$170,MATCH(1,('Booking Guest Information'!$G$21:$G$170=$D18)*('Booking Guest Information'!$M$21:$M$170&lt;=P$9)*('Booking Guest Information'!$O$21:$O$170&gt;P$9)*('Booking Guest Information'!$A$21:$A$170&lt;&gt;"X"),0),0),""),"")</f>
        <v/>
      </c>
      <c r="Q18" s="150" t="str">
        <f t="array" ref="Q18">IFERROR(IF($C18&lt;&gt;"",INDEX('Booking Guest Information'!$K$21:$K$170,MATCH(1,('Booking Guest Information'!$G$21:$G$170=$D18)*('Booking Guest Information'!$M$21:$M$170&lt;=Q$9)*('Booking Guest Information'!$O$21:$O$170&gt;Q$9)*('Booking Guest Information'!$A$21:$A$170&lt;&gt;"X"),0),0),""),"")</f>
        <v/>
      </c>
      <c r="R18" s="150" t="str">
        <f t="array" ref="R18">IFERROR(IF($C18&lt;&gt;"",INDEX('Booking Guest Information'!$K$21:$K$170,MATCH(1,('Booking Guest Information'!$G$21:$G$170=$D18)*('Booking Guest Information'!$M$21:$M$170&lt;=R$9)*('Booking Guest Information'!$O$21:$O$170&gt;R$9)*('Booking Guest Information'!$A$21:$A$170&lt;&gt;"X"),0),0),""),"")</f>
        <v/>
      </c>
      <c r="S18" s="150" t="str">
        <f t="array" ref="S18">IFERROR(IF($C18&lt;&gt;"",INDEX('Booking Guest Information'!$K$21:$K$170,MATCH(1,('Booking Guest Information'!$G$21:$G$170=$D18)*('Booking Guest Information'!$M$21:$M$170&lt;=S$9)*('Booking Guest Information'!$O$21:$O$170&gt;S$9)*('Booking Guest Information'!$A$21:$A$170&lt;&gt;"X"),0),0),""),"")</f>
        <v/>
      </c>
      <c r="T18" s="150" t="str">
        <f t="array" ref="T18">IFERROR(IF($C18&lt;&gt;"",INDEX('Booking Guest Information'!$K$21:$K$170,MATCH(1,('Booking Guest Information'!$G$21:$G$170=$D18)*('Booking Guest Information'!$M$21:$M$170&lt;=T$9)*('Booking Guest Information'!$O$21:$O$170&gt;T$9)*('Booking Guest Information'!$A$21:$A$170&lt;&gt;"X"),0),0),""),"")</f>
        <v/>
      </c>
      <c r="U18" s="150" t="str">
        <f t="array" ref="U18">IFERROR(IF($C18&lt;&gt;"",INDEX('Booking Guest Information'!$K$21:$K$170,MATCH(1,('Booking Guest Information'!$G$21:$G$170=$D18)*('Booking Guest Information'!$M$21:$M$170&lt;=U$9)*('Booking Guest Information'!$O$21:$O$170&gt;U$9)*('Booking Guest Information'!$A$21:$A$170&lt;&gt;"X"),0),0),""),"")</f>
        <v/>
      </c>
      <c r="V18" s="150" t="str">
        <f t="array" ref="V18">IFERROR(IF($C18&lt;&gt;"",INDEX('Booking Guest Information'!$K$21:$K$170,MATCH(1,('Booking Guest Information'!$G$21:$G$170=$D18)*('Booking Guest Information'!$M$21:$M$170&lt;=V$9)*('Booking Guest Information'!$O$21:$O$170&gt;V$9)*('Booking Guest Information'!$A$21:$A$170&lt;&gt;"X"),0),0),""),"")</f>
        <v/>
      </c>
      <c r="W18" s="150" t="str">
        <f t="array" ref="W18">IFERROR(IF($C18&lt;&gt;"",INDEX('Booking Guest Information'!$K$21:$K$170,MATCH(1,('Booking Guest Information'!$G$21:$G$170=$D18)*('Booking Guest Information'!$M$21:$M$170&lt;=W$9)*('Booking Guest Information'!$O$21:$O$170&gt;W$9)*('Booking Guest Information'!$A$21:$A$170&lt;&gt;"X"),0),0),""),"")</f>
        <v/>
      </c>
      <c r="X18" s="150" t="str">
        <f t="array" ref="X18">IFERROR(IF($C18&lt;&gt;"",INDEX('Booking Guest Information'!$K$21:$K$170,MATCH(1,('Booking Guest Information'!$G$21:$G$170=$D18)*('Booking Guest Information'!$M$21:$M$170&lt;=X$9)*('Booking Guest Information'!$O$21:$O$170&gt;X$9)*('Booking Guest Information'!$A$21:$A$170&lt;&gt;"X"),0),0),""),"")</f>
        <v/>
      </c>
      <c r="Y18" s="150" t="str">
        <f t="array" ref="Y18">IFERROR(IF($C18&lt;&gt;"",INDEX('Booking Guest Information'!$K$21:$K$170,MATCH(1,('Booking Guest Information'!$G$21:$G$170=$D18)*('Booking Guest Information'!$M$21:$M$170&lt;=Y$9)*('Booking Guest Information'!$O$21:$O$170&gt;Y$9)*('Booking Guest Information'!$A$21:$A$170&lt;&gt;"X"),0),0),""),"")</f>
        <v/>
      </c>
      <c r="Z18" s="150" t="str">
        <f t="array" ref="Z18">IFERROR(IF($C18&lt;&gt;"",INDEX('Booking Guest Information'!$K$21:$K$170,MATCH(1,('Booking Guest Information'!$G$21:$G$170=$D18)*('Booking Guest Information'!$M$21:$M$170&lt;=Z$9)*('Booking Guest Information'!$O$21:$O$170&gt;Z$9)*('Booking Guest Information'!$A$21:$A$170&lt;&gt;"X"),0),0),""),"")</f>
        <v/>
      </c>
      <c r="AA18" s="150" t="str">
        <f t="array" ref="AA18">IFERROR(IF($C18&lt;&gt;"",INDEX('Booking Guest Information'!$K$21:$K$170,MATCH(1,('Booking Guest Information'!$G$21:$G$170=$D18)*('Booking Guest Information'!$M$21:$M$170&lt;=AA$9)*('Booking Guest Information'!$O$21:$O$170&gt;AA$9)*('Booking Guest Information'!$A$21:$A$170&lt;&gt;"X"),0),0),""),"")</f>
        <v/>
      </c>
      <c r="AB18" s="150" t="str">
        <f t="array" ref="AB18">IFERROR(IF($C18&lt;&gt;"",INDEX('Booking Guest Information'!$K$21:$K$170,MATCH(1,('Booking Guest Information'!$G$21:$G$170=$D18)*('Booking Guest Information'!$M$21:$M$170&lt;=AB$9)*('Booking Guest Information'!$O$21:$O$170&gt;AB$9)*('Booking Guest Information'!$A$21:$A$170&lt;&gt;"X"),0),0),""),"")</f>
        <v/>
      </c>
      <c r="AC18" s="150" t="str">
        <f t="array" ref="AC18">IFERROR(IF($C18&lt;&gt;"",INDEX('Booking Guest Information'!$K$21:$K$170,MATCH(1,('Booking Guest Information'!$G$21:$G$170=$D18)*('Booking Guest Information'!$M$21:$M$170&lt;=AC$9)*('Booking Guest Information'!$O$21:$O$170&gt;AC$9)*('Booking Guest Information'!$A$21:$A$170&lt;&gt;"X"),0),0),""),"")</f>
        <v/>
      </c>
      <c r="AD18" s="150" t="str">
        <f t="array" ref="AD18">IFERROR(IF($C18&lt;&gt;"",INDEX('Booking Guest Information'!$K$21:$K$170,MATCH(1,('Booking Guest Information'!$G$21:$G$170=$D18)*('Booking Guest Information'!$M$21:$M$170&lt;=AD$9)*('Booking Guest Information'!$O$21:$O$170&gt;AD$9)*('Booking Guest Information'!$A$21:$A$170&lt;&gt;"X"),0),0),""),"")</f>
        <v/>
      </c>
      <c r="AE18" s="150" t="str">
        <f t="array" ref="AE18">IFERROR(IF($C18&lt;&gt;"",INDEX('Booking Guest Information'!$K$21:$K$170,MATCH(1,('Booking Guest Information'!$G$21:$G$170=$D18)*('Booking Guest Information'!$M$21:$M$170&lt;=AE$9)*('Booking Guest Information'!$O$21:$O$170&gt;AE$9)*('Booking Guest Information'!$A$21:$A$170&lt;&gt;"X"),0),0),""),"")</f>
        <v/>
      </c>
      <c r="AF18" s="150" t="str">
        <f t="array" ref="AF18">IFERROR(IF($C18&lt;&gt;"",INDEX('Booking Guest Information'!$K$21:$K$170,MATCH(1,('Booking Guest Information'!$G$21:$G$170=$D18)*('Booking Guest Information'!$M$21:$M$170&lt;=AF$9)*('Booking Guest Information'!$O$21:$O$170&gt;AF$9)*('Booking Guest Information'!$A$21:$A$170&lt;&gt;"X"),0),0),""),"")</f>
        <v/>
      </c>
      <c r="AG18" s="150" t="str">
        <f t="array" ref="AG18">IFERROR(IF($C18&lt;&gt;"",INDEX('Booking Guest Information'!$K$21:$K$170,MATCH(1,('Booking Guest Information'!$G$21:$G$170=$D18)*('Booking Guest Information'!$M$21:$M$170&lt;=AG$9)*('Booking Guest Information'!$O$21:$O$170&gt;AG$9)*('Booking Guest Information'!$A$21:$A$170&lt;&gt;"X"),0),0),""),"")</f>
        <v/>
      </c>
      <c r="AH18" s="150" t="str">
        <f t="array" ref="AH18">IFERROR(IF($C18&lt;&gt;"",INDEX('Booking Guest Information'!$K$21:$K$170,MATCH(1,('Booking Guest Information'!$G$21:$G$170=$D18)*('Booking Guest Information'!$M$21:$M$170&lt;=AH$9)*('Booking Guest Information'!$O$21:$O$170&gt;AH$9)*('Booking Guest Information'!$A$21:$A$170&lt;&gt;"X"),0),0),""),"")</f>
        <v/>
      </c>
      <c r="AI18" s="150" t="str">
        <f t="array" ref="AI18">IFERROR(IF($C18&lt;&gt;"",INDEX('Booking Guest Information'!$K$21:$K$170,MATCH(1,('Booking Guest Information'!$G$21:$G$170=$D18)*('Booking Guest Information'!$M$21:$M$170&lt;=AI$9)*('Booking Guest Information'!$O$21:$O$170&gt;AI$9)*('Booking Guest Information'!$A$21:$A$170&lt;&gt;"X"),0),0),""),"")</f>
        <v/>
      </c>
      <c r="AJ18" s="150" t="str">
        <f t="array" ref="AJ18">IFERROR(IF($C18&lt;&gt;"",INDEX('Booking Guest Information'!$K$21:$K$170,MATCH(1,('Booking Guest Information'!$G$21:$G$170=$D18)*('Booking Guest Information'!$M$21:$M$170&lt;=AJ$9)*('Booking Guest Information'!$O$21:$O$170&gt;AJ$9)*('Booking Guest Information'!$A$21:$A$170&lt;&gt;"X"),0),0),""),"")</f>
        <v/>
      </c>
      <c r="AK18" s="150" t="str">
        <f t="array" ref="AK18">IFERROR(IF($C18&lt;&gt;"",INDEX('Booking Guest Information'!$K$21:$K$170,MATCH(1,('Booking Guest Information'!$G$21:$G$170=$D18)*('Booking Guest Information'!$M$21:$M$170&lt;=AK$9)*('Booking Guest Information'!$O$21:$O$170&gt;AK$9)*('Booking Guest Information'!$A$21:$A$170&lt;&gt;"X"),0),0),""),"")</f>
        <v/>
      </c>
      <c r="AL18" s="150" t="str">
        <f t="array" ref="AL18">IFERROR(IF($C18&lt;&gt;"",INDEX('Booking Guest Information'!$K$21:$K$170,MATCH(1,('Booking Guest Information'!$G$21:$G$170=$D18)*('Booking Guest Information'!$M$21:$M$170&lt;=AL$9)*('Booking Guest Information'!$O$21:$O$170&gt;AL$9)*('Booking Guest Information'!$A$21:$A$170&lt;&gt;"X"),0),0),""),"")</f>
        <v/>
      </c>
      <c r="AM18" s="150" t="str">
        <f t="array" ref="AM18">IFERROR(IF($C18&lt;&gt;"",INDEX('Booking Guest Information'!$K$21:$K$170,MATCH(1,('Booking Guest Information'!$G$21:$G$170=$D18)*('Booking Guest Information'!$M$21:$M$170&lt;=AM$9)*('Booking Guest Information'!$O$21:$O$170&gt;AM$9)*('Booking Guest Information'!$A$21:$A$170&lt;&gt;"X"),0),0),""),"")</f>
        <v/>
      </c>
      <c r="AN18" s="150" t="str">
        <f t="array" ref="AN18">IFERROR(IF($C18&lt;&gt;"",INDEX('Booking Guest Information'!$K$21:$K$170,MATCH(1,('Booking Guest Information'!$G$21:$G$170=$D18)*('Booking Guest Information'!$M$21:$M$170&lt;=AN$9)*('Booking Guest Information'!$O$21:$O$170&gt;AN$9)*('Booking Guest Information'!$A$21:$A$170&lt;&gt;"X"),0),0),""),"")</f>
        <v/>
      </c>
      <c r="AO18" s="150" t="str">
        <f t="array" ref="AO18">IFERROR(IF($C18&lt;&gt;"",INDEX('Booking Guest Information'!$K$21:$K$170,MATCH(1,('Booking Guest Information'!$G$21:$G$170=$D18)*('Booking Guest Information'!$M$21:$M$170&lt;=AO$9)*('Booking Guest Information'!$O$21:$O$170&gt;AO$9)*('Booking Guest Information'!$A$21:$A$170&lt;&gt;"X"),0),0),""),"")</f>
        <v/>
      </c>
      <c r="AP18" s="150" t="str">
        <f t="array" ref="AP18">IFERROR(IF($C18&lt;&gt;"",INDEX('Booking Guest Information'!$K$21:$K$170,MATCH(1,('Booking Guest Information'!$G$21:$G$170=$D18)*('Booking Guest Information'!$M$21:$M$170&lt;=AP$9)*('Booking Guest Information'!$O$21:$O$170&gt;AP$9)*('Booking Guest Information'!$A$21:$A$170&lt;&gt;"X"),0),0),""),"")</f>
        <v/>
      </c>
      <c r="AQ18" s="150" t="str">
        <f t="array" ref="AQ18">IFERROR(IF($C18&lt;&gt;"",INDEX('Booking Guest Information'!$K$21:$K$170,MATCH(1,('Booking Guest Information'!$G$21:$G$170=$D18)*('Booking Guest Information'!$M$21:$M$170&lt;=AQ$9)*('Booking Guest Information'!$O$21:$O$170&gt;AQ$9)*('Booking Guest Information'!$A$21:$A$170&lt;&gt;"X"),0),0),""),"")</f>
        <v/>
      </c>
      <c r="AR18" s="150" t="str">
        <f t="array" ref="AR18">IFERROR(IF($C18&lt;&gt;"",INDEX('Booking Guest Information'!$K$21:$K$170,MATCH(1,('Booking Guest Information'!$G$21:$G$170=$D18)*('Booking Guest Information'!$M$21:$M$170&lt;=AR$9)*('Booking Guest Information'!$O$21:$O$170&gt;AR$9)*('Booking Guest Information'!$A$21:$A$170&lt;&gt;"X"),0),0),""),"")</f>
        <v/>
      </c>
      <c r="AS18" s="150" t="str">
        <f t="array" ref="AS18">IFERROR(IF($C18&lt;&gt;"",INDEX('Booking Guest Information'!$K$21:$K$170,MATCH(1,('Booking Guest Information'!$G$21:$G$170=$D18)*('Booking Guest Information'!$M$21:$M$170&lt;=AS$9)*('Booking Guest Information'!$O$21:$O$170&gt;AS$9)*('Booking Guest Information'!$A$21:$A$170&lt;&gt;"X"),0),0),""),"")</f>
        <v/>
      </c>
      <c r="AT18" s="150" t="str">
        <f t="array" ref="AT18">IFERROR(IF($C18&lt;&gt;"",INDEX('Booking Guest Information'!$K$21:$K$170,MATCH(1,('Booking Guest Information'!$G$21:$G$170=$D18)*('Booking Guest Information'!$M$21:$M$170&lt;=AT$9)*('Booking Guest Information'!$O$21:$O$170&gt;AT$9)*('Booking Guest Information'!$A$21:$A$170&lt;&gt;"X"),0),0),""),"")</f>
        <v/>
      </c>
      <c r="AU18" s="150" t="str">
        <f t="array" ref="AU18">IFERROR(IF($C18&lt;&gt;"",INDEX('Booking Guest Information'!$K$21:$K$170,MATCH(1,('Booking Guest Information'!$G$21:$G$170=$D18)*('Booking Guest Information'!$M$21:$M$170&lt;=AU$9)*('Booking Guest Information'!$O$21:$O$170&gt;AU$9)*('Booking Guest Information'!$A$21:$A$170&lt;&gt;"X"),0),0),""),"")</f>
        <v/>
      </c>
    </row>
    <row r="19" spans="2:47" x14ac:dyDescent="0.3">
      <c r="B19" s="147">
        <v>10</v>
      </c>
      <c r="C19" s="148" t="str">
        <f>IF('Room Information'!K16&lt;&gt;"",'Room Information'!K16,"")</f>
        <v>Deluxe Single</v>
      </c>
      <c r="D19" s="147">
        <f>IF('Room Information'!L16&lt;&gt;"",'Room Information'!L16,"")</f>
        <v>210</v>
      </c>
      <c r="E19" s="149"/>
      <c r="F19" s="150" t="str">
        <f t="array" ref="F19">IFERROR(IF($C19&lt;&gt;"",INDEX('Booking Guest Information'!$K$21:$K$170,MATCH(1,('Booking Guest Information'!$G$21:$G$170=$D19)*('Booking Guest Information'!$M$21:$M$170&lt;=F$9)*('Booking Guest Information'!$O$21:$O$170&gt;F$9)*('Booking Guest Information'!$A$21:$A$170&lt;&gt;"X"),0),0),""),"")</f>
        <v/>
      </c>
      <c r="G19" s="150" t="str">
        <f t="array" ref="G19">IFERROR(IF($C19&lt;&gt;"",INDEX('Booking Guest Information'!$K$21:$K$170,MATCH(1,('Booking Guest Information'!$G$21:$G$170=$D19)*('Booking Guest Information'!$M$21:$M$170&lt;=G$9)*('Booking Guest Information'!$O$21:$O$170&gt;G$9)*('Booking Guest Information'!$A$21:$A$170&lt;&gt;"X"),0),0),""),"")</f>
        <v/>
      </c>
      <c r="H19" s="150" t="str">
        <f t="array" ref="H19">IFERROR(IF($C19&lt;&gt;"",INDEX('Booking Guest Information'!$K$21:$K$170,MATCH(1,('Booking Guest Information'!$G$21:$G$170=$D19)*('Booking Guest Information'!$M$21:$M$170&lt;=H$9)*('Booking Guest Information'!$O$21:$O$170&gt;H$9)*('Booking Guest Information'!$A$21:$A$170&lt;&gt;"X"),0),0),""),"")</f>
        <v/>
      </c>
      <c r="I19" s="150" t="str">
        <f t="array" ref="I19">IFERROR(IF($C19&lt;&gt;"",INDEX('Booking Guest Information'!$K$21:$K$170,MATCH(1,('Booking Guest Information'!$G$21:$G$170=$D19)*('Booking Guest Information'!$M$21:$M$170&lt;=I$9)*('Booking Guest Information'!$O$21:$O$170&gt;I$9)*('Booking Guest Information'!$A$21:$A$170&lt;&gt;"X"),0),0),""),"")</f>
        <v/>
      </c>
      <c r="J19" s="150" t="str">
        <f t="array" ref="J19">IFERROR(IF($C19&lt;&gt;"",INDEX('Booking Guest Information'!$K$21:$K$170,MATCH(1,('Booking Guest Information'!$G$21:$G$170=$D19)*('Booking Guest Information'!$M$21:$M$170&lt;=J$9)*('Booking Guest Information'!$O$21:$O$170&gt;J$9)*('Booking Guest Information'!$A$21:$A$170&lt;&gt;"X"),0),0),""),"")</f>
        <v/>
      </c>
      <c r="K19" s="150" t="str">
        <f t="array" ref="K19">IFERROR(IF($C19&lt;&gt;"",INDEX('Booking Guest Information'!$K$21:$K$170,MATCH(1,('Booking Guest Information'!$G$21:$G$170=$D19)*('Booking Guest Information'!$M$21:$M$170&lt;=K$9)*('Booking Guest Information'!$O$21:$O$170&gt;K$9)*('Booking Guest Information'!$A$21:$A$170&lt;&gt;"X"),0),0),""),"")</f>
        <v/>
      </c>
      <c r="L19" s="150" t="str">
        <f t="array" ref="L19">IFERROR(IF($C19&lt;&gt;"",INDEX('Booking Guest Information'!$K$21:$K$170,MATCH(1,('Booking Guest Information'!$G$21:$G$170=$D19)*('Booking Guest Information'!$M$21:$M$170&lt;=L$9)*('Booking Guest Information'!$O$21:$O$170&gt;L$9)*('Booking Guest Information'!$A$21:$A$170&lt;&gt;"X"),0),0),""),"")</f>
        <v/>
      </c>
      <c r="M19" s="150" t="str">
        <f t="array" ref="M19">IFERROR(IF($C19&lt;&gt;"",INDEX('Booking Guest Information'!$K$21:$K$170,MATCH(1,('Booking Guest Information'!$G$21:$G$170=$D19)*('Booking Guest Information'!$M$21:$M$170&lt;=M$9)*('Booking Guest Information'!$O$21:$O$170&gt;M$9)*('Booking Guest Information'!$A$21:$A$170&lt;&gt;"X"),0),0),""),"")</f>
        <v/>
      </c>
      <c r="N19" s="150" t="str">
        <f t="array" ref="N19">IFERROR(IF($C19&lt;&gt;"",INDEX('Booking Guest Information'!$K$21:$K$170,MATCH(1,('Booking Guest Information'!$G$21:$G$170=$D19)*('Booking Guest Information'!$M$21:$M$170&lt;=N$9)*('Booking Guest Information'!$O$21:$O$170&gt;N$9)*('Booking Guest Information'!$A$21:$A$170&lt;&gt;"X"),0),0),""),"")</f>
        <v/>
      </c>
      <c r="O19" s="150" t="str">
        <f t="array" ref="O19">IFERROR(IF($C19&lt;&gt;"",INDEX('Booking Guest Information'!$K$21:$K$170,MATCH(1,('Booking Guest Information'!$G$21:$G$170=$D19)*('Booking Guest Information'!$M$21:$M$170&lt;=O$9)*('Booking Guest Information'!$O$21:$O$170&gt;O$9)*('Booking Guest Information'!$A$21:$A$170&lt;&gt;"X"),0),0),""),"")</f>
        <v/>
      </c>
      <c r="P19" s="150" t="str">
        <f t="array" ref="P19">IFERROR(IF($C19&lt;&gt;"",INDEX('Booking Guest Information'!$K$21:$K$170,MATCH(1,('Booking Guest Information'!$G$21:$G$170=$D19)*('Booking Guest Information'!$M$21:$M$170&lt;=P$9)*('Booking Guest Information'!$O$21:$O$170&gt;P$9)*('Booking Guest Information'!$A$21:$A$170&lt;&gt;"X"),0),0),""),"")</f>
        <v/>
      </c>
      <c r="Q19" s="150" t="str">
        <f t="array" ref="Q19">IFERROR(IF($C19&lt;&gt;"",INDEX('Booking Guest Information'!$K$21:$K$170,MATCH(1,('Booking Guest Information'!$G$21:$G$170=$D19)*('Booking Guest Information'!$M$21:$M$170&lt;=Q$9)*('Booking Guest Information'!$O$21:$O$170&gt;Q$9)*('Booking Guest Information'!$A$21:$A$170&lt;&gt;"X"),0),0),""),"")</f>
        <v/>
      </c>
      <c r="R19" s="150" t="str">
        <f t="array" ref="R19">IFERROR(IF($C19&lt;&gt;"",INDEX('Booking Guest Information'!$K$21:$K$170,MATCH(1,('Booking Guest Information'!$G$21:$G$170=$D19)*('Booking Guest Information'!$M$21:$M$170&lt;=R$9)*('Booking Guest Information'!$O$21:$O$170&gt;R$9)*('Booking Guest Information'!$A$21:$A$170&lt;&gt;"X"),0),0),""),"")</f>
        <v/>
      </c>
      <c r="S19" s="150" t="str">
        <f t="array" ref="S19">IFERROR(IF($C19&lt;&gt;"",INDEX('Booking Guest Information'!$K$21:$K$170,MATCH(1,('Booking Guest Information'!$G$21:$G$170=$D19)*('Booking Guest Information'!$M$21:$M$170&lt;=S$9)*('Booking Guest Information'!$O$21:$O$170&gt;S$9)*('Booking Guest Information'!$A$21:$A$170&lt;&gt;"X"),0),0),""),"")</f>
        <v/>
      </c>
      <c r="T19" s="150" t="str">
        <f t="array" ref="T19">IFERROR(IF($C19&lt;&gt;"",INDEX('Booking Guest Information'!$K$21:$K$170,MATCH(1,('Booking Guest Information'!$G$21:$G$170=$D19)*('Booking Guest Information'!$M$21:$M$170&lt;=T$9)*('Booking Guest Information'!$O$21:$O$170&gt;T$9)*('Booking Guest Information'!$A$21:$A$170&lt;&gt;"X"),0),0),""),"")</f>
        <v/>
      </c>
      <c r="U19" s="150" t="str">
        <f t="array" ref="U19">IFERROR(IF($C19&lt;&gt;"",INDEX('Booking Guest Information'!$K$21:$K$170,MATCH(1,('Booking Guest Information'!$G$21:$G$170=$D19)*('Booking Guest Information'!$M$21:$M$170&lt;=U$9)*('Booking Guest Information'!$O$21:$O$170&gt;U$9)*('Booking Guest Information'!$A$21:$A$170&lt;&gt;"X"),0),0),""),"")</f>
        <v/>
      </c>
      <c r="V19" s="150" t="str">
        <f t="array" ref="V19">IFERROR(IF($C19&lt;&gt;"",INDEX('Booking Guest Information'!$K$21:$K$170,MATCH(1,('Booking Guest Information'!$G$21:$G$170=$D19)*('Booking Guest Information'!$M$21:$M$170&lt;=V$9)*('Booking Guest Information'!$O$21:$O$170&gt;V$9)*('Booking Guest Information'!$A$21:$A$170&lt;&gt;"X"),0),0),""),"")</f>
        <v/>
      </c>
      <c r="W19" s="150" t="str">
        <f t="array" ref="W19">IFERROR(IF($C19&lt;&gt;"",INDEX('Booking Guest Information'!$K$21:$K$170,MATCH(1,('Booking Guest Information'!$G$21:$G$170=$D19)*('Booking Guest Information'!$M$21:$M$170&lt;=W$9)*('Booking Guest Information'!$O$21:$O$170&gt;W$9)*('Booking Guest Information'!$A$21:$A$170&lt;&gt;"X"),0),0),""),"")</f>
        <v/>
      </c>
      <c r="X19" s="150" t="str">
        <f t="array" ref="X19">IFERROR(IF($C19&lt;&gt;"",INDEX('Booking Guest Information'!$K$21:$K$170,MATCH(1,('Booking Guest Information'!$G$21:$G$170=$D19)*('Booking Guest Information'!$M$21:$M$170&lt;=X$9)*('Booking Guest Information'!$O$21:$O$170&gt;X$9)*('Booking Guest Information'!$A$21:$A$170&lt;&gt;"X"),0),0),""),"")</f>
        <v/>
      </c>
      <c r="Y19" s="150" t="str">
        <f t="array" ref="Y19">IFERROR(IF($C19&lt;&gt;"",INDEX('Booking Guest Information'!$K$21:$K$170,MATCH(1,('Booking Guest Information'!$G$21:$G$170=$D19)*('Booking Guest Information'!$M$21:$M$170&lt;=Y$9)*('Booking Guest Information'!$O$21:$O$170&gt;Y$9)*('Booking Guest Information'!$A$21:$A$170&lt;&gt;"X"),0),0),""),"")</f>
        <v/>
      </c>
      <c r="Z19" s="150" t="str">
        <f t="array" ref="Z19">IFERROR(IF($C19&lt;&gt;"",INDEX('Booking Guest Information'!$K$21:$K$170,MATCH(1,('Booking Guest Information'!$G$21:$G$170=$D19)*('Booking Guest Information'!$M$21:$M$170&lt;=Z$9)*('Booking Guest Information'!$O$21:$O$170&gt;Z$9)*('Booking Guest Information'!$A$21:$A$170&lt;&gt;"X"),0),0),""),"")</f>
        <v/>
      </c>
      <c r="AA19" s="150" t="str">
        <f t="array" ref="AA19">IFERROR(IF($C19&lt;&gt;"",INDEX('Booking Guest Information'!$K$21:$K$170,MATCH(1,('Booking Guest Information'!$G$21:$G$170=$D19)*('Booking Guest Information'!$M$21:$M$170&lt;=AA$9)*('Booking Guest Information'!$O$21:$O$170&gt;AA$9)*('Booking Guest Information'!$A$21:$A$170&lt;&gt;"X"),0),0),""),"")</f>
        <v/>
      </c>
      <c r="AB19" s="150" t="str">
        <f t="array" ref="AB19">IFERROR(IF($C19&lt;&gt;"",INDEX('Booking Guest Information'!$K$21:$K$170,MATCH(1,('Booking Guest Information'!$G$21:$G$170=$D19)*('Booking Guest Information'!$M$21:$M$170&lt;=AB$9)*('Booking Guest Information'!$O$21:$O$170&gt;AB$9)*('Booking Guest Information'!$A$21:$A$170&lt;&gt;"X"),0),0),""),"")</f>
        <v/>
      </c>
      <c r="AC19" s="150" t="str">
        <f t="array" ref="AC19">IFERROR(IF($C19&lt;&gt;"",INDEX('Booking Guest Information'!$K$21:$K$170,MATCH(1,('Booking Guest Information'!$G$21:$G$170=$D19)*('Booking Guest Information'!$M$21:$M$170&lt;=AC$9)*('Booking Guest Information'!$O$21:$O$170&gt;AC$9)*('Booking Guest Information'!$A$21:$A$170&lt;&gt;"X"),0),0),""),"")</f>
        <v/>
      </c>
      <c r="AD19" s="150" t="str">
        <f t="array" ref="AD19">IFERROR(IF($C19&lt;&gt;"",INDEX('Booking Guest Information'!$K$21:$K$170,MATCH(1,('Booking Guest Information'!$G$21:$G$170=$D19)*('Booking Guest Information'!$M$21:$M$170&lt;=AD$9)*('Booking Guest Information'!$O$21:$O$170&gt;AD$9)*('Booking Guest Information'!$A$21:$A$170&lt;&gt;"X"),0),0),""),"")</f>
        <v/>
      </c>
      <c r="AE19" s="150" t="str">
        <f t="array" ref="AE19">IFERROR(IF($C19&lt;&gt;"",INDEX('Booking Guest Information'!$K$21:$K$170,MATCH(1,('Booking Guest Information'!$G$21:$G$170=$D19)*('Booking Guest Information'!$M$21:$M$170&lt;=AE$9)*('Booking Guest Information'!$O$21:$O$170&gt;AE$9)*('Booking Guest Information'!$A$21:$A$170&lt;&gt;"X"),0),0),""),"")</f>
        <v/>
      </c>
      <c r="AF19" s="150" t="str">
        <f t="array" ref="AF19">IFERROR(IF($C19&lt;&gt;"",INDEX('Booking Guest Information'!$K$21:$K$170,MATCH(1,('Booking Guest Information'!$G$21:$G$170=$D19)*('Booking Guest Information'!$M$21:$M$170&lt;=AF$9)*('Booking Guest Information'!$O$21:$O$170&gt;AF$9)*('Booking Guest Information'!$A$21:$A$170&lt;&gt;"X"),0),0),""),"")</f>
        <v/>
      </c>
      <c r="AG19" s="150" t="str">
        <f t="array" ref="AG19">IFERROR(IF($C19&lt;&gt;"",INDEX('Booking Guest Information'!$K$21:$K$170,MATCH(1,('Booking Guest Information'!$G$21:$G$170=$D19)*('Booking Guest Information'!$M$21:$M$170&lt;=AG$9)*('Booking Guest Information'!$O$21:$O$170&gt;AG$9)*('Booking Guest Information'!$A$21:$A$170&lt;&gt;"X"),0),0),""),"")</f>
        <v/>
      </c>
      <c r="AH19" s="150" t="str">
        <f t="array" ref="AH19">IFERROR(IF($C19&lt;&gt;"",INDEX('Booking Guest Information'!$K$21:$K$170,MATCH(1,('Booking Guest Information'!$G$21:$G$170=$D19)*('Booking Guest Information'!$M$21:$M$170&lt;=AH$9)*('Booking Guest Information'!$O$21:$O$170&gt;AH$9)*('Booking Guest Information'!$A$21:$A$170&lt;&gt;"X"),0),0),""),"")</f>
        <v/>
      </c>
      <c r="AI19" s="150" t="str">
        <f t="array" ref="AI19">IFERROR(IF($C19&lt;&gt;"",INDEX('Booking Guest Information'!$K$21:$K$170,MATCH(1,('Booking Guest Information'!$G$21:$G$170=$D19)*('Booking Guest Information'!$M$21:$M$170&lt;=AI$9)*('Booking Guest Information'!$O$21:$O$170&gt;AI$9)*('Booking Guest Information'!$A$21:$A$170&lt;&gt;"X"),0),0),""),"")</f>
        <v/>
      </c>
      <c r="AJ19" s="150" t="str">
        <f t="array" ref="AJ19">IFERROR(IF($C19&lt;&gt;"",INDEX('Booking Guest Information'!$K$21:$K$170,MATCH(1,('Booking Guest Information'!$G$21:$G$170=$D19)*('Booking Guest Information'!$M$21:$M$170&lt;=AJ$9)*('Booking Guest Information'!$O$21:$O$170&gt;AJ$9)*('Booking Guest Information'!$A$21:$A$170&lt;&gt;"X"),0),0),""),"")</f>
        <v/>
      </c>
      <c r="AK19" s="150" t="str">
        <f t="array" ref="AK19">IFERROR(IF($C19&lt;&gt;"",INDEX('Booking Guest Information'!$K$21:$K$170,MATCH(1,('Booking Guest Information'!$G$21:$G$170=$D19)*('Booking Guest Information'!$M$21:$M$170&lt;=AK$9)*('Booking Guest Information'!$O$21:$O$170&gt;AK$9)*('Booking Guest Information'!$A$21:$A$170&lt;&gt;"X"),0),0),""),"")</f>
        <v/>
      </c>
      <c r="AL19" s="150" t="str">
        <f t="array" ref="AL19">IFERROR(IF($C19&lt;&gt;"",INDEX('Booking Guest Information'!$K$21:$K$170,MATCH(1,('Booking Guest Information'!$G$21:$G$170=$D19)*('Booking Guest Information'!$M$21:$M$170&lt;=AL$9)*('Booking Guest Information'!$O$21:$O$170&gt;AL$9)*('Booking Guest Information'!$A$21:$A$170&lt;&gt;"X"),0),0),""),"")</f>
        <v/>
      </c>
      <c r="AM19" s="150" t="str">
        <f t="array" ref="AM19">IFERROR(IF($C19&lt;&gt;"",INDEX('Booking Guest Information'!$K$21:$K$170,MATCH(1,('Booking Guest Information'!$G$21:$G$170=$D19)*('Booking Guest Information'!$M$21:$M$170&lt;=AM$9)*('Booking Guest Information'!$O$21:$O$170&gt;AM$9)*('Booking Guest Information'!$A$21:$A$170&lt;&gt;"X"),0),0),""),"")</f>
        <v/>
      </c>
      <c r="AN19" s="150" t="str">
        <f t="array" ref="AN19">IFERROR(IF($C19&lt;&gt;"",INDEX('Booking Guest Information'!$K$21:$K$170,MATCH(1,('Booking Guest Information'!$G$21:$G$170=$D19)*('Booking Guest Information'!$M$21:$M$170&lt;=AN$9)*('Booking Guest Information'!$O$21:$O$170&gt;AN$9)*('Booking Guest Information'!$A$21:$A$170&lt;&gt;"X"),0),0),""),"")</f>
        <v/>
      </c>
      <c r="AO19" s="150" t="str">
        <f t="array" ref="AO19">IFERROR(IF($C19&lt;&gt;"",INDEX('Booking Guest Information'!$K$21:$K$170,MATCH(1,('Booking Guest Information'!$G$21:$G$170=$D19)*('Booking Guest Information'!$M$21:$M$170&lt;=AO$9)*('Booking Guest Information'!$O$21:$O$170&gt;AO$9)*('Booking Guest Information'!$A$21:$A$170&lt;&gt;"X"),0),0),""),"")</f>
        <v/>
      </c>
      <c r="AP19" s="150" t="str">
        <f t="array" ref="AP19">IFERROR(IF($C19&lt;&gt;"",INDEX('Booking Guest Information'!$K$21:$K$170,MATCH(1,('Booking Guest Information'!$G$21:$G$170=$D19)*('Booking Guest Information'!$M$21:$M$170&lt;=AP$9)*('Booking Guest Information'!$O$21:$O$170&gt;AP$9)*('Booking Guest Information'!$A$21:$A$170&lt;&gt;"X"),0),0),""),"")</f>
        <v/>
      </c>
      <c r="AQ19" s="150" t="str">
        <f t="array" ref="AQ19">IFERROR(IF($C19&lt;&gt;"",INDEX('Booking Guest Information'!$K$21:$K$170,MATCH(1,('Booking Guest Information'!$G$21:$G$170=$D19)*('Booking Guest Information'!$M$21:$M$170&lt;=AQ$9)*('Booking Guest Information'!$O$21:$O$170&gt;AQ$9)*('Booking Guest Information'!$A$21:$A$170&lt;&gt;"X"),0),0),""),"")</f>
        <v/>
      </c>
      <c r="AR19" s="150" t="str">
        <f t="array" ref="AR19">IFERROR(IF($C19&lt;&gt;"",INDEX('Booking Guest Information'!$K$21:$K$170,MATCH(1,('Booking Guest Information'!$G$21:$G$170=$D19)*('Booking Guest Information'!$M$21:$M$170&lt;=AR$9)*('Booking Guest Information'!$O$21:$O$170&gt;AR$9)*('Booking Guest Information'!$A$21:$A$170&lt;&gt;"X"),0),0),""),"")</f>
        <v/>
      </c>
      <c r="AS19" s="150" t="str">
        <f t="array" ref="AS19">IFERROR(IF($C19&lt;&gt;"",INDEX('Booking Guest Information'!$K$21:$K$170,MATCH(1,('Booking Guest Information'!$G$21:$G$170=$D19)*('Booking Guest Information'!$M$21:$M$170&lt;=AS$9)*('Booking Guest Information'!$O$21:$O$170&gt;AS$9)*('Booking Guest Information'!$A$21:$A$170&lt;&gt;"X"),0),0),""),"")</f>
        <v/>
      </c>
      <c r="AT19" s="150" t="str">
        <f t="array" ref="AT19">IFERROR(IF($C19&lt;&gt;"",INDEX('Booking Guest Information'!$K$21:$K$170,MATCH(1,('Booking Guest Information'!$G$21:$G$170=$D19)*('Booking Guest Information'!$M$21:$M$170&lt;=AT$9)*('Booking Guest Information'!$O$21:$O$170&gt;AT$9)*('Booking Guest Information'!$A$21:$A$170&lt;&gt;"X"),0),0),""),"")</f>
        <v/>
      </c>
      <c r="AU19" s="150" t="str">
        <f t="array" ref="AU19">IFERROR(IF($C19&lt;&gt;"",INDEX('Booking Guest Information'!$K$21:$K$170,MATCH(1,('Booking Guest Information'!$G$21:$G$170=$D19)*('Booking Guest Information'!$M$21:$M$170&lt;=AU$9)*('Booking Guest Information'!$O$21:$O$170&gt;AU$9)*('Booking Guest Information'!$A$21:$A$170&lt;&gt;"X"),0),0),""),"")</f>
        <v/>
      </c>
    </row>
    <row r="20" spans="2:47" x14ac:dyDescent="0.3">
      <c r="B20" s="147">
        <v>11</v>
      </c>
      <c r="C20" s="148" t="str">
        <f>IF('Room Information'!K17&lt;&gt;"",'Room Information'!K17,"")</f>
        <v>Deluxe Single</v>
      </c>
      <c r="D20" s="147">
        <f>IF('Room Information'!L17&lt;&gt;"",'Room Information'!L17,"")</f>
        <v>211</v>
      </c>
      <c r="E20" s="149"/>
      <c r="F20" s="150" t="str">
        <f t="array" ref="F20">IFERROR(IF($C20&lt;&gt;"",INDEX('Booking Guest Information'!$K$21:$K$170,MATCH(1,('Booking Guest Information'!$G$21:$G$170=$D20)*('Booking Guest Information'!$M$21:$M$170&lt;=F$9)*('Booking Guest Information'!$O$21:$O$170&gt;F$9)*('Booking Guest Information'!$A$21:$A$170&lt;&gt;"X"),0),0),""),"")</f>
        <v/>
      </c>
      <c r="G20" s="150" t="str">
        <f t="array" ref="G20">IFERROR(IF($C20&lt;&gt;"",INDEX('Booking Guest Information'!$K$21:$K$170,MATCH(1,('Booking Guest Information'!$G$21:$G$170=$D20)*('Booking Guest Information'!$M$21:$M$170&lt;=G$9)*('Booking Guest Information'!$O$21:$O$170&gt;G$9)*('Booking Guest Information'!$A$21:$A$170&lt;&gt;"X"),0),0),""),"")</f>
        <v/>
      </c>
      <c r="H20" s="150" t="str">
        <f t="array" ref="H20">IFERROR(IF($C20&lt;&gt;"",INDEX('Booking Guest Information'!$K$21:$K$170,MATCH(1,('Booking Guest Information'!$G$21:$G$170=$D20)*('Booking Guest Information'!$M$21:$M$170&lt;=H$9)*('Booking Guest Information'!$O$21:$O$170&gt;H$9)*('Booking Guest Information'!$A$21:$A$170&lt;&gt;"X"),0),0),""),"")</f>
        <v/>
      </c>
      <c r="I20" s="150" t="str">
        <f t="array" ref="I20">IFERROR(IF($C20&lt;&gt;"",INDEX('Booking Guest Information'!$K$21:$K$170,MATCH(1,('Booking Guest Information'!$G$21:$G$170=$D20)*('Booking Guest Information'!$M$21:$M$170&lt;=I$9)*('Booking Guest Information'!$O$21:$O$170&gt;I$9)*('Booking Guest Information'!$A$21:$A$170&lt;&gt;"X"),0),0),""),"")</f>
        <v/>
      </c>
      <c r="J20" s="150" t="str">
        <f t="array" ref="J20">IFERROR(IF($C20&lt;&gt;"",INDEX('Booking Guest Information'!$K$21:$K$170,MATCH(1,('Booking Guest Information'!$G$21:$G$170=$D20)*('Booking Guest Information'!$M$21:$M$170&lt;=J$9)*('Booking Guest Information'!$O$21:$O$170&gt;J$9)*('Booking Guest Information'!$A$21:$A$170&lt;&gt;"X"),0),0),""),"")</f>
        <v/>
      </c>
      <c r="K20" s="150" t="str">
        <f t="array" ref="K20">IFERROR(IF($C20&lt;&gt;"",INDEX('Booking Guest Information'!$K$21:$K$170,MATCH(1,('Booking Guest Information'!$G$21:$G$170=$D20)*('Booking Guest Information'!$M$21:$M$170&lt;=K$9)*('Booking Guest Information'!$O$21:$O$170&gt;K$9)*('Booking Guest Information'!$A$21:$A$170&lt;&gt;"X"),0),0),""),"")</f>
        <v/>
      </c>
      <c r="L20" s="150" t="str">
        <f t="array" ref="L20">IFERROR(IF($C20&lt;&gt;"",INDEX('Booking Guest Information'!$K$21:$K$170,MATCH(1,('Booking Guest Information'!$G$21:$G$170=$D20)*('Booking Guest Information'!$M$21:$M$170&lt;=L$9)*('Booking Guest Information'!$O$21:$O$170&gt;L$9)*('Booking Guest Information'!$A$21:$A$170&lt;&gt;"X"),0),0),""),"")</f>
        <v/>
      </c>
      <c r="M20" s="150" t="str">
        <f t="array" ref="M20">IFERROR(IF($C20&lt;&gt;"",INDEX('Booking Guest Information'!$K$21:$K$170,MATCH(1,('Booking Guest Information'!$G$21:$G$170=$D20)*('Booking Guest Information'!$M$21:$M$170&lt;=M$9)*('Booking Guest Information'!$O$21:$O$170&gt;M$9)*('Booking Guest Information'!$A$21:$A$170&lt;&gt;"X"),0),0),""),"")</f>
        <v/>
      </c>
      <c r="N20" s="150" t="str">
        <f t="array" ref="N20">IFERROR(IF($C20&lt;&gt;"",INDEX('Booking Guest Information'!$K$21:$K$170,MATCH(1,('Booking Guest Information'!$G$21:$G$170=$D20)*('Booking Guest Information'!$M$21:$M$170&lt;=N$9)*('Booking Guest Information'!$O$21:$O$170&gt;N$9)*('Booking Guest Information'!$A$21:$A$170&lt;&gt;"X"),0),0),""),"")</f>
        <v/>
      </c>
      <c r="O20" s="150" t="str">
        <f t="array" ref="O20">IFERROR(IF($C20&lt;&gt;"",INDEX('Booking Guest Information'!$K$21:$K$170,MATCH(1,('Booking Guest Information'!$G$21:$G$170=$D20)*('Booking Guest Information'!$M$21:$M$170&lt;=O$9)*('Booking Guest Information'!$O$21:$O$170&gt;O$9)*('Booking Guest Information'!$A$21:$A$170&lt;&gt;"X"),0),0),""),"")</f>
        <v/>
      </c>
      <c r="P20" s="150" t="str">
        <f t="array" ref="P20">IFERROR(IF($C20&lt;&gt;"",INDEX('Booking Guest Information'!$K$21:$K$170,MATCH(1,('Booking Guest Information'!$G$21:$G$170=$D20)*('Booking Guest Information'!$M$21:$M$170&lt;=P$9)*('Booking Guest Information'!$O$21:$O$170&gt;P$9)*('Booking Guest Information'!$A$21:$A$170&lt;&gt;"X"),0),0),""),"")</f>
        <v/>
      </c>
      <c r="Q20" s="150" t="str">
        <f t="array" ref="Q20">IFERROR(IF($C20&lt;&gt;"",INDEX('Booking Guest Information'!$K$21:$K$170,MATCH(1,('Booking Guest Information'!$G$21:$G$170=$D20)*('Booking Guest Information'!$M$21:$M$170&lt;=Q$9)*('Booking Guest Information'!$O$21:$O$170&gt;Q$9)*('Booking Guest Information'!$A$21:$A$170&lt;&gt;"X"),0),0),""),"")</f>
        <v/>
      </c>
      <c r="R20" s="150" t="str">
        <f t="array" ref="R20">IFERROR(IF($C20&lt;&gt;"",INDEX('Booking Guest Information'!$K$21:$K$170,MATCH(1,('Booking Guest Information'!$G$21:$G$170=$D20)*('Booking Guest Information'!$M$21:$M$170&lt;=R$9)*('Booking Guest Information'!$O$21:$O$170&gt;R$9)*('Booking Guest Information'!$A$21:$A$170&lt;&gt;"X"),0),0),""),"")</f>
        <v/>
      </c>
      <c r="S20" s="150" t="str">
        <f t="array" ref="S20">IFERROR(IF($C20&lt;&gt;"",INDEX('Booking Guest Information'!$K$21:$K$170,MATCH(1,('Booking Guest Information'!$G$21:$G$170=$D20)*('Booking Guest Information'!$M$21:$M$170&lt;=S$9)*('Booking Guest Information'!$O$21:$O$170&gt;S$9)*('Booking Guest Information'!$A$21:$A$170&lt;&gt;"X"),0),0),""),"")</f>
        <v/>
      </c>
      <c r="T20" s="150" t="str">
        <f t="array" ref="T20">IFERROR(IF($C20&lt;&gt;"",INDEX('Booking Guest Information'!$K$21:$K$170,MATCH(1,('Booking Guest Information'!$G$21:$G$170=$D20)*('Booking Guest Information'!$M$21:$M$170&lt;=T$9)*('Booking Guest Information'!$O$21:$O$170&gt;T$9)*('Booking Guest Information'!$A$21:$A$170&lt;&gt;"X"),0),0),""),"")</f>
        <v/>
      </c>
      <c r="U20" s="150" t="str">
        <f t="array" ref="U20">IFERROR(IF($C20&lt;&gt;"",INDEX('Booking Guest Information'!$K$21:$K$170,MATCH(1,('Booking Guest Information'!$G$21:$G$170=$D20)*('Booking Guest Information'!$M$21:$M$170&lt;=U$9)*('Booking Guest Information'!$O$21:$O$170&gt;U$9)*('Booking Guest Information'!$A$21:$A$170&lt;&gt;"X"),0),0),""),"")</f>
        <v/>
      </c>
      <c r="V20" s="150" t="str">
        <f t="array" ref="V20">IFERROR(IF($C20&lt;&gt;"",INDEX('Booking Guest Information'!$K$21:$K$170,MATCH(1,('Booking Guest Information'!$G$21:$G$170=$D20)*('Booking Guest Information'!$M$21:$M$170&lt;=V$9)*('Booking Guest Information'!$O$21:$O$170&gt;V$9)*('Booking Guest Information'!$A$21:$A$170&lt;&gt;"X"),0),0),""),"")</f>
        <v/>
      </c>
      <c r="W20" s="150" t="str">
        <f t="array" ref="W20">IFERROR(IF($C20&lt;&gt;"",INDEX('Booking Guest Information'!$K$21:$K$170,MATCH(1,('Booking Guest Information'!$G$21:$G$170=$D20)*('Booking Guest Information'!$M$21:$M$170&lt;=W$9)*('Booking Guest Information'!$O$21:$O$170&gt;W$9)*('Booking Guest Information'!$A$21:$A$170&lt;&gt;"X"),0),0),""),"")</f>
        <v/>
      </c>
      <c r="X20" s="150" t="str">
        <f t="array" ref="X20">IFERROR(IF($C20&lt;&gt;"",INDEX('Booking Guest Information'!$K$21:$K$170,MATCH(1,('Booking Guest Information'!$G$21:$G$170=$D20)*('Booking Guest Information'!$M$21:$M$170&lt;=X$9)*('Booking Guest Information'!$O$21:$O$170&gt;X$9)*('Booking Guest Information'!$A$21:$A$170&lt;&gt;"X"),0),0),""),"")</f>
        <v/>
      </c>
      <c r="Y20" s="150" t="str">
        <f t="array" ref="Y20">IFERROR(IF($C20&lt;&gt;"",INDEX('Booking Guest Information'!$K$21:$K$170,MATCH(1,('Booking Guest Information'!$G$21:$G$170=$D20)*('Booking Guest Information'!$M$21:$M$170&lt;=Y$9)*('Booking Guest Information'!$O$21:$O$170&gt;Y$9)*('Booking Guest Information'!$A$21:$A$170&lt;&gt;"X"),0),0),""),"")</f>
        <v/>
      </c>
      <c r="Z20" s="150" t="str">
        <f t="array" ref="Z20">IFERROR(IF($C20&lt;&gt;"",INDEX('Booking Guest Information'!$K$21:$K$170,MATCH(1,('Booking Guest Information'!$G$21:$G$170=$D20)*('Booking Guest Information'!$M$21:$M$170&lt;=Z$9)*('Booking Guest Information'!$O$21:$O$170&gt;Z$9)*('Booking Guest Information'!$A$21:$A$170&lt;&gt;"X"),0),0),""),"")</f>
        <v/>
      </c>
      <c r="AA20" s="150" t="str">
        <f t="array" ref="AA20">IFERROR(IF($C20&lt;&gt;"",INDEX('Booking Guest Information'!$K$21:$K$170,MATCH(1,('Booking Guest Information'!$G$21:$G$170=$D20)*('Booking Guest Information'!$M$21:$M$170&lt;=AA$9)*('Booking Guest Information'!$O$21:$O$170&gt;AA$9)*('Booking Guest Information'!$A$21:$A$170&lt;&gt;"X"),0),0),""),"")</f>
        <v/>
      </c>
      <c r="AB20" s="150" t="str">
        <f t="array" ref="AB20">IFERROR(IF($C20&lt;&gt;"",INDEX('Booking Guest Information'!$K$21:$K$170,MATCH(1,('Booking Guest Information'!$G$21:$G$170=$D20)*('Booking Guest Information'!$M$21:$M$170&lt;=AB$9)*('Booking Guest Information'!$O$21:$O$170&gt;AB$9)*('Booking Guest Information'!$A$21:$A$170&lt;&gt;"X"),0),0),""),"")</f>
        <v/>
      </c>
      <c r="AC20" s="150" t="str">
        <f t="array" ref="AC20">IFERROR(IF($C20&lt;&gt;"",INDEX('Booking Guest Information'!$K$21:$K$170,MATCH(1,('Booking Guest Information'!$G$21:$G$170=$D20)*('Booking Guest Information'!$M$21:$M$170&lt;=AC$9)*('Booking Guest Information'!$O$21:$O$170&gt;AC$9)*('Booking Guest Information'!$A$21:$A$170&lt;&gt;"X"),0),0),""),"")</f>
        <v/>
      </c>
      <c r="AD20" s="150" t="str">
        <f t="array" ref="AD20">IFERROR(IF($C20&lt;&gt;"",INDEX('Booking Guest Information'!$K$21:$K$170,MATCH(1,('Booking Guest Information'!$G$21:$G$170=$D20)*('Booking Guest Information'!$M$21:$M$170&lt;=AD$9)*('Booking Guest Information'!$O$21:$O$170&gt;AD$9)*('Booking Guest Information'!$A$21:$A$170&lt;&gt;"X"),0),0),""),"")</f>
        <v/>
      </c>
      <c r="AE20" s="150" t="str">
        <f t="array" ref="AE20">IFERROR(IF($C20&lt;&gt;"",INDEX('Booking Guest Information'!$K$21:$K$170,MATCH(1,('Booking Guest Information'!$G$21:$G$170=$D20)*('Booking Guest Information'!$M$21:$M$170&lt;=AE$9)*('Booking Guest Information'!$O$21:$O$170&gt;AE$9)*('Booking Guest Information'!$A$21:$A$170&lt;&gt;"X"),0),0),""),"")</f>
        <v/>
      </c>
      <c r="AF20" s="150" t="str">
        <f t="array" ref="AF20">IFERROR(IF($C20&lt;&gt;"",INDEX('Booking Guest Information'!$K$21:$K$170,MATCH(1,('Booking Guest Information'!$G$21:$G$170=$D20)*('Booking Guest Information'!$M$21:$M$170&lt;=AF$9)*('Booking Guest Information'!$O$21:$O$170&gt;AF$9)*('Booking Guest Information'!$A$21:$A$170&lt;&gt;"X"),0),0),""),"")</f>
        <v/>
      </c>
      <c r="AG20" s="150" t="str">
        <f t="array" ref="AG20">IFERROR(IF($C20&lt;&gt;"",INDEX('Booking Guest Information'!$K$21:$K$170,MATCH(1,('Booking Guest Information'!$G$21:$G$170=$D20)*('Booking Guest Information'!$M$21:$M$170&lt;=AG$9)*('Booking Guest Information'!$O$21:$O$170&gt;AG$9)*('Booking Guest Information'!$A$21:$A$170&lt;&gt;"X"),0),0),""),"")</f>
        <v/>
      </c>
      <c r="AH20" s="150" t="str">
        <f t="array" ref="AH20">IFERROR(IF($C20&lt;&gt;"",INDEX('Booking Guest Information'!$K$21:$K$170,MATCH(1,('Booking Guest Information'!$G$21:$G$170=$D20)*('Booking Guest Information'!$M$21:$M$170&lt;=AH$9)*('Booking Guest Information'!$O$21:$O$170&gt;AH$9)*('Booking Guest Information'!$A$21:$A$170&lt;&gt;"X"),0),0),""),"")</f>
        <v/>
      </c>
      <c r="AI20" s="150" t="str">
        <f t="array" ref="AI20">IFERROR(IF($C20&lt;&gt;"",INDEX('Booking Guest Information'!$K$21:$K$170,MATCH(1,('Booking Guest Information'!$G$21:$G$170=$D20)*('Booking Guest Information'!$M$21:$M$170&lt;=AI$9)*('Booking Guest Information'!$O$21:$O$170&gt;AI$9)*('Booking Guest Information'!$A$21:$A$170&lt;&gt;"X"),0),0),""),"")</f>
        <v/>
      </c>
      <c r="AJ20" s="150" t="str">
        <f t="array" ref="AJ20">IFERROR(IF($C20&lt;&gt;"",INDEX('Booking Guest Information'!$K$21:$K$170,MATCH(1,('Booking Guest Information'!$G$21:$G$170=$D20)*('Booking Guest Information'!$M$21:$M$170&lt;=AJ$9)*('Booking Guest Information'!$O$21:$O$170&gt;AJ$9)*('Booking Guest Information'!$A$21:$A$170&lt;&gt;"X"),0),0),""),"")</f>
        <v/>
      </c>
      <c r="AK20" s="150" t="str">
        <f t="array" ref="AK20">IFERROR(IF($C20&lt;&gt;"",INDEX('Booking Guest Information'!$K$21:$K$170,MATCH(1,('Booking Guest Information'!$G$21:$G$170=$D20)*('Booking Guest Information'!$M$21:$M$170&lt;=AK$9)*('Booking Guest Information'!$O$21:$O$170&gt;AK$9)*('Booking Guest Information'!$A$21:$A$170&lt;&gt;"X"),0),0),""),"")</f>
        <v/>
      </c>
      <c r="AL20" s="150" t="str">
        <f t="array" ref="AL20">IFERROR(IF($C20&lt;&gt;"",INDEX('Booking Guest Information'!$K$21:$K$170,MATCH(1,('Booking Guest Information'!$G$21:$G$170=$D20)*('Booking Guest Information'!$M$21:$M$170&lt;=AL$9)*('Booking Guest Information'!$O$21:$O$170&gt;AL$9)*('Booking Guest Information'!$A$21:$A$170&lt;&gt;"X"),0),0),""),"")</f>
        <v/>
      </c>
      <c r="AM20" s="150" t="str">
        <f t="array" ref="AM20">IFERROR(IF($C20&lt;&gt;"",INDEX('Booking Guest Information'!$K$21:$K$170,MATCH(1,('Booking Guest Information'!$G$21:$G$170=$D20)*('Booking Guest Information'!$M$21:$M$170&lt;=AM$9)*('Booking Guest Information'!$O$21:$O$170&gt;AM$9)*('Booking Guest Information'!$A$21:$A$170&lt;&gt;"X"),0),0),""),"")</f>
        <v/>
      </c>
      <c r="AN20" s="150" t="str">
        <f t="array" ref="AN20">IFERROR(IF($C20&lt;&gt;"",INDEX('Booking Guest Information'!$K$21:$K$170,MATCH(1,('Booking Guest Information'!$G$21:$G$170=$D20)*('Booking Guest Information'!$M$21:$M$170&lt;=AN$9)*('Booking Guest Information'!$O$21:$O$170&gt;AN$9)*('Booking Guest Information'!$A$21:$A$170&lt;&gt;"X"),0),0),""),"")</f>
        <v/>
      </c>
      <c r="AO20" s="150" t="str">
        <f t="array" ref="AO20">IFERROR(IF($C20&lt;&gt;"",INDEX('Booking Guest Information'!$K$21:$K$170,MATCH(1,('Booking Guest Information'!$G$21:$G$170=$D20)*('Booking Guest Information'!$M$21:$M$170&lt;=AO$9)*('Booking Guest Information'!$O$21:$O$170&gt;AO$9)*('Booking Guest Information'!$A$21:$A$170&lt;&gt;"X"),0),0),""),"")</f>
        <v/>
      </c>
      <c r="AP20" s="150" t="str">
        <f t="array" ref="AP20">IFERROR(IF($C20&lt;&gt;"",INDEX('Booking Guest Information'!$K$21:$K$170,MATCH(1,('Booking Guest Information'!$G$21:$G$170=$D20)*('Booking Guest Information'!$M$21:$M$170&lt;=AP$9)*('Booking Guest Information'!$O$21:$O$170&gt;AP$9)*('Booking Guest Information'!$A$21:$A$170&lt;&gt;"X"),0),0),""),"")</f>
        <v/>
      </c>
      <c r="AQ20" s="150" t="str">
        <f t="array" ref="AQ20">IFERROR(IF($C20&lt;&gt;"",INDEX('Booking Guest Information'!$K$21:$K$170,MATCH(1,('Booking Guest Information'!$G$21:$G$170=$D20)*('Booking Guest Information'!$M$21:$M$170&lt;=AQ$9)*('Booking Guest Information'!$O$21:$O$170&gt;AQ$9)*('Booking Guest Information'!$A$21:$A$170&lt;&gt;"X"),0),0),""),"")</f>
        <v/>
      </c>
      <c r="AR20" s="150" t="str">
        <f t="array" ref="AR20">IFERROR(IF($C20&lt;&gt;"",INDEX('Booking Guest Information'!$K$21:$K$170,MATCH(1,('Booking Guest Information'!$G$21:$G$170=$D20)*('Booking Guest Information'!$M$21:$M$170&lt;=AR$9)*('Booking Guest Information'!$O$21:$O$170&gt;AR$9)*('Booking Guest Information'!$A$21:$A$170&lt;&gt;"X"),0),0),""),"")</f>
        <v/>
      </c>
      <c r="AS20" s="150" t="str">
        <f t="array" ref="AS20">IFERROR(IF($C20&lt;&gt;"",INDEX('Booking Guest Information'!$K$21:$K$170,MATCH(1,('Booking Guest Information'!$G$21:$G$170=$D20)*('Booking Guest Information'!$M$21:$M$170&lt;=AS$9)*('Booking Guest Information'!$O$21:$O$170&gt;AS$9)*('Booking Guest Information'!$A$21:$A$170&lt;&gt;"X"),0),0),""),"")</f>
        <v/>
      </c>
      <c r="AT20" s="150" t="str">
        <f t="array" ref="AT20">IFERROR(IF($C20&lt;&gt;"",INDEX('Booking Guest Information'!$K$21:$K$170,MATCH(1,('Booking Guest Information'!$G$21:$G$170=$D20)*('Booking Guest Information'!$M$21:$M$170&lt;=AT$9)*('Booking Guest Information'!$O$21:$O$170&gt;AT$9)*('Booking Guest Information'!$A$21:$A$170&lt;&gt;"X"),0),0),""),"")</f>
        <v/>
      </c>
      <c r="AU20" s="150" t="str">
        <f t="array" ref="AU20">IFERROR(IF($C20&lt;&gt;"",INDEX('Booking Guest Information'!$K$21:$K$170,MATCH(1,('Booking Guest Information'!$G$21:$G$170=$D20)*('Booking Guest Information'!$M$21:$M$170&lt;=AU$9)*('Booking Guest Information'!$O$21:$O$170&gt;AU$9)*('Booking Guest Information'!$A$21:$A$170&lt;&gt;"X"),0),0),""),"")</f>
        <v/>
      </c>
    </row>
    <row r="21" spans="2:47" x14ac:dyDescent="0.3">
      <c r="B21" s="147">
        <v>12</v>
      </c>
      <c r="C21" s="148" t="str">
        <f>IF('Room Information'!K18&lt;&gt;"",'Room Information'!K18,"")</f>
        <v>Deluxe Single</v>
      </c>
      <c r="D21" s="147">
        <f>IF('Room Information'!L18&lt;&gt;"",'Room Information'!L18,"")</f>
        <v>212</v>
      </c>
      <c r="E21" s="149"/>
      <c r="F21" s="150" t="str">
        <f t="array" ref="F21">IFERROR(IF($C21&lt;&gt;"",INDEX('Booking Guest Information'!$K$21:$K$170,MATCH(1,('Booking Guest Information'!$G$21:$G$170=$D21)*('Booking Guest Information'!$M$21:$M$170&lt;=F$9)*('Booking Guest Information'!$O$21:$O$170&gt;F$9)*('Booking Guest Information'!$A$21:$A$170&lt;&gt;"X"),0),0),""),"")</f>
        <v/>
      </c>
      <c r="G21" s="150" t="str">
        <f t="array" ref="G21">IFERROR(IF($C21&lt;&gt;"",INDEX('Booking Guest Information'!$K$21:$K$170,MATCH(1,('Booking Guest Information'!$G$21:$G$170=$D21)*('Booking Guest Information'!$M$21:$M$170&lt;=G$9)*('Booking Guest Information'!$O$21:$O$170&gt;G$9)*('Booking Guest Information'!$A$21:$A$170&lt;&gt;"X"),0),0),""),"")</f>
        <v/>
      </c>
      <c r="H21" s="150" t="str">
        <f t="array" ref="H21">IFERROR(IF($C21&lt;&gt;"",INDEX('Booking Guest Information'!$K$21:$K$170,MATCH(1,('Booking Guest Information'!$G$21:$G$170=$D21)*('Booking Guest Information'!$M$21:$M$170&lt;=H$9)*('Booking Guest Information'!$O$21:$O$170&gt;H$9)*('Booking Guest Information'!$A$21:$A$170&lt;&gt;"X"),0),0),""),"")</f>
        <v/>
      </c>
      <c r="I21" s="150" t="str">
        <f t="array" ref="I21">IFERROR(IF($C21&lt;&gt;"",INDEX('Booking Guest Information'!$K$21:$K$170,MATCH(1,('Booking Guest Information'!$G$21:$G$170=$D21)*('Booking Guest Information'!$M$21:$M$170&lt;=I$9)*('Booking Guest Information'!$O$21:$O$170&gt;I$9)*('Booking Guest Information'!$A$21:$A$170&lt;&gt;"X"),0),0),""),"")</f>
        <v/>
      </c>
      <c r="J21" s="150" t="str">
        <f t="array" ref="J21">IFERROR(IF($C21&lt;&gt;"",INDEX('Booking Guest Information'!$K$21:$K$170,MATCH(1,('Booking Guest Information'!$G$21:$G$170=$D21)*('Booking Guest Information'!$M$21:$M$170&lt;=J$9)*('Booking Guest Information'!$O$21:$O$170&gt;J$9)*('Booking Guest Information'!$A$21:$A$170&lt;&gt;"X"),0),0),""),"")</f>
        <v/>
      </c>
      <c r="K21" s="150" t="str">
        <f t="array" ref="K21">IFERROR(IF($C21&lt;&gt;"",INDEX('Booking Guest Information'!$K$21:$K$170,MATCH(1,('Booking Guest Information'!$G$21:$G$170=$D21)*('Booking Guest Information'!$M$21:$M$170&lt;=K$9)*('Booking Guest Information'!$O$21:$O$170&gt;K$9)*('Booking Guest Information'!$A$21:$A$170&lt;&gt;"X"),0),0),""),"")</f>
        <v/>
      </c>
      <c r="L21" s="150" t="str">
        <f t="array" ref="L21">IFERROR(IF($C21&lt;&gt;"",INDEX('Booking Guest Information'!$K$21:$K$170,MATCH(1,('Booking Guest Information'!$G$21:$G$170=$D21)*('Booking Guest Information'!$M$21:$M$170&lt;=L$9)*('Booking Guest Information'!$O$21:$O$170&gt;L$9)*('Booking Guest Information'!$A$21:$A$170&lt;&gt;"X"),0),0),""),"")</f>
        <v/>
      </c>
      <c r="M21" s="150" t="str">
        <f t="array" ref="M21">IFERROR(IF($C21&lt;&gt;"",INDEX('Booking Guest Information'!$K$21:$K$170,MATCH(1,('Booking Guest Information'!$G$21:$G$170=$D21)*('Booking Guest Information'!$M$21:$M$170&lt;=M$9)*('Booking Guest Information'!$O$21:$O$170&gt;M$9)*('Booking Guest Information'!$A$21:$A$170&lt;&gt;"X"),0),0),""),"")</f>
        <v/>
      </c>
      <c r="N21" s="150" t="str">
        <f t="array" ref="N21">IFERROR(IF($C21&lt;&gt;"",INDEX('Booking Guest Information'!$K$21:$K$170,MATCH(1,('Booking Guest Information'!$G$21:$G$170=$D21)*('Booking Guest Information'!$M$21:$M$170&lt;=N$9)*('Booking Guest Information'!$O$21:$O$170&gt;N$9)*('Booking Guest Information'!$A$21:$A$170&lt;&gt;"X"),0),0),""),"")</f>
        <v/>
      </c>
      <c r="O21" s="150" t="str">
        <f t="array" ref="O21">IFERROR(IF($C21&lt;&gt;"",INDEX('Booking Guest Information'!$K$21:$K$170,MATCH(1,('Booking Guest Information'!$G$21:$G$170=$D21)*('Booking Guest Information'!$M$21:$M$170&lt;=O$9)*('Booking Guest Information'!$O$21:$O$170&gt;O$9)*('Booking Guest Information'!$A$21:$A$170&lt;&gt;"X"),0),0),""),"")</f>
        <v/>
      </c>
      <c r="P21" s="150" t="str">
        <f t="array" ref="P21">IFERROR(IF($C21&lt;&gt;"",INDEX('Booking Guest Information'!$K$21:$K$170,MATCH(1,('Booking Guest Information'!$G$21:$G$170=$D21)*('Booking Guest Information'!$M$21:$M$170&lt;=P$9)*('Booking Guest Information'!$O$21:$O$170&gt;P$9)*('Booking Guest Information'!$A$21:$A$170&lt;&gt;"X"),0),0),""),"")</f>
        <v/>
      </c>
      <c r="Q21" s="150" t="str">
        <f t="array" ref="Q21">IFERROR(IF($C21&lt;&gt;"",INDEX('Booking Guest Information'!$K$21:$K$170,MATCH(1,('Booking Guest Information'!$G$21:$G$170=$D21)*('Booking Guest Information'!$M$21:$M$170&lt;=Q$9)*('Booking Guest Information'!$O$21:$O$170&gt;Q$9)*('Booking Guest Information'!$A$21:$A$170&lt;&gt;"X"),0),0),""),"")</f>
        <v/>
      </c>
      <c r="R21" s="150" t="str">
        <f t="array" ref="R21">IFERROR(IF($C21&lt;&gt;"",INDEX('Booking Guest Information'!$K$21:$K$170,MATCH(1,('Booking Guest Information'!$G$21:$G$170=$D21)*('Booking Guest Information'!$M$21:$M$170&lt;=R$9)*('Booking Guest Information'!$O$21:$O$170&gt;R$9)*('Booking Guest Information'!$A$21:$A$170&lt;&gt;"X"),0),0),""),"")</f>
        <v/>
      </c>
      <c r="S21" s="150" t="str">
        <f t="array" ref="S21">IFERROR(IF($C21&lt;&gt;"",INDEX('Booking Guest Information'!$K$21:$K$170,MATCH(1,('Booking Guest Information'!$G$21:$G$170=$D21)*('Booking Guest Information'!$M$21:$M$170&lt;=S$9)*('Booking Guest Information'!$O$21:$O$170&gt;S$9)*('Booking Guest Information'!$A$21:$A$170&lt;&gt;"X"),0),0),""),"")</f>
        <v/>
      </c>
      <c r="T21" s="150" t="str">
        <f t="array" ref="T21">IFERROR(IF($C21&lt;&gt;"",INDEX('Booking Guest Information'!$K$21:$K$170,MATCH(1,('Booking Guest Information'!$G$21:$G$170=$D21)*('Booking Guest Information'!$M$21:$M$170&lt;=T$9)*('Booking Guest Information'!$O$21:$O$170&gt;T$9)*('Booking Guest Information'!$A$21:$A$170&lt;&gt;"X"),0),0),""),"")</f>
        <v/>
      </c>
      <c r="U21" s="150" t="str">
        <f t="array" ref="U21">IFERROR(IF($C21&lt;&gt;"",INDEX('Booking Guest Information'!$K$21:$K$170,MATCH(1,('Booking Guest Information'!$G$21:$G$170=$D21)*('Booking Guest Information'!$M$21:$M$170&lt;=U$9)*('Booking Guest Information'!$O$21:$O$170&gt;U$9)*('Booking Guest Information'!$A$21:$A$170&lt;&gt;"X"),0),0),""),"")</f>
        <v/>
      </c>
      <c r="V21" s="150" t="str">
        <f t="array" ref="V21">IFERROR(IF($C21&lt;&gt;"",INDEX('Booking Guest Information'!$K$21:$K$170,MATCH(1,('Booking Guest Information'!$G$21:$G$170=$D21)*('Booking Guest Information'!$M$21:$M$170&lt;=V$9)*('Booking Guest Information'!$O$21:$O$170&gt;V$9)*('Booking Guest Information'!$A$21:$A$170&lt;&gt;"X"),0),0),""),"")</f>
        <v/>
      </c>
      <c r="W21" s="150" t="str">
        <f t="array" ref="W21">IFERROR(IF($C21&lt;&gt;"",INDEX('Booking Guest Information'!$K$21:$K$170,MATCH(1,('Booking Guest Information'!$G$21:$G$170=$D21)*('Booking Guest Information'!$M$21:$M$170&lt;=W$9)*('Booking Guest Information'!$O$21:$O$170&gt;W$9)*('Booking Guest Information'!$A$21:$A$170&lt;&gt;"X"),0),0),""),"")</f>
        <v/>
      </c>
      <c r="X21" s="150" t="str">
        <f t="array" ref="X21">IFERROR(IF($C21&lt;&gt;"",INDEX('Booking Guest Information'!$K$21:$K$170,MATCH(1,('Booking Guest Information'!$G$21:$G$170=$D21)*('Booking Guest Information'!$M$21:$M$170&lt;=X$9)*('Booking Guest Information'!$O$21:$O$170&gt;X$9)*('Booking Guest Information'!$A$21:$A$170&lt;&gt;"X"),0),0),""),"")</f>
        <v/>
      </c>
      <c r="Y21" s="150" t="str">
        <f t="array" ref="Y21">IFERROR(IF($C21&lt;&gt;"",INDEX('Booking Guest Information'!$K$21:$K$170,MATCH(1,('Booking Guest Information'!$G$21:$G$170=$D21)*('Booking Guest Information'!$M$21:$M$170&lt;=Y$9)*('Booking Guest Information'!$O$21:$O$170&gt;Y$9)*('Booking Guest Information'!$A$21:$A$170&lt;&gt;"X"),0),0),""),"")</f>
        <v/>
      </c>
      <c r="Z21" s="150" t="str">
        <f t="array" ref="Z21">IFERROR(IF($C21&lt;&gt;"",INDEX('Booking Guest Information'!$K$21:$K$170,MATCH(1,('Booking Guest Information'!$G$21:$G$170=$D21)*('Booking Guest Information'!$M$21:$M$170&lt;=Z$9)*('Booking Guest Information'!$O$21:$O$170&gt;Z$9)*('Booking Guest Information'!$A$21:$A$170&lt;&gt;"X"),0),0),""),"")</f>
        <v/>
      </c>
      <c r="AA21" s="150" t="str">
        <f t="array" ref="AA21">IFERROR(IF($C21&lt;&gt;"",INDEX('Booking Guest Information'!$K$21:$K$170,MATCH(1,('Booking Guest Information'!$G$21:$G$170=$D21)*('Booking Guest Information'!$M$21:$M$170&lt;=AA$9)*('Booking Guest Information'!$O$21:$O$170&gt;AA$9)*('Booking Guest Information'!$A$21:$A$170&lt;&gt;"X"),0),0),""),"")</f>
        <v/>
      </c>
      <c r="AB21" s="150" t="str">
        <f t="array" ref="AB21">IFERROR(IF($C21&lt;&gt;"",INDEX('Booking Guest Information'!$K$21:$K$170,MATCH(1,('Booking Guest Information'!$G$21:$G$170=$D21)*('Booking Guest Information'!$M$21:$M$170&lt;=AB$9)*('Booking Guest Information'!$O$21:$O$170&gt;AB$9)*('Booking Guest Information'!$A$21:$A$170&lt;&gt;"X"),0),0),""),"")</f>
        <v/>
      </c>
      <c r="AC21" s="150" t="str">
        <f t="array" ref="AC21">IFERROR(IF($C21&lt;&gt;"",INDEX('Booking Guest Information'!$K$21:$K$170,MATCH(1,('Booking Guest Information'!$G$21:$G$170=$D21)*('Booking Guest Information'!$M$21:$M$170&lt;=AC$9)*('Booking Guest Information'!$O$21:$O$170&gt;AC$9)*('Booking Guest Information'!$A$21:$A$170&lt;&gt;"X"),0),0),""),"")</f>
        <v/>
      </c>
      <c r="AD21" s="150" t="str">
        <f t="array" ref="AD21">IFERROR(IF($C21&lt;&gt;"",INDEX('Booking Guest Information'!$K$21:$K$170,MATCH(1,('Booking Guest Information'!$G$21:$G$170=$D21)*('Booking Guest Information'!$M$21:$M$170&lt;=AD$9)*('Booking Guest Information'!$O$21:$O$170&gt;AD$9)*('Booking Guest Information'!$A$21:$A$170&lt;&gt;"X"),0),0),""),"")</f>
        <v/>
      </c>
      <c r="AE21" s="150" t="str">
        <f t="array" ref="AE21">IFERROR(IF($C21&lt;&gt;"",INDEX('Booking Guest Information'!$K$21:$K$170,MATCH(1,('Booking Guest Information'!$G$21:$G$170=$D21)*('Booking Guest Information'!$M$21:$M$170&lt;=AE$9)*('Booking Guest Information'!$O$21:$O$170&gt;AE$9)*('Booking Guest Information'!$A$21:$A$170&lt;&gt;"X"),0),0),""),"")</f>
        <v/>
      </c>
      <c r="AF21" s="150" t="str">
        <f t="array" ref="AF21">IFERROR(IF($C21&lt;&gt;"",INDEX('Booking Guest Information'!$K$21:$K$170,MATCH(1,('Booking Guest Information'!$G$21:$G$170=$D21)*('Booking Guest Information'!$M$21:$M$170&lt;=AF$9)*('Booking Guest Information'!$O$21:$O$170&gt;AF$9)*('Booking Guest Information'!$A$21:$A$170&lt;&gt;"X"),0),0),""),"")</f>
        <v/>
      </c>
      <c r="AG21" s="150" t="str">
        <f t="array" ref="AG21">IFERROR(IF($C21&lt;&gt;"",INDEX('Booking Guest Information'!$K$21:$K$170,MATCH(1,('Booking Guest Information'!$G$21:$G$170=$D21)*('Booking Guest Information'!$M$21:$M$170&lt;=AG$9)*('Booking Guest Information'!$O$21:$O$170&gt;AG$9)*('Booking Guest Information'!$A$21:$A$170&lt;&gt;"X"),0),0),""),"")</f>
        <v/>
      </c>
      <c r="AH21" s="150" t="str">
        <f t="array" ref="AH21">IFERROR(IF($C21&lt;&gt;"",INDEX('Booking Guest Information'!$K$21:$K$170,MATCH(1,('Booking Guest Information'!$G$21:$G$170=$D21)*('Booking Guest Information'!$M$21:$M$170&lt;=AH$9)*('Booking Guest Information'!$O$21:$O$170&gt;AH$9)*('Booking Guest Information'!$A$21:$A$170&lt;&gt;"X"),0),0),""),"")</f>
        <v/>
      </c>
      <c r="AI21" s="150" t="str">
        <f t="array" ref="AI21">IFERROR(IF($C21&lt;&gt;"",INDEX('Booking Guest Information'!$K$21:$K$170,MATCH(1,('Booking Guest Information'!$G$21:$G$170=$D21)*('Booking Guest Information'!$M$21:$M$170&lt;=AI$9)*('Booking Guest Information'!$O$21:$O$170&gt;AI$9)*('Booking Guest Information'!$A$21:$A$170&lt;&gt;"X"),0),0),""),"")</f>
        <v/>
      </c>
      <c r="AJ21" s="150" t="str">
        <f t="array" ref="AJ21">IFERROR(IF($C21&lt;&gt;"",INDEX('Booking Guest Information'!$K$21:$K$170,MATCH(1,('Booking Guest Information'!$G$21:$G$170=$D21)*('Booking Guest Information'!$M$21:$M$170&lt;=AJ$9)*('Booking Guest Information'!$O$21:$O$170&gt;AJ$9)*('Booking Guest Information'!$A$21:$A$170&lt;&gt;"X"),0),0),""),"")</f>
        <v/>
      </c>
      <c r="AK21" s="150" t="str">
        <f t="array" ref="AK21">IFERROR(IF($C21&lt;&gt;"",INDEX('Booking Guest Information'!$K$21:$K$170,MATCH(1,('Booking Guest Information'!$G$21:$G$170=$D21)*('Booking Guest Information'!$M$21:$M$170&lt;=AK$9)*('Booking Guest Information'!$O$21:$O$170&gt;AK$9)*('Booking Guest Information'!$A$21:$A$170&lt;&gt;"X"),0),0),""),"")</f>
        <v/>
      </c>
      <c r="AL21" s="150" t="str">
        <f t="array" ref="AL21">IFERROR(IF($C21&lt;&gt;"",INDEX('Booking Guest Information'!$K$21:$K$170,MATCH(1,('Booking Guest Information'!$G$21:$G$170=$D21)*('Booking Guest Information'!$M$21:$M$170&lt;=AL$9)*('Booking Guest Information'!$O$21:$O$170&gt;AL$9)*('Booking Guest Information'!$A$21:$A$170&lt;&gt;"X"),0),0),""),"")</f>
        <v/>
      </c>
      <c r="AM21" s="150" t="str">
        <f t="array" ref="AM21">IFERROR(IF($C21&lt;&gt;"",INDEX('Booking Guest Information'!$K$21:$K$170,MATCH(1,('Booking Guest Information'!$G$21:$G$170=$D21)*('Booking Guest Information'!$M$21:$M$170&lt;=AM$9)*('Booking Guest Information'!$O$21:$O$170&gt;AM$9)*('Booking Guest Information'!$A$21:$A$170&lt;&gt;"X"),0),0),""),"")</f>
        <v/>
      </c>
      <c r="AN21" s="150" t="str">
        <f t="array" ref="AN21">IFERROR(IF($C21&lt;&gt;"",INDEX('Booking Guest Information'!$K$21:$K$170,MATCH(1,('Booking Guest Information'!$G$21:$G$170=$D21)*('Booking Guest Information'!$M$21:$M$170&lt;=AN$9)*('Booking Guest Information'!$O$21:$O$170&gt;AN$9)*('Booking Guest Information'!$A$21:$A$170&lt;&gt;"X"),0),0),""),"")</f>
        <v/>
      </c>
      <c r="AO21" s="150" t="str">
        <f t="array" ref="AO21">IFERROR(IF($C21&lt;&gt;"",INDEX('Booking Guest Information'!$K$21:$K$170,MATCH(1,('Booking Guest Information'!$G$21:$G$170=$D21)*('Booking Guest Information'!$M$21:$M$170&lt;=AO$9)*('Booking Guest Information'!$O$21:$O$170&gt;AO$9)*('Booking Guest Information'!$A$21:$A$170&lt;&gt;"X"),0),0),""),"")</f>
        <v/>
      </c>
      <c r="AP21" s="150" t="str">
        <f t="array" ref="AP21">IFERROR(IF($C21&lt;&gt;"",INDEX('Booking Guest Information'!$K$21:$K$170,MATCH(1,('Booking Guest Information'!$G$21:$G$170=$D21)*('Booking Guest Information'!$M$21:$M$170&lt;=AP$9)*('Booking Guest Information'!$O$21:$O$170&gt;AP$9)*('Booking Guest Information'!$A$21:$A$170&lt;&gt;"X"),0),0),""),"")</f>
        <v/>
      </c>
      <c r="AQ21" s="150" t="str">
        <f t="array" ref="AQ21">IFERROR(IF($C21&lt;&gt;"",INDEX('Booking Guest Information'!$K$21:$K$170,MATCH(1,('Booking Guest Information'!$G$21:$G$170=$D21)*('Booking Guest Information'!$M$21:$M$170&lt;=AQ$9)*('Booking Guest Information'!$O$21:$O$170&gt;AQ$9)*('Booking Guest Information'!$A$21:$A$170&lt;&gt;"X"),0),0),""),"")</f>
        <v/>
      </c>
      <c r="AR21" s="150" t="str">
        <f t="array" ref="AR21">IFERROR(IF($C21&lt;&gt;"",INDEX('Booking Guest Information'!$K$21:$K$170,MATCH(1,('Booking Guest Information'!$G$21:$G$170=$D21)*('Booking Guest Information'!$M$21:$M$170&lt;=AR$9)*('Booking Guest Information'!$O$21:$O$170&gt;AR$9)*('Booking Guest Information'!$A$21:$A$170&lt;&gt;"X"),0),0),""),"")</f>
        <v/>
      </c>
      <c r="AS21" s="150" t="str">
        <f t="array" ref="AS21">IFERROR(IF($C21&lt;&gt;"",INDEX('Booking Guest Information'!$K$21:$K$170,MATCH(1,('Booking Guest Information'!$G$21:$G$170=$D21)*('Booking Guest Information'!$M$21:$M$170&lt;=AS$9)*('Booking Guest Information'!$O$21:$O$170&gt;AS$9)*('Booking Guest Information'!$A$21:$A$170&lt;&gt;"X"),0),0),""),"")</f>
        <v/>
      </c>
      <c r="AT21" s="150" t="str">
        <f t="array" ref="AT21">IFERROR(IF($C21&lt;&gt;"",INDEX('Booking Guest Information'!$K$21:$K$170,MATCH(1,('Booking Guest Information'!$G$21:$G$170=$D21)*('Booking Guest Information'!$M$21:$M$170&lt;=AT$9)*('Booking Guest Information'!$O$21:$O$170&gt;AT$9)*('Booking Guest Information'!$A$21:$A$170&lt;&gt;"X"),0),0),""),"")</f>
        <v/>
      </c>
      <c r="AU21" s="150" t="str">
        <f t="array" ref="AU21">IFERROR(IF($C21&lt;&gt;"",INDEX('Booking Guest Information'!$K$21:$K$170,MATCH(1,('Booking Guest Information'!$G$21:$G$170=$D21)*('Booking Guest Information'!$M$21:$M$170&lt;=AU$9)*('Booking Guest Information'!$O$21:$O$170&gt;AU$9)*('Booking Guest Information'!$A$21:$A$170&lt;&gt;"X"),0),0),""),"")</f>
        <v/>
      </c>
    </row>
    <row r="22" spans="2:47" x14ac:dyDescent="0.3">
      <c r="B22" s="147">
        <v>13</v>
      </c>
      <c r="C22" s="148" t="str">
        <f>IF('Room Information'!K19&lt;&gt;"",'Room Information'!K19,"")</f>
        <v>Deluxe Double</v>
      </c>
      <c r="D22" s="147">
        <f>IF('Room Information'!L19&lt;&gt;"",'Room Information'!L19,"")</f>
        <v>213</v>
      </c>
      <c r="E22" s="149"/>
      <c r="F22" s="150" t="str">
        <f t="array" ref="F22">IFERROR(IF($C22&lt;&gt;"",INDEX('Booking Guest Information'!$K$21:$K$170,MATCH(1,('Booking Guest Information'!$G$21:$G$170=$D22)*('Booking Guest Information'!$M$21:$M$170&lt;=F$9)*('Booking Guest Information'!$O$21:$O$170&gt;F$9)*('Booking Guest Information'!$A$21:$A$170&lt;&gt;"X"),0),0),""),"")</f>
        <v/>
      </c>
      <c r="G22" s="150" t="str">
        <f t="array" ref="G22">IFERROR(IF($C22&lt;&gt;"",INDEX('Booking Guest Information'!$K$21:$K$170,MATCH(1,('Booking Guest Information'!$G$21:$G$170=$D22)*('Booking Guest Information'!$M$21:$M$170&lt;=G$9)*('Booking Guest Information'!$O$21:$O$170&gt;G$9)*('Booking Guest Information'!$A$21:$A$170&lt;&gt;"X"),0),0),""),"")</f>
        <v/>
      </c>
      <c r="H22" s="150" t="str">
        <f t="array" ref="H22">IFERROR(IF($C22&lt;&gt;"",INDEX('Booking Guest Information'!$K$21:$K$170,MATCH(1,('Booking Guest Information'!$G$21:$G$170=$D22)*('Booking Guest Information'!$M$21:$M$170&lt;=H$9)*('Booking Guest Information'!$O$21:$O$170&gt;H$9)*('Booking Guest Information'!$A$21:$A$170&lt;&gt;"X"),0),0),""),"")</f>
        <v/>
      </c>
      <c r="I22" s="150" t="str">
        <f t="array" ref="I22">IFERROR(IF($C22&lt;&gt;"",INDEX('Booking Guest Information'!$K$21:$K$170,MATCH(1,('Booking Guest Information'!$G$21:$G$170=$D22)*('Booking Guest Information'!$M$21:$M$170&lt;=I$9)*('Booking Guest Information'!$O$21:$O$170&gt;I$9)*('Booking Guest Information'!$A$21:$A$170&lt;&gt;"X"),0),0),""),"")</f>
        <v/>
      </c>
      <c r="J22" s="150" t="str">
        <f t="array" ref="J22">IFERROR(IF($C22&lt;&gt;"",INDEX('Booking Guest Information'!$K$21:$K$170,MATCH(1,('Booking Guest Information'!$G$21:$G$170=$D22)*('Booking Guest Information'!$M$21:$M$170&lt;=J$9)*('Booking Guest Information'!$O$21:$O$170&gt;J$9)*('Booking Guest Information'!$A$21:$A$170&lt;&gt;"X"),0),0),""),"")</f>
        <v/>
      </c>
      <c r="K22" s="150" t="str">
        <f t="array" ref="K22">IFERROR(IF($C22&lt;&gt;"",INDEX('Booking Guest Information'!$K$21:$K$170,MATCH(1,('Booking Guest Information'!$G$21:$G$170=$D22)*('Booking Guest Information'!$M$21:$M$170&lt;=K$9)*('Booking Guest Information'!$O$21:$O$170&gt;K$9)*('Booking Guest Information'!$A$21:$A$170&lt;&gt;"X"),0),0),""),"")</f>
        <v/>
      </c>
      <c r="L22" s="150" t="str">
        <f t="array" ref="L22">IFERROR(IF($C22&lt;&gt;"",INDEX('Booking Guest Information'!$K$21:$K$170,MATCH(1,('Booking Guest Information'!$G$21:$G$170=$D22)*('Booking Guest Information'!$M$21:$M$170&lt;=L$9)*('Booking Guest Information'!$O$21:$O$170&gt;L$9)*('Booking Guest Information'!$A$21:$A$170&lt;&gt;"X"),0),0),""),"")</f>
        <v/>
      </c>
      <c r="M22" s="150" t="str">
        <f t="array" ref="M22">IFERROR(IF($C22&lt;&gt;"",INDEX('Booking Guest Information'!$K$21:$K$170,MATCH(1,('Booking Guest Information'!$G$21:$G$170=$D22)*('Booking Guest Information'!$M$21:$M$170&lt;=M$9)*('Booking Guest Information'!$O$21:$O$170&gt;M$9)*('Booking Guest Information'!$A$21:$A$170&lt;&gt;"X"),0),0),""),"")</f>
        <v/>
      </c>
      <c r="N22" s="150" t="str">
        <f t="array" ref="N22">IFERROR(IF($C22&lt;&gt;"",INDEX('Booking Guest Information'!$K$21:$K$170,MATCH(1,('Booking Guest Information'!$G$21:$G$170=$D22)*('Booking Guest Information'!$M$21:$M$170&lt;=N$9)*('Booking Guest Information'!$O$21:$O$170&gt;N$9)*('Booking Guest Information'!$A$21:$A$170&lt;&gt;"X"),0),0),""),"")</f>
        <v/>
      </c>
      <c r="O22" s="150" t="str">
        <f t="array" ref="O22">IFERROR(IF($C22&lt;&gt;"",INDEX('Booking Guest Information'!$K$21:$K$170,MATCH(1,('Booking Guest Information'!$G$21:$G$170=$D22)*('Booking Guest Information'!$M$21:$M$170&lt;=O$9)*('Booking Guest Information'!$O$21:$O$170&gt;O$9)*('Booking Guest Information'!$A$21:$A$170&lt;&gt;"X"),0),0),""),"")</f>
        <v/>
      </c>
      <c r="P22" s="150" t="str">
        <f t="array" ref="P22">IFERROR(IF($C22&lt;&gt;"",INDEX('Booking Guest Information'!$K$21:$K$170,MATCH(1,('Booking Guest Information'!$G$21:$G$170=$D22)*('Booking Guest Information'!$M$21:$M$170&lt;=P$9)*('Booking Guest Information'!$O$21:$O$170&gt;P$9)*('Booking Guest Information'!$A$21:$A$170&lt;&gt;"X"),0),0),""),"")</f>
        <v/>
      </c>
      <c r="Q22" s="150" t="str">
        <f t="array" ref="Q22">IFERROR(IF($C22&lt;&gt;"",INDEX('Booking Guest Information'!$K$21:$K$170,MATCH(1,('Booking Guest Information'!$G$21:$G$170=$D22)*('Booking Guest Information'!$M$21:$M$170&lt;=Q$9)*('Booking Guest Information'!$O$21:$O$170&gt;Q$9)*('Booking Guest Information'!$A$21:$A$170&lt;&gt;"X"),0),0),""),"")</f>
        <v/>
      </c>
      <c r="R22" s="150" t="str">
        <f t="array" ref="R22">IFERROR(IF($C22&lt;&gt;"",INDEX('Booking Guest Information'!$K$21:$K$170,MATCH(1,('Booking Guest Information'!$G$21:$G$170=$D22)*('Booking Guest Information'!$M$21:$M$170&lt;=R$9)*('Booking Guest Information'!$O$21:$O$170&gt;R$9)*('Booking Guest Information'!$A$21:$A$170&lt;&gt;"X"),0),0),""),"")</f>
        <v/>
      </c>
      <c r="S22" s="150" t="str">
        <f t="array" ref="S22">IFERROR(IF($C22&lt;&gt;"",INDEX('Booking Guest Information'!$K$21:$K$170,MATCH(1,('Booking Guest Information'!$G$21:$G$170=$D22)*('Booking Guest Information'!$M$21:$M$170&lt;=S$9)*('Booking Guest Information'!$O$21:$O$170&gt;S$9)*('Booking Guest Information'!$A$21:$A$170&lt;&gt;"X"),0),0),""),"")</f>
        <v/>
      </c>
      <c r="T22" s="150" t="str">
        <f t="array" ref="T22">IFERROR(IF($C22&lt;&gt;"",INDEX('Booking Guest Information'!$K$21:$K$170,MATCH(1,('Booking Guest Information'!$G$21:$G$170=$D22)*('Booking Guest Information'!$M$21:$M$170&lt;=T$9)*('Booking Guest Information'!$O$21:$O$170&gt;T$9)*('Booking Guest Information'!$A$21:$A$170&lt;&gt;"X"),0),0),""),"")</f>
        <v/>
      </c>
      <c r="U22" s="150" t="str">
        <f t="array" ref="U22">IFERROR(IF($C22&lt;&gt;"",INDEX('Booking Guest Information'!$K$21:$K$170,MATCH(1,('Booking Guest Information'!$G$21:$G$170=$D22)*('Booking Guest Information'!$M$21:$M$170&lt;=U$9)*('Booking Guest Information'!$O$21:$O$170&gt;U$9)*('Booking Guest Information'!$A$21:$A$170&lt;&gt;"X"),0),0),""),"")</f>
        <v/>
      </c>
      <c r="V22" s="150" t="str">
        <f t="array" ref="V22">IFERROR(IF($C22&lt;&gt;"",INDEX('Booking Guest Information'!$K$21:$K$170,MATCH(1,('Booking Guest Information'!$G$21:$G$170=$D22)*('Booking Guest Information'!$M$21:$M$170&lt;=V$9)*('Booking Guest Information'!$O$21:$O$170&gt;V$9)*('Booking Guest Information'!$A$21:$A$170&lt;&gt;"X"),0),0),""),"")</f>
        <v/>
      </c>
      <c r="W22" s="150" t="str">
        <f t="array" ref="W22">IFERROR(IF($C22&lt;&gt;"",INDEX('Booking Guest Information'!$K$21:$K$170,MATCH(1,('Booking Guest Information'!$G$21:$G$170=$D22)*('Booking Guest Information'!$M$21:$M$170&lt;=W$9)*('Booking Guest Information'!$O$21:$O$170&gt;W$9)*('Booking Guest Information'!$A$21:$A$170&lt;&gt;"X"),0),0),""),"")</f>
        <v/>
      </c>
      <c r="X22" s="150" t="str">
        <f t="array" ref="X22">IFERROR(IF($C22&lt;&gt;"",INDEX('Booking Guest Information'!$K$21:$K$170,MATCH(1,('Booking Guest Information'!$G$21:$G$170=$D22)*('Booking Guest Information'!$M$21:$M$170&lt;=X$9)*('Booking Guest Information'!$O$21:$O$170&gt;X$9)*('Booking Guest Information'!$A$21:$A$170&lt;&gt;"X"),0),0),""),"")</f>
        <v/>
      </c>
      <c r="Y22" s="150" t="str">
        <f t="array" ref="Y22">IFERROR(IF($C22&lt;&gt;"",INDEX('Booking Guest Information'!$K$21:$K$170,MATCH(1,('Booking Guest Information'!$G$21:$G$170=$D22)*('Booking Guest Information'!$M$21:$M$170&lt;=Y$9)*('Booking Guest Information'!$O$21:$O$170&gt;Y$9)*('Booking Guest Information'!$A$21:$A$170&lt;&gt;"X"),0),0),""),"")</f>
        <v/>
      </c>
      <c r="Z22" s="150" t="str">
        <f t="array" ref="Z22">IFERROR(IF($C22&lt;&gt;"",INDEX('Booking Guest Information'!$K$21:$K$170,MATCH(1,('Booking Guest Information'!$G$21:$G$170=$D22)*('Booking Guest Information'!$M$21:$M$170&lt;=Z$9)*('Booking Guest Information'!$O$21:$O$170&gt;Z$9)*('Booking Guest Information'!$A$21:$A$170&lt;&gt;"X"),0),0),""),"")</f>
        <v/>
      </c>
      <c r="AA22" s="150" t="str">
        <f t="array" ref="AA22">IFERROR(IF($C22&lt;&gt;"",INDEX('Booking Guest Information'!$K$21:$K$170,MATCH(1,('Booking Guest Information'!$G$21:$G$170=$D22)*('Booking Guest Information'!$M$21:$M$170&lt;=AA$9)*('Booking Guest Information'!$O$21:$O$170&gt;AA$9)*('Booking Guest Information'!$A$21:$A$170&lt;&gt;"X"),0),0),""),"")</f>
        <v/>
      </c>
      <c r="AB22" s="150" t="str">
        <f t="array" ref="AB22">IFERROR(IF($C22&lt;&gt;"",INDEX('Booking Guest Information'!$K$21:$K$170,MATCH(1,('Booking Guest Information'!$G$21:$G$170=$D22)*('Booking Guest Information'!$M$21:$M$170&lt;=AB$9)*('Booking Guest Information'!$O$21:$O$170&gt;AB$9)*('Booking Guest Information'!$A$21:$A$170&lt;&gt;"X"),0),0),""),"")</f>
        <v/>
      </c>
      <c r="AC22" s="150" t="str">
        <f t="array" ref="AC22">IFERROR(IF($C22&lt;&gt;"",INDEX('Booking Guest Information'!$K$21:$K$170,MATCH(1,('Booking Guest Information'!$G$21:$G$170=$D22)*('Booking Guest Information'!$M$21:$M$170&lt;=AC$9)*('Booking Guest Information'!$O$21:$O$170&gt;AC$9)*('Booking Guest Information'!$A$21:$A$170&lt;&gt;"X"),0),0),""),"")</f>
        <v/>
      </c>
      <c r="AD22" s="150" t="str">
        <f t="array" ref="AD22">IFERROR(IF($C22&lt;&gt;"",INDEX('Booking Guest Information'!$K$21:$K$170,MATCH(1,('Booking Guest Information'!$G$21:$G$170=$D22)*('Booking Guest Information'!$M$21:$M$170&lt;=AD$9)*('Booking Guest Information'!$O$21:$O$170&gt;AD$9)*('Booking Guest Information'!$A$21:$A$170&lt;&gt;"X"),0),0),""),"")</f>
        <v/>
      </c>
      <c r="AE22" s="150" t="str">
        <f t="array" ref="AE22">IFERROR(IF($C22&lt;&gt;"",INDEX('Booking Guest Information'!$K$21:$K$170,MATCH(1,('Booking Guest Information'!$G$21:$G$170=$D22)*('Booking Guest Information'!$M$21:$M$170&lt;=AE$9)*('Booking Guest Information'!$O$21:$O$170&gt;AE$9)*('Booking Guest Information'!$A$21:$A$170&lt;&gt;"X"),0),0),""),"")</f>
        <v/>
      </c>
      <c r="AF22" s="150" t="str">
        <f t="array" ref="AF22">IFERROR(IF($C22&lt;&gt;"",INDEX('Booking Guest Information'!$K$21:$K$170,MATCH(1,('Booking Guest Information'!$G$21:$G$170=$D22)*('Booking Guest Information'!$M$21:$M$170&lt;=AF$9)*('Booking Guest Information'!$O$21:$O$170&gt;AF$9)*('Booking Guest Information'!$A$21:$A$170&lt;&gt;"X"),0),0),""),"")</f>
        <v/>
      </c>
      <c r="AG22" s="150" t="str">
        <f t="array" ref="AG22">IFERROR(IF($C22&lt;&gt;"",INDEX('Booking Guest Information'!$K$21:$K$170,MATCH(1,('Booking Guest Information'!$G$21:$G$170=$D22)*('Booking Guest Information'!$M$21:$M$170&lt;=AG$9)*('Booking Guest Information'!$O$21:$O$170&gt;AG$9)*('Booking Guest Information'!$A$21:$A$170&lt;&gt;"X"),0),0),""),"")</f>
        <v/>
      </c>
      <c r="AH22" s="150" t="str">
        <f t="array" ref="AH22">IFERROR(IF($C22&lt;&gt;"",INDEX('Booking Guest Information'!$K$21:$K$170,MATCH(1,('Booking Guest Information'!$G$21:$G$170=$D22)*('Booking Guest Information'!$M$21:$M$170&lt;=AH$9)*('Booking Guest Information'!$O$21:$O$170&gt;AH$9)*('Booking Guest Information'!$A$21:$A$170&lt;&gt;"X"),0),0),""),"")</f>
        <v/>
      </c>
      <c r="AI22" s="150" t="str">
        <f t="array" ref="AI22">IFERROR(IF($C22&lt;&gt;"",INDEX('Booking Guest Information'!$K$21:$K$170,MATCH(1,('Booking Guest Information'!$G$21:$G$170=$D22)*('Booking Guest Information'!$M$21:$M$170&lt;=AI$9)*('Booking Guest Information'!$O$21:$O$170&gt;AI$9)*('Booking Guest Information'!$A$21:$A$170&lt;&gt;"X"),0),0),""),"")</f>
        <v/>
      </c>
      <c r="AJ22" s="150" t="str">
        <f t="array" ref="AJ22">IFERROR(IF($C22&lt;&gt;"",INDEX('Booking Guest Information'!$K$21:$K$170,MATCH(1,('Booking Guest Information'!$G$21:$G$170=$D22)*('Booking Guest Information'!$M$21:$M$170&lt;=AJ$9)*('Booking Guest Information'!$O$21:$O$170&gt;AJ$9)*('Booking Guest Information'!$A$21:$A$170&lt;&gt;"X"),0),0),""),"")</f>
        <v/>
      </c>
      <c r="AK22" s="150" t="str">
        <f t="array" ref="AK22">IFERROR(IF($C22&lt;&gt;"",INDEX('Booking Guest Information'!$K$21:$K$170,MATCH(1,('Booking Guest Information'!$G$21:$G$170=$D22)*('Booking Guest Information'!$M$21:$M$170&lt;=AK$9)*('Booking Guest Information'!$O$21:$O$170&gt;AK$9)*('Booking Guest Information'!$A$21:$A$170&lt;&gt;"X"),0),0),""),"")</f>
        <v/>
      </c>
      <c r="AL22" s="150" t="str">
        <f t="array" ref="AL22">IFERROR(IF($C22&lt;&gt;"",INDEX('Booking Guest Information'!$K$21:$K$170,MATCH(1,('Booking Guest Information'!$G$21:$G$170=$D22)*('Booking Guest Information'!$M$21:$M$170&lt;=AL$9)*('Booking Guest Information'!$O$21:$O$170&gt;AL$9)*('Booking Guest Information'!$A$21:$A$170&lt;&gt;"X"),0),0),""),"")</f>
        <v/>
      </c>
      <c r="AM22" s="150" t="str">
        <f t="array" ref="AM22">IFERROR(IF($C22&lt;&gt;"",INDEX('Booking Guest Information'!$K$21:$K$170,MATCH(1,('Booking Guest Information'!$G$21:$G$170=$D22)*('Booking Guest Information'!$M$21:$M$170&lt;=AM$9)*('Booking Guest Information'!$O$21:$O$170&gt;AM$9)*('Booking Guest Information'!$A$21:$A$170&lt;&gt;"X"),0),0),""),"")</f>
        <v/>
      </c>
      <c r="AN22" s="150" t="str">
        <f t="array" ref="AN22">IFERROR(IF($C22&lt;&gt;"",INDEX('Booking Guest Information'!$K$21:$K$170,MATCH(1,('Booking Guest Information'!$G$21:$G$170=$D22)*('Booking Guest Information'!$M$21:$M$170&lt;=AN$9)*('Booking Guest Information'!$O$21:$O$170&gt;AN$9)*('Booking Guest Information'!$A$21:$A$170&lt;&gt;"X"),0),0),""),"")</f>
        <v/>
      </c>
      <c r="AO22" s="150" t="str">
        <f t="array" ref="AO22">IFERROR(IF($C22&lt;&gt;"",INDEX('Booking Guest Information'!$K$21:$K$170,MATCH(1,('Booking Guest Information'!$G$21:$G$170=$D22)*('Booking Guest Information'!$M$21:$M$170&lt;=AO$9)*('Booking Guest Information'!$O$21:$O$170&gt;AO$9)*('Booking Guest Information'!$A$21:$A$170&lt;&gt;"X"),0),0),""),"")</f>
        <v/>
      </c>
      <c r="AP22" s="150" t="str">
        <f t="array" ref="AP22">IFERROR(IF($C22&lt;&gt;"",INDEX('Booking Guest Information'!$K$21:$K$170,MATCH(1,('Booking Guest Information'!$G$21:$G$170=$D22)*('Booking Guest Information'!$M$21:$M$170&lt;=AP$9)*('Booking Guest Information'!$O$21:$O$170&gt;AP$9)*('Booking Guest Information'!$A$21:$A$170&lt;&gt;"X"),0),0),""),"")</f>
        <v/>
      </c>
      <c r="AQ22" s="150" t="str">
        <f t="array" ref="AQ22">IFERROR(IF($C22&lt;&gt;"",INDEX('Booking Guest Information'!$K$21:$K$170,MATCH(1,('Booking Guest Information'!$G$21:$G$170=$D22)*('Booking Guest Information'!$M$21:$M$170&lt;=AQ$9)*('Booking Guest Information'!$O$21:$O$170&gt;AQ$9)*('Booking Guest Information'!$A$21:$A$170&lt;&gt;"X"),0),0),""),"")</f>
        <v/>
      </c>
      <c r="AR22" s="150" t="str">
        <f t="array" ref="AR22">IFERROR(IF($C22&lt;&gt;"",INDEX('Booking Guest Information'!$K$21:$K$170,MATCH(1,('Booking Guest Information'!$G$21:$G$170=$D22)*('Booking Guest Information'!$M$21:$M$170&lt;=AR$9)*('Booking Guest Information'!$O$21:$O$170&gt;AR$9)*('Booking Guest Information'!$A$21:$A$170&lt;&gt;"X"),0),0),""),"")</f>
        <v/>
      </c>
      <c r="AS22" s="150" t="str">
        <f t="array" ref="AS22">IFERROR(IF($C22&lt;&gt;"",INDEX('Booking Guest Information'!$K$21:$K$170,MATCH(1,('Booking Guest Information'!$G$21:$G$170=$D22)*('Booking Guest Information'!$M$21:$M$170&lt;=AS$9)*('Booking Guest Information'!$O$21:$O$170&gt;AS$9)*('Booking Guest Information'!$A$21:$A$170&lt;&gt;"X"),0),0),""),"")</f>
        <v/>
      </c>
      <c r="AT22" s="150" t="str">
        <f t="array" ref="AT22">IFERROR(IF($C22&lt;&gt;"",INDEX('Booking Guest Information'!$K$21:$K$170,MATCH(1,('Booking Guest Information'!$G$21:$G$170=$D22)*('Booking Guest Information'!$M$21:$M$170&lt;=AT$9)*('Booking Guest Information'!$O$21:$O$170&gt;AT$9)*('Booking Guest Information'!$A$21:$A$170&lt;&gt;"X"),0),0),""),"")</f>
        <v/>
      </c>
      <c r="AU22" s="150" t="str">
        <f t="array" ref="AU22">IFERROR(IF($C22&lt;&gt;"",INDEX('Booking Guest Information'!$K$21:$K$170,MATCH(1,('Booking Guest Information'!$G$21:$G$170=$D22)*('Booking Guest Information'!$M$21:$M$170&lt;=AU$9)*('Booking Guest Information'!$O$21:$O$170&gt;AU$9)*('Booking Guest Information'!$A$21:$A$170&lt;&gt;"X"),0),0),""),"")</f>
        <v/>
      </c>
    </row>
    <row r="23" spans="2:47" x14ac:dyDescent="0.3">
      <c r="B23" s="147">
        <v>14</v>
      </c>
      <c r="C23" s="148" t="str">
        <f>IF('Room Information'!K20&lt;&gt;"",'Room Information'!K20,"")</f>
        <v>Deluxe Double</v>
      </c>
      <c r="D23" s="147">
        <f>IF('Room Information'!L20&lt;&gt;"",'Room Information'!L20,"")</f>
        <v>214</v>
      </c>
      <c r="E23" s="149"/>
      <c r="F23" s="150" t="str">
        <f t="array" ref="F23">IFERROR(IF($C23&lt;&gt;"",INDEX('Booking Guest Information'!$K$21:$K$170,MATCH(1,('Booking Guest Information'!$G$21:$G$170=$D23)*('Booking Guest Information'!$M$21:$M$170&lt;=F$9)*('Booking Guest Information'!$O$21:$O$170&gt;F$9)*('Booking Guest Information'!$A$21:$A$170&lt;&gt;"X"),0),0),""),"")</f>
        <v/>
      </c>
      <c r="G23" s="150" t="str">
        <f t="array" ref="G23">IFERROR(IF($C23&lt;&gt;"",INDEX('Booking Guest Information'!$K$21:$K$170,MATCH(1,('Booking Guest Information'!$G$21:$G$170=$D23)*('Booking Guest Information'!$M$21:$M$170&lt;=G$9)*('Booking Guest Information'!$O$21:$O$170&gt;G$9)*('Booking Guest Information'!$A$21:$A$170&lt;&gt;"X"),0),0),""),"")</f>
        <v/>
      </c>
      <c r="H23" s="150" t="str">
        <f t="array" ref="H23">IFERROR(IF($C23&lt;&gt;"",INDEX('Booking Guest Information'!$K$21:$K$170,MATCH(1,('Booking Guest Information'!$G$21:$G$170=$D23)*('Booking Guest Information'!$M$21:$M$170&lt;=H$9)*('Booking Guest Information'!$O$21:$O$170&gt;H$9)*('Booking Guest Information'!$A$21:$A$170&lt;&gt;"X"),0),0),""),"")</f>
        <v/>
      </c>
      <c r="I23" s="150" t="str">
        <f t="array" ref="I23">IFERROR(IF($C23&lt;&gt;"",INDEX('Booking Guest Information'!$K$21:$K$170,MATCH(1,('Booking Guest Information'!$G$21:$G$170=$D23)*('Booking Guest Information'!$M$21:$M$170&lt;=I$9)*('Booking Guest Information'!$O$21:$O$170&gt;I$9)*('Booking Guest Information'!$A$21:$A$170&lt;&gt;"X"),0),0),""),"")</f>
        <v/>
      </c>
      <c r="J23" s="150" t="str">
        <f t="array" ref="J23">IFERROR(IF($C23&lt;&gt;"",INDEX('Booking Guest Information'!$K$21:$K$170,MATCH(1,('Booking Guest Information'!$G$21:$G$170=$D23)*('Booking Guest Information'!$M$21:$M$170&lt;=J$9)*('Booking Guest Information'!$O$21:$O$170&gt;J$9)*('Booking Guest Information'!$A$21:$A$170&lt;&gt;"X"),0),0),""),"")</f>
        <v/>
      </c>
      <c r="K23" s="150" t="str">
        <f t="array" ref="K23">IFERROR(IF($C23&lt;&gt;"",INDEX('Booking Guest Information'!$K$21:$K$170,MATCH(1,('Booking Guest Information'!$G$21:$G$170=$D23)*('Booking Guest Information'!$M$21:$M$170&lt;=K$9)*('Booking Guest Information'!$O$21:$O$170&gt;K$9)*('Booking Guest Information'!$A$21:$A$170&lt;&gt;"X"),0),0),""),"")</f>
        <v/>
      </c>
      <c r="L23" s="150" t="str">
        <f t="array" ref="L23">IFERROR(IF($C23&lt;&gt;"",INDEX('Booking Guest Information'!$K$21:$K$170,MATCH(1,('Booking Guest Information'!$G$21:$G$170=$D23)*('Booking Guest Information'!$M$21:$M$170&lt;=L$9)*('Booking Guest Information'!$O$21:$O$170&gt;L$9)*('Booking Guest Information'!$A$21:$A$170&lt;&gt;"X"),0),0),""),"")</f>
        <v/>
      </c>
      <c r="M23" s="150" t="str">
        <f t="array" ref="M23">IFERROR(IF($C23&lt;&gt;"",INDEX('Booking Guest Information'!$K$21:$K$170,MATCH(1,('Booking Guest Information'!$G$21:$G$170=$D23)*('Booking Guest Information'!$M$21:$M$170&lt;=M$9)*('Booking Guest Information'!$O$21:$O$170&gt;M$9)*('Booking Guest Information'!$A$21:$A$170&lt;&gt;"X"),0),0),""),"")</f>
        <v/>
      </c>
      <c r="N23" s="150" t="str">
        <f t="array" ref="N23">IFERROR(IF($C23&lt;&gt;"",INDEX('Booking Guest Information'!$K$21:$K$170,MATCH(1,('Booking Guest Information'!$G$21:$G$170=$D23)*('Booking Guest Information'!$M$21:$M$170&lt;=N$9)*('Booking Guest Information'!$O$21:$O$170&gt;N$9)*('Booking Guest Information'!$A$21:$A$170&lt;&gt;"X"),0),0),""),"")</f>
        <v/>
      </c>
      <c r="O23" s="150" t="str">
        <f t="array" ref="O23">IFERROR(IF($C23&lt;&gt;"",INDEX('Booking Guest Information'!$K$21:$K$170,MATCH(1,('Booking Guest Information'!$G$21:$G$170=$D23)*('Booking Guest Information'!$M$21:$M$170&lt;=O$9)*('Booking Guest Information'!$O$21:$O$170&gt;O$9)*('Booking Guest Information'!$A$21:$A$170&lt;&gt;"X"),0),0),""),"")</f>
        <v/>
      </c>
      <c r="P23" s="150" t="str">
        <f t="array" ref="P23">IFERROR(IF($C23&lt;&gt;"",INDEX('Booking Guest Information'!$K$21:$K$170,MATCH(1,('Booking Guest Information'!$G$21:$G$170=$D23)*('Booking Guest Information'!$M$21:$M$170&lt;=P$9)*('Booking Guest Information'!$O$21:$O$170&gt;P$9)*('Booking Guest Information'!$A$21:$A$170&lt;&gt;"X"),0),0),""),"")</f>
        <v/>
      </c>
      <c r="Q23" s="150" t="str">
        <f t="array" ref="Q23">IFERROR(IF($C23&lt;&gt;"",INDEX('Booking Guest Information'!$K$21:$K$170,MATCH(1,('Booking Guest Information'!$G$21:$G$170=$D23)*('Booking Guest Information'!$M$21:$M$170&lt;=Q$9)*('Booking Guest Information'!$O$21:$O$170&gt;Q$9)*('Booking Guest Information'!$A$21:$A$170&lt;&gt;"X"),0),0),""),"")</f>
        <v/>
      </c>
      <c r="R23" s="150" t="str">
        <f t="array" ref="R23">IFERROR(IF($C23&lt;&gt;"",INDEX('Booking Guest Information'!$K$21:$K$170,MATCH(1,('Booking Guest Information'!$G$21:$G$170=$D23)*('Booking Guest Information'!$M$21:$M$170&lt;=R$9)*('Booking Guest Information'!$O$21:$O$170&gt;R$9)*('Booking Guest Information'!$A$21:$A$170&lt;&gt;"X"),0),0),""),"")</f>
        <v/>
      </c>
      <c r="S23" s="150" t="str">
        <f t="array" ref="S23">IFERROR(IF($C23&lt;&gt;"",INDEX('Booking Guest Information'!$K$21:$K$170,MATCH(1,('Booking Guest Information'!$G$21:$G$170=$D23)*('Booking Guest Information'!$M$21:$M$170&lt;=S$9)*('Booking Guest Information'!$O$21:$O$170&gt;S$9)*('Booking Guest Information'!$A$21:$A$170&lt;&gt;"X"),0),0),""),"")</f>
        <v/>
      </c>
      <c r="T23" s="150" t="str">
        <f t="array" ref="T23">IFERROR(IF($C23&lt;&gt;"",INDEX('Booking Guest Information'!$K$21:$K$170,MATCH(1,('Booking Guest Information'!$G$21:$G$170=$D23)*('Booking Guest Information'!$M$21:$M$170&lt;=T$9)*('Booking Guest Information'!$O$21:$O$170&gt;T$9)*('Booking Guest Information'!$A$21:$A$170&lt;&gt;"X"),0),0),""),"")</f>
        <v/>
      </c>
      <c r="U23" s="150" t="str">
        <f t="array" ref="U23">IFERROR(IF($C23&lt;&gt;"",INDEX('Booking Guest Information'!$K$21:$K$170,MATCH(1,('Booking Guest Information'!$G$21:$G$170=$D23)*('Booking Guest Information'!$M$21:$M$170&lt;=U$9)*('Booking Guest Information'!$O$21:$O$170&gt;U$9)*('Booking Guest Information'!$A$21:$A$170&lt;&gt;"X"),0),0),""),"")</f>
        <v/>
      </c>
      <c r="V23" s="150" t="str">
        <f t="array" ref="V23">IFERROR(IF($C23&lt;&gt;"",INDEX('Booking Guest Information'!$K$21:$K$170,MATCH(1,('Booking Guest Information'!$G$21:$G$170=$D23)*('Booking Guest Information'!$M$21:$M$170&lt;=V$9)*('Booking Guest Information'!$O$21:$O$170&gt;V$9)*('Booking Guest Information'!$A$21:$A$170&lt;&gt;"X"),0),0),""),"")</f>
        <v/>
      </c>
      <c r="W23" s="150" t="str">
        <f t="array" ref="W23">IFERROR(IF($C23&lt;&gt;"",INDEX('Booking Guest Information'!$K$21:$K$170,MATCH(1,('Booking Guest Information'!$G$21:$G$170=$D23)*('Booking Guest Information'!$M$21:$M$170&lt;=W$9)*('Booking Guest Information'!$O$21:$O$170&gt;W$9)*('Booking Guest Information'!$A$21:$A$170&lt;&gt;"X"),0),0),""),"")</f>
        <v/>
      </c>
      <c r="X23" s="150" t="str">
        <f t="array" ref="X23">IFERROR(IF($C23&lt;&gt;"",INDEX('Booking Guest Information'!$K$21:$K$170,MATCH(1,('Booking Guest Information'!$G$21:$G$170=$D23)*('Booking Guest Information'!$M$21:$M$170&lt;=X$9)*('Booking Guest Information'!$O$21:$O$170&gt;X$9)*('Booking Guest Information'!$A$21:$A$170&lt;&gt;"X"),0),0),""),"")</f>
        <v/>
      </c>
      <c r="Y23" s="150" t="str">
        <f t="array" ref="Y23">IFERROR(IF($C23&lt;&gt;"",INDEX('Booking Guest Information'!$K$21:$K$170,MATCH(1,('Booking Guest Information'!$G$21:$G$170=$D23)*('Booking Guest Information'!$M$21:$M$170&lt;=Y$9)*('Booking Guest Information'!$O$21:$O$170&gt;Y$9)*('Booking Guest Information'!$A$21:$A$170&lt;&gt;"X"),0),0),""),"")</f>
        <v/>
      </c>
      <c r="Z23" s="150" t="str">
        <f t="array" ref="Z23">IFERROR(IF($C23&lt;&gt;"",INDEX('Booking Guest Information'!$K$21:$K$170,MATCH(1,('Booking Guest Information'!$G$21:$G$170=$D23)*('Booking Guest Information'!$M$21:$M$170&lt;=Z$9)*('Booking Guest Information'!$O$21:$O$170&gt;Z$9)*('Booking Guest Information'!$A$21:$A$170&lt;&gt;"X"),0),0),""),"")</f>
        <v/>
      </c>
      <c r="AA23" s="150" t="str">
        <f t="array" ref="AA23">IFERROR(IF($C23&lt;&gt;"",INDEX('Booking Guest Information'!$K$21:$K$170,MATCH(1,('Booking Guest Information'!$G$21:$G$170=$D23)*('Booking Guest Information'!$M$21:$M$170&lt;=AA$9)*('Booking Guest Information'!$O$21:$O$170&gt;AA$9)*('Booking Guest Information'!$A$21:$A$170&lt;&gt;"X"),0),0),""),"")</f>
        <v/>
      </c>
      <c r="AB23" s="150" t="str">
        <f t="array" ref="AB23">IFERROR(IF($C23&lt;&gt;"",INDEX('Booking Guest Information'!$K$21:$K$170,MATCH(1,('Booking Guest Information'!$G$21:$G$170=$D23)*('Booking Guest Information'!$M$21:$M$170&lt;=AB$9)*('Booking Guest Information'!$O$21:$O$170&gt;AB$9)*('Booking Guest Information'!$A$21:$A$170&lt;&gt;"X"),0),0),""),"")</f>
        <v/>
      </c>
      <c r="AC23" s="150" t="str">
        <f t="array" ref="AC23">IFERROR(IF($C23&lt;&gt;"",INDEX('Booking Guest Information'!$K$21:$K$170,MATCH(1,('Booking Guest Information'!$G$21:$G$170=$D23)*('Booking Guest Information'!$M$21:$M$170&lt;=AC$9)*('Booking Guest Information'!$O$21:$O$170&gt;AC$9)*('Booking Guest Information'!$A$21:$A$170&lt;&gt;"X"),0),0),""),"")</f>
        <v/>
      </c>
      <c r="AD23" s="150" t="str">
        <f t="array" ref="AD23">IFERROR(IF($C23&lt;&gt;"",INDEX('Booking Guest Information'!$K$21:$K$170,MATCH(1,('Booking Guest Information'!$G$21:$G$170=$D23)*('Booking Guest Information'!$M$21:$M$170&lt;=AD$9)*('Booking Guest Information'!$O$21:$O$170&gt;AD$9)*('Booking Guest Information'!$A$21:$A$170&lt;&gt;"X"),0),0),""),"")</f>
        <v/>
      </c>
      <c r="AE23" s="150" t="str">
        <f t="array" ref="AE23">IFERROR(IF($C23&lt;&gt;"",INDEX('Booking Guest Information'!$K$21:$K$170,MATCH(1,('Booking Guest Information'!$G$21:$G$170=$D23)*('Booking Guest Information'!$M$21:$M$170&lt;=AE$9)*('Booking Guest Information'!$O$21:$O$170&gt;AE$9)*('Booking Guest Information'!$A$21:$A$170&lt;&gt;"X"),0),0),""),"")</f>
        <v/>
      </c>
      <c r="AF23" s="150" t="str">
        <f t="array" ref="AF23">IFERROR(IF($C23&lt;&gt;"",INDEX('Booking Guest Information'!$K$21:$K$170,MATCH(1,('Booking Guest Information'!$G$21:$G$170=$D23)*('Booking Guest Information'!$M$21:$M$170&lt;=AF$9)*('Booking Guest Information'!$O$21:$O$170&gt;AF$9)*('Booking Guest Information'!$A$21:$A$170&lt;&gt;"X"),0),0),""),"")</f>
        <v/>
      </c>
      <c r="AG23" s="150" t="str">
        <f t="array" ref="AG23">IFERROR(IF($C23&lt;&gt;"",INDEX('Booking Guest Information'!$K$21:$K$170,MATCH(1,('Booking Guest Information'!$G$21:$G$170=$D23)*('Booking Guest Information'!$M$21:$M$170&lt;=AG$9)*('Booking Guest Information'!$O$21:$O$170&gt;AG$9)*('Booking Guest Information'!$A$21:$A$170&lt;&gt;"X"),0),0),""),"")</f>
        <v/>
      </c>
      <c r="AH23" s="150" t="str">
        <f t="array" ref="AH23">IFERROR(IF($C23&lt;&gt;"",INDEX('Booking Guest Information'!$K$21:$K$170,MATCH(1,('Booking Guest Information'!$G$21:$G$170=$D23)*('Booking Guest Information'!$M$21:$M$170&lt;=AH$9)*('Booking Guest Information'!$O$21:$O$170&gt;AH$9)*('Booking Guest Information'!$A$21:$A$170&lt;&gt;"X"),0),0),""),"")</f>
        <v/>
      </c>
      <c r="AI23" s="150" t="str">
        <f t="array" ref="AI23">IFERROR(IF($C23&lt;&gt;"",INDEX('Booking Guest Information'!$K$21:$K$170,MATCH(1,('Booking Guest Information'!$G$21:$G$170=$D23)*('Booking Guest Information'!$M$21:$M$170&lt;=AI$9)*('Booking Guest Information'!$O$21:$O$170&gt;AI$9)*('Booking Guest Information'!$A$21:$A$170&lt;&gt;"X"),0),0),""),"")</f>
        <v/>
      </c>
      <c r="AJ23" s="150" t="str">
        <f t="array" ref="AJ23">IFERROR(IF($C23&lt;&gt;"",INDEX('Booking Guest Information'!$K$21:$K$170,MATCH(1,('Booking Guest Information'!$G$21:$G$170=$D23)*('Booking Guest Information'!$M$21:$M$170&lt;=AJ$9)*('Booking Guest Information'!$O$21:$O$170&gt;AJ$9)*('Booking Guest Information'!$A$21:$A$170&lt;&gt;"X"),0),0),""),"")</f>
        <v/>
      </c>
      <c r="AK23" s="150" t="str">
        <f t="array" ref="AK23">IFERROR(IF($C23&lt;&gt;"",INDEX('Booking Guest Information'!$K$21:$K$170,MATCH(1,('Booking Guest Information'!$G$21:$G$170=$D23)*('Booking Guest Information'!$M$21:$M$170&lt;=AK$9)*('Booking Guest Information'!$O$21:$O$170&gt;AK$9)*('Booking Guest Information'!$A$21:$A$170&lt;&gt;"X"),0),0),""),"")</f>
        <v/>
      </c>
      <c r="AL23" s="150" t="str">
        <f t="array" ref="AL23">IFERROR(IF($C23&lt;&gt;"",INDEX('Booking Guest Information'!$K$21:$K$170,MATCH(1,('Booking Guest Information'!$G$21:$G$170=$D23)*('Booking Guest Information'!$M$21:$M$170&lt;=AL$9)*('Booking Guest Information'!$O$21:$O$170&gt;AL$9)*('Booking Guest Information'!$A$21:$A$170&lt;&gt;"X"),0),0),""),"")</f>
        <v/>
      </c>
      <c r="AM23" s="150" t="str">
        <f t="array" ref="AM23">IFERROR(IF($C23&lt;&gt;"",INDEX('Booking Guest Information'!$K$21:$K$170,MATCH(1,('Booking Guest Information'!$G$21:$G$170=$D23)*('Booking Guest Information'!$M$21:$M$170&lt;=AM$9)*('Booking Guest Information'!$O$21:$O$170&gt;AM$9)*('Booking Guest Information'!$A$21:$A$170&lt;&gt;"X"),0),0),""),"")</f>
        <v/>
      </c>
      <c r="AN23" s="150" t="str">
        <f t="array" ref="AN23">IFERROR(IF($C23&lt;&gt;"",INDEX('Booking Guest Information'!$K$21:$K$170,MATCH(1,('Booking Guest Information'!$G$21:$G$170=$D23)*('Booking Guest Information'!$M$21:$M$170&lt;=AN$9)*('Booking Guest Information'!$O$21:$O$170&gt;AN$9)*('Booking Guest Information'!$A$21:$A$170&lt;&gt;"X"),0),0),""),"")</f>
        <v/>
      </c>
      <c r="AO23" s="150" t="str">
        <f t="array" ref="AO23">IFERROR(IF($C23&lt;&gt;"",INDEX('Booking Guest Information'!$K$21:$K$170,MATCH(1,('Booking Guest Information'!$G$21:$G$170=$D23)*('Booking Guest Information'!$M$21:$M$170&lt;=AO$9)*('Booking Guest Information'!$O$21:$O$170&gt;AO$9)*('Booking Guest Information'!$A$21:$A$170&lt;&gt;"X"),0),0),""),"")</f>
        <v/>
      </c>
      <c r="AP23" s="150" t="str">
        <f t="array" ref="AP23">IFERROR(IF($C23&lt;&gt;"",INDEX('Booking Guest Information'!$K$21:$K$170,MATCH(1,('Booking Guest Information'!$G$21:$G$170=$D23)*('Booking Guest Information'!$M$21:$M$170&lt;=AP$9)*('Booking Guest Information'!$O$21:$O$170&gt;AP$9)*('Booking Guest Information'!$A$21:$A$170&lt;&gt;"X"),0),0),""),"")</f>
        <v/>
      </c>
      <c r="AQ23" s="150" t="str">
        <f t="array" ref="AQ23">IFERROR(IF($C23&lt;&gt;"",INDEX('Booking Guest Information'!$K$21:$K$170,MATCH(1,('Booking Guest Information'!$G$21:$G$170=$D23)*('Booking Guest Information'!$M$21:$M$170&lt;=AQ$9)*('Booking Guest Information'!$O$21:$O$170&gt;AQ$9)*('Booking Guest Information'!$A$21:$A$170&lt;&gt;"X"),0),0),""),"")</f>
        <v/>
      </c>
      <c r="AR23" s="150" t="str">
        <f t="array" ref="AR23">IFERROR(IF($C23&lt;&gt;"",INDEX('Booking Guest Information'!$K$21:$K$170,MATCH(1,('Booking Guest Information'!$G$21:$G$170=$D23)*('Booking Guest Information'!$M$21:$M$170&lt;=AR$9)*('Booking Guest Information'!$O$21:$O$170&gt;AR$9)*('Booking Guest Information'!$A$21:$A$170&lt;&gt;"X"),0),0),""),"")</f>
        <v/>
      </c>
      <c r="AS23" s="150" t="str">
        <f t="array" ref="AS23">IFERROR(IF($C23&lt;&gt;"",INDEX('Booking Guest Information'!$K$21:$K$170,MATCH(1,('Booking Guest Information'!$G$21:$G$170=$D23)*('Booking Guest Information'!$M$21:$M$170&lt;=AS$9)*('Booking Guest Information'!$O$21:$O$170&gt;AS$9)*('Booking Guest Information'!$A$21:$A$170&lt;&gt;"X"),0),0),""),"")</f>
        <v/>
      </c>
      <c r="AT23" s="150" t="str">
        <f t="array" ref="AT23">IFERROR(IF($C23&lt;&gt;"",INDEX('Booking Guest Information'!$K$21:$K$170,MATCH(1,('Booking Guest Information'!$G$21:$G$170=$D23)*('Booking Guest Information'!$M$21:$M$170&lt;=AT$9)*('Booking Guest Information'!$O$21:$O$170&gt;AT$9)*('Booking Guest Information'!$A$21:$A$170&lt;&gt;"X"),0),0),""),"")</f>
        <v/>
      </c>
      <c r="AU23" s="150" t="str">
        <f t="array" ref="AU23">IFERROR(IF($C23&lt;&gt;"",INDEX('Booking Guest Information'!$K$21:$K$170,MATCH(1,('Booking Guest Information'!$G$21:$G$170=$D23)*('Booking Guest Information'!$M$21:$M$170&lt;=AU$9)*('Booking Guest Information'!$O$21:$O$170&gt;AU$9)*('Booking Guest Information'!$A$21:$A$170&lt;&gt;"X"),0),0),""),"")</f>
        <v/>
      </c>
    </row>
    <row r="24" spans="2:47" x14ac:dyDescent="0.3">
      <c r="B24" s="147">
        <v>15</v>
      </c>
      <c r="C24" s="148" t="str">
        <f>IF('Room Information'!K21&lt;&gt;"",'Room Information'!K21,"")</f>
        <v>Superior</v>
      </c>
      <c r="D24" s="147">
        <f>IF('Room Information'!L21&lt;&gt;"",'Room Information'!L21,"")</f>
        <v>215</v>
      </c>
      <c r="E24" s="149"/>
      <c r="F24" s="150" t="str">
        <f t="array" ref="F24">IFERROR(IF($C24&lt;&gt;"",INDEX('Booking Guest Information'!$K$21:$K$170,MATCH(1,('Booking Guest Information'!$G$21:$G$170=$D24)*('Booking Guest Information'!$M$21:$M$170&lt;=F$9)*('Booking Guest Information'!$O$21:$O$170&gt;F$9)*('Booking Guest Information'!$A$21:$A$170&lt;&gt;"X"),0),0),""),"")</f>
        <v/>
      </c>
      <c r="G24" s="150" t="str">
        <f t="array" ref="G24">IFERROR(IF($C24&lt;&gt;"",INDEX('Booking Guest Information'!$K$21:$K$170,MATCH(1,('Booking Guest Information'!$G$21:$G$170=$D24)*('Booking Guest Information'!$M$21:$M$170&lt;=G$9)*('Booking Guest Information'!$O$21:$O$170&gt;G$9)*('Booking Guest Information'!$A$21:$A$170&lt;&gt;"X"),0),0),""),"")</f>
        <v/>
      </c>
      <c r="H24" s="150" t="str">
        <f t="array" ref="H24">IFERROR(IF($C24&lt;&gt;"",INDEX('Booking Guest Information'!$K$21:$K$170,MATCH(1,('Booking Guest Information'!$G$21:$G$170=$D24)*('Booking Guest Information'!$M$21:$M$170&lt;=H$9)*('Booking Guest Information'!$O$21:$O$170&gt;H$9)*('Booking Guest Information'!$A$21:$A$170&lt;&gt;"X"),0),0),""),"")</f>
        <v/>
      </c>
      <c r="I24" s="150" t="str">
        <f t="array" ref="I24">IFERROR(IF($C24&lt;&gt;"",INDEX('Booking Guest Information'!$K$21:$K$170,MATCH(1,('Booking Guest Information'!$G$21:$G$170=$D24)*('Booking Guest Information'!$M$21:$M$170&lt;=I$9)*('Booking Guest Information'!$O$21:$O$170&gt;I$9)*('Booking Guest Information'!$A$21:$A$170&lt;&gt;"X"),0),0),""),"")</f>
        <v/>
      </c>
      <c r="J24" s="150" t="str">
        <f t="array" ref="J24">IFERROR(IF($C24&lt;&gt;"",INDEX('Booking Guest Information'!$K$21:$K$170,MATCH(1,('Booking Guest Information'!$G$21:$G$170=$D24)*('Booking Guest Information'!$M$21:$M$170&lt;=J$9)*('Booking Guest Information'!$O$21:$O$170&gt;J$9)*('Booking Guest Information'!$A$21:$A$170&lt;&gt;"X"),0),0),""),"")</f>
        <v/>
      </c>
      <c r="K24" s="150" t="str">
        <f t="array" ref="K24">IFERROR(IF($C24&lt;&gt;"",INDEX('Booking Guest Information'!$K$21:$K$170,MATCH(1,('Booking Guest Information'!$G$21:$G$170=$D24)*('Booking Guest Information'!$M$21:$M$170&lt;=K$9)*('Booking Guest Information'!$O$21:$O$170&gt;K$9)*('Booking Guest Information'!$A$21:$A$170&lt;&gt;"X"),0),0),""),"")</f>
        <v/>
      </c>
      <c r="L24" s="150" t="str">
        <f t="array" ref="L24">IFERROR(IF($C24&lt;&gt;"",INDEX('Booking Guest Information'!$K$21:$K$170,MATCH(1,('Booking Guest Information'!$G$21:$G$170=$D24)*('Booking Guest Information'!$M$21:$M$170&lt;=L$9)*('Booking Guest Information'!$O$21:$O$170&gt;L$9)*('Booking Guest Information'!$A$21:$A$170&lt;&gt;"X"),0),0),""),"")</f>
        <v/>
      </c>
      <c r="M24" s="150" t="str">
        <f t="array" ref="M24">IFERROR(IF($C24&lt;&gt;"",INDEX('Booking Guest Information'!$K$21:$K$170,MATCH(1,('Booking Guest Information'!$G$21:$G$170=$D24)*('Booking Guest Information'!$M$21:$M$170&lt;=M$9)*('Booking Guest Information'!$O$21:$O$170&gt;M$9)*('Booking Guest Information'!$A$21:$A$170&lt;&gt;"X"),0),0),""),"")</f>
        <v/>
      </c>
      <c r="N24" s="150" t="str">
        <f t="array" ref="N24">IFERROR(IF($C24&lt;&gt;"",INDEX('Booking Guest Information'!$K$21:$K$170,MATCH(1,('Booking Guest Information'!$G$21:$G$170=$D24)*('Booking Guest Information'!$M$21:$M$170&lt;=N$9)*('Booking Guest Information'!$O$21:$O$170&gt;N$9)*('Booking Guest Information'!$A$21:$A$170&lt;&gt;"X"),0),0),""),"")</f>
        <v/>
      </c>
      <c r="O24" s="150" t="str">
        <f t="array" ref="O24">IFERROR(IF($C24&lt;&gt;"",INDEX('Booking Guest Information'!$K$21:$K$170,MATCH(1,('Booking Guest Information'!$G$21:$G$170=$D24)*('Booking Guest Information'!$M$21:$M$170&lt;=O$9)*('Booking Guest Information'!$O$21:$O$170&gt;O$9)*('Booking Guest Information'!$A$21:$A$170&lt;&gt;"X"),0),0),""),"")</f>
        <v/>
      </c>
      <c r="P24" s="150" t="str">
        <f t="array" ref="P24">IFERROR(IF($C24&lt;&gt;"",INDEX('Booking Guest Information'!$K$21:$K$170,MATCH(1,('Booking Guest Information'!$G$21:$G$170=$D24)*('Booking Guest Information'!$M$21:$M$170&lt;=P$9)*('Booking Guest Information'!$O$21:$O$170&gt;P$9)*('Booking Guest Information'!$A$21:$A$170&lt;&gt;"X"),0),0),""),"")</f>
        <v/>
      </c>
      <c r="Q24" s="150" t="str">
        <f t="array" ref="Q24">IFERROR(IF($C24&lt;&gt;"",INDEX('Booking Guest Information'!$K$21:$K$170,MATCH(1,('Booking Guest Information'!$G$21:$G$170=$D24)*('Booking Guest Information'!$M$21:$M$170&lt;=Q$9)*('Booking Guest Information'!$O$21:$O$170&gt;Q$9)*('Booking Guest Information'!$A$21:$A$170&lt;&gt;"X"),0),0),""),"")</f>
        <v/>
      </c>
      <c r="R24" s="150" t="str">
        <f t="array" ref="R24">IFERROR(IF($C24&lt;&gt;"",INDEX('Booking Guest Information'!$K$21:$K$170,MATCH(1,('Booking Guest Information'!$G$21:$G$170=$D24)*('Booking Guest Information'!$M$21:$M$170&lt;=R$9)*('Booking Guest Information'!$O$21:$O$170&gt;R$9)*('Booking Guest Information'!$A$21:$A$170&lt;&gt;"X"),0),0),""),"")</f>
        <v/>
      </c>
      <c r="S24" s="150" t="str">
        <f t="array" ref="S24">IFERROR(IF($C24&lt;&gt;"",INDEX('Booking Guest Information'!$K$21:$K$170,MATCH(1,('Booking Guest Information'!$G$21:$G$170=$D24)*('Booking Guest Information'!$M$21:$M$170&lt;=S$9)*('Booking Guest Information'!$O$21:$O$170&gt;S$9)*('Booking Guest Information'!$A$21:$A$170&lt;&gt;"X"),0),0),""),"")</f>
        <v/>
      </c>
      <c r="T24" s="150" t="str">
        <f t="array" ref="T24">IFERROR(IF($C24&lt;&gt;"",INDEX('Booking Guest Information'!$K$21:$K$170,MATCH(1,('Booking Guest Information'!$G$21:$G$170=$D24)*('Booking Guest Information'!$M$21:$M$170&lt;=T$9)*('Booking Guest Information'!$O$21:$O$170&gt;T$9)*('Booking Guest Information'!$A$21:$A$170&lt;&gt;"X"),0),0),""),"")</f>
        <v/>
      </c>
      <c r="U24" s="150" t="str">
        <f t="array" ref="U24">IFERROR(IF($C24&lt;&gt;"",INDEX('Booking Guest Information'!$K$21:$K$170,MATCH(1,('Booking Guest Information'!$G$21:$G$170=$D24)*('Booking Guest Information'!$M$21:$M$170&lt;=U$9)*('Booking Guest Information'!$O$21:$O$170&gt;U$9)*('Booking Guest Information'!$A$21:$A$170&lt;&gt;"X"),0),0),""),"")</f>
        <v/>
      </c>
      <c r="V24" s="150" t="str">
        <f t="array" ref="V24">IFERROR(IF($C24&lt;&gt;"",INDEX('Booking Guest Information'!$K$21:$K$170,MATCH(1,('Booking Guest Information'!$G$21:$G$170=$D24)*('Booking Guest Information'!$M$21:$M$170&lt;=V$9)*('Booking Guest Information'!$O$21:$O$170&gt;V$9)*('Booking Guest Information'!$A$21:$A$170&lt;&gt;"X"),0),0),""),"")</f>
        <v/>
      </c>
      <c r="W24" s="150" t="str">
        <f t="array" ref="W24">IFERROR(IF($C24&lt;&gt;"",INDEX('Booking Guest Information'!$K$21:$K$170,MATCH(1,('Booking Guest Information'!$G$21:$G$170=$D24)*('Booking Guest Information'!$M$21:$M$170&lt;=W$9)*('Booking Guest Information'!$O$21:$O$170&gt;W$9)*('Booking Guest Information'!$A$21:$A$170&lt;&gt;"X"),0),0),""),"")</f>
        <v/>
      </c>
      <c r="X24" s="150" t="str">
        <f t="array" ref="X24">IFERROR(IF($C24&lt;&gt;"",INDEX('Booking Guest Information'!$K$21:$K$170,MATCH(1,('Booking Guest Information'!$G$21:$G$170=$D24)*('Booking Guest Information'!$M$21:$M$170&lt;=X$9)*('Booking Guest Information'!$O$21:$O$170&gt;X$9)*('Booking Guest Information'!$A$21:$A$170&lt;&gt;"X"),0),0),""),"")</f>
        <v/>
      </c>
      <c r="Y24" s="150" t="str">
        <f t="array" ref="Y24">IFERROR(IF($C24&lt;&gt;"",INDEX('Booking Guest Information'!$K$21:$K$170,MATCH(1,('Booking Guest Information'!$G$21:$G$170=$D24)*('Booking Guest Information'!$M$21:$M$170&lt;=Y$9)*('Booking Guest Information'!$O$21:$O$170&gt;Y$9)*('Booking Guest Information'!$A$21:$A$170&lt;&gt;"X"),0),0),""),"")</f>
        <v/>
      </c>
      <c r="Z24" s="150" t="str">
        <f t="array" ref="Z24">IFERROR(IF($C24&lt;&gt;"",INDEX('Booking Guest Information'!$K$21:$K$170,MATCH(1,('Booking Guest Information'!$G$21:$G$170=$D24)*('Booking Guest Information'!$M$21:$M$170&lt;=Z$9)*('Booking Guest Information'!$O$21:$O$170&gt;Z$9)*('Booking Guest Information'!$A$21:$A$170&lt;&gt;"X"),0),0),""),"")</f>
        <v/>
      </c>
      <c r="AA24" s="150" t="str">
        <f t="array" ref="AA24">IFERROR(IF($C24&lt;&gt;"",INDEX('Booking Guest Information'!$K$21:$K$170,MATCH(1,('Booking Guest Information'!$G$21:$G$170=$D24)*('Booking Guest Information'!$M$21:$M$170&lt;=AA$9)*('Booking Guest Information'!$O$21:$O$170&gt;AA$9)*('Booking Guest Information'!$A$21:$A$170&lt;&gt;"X"),0),0),""),"")</f>
        <v/>
      </c>
      <c r="AB24" s="150" t="str">
        <f t="array" ref="AB24">IFERROR(IF($C24&lt;&gt;"",INDEX('Booking Guest Information'!$K$21:$K$170,MATCH(1,('Booking Guest Information'!$G$21:$G$170=$D24)*('Booking Guest Information'!$M$21:$M$170&lt;=AB$9)*('Booking Guest Information'!$O$21:$O$170&gt;AB$9)*('Booking Guest Information'!$A$21:$A$170&lt;&gt;"X"),0),0),""),"")</f>
        <v/>
      </c>
      <c r="AC24" s="150" t="str">
        <f t="array" ref="AC24">IFERROR(IF($C24&lt;&gt;"",INDEX('Booking Guest Information'!$K$21:$K$170,MATCH(1,('Booking Guest Information'!$G$21:$G$170=$D24)*('Booking Guest Information'!$M$21:$M$170&lt;=AC$9)*('Booking Guest Information'!$O$21:$O$170&gt;AC$9)*('Booking Guest Information'!$A$21:$A$170&lt;&gt;"X"),0),0),""),"")</f>
        <v/>
      </c>
      <c r="AD24" s="150" t="str">
        <f t="array" ref="AD24">IFERROR(IF($C24&lt;&gt;"",INDEX('Booking Guest Information'!$K$21:$K$170,MATCH(1,('Booking Guest Information'!$G$21:$G$170=$D24)*('Booking Guest Information'!$M$21:$M$170&lt;=AD$9)*('Booking Guest Information'!$O$21:$O$170&gt;AD$9)*('Booking Guest Information'!$A$21:$A$170&lt;&gt;"X"),0),0),""),"")</f>
        <v/>
      </c>
      <c r="AE24" s="150" t="str">
        <f t="array" ref="AE24">IFERROR(IF($C24&lt;&gt;"",INDEX('Booking Guest Information'!$K$21:$K$170,MATCH(1,('Booking Guest Information'!$G$21:$G$170=$D24)*('Booking Guest Information'!$M$21:$M$170&lt;=AE$9)*('Booking Guest Information'!$O$21:$O$170&gt;AE$9)*('Booking Guest Information'!$A$21:$A$170&lt;&gt;"X"),0),0),""),"")</f>
        <v/>
      </c>
      <c r="AF24" s="150" t="str">
        <f t="array" ref="AF24">IFERROR(IF($C24&lt;&gt;"",INDEX('Booking Guest Information'!$K$21:$K$170,MATCH(1,('Booking Guest Information'!$G$21:$G$170=$D24)*('Booking Guest Information'!$M$21:$M$170&lt;=AF$9)*('Booking Guest Information'!$O$21:$O$170&gt;AF$9)*('Booking Guest Information'!$A$21:$A$170&lt;&gt;"X"),0),0),""),"")</f>
        <v/>
      </c>
      <c r="AG24" s="150" t="str">
        <f t="array" ref="AG24">IFERROR(IF($C24&lt;&gt;"",INDEX('Booking Guest Information'!$K$21:$K$170,MATCH(1,('Booking Guest Information'!$G$21:$G$170=$D24)*('Booking Guest Information'!$M$21:$M$170&lt;=AG$9)*('Booking Guest Information'!$O$21:$O$170&gt;AG$9)*('Booking Guest Information'!$A$21:$A$170&lt;&gt;"X"),0),0),""),"")</f>
        <v/>
      </c>
      <c r="AH24" s="150" t="str">
        <f t="array" ref="AH24">IFERROR(IF($C24&lt;&gt;"",INDEX('Booking Guest Information'!$K$21:$K$170,MATCH(1,('Booking Guest Information'!$G$21:$G$170=$D24)*('Booking Guest Information'!$M$21:$M$170&lt;=AH$9)*('Booking Guest Information'!$O$21:$O$170&gt;AH$9)*('Booking Guest Information'!$A$21:$A$170&lt;&gt;"X"),0),0),""),"")</f>
        <v/>
      </c>
      <c r="AI24" s="150" t="str">
        <f t="array" ref="AI24">IFERROR(IF($C24&lt;&gt;"",INDEX('Booking Guest Information'!$K$21:$K$170,MATCH(1,('Booking Guest Information'!$G$21:$G$170=$D24)*('Booking Guest Information'!$M$21:$M$170&lt;=AI$9)*('Booking Guest Information'!$O$21:$O$170&gt;AI$9)*('Booking Guest Information'!$A$21:$A$170&lt;&gt;"X"),0),0),""),"")</f>
        <v/>
      </c>
      <c r="AJ24" s="150" t="str">
        <f t="array" ref="AJ24">IFERROR(IF($C24&lt;&gt;"",INDEX('Booking Guest Information'!$K$21:$K$170,MATCH(1,('Booking Guest Information'!$G$21:$G$170=$D24)*('Booking Guest Information'!$M$21:$M$170&lt;=AJ$9)*('Booking Guest Information'!$O$21:$O$170&gt;AJ$9)*('Booking Guest Information'!$A$21:$A$170&lt;&gt;"X"),0),0),""),"")</f>
        <v/>
      </c>
      <c r="AK24" s="150" t="str">
        <f t="array" ref="AK24">IFERROR(IF($C24&lt;&gt;"",INDEX('Booking Guest Information'!$K$21:$K$170,MATCH(1,('Booking Guest Information'!$G$21:$G$170=$D24)*('Booking Guest Information'!$M$21:$M$170&lt;=AK$9)*('Booking Guest Information'!$O$21:$O$170&gt;AK$9)*('Booking Guest Information'!$A$21:$A$170&lt;&gt;"X"),0),0),""),"")</f>
        <v/>
      </c>
      <c r="AL24" s="150" t="str">
        <f t="array" ref="AL24">IFERROR(IF($C24&lt;&gt;"",INDEX('Booking Guest Information'!$K$21:$K$170,MATCH(1,('Booking Guest Information'!$G$21:$G$170=$D24)*('Booking Guest Information'!$M$21:$M$170&lt;=AL$9)*('Booking Guest Information'!$O$21:$O$170&gt;AL$9)*('Booking Guest Information'!$A$21:$A$170&lt;&gt;"X"),0),0),""),"")</f>
        <v/>
      </c>
      <c r="AM24" s="150" t="str">
        <f t="array" ref="AM24">IFERROR(IF($C24&lt;&gt;"",INDEX('Booking Guest Information'!$K$21:$K$170,MATCH(1,('Booking Guest Information'!$G$21:$G$170=$D24)*('Booking Guest Information'!$M$21:$M$170&lt;=AM$9)*('Booking Guest Information'!$O$21:$O$170&gt;AM$9)*('Booking Guest Information'!$A$21:$A$170&lt;&gt;"X"),0),0),""),"")</f>
        <v/>
      </c>
      <c r="AN24" s="150" t="str">
        <f t="array" ref="AN24">IFERROR(IF($C24&lt;&gt;"",INDEX('Booking Guest Information'!$K$21:$K$170,MATCH(1,('Booking Guest Information'!$G$21:$G$170=$D24)*('Booking Guest Information'!$M$21:$M$170&lt;=AN$9)*('Booking Guest Information'!$O$21:$O$170&gt;AN$9)*('Booking Guest Information'!$A$21:$A$170&lt;&gt;"X"),0),0),""),"")</f>
        <v/>
      </c>
      <c r="AO24" s="150" t="str">
        <f t="array" ref="AO24">IFERROR(IF($C24&lt;&gt;"",INDEX('Booking Guest Information'!$K$21:$K$170,MATCH(1,('Booking Guest Information'!$G$21:$G$170=$D24)*('Booking Guest Information'!$M$21:$M$170&lt;=AO$9)*('Booking Guest Information'!$O$21:$O$170&gt;AO$9)*('Booking Guest Information'!$A$21:$A$170&lt;&gt;"X"),0),0),""),"")</f>
        <v/>
      </c>
      <c r="AP24" s="150" t="str">
        <f t="array" ref="AP24">IFERROR(IF($C24&lt;&gt;"",INDEX('Booking Guest Information'!$K$21:$K$170,MATCH(1,('Booking Guest Information'!$G$21:$G$170=$D24)*('Booking Guest Information'!$M$21:$M$170&lt;=AP$9)*('Booking Guest Information'!$O$21:$O$170&gt;AP$9)*('Booking Guest Information'!$A$21:$A$170&lt;&gt;"X"),0),0),""),"")</f>
        <v/>
      </c>
      <c r="AQ24" s="150" t="str">
        <f t="array" ref="AQ24">IFERROR(IF($C24&lt;&gt;"",INDEX('Booking Guest Information'!$K$21:$K$170,MATCH(1,('Booking Guest Information'!$G$21:$G$170=$D24)*('Booking Guest Information'!$M$21:$M$170&lt;=AQ$9)*('Booking Guest Information'!$O$21:$O$170&gt;AQ$9)*('Booking Guest Information'!$A$21:$A$170&lt;&gt;"X"),0),0),""),"")</f>
        <v/>
      </c>
      <c r="AR24" s="150" t="str">
        <f t="array" ref="AR24">IFERROR(IF($C24&lt;&gt;"",INDEX('Booking Guest Information'!$K$21:$K$170,MATCH(1,('Booking Guest Information'!$G$21:$G$170=$D24)*('Booking Guest Information'!$M$21:$M$170&lt;=AR$9)*('Booking Guest Information'!$O$21:$O$170&gt;AR$9)*('Booking Guest Information'!$A$21:$A$170&lt;&gt;"X"),0),0),""),"")</f>
        <v/>
      </c>
      <c r="AS24" s="150" t="str">
        <f t="array" ref="AS24">IFERROR(IF($C24&lt;&gt;"",INDEX('Booking Guest Information'!$K$21:$K$170,MATCH(1,('Booking Guest Information'!$G$21:$G$170=$D24)*('Booking Guest Information'!$M$21:$M$170&lt;=AS$9)*('Booking Guest Information'!$O$21:$O$170&gt;AS$9)*('Booking Guest Information'!$A$21:$A$170&lt;&gt;"X"),0),0),""),"")</f>
        <v/>
      </c>
      <c r="AT24" s="150" t="str">
        <f t="array" ref="AT24">IFERROR(IF($C24&lt;&gt;"",INDEX('Booking Guest Information'!$K$21:$K$170,MATCH(1,('Booking Guest Information'!$G$21:$G$170=$D24)*('Booking Guest Information'!$M$21:$M$170&lt;=AT$9)*('Booking Guest Information'!$O$21:$O$170&gt;AT$9)*('Booking Guest Information'!$A$21:$A$170&lt;&gt;"X"),0),0),""),"")</f>
        <v/>
      </c>
      <c r="AU24" s="150" t="str">
        <f t="array" ref="AU24">IFERROR(IF($C24&lt;&gt;"",INDEX('Booking Guest Information'!$K$21:$K$170,MATCH(1,('Booking Guest Information'!$G$21:$G$170=$D24)*('Booking Guest Information'!$M$21:$M$170&lt;=AU$9)*('Booking Guest Information'!$O$21:$O$170&gt;AU$9)*('Booking Guest Information'!$A$21:$A$170&lt;&gt;"X"),0),0),""),"")</f>
        <v/>
      </c>
    </row>
    <row r="25" spans="2:47" x14ac:dyDescent="0.3">
      <c r="B25" s="141">
        <f>'Availability - Room Type'!B15</f>
        <v>42037</v>
      </c>
      <c r="C25" s="142">
        <f>'Availability - Room Type'!E15</f>
        <v>2015</v>
      </c>
      <c r="D25" s="143">
        <f>'Availability - Room Type'!D15</f>
        <v>2</v>
      </c>
      <c r="E25" s="144"/>
      <c r="F25" s="145" t="str">
        <f>IF(MONTH('Availability - Room Type'!G15)=$D25,'Availability - Room Type'!G15,"")</f>
        <v/>
      </c>
      <c r="G25" s="145" t="str">
        <f>IF(MONTH('Availability - Room Type'!H15)=$D25,'Availability - Room Type'!H15,"")</f>
        <v/>
      </c>
      <c r="H25" s="145" t="str">
        <f>IF(MONTH('Availability - Room Type'!I15)=$D25,'Availability - Room Type'!I15,"")</f>
        <v/>
      </c>
      <c r="I25" s="145" t="str">
        <f>IF(MONTH('Availability - Room Type'!J15)=$D25,'Availability - Room Type'!J15,"")</f>
        <v/>
      </c>
      <c r="J25" s="145" t="str">
        <f>IF(MONTH('Availability - Room Type'!K15)=$D25,'Availability - Room Type'!K15,"")</f>
        <v/>
      </c>
      <c r="K25" s="145" t="str">
        <f>IF(MONTH('Availability - Room Type'!L15)=$D25,'Availability - Room Type'!L15,"")</f>
        <v/>
      </c>
      <c r="L25" s="145">
        <f>IF(MONTH('Availability - Room Type'!M15)=$D25,'Availability - Room Type'!M15,"")</f>
        <v>42036</v>
      </c>
      <c r="M25" s="145">
        <f>IF(MONTH('Availability - Room Type'!N15)=$D25,'Availability - Room Type'!N15,"")</f>
        <v>42037</v>
      </c>
      <c r="N25" s="145">
        <f>IF(MONTH('Availability - Room Type'!O15)=$D25,'Availability - Room Type'!O15,"")</f>
        <v>42038</v>
      </c>
      <c r="O25" s="145">
        <f>IF(MONTH('Availability - Room Type'!P15)=$D25,'Availability - Room Type'!P15,"")</f>
        <v>42039</v>
      </c>
      <c r="P25" s="145">
        <f>IF(MONTH('Availability - Room Type'!Q15)=$D25,'Availability - Room Type'!Q15,"")</f>
        <v>42040</v>
      </c>
      <c r="Q25" s="145">
        <f>IF(MONTH('Availability - Room Type'!R15)=$D25,'Availability - Room Type'!R15,"")</f>
        <v>42041</v>
      </c>
      <c r="R25" s="145">
        <f>IF(MONTH('Availability - Room Type'!S15)=$D25,'Availability - Room Type'!S15,"")</f>
        <v>42042</v>
      </c>
      <c r="S25" s="145">
        <f>IF(MONTH('Availability - Room Type'!T15)=$D25,'Availability - Room Type'!T15,"")</f>
        <v>42043</v>
      </c>
      <c r="T25" s="145">
        <f>IF(MONTH('Availability - Room Type'!U15)=$D25,'Availability - Room Type'!U15,"")</f>
        <v>42044</v>
      </c>
      <c r="U25" s="145">
        <f>IF(MONTH('Availability - Room Type'!V15)=$D25,'Availability - Room Type'!V15,"")</f>
        <v>42045</v>
      </c>
      <c r="V25" s="145">
        <f>IF(MONTH('Availability - Room Type'!W15)=$D25,'Availability - Room Type'!W15,"")</f>
        <v>42046</v>
      </c>
      <c r="W25" s="145">
        <f>IF(MONTH('Availability - Room Type'!X15)=$D25,'Availability - Room Type'!X15,"")</f>
        <v>42047</v>
      </c>
      <c r="X25" s="145">
        <f>IF(MONTH('Availability - Room Type'!Y15)=$D25,'Availability - Room Type'!Y15,"")</f>
        <v>42048</v>
      </c>
      <c r="Y25" s="145">
        <f>IF(MONTH('Availability - Room Type'!Z15)=$D25,'Availability - Room Type'!Z15,"")</f>
        <v>42049</v>
      </c>
      <c r="Z25" s="145">
        <f>IF(MONTH('Availability - Room Type'!AA15)=$D25,'Availability - Room Type'!AA15,"")</f>
        <v>42050</v>
      </c>
      <c r="AA25" s="145">
        <f>IF(MONTH('Availability - Room Type'!AB15)=$D25,'Availability - Room Type'!AB15,"")</f>
        <v>42051</v>
      </c>
      <c r="AB25" s="145">
        <f>IF(MONTH('Availability - Room Type'!AC15)=$D25,'Availability - Room Type'!AC15,"")</f>
        <v>42052</v>
      </c>
      <c r="AC25" s="145">
        <f>IF(MONTH('Availability - Room Type'!AD15)=$D25,'Availability - Room Type'!AD15,"")</f>
        <v>42053</v>
      </c>
      <c r="AD25" s="145">
        <f>IF(MONTH('Availability - Room Type'!AE15)=$D25,'Availability - Room Type'!AE15,"")</f>
        <v>42054</v>
      </c>
      <c r="AE25" s="145">
        <f>IF(MONTH('Availability - Room Type'!AF15)=$D25,'Availability - Room Type'!AF15,"")</f>
        <v>42055</v>
      </c>
      <c r="AF25" s="145">
        <f>IF(MONTH('Availability - Room Type'!AG15)=$D25,'Availability - Room Type'!AG15,"")</f>
        <v>42056</v>
      </c>
      <c r="AG25" s="145">
        <f>IF(MONTH('Availability - Room Type'!AH15)=$D25,'Availability - Room Type'!AH15,"")</f>
        <v>42057</v>
      </c>
      <c r="AH25" s="145">
        <f>IF(MONTH('Availability - Room Type'!AI15)=$D25,'Availability - Room Type'!AI15,"")</f>
        <v>42058</v>
      </c>
      <c r="AI25" s="145">
        <f>IF(MONTH('Availability - Room Type'!AJ15)=$D25,'Availability - Room Type'!AJ15,"")</f>
        <v>42059</v>
      </c>
      <c r="AJ25" s="145">
        <f>IF(MONTH('Availability - Room Type'!AK15)=$D25,'Availability - Room Type'!AK15,"")</f>
        <v>42060</v>
      </c>
      <c r="AK25" s="145">
        <f>IF(MONTH('Availability - Room Type'!AL15)=$D25,'Availability - Room Type'!AL15,"")</f>
        <v>42061</v>
      </c>
      <c r="AL25" s="145">
        <f>IF(MONTH('Availability - Room Type'!AM15)=$D25,'Availability - Room Type'!AM15,"")</f>
        <v>42062</v>
      </c>
      <c r="AM25" s="145">
        <f>IF(MONTH('Availability - Room Type'!AN15)=$D25,'Availability - Room Type'!AN15,"")</f>
        <v>42063</v>
      </c>
      <c r="AN25" s="145" t="str">
        <f>IF(MONTH('Availability - Room Type'!AO15)=$D25,'Availability - Room Type'!AO15,"")</f>
        <v/>
      </c>
      <c r="AO25" s="145" t="str">
        <f>IF(MONTH('Availability - Room Type'!AP15)=$D25,'Availability - Room Type'!AP15,"")</f>
        <v/>
      </c>
      <c r="AP25" s="145" t="str">
        <f>IF(MONTH('Availability - Room Type'!AQ15)=$D25,'Availability - Room Type'!AQ15,"")</f>
        <v/>
      </c>
      <c r="AQ25" s="145" t="str">
        <f>IF(MONTH('Availability - Room Type'!AR15)=$D25,'Availability - Room Type'!AR15,"")</f>
        <v/>
      </c>
      <c r="AR25" s="145" t="str">
        <f>IF(MONTH('Availability - Room Type'!AS15)=$D25,'Availability - Room Type'!AS15,"")</f>
        <v/>
      </c>
      <c r="AS25" s="145" t="str">
        <f>IF(MONTH('Availability - Room Type'!AT15)=$D25,'Availability - Room Type'!AT15,"")</f>
        <v/>
      </c>
      <c r="AT25" s="145" t="str">
        <f>IF(MONTH('Availability - Room Type'!AU15)=$D25,'Availability - Room Type'!AU15,"")</f>
        <v/>
      </c>
      <c r="AU25" s="146" t="str">
        <f>IF(MONTH('Availability - Room Type'!AV15)=$D25,'Availability - Room Type'!AV15,"")</f>
        <v/>
      </c>
    </row>
    <row r="26" spans="2:47" x14ac:dyDescent="0.3">
      <c r="B26" s="149">
        <v>1</v>
      </c>
      <c r="C26" s="151" t="str">
        <f t="shared" ref="C26:D40" si="0">C10</f>
        <v>Standard Single</v>
      </c>
      <c r="D26" s="149">
        <f t="shared" si="0"/>
        <v>201</v>
      </c>
      <c r="E26" s="149"/>
      <c r="F26" s="150" t="str">
        <f t="array" ref="F26">IFERROR(IF($C26&lt;&gt;"",INDEX('Booking Guest Information'!$K$21:$K$170,MATCH(1,('Booking Guest Information'!$G$21:$G$170=$D26)*('Booking Guest Information'!$M$21:$M$170&lt;=F$25)*('Booking Guest Information'!$O$21:$O$170&gt;F$25)*('Booking Guest Information'!$A$21:$A$170&lt;&gt;"X"),0),0),""),"")</f>
        <v/>
      </c>
      <c r="G26" s="150" t="str">
        <f t="array" ref="G26">IFERROR(IF($C26&lt;&gt;"",INDEX('Booking Guest Information'!$K$21:$K$170,MATCH(1,('Booking Guest Information'!$G$21:$G$170=$D26)*('Booking Guest Information'!$M$21:$M$170&lt;=G$25)*('Booking Guest Information'!$O$21:$O$170&gt;G$25)*('Booking Guest Information'!$A$21:$A$170&lt;&gt;"X"),0),0),""),"")</f>
        <v/>
      </c>
      <c r="H26" s="150" t="str">
        <f t="array" ref="H26">IFERROR(IF($C26&lt;&gt;"",INDEX('Booking Guest Information'!$K$21:$K$170,MATCH(1,('Booking Guest Information'!$G$21:$G$170=$D26)*('Booking Guest Information'!$M$21:$M$170&lt;=H$25)*('Booking Guest Information'!$O$21:$O$170&gt;H$25)*('Booking Guest Information'!$A$21:$A$170&lt;&gt;"X"),0),0),""),"")</f>
        <v/>
      </c>
      <c r="I26" s="150" t="str">
        <f t="array" ref="I26">IFERROR(IF($C26&lt;&gt;"",INDEX('Booking Guest Information'!$K$21:$K$170,MATCH(1,('Booking Guest Information'!$G$21:$G$170=$D26)*('Booking Guest Information'!$M$21:$M$170&lt;=I$25)*('Booking Guest Information'!$O$21:$O$170&gt;I$25)*('Booking Guest Information'!$A$21:$A$170&lt;&gt;"X"),0),0),""),"")</f>
        <v/>
      </c>
      <c r="J26" s="150" t="str">
        <f t="array" ref="J26">IFERROR(IF($C26&lt;&gt;"",INDEX('Booking Guest Information'!$K$21:$K$170,MATCH(1,('Booking Guest Information'!$G$21:$G$170=$D26)*('Booking Guest Information'!$M$21:$M$170&lt;=J$25)*('Booking Guest Information'!$O$21:$O$170&gt;J$25)*('Booking Guest Information'!$A$21:$A$170&lt;&gt;"X"),0),0),""),"")</f>
        <v/>
      </c>
      <c r="K26" s="150" t="str">
        <f t="array" ref="K26">IFERROR(IF($C26&lt;&gt;"",INDEX('Booking Guest Information'!$K$21:$K$170,MATCH(1,('Booking Guest Information'!$G$21:$G$170=$D26)*('Booking Guest Information'!$M$21:$M$170&lt;=K$25)*('Booking Guest Information'!$O$21:$O$170&gt;K$25)*('Booking Guest Information'!$A$21:$A$170&lt;&gt;"X"),0),0),""),"")</f>
        <v/>
      </c>
      <c r="L26" s="150" t="str">
        <f t="array" ref="L26">IFERROR(IF($C26&lt;&gt;"",INDEX('Booking Guest Information'!$K$21:$K$170,MATCH(1,('Booking Guest Information'!$G$21:$G$170=$D26)*('Booking Guest Information'!$M$21:$M$170&lt;=L$25)*('Booking Guest Information'!$O$21:$O$170&gt;L$25)*('Booking Guest Information'!$A$21:$A$170&lt;&gt;"X"),0),0),""),"")</f>
        <v/>
      </c>
      <c r="M26" s="150" t="str">
        <f t="array" ref="M26">IFERROR(IF($C26&lt;&gt;"",INDEX('Booking Guest Information'!$K$21:$K$170,MATCH(1,('Booking Guest Information'!$G$21:$G$170=$D26)*('Booking Guest Information'!$M$21:$M$170&lt;=M$25)*('Booking Guest Information'!$O$21:$O$170&gt;M$25)*('Booking Guest Information'!$A$21:$A$170&lt;&gt;"X"),0),0),""),"")</f>
        <v/>
      </c>
      <c r="N26" s="150" t="str">
        <f t="array" ref="N26">IFERROR(IF($C26&lt;&gt;"",INDEX('Booking Guest Information'!$K$21:$K$170,MATCH(1,('Booking Guest Information'!$G$21:$G$170=$D26)*('Booking Guest Information'!$M$21:$M$170&lt;=N$25)*('Booking Guest Information'!$O$21:$O$170&gt;N$25)*('Booking Guest Information'!$A$21:$A$170&lt;&gt;"X"),0),0),""),"")</f>
        <v/>
      </c>
      <c r="O26" s="150" t="str">
        <f t="array" ref="O26">IFERROR(IF($C26&lt;&gt;"",INDEX('Booking Guest Information'!$K$21:$K$170,MATCH(1,('Booking Guest Information'!$G$21:$G$170=$D26)*('Booking Guest Information'!$M$21:$M$170&lt;=O$25)*('Booking Guest Information'!$O$21:$O$170&gt;O$25)*('Booking Guest Information'!$A$21:$A$170&lt;&gt;"X"),0),0),""),"")</f>
        <v/>
      </c>
      <c r="P26" s="150" t="str">
        <f t="array" ref="P26">IFERROR(IF($C26&lt;&gt;"",INDEX('Booking Guest Information'!$K$21:$K$170,MATCH(1,('Booking Guest Information'!$G$21:$G$170=$D26)*('Booking Guest Information'!$M$21:$M$170&lt;=P$25)*('Booking Guest Information'!$O$21:$O$170&gt;P$25)*('Booking Guest Information'!$A$21:$A$170&lt;&gt;"X"),0),0),""),"")</f>
        <v/>
      </c>
      <c r="Q26" s="150" t="str">
        <f t="array" ref="Q26">IFERROR(IF($C26&lt;&gt;"",INDEX('Booking Guest Information'!$K$21:$K$170,MATCH(1,('Booking Guest Information'!$G$21:$G$170=$D26)*('Booking Guest Information'!$M$21:$M$170&lt;=Q$25)*('Booking Guest Information'!$O$21:$O$170&gt;Q$25)*('Booking Guest Information'!$A$21:$A$170&lt;&gt;"X"),0),0),""),"")</f>
        <v/>
      </c>
      <c r="R26" s="150" t="str">
        <f t="array" ref="R26">IFERROR(IF($C26&lt;&gt;"",INDEX('Booking Guest Information'!$K$21:$K$170,MATCH(1,('Booking Guest Information'!$G$21:$G$170=$D26)*('Booking Guest Information'!$M$21:$M$170&lt;=R$25)*('Booking Guest Information'!$O$21:$O$170&gt;R$25)*('Booking Guest Information'!$A$21:$A$170&lt;&gt;"X"),0),0),""),"")</f>
        <v/>
      </c>
      <c r="S26" s="150" t="str">
        <f t="array" ref="S26">IFERROR(IF($C26&lt;&gt;"",INDEX('Booking Guest Information'!$K$21:$K$170,MATCH(1,('Booking Guest Information'!$G$21:$G$170=$D26)*('Booking Guest Information'!$M$21:$M$170&lt;=S$25)*('Booking Guest Information'!$O$21:$O$170&gt;S$25)*('Booking Guest Information'!$A$21:$A$170&lt;&gt;"X"),0),0),""),"")</f>
        <v/>
      </c>
      <c r="T26" s="150" t="str">
        <f t="array" ref="T26">IFERROR(IF($C26&lt;&gt;"",INDEX('Booking Guest Information'!$K$21:$K$170,MATCH(1,('Booking Guest Information'!$G$21:$G$170=$D26)*('Booking Guest Information'!$M$21:$M$170&lt;=T$25)*('Booking Guest Information'!$O$21:$O$170&gt;T$25)*('Booking Guest Information'!$A$21:$A$170&lt;&gt;"X"),0),0),""),"")</f>
        <v/>
      </c>
      <c r="U26" s="150" t="str">
        <f t="array" ref="U26">IFERROR(IF($C26&lt;&gt;"",INDEX('Booking Guest Information'!$K$21:$K$170,MATCH(1,('Booking Guest Information'!$G$21:$G$170=$D26)*('Booking Guest Information'!$M$21:$M$170&lt;=U$25)*('Booking Guest Information'!$O$21:$O$170&gt;U$25)*('Booking Guest Information'!$A$21:$A$170&lt;&gt;"X"),0),0),""),"")</f>
        <v/>
      </c>
      <c r="V26" s="150" t="str">
        <f t="array" ref="V26">IFERROR(IF($C26&lt;&gt;"",INDEX('Booking Guest Information'!$K$21:$K$170,MATCH(1,('Booking Guest Information'!$G$21:$G$170=$D26)*('Booking Guest Information'!$M$21:$M$170&lt;=V$25)*('Booking Guest Information'!$O$21:$O$170&gt;V$25)*('Booking Guest Information'!$A$21:$A$170&lt;&gt;"X"),0),0),""),"")</f>
        <v/>
      </c>
      <c r="W26" s="150" t="str">
        <f t="array" ref="W26">IFERROR(IF($C26&lt;&gt;"",INDEX('Booking Guest Information'!$K$21:$K$170,MATCH(1,('Booking Guest Information'!$G$21:$G$170=$D26)*('Booking Guest Information'!$M$21:$M$170&lt;=W$25)*('Booking Guest Information'!$O$21:$O$170&gt;W$25)*('Booking Guest Information'!$A$21:$A$170&lt;&gt;"X"),0),0),""),"")</f>
        <v/>
      </c>
      <c r="X26" s="150" t="str">
        <f t="array" ref="X26">IFERROR(IF($C26&lt;&gt;"",INDEX('Booking Guest Information'!$K$21:$K$170,MATCH(1,('Booking Guest Information'!$G$21:$G$170=$D26)*('Booking Guest Information'!$M$21:$M$170&lt;=X$25)*('Booking Guest Information'!$O$21:$O$170&gt;X$25)*('Booking Guest Information'!$A$21:$A$170&lt;&gt;"X"),0),0),""),"")</f>
        <v/>
      </c>
      <c r="Y26" s="150" t="str">
        <f t="array" ref="Y26">IFERROR(IF($C26&lt;&gt;"",INDEX('Booking Guest Information'!$K$21:$K$170,MATCH(1,('Booking Guest Information'!$G$21:$G$170=$D26)*('Booking Guest Information'!$M$21:$M$170&lt;=Y$25)*('Booking Guest Information'!$O$21:$O$170&gt;Y$25)*('Booking Guest Information'!$A$21:$A$170&lt;&gt;"X"),0),0),""),"")</f>
        <v/>
      </c>
      <c r="Z26" s="150" t="str">
        <f t="array" ref="Z26">IFERROR(IF($C26&lt;&gt;"",INDEX('Booking Guest Information'!$K$21:$K$170,MATCH(1,('Booking Guest Information'!$G$21:$G$170=$D26)*('Booking Guest Information'!$M$21:$M$170&lt;=Z$25)*('Booking Guest Information'!$O$21:$O$170&gt;Z$25)*('Booking Guest Information'!$A$21:$A$170&lt;&gt;"X"),0),0),""),"")</f>
        <v/>
      </c>
      <c r="AA26" s="150" t="str">
        <f t="array" ref="AA26">IFERROR(IF($C26&lt;&gt;"",INDEX('Booking Guest Information'!$K$21:$K$170,MATCH(1,('Booking Guest Information'!$G$21:$G$170=$D26)*('Booking Guest Information'!$M$21:$M$170&lt;=AA$25)*('Booking Guest Information'!$O$21:$O$170&gt;AA$25)*('Booking Guest Information'!$A$21:$A$170&lt;&gt;"X"),0),0),""),"")</f>
        <v/>
      </c>
      <c r="AB26" s="150" t="str">
        <f t="array" ref="AB26">IFERROR(IF($C26&lt;&gt;"",INDEX('Booking Guest Information'!$K$21:$K$170,MATCH(1,('Booking Guest Information'!$G$21:$G$170=$D26)*('Booking Guest Information'!$M$21:$M$170&lt;=AB$25)*('Booking Guest Information'!$O$21:$O$170&gt;AB$25)*('Booking Guest Information'!$A$21:$A$170&lt;&gt;"X"),0),0),""),"")</f>
        <v/>
      </c>
      <c r="AC26" s="150" t="str">
        <f t="array" ref="AC26">IFERROR(IF($C26&lt;&gt;"",INDEX('Booking Guest Information'!$K$21:$K$170,MATCH(1,('Booking Guest Information'!$G$21:$G$170=$D26)*('Booking Guest Information'!$M$21:$M$170&lt;=AC$25)*('Booking Guest Information'!$O$21:$O$170&gt;AC$25)*('Booking Guest Information'!$A$21:$A$170&lt;&gt;"X"),0),0),""),"")</f>
        <v/>
      </c>
      <c r="AD26" s="150" t="str">
        <f t="array" ref="AD26">IFERROR(IF($C26&lt;&gt;"",INDEX('Booking Guest Information'!$K$21:$K$170,MATCH(1,('Booking Guest Information'!$G$21:$G$170=$D26)*('Booking Guest Information'!$M$21:$M$170&lt;=AD$25)*('Booking Guest Information'!$O$21:$O$170&gt;AD$25)*('Booking Guest Information'!$A$21:$A$170&lt;&gt;"X"),0),0),""),"")</f>
        <v/>
      </c>
      <c r="AE26" s="150" t="str">
        <f t="array" ref="AE26">IFERROR(IF($C26&lt;&gt;"",INDEX('Booking Guest Information'!$K$21:$K$170,MATCH(1,('Booking Guest Information'!$G$21:$G$170=$D26)*('Booking Guest Information'!$M$21:$M$170&lt;=AE$25)*('Booking Guest Information'!$O$21:$O$170&gt;AE$25)*('Booking Guest Information'!$A$21:$A$170&lt;&gt;"X"),0),0),""),"")</f>
        <v/>
      </c>
      <c r="AF26" s="150" t="str">
        <f t="array" ref="AF26">IFERROR(IF($C26&lt;&gt;"",INDEX('Booking Guest Information'!$K$21:$K$170,MATCH(1,('Booking Guest Information'!$G$21:$G$170=$D26)*('Booking Guest Information'!$M$21:$M$170&lt;=AF$25)*('Booking Guest Information'!$O$21:$O$170&gt;AF$25)*('Booking Guest Information'!$A$21:$A$170&lt;&gt;"X"),0),0),""),"")</f>
        <v/>
      </c>
      <c r="AG26" s="150" t="str">
        <f t="array" ref="AG26">IFERROR(IF($C26&lt;&gt;"",INDEX('Booking Guest Information'!$K$21:$K$170,MATCH(1,('Booking Guest Information'!$G$21:$G$170=$D26)*('Booking Guest Information'!$M$21:$M$170&lt;=AG$25)*('Booking Guest Information'!$O$21:$O$170&gt;AG$25)*('Booking Guest Information'!$A$21:$A$170&lt;&gt;"X"),0),0),""),"")</f>
        <v/>
      </c>
      <c r="AH26" s="150" t="str">
        <f t="array" ref="AH26">IFERROR(IF($C26&lt;&gt;"",INDEX('Booking Guest Information'!$K$21:$K$170,MATCH(1,('Booking Guest Information'!$G$21:$G$170=$D26)*('Booking Guest Information'!$M$21:$M$170&lt;=AH$25)*('Booking Guest Information'!$O$21:$O$170&gt;AH$25)*('Booking Guest Information'!$A$21:$A$170&lt;&gt;"X"),0),0),""),"")</f>
        <v/>
      </c>
      <c r="AI26" s="150" t="str">
        <f t="array" ref="AI26">IFERROR(IF($C26&lt;&gt;"",INDEX('Booking Guest Information'!$K$21:$K$170,MATCH(1,('Booking Guest Information'!$G$21:$G$170=$D26)*('Booking Guest Information'!$M$21:$M$170&lt;=AI$25)*('Booking Guest Information'!$O$21:$O$170&gt;AI$25)*('Booking Guest Information'!$A$21:$A$170&lt;&gt;"X"),0),0),""),"")</f>
        <v/>
      </c>
      <c r="AJ26" s="150" t="str">
        <f t="array" ref="AJ26">IFERROR(IF($C26&lt;&gt;"",INDEX('Booking Guest Information'!$K$21:$K$170,MATCH(1,('Booking Guest Information'!$G$21:$G$170=$D26)*('Booking Guest Information'!$M$21:$M$170&lt;=AJ$25)*('Booking Guest Information'!$O$21:$O$170&gt;AJ$25)*('Booking Guest Information'!$A$21:$A$170&lt;&gt;"X"),0),0),""),"")</f>
        <v/>
      </c>
      <c r="AK26" s="150" t="str">
        <f t="array" ref="AK26">IFERROR(IF($C26&lt;&gt;"",INDEX('Booking Guest Information'!$K$21:$K$170,MATCH(1,('Booking Guest Information'!$G$21:$G$170=$D26)*('Booking Guest Information'!$M$21:$M$170&lt;=AK$25)*('Booking Guest Information'!$O$21:$O$170&gt;AK$25)*('Booking Guest Information'!$A$21:$A$170&lt;&gt;"X"),0),0),""),"")</f>
        <v/>
      </c>
      <c r="AL26" s="150" t="str">
        <f t="array" ref="AL26">IFERROR(IF($C26&lt;&gt;"",INDEX('Booking Guest Information'!$K$21:$K$170,MATCH(1,('Booking Guest Information'!$G$21:$G$170=$D26)*('Booking Guest Information'!$M$21:$M$170&lt;=AL$25)*('Booking Guest Information'!$O$21:$O$170&gt;AL$25)*('Booking Guest Information'!$A$21:$A$170&lt;&gt;"X"),0),0),""),"")</f>
        <v/>
      </c>
      <c r="AM26" s="150" t="str">
        <f t="array" ref="AM26">IFERROR(IF($C26&lt;&gt;"",INDEX('Booking Guest Information'!$K$21:$K$170,MATCH(1,('Booking Guest Information'!$G$21:$G$170=$D26)*('Booking Guest Information'!$M$21:$M$170&lt;=AM$25)*('Booking Guest Information'!$O$21:$O$170&gt;AM$25)*('Booking Guest Information'!$A$21:$A$170&lt;&gt;"X"),0),0),""),"")</f>
        <v/>
      </c>
      <c r="AN26" s="150" t="str">
        <f t="array" ref="AN26">IFERROR(IF($C26&lt;&gt;"",INDEX('Booking Guest Information'!$K$21:$K$170,MATCH(1,('Booking Guest Information'!$G$21:$G$170=$D26)*('Booking Guest Information'!$M$21:$M$170&lt;=AN$25)*('Booking Guest Information'!$O$21:$O$170&gt;AN$25)*('Booking Guest Information'!$A$21:$A$170&lt;&gt;"X"),0),0),""),"")</f>
        <v/>
      </c>
      <c r="AO26" s="150" t="str">
        <f t="array" ref="AO26">IFERROR(IF($C26&lt;&gt;"",INDEX('Booking Guest Information'!$K$21:$K$170,MATCH(1,('Booking Guest Information'!$G$21:$G$170=$D26)*('Booking Guest Information'!$M$21:$M$170&lt;=AO$25)*('Booking Guest Information'!$O$21:$O$170&gt;AO$25)*('Booking Guest Information'!$A$21:$A$170&lt;&gt;"X"),0),0),""),"")</f>
        <v/>
      </c>
      <c r="AP26" s="150" t="str">
        <f t="array" ref="AP26">IFERROR(IF($C26&lt;&gt;"",INDEX('Booking Guest Information'!$K$21:$K$170,MATCH(1,('Booking Guest Information'!$G$21:$G$170=$D26)*('Booking Guest Information'!$M$21:$M$170&lt;=AP$25)*('Booking Guest Information'!$O$21:$O$170&gt;AP$25)*('Booking Guest Information'!$A$21:$A$170&lt;&gt;"X"),0),0),""),"")</f>
        <v/>
      </c>
      <c r="AQ26" s="150" t="str">
        <f t="array" ref="AQ26">IFERROR(IF($C26&lt;&gt;"",INDEX('Booking Guest Information'!$K$21:$K$170,MATCH(1,('Booking Guest Information'!$G$21:$G$170=$D26)*('Booking Guest Information'!$M$21:$M$170&lt;=AQ$25)*('Booking Guest Information'!$O$21:$O$170&gt;AQ$25)*('Booking Guest Information'!$A$21:$A$170&lt;&gt;"X"),0),0),""),"")</f>
        <v/>
      </c>
      <c r="AR26" s="150" t="str">
        <f t="array" ref="AR26">IFERROR(IF($C26&lt;&gt;"",INDEX('Booking Guest Information'!$K$21:$K$170,MATCH(1,('Booking Guest Information'!$G$21:$G$170=$D26)*('Booking Guest Information'!$M$21:$M$170&lt;=AR$25)*('Booking Guest Information'!$O$21:$O$170&gt;AR$25)*('Booking Guest Information'!$A$21:$A$170&lt;&gt;"X"),0),0),""),"")</f>
        <v/>
      </c>
      <c r="AS26" s="150" t="str">
        <f t="array" ref="AS26">IFERROR(IF($C26&lt;&gt;"",INDEX('Booking Guest Information'!$K$21:$K$170,MATCH(1,('Booking Guest Information'!$G$21:$G$170=$D26)*('Booking Guest Information'!$M$21:$M$170&lt;=AS$25)*('Booking Guest Information'!$O$21:$O$170&gt;AS$25)*('Booking Guest Information'!$A$21:$A$170&lt;&gt;"X"),0),0),""),"")</f>
        <v/>
      </c>
      <c r="AT26" s="150" t="str">
        <f t="array" ref="AT26">IFERROR(IF($C26&lt;&gt;"",INDEX('Booking Guest Information'!$K$21:$K$170,MATCH(1,('Booking Guest Information'!$G$21:$G$170=$D26)*('Booking Guest Information'!$M$21:$M$170&lt;=AT$25)*('Booking Guest Information'!$O$21:$O$170&gt;AT$25)*('Booking Guest Information'!$A$21:$A$170&lt;&gt;"X"),0),0),""),"")</f>
        <v/>
      </c>
      <c r="AU26" s="150" t="str">
        <f t="array" ref="AU26">IFERROR(IF($C26&lt;&gt;"",INDEX('Booking Guest Information'!$K$21:$K$170,MATCH(1,('Booking Guest Information'!$G$21:$G$170=$D26)*('Booking Guest Information'!$M$21:$M$170&lt;=AU$25)*('Booking Guest Information'!$O$21:$O$170&gt;AU$25)*('Booking Guest Information'!$A$21:$A$170&lt;&gt;"X"),0),0),""),"")</f>
        <v/>
      </c>
    </row>
    <row r="27" spans="2:47" x14ac:dyDescent="0.3">
      <c r="B27" s="149">
        <v>2</v>
      </c>
      <c r="C27" s="151" t="str">
        <f t="shared" si="0"/>
        <v>Standard Single</v>
      </c>
      <c r="D27" s="149">
        <f t="shared" si="0"/>
        <v>202</v>
      </c>
      <c r="E27" s="149"/>
      <c r="F27" s="150" t="str">
        <f t="array" ref="F27">IFERROR(IF($C27&lt;&gt;"",INDEX('Booking Guest Information'!$K$21:$K$170,MATCH(1,('Booking Guest Information'!$G$21:$G$170=$D27)*('Booking Guest Information'!$M$21:$M$170&lt;=F$25)*('Booking Guest Information'!$O$21:$O$170&gt;F$25)*('Booking Guest Information'!$A$21:$A$170&lt;&gt;"X"),0),0),""),"")</f>
        <v/>
      </c>
      <c r="G27" s="150" t="str">
        <f t="array" ref="G27">IFERROR(IF($C27&lt;&gt;"",INDEX('Booking Guest Information'!$K$21:$K$170,MATCH(1,('Booking Guest Information'!$G$21:$G$170=$D27)*('Booking Guest Information'!$M$21:$M$170&lt;=G$25)*('Booking Guest Information'!$O$21:$O$170&gt;G$25)*('Booking Guest Information'!$A$21:$A$170&lt;&gt;"X"),0),0),""),"")</f>
        <v/>
      </c>
      <c r="H27" s="150" t="str">
        <f t="array" ref="H27">IFERROR(IF($C27&lt;&gt;"",INDEX('Booking Guest Information'!$K$21:$K$170,MATCH(1,('Booking Guest Information'!$G$21:$G$170=$D27)*('Booking Guest Information'!$M$21:$M$170&lt;=H$25)*('Booking Guest Information'!$O$21:$O$170&gt;H$25)*('Booking Guest Information'!$A$21:$A$170&lt;&gt;"X"),0),0),""),"")</f>
        <v/>
      </c>
      <c r="I27" s="150" t="str">
        <f t="array" ref="I27">IFERROR(IF($C27&lt;&gt;"",INDEX('Booking Guest Information'!$K$21:$K$170,MATCH(1,('Booking Guest Information'!$G$21:$G$170=$D27)*('Booking Guest Information'!$M$21:$M$170&lt;=I$25)*('Booking Guest Information'!$O$21:$O$170&gt;I$25)*('Booking Guest Information'!$A$21:$A$170&lt;&gt;"X"),0),0),""),"")</f>
        <v/>
      </c>
      <c r="J27" s="150" t="str">
        <f t="array" ref="J27">IFERROR(IF($C27&lt;&gt;"",INDEX('Booking Guest Information'!$K$21:$K$170,MATCH(1,('Booking Guest Information'!$G$21:$G$170=$D27)*('Booking Guest Information'!$M$21:$M$170&lt;=J$25)*('Booking Guest Information'!$O$21:$O$170&gt;J$25)*('Booking Guest Information'!$A$21:$A$170&lt;&gt;"X"),0),0),""),"")</f>
        <v/>
      </c>
      <c r="K27" s="150" t="str">
        <f t="array" ref="K27">IFERROR(IF($C27&lt;&gt;"",INDEX('Booking Guest Information'!$K$21:$K$170,MATCH(1,('Booking Guest Information'!$G$21:$G$170=$D27)*('Booking Guest Information'!$M$21:$M$170&lt;=K$25)*('Booking Guest Information'!$O$21:$O$170&gt;K$25)*('Booking Guest Information'!$A$21:$A$170&lt;&gt;"X"),0),0),""),"")</f>
        <v/>
      </c>
      <c r="L27" s="150" t="str">
        <f t="array" ref="L27">IFERROR(IF($C27&lt;&gt;"",INDEX('Booking Guest Information'!$K$21:$K$170,MATCH(1,('Booking Guest Information'!$G$21:$G$170=$D27)*('Booking Guest Information'!$M$21:$M$170&lt;=L$25)*('Booking Guest Information'!$O$21:$O$170&gt;L$25)*('Booking Guest Information'!$A$21:$A$170&lt;&gt;"X"),0),0),""),"")</f>
        <v/>
      </c>
      <c r="M27" s="150" t="str">
        <f t="array" ref="M27">IFERROR(IF($C27&lt;&gt;"",INDEX('Booking Guest Information'!$K$21:$K$170,MATCH(1,('Booking Guest Information'!$G$21:$G$170=$D27)*('Booking Guest Information'!$M$21:$M$170&lt;=M$25)*('Booking Guest Information'!$O$21:$O$170&gt;M$25)*('Booking Guest Information'!$A$21:$A$170&lt;&gt;"X"),0),0),""),"")</f>
        <v/>
      </c>
      <c r="N27" s="150" t="str">
        <f t="array" ref="N27">IFERROR(IF($C27&lt;&gt;"",INDEX('Booking Guest Information'!$K$21:$K$170,MATCH(1,('Booking Guest Information'!$G$21:$G$170=$D27)*('Booking Guest Information'!$M$21:$M$170&lt;=N$25)*('Booking Guest Information'!$O$21:$O$170&gt;N$25)*('Booking Guest Information'!$A$21:$A$170&lt;&gt;"X"),0),0),""),"")</f>
        <v/>
      </c>
      <c r="O27" s="150" t="str">
        <f t="array" ref="O27">IFERROR(IF($C27&lt;&gt;"",INDEX('Booking Guest Information'!$K$21:$K$170,MATCH(1,('Booking Guest Information'!$G$21:$G$170=$D27)*('Booking Guest Information'!$M$21:$M$170&lt;=O$25)*('Booking Guest Information'!$O$21:$O$170&gt;O$25)*('Booking Guest Information'!$A$21:$A$170&lt;&gt;"X"),0),0),""),"")</f>
        <v/>
      </c>
      <c r="P27" s="150" t="str">
        <f t="array" ref="P27">IFERROR(IF($C27&lt;&gt;"",INDEX('Booking Guest Information'!$K$21:$K$170,MATCH(1,('Booking Guest Information'!$G$21:$G$170=$D27)*('Booking Guest Information'!$M$21:$M$170&lt;=P$25)*('Booking Guest Information'!$O$21:$O$170&gt;P$25)*('Booking Guest Information'!$A$21:$A$170&lt;&gt;"X"),0),0),""),"")</f>
        <v/>
      </c>
      <c r="Q27" s="150" t="str">
        <f t="array" ref="Q27">IFERROR(IF($C27&lt;&gt;"",INDEX('Booking Guest Information'!$K$21:$K$170,MATCH(1,('Booking Guest Information'!$G$21:$G$170=$D27)*('Booking Guest Information'!$M$21:$M$170&lt;=Q$25)*('Booking Guest Information'!$O$21:$O$170&gt;Q$25)*('Booking Guest Information'!$A$21:$A$170&lt;&gt;"X"),0),0),""),"")</f>
        <v/>
      </c>
      <c r="R27" s="150" t="str">
        <f t="array" ref="R27">IFERROR(IF($C27&lt;&gt;"",INDEX('Booking Guest Information'!$K$21:$K$170,MATCH(1,('Booking Guest Information'!$G$21:$G$170=$D27)*('Booking Guest Information'!$M$21:$M$170&lt;=R$25)*('Booking Guest Information'!$O$21:$O$170&gt;R$25)*('Booking Guest Information'!$A$21:$A$170&lt;&gt;"X"),0),0),""),"")</f>
        <v/>
      </c>
      <c r="S27" s="150" t="str">
        <f t="array" ref="S27">IFERROR(IF($C27&lt;&gt;"",INDEX('Booking Guest Information'!$K$21:$K$170,MATCH(1,('Booking Guest Information'!$G$21:$G$170=$D27)*('Booking Guest Information'!$M$21:$M$170&lt;=S$25)*('Booking Guest Information'!$O$21:$O$170&gt;S$25)*('Booking Guest Information'!$A$21:$A$170&lt;&gt;"X"),0),0),""),"")</f>
        <v/>
      </c>
      <c r="T27" s="150" t="str">
        <f t="array" ref="T27">IFERROR(IF($C27&lt;&gt;"",INDEX('Booking Guest Information'!$K$21:$K$170,MATCH(1,('Booking Guest Information'!$G$21:$G$170=$D27)*('Booking Guest Information'!$M$21:$M$170&lt;=T$25)*('Booking Guest Information'!$O$21:$O$170&gt;T$25)*('Booking Guest Information'!$A$21:$A$170&lt;&gt;"X"),0),0),""),"")</f>
        <v/>
      </c>
      <c r="U27" s="150" t="str">
        <f t="array" ref="U27">IFERROR(IF($C27&lt;&gt;"",INDEX('Booking Guest Information'!$K$21:$K$170,MATCH(1,('Booking Guest Information'!$G$21:$G$170=$D27)*('Booking Guest Information'!$M$21:$M$170&lt;=U$25)*('Booking Guest Information'!$O$21:$O$170&gt;U$25)*('Booking Guest Information'!$A$21:$A$170&lt;&gt;"X"),0),0),""),"")</f>
        <v/>
      </c>
      <c r="V27" s="150" t="str">
        <f t="array" ref="V27">IFERROR(IF($C27&lt;&gt;"",INDEX('Booking Guest Information'!$K$21:$K$170,MATCH(1,('Booking Guest Information'!$G$21:$G$170=$D27)*('Booking Guest Information'!$M$21:$M$170&lt;=V$25)*('Booking Guest Information'!$O$21:$O$170&gt;V$25)*('Booking Guest Information'!$A$21:$A$170&lt;&gt;"X"),0),0),""),"")</f>
        <v/>
      </c>
      <c r="W27" s="150" t="str">
        <f t="array" ref="W27">IFERROR(IF($C27&lt;&gt;"",INDEX('Booking Guest Information'!$K$21:$K$170,MATCH(1,('Booking Guest Information'!$G$21:$G$170=$D27)*('Booking Guest Information'!$M$21:$M$170&lt;=W$25)*('Booking Guest Information'!$O$21:$O$170&gt;W$25)*('Booking Guest Information'!$A$21:$A$170&lt;&gt;"X"),0),0),""),"")</f>
        <v/>
      </c>
      <c r="X27" s="150" t="str">
        <f t="array" ref="X27">IFERROR(IF($C27&lt;&gt;"",INDEX('Booking Guest Information'!$K$21:$K$170,MATCH(1,('Booking Guest Information'!$G$21:$G$170=$D27)*('Booking Guest Information'!$M$21:$M$170&lt;=X$25)*('Booking Guest Information'!$O$21:$O$170&gt;X$25)*('Booking Guest Information'!$A$21:$A$170&lt;&gt;"X"),0),0),""),"")</f>
        <v/>
      </c>
      <c r="Y27" s="150" t="str">
        <f t="array" ref="Y27">IFERROR(IF($C27&lt;&gt;"",INDEX('Booking Guest Information'!$K$21:$K$170,MATCH(1,('Booking Guest Information'!$G$21:$G$170=$D27)*('Booking Guest Information'!$M$21:$M$170&lt;=Y$25)*('Booking Guest Information'!$O$21:$O$170&gt;Y$25)*('Booking Guest Information'!$A$21:$A$170&lt;&gt;"X"),0),0),""),"")</f>
        <v/>
      </c>
      <c r="Z27" s="150" t="str">
        <f t="array" ref="Z27">IFERROR(IF($C27&lt;&gt;"",INDEX('Booking Guest Information'!$K$21:$K$170,MATCH(1,('Booking Guest Information'!$G$21:$G$170=$D27)*('Booking Guest Information'!$M$21:$M$170&lt;=Z$25)*('Booking Guest Information'!$O$21:$O$170&gt;Z$25)*('Booking Guest Information'!$A$21:$A$170&lt;&gt;"X"),0),0),""),"")</f>
        <v/>
      </c>
      <c r="AA27" s="150" t="str">
        <f t="array" ref="AA27">IFERROR(IF($C27&lt;&gt;"",INDEX('Booking Guest Information'!$K$21:$K$170,MATCH(1,('Booking Guest Information'!$G$21:$G$170=$D27)*('Booking Guest Information'!$M$21:$M$170&lt;=AA$25)*('Booking Guest Information'!$O$21:$O$170&gt;AA$25)*('Booking Guest Information'!$A$21:$A$170&lt;&gt;"X"),0),0),""),"")</f>
        <v/>
      </c>
      <c r="AB27" s="150" t="str">
        <f t="array" ref="AB27">IFERROR(IF($C27&lt;&gt;"",INDEX('Booking Guest Information'!$K$21:$K$170,MATCH(1,('Booking Guest Information'!$G$21:$G$170=$D27)*('Booking Guest Information'!$M$21:$M$170&lt;=AB$25)*('Booking Guest Information'!$O$21:$O$170&gt;AB$25)*('Booking Guest Information'!$A$21:$A$170&lt;&gt;"X"),0),0),""),"")</f>
        <v/>
      </c>
      <c r="AC27" s="150" t="str">
        <f t="array" ref="AC27">IFERROR(IF($C27&lt;&gt;"",INDEX('Booking Guest Information'!$K$21:$K$170,MATCH(1,('Booking Guest Information'!$G$21:$G$170=$D27)*('Booking Guest Information'!$M$21:$M$170&lt;=AC$25)*('Booking Guest Information'!$O$21:$O$170&gt;AC$25)*('Booking Guest Information'!$A$21:$A$170&lt;&gt;"X"),0),0),""),"")</f>
        <v/>
      </c>
      <c r="AD27" s="150" t="str">
        <f t="array" ref="AD27">IFERROR(IF($C27&lt;&gt;"",INDEX('Booking Guest Information'!$K$21:$K$170,MATCH(1,('Booking Guest Information'!$G$21:$G$170=$D27)*('Booking Guest Information'!$M$21:$M$170&lt;=AD$25)*('Booking Guest Information'!$O$21:$O$170&gt;AD$25)*('Booking Guest Information'!$A$21:$A$170&lt;&gt;"X"),0),0),""),"")</f>
        <v/>
      </c>
      <c r="AE27" s="150" t="str">
        <f t="array" ref="AE27">IFERROR(IF($C27&lt;&gt;"",INDEX('Booking Guest Information'!$K$21:$K$170,MATCH(1,('Booking Guest Information'!$G$21:$G$170=$D27)*('Booking Guest Information'!$M$21:$M$170&lt;=AE$25)*('Booking Guest Information'!$O$21:$O$170&gt;AE$25)*('Booking Guest Information'!$A$21:$A$170&lt;&gt;"X"),0),0),""),"")</f>
        <v/>
      </c>
      <c r="AF27" s="150" t="str">
        <f t="array" ref="AF27">IFERROR(IF($C27&lt;&gt;"",INDEX('Booking Guest Information'!$K$21:$K$170,MATCH(1,('Booking Guest Information'!$G$21:$G$170=$D27)*('Booking Guest Information'!$M$21:$M$170&lt;=AF$25)*('Booking Guest Information'!$O$21:$O$170&gt;AF$25)*('Booking Guest Information'!$A$21:$A$170&lt;&gt;"X"),0),0),""),"")</f>
        <v/>
      </c>
      <c r="AG27" s="150" t="str">
        <f t="array" ref="AG27">IFERROR(IF($C27&lt;&gt;"",INDEX('Booking Guest Information'!$K$21:$K$170,MATCH(1,('Booking Guest Information'!$G$21:$G$170=$D27)*('Booking Guest Information'!$M$21:$M$170&lt;=AG$25)*('Booking Guest Information'!$O$21:$O$170&gt;AG$25)*('Booking Guest Information'!$A$21:$A$170&lt;&gt;"X"),0),0),""),"")</f>
        <v/>
      </c>
      <c r="AH27" s="150" t="str">
        <f t="array" ref="AH27">IFERROR(IF($C27&lt;&gt;"",INDEX('Booking Guest Information'!$K$21:$K$170,MATCH(1,('Booking Guest Information'!$G$21:$G$170=$D27)*('Booking Guest Information'!$M$21:$M$170&lt;=AH$25)*('Booking Guest Information'!$O$21:$O$170&gt;AH$25)*('Booking Guest Information'!$A$21:$A$170&lt;&gt;"X"),0),0),""),"")</f>
        <v/>
      </c>
      <c r="AI27" s="150" t="str">
        <f t="array" ref="AI27">IFERROR(IF($C27&lt;&gt;"",INDEX('Booking Guest Information'!$K$21:$K$170,MATCH(1,('Booking Guest Information'!$G$21:$G$170=$D27)*('Booking Guest Information'!$M$21:$M$170&lt;=AI$25)*('Booking Guest Information'!$O$21:$O$170&gt;AI$25)*('Booking Guest Information'!$A$21:$A$170&lt;&gt;"X"),0),0),""),"")</f>
        <v/>
      </c>
      <c r="AJ27" s="150" t="str">
        <f t="array" ref="AJ27">IFERROR(IF($C27&lt;&gt;"",INDEX('Booking Guest Information'!$K$21:$K$170,MATCH(1,('Booking Guest Information'!$G$21:$G$170=$D27)*('Booking Guest Information'!$M$21:$M$170&lt;=AJ$25)*('Booking Guest Information'!$O$21:$O$170&gt;AJ$25)*('Booking Guest Information'!$A$21:$A$170&lt;&gt;"X"),0),0),""),"")</f>
        <v/>
      </c>
      <c r="AK27" s="150" t="str">
        <f t="array" ref="AK27">IFERROR(IF($C27&lt;&gt;"",INDEX('Booking Guest Information'!$K$21:$K$170,MATCH(1,('Booking Guest Information'!$G$21:$G$170=$D27)*('Booking Guest Information'!$M$21:$M$170&lt;=AK$25)*('Booking Guest Information'!$O$21:$O$170&gt;AK$25)*('Booking Guest Information'!$A$21:$A$170&lt;&gt;"X"),0),0),""),"")</f>
        <v/>
      </c>
      <c r="AL27" s="150" t="str">
        <f t="array" ref="AL27">IFERROR(IF($C27&lt;&gt;"",INDEX('Booking Guest Information'!$K$21:$K$170,MATCH(1,('Booking Guest Information'!$G$21:$G$170=$D27)*('Booking Guest Information'!$M$21:$M$170&lt;=AL$25)*('Booking Guest Information'!$O$21:$O$170&gt;AL$25)*('Booking Guest Information'!$A$21:$A$170&lt;&gt;"X"),0),0),""),"")</f>
        <v/>
      </c>
      <c r="AM27" s="150" t="str">
        <f t="array" ref="AM27">IFERROR(IF($C27&lt;&gt;"",INDEX('Booking Guest Information'!$K$21:$K$170,MATCH(1,('Booking Guest Information'!$G$21:$G$170=$D27)*('Booking Guest Information'!$M$21:$M$170&lt;=AM$25)*('Booking Guest Information'!$O$21:$O$170&gt;AM$25)*('Booking Guest Information'!$A$21:$A$170&lt;&gt;"X"),0),0),""),"")</f>
        <v/>
      </c>
      <c r="AN27" s="150" t="str">
        <f t="array" ref="AN27">IFERROR(IF($C27&lt;&gt;"",INDEX('Booking Guest Information'!$K$21:$K$170,MATCH(1,('Booking Guest Information'!$G$21:$G$170=$D27)*('Booking Guest Information'!$M$21:$M$170&lt;=AN$25)*('Booking Guest Information'!$O$21:$O$170&gt;AN$25)*('Booking Guest Information'!$A$21:$A$170&lt;&gt;"X"),0),0),""),"")</f>
        <v/>
      </c>
      <c r="AO27" s="150" t="str">
        <f t="array" ref="AO27">IFERROR(IF($C27&lt;&gt;"",INDEX('Booking Guest Information'!$K$21:$K$170,MATCH(1,('Booking Guest Information'!$G$21:$G$170=$D27)*('Booking Guest Information'!$M$21:$M$170&lt;=AO$25)*('Booking Guest Information'!$O$21:$O$170&gt;AO$25)*('Booking Guest Information'!$A$21:$A$170&lt;&gt;"X"),0),0),""),"")</f>
        <v/>
      </c>
      <c r="AP27" s="150" t="str">
        <f t="array" ref="AP27">IFERROR(IF($C27&lt;&gt;"",INDEX('Booking Guest Information'!$K$21:$K$170,MATCH(1,('Booking Guest Information'!$G$21:$G$170=$D27)*('Booking Guest Information'!$M$21:$M$170&lt;=AP$25)*('Booking Guest Information'!$O$21:$O$170&gt;AP$25)*('Booking Guest Information'!$A$21:$A$170&lt;&gt;"X"),0),0),""),"")</f>
        <v/>
      </c>
      <c r="AQ27" s="150" t="str">
        <f t="array" ref="AQ27">IFERROR(IF($C27&lt;&gt;"",INDEX('Booking Guest Information'!$K$21:$K$170,MATCH(1,('Booking Guest Information'!$G$21:$G$170=$D27)*('Booking Guest Information'!$M$21:$M$170&lt;=AQ$25)*('Booking Guest Information'!$O$21:$O$170&gt;AQ$25)*('Booking Guest Information'!$A$21:$A$170&lt;&gt;"X"),0),0),""),"")</f>
        <v/>
      </c>
      <c r="AR27" s="150" t="str">
        <f t="array" ref="AR27">IFERROR(IF($C27&lt;&gt;"",INDEX('Booking Guest Information'!$K$21:$K$170,MATCH(1,('Booking Guest Information'!$G$21:$G$170=$D27)*('Booking Guest Information'!$M$21:$M$170&lt;=AR$25)*('Booking Guest Information'!$O$21:$O$170&gt;AR$25)*('Booking Guest Information'!$A$21:$A$170&lt;&gt;"X"),0),0),""),"")</f>
        <v/>
      </c>
      <c r="AS27" s="150" t="str">
        <f t="array" ref="AS27">IFERROR(IF($C27&lt;&gt;"",INDEX('Booking Guest Information'!$K$21:$K$170,MATCH(1,('Booking Guest Information'!$G$21:$G$170=$D27)*('Booking Guest Information'!$M$21:$M$170&lt;=AS$25)*('Booking Guest Information'!$O$21:$O$170&gt;AS$25)*('Booking Guest Information'!$A$21:$A$170&lt;&gt;"X"),0),0),""),"")</f>
        <v/>
      </c>
      <c r="AT27" s="150" t="str">
        <f t="array" ref="AT27">IFERROR(IF($C27&lt;&gt;"",INDEX('Booking Guest Information'!$K$21:$K$170,MATCH(1,('Booking Guest Information'!$G$21:$G$170=$D27)*('Booking Guest Information'!$M$21:$M$170&lt;=AT$25)*('Booking Guest Information'!$O$21:$O$170&gt;AT$25)*('Booking Guest Information'!$A$21:$A$170&lt;&gt;"X"),0),0),""),"")</f>
        <v/>
      </c>
      <c r="AU27" s="150" t="str">
        <f t="array" ref="AU27">IFERROR(IF($C27&lt;&gt;"",INDEX('Booking Guest Information'!$K$21:$K$170,MATCH(1,('Booking Guest Information'!$G$21:$G$170=$D27)*('Booking Guest Information'!$M$21:$M$170&lt;=AU$25)*('Booking Guest Information'!$O$21:$O$170&gt;AU$25)*('Booking Guest Information'!$A$21:$A$170&lt;&gt;"X"),0),0),""),"")</f>
        <v/>
      </c>
    </row>
    <row r="28" spans="2:47" x14ac:dyDescent="0.3">
      <c r="B28" s="149">
        <v>3</v>
      </c>
      <c r="C28" s="151" t="str">
        <f t="shared" si="0"/>
        <v>Standard Single</v>
      </c>
      <c r="D28" s="149">
        <f t="shared" si="0"/>
        <v>203</v>
      </c>
      <c r="E28" s="149"/>
      <c r="F28" s="150" t="str">
        <f t="array" ref="F28">IFERROR(IF($C28&lt;&gt;"",INDEX('Booking Guest Information'!$K$21:$K$170,MATCH(1,('Booking Guest Information'!$G$21:$G$170=$D28)*('Booking Guest Information'!$M$21:$M$170&lt;=F$25)*('Booking Guest Information'!$O$21:$O$170&gt;F$25)*('Booking Guest Information'!$A$21:$A$170&lt;&gt;"X"),0),0),""),"")</f>
        <v/>
      </c>
      <c r="G28" s="150" t="str">
        <f t="array" ref="G28">IFERROR(IF($C28&lt;&gt;"",INDEX('Booking Guest Information'!$K$21:$K$170,MATCH(1,('Booking Guest Information'!$G$21:$G$170=$D28)*('Booking Guest Information'!$M$21:$M$170&lt;=G$25)*('Booking Guest Information'!$O$21:$O$170&gt;G$25)*('Booking Guest Information'!$A$21:$A$170&lt;&gt;"X"),0),0),""),"")</f>
        <v/>
      </c>
      <c r="H28" s="150" t="str">
        <f t="array" ref="H28">IFERROR(IF($C28&lt;&gt;"",INDEX('Booking Guest Information'!$K$21:$K$170,MATCH(1,('Booking Guest Information'!$G$21:$G$170=$D28)*('Booking Guest Information'!$M$21:$M$170&lt;=H$25)*('Booking Guest Information'!$O$21:$O$170&gt;H$25)*('Booking Guest Information'!$A$21:$A$170&lt;&gt;"X"),0),0),""),"")</f>
        <v/>
      </c>
      <c r="I28" s="150" t="str">
        <f t="array" ref="I28">IFERROR(IF($C28&lt;&gt;"",INDEX('Booking Guest Information'!$K$21:$K$170,MATCH(1,('Booking Guest Information'!$G$21:$G$170=$D28)*('Booking Guest Information'!$M$21:$M$170&lt;=I$25)*('Booking Guest Information'!$O$21:$O$170&gt;I$25)*('Booking Guest Information'!$A$21:$A$170&lt;&gt;"X"),0),0),""),"")</f>
        <v/>
      </c>
      <c r="J28" s="150" t="str">
        <f t="array" ref="J28">IFERROR(IF($C28&lt;&gt;"",INDEX('Booking Guest Information'!$K$21:$K$170,MATCH(1,('Booking Guest Information'!$G$21:$G$170=$D28)*('Booking Guest Information'!$M$21:$M$170&lt;=J$25)*('Booking Guest Information'!$O$21:$O$170&gt;J$25)*('Booking Guest Information'!$A$21:$A$170&lt;&gt;"X"),0),0),""),"")</f>
        <v/>
      </c>
      <c r="K28" s="150" t="str">
        <f t="array" ref="K28">IFERROR(IF($C28&lt;&gt;"",INDEX('Booking Guest Information'!$K$21:$K$170,MATCH(1,('Booking Guest Information'!$G$21:$G$170=$D28)*('Booking Guest Information'!$M$21:$M$170&lt;=K$25)*('Booking Guest Information'!$O$21:$O$170&gt;K$25)*('Booking Guest Information'!$A$21:$A$170&lt;&gt;"X"),0),0),""),"")</f>
        <v/>
      </c>
      <c r="L28" s="150" t="str">
        <f t="array" ref="L28">IFERROR(IF($C28&lt;&gt;"",INDEX('Booking Guest Information'!$K$21:$K$170,MATCH(1,('Booking Guest Information'!$G$21:$G$170=$D28)*('Booking Guest Information'!$M$21:$M$170&lt;=L$25)*('Booking Guest Information'!$O$21:$O$170&gt;L$25)*('Booking Guest Information'!$A$21:$A$170&lt;&gt;"X"),0),0),""),"")</f>
        <v/>
      </c>
      <c r="M28" s="150" t="str">
        <f t="array" ref="M28">IFERROR(IF($C28&lt;&gt;"",INDEX('Booking Guest Information'!$K$21:$K$170,MATCH(1,('Booking Guest Information'!$G$21:$G$170=$D28)*('Booking Guest Information'!$M$21:$M$170&lt;=M$25)*('Booking Guest Information'!$O$21:$O$170&gt;M$25)*('Booking Guest Information'!$A$21:$A$170&lt;&gt;"X"),0),0),""),"")</f>
        <v/>
      </c>
      <c r="N28" s="150" t="str">
        <f t="array" ref="N28">IFERROR(IF($C28&lt;&gt;"",INDEX('Booking Guest Information'!$K$21:$K$170,MATCH(1,('Booking Guest Information'!$G$21:$G$170=$D28)*('Booking Guest Information'!$M$21:$M$170&lt;=N$25)*('Booking Guest Information'!$O$21:$O$170&gt;N$25)*('Booking Guest Information'!$A$21:$A$170&lt;&gt;"X"),0),0),""),"")</f>
        <v/>
      </c>
      <c r="O28" s="150" t="str">
        <f t="array" ref="O28">IFERROR(IF($C28&lt;&gt;"",INDEX('Booking Guest Information'!$K$21:$K$170,MATCH(1,('Booking Guest Information'!$G$21:$G$170=$D28)*('Booking Guest Information'!$M$21:$M$170&lt;=O$25)*('Booking Guest Information'!$O$21:$O$170&gt;O$25)*('Booking Guest Information'!$A$21:$A$170&lt;&gt;"X"),0),0),""),"")</f>
        <v/>
      </c>
      <c r="P28" s="150" t="str">
        <f t="array" ref="P28">IFERROR(IF($C28&lt;&gt;"",INDEX('Booking Guest Information'!$K$21:$K$170,MATCH(1,('Booking Guest Information'!$G$21:$G$170=$D28)*('Booking Guest Information'!$M$21:$M$170&lt;=P$25)*('Booking Guest Information'!$O$21:$O$170&gt;P$25)*('Booking Guest Information'!$A$21:$A$170&lt;&gt;"X"),0),0),""),"")</f>
        <v/>
      </c>
      <c r="Q28" s="150" t="str">
        <f t="array" ref="Q28">IFERROR(IF($C28&lt;&gt;"",INDEX('Booking Guest Information'!$K$21:$K$170,MATCH(1,('Booking Guest Information'!$G$21:$G$170=$D28)*('Booking Guest Information'!$M$21:$M$170&lt;=Q$25)*('Booking Guest Information'!$O$21:$O$170&gt;Q$25)*('Booking Guest Information'!$A$21:$A$170&lt;&gt;"X"),0),0),""),"")</f>
        <v/>
      </c>
      <c r="R28" s="150" t="str">
        <f t="array" ref="R28">IFERROR(IF($C28&lt;&gt;"",INDEX('Booking Guest Information'!$K$21:$K$170,MATCH(1,('Booking Guest Information'!$G$21:$G$170=$D28)*('Booking Guest Information'!$M$21:$M$170&lt;=R$25)*('Booking Guest Information'!$O$21:$O$170&gt;R$25)*('Booking Guest Information'!$A$21:$A$170&lt;&gt;"X"),0),0),""),"")</f>
        <v/>
      </c>
      <c r="S28" s="150" t="str">
        <f t="array" ref="S28">IFERROR(IF($C28&lt;&gt;"",INDEX('Booking Guest Information'!$K$21:$K$170,MATCH(1,('Booking Guest Information'!$G$21:$G$170=$D28)*('Booking Guest Information'!$M$21:$M$170&lt;=S$25)*('Booking Guest Information'!$O$21:$O$170&gt;S$25)*('Booking Guest Information'!$A$21:$A$170&lt;&gt;"X"),0),0),""),"")</f>
        <v xml:space="preserve">Don </v>
      </c>
      <c r="T28" s="150" t="str">
        <f t="array" ref="T28">IFERROR(IF($C28&lt;&gt;"",INDEX('Booking Guest Information'!$K$21:$K$170,MATCH(1,('Booking Guest Information'!$G$21:$G$170=$D28)*('Booking Guest Information'!$M$21:$M$170&lt;=T$25)*('Booking Guest Information'!$O$21:$O$170&gt;T$25)*('Booking Guest Information'!$A$21:$A$170&lt;&gt;"X"),0),0),""),"")</f>
        <v xml:space="preserve">Don </v>
      </c>
      <c r="U28" s="150" t="str">
        <f t="array" ref="U28">IFERROR(IF($C28&lt;&gt;"",INDEX('Booking Guest Information'!$K$21:$K$170,MATCH(1,('Booking Guest Information'!$G$21:$G$170=$D28)*('Booking Guest Information'!$M$21:$M$170&lt;=U$25)*('Booking Guest Information'!$O$21:$O$170&gt;U$25)*('Booking Guest Information'!$A$21:$A$170&lt;&gt;"X"),0),0),""),"")</f>
        <v/>
      </c>
      <c r="V28" s="150" t="str">
        <f t="array" ref="V28">IFERROR(IF($C28&lt;&gt;"",INDEX('Booking Guest Information'!$K$21:$K$170,MATCH(1,('Booking Guest Information'!$G$21:$G$170=$D28)*('Booking Guest Information'!$M$21:$M$170&lt;=V$25)*('Booking Guest Information'!$O$21:$O$170&gt;V$25)*('Booking Guest Information'!$A$21:$A$170&lt;&gt;"X"),0),0),""),"")</f>
        <v/>
      </c>
      <c r="W28" s="150" t="str">
        <f t="array" ref="W28">IFERROR(IF($C28&lt;&gt;"",INDEX('Booking Guest Information'!$K$21:$K$170,MATCH(1,('Booking Guest Information'!$G$21:$G$170=$D28)*('Booking Guest Information'!$M$21:$M$170&lt;=W$25)*('Booking Guest Information'!$O$21:$O$170&gt;W$25)*('Booking Guest Information'!$A$21:$A$170&lt;&gt;"X"),0),0),""),"")</f>
        <v/>
      </c>
      <c r="X28" s="150" t="str">
        <f t="array" ref="X28">IFERROR(IF($C28&lt;&gt;"",INDEX('Booking Guest Information'!$K$21:$K$170,MATCH(1,('Booking Guest Information'!$G$21:$G$170=$D28)*('Booking Guest Information'!$M$21:$M$170&lt;=X$25)*('Booking Guest Information'!$O$21:$O$170&gt;X$25)*('Booking Guest Information'!$A$21:$A$170&lt;&gt;"X"),0),0),""),"")</f>
        <v/>
      </c>
      <c r="Y28" s="150" t="str">
        <f t="array" ref="Y28">IFERROR(IF($C28&lt;&gt;"",INDEX('Booking Guest Information'!$K$21:$K$170,MATCH(1,('Booking Guest Information'!$G$21:$G$170=$D28)*('Booking Guest Information'!$M$21:$M$170&lt;=Y$25)*('Booking Guest Information'!$O$21:$O$170&gt;Y$25)*('Booking Guest Information'!$A$21:$A$170&lt;&gt;"X"),0),0),""),"")</f>
        <v/>
      </c>
      <c r="Z28" s="150" t="str">
        <f t="array" ref="Z28">IFERROR(IF($C28&lt;&gt;"",INDEX('Booking Guest Information'!$K$21:$K$170,MATCH(1,('Booking Guest Information'!$G$21:$G$170=$D28)*('Booking Guest Information'!$M$21:$M$170&lt;=Z$25)*('Booking Guest Information'!$O$21:$O$170&gt;Z$25)*('Booking Guest Information'!$A$21:$A$170&lt;&gt;"X"),0),0),""),"")</f>
        <v/>
      </c>
      <c r="AA28" s="150" t="str">
        <f t="array" ref="AA28">IFERROR(IF($C28&lt;&gt;"",INDEX('Booking Guest Information'!$K$21:$K$170,MATCH(1,('Booking Guest Information'!$G$21:$G$170=$D28)*('Booking Guest Information'!$M$21:$M$170&lt;=AA$25)*('Booking Guest Information'!$O$21:$O$170&gt;AA$25)*('Booking Guest Information'!$A$21:$A$170&lt;&gt;"X"),0),0),""),"")</f>
        <v/>
      </c>
      <c r="AB28" s="150" t="str">
        <f t="array" ref="AB28">IFERROR(IF($C28&lt;&gt;"",INDEX('Booking Guest Information'!$K$21:$K$170,MATCH(1,('Booking Guest Information'!$G$21:$G$170=$D28)*('Booking Guest Information'!$M$21:$M$170&lt;=AB$25)*('Booking Guest Information'!$O$21:$O$170&gt;AB$25)*('Booking Guest Information'!$A$21:$A$170&lt;&gt;"X"),0),0),""),"")</f>
        <v/>
      </c>
      <c r="AC28" s="150" t="str">
        <f t="array" ref="AC28">IFERROR(IF($C28&lt;&gt;"",INDEX('Booking Guest Information'!$K$21:$K$170,MATCH(1,('Booking Guest Information'!$G$21:$G$170=$D28)*('Booking Guest Information'!$M$21:$M$170&lt;=AC$25)*('Booking Guest Information'!$O$21:$O$170&gt;AC$25)*('Booking Guest Information'!$A$21:$A$170&lt;&gt;"X"),0),0),""),"")</f>
        <v/>
      </c>
      <c r="AD28" s="150" t="str">
        <f t="array" ref="AD28">IFERROR(IF($C28&lt;&gt;"",INDEX('Booking Guest Information'!$K$21:$K$170,MATCH(1,('Booking Guest Information'!$G$21:$G$170=$D28)*('Booking Guest Information'!$M$21:$M$170&lt;=AD$25)*('Booking Guest Information'!$O$21:$O$170&gt;AD$25)*('Booking Guest Information'!$A$21:$A$170&lt;&gt;"X"),0),0),""),"")</f>
        <v/>
      </c>
      <c r="AE28" s="150" t="str">
        <f t="array" ref="AE28">IFERROR(IF($C28&lt;&gt;"",INDEX('Booking Guest Information'!$K$21:$K$170,MATCH(1,('Booking Guest Information'!$G$21:$G$170=$D28)*('Booking Guest Information'!$M$21:$M$170&lt;=AE$25)*('Booking Guest Information'!$O$21:$O$170&gt;AE$25)*('Booking Guest Information'!$A$21:$A$170&lt;&gt;"X"),0),0),""),"")</f>
        <v/>
      </c>
      <c r="AF28" s="150" t="str">
        <f t="array" ref="AF28">IFERROR(IF($C28&lt;&gt;"",INDEX('Booking Guest Information'!$K$21:$K$170,MATCH(1,('Booking Guest Information'!$G$21:$G$170=$D28)*('Booking Guest Information'!$M$21:$M$170&lt;=AF$25)*('Booking Guest Information'!$O$21:$O$170&gt;AF$25)*('Booking Guest Information'!$A$21:$A$170&lt;&gt;"X"),0),0),""),"")</f>
        <v/>
      </c>
      <c r="AG28" s="150" t="str">
        <f t="array" ref="AG28">IFERROR(IF($C28&lt;&gt;"",INDEX('Booking Guest Information'!$K$21:$K$170,MATCH(1,('Booking Guest Information'!$G$21:$G$170=$D28)*('Booking Guest Information'!$M$21:$M$170&lt;=AG$25)*('Booking Guest Information'!$O$21:$O$170&gt;AG$25)*('Booking Guest Information'!$A$21:$A$170&lt;&gt;"X"),0),0),""),"")</f>
        <v/>
      </c>
      <c r="AH28" s="150" t="str">
        <f t="array" ref="AH28">IFERROR(IF($C28&lt;&gt;"",INDEX('Booking Guest Information'!$K$21:$K$170,MATCH(1,('Booking Guest Information'!$G$21:$G$170=$D28)*('Booking Guest Information'!$M$21:$M$170&lt;=AH$25)*('Booking Guest Information'!$O$21:$O$170&gt;AH$25)*('Booking Guest Information'!$A$21:$A$170&lt;&gt;"X"),0),0),""),"")</f>
        <v/>
      </c>
      <c r="AI28" s="150" t="str">
        <f t="array" ref="AI28">IFERROR(IF($C28&lt;&gt;"",INDEX('Booking Guest Information'!$K$21:$K$170,MATCH(1,('Booking Guest Information'!$G$21:$G$170=$D28)*('Booking Guest Information'!$M$21:$M$170&lt;=AI$25)*('Booking Guest Information'!$O$21:$O$170&gt;AI$25)*('Booking Guest Information'!$A$21:$A$170&lt;&gt;"X"),0),0),""),"")</f>
        <v/>
      </c>
      <c r="AJ28" s="150" t="str">
        <f t="array" ref="AJ28">IFERROR(IF($C28&lt;&gt;"",INDEX('Booking Guest Information'!$K$21:$K$170,MATCH(1,('Booking Guest Information'!$G$21:$G$170=$D28)*('Booking Guest Information'!$M$21:$M$170&lt;=AJ$25)*('Booking Guest Information'!$O$21:$O$170&gt;AJ$25)*('Booking Guest Information'!$A$21:$A$170&lt;&gt;"X"),0),0),""),"")</f>
        <v/>
      </c>
      <c r="AK28" s="150" t="str">
        <f t="array" ref="AK28">IFERROR(IF($C28&lt;&gt;"",INDEX('Booking Guest Information'!$K$21:$K$170,MATCH(1,('Booking Guest Information'!$G$21:$G$170=$D28)*('Booking Guest Information'!$M$21:$M$170&lt;=AK$25)*('Booking Guest Information'!$O$21:$O$170&gt;AK$25)*('Booking Guest Information'!$A$21:$A$170&lt;&gt;"X"),0),0),""),"")</f>
        <v/>
      </c>
      <c r="AL28" s="150" t="str">
        <f t="array" ref="AL28">IFERROR(IF($C28&lt;&gt;"",INDEX('Booking Guest Information'!$K$21:$K$170,MATCH(1,('Booking Guest Information'!$G$21:$G$170=$D28)*('Booking Guest Information'!$M$21:$M$170&lt;=AL$25)*('Booking Guest Information'!$O$21:$O$170&gt;AL$25)*('Booking Guest Information'!$A$21:$A$170&lt;&gt;"X"),0),0),""),"")</f>
        <v/>
      </c>
      <c r="AM28" s="150" t="str">
        <f t="array" ref="AM28">IFERROR(IF($C28&lt;&gt;"",INDEX('Booking Guest Information'!$K$21:$K$170,MATCH(1,('Booking Guest Information'!$G$21:$G$170=$D28)*('Booking Guest Information'!$M$21:$M$170&lt;=AM$25)*('Booking Guest Information'!$O$21:$O$170&gt;AM$25)*('Booking Guest Information'!$A$21:$A$170&lt;&gt;"X"),0),0),""),"")</f>
        <v/>
      </c>
      <c r="AN28" s="150" t="str">
        <f t="array" ref="AN28">IFERROR(IF($C28&lt;&gt;"",INDEX('Booking Guest Information'!$K$21:$K$170,MATCH(1,('Booking Guest Information'!$G$21:$G$170=$D28)*('Booking Guest Information'!$M$21:$M$170&lt;=AN$25)*('Booking Guest Information'!$O$21:$O$170&gt;AN$25)*('Booking Guest Information'!$A$21:$A$170&lt;&gt;"X"),0),0),""),"")</f>
        <v/>
      </c>
      <c r="AO28" s="150" t="str">
        <f t="array" ref="AO28">IFERROR(IF($C28&lt;&gt;"",INDEX('Booking Guest Information'!$K$21:$K$170,MATCH(1,('Booking Guest Information'!$G$21:$G$170=$D28)*('Booking Guest Information'!$M$21:$M$170&lt;=AO$25)*('Booking Guest Information'!$O$21:$O$170&gt;AO$25)*('Booking Guest Information'!$A$21:$A$170&lt;&gt;"X"),0),0),""),"")</f>
        <v/>
      </c>
      <c r="AP28" s="150" t="str">
        <f t="array" ref="AP28">IFERROR(IF($C28&lt;&gt;"",INDEX('Booking Guest Information'!$K$21:$K$170,MATCH(1,('Booking Guest Information'!$G$21:$G$170=$D28)*('Booking Guest Information'!$M$21:$M$170&lt;=AP$25)*('Booking Guest Information'!$O$21:$O$170&gt;AP$25)*('Booking Guest Information'!$A$21:$A$170&lt;&gt;"X"),0),0),""),"")</f>
        <v/>
      </c>
      <c r="AQ28" s="150" t="str">
        <f t="array" ref="AQ28">IFERROR(IF($C28&lt;&gt;"",INDEX('Booking Guest Information'!$K$21:$K$170,MATCH(1,('Booking Guest Information'!$G$21:$G$170=$D28)*('Booking Guest Information'!$M$21:$M$170&lt;=AQ$25)*('Booking Guest Information'!$O$21:$O$170&gt;AQ$25)*('Booking Guest Information'!$A$21:$A$170&lt;&gt;"X"),0),0),""),"")</f>
        <v/>
      </c>
      <c r="AR28" s="150" t="str">
        <f t="array" ref="AR28">IFERROR(IF($C28&lt;&gt;"",INDEX('Booking Guest Information'!$K$21:$K$170,MATCH(1,('Booking Guest Information'!$G$21:$G$170=$D28)*('Booking Guest Information'!$M$21:$M$170&lt;=AR$25)*('Booking Guest Information'!$O$21:$O$170&gt;AR$25)*('Booking Guest Information'!$A$21:$A$170&lt;&gt;"X"),0),0),""),"")</f>
        <v/>
      </c>
      <c r="AS28" s="150" t="str">
        <f t="array" ref="AS28">IFERROR(IF($C28&lt;&gt;"",INDEX('Booking Guest Information'!$K$21:$K$170,MATCH(1,('Booking Guest Information'!$G$21:$G$170=$D28)*('Booking Guest Information'!$M$21:$M$170&lt;=AS$25)*('Booking Guest Information'!$O$21:$O$170&gt;AS$25)*('Booking Guest Information'!$A$21:$A$170&lt;&gt;"X"),0),0),""),"")</f>
        <v/>
      </c>
      <c r="AT28" s="150" t="str">
        <f t="array" ref="AT28">IFERROR(IF($C28&lt;&gt;"",INDEX('Booking Guest Information'!$K$21:$K$170,MATCH(1,('Booking Guest Information'!$G$21:$G$170=$D28)*('Booking Guest Information'!$M$21:$M$170&lt;=AT$25)*('Booking Guest Information'!$O$21:$O$170&gt;AT$25)*('Booking Guest Information'!$A$21:$A$170&lt;&gt;"X"),0),0),""),"")</f>
        <v/>
      </c>
      <c r="AU28" s="150" t="str">
        <f t="array" ref="AU28">IFERROR(IF($C28&lt;&gt;"",INDEX('Booking Guest Information'!$K$21:$K$170,MATCH(1,('Booking Guest Information'!$G$21:$G$170=$D28)*('Booking Guest Information'!$M$21:$M$170&lt;=AU$25)*('Booking Guest Information'!$O$21:$O$170&gt;AU$25)*('Booking Guest Information'!$A$21:$A$170&lt;&gt;"X"),0),0),""),"")</f>
        <v/>
      </c>
    </row>
    <row r="29" spans="2:47" x14ac:dyDescent="0.3">
      <c r="B29" s="149">
        <v>4</v>
      </c>
      <c r="C29" s="151" t="str">
        <f t="shared" si="0"/>
        <v>Standard Single</v>
      </c>
      <c r="D29" s="149">
        <f t="shared" si="0"/>
        <v>204</v>
      </c>
      <c r="E29" s="149"/>
      <c r="F29" s="150" t="str">
        <f t="array" ref="F29">IFERROR(IF($C29&lt;&gt;"",INDEX('Booking Guest Information'!$K$21:$K$170,MATCH(1,('Booking Guest Information'!$G$21:$G$170=$D29)*('Booking Guest Information'!$M$21:$M$170&lt;=F$25)*('Booking Guest Information'!$O$21:$O$170&gt;F$25)*('Booking Guest Information'!$A$21:$A$170&lt;&gt;"X"),0),0),""),"")</f>
        <v/>
      </c>
      <c r="G29" s="150" t="str">
        <f t="array" ref="G29">IFERROR(IF($C29&lt;&gt;"",INDEX('Booking Guest Information'!$K$21:$K$170,MATCH(1,('Booking Guest Information'!$G$21:$G$170=$D29)*('Booking Guest Information'!$M$21:$M$170&lt;=G$25)*('Booking Guest Information'!$O$21:$O$170&gt;G$25)*('Booking Guest Information'!$A$21:$A$170&lt;&gt;"X"),0),0),""),"")</f>
        <v/>
      </c>
      <c r="H29" s="150" t="str">
        <f t="array" ref="H29">IFERROR(IF($C29&lt;&gt;"",INDEX('Booking Guest Information'!$K$21:$K$170,MATCH(1,('Booking Guest Information'!$G$21:$G$170=$D29)*('Booking Guest Information'!$M$21:$M$170&lt;=H$25)*('Booking Guest Information'!$O$21:$O$170&gt;H$25)*('Booking Guest Information'!$A$21:$A$170&lt;&gt;"X"),0),0),""),"")</f>
        <v/>
      </c>
      <c r="I29" s="150" t="str">
        <f t="array" ref="I29">IFERROR(IF($C29&lt;&gt;"",INDEX('Booking Guest Information'!$K$21:$K$170,MATCH(1,('Booking Guest Information'!$G$21:$G$170=$D29)*('Booking Guest Information'!$M$21:$M$170&lt;=I$25)*('Booking Guest Information'!$O$21:$O$170&gt;I$25)*('Booking Guest Information'!$A$21:$A$170&lt;&gt;"X"),0),0),""),"")</f>
        <v/>
      </c>
      <c r="J29" s="150" t="str">
        <f t="array" ref="J29">IFERROR(IF($C29&lt;&gt;"",INDEX('Booking Guest Information'!$K$21:$K$170,MATCH(1,('Booking Guest Information'!$G$21:$G$170=$D29)*('Booking Guest Information'!$M$21:$M$170&lt;=J$25)*('Booking Guest Information'!$O$21:$O$170&gt;J$25)*('Booking Guest Information'!$A$21:$A$170&lt;&gt;"X"),0),0),""),"")</f>
        <v/>
      </c>
      <c r="K29" s="150" t="str">
        <f t="array" ref="K29">IFERROR(IF($C29&lt;&gt;"",INDEX('Booking Guest Information'!$K$21:$K$170,MATCH(1,('Booking Guest Information'!$G$21:$G$170=$D29)*('Booking Guest Information'!$M$21:$M$170&lt;=K$25)*('Booking Guest Information'!$O$21:$O$170&gt;K$25)*('Booking Guest Information'!$A$21:$A$170&lt;&gt;"X"),0),0),""),"")</f>
        <v/>
      </c>
      <c r="L29" s="150" t="str">
        <f t="array" ref="L29">IFERROR(IF($C29&lt;&gt;"",INDEX('Booking Guest Information'!$K$21:$K$170,MATCH(1,('Booking Guest Information'!$G$21:$G$170=$D29)*('Booking Guest Information'!$M$21:$M$170&lt;=L$25)*('Booking Guest Information'!$O$21:$O$170&gt;L$25)*('Booking Guest Information'!$A$21:$A$170&lt;&gt;"X"),0),0),""),"")</f>
        <v/>
      </c>
      <c r="M29" s="150" t="str">
        <f t="array" ref="M29">IFERROR(IF($C29&lt;&gt;"",INDEX('Booking Guest Information'!$K$21:$K$170,MATCH(1,('Booking Guest Information'!$G$21:$G$170=$D29)*('Booking Guest Information'!$M$21:$M$170&lt;=M$25)*('Booking Guest Information'!$O$21:$O$170&gt;M$25)*('Booking Guest Information'!$A$21:$A$170&lt;&gt;"X"),0),0),""),"")</f>
        <v/>
      </c>
      <c r="N29" s="150" t="str">
        <f t="array" ref="N29">IFERROR(IF($C29&lt;&gt;"",INDEX('Booking Guest Information'!$K$21:$K$170,MATCH(1,('Booking Guest Information'!$G$21:$G$170=$D29)*('Booking Guest Information'!$M$21:$M$170&lt;=N$25)*('Booking Guest Information'!$O$21:$O$170&gt;N$25)*('Booking Guest Information'!$A$21:$A$170&lt;&gt;"X"),0),0),""),"")</f>
        <v/>
      </c>
      <c r="O29" s="150" t="str">
        <f t="array" ref="O29">IFERROR(IF($C29&lt;&gt;"",INDEX('Booking Guest Information'!$K$21:$K$170,MATCH(1,('Booking Guest Information'!$G$21:$G$170=$D29)*('Booking Guest Information'!$M$21:$M$170&lt;=O$25)*('Booking Guest Information'!$O$21:$O$170&gt;O$25)*('Booking Guest Information'!$A$21:$A$170&lt;&gt;"X"),0),0),""),"")</f>
        <v/>
      </c>
      <c r="P29" s="150" t="str">
        <f t="array" ref="P29">IFERROR(IF($C29&lt;&gt;"",INDEX('Booking Guest Information'!$K$21:$K$170,MATCH(1,('Booking Guest Information'!$G$21:$G$170=$D29)*('Booking Guest Information'!$M$21:$M$170&lt;=P$25)*('Booking Guest Information'!$O$21:$O$170&gt;P$25)*('Booking Guest Information'!$A$21:$A$170&lt;&gt;"X"),0),0),""),"")</f>
        <v/>
      </c>
      <c r="Q29" s="150" t="str">
        <f t="array" ref="Q29">IFERROR(IF($C29&lt;&gt;"",INDEX('Booking Guest Information'!$K$21:$K$170,MATCH(1,('Booking Guest Information'!$G$21:$G$170=$D29)*('Booking Guest Information'!$M$21:$M$170&lt;=Q$25)*('Booking Guest Information'!$O$21:$O$170&gt;Q$25)*('Booking Guest Information'!$A$21:$A$170&lt;&gt;"X"),0),0),""),"")</f>
        <v/>
      </c>
      <c r="R29" s="150" t="str">
        <f t="array" ref="R29">IFERROR(IF($C29&lt;&gt;"",INDEX('Booking Guest Information'!$K$21:$K$170,MATCH(1,('Booking Guest Information'!$G$21:$G$170=$D29)*('Booking Guest Information'!$M$21:$M$170&lt;=R$25)*('Booking Guest Information'!$O$21:$O$170&gt;R$25)*('Booking Guest Information'!$A$21:$A$170&lt;&gt;"X"),0),0),""),"")</f>
        <v/>
      </c>
      <c r="S29" s="150" t="str">
        <f t="array" ref="S29">IFERROR(IF($C29&lt;&gt;"",INDEX('Booking Guest Information'!$K$21:$K$170,MATCH(1,('Booking Guest Information'!$G$21:$G$170=$D29)*('Booking Guest Information'!$M$21:$M$170&lt;=S$25)*('Booking Guest Information'!$O$21:$O$170&gt;S$25)*('Booking Guest Information'!$A$21:$A$170&lt;&gt;"X"),0),0),""),"")</f>
        <v/>
      </c>
      <c r="T29" s="150" t="str">
        <f t="array" ref="T29">IFERROR(IF($C29&lt;&gt;"",INDEX('Booking Guest Information'!$K$21:$K$170,MATCH(1,('Booking Guest Information'!$G$21:$G$170=$D29)*('Booking Guest Information'!$M$21:$M$170&lt;=T$25)*('Booking Guest Information'!$O$21:$O$170&gt;T$25)*('Booking Guest Information'!$A$21:$A$170&lt;&gt;"X"),0),0),""),"")</f>
        <v/>
      </c>
      <c r="U29" s="150" t="str">
        <f t="array" ref="U29">IFERROR(IF($C29&lt;&gt;"",INDEX('Booking Guest Information'!$K$21:$K$170,MATCH(1,('Booking Guest Information'!$G$21:$G$170=$D29)*('Booking Guest Information'!$M$21:$M$170&lt;=U$25)*('Booking Guest Information'!$O$21:$O$170&gt;U$25)*('Booking Guest Information'!$A$21:$A$170&lt;&gt;"X"),0),0),""),"")</f>
        <v/>
      </c>
      <c r="V29" s="150" t="str">
        <f t="array" ref="V29">IFERROR(IF($C29&lt;&gt;"",INDEX('Booking Guest Information'!$K$21:$K$170,MATCH(1,('Booking Guest Information'!$G$21:$G$170=$D29)*('Booking Guest Information'!$M$21:$M$170&lt;=V$25)*('Booking Guest Information'!$O$21:$O$170&gt;V$25)*('Booking Guest Information'!$A$21:$A$170&lt;&gt;"X"),0),0),""),"")</f>
        <v/>
      </c>
      <c r="W29" s="150" t="str">
        <f t="array" ref="W29">IFERROR(IF($C29&lt;&gt;"",INDEX('Booking Guest Information'!$K$21:$K$170,MATCH(1,('Booking Guest Information'!$G$21:$G$170=$D29)*('Booking Guest Information'!$M$21:$M$170&lt;=W$25)*('Booking Guest Information'!$O$21:$O$170&gt;W$25)*('Booking Guest Information'!$A$21:$A$170&lt;&gt;"X"),0),0),""),"")</f>
        <v/>
      </c>
      <c r="X29" s="150" t="str">
        <f t="array" ref="X29">IFERROR(IF($C29&lt;&gt;"",INDEX('Booking Guest Information'!$K$21:$K$170,MATCH(1,('Booking Guest Information'!$G$21:$G$170=$D29)*('Booking Guest Information'!$M$21:$M$170&lt;=X$25)*('Booking Guest Information'!$O$21:$O$170&gt;X$25)*('Booking Guest Information'!$A$21:$A$170&lt;&gt;"X"),0),0),""),"")</f>
        <v/>
      </c>
      <c r="Y29" s="150" t="str">
        <f t="array" ref="Y29">IFERROR(IF($C29&lt;&gt;"",INDEX('Booking Guest Information'!$K$21:$K$170,MATCH(1,('Booking Guest Information'!$G$21:$G$170=$D29)*('Booking Guest Information'!$M$21:$M$170&lt;=Y$25)*('Booking Guest Information'!$O$21:$O$170&gt;Y$25)*('Booking Guest Information'!$A$21:$A$170&lt;&gt;"X"),0),0),""),"")</f>
        <v/>
      </c>
      <c r="Z29" s="150" t="str">
        <f t="array" ref="Z29">IFERROR(IF($C29&lt;&gt;"",INDEX('Booking Guest Information'!$K$21:$K$170,MATCH(1,('Booking Guest Information'!$G$21:$G$170=$D29)*('Booking Guest Information'!$M$21:$M$170&lt;=Z$25)*('Booking Guest Information'!$O$21:$O$170&gt;Z$25)*('Booking Guest Information'!$A$21:$A$170&lt;&gt;"X"),0),0),""),"")</f>
        <v/>
      </c>
      <c r="AA29" s="150" t="str">
        <f t="array" ref="AA29">IFERROR(IF($C29&lt;&gt;"",INDEX('Booking Guest Information'!$K$21:$K$170,MATCH(1,('Booking Guest Information'!$G$21:$G$170=$D29)*('Booking Guest Information'!$M$21:$M$170&lt;=AA$25)*('Booking Guest Information'!$O$21:$O$170&gt;AA$25)*('Booking Guest Information'!$A$21:$A$170&lt;&gt;"X"),0),0),""),"")</f>
        <v/>
      </c>
      <c r="AB29" s="150" t="str">
        <f t="array" ref="AB29">IFERROR(IF($C29&lt;&gt;"",INDEX('Booking Guest Information'!$K$21:$K$170,MATCH(1,('Booking Guest Information'!$G$21:$G$170=$D29)*('Booking Guest Information'!$M$21:$M$170&lt;=AB$25)*('Booking Guest Information'!$O$21:$O$170&gt;AB$25)*('Booking Guest Information'!$A$21:$A$170&lt;&gt;"X"),0),0),""),"")</f>
        <v/>
      </c>
      <c r="AC29" s="150" t="str">
        <f t="array" ref="AC29">IFERROR(IF($C29&lt;&gt;"",INDEX('Booking Guest Information'!$K$21:$K$170,MATCH(1,('Booking Guest Information'!$G$21:$G$170=$D29)*('Booking Guest Information'!$M$21:$M$170&lt;=AC$25)*('Booking Guest Information'!$O$21:$O$170&gt;AC$25)*('Booking Guest Information'!$A$21:$A$170&lt;&gt;"X"),0),0),""),"")</f>
        <v/>
      </c>
      <c r="AD29" s="150" t="str">
        <f t="array" ref="AD29">IFERROR(IF($C29&lt;&gt;"",INDEX('Booking Guest Information'!$K$21:$K$170,MATCH(1,('Booking Guest Information'!$G$21:$G$170=$D29)*('Booking Guest Information'!$M$21:$M$170&lt;=AD$25)*('Booking Guest Information'!$O$21:$O$170&gt;AD$25)*('Booking Guest Information'!$A$21:$A$170&lt;&gt;"X"),0),0),""),"")</f>
        <v/>
      </c>
      <c r="AE29" s="150" t="str">
        <f t="array" ref="AE29">IFERROR(IF($C29&lt;&gt;"",INDEX('Booking Guest Information'!$K$21:$K$170,MATCH(1,('Booking Guest Information'!$G$21:$G$170=$D29)*('Booking Guest Information'!$M$21:$M$170&lt;=AE$25)*('Booking Guest Information'!$O$21:$O$170&gt;AE$25)*('Booking Guest Information'!$A$21:$A$170&lt;&gt;"X"),0),0),""),"")</f>
        <v/>
      </c>
      <c r="AF29" s="150" t="str">
        <f t="array" ref="AF29">IFERROR(IF($C29&lt;&gt;"",INDEX('Booking Guest Information'!$K$21:$K$170,MATCH(1,('Booking Guest Information'!$G$21:$G$170=$D29)*('Booking Guest Information'!$M$21:$M$170&lt;=AF$25)*('Booking Guest Information'!$O$21:$O$170&gt;AF$25)*('Booking Guest Information'!$A$21:$A$170&lt;&gt;"X"),0),0),""),"")</f>
        <v/>
      </c>
      <c r="AG29" s="150" t="str">
        <f t="array" ref="AG29">IFERROR(IF($C29&lt;&gt;"",INDEX('Booking Guest Information'!$K$21:$K$170,MATCH(1,('Booking Guest Information'!$G$21:$G$170=$D29)*('Booking Guest Information'!$M$21:$M$170&lt;=AG$25)*('Booking Guest Information'!$O$21:$O$170&gt;AG$25)*('Booking Guest Information'!$A$21:$A$170&lt;&gt;"X"),0),0),""),"")</f>
        <v/>
      </c>
      <c r="AH29" s="150" t="str">
        <f t="array" ref="AH29">IFERROR(IF($C29&lt;&gt;"",INDEX('Booking Guest Information'!$K$21:$K$170,MATCH(1,('Booking Guest Information'!$G$21:$G$170=$D29)*('Booking Guest Information'!$M$21:$M$170&lt;=AH$25)*('Booking Guest Information'!$O$21:$O$170&gt;AH$25)*('Booking Guest Information'!$A$21:$A$170&lt;&gt;"X"),0),0),""),"")</f>
        <v/>
      </c>
      <c r="AI29" s="150" t="str">
        <f t="array" ref="AI29">IFERROR(IF($C29&lt;&gt;"",INDEX('Booking Guest Information'!$K$21:$K$170,MATCH(1,('Booking Guest Information'!$G$21:$G$170=$D29)*('Booking Guest Information'!$M$21:$M$170&lt;=AI$25)*('Booking Guest Information'!$O$21:$O$170&gt;AI$25)*('Booking Guest Information'!$A$21:$A$170&lt;&gt;"X"),0),0),""),"")</f>
        <v/>
      </c>
      <c r="AJ29" s="150" t="str">
        <f t="array" ref="AJ29">IFERROR(IF($C29&lt;&gt;"",INDEX('Booking Guest Information'!$K$21:$K$170,MATCH(1,('Booking Guest Information'!$G$21:$G$170=$D29)*('Booking Guest Information'!$M$21:$M$170&lt;=AJ$25)*('Booking Guest Information'!$O$21:$O$170&gt;AJ$25)*('Booking Guest Information'!$A$21:$A$170&lt;&gt;"X"),0),0),""),"")</f>
        <v/>
      </c>
      <c r="AK29" s="150" t="str">
        <f t="array" ref="AK29">IFERROR(IF($C29&lt;&gt;"",INDEX('Booking Guest Information'!$K$21:$K$170,MATCH(1,('Booking Guest Information'!$G$21:$G$170=$D29)*('Booking Guest Information'!$M$21:$M$170&lt;=AK$25)*('Booking Guest Information'!$O$21:$O$170&gt;AK$25)*('Booking Guest Information'!$A$21:$A$170&lt;&gt;"X"),0),0),""),"")</f>
        <v/>
      </c>
      <c r="AL29" s="150" t="str">
        <f t="array" ref="AL29">IFERROR(IF($C29&lt;&gt;"",INDEX('Booking Guest Information'!$K$21:$K$170,MATCH(1,('Booking Guest Information'!$G$21:$G$170=$D29)*('Booking Guest Information'!$M$21:$M$170&lt;=AL$25)*('Booking Guest Information'!$O$21:$O$170&gt;AL$25)*('Booking Guest Information'!$A$21:$A$170&lt;&gt;"X"),0),0),""),"")</f>
        <v/>
      </c>
      <c r="AM29" s="150" t="str">
        <f t="array" ref="AM29">IFERROR(IF($C29&lt;&gt;"",INDEX('Booking Guest Information'!$K$21:$K$170,MATCH(1,('Booking Guest Information'!$G$21:$G$170=$D29)*('Booking Guest Information'!$M$21:$M$170&lt;=AM$25)*('Booking Guest Information'!$O$21:$O$170&gt;AM$25)*('Booking Guest Information'!$A$21:$A$170&lt;&gt;"X"),0),0),""),"")</f>
        <v/>
      </c>
      <c r="AN29" s="150" t="str">
        <f t="array" ref="AN29">IFERROR(IF($C29&lt;&gt;"",INDEX('Booking Guest Information'!$K$21:$K$170,MATCH(1,('Booking Guest Information'!$G$21:$G$170=$D29)*('Booking Guest Information'!$M$21:$M$170&lt;=AN$25)*('Booking Guest Information'!$O$21:$O$170&gt;AN$25)*('Booking Guest Information'!$A$21:$A$170&lt;&gt;"X"),0),0),""),"")</f>
        <v/>
      </c>
      <c r="AO29" s="150" t="str">
        <f t="array" ref="AO29">IFERROR(IF($C29&lt;&gt;"",INDEX('Booking Guest Information'!$K$21:$K$170,MATCH(1,('Booking Guest Information'!$G$21:$G$170=$D29)*('Booking Guest Information'!$M$21:$M$170&lt;=AO$25)*('Booking Guest Information'!$O$21:$O$170&gt;AO$25)*('Booking Guest Information'!$A$21:$A$170&lt;&gt;"X"),0),0),""),"")</f>
        <v/>
      </c>
      <c r="AP29" s="150" t="str">
        <f t="array" ref="AP29">IFERROR(IF($C29&lt;&gt;"",INDEX('Booking Guest Information'!$K$21:$K$170,MATCH(1,('Booking Guest Information'!$G$21:$G$170=$D29)*('Booking Guest Information'!$M$21:$M$170&lt;=AP$25)*('Booking Guest Information'!$O$21:$O$170&gt;AP$25)*('Booking Guest Information'!$A$21:$A$170&lt;&gt;"X"),0),0),""),"")</f>
        <v/>
      </c>
      <c r="AQ29" s="150" t="str">
        <f t="array" ref="AQ29">IFERROR(IF($C29&lt;&gt;"",INDEX('Booking Guest Information'!$K$21:$K$170,MATCH(1,('Booking Guest Information'!$G$21:$G$170=$D29)*('Booking Guest Information'!$M$21:$M$170&lt;=AQ$25)*('Booking Guest Information'!$O$21:$O$170&gt;AQ$25)*('Booking Guest Information'!$A$21:$A$170&lt;&gt;"X"),0),0),""),"")</f>
        <v/>
      </c>
      <c r="AR29" s="150" t="str">
        <f t="array" ref="AR29">IFERROR(IF($C29&lt;&gt;"",INDEX('Booking Guest Information'!$K$21:$K$170,MATCH(1,('Booking Guest Information'!$G$21:$G$170=$D29)*('Booking Guest Information'!$M$21:$M$170&lt;=AR$25)*('Booking Guest Information'!$O$21:$O$170&gt;AR$25)*('Booking Guest Information'!$A$21:$A$170&lt;&gt;"X"),0),0),""),"")</f>
        <v/>
      </c>
      <c r="AS29" s="150" t="str">
        <f t="array" ref="AS29">IFERROR(IF($C29&lt;&gt;"",INDEX('Booking Guest Information'!$K$21:$K$170,MATCH(1,('Booking Guest Information'!$G$21:$G$170=$D29)*('Booking Guest Information'!$M$21:$M$170&lt;=AS$25)*('Booking Guest Information'!$O$21:$O$170&gt;AS$25)*('Booking Guest Information'!$A$21:$A$170&lt;&gt;"X"),0),0),""),"")</f>
        <v/>
      </c>
      <c r="AT29" s="150" t="str">
        <f t="array" ref="AT29">IFERROR(IF($C29&lt;&gt;"",INDEX('Booking Guest Information'!$K$21:$K$170,MATCH(1,('Booking Guest Information'!$G$21:$G$170=$D29)*('Booking Guest Information'!$M$21:$M$170&lt;=AT$25)*('Booking Guest Information'!$O$21:$O$170&gt;AT$25)*('Booking Guest Information'!$A$21:$A$170&lt;&gt;"X"),0),0),""),"")</f>
        <v/>
      </c>
      <c r="AU29" s="150" t="str">
        <f t="array" ref="AU29">IFERROR(IF($C29&lt;&gt;"",INDEX('Booking Guest Information'!$K$21:$K$170,MATCH(1,('Booking Guest Information'!$G$21:$G$170=$D29)*('Booking Guest Information'!$M$21:$M$170&lt;=AU$25)*('Booking Guest Information'!$O$21:$O$170&gt;AU$25)*('Booking Guest Information'!$A$21:$A$170&lt;&gt;"X"),0),0),""),"")</f>
        <v/>
      </c>
    </row>
    <row r="30" spans="2:47" x14ac:dyDescent="0.3">
      <c r="B30" s="149">
        <v>5</v>
      </c>
      <c r="C30" s="151" t="str">
        <f t="shared" si="0"/>
        <v>Standard Single</v>
      </c>
      <c r="D30" s="149">
        <f t="shared" si="0"/>
        <v>205</v>
      </c>
      <c r="E30" s="149"/>
      <c r="F30" s="150" t="str">
        <f t="array" ref="F30">IFERROR(IF($C30&lt;&gt;"",INDEX('Booking Guest Information'!$K$21:$K$170,MATCH(1,('Booking Guest Information'!$G$21:$G$170=$D30)*('Booking Guest Information'!$M$21:$M$170&lt;=F$25)*('Booking Guest Information'!$O$21:$O$170&gt;F$25)*('Booking Guest Information'!$A$21:$A$170&lt;&gt;"X"),0),0),""),"")</f>
        <v/>
      </c>
      <c r="G30" s="150" t="str">
        <f t="array" ref="G30">IFERROR(IF($C30&lt;&gt;"",INDEX('Booking Guest Information'!$K$21:$K$170,MATCH(1,('Booking Guest Information'!$G$21:$G$170=$D30)*('Booking Guest Information'!$M$21:$M$170&lt;=G$25)*('Booking Guest Information'!$O$21:$O$170&gt;G$25)*('Booking Guest Information'!$A$21:$A$170&lt;&gt;"X"),0),0),""),"")</f>
        <v/>
      </c>
      <c r="H30" s="150" t="str">
        <f t="array" ref="H30">IFERROR(IF($C30&lt;&gt;"",INDEX('Booking Guest Information'!$K$21:$K$170,MATCH(1,('Booking Guest Information'!$G$21:$G$170=$D30)*('Booking Guest Information'!$M$21:$M$170&lt;=H$25)*('Booking Guest Information'!$O$21:$O$170&gt;H$25)*('Booking Guest Information'!$A$21:$A$170&lt;&gt;"X"),0),0),""),"")</f>
        <v/>
      </c>
      <c r="I30" s="150" t="str">
        <f t="array" ref="I30">IFERROR(IF($C30&lt;&gt;"",INDEX('Booking Guest Information'!$K$21:$K$170,MATCH(1,('Booking Guest Information'!$G$21:$G$170=$D30)*('Booking Guest Information'!$M$21:$M$170&lt;=I$25)*('Booking Guest Information'!$O$21:$O$170&gt;I$25)*('Booking Guest Information'!$A$21:$A$170&lt;&gt;"X"),0),0),""),"")</f>
        <v/>
      </c>
      <c r="J30" s="150" t="str">
        <f t="array" ref="J30">IFERROR(IF($C30&lt;&gt;"",INDEX('Booking Guest Information'!$K$21:$K$170,MATCH(1,('Booking Guest Information'!$G$21:$G$170=$D30)*('Booking Guest Information'!$M$21:$M$170&lt;=J$25)*('Booking Guest Information'!$O$21:$O$170&gt;J$25)*('Booking Guest Information'!$A$21:$A$170&lt;&gt;"X"),0),0),""),"")</f>
        <v/>
      </c>
      <c r="K30" s="150" t="str">
        <f t="array" ref="K30">IFERROR(IF($C30&lt;&gt;"",INDEX('Booking Guest Information'!$K$21:$K$170,MATCH(1,('Booking Guest Information'!$G$21:$G$170=$D30)*('Booking Guest Information'!$M$21:$M$170&lt;=K$25)*('Booking Guest Information'!$O$21:$O$170&gt;K$25)*('Booking Guest Information'!$A$21:$A$170&lt;&gt;"X"),0),0),""),"")</f>
        <v/>
      </c>
      <c r="L30" s="150" t="str">
        <f t="array" ref="L30">IFERROR(IF($C30&lt;&gt;"",INDEX('Booking Guest Information'!$K$21:$K$170,MATCH(1,('Booking Guest Information'!$G$21:$G$170=$D30)*('Booking Guest Information'!$M$21:$M$170&lt;=L$25)*('Booking Guest Information'!$O$21:$O$170&gt;L$25)*('Booking Guest Information'!$A$21:$A$170&lt;&gt;"X"),0),0),""),"")</f>
        <v/>
      </c>
      <c r="M30" s="150" t="str">
        <f t="array" ref="M30">IFERROR(IF($C30&lt;&gt;"",INDEX('Booking Guest Information'!$K$21:$K$170,MATCH(1,('Booking Guest Information'!$G$21:$G$170=$D30)*('Booking Guest Information'!$M$21:$M$170&lt;=M$25)*('Booking Guest Information'!$O$21:$O$170&gt;M$25)*('Booking Guest Information'!$A$21:$A$170&lt;&gt;"X"),0),0),""),"")</f>
        <v/>
      </c>
      <c r="N30" s="150" t="str">
        <f t="array" ref="N30">IFERROR(IF($C30&lt;&gt;"",INDEX('Booking Guest Information'!$K$21:$K$170,MATCH(1,('Booking Guest Information'!$G$21:$G$170=$D30)*('Booking Guest Information'!$M$21:$M$170&lt;=N$25)*('Booking Guest Information'!$O$21:$O$170&gt;N$25)*('Booking Guest Information'!$A$21:$A$170&lt;&gt;"X"),0),0),""),"")</f>
        <v/>
      </c>
      <c r="O30" s="150" t="str">
        <f t="array" ref="O30">IFERROR(IF($C30&lt;&gt;"",INDEX('Booking Guest Information'!$K$21:$K$170,MATCH(1,('Booking Guest Information'!$G$21:$G$170=$D30)*('Booking Guest Information'!$M$21:$M$170&lt;=O$25)*('Booking Guest Information'!$O$21:$O$170&gt;O$25)*('Booking Guest Information'!$A$21:$A$170&lt;&gt;"X"),0),0),""),"")</f>
        <v/>
      </c>
      <c r="P30" s="150" t="str">
        <f t="array" ref="P30">IFERROR(IF($C30&lt;&gt;"",INDEX('Booking Guest Information'!$K$21:$K$170,MATCH(1,('Booking Guest Information'!$G$21:$G$170=$D30)*('Booking Guest Information'!$M$21:$M$170&lt;=P$25)*('Booking Guest Information'!$O$21:$O$170&gt;P$25)*('Booking Guest Information'!$A$21:$A$170&lt;&gt;"X"),0),0),""),"")</f>
        <v/>
      </c>
      <c r="Q30" s="150" t="str">
        <f t="array" ref="Q30">IFERROR(IF($C30&lt;&gt;"",INDEX('Booking Guest Information'!$K$21:$K$170,MATCH(1,('Booking Guest Information'!$G$21:$G$170=$D30)*('Booking Guest Information'!$M$21:$M$170&lt;=Q$25)*('Booking Guest Information'!$O$21:$O$170&gt;Q$25)*('Booking Guest Information'!$A$21:$A$170&lt;&gt;"X"),0),0),""),"")</f>
        <v/>
      </c>
      <c r="R30" s="150" t="str">
        <f t="array" ref="R30">IFERROR(IF($C30&lt;&gt;"",INDEX('Booking Guest Information'!$K$21:$K$170,MATCH(1,('Booking Guest Information'!$G$21:$G$170=$D30)*('Booking Guest Information'!$M$21:$M$170&lt;=R$25)*('Booking Guest Information'!$O$21:$O$170&gt;R$25)*('Booking Guest Information'!$A$21:$A$170&lt;&gt;"X"),0),0),""),"")</f>
        <v/>
      </c>
      <c r="S30" s="150" t="str">
        <f t="array" ref="S30">IFERROR(IF($C30&lt;&gt;"",INDEX('Booking Guest Information'!$K$21:$K$170,MATCH(1,('Booking Guest Information'!$G$21:$G$170=$D30)*('Booking Guest Information'!$M$21:$M$170&lt;=S$25)*('Booking Guest Information'!$O$21:$O$170&gt;S$25)*('Booking Guest Information'!$A$21:$A$170&lt;&gt;"X"),0),0),""),"")</f>
        <v/>
      </c>
      <c r="T30" s="150" t="str">
        <f t="array" ref="T30">IFERROR(IF($C30&lt;&gt;"",INDEX('Booking Guest Information'!$K$21:$K$170,MATCH(1,('Booking Guest Information'!$G$21:$G$170=$D30)*('Booking Guest Information'!$M$21:$M$170&lt;=T$25)*('Booking Guest Information'!$O$21:$O$170&gt;T$25)*('Booking Guest Information'!$A$21:$A$170&lt;&gt;"X"),0),0),""),"")</f>
        <v/>
      </c>
      <c r="U30" s="150" t="str">
        <f t="array" ref="U30">IFERROR(IF($C30&lt;&gt;"",INDEX('Booking Guest Information'!$K$21:$K$170,MATCH(1,('Booking Guest Information'!$G$21:$G$170=$D30)*('Booking Guest Information'!$M$21:$M$170&lt;=U$25)*('Booking Guest Information'!$O$21:$O$170&gt;U$25)*('Booking Guest Information'!$A$21:$A$170&lt;&gt;"X"),0),0),""),"")</f>
        <v/>
      </c>
      <c r="V30" s="150" t="str">
        <f t="array" ref="V30">IFERROR(IF($C30&lt;&gt;"",INDEX('Booking Guest Information'!$K$21:$K$170,MATCH(1,('Booking Guest Information'!$G$21:$G$170=$D30)*('Booking Guest Information'!$M$21:$M$170&lt;=V$25)*('Booking Guest Information'!$O$21:$O$170&gt;V$25)*('Booking Guest Information'!$A$21:$A$170&lt;&gt;"X"),0),0),""),"")</f>
        <v/>
      </c>
      <c r="W30" s="150" t="str">
        <f t="array" ref="W30">IFERROR(IF($C30&lt;&gt;"",INDEX('Booking Guest Information'!$K$21:$K$170,MATCH(1,('Booking Guest Information'!$G$21:$G$170=$D30)*('Booking Guest Information'!$M$21:$M$170&lt;=W$25)*('Booking Guest Information'!$O$21:$O$170&gt;W$25)*('Booking Guest Information'!$A$21:$A$170&lt;&gt;"X"),0),0),""),"")</f>
        <v/>
      </c>
      <c r="X30" s="150" t="str">
        <f t="array" ref="X30">IFERROR(IF($C30&lt;&gt;"",INDEX('Booking Guest Information'!$K$21:$K$170,MATCH(1,('Booking Guest Information'!$G$21:$G$170=$D30)*('Booking Guest Information'!$M$21:$M$170&lt;=X$25)*('Booking Guest Information'!$O$21:$O$170&gt;X$25)*('Booking Guest Information'!$A$21:$A$170&lt;&gt;"X"),0),0),""),"")</f>
        <v/>
      </c>
      <c r="Y30" s="150" t="str">
        <f t="array" ref="Y30">IFERROR(IF($C30&lt;&gt;"",INDEX('Booking Guest Information'!$K$21:$K$170,MATCH(1,('Booking Guest Information'!$G$21:$G$170=$D30)*('Booking Guest Information'!$M$21:$M$170&lt;=Y$25)*('Booking Guest Information'!$O$21:$O$170&gt;Y$25)*('Booking Guest Information'!$A$21:$A$170&lt;&gt;"X"),0),0),""),"")</f>
        <v/>
      </c>
      <c r="Z30" s="150" t="str">
        <f t="array" ref="Z30">IFERROR(IF($C30&lt;&gt;"",INDEX('Booking Guest Information'!$K$21:$K$170,MATCH(1,('Booking Guest Information'!$G$21:$G$170=$D30)*('Booking Guest Information'!$M$21:$M$170&lt;=Z$25)*('Booking Guest Information'!$O$21:$O$170&gt;Z$25)*('Booking Guest Information'!$A$21:$A$170&lt;&gt;"X"),0),0),""),"")</f>
        <v/>
      </c>
      <c r="AA30" s="150" t="str">
        <f t="array" ref="AA30">IFERROR(IF($C30&lt;&gt;"",INDEX('Booking Guest Information'!$K$21:$K$170,MATCH(1,('Booking Guest Information'!$G$21:$G$170=$D30)*('Booking Guest Information'!$M$21:$M$170&lt;=AA$25)*('Booking Guest Information'!$O$21:$O$170&gt;AA$25)*('Booking Guest Information'!$A$21:$A$170&lt;&gt;"X"),0),0),""),"")</f>
        <v/>
      </c>
      <c r="AB30" s="150" t="str">
        <f t="array" ref="AB30">IFERROR(IF($C30&lt;&gt;"",INDEX('Booking Guest Information'!$K$21:$K$170,MATCH(1,('Booking Guest Information'!$G$21:$G$170=$D30)*('Booking Guest Information'!$M$21:$M$170&lt;=AB$25)*('Booking Guest Information'!$O$21:$O$170&gt;AB$25)*('Booking Guest Information'!$A$21:$A$170&lt;&gt;"X"),0),0),""),"")</f>
        <v/>
      </c>
      <c r="AC30" s="150" t="str">
        <f t="array" ref="AC30">IFERROR(IF($C30&lt;&gt;"",INDEX('Booking Guest Information'!$K$21:$K$170,MATCH(1,('Booking Guest Information'!$G$21:$G$170=$D30)*('Booking Guest Information'!$M$21:$M$170&lt;=AC$25)*('Booking Guest Information'!$O$21:$O$170&gt;AC$25)*('Booking Guest Information'!$A$21:$A$170&lt;&gt;"X"),0),0),""),"")</f>
        <v/>
      </c>
      <c r="AD30" s="150" t="str">
        <f t="array" ref="AD30">IFERROR(IF($C30&lt;&gt;"",INDEX('Booking Guest Information'!$K$21:$K$170,MATCH(1,('Booking Guest Information'!$G$21:$G$170=$D30)*('Booking Guest Information'!$M$21:$M$170&lt;=AD$25)*('Booking Guest Information'!$O$21:$O$170&gt;AD$25)*('Booking Guest Information'!$A$21:$A$170&lt;&gt;"X"),0),0),""),"")</f>
        <v/>
      </c>
      <c r="AE30" s="150" t="str">
        <f t="array" ref="AE30">IFERROR(IF($C30&lt;&gt;"",INDEX('Booking Guest Information'!$K$21:$K$170,MATCH(1,('Booking Guest Information'!$G$21:$G$170=$D30)*('Booking Guest Information'!$M$21:$M$170&lt;=AE$25)*('Booking Guest Information'!$O$21:$O$170&gt;AE$25)*('Booking Guest Information'!$A$21:$A$170&lt;&gt;"X"),0),0),""),"")</f>
        <v/>
      </c>
      <c r="AF30" s="150" t="str">
        <f t="array" ref="AF30">IFERROR(IF($C30&lt;&gt;"",INDEX('Booking Guest Information'!$K$21:$K$170,MATCH(1,('Booking Guest Information'!$G$21:$G$170=$D30)*('Booking Guest Information'!$M$21:$M$170&lt;=AF$25)*('Booking Guest Information'!$O$21:$O$170&gt;AF$25)*('Booking Guest Information'!$A$21:$A$170&lt;&gt;"X"),0),0),""),"")</f>
        <v/>
      </c>
      <c r="AG30" s="150" t="str">
        <f t="array" ref="AG30">IFERROR(IF($C30&lt;&gt;"",INDEX('Booking Guest Information'!$K$21:$K$170,MATCH(1,('Booking Guest Information'!$G$21:$G$170=$D30)*('Booking Guest Information'!$M$21:$M$170&lt;=AG$25)*('Booking Guest Information'!$O$21:$O$170&gt;AG$25)*('Booking Guest Information'!$A$21:$A$170&lt;&gt;"X"),0),0),""),"")</f>
        <v/>
      </c>
      <c r="AH30" s="150" t="str">
        <f t="array" ref="AH30">IFERROR(IF($C30&lt;&gt;"",INDEX('Booking Guest Information'!$K$21:$K$170,MATCH(1,('Booking Guest Information'!$G$21:$G$170=$D30)*('Booking Guest Information'!$M$21:$M$170&lt;=AH$25)*('Booking Guest Information'!$O$21:$O$170&gt;AH$25)*('Booking Guest Information'!$A$21:$A$170&lt;&gt;"X"),0),0),""),"")</f>
        <v/>
      </c>
      <c r="AI30" s="150" t="str">
        <f t="array" ref="AI30">IFERROR(IF($C30&lt;&gt;"",INDEX('Booking Guest Information'!$K$21:$K$170,MATCH(1,('Booking Guest Information'!$G$21:$G$170=$D30)*('Booking Guest Information'!$M$21:$M$170&lt;=AI$25)*('Booking Guest Information'!$O$21:$O$170&gt;AI$25)*('Booking Guest Information'!$A$21:$A$170&lt;&gt;"X"),0),0),""),"")</f>
        <v/>
      </c>
      <c r="AJ30" s="150" t="str">
        <f t="array" ref="AJ30">IFERROR(IF($C30&lt;&gt;"",INDEX('Booking Guest Information'!$K$21:$K$170,MATCH(1,('Booking Guest Information'!$G$21:$G$170=$D30)*('Booking Guest Information'!$M$21:$M$170&lt;=AJ$25)*('Booking Guest Information'!$O$21:$O$170&gt;AJ$25)*('Booking Guest Information'!$A$21:$A$170&lt;&gt;"X"),0),0),""),"")</f>
        <v/>
      </c>
      <c r="AK30" s="150" t="str">
        <f t="array" ref="AK30">IFERROR(IF($C30&lt;&gt;"",INDEX('Booking Guest Information'!$K$21:$K$170,MATCH(1,('Booking Guest Information'!$G$21:$G$170=$D30)*('Booking Guest Information'!$M$21:$M$170&lt;=AK$25)*('Booking Guest Information'!$O$21:$O$170&gt;AK$25)*('Booking Guest Information'!$A$21:$A$170&lt;&gt;"X"),0),0),""),"")</f>
        <v/>
      </c>
      <c r="AL30" s="150" t="str">
        <f t="array" ref="AL30">IFERROR(IF($C30&lt;&gt;"",INDEX('Booking Guest Information'!$K$21:$K$170,MATCH(1,('Booking Guest Information'!$G$21:$G$170=$D30)*('Booking Guest Information'!$M$21:$M$170&lt;=AL$25)*('Booking Guest Information'!$O$21:$O$170&gt;AL$25)*('Booking Guest Information'!$A$21:$A$170&lt;&gt;"X"),0),0),""),"")</f>
        <v/>
      </c>
      <c r="AM30" s="150" t="str">
        <f t="array" ref="AM30">IFERROR(IF($C30&lt;&gt;"",INDEX('Booking Guest Information'!$K$21:$K$170,MATCH(1,('Booking Guest Information'!$G$21:$G$170=$D30)*('Booking Guest Information'!$M$21:$M$170&lt;=AM$25)*('Booking Guest Information'!$O$21:$O$170&gt;AM$25)*('Booking Guest Information'!$A$21:$A$170&lt;&gt;"X"),0),0),""),"")</f>
        <v/>
      </c>
      <c r="AN30" s="150" t="str">
        <f t="array" ref="AN30">IFERROR(IF($C30&lt;&gt;"",INDEX('Booking Guest Information'!$K$21:$K$170,MATCH(1,('Booking Guest Information'!$G$21:$G$170=$D30)*('Booking Guest Information'!$M$21:$M$170&lt;=AN$25)*('Booking Guest Information'!$O$21:$O$170&gt;AN$25)*('Booking Guest Information'!$A$21:$A$170&lt;&gt;"X"),0),0),""),"")</f>
        <v/>
      </c>
      <c r="AO30" s="150" t="str">
        <f t="array" ref="AO30">IFERROR(IF($C30&lt;&gt;"",INDEX('Booking Guest Information'!$K$21:$K$170,MATCH(1,('Booking Guest Information'!$G$21:$G$170=$D30)*('Booking Guest Information'!$M$21:$M$170&lt;=AO$25)*('Booking Guest Information'!$O$21:$O$170&gt;AO$25)*('Booking Guest Information'!$A$21:$A$170&lt;&gt;"X"),0),0),""),"")</f>
        <v/>
      </c>
      <c r="AP30" s="150" t="str">
        <f t="array" ref="AP30">IFERROR(IF($C30&lt;&gt;"",INDEX('Booking Guest Information'!$K$21:$K$170,MATCH(1,('Booking Guest Information'!$G$21:$G$170=$D30)*('Booking Guest Information'!$M$21:$M$170&lt;=AP$25)*('Booking Guest Information'!$O$21:$O$170&gt;AP$25)*('Booking Guest Information'!$A$21:$A$170&lt;&gt;"X"),0),0),""),"")</f>
        <v/>
      </c>
      <c r="AQ30" s="150" t="str">
        <f t="array" ref="AQ30">IFERROR(IF($C30&lt;&gt;"",INDEX('Booking Guest Information'!$K$21:$K$170,MATCH(1,('Booking Guest Information'!$G$21:$G$170=$D30)*('Booking Guest Information'!$M$21:$M$170&lt;=AQ$25)*('Booking Guest Information'!$O$21:$O$170&gt;AQ$25)*('Booking Guest Information'!$A$21:$A$170&lt;&gt;"X"),0),0),""),"")</f>
        <v/>
      </c>
      <c r="AR30" s="150" t="str">
        <f t="array" ref="AR30">IFERROR(IF($C30&lt;&gt;"",INDEX('Booking Guest Information'!$K$21:$K$170,MATCH(1,('Booking Guest Information'!$G$21:$G$170=$D30)*('Booking Guest Information'!$M$21:$M$170&lt;=AR$25)*('Booking Guest Information'!$O$21:$O$170&gt;AR$25)*('Booking Guest Information'!$A$21:$A$170&lt;&gt;"X"),0),0),""),"")</f>
        <v/>
      </c>
      <c r="AS30" s="150" t="str">
        <f t="array" ref="AS30">IFERROR(IF($C30&lt;&gt;"",INDEX('Booking Guest Information'!$K$21:$K$170,MATCH(1,('Booking Guest Information'!$G$21:$G$170=$D30)*('Booking Guest Information'!$M$21:$M$170&lt;=AS$25)*('Booking Guest Information'!$O$21:$O$170&gt;AS$25)*('Booking Guest Information'!$A$21:$A$170&lt;&gt;"X"),0),0),""),"")</f>
        <v/>
      </c>
      <c r="AT30" s="150" t="str">
        <f t="array" ref="AT30">IFERROR(IF($C30&lt;&gt;"",INDEX('Booking Guest Information'!$K$21:$K$170,MATCH(1,('Booking Guest Information'!$G$21:$G$170=$D30)*('Booking Guest Information'!$M$21:$M$170&lt;=AT$25)*('Booking Guest Information'!$O$21:$O$170&gt;AT$25)*('Booking Guest Information'!$A$21:$A$170&lt;&gt;"X"),0),0),""),"")</f>
        <v/>
      </c>
      <c r="AU30" s="150" t="str">
        <f t="array" ref="AU30">IFERROR(IF($C30&lt;&gt;"",INDEX('Booking Guest Information'!$K$21:$K$170,MATCH(1,('Booking Guest Information'!$G$21:$G$170=$D30)*('Booking Guest Information'!$M$21:$M$170&lt;=AU$25)*('Booking Guest Information'!$O$21:$O$170&gt;AU$25)*('Booking Guest Information'!$A$21:$A$170&lt;&gt;"X"),0),0),""),"")</f>
        <v/>
      </c>
    </row>
    <row r="31" spans="2:47" x14ac:dyDescent="0.3">
      <c r="B31" s="149">
        <v>6</v>
      </c>
      <c r="C31" s="151" t="str">
        <f t="shared" si="0"/>
        <v>Standard Double</v>
      </c>
      <c r="D31" s="149">
        <f t="shared" si="0"/>
        <v>206</v>
      </c>
      <c r="E31" s="149"/>
      <c r="F31" s="150" t="str">
        <f t="array" ref="F31">IFERROR(IF($C31&lt;&gt;"",INDEX('Booking Guest Information'!$K$21:$K$170,MATCH(1,('Booking Guest Information'!$G$21:$G$170=$D31)*('Booking Guest Information'!$M$21:$M$170&lt;=F$25)*('Booking Guest Information'!$O$21:$O$170&gt;F$25)*('Booking Guest Information'!$A$21:$A$170&lt;&gt;"X"),0),0),""),"")</f>
        <v/>
      </c>
      <c r="G31" s="150" t="str">
        <f t="array" ref="G31">IFERROR(IF($C31&lt;&gt;"",INDEX('Booking Guest Information'!$K$21:$K$170,MATCH(1,('Booking Guest Information'!$G$21:$G$170=$D31)*('Booking Guest Information'!$M$21:$M$170&lt;=G$25)*('Booking Guest Information'!$O$21:$O$170&gt;G$25)*('Booking Guest Information'!$A$21:$A$170&lt;&gt;"X"),0),0),""),"")</f>
        <v/>
      </c>
      <c r="H31" s="150" t="str">
        <f t="array" ref="H31">IFERROR(IF($C31&lt;&gt;"",INDEX('Booking Guest Information'!$K$21:$K$170,MATCH(1,('Booking Guest Information'!$G$21:$G$170=$D31)*('Booking Guest Information'!$M$21:$M$170&lt;=H$25)*('Booking Guest Information'!$O$21:$O$170&gt;H$25)*('Booking Guest Information'!$A$21:$A$170&lt;&gt;"X"),0),0),""),"")</f>
        <v/>
      </c>
      <c r="I31" s="150" t="str">
        <f t="array" ref="I31">IFERROR(IF($C31&lt;&gt;"",INDEX('Booking Guest Information'!$K$21:$K$170,MATCH(1,('Booking Guest Information'!$G$21:$G$170=$D31)*('Booking Guest Information'!$M$21:$M$170&lt;=I$25)*('Booking Guest Information'!$O$21:$O$170&gt;I$25)*('Booking Guest Information'!$A$21:$A$170&lt;&gt;"X"),0),0),""),"")</f>
        <v/>
      </c>
      <c r="J31" s="150" t="str">
        <f t="array" ref="J31">IFERROR(IF($C31&lt;&gt;"",INDEX('Booking Guest Information'!$K$21:$K$170,MATCH(1,('Booking Guest Information'!$G$21:$G$170=$D31)*('Booking Guest Information'!$M$21:$M$170&lt;=J$25)*('Booking Guest Information'!$O$21:$O$170&gt;J$25)*('Booking Guest Information'!$A$21:$A$170&lt;&gt;"X"),0),0),""),"")</f>
        <v/>
      </c>
      <c r="K31" s="150" t="str">
        <f t="array" ref="K31">IFERROR(IF($C31&lt;&gt;"",INDEX('Booking Guest Information'!$K$21:$K$170,MATCH(1,('Booking Guest Information'!$G$21:$G$170=$D31)*('Booking Guest Information'!$M$21:$M$170&lt;=K$25)*('Booking Guest Information'!$O$21:$O$170&gt;K$25)*('Booking Guest Information'!$A$21:$A$170&lt;&gt;"X"),0),0),""),"")</f>
        <v/>
      </c>
      <c r="L31" s="150" t="str">
        <f t="array" ref="L31">IFERROR(IF($C31&lt;&gt;"",INDEX('Booking Guest Information'!$K$21:$K$170,MATCH(1,('Booking Guest Information'!$G$21:$G$170=$D31)*('Booking Guest Information'!$M$21:$M$170&lt;=L$25)*('Booking Guest Information'!$O$21:$O$170&gt;L$25)*('Booking Guest Information'!$A$21:$A$170&lt;&gt;"X"),0),0),""),"")</f>
        <v/>
      </c>
      <c r="M31" s="150" t="str">
        <f t="array" ref="M31">IFERROR(IF($C31&lt;&gt;"",INDEX('Booking Guest Information'!$K$21:$K$170,MATCH(1,('Booking Guest Information'!$G$21:$G$170=$D31)*('Booking Guest Information'!$M$21:$M$170&lt;=M$25)*('Booking Guest Information'!$O$21:$O$170&gt;M$25)*('Booking Guest Information'!$A$21:$A$170&lt;&gt;"X"),0),0),""),"")</f>
        <v/>
      </c>
      <c r="N31" s="150" t="str">
        <f t="array" ref="N31">IFERROR(IF($C31&lt;&gt;"",INDEX('Booking Guest Information'!$K$21:$K$170,MATCH(1,('Booking Guest Information'!$G$21:$G$170=$D31)*('Booking Guest Information'!$M$21:$M$170&lt;=N$25)*('Booking Guest Information'!$O$21:$O$170&gt;N$25)*('Booking Guest Information'!$A$21:$A$170&lt;&gt;"X"),0),0),""),"")</f>
        <v/>
      </c>
      <c r="O31" s="150" t="str">
        <f t="array" ref="O31">IFERROR(IF($C31&lt;&gt;"",INDEX('Booking Guest Information'!$K$21:$K$170,MATCH(1,('Booking Guest Information'!$G$21:$G$170=$D31)*('Booking Guest Information'!$M$21:$M$170&lt;=O$25)*('Booking Guest Information'!$O$21:$O$170&gt;O$25)*('Booking Guest Information'!$A$21:$A$170&lt;&gt;"X"),0),0),""),"")</f>
        <v/>
      </c>
      <c r="P31" s="150" t="str">
        <f t="array" ref="P31">IFERROR(IF($C31&lt;&gt;"",INDEX('Booking Guest Information'!$K$21:$K$170,MATCH(1,('Booking Guest Information'!$G$21:$G$170=$D31)*('Booking Guest Information'!$M$21:$M$170&lt;=P$25)*('Booking Guest Information'!$O$21:$O$170&gt;P$25)*('Booking Guest Information'!$A$21:$A$170&lt;&gt;"X"),0),0),""),"")</f>
        <v/>
      </c>
      <c r="Q31" s="150" t="str">
        <f t="array" ref="Q31">IFERROR(IF($C31&lt;&gt;"",INDEX('Booking Guest Information'!$K$21:$K$170,MATCH(1,('Booking Guest Information'!$G$21:$G$170=$D31)*('Booking Guest Information'!$M$21:$M$170&lt;=Q$25)*('Booking Guest Information'!$O$21:$O$170&gt;Q$25)*('Booking Guest Information'!$A$21:$A$170&lt;&gt;"X"),0),0),""),"")</f>
        <v/>
      </c>
      <c r="R31" s="150" t="str">
        <f t="array" ref="R31">IFERROR(IF($C31&lt;&gt;"",INDEX('Booking Guest Information'!$K$21:$K$170,MATCH(1,('Booking Guest Information'!$G$21:$G$170=$D31)*('Booking Guest Information'!$M$21:$M$170&lt;=R$25)*('Booking Guest Information'!$O$21:$O$170&gt;R$25)*('Booking Guest Information'!$A$21:$A$170&lt;&gt;"X"),0),0),""),"")</f>
        <v/>
      </c>
      <c r="S31" s="150" t="str">
        <f t="array" ref="S31">IFERROR(IF($C31&lt;&gt;"",INDEX('Booking Guest Information'!$K$21:$K$170,MATCH(1,('Booking Guest Information'!$G$21:$G$170=$D31)*('Booking Guest Information'!$M$21:$M$170&lt;=S$25)*('Booking Guest Information'!$O$21:$O$170&gt;S$25)*('Booking Guest Information'!$A$21:$A$170&lt;&gt;"X"),0),0),""),"")</f>
        <v/>
      </c>
      <c r="T31" s="150" t="str">
        <f t="array" ref="T31">IFERROR(IF($C31&lt;&gt;"",INDEX('Booking Guest Information'!$K$21:$K$170,MATCH(1,('Booking Guest Information'!$G$21:$G$170=$D31)*('Booking Guest Information'!$M$21:$M$170&lt;=T$25)*('Booking Guest Information'!$O$21:$O$170&gt;T$25)*('Booking Guest Information'!$A$21:$A$170&lt;&gt;"X"),0),0),""),"")</f>
        <v/>
      </c>
      <c r="U31" s="150" t="str">
        <f t="array" ref="U31">IFERROR(IF($C31&lt;&gt;"",INDEX('Booking Guest Information'!$K$21:$K$170,MATCH(1,('Booking Guest Information'!$G$21:$G$170=$D31)*('Booking Guest Information'!$M$21:$M$170&lt;=U$25)*('Booking Guest Information'!$O$21:$O$170&gt;U$25)*('Booking Guest Information'!$A$21:$A$170&lt;&gt;"X"),0),0),""),"")</f>
        <v/>
      </c>
      <c r="V31" s="150" t="str">
        <f t="array" ref="V31">IFERROR(IF($C31&lt;&gt;"",INDEX('Booking Guest Information'!$K$21:$K$170,MATCH(1,('Booking Guest Information'!$G$21:$G$170=$D31)*('Booking Guest Information'!$M$21:$M$170&lt;=V$25)*('Booking Guest Information'!$O$21:$O$170&gt;V$25)*('Booking Guest Information'!$A$21:$A$170&lt;&gt;"X"),0),0),""),"")</f>
        <v/>
      </c>
      <c r="W31" s="150" t="str">
        <f t="array" ref="W31">IFERROR(IF($C31&lt;&gt;"",INDEX('Booking Guest Information'!$K$21:$K$170,MATCH(1,('Booking Guest Information'!$G$21:$G$170=$D31)*('Booking Guest Information'!$M$21:$M$170&lt;=W$25)*('Booking Guest Information'!$O$21:$O$170&gt;W$25)*('Booking Guest Information'!$A$21:$A$170&lt;&gt;"X"),0),0),""),"")</f>
        <v/>
      </c>
      <c r="X31" s="150" t="str">
        <f t="array" ref="X31">IFERROR(IF($C31&lt;&gt;"",INDEX('Booking Guest Information'!$K$21:$K$170,MATCH(1,('Booking Guest Information'!$G$21:$G$170=$D31)*('Booking Guest Information'!$M$21:$M$170&lt;=X$25)*('Booking Guest Information'!$O$21:$O$170&gt;X$25)*('Booking Guest Information'!$A$21:$A$170&lt;&gt;"X"),0),0),""),"")</f>
        <v/>
      </c>
      <c r="Y31" s="150" t="str">
        <f t="array" ref="Y31">IFERROR(IF($C31&lt;&gt;"",INDEX('Booking Guest Information'!$K$21:$K$170,MATCH(1,('Booking Guest Information'!$G$21:$G$170=$D31)*('Booking Guest Information'!$M$21:$M$170&lt;=Y$25)*('Booking Guest Information'!$O$21:$O$170&gt;Y$25)*('Booking Guest Information'!$A$21:$A$170&lt;&gt;"X"),0),0),""),"")</f>
        <v/>
      </c>
      <c r="Z31" s="150" t="str">
        <f t="array" ref="Z31">IFERROR(IF($C31&lt;&gt;"",INDEX('Booking Guest Information'!$K$21:$K$170,MATCH(1,('Booking Guest Information'!$G$21:$G$170=$D31)*('Booking Guest Information'!$M$21:$M$170&lt;=Z$25)*('Booking Guest Information'!$O$21:$O$170&gt;Z$25)*('Booking Guest Information'!$A$21:$A$170&lt;&gt;"X"),0),0),""),"")</f>
        <v/>
      </c>
      <c r="AA31" s="150" t="str">
        <f t="array" ref="AA31">IFERROR(IF($C31&lt;&gt;"",INDEX('Booking Guest Information'!$K$21:$K$170,MATCH(1,('Booking Guest Information'!$G$21:$G$170=$D31)*('Booking Guest Information'!$M$21:$M$170&lt;=AA$25)*('Booking Guest Information'!$O$21:$O$170&gt;AA$25)*('Booking Guest Information'!$A$21:$A$170&lt;&gt;"X"),0),0),""),"")</f>
        <v/>
      </c>
      <c r="AB31" s="150" t="str">
        <f t="array" ref="AB31">IFERROR(IF($C31&lt;&gt;"",INDEX('Booking Guest Information'!$K$21:$K$170,MATCH(1,('Booking Guest Information'!$G$21:$G$170=$D31)*('Booking Guest Information'!$M$21:$M$170&lt;=AB$25)*('Booking Guest Information'!$O$21:$O$170&gt;AB$25)*('Booking Guest Information'!$A$21:$A$170&lt;&gt;"X"),0),0),""),"")</f>
        <v/>
      </c>
      <c r="AC31" s="150" t="str">
        <f t="array" ref="AC31">IFERROR(IF($C31&lt;&gt;"",INDEX('Booking Guest Information'!$K$21:$K$170,MATCH(1,('Booking Guest Information'!$G$21:$G$170=$D31)*('Booking Guest Information'!$M$21:$M$170&lt;=AC$25)*('Booking Guest Information'!$O$21:$O$170&gt;AC$25)*('Booking Guest Information'!$A$21:$A$170&lt;&gt;"X"),0),0),""),"")</f>
        <v/>
      </c>
      <c r="AD31" s="150" t="str">
        <f t="array" ref="AD31">IFERROR(IF($C31&lt;&gt;"",INDEX('Booking Guest Information'!$K$21:$K$170,MATCH(1,('Booking Guest Information'!$G$21:$G$170=$D31)*('Booking Guest Information'!$M$21:$M$170&lt;=AD$25)*('Booking Guest Information'!$O$21:$O$170&gt;AD$25)*('Booking Guest Information'!$A$21:$A$170&lt;&gt;"X"),0),0),""),"")</f>
        <v/>
      </c>
      <c r="AE31" s="150" t="str">
        <f t="array" ref="AE31">IFERROR(IF($C31&lt;&gt;"",INDEX('Booking Guest Information'!$K$21:$K$170,MATCH(1,('Booking Guest Information'!$G$21:$G$170=$D31)*('Booking Guest Information'!$M$21:$M$170&lt;=AE$25)*('Booking Guest Information'!$O$21:$O$170&gt;AE$25)*('Booking Guest Information'!$A$21:$A$170&lt;&gt;"X"),0),0),""),"")</f>
        <v/>
      </c>
      <c r="AF31" s="150" t="str">
        <f t="array" ref="AF31">IFERROR(IF($C31&lt;&gt;"",INDEX('Booking Guest Information'!$K$21:$K$170,MATCH(1,('Booking Guest Information'!$G$21:$G$170=$D31)*('Booking Guest Information'!$M$21:$M$170&lt;=AF$25)*('Booking Guest Information'!$O$21:$O$170&gt;AF$25)*('Booking Guest Information'!$A$21:$A$170&lt;&gt;"X"),0),0),""),"")</f>
        <v/>
      </c>
      <c r="AG31" s="150" t="str">
        <f t="array" ref="AG31">IFERROR(IF($C31&lt;&gt;"",INDEX('Booking Guest Information'!$K$21:$K$170,MATCH(1,('Booking Guest Information'!$G$21:$G$170=$D31)*('Booking Guest Information'!$M$21:$M$170&lt;=AG$25)*('Booking Guest Information'!$O$21:$O$170&gt;AG$25)*('Booking Guest Information'!$A$21:$A$170&lt;&gt;"X"),0),0),""),"")</f>
        <v/>
      </c>
      <c r="AH31" s="150" t="str">
        <f t="array" ref="AH31">IFERROR(IF($C31&lt;&gt;"",INDEX('Booking Guest Information'!$K$21:$K$170,MATCH(1,('Booking Guest Information'!$G$21:$G$170=$D31)*('Booking Guest Information'!$M$21:$M$170&lt;=AH$25)*('Booking Guest Information'!$O$21:$O$170&gt;AH$25)*('Booking Guest Information'!$A$21:$A$170&lt;&gt;"X"),0),0),""),"")</f>
        <v/>
      </c>
      <c r="AI31" s="150" t="str">
        <f t="array" ref="AI31">IFERROR(IF($C31&lt;&gt;"",INDEX('Booking Guest Information'!$K$21:$K$170,MATCH(1,('Booking Guest Information'!$G$21:$G$170=$D31)*('Booking Guest Information'!$M$21:$M$170&lt;=AI$25)*('Booking Guest Information'!$O$21:$O$170&gt;AI$25)*('Booking Guest Information'!$A$21:$A$170&lt;&gt;"X"),0),0),""),"")</f>
        <v/>
      </c>
      <c r="AJ31" s="150" t="str">
        <f t="array" ref="AJ31">IFERROR(IF($C31&lt;&gt;"",INDEX('Booking Guest Information'!$K$21:$K$170,MATCH(1,('Booking Guest Information'!$G$21:$G$170=$D31)*('Booking Guest Information'!$M$21:$M$170&lt;=AJ$25)*('Booking Guest Information'!$O$21:$O$170&gt;AJ$25)*('Booking Guest Information'!$A$21:$A$170&lt;&gt;"X"),0),0),""),"")</f>
        <v/>
      </c>
      <c r="AK31" s="150" t="str">
        <f t="array" ref="AK31">IFERROR(IF($C31&lt;&gt;"",INDEX('Booking Guest Information'!$K$21:$K$170,MATCH(1,('Booking Guest Information'!$G$21:$G$170=$D31)*('Booking Guest Information'!$M$21:$M$170&lt;=AK$25)*('Booking Guest Information'!$O$21:$O$170&gt;AK$25)*('Booking Guest Information'!$A$21:$A$170&lt;&gt;"X"),0),0),""),"")</f>
        <v/>
      </c>
      <c r="AL31" s="150" t="str">
        <f t="array" ref="AL31">IFERROR(IF($C31&lt;&gt;"",INDEX('Booking Guest Information'!$K$21:$K$170,MATCH(1,('Booking Guest Information'!$G$21:$G$170=$D31)*('Booking Guest Information'!$M$21:$M$170&lt;=AL$25)*('Booking Guest Information'!$O$21:$O$170&gt;AL$25)*('Booking Guest Information'!$A$21:$A$170&lt;&gt;"X"),0),0),""),"")</f>
        <v/>
      </c>
      <c r="AM31" s="150" t="str">
        <f t="array" ref="AM31">IFERROR(IF($C31&lt;&gt;"",INDEX('Booking Guest Information'!$K$21:$K$170,MATCH(1,('Booking Guest Information'!$G$21:$G$170=$D31)*('Booking Guest Information'!$M$21:$M$170&lt;=AM$25)*('Booking Guest Information'!$O$21:$O$170&gt;AM$25)*('Booking Guest Information'!$A$21:$A$170&lt;&gt;"X"),0),0),""),"")</f>
        <v/>
      </c>
      <c r="AN31" s="150" t="str">
        <f t="array" ref="AN31">IFERROR(IF($C31&lt;&gt;"",INDEX('Booking Guest Information'!$K$21:$K$170,MATCH(1,('Booking Guest Information'!$G$21:$G$170=$D31)*('Booking Guest Information'!$M$21:$M$170&lt;=AN$25)*('Booking Guest Information'!$O$21:$O$170&gt;AN$25)*('Booking Guest Information'!$A$21:$A$170&lt;&gt;"X"),0),0),""),"")</f>
        <v/>
      </c>
      <c r="AO31" s="150" t="str">
        <f t="array" ref="AO31">IFERROR(IF($C31&lt;&gt;"",INDEX('Booking Guest Information'!$K$21:$K$170,MATCH(1,('Booking Guest Information'!$G$21:$G$170=$D31)*('Booking Guest Information'!$M$21:$M$170&lt;=AO$25)*('Booking Guest Information'!$O$21:$O$170&gt;AO$25)*('Booking Guest Information'!$A$21:$A$170&lt;&gt;"X"),0),0),""),"")</f>
        <v/>
      </c>
      <c r="AP31" s="150" t="str">
        <f t="array" ref="AP31">IFERROR(IF($C31&lt;&gt;"",INDEX('Booking Guest Information'!$K$21:$K$170,MATCH(1,('Booking Guest Information'!$G$21:$G$170=$D31)*('Booking Guest Information'!$M$21:$M$170&lt;=AP$25)*('Booking Guest Information'!$O$21:$O$170&gt;AP$25)*('Booking Guest Information'!$A$21:$A$170&lt;&gt;"X"),0),0),""),"")</f>
        <v/>
      </c>
      <c r="AQ31" s="150" t="str">
        <f t="array" ref="AQ31">IFERROR(IF($C31&lt;&gt;"",INDEX('Booking Guest Information'!$K$21:$K$170,MATCH(1,('Booking Guest Information'!$G$21:$G$170=$D31)*('Booking Guest Information'!$M$21:$M$170&lt;=AQ$25)*('Booking Guest Information'!$O$21:$O$170&gt;AQ$25)*('Booking Guest Information'!$A$21:$A$170&lt;&gt;"X"),0),0),""),"")</f>
        <v/>
      </c>
      <c r="AR31" s="150" t="str">
        <f t="array" ref="AR31">IFERROR(IF($C31&lt;&gt;"",INDEX('Booking Guest Information'!$K$21:$K$170,MATCH(1,('Booking Guest Information'!$G$21:$G$170=$D31)*('Booking Guest Information'!$M$21:$M$170&lt;=AR$25)*('Booking Guest Information'!$O$21:$O$170&gt;AR$25)*('Booking Guest Information'!$A$21:$A$170&lt;&gt;"X"),0),0),""),"")</f>
        <v/>
      </c>
      <c r="AS31" s="150" t="str">
        <f t="array" ref="AS31">IFERROR(IF($C31&lt;&gt;"",INDEX('Booking Guest Information'!$K$21:$K$170,MATCH(1,('Booking Guest Information'!$G$21:$G$170=$D31)*('Booking Guest Information'!$M$21:$M$170&lt;=AS$25)*('Booking Guest Information'!$O$21:$O$170&gt;AS$25)*('Booking Guest Information'!$A$21:$A$170&lt;&gt;"X"),0),0),""),"")</f>
        <v/>
      </c>
      <c r="AT31" s="150" t="str">
        <f t="array" ref="AT31">IFERROR(IF($C31&lt;&gt;"",INDEX('Booking Guest Information'!$K$21:$K$170,MATCH(1,('Booking Guest Information'!$G$21:$G$170=$D31)*('Booking Guest Information'!$M$21:$M$170&lt;=AT$25)*('Booking Guest Information'!$O$21:$O$170&gt;AT$25)*('Booking Guest Information'!$A$21:$A$170&lt;&gt;"X"),0),0),""),"")</f>
        <v/>
      </c>
      <c r="AU31" s="150" t="str">
        <f t="array" ref="AU31">IFERROR(IF($C31&lt;&gt;"",INDEX('Booking Guest Information'!$K$21:$K$170,MATCH(1,('Booking Guest Information'!$G$21:$G$170=$D31)*('Booking Guest Information'!$M$21:$M$170&lt;=AU$25)*('Booking Guest Information'!$O$21:$O$170&gt;AU$25)*('Booking Guest Information'!$A$21:$A$170&lt;&gt;"X"),0),0),""),"")</f>
        <v/>
      </c>
    </row>
    <row r="32" spans="2:47" x14ac:dyDescent="0.3">
      <c r="B32" s="149">
        <v>7</v>
      </c>
      <c r="C32" s="151" t="str">
        <f t="shared" si="0"/>
        <v>Standard Double</v>
      </c>
      <c r="D32" s="149">
        <f t="shared" si="0"/>
        <v>207</v>
      </c>
      <c r="E32" s="149"/>
      <c r="F32" s="150" t="str">
        <f t="array" ref="F32">IFERROR(IF($C32&lt;&gt;"",INDEX('Booking Guest Information'!$K$21:$K$170,MATCH(1,('Booking Guest Information'!$G$21:$G$170=$D32)*('Booking Guest Information'!$M$21:$M$170&lt;=F$25)*('Booking Guest Information'!$O$21:$O$170&gt;F$25)*('Booking Guest Information'!$A$21:$A$170&lt;&gt;"X"),0),0),""),"")</f>
        <v/>
      </c>
      <c r="G32" s="150" t="str">
        <f t="array" ref="G32">IFERROR(IF($C32&lt;&gt;"",INDEX('Booking Guest Information'!$K$21:$K$170,MATCH(1,('Booking Guest Information'!$G$21:$G$170=$D32)*('Booking Guest Information'!$M$21:$M$170&lt;=G$25)*('Booking Guest Information'!$O$21:$O$170&gt;G$25)*('Booking Guest Information'!$A$21:$A$170&lt;&gt;"X"),0),0),""),"")</f>
        <v/>
      </c>
      <c r="H32" s="150" t="str">
        <f t="array" ref="H32">IFERROR(IF($C32&lt;&gt;"",INDEX('Booking Guest Information'!$K$21:$K$170,MATCH(1,('Booking Guest Information'!$G$21:$G$170=$D32)*('Booking Guest Information'!$M$21:$M$170&lt;=H$25)*('Booking Guest Information'!$O$21:$O$170&gt;H$25)*('Booking Guest Information'!$A$21:$A$170&lt;&gt;"X"),0),0),""),"")</f>
        <v/>
      </c>
      <c r="I32" s="150" t="str">
        <f t="array" ref="I32">IFERROR(IF($C32&lt;&gt;"",INDEX('Booking Guest Information'!$K$21:$K$170,MATCH(1,('Booking Guest Information'!$G$21:$G$170=$D32)*('Booking Guest Information'!$M$21:$M$170&lt;=I$25)*('Booking Guest Information'!$O$21:$O$170&gt;I$25)*('Booking Guest Information'!$A$21:$A$170&lt;&gt;"X"),0),0),""),"")</f>
        <v/>
      </c>
      <c r="J32" s="150" t="str">
        <f t="array" ref="J32">IFERROR(IF($C32&lt;&gt;"",INDEX('Booking Guest Information'!$K$21:$K$170,MATCH(1,('Booking Guest Information'!$G$21:$G$170=$D32)*('Booking Guest Information'!$M$21:$M$170&lt;=J$25)*('Booking Guest Information'!$O$21:$O$170&gt;J$25)*('Booking Guest Information'!$A$21:$A$170&lt;&gt;"X"),0),0),""),"")</f>
        <v/>
      </c>
      <c r="K32" s="150" t="str">
        <f t="array" ref="K32">IFERROR(IF($C32&lt;&gt;"",INDEX('Booking Guest Information'!$K$21:$K$170,MATCH(1,('Booking Guest Information'!$G$21:$G$170=$D32)*('Booking Guest Information'!$M$21:$M$170&lt;=K$25)*('Booking Guest Information'!$O$21:$O$170&gt;K$25)*('Booking Guest Information'!$A$21:$A$170&lt;&gt;"X"),0),0),""),"")</f>
        <v/>
      </c>
      <c r="L32" s="150" t="str">
        <f t="array" ref="L32">IFERROR(IF($C32&lt;&gt;"",INDEX('Booking Guest Information'!$K$21:$K$170,MATCH(1,('Booking Guest Information'!$G$21:$G$170=$D32)*('Booking Guest Information'!$M$21:$M$170&lt;=L$25)*('Booking Guest Information'!$O$21:$O$170&gt;L$25)*('Booking Guest Information'!$A$21:$A$170&lt;&gt;"X"),0),0),""),"")</f>
        <v/>
      </c>
      <c r="M32" s="150" t="str">
        <f t="array" ref="M32">IFERROR(IF($C32&lt;&gt;"",INDEX('Booking Guest Information'!$K$21:$K$170,MATCH(1,('Booking Guest Information'!$G$21:$G$170=$D32)*('Booking Guest Information'!$M$21:$M$170&lt;=M$25)*('Booking Guest Information'!$O$21:$O$170&gt;M$25)*('Booking Guest Information'!$A$21:$A$170&lt;&gt;"X"),0),0),""),"")</f>
        <v/>
      </c>
      <c r="N32" s="150" t="str">
        <f t="array" ref="N32">IFERROR(IF($C32&lt;&gt;"",INDEX('Booking Guest Information'!$K$21:$K$170,MATCH(1,('Booking Guest Information'!$G$21:$G$170=$D32)*('Booking Guest Information'!$M$21:$M$170&lt;=N$25)*('Booking Guest Information'!$O$21:$O$170&gt;N$25)*('Booking Guest Information'!$A$21:$A$170&lt;&gt;"X"),0),0),""),"")</f>
        <v/>
      </c>
      <c r="O32" s="150" t="str">
        <f t="array" ref="O32">IFERROR(IF($C32&lt;&gt;"",INDEX('Booking Guest Information'!$K$21:$K$170,MATCH(1,('Booking Guest Information'!$G$21:$G$170=$D32)*('Booking Guest Information'!$M$21:$M$170&lt;=O$25)*('Booking Guest Information'!$O$21:$O$170&gt;O$25)*('Booking Guest Information'!$A$21:$A$170&lt;&gt;"X"),0),0),""),"")</f>
        <v/>
      </c>
      <c r="P32" s="150" t="str">
        <f t="array" ref="P32">IFERROR(IF($C32&lt;&gt;"",INDEX('Booking Guest Information'!$K$21:$K$170,MATCH(1,('Booking Guest Information'!$G$21:$G$170=$D32)*('Booking Guest Information'!$M$21:$M$170&lt;=P$25)*('Booking Guest Information'!$O$21:$O$170&gt;P$25)*('Booking Guest Information'!$A$21:$A$170&lt;&gt;"X"),0),0),""),"")</f>
        <v/>
      </c>
      <c r="Q32" s="150" t="str">
        <f t="array" ref="Q32">IFERROR(IF($C32&lt;&gt;"",INDEX('Booking Guest Information'!$K$21:$K$170,MATCH(1,('Booking Guest Information'!$G$21:$G$170=$D32)*('Booking Guest Information'!$M$21:$M$170&lt;=Q$25)*('Booking Guest Information'!$O$21:$O$170&gt;Q$25)*('Booking Guest Information'!$A$21:$A$170&lt;&gt;"X"),0),0),""),"")</f>
        <v/>
      </c>
      <c r="R32" s="150" t="str">
        <f t="array" ref="R32">IFERROR(IF($C32&lt;&gt;"",INDEX('Booking Guest Information'!$K$21:$K$170,MATCH(1,('Booking Guest Information'!$G$21:$G$170=$D32)*('Booking Guest Information'!$M$21:$M$170&lt;=R$25)*('Booking Guest Information'!$O$21:$O$170&gt;R$25)*('Booking Guest Information'!$A$21:$A$170&lt;&gt;"X"),0),0),""),"")</f>
        <v/>
      </c>
      <c r="S32" s="150" t="str">
        <f t="array" ref="S32">IFERROR(IF($C32&lt;&gt;"",INDEX('Booking Guest Information'!$K$21:$K$170,MATCH(1,('Booking Guest Information'!$G$21:$G$170=$D32)*('Booking Guest Information'!$M$21:$M$170&lt;=S$25)*('Booking Guest Information'!$O$21:$O$170&gt;S$25)*('Booking Guest Information'!$A$21:$A$170&lt;&gt;"X"),0),0),""),"")</f>
        <v/>
      </c>
      <c r="T32" s="150" t="str">
        <f t="array" ref="T32">IFERROR(IF($C32&lt;&gt;"",INDEX('Booking Guest Information'!$K$21:$K$170,MATCH(1,('Booking Guest Information'!$G$21:$G$170=$D32)*('Booking Guest Information'!$M$21:$M$170&lt;=T$25)*('Booking Guest Information'!$O$21:$O$170&gt;T$25)*('Booking Guest Information'!$A$21:$A$170&lt;&gt;"X"),0),0),""),"")</f>
        <v/>
      </c>
      <c r="U32" s="150" t="str">
        <f t="array" ref="U32">IFERROR(IF($C32&lt;&gt;"",INDEX('Booking Guest Information'!$K$21:$K$170,MATCH(1,('Booking Guest Information'!$G$21:$G$170=$D32)*('Booking Guest Information'!$M$21:$M$170&lt;=U$25)*('Booking Guest Information'!$O$21:$O$170&gt;U$25)*('Booking Guest Information'!$A$21:$A$170&lt;&gt;"X"),0),0),""),"")</f>
        <v/>
      </c>
      <c r="V32" s="150" t="str">
        <f t="array" ref="V32">IFERROR(IF($C32&lt;&gt;"",INDEX('Booking Guest Information'!$K$21:$K$170,MATCH(1,('Booking Guest Information'!$G$21:$G$170=$D32)*('Booking Guest Information'!$M$21:$M$170&lt;=V$25)*('Booking Guest Information'!$O$21:$O$170&gt;V$25)*('Booking Guest Information'!$A$21:$A$170&lt;&gt;"X"),0),0),""),"")</f>
        <v/>
      </c>
      <c r="W32" s="150" t="str">
        <f t="array" ref="W32">IFERROR(IF($C32&lt;&gt;"",INDEX('Booking Guest Information'!$K$21:$K$170,MATCH(1,('Booking Guest Information'!$G$21:$G$170=$D32)*('Booking Guest Information'!$M$21:$M$170&lt;=W$25)*('Booking Guest Information'!$O$21:$O$170&gt;W$25)*('Booking Guest Information'!$A$21:$A$170&lt;&gt;"X"),0),0),""),"")</f>
        <v/>
      </c>
      <c r="X32" s="150" t="str">
        <f t="array" ref="X32">IFERROR(IF($C32&lt;&gt;"",INDEX('Booking Guest Information'!$K$21:$K$170,MATCH(1,('Booking Guest Information'!$G$21:$G$170=$D32)*('Booking Guest Information'!$M$21:$M$170&lt;=X$25)*('Booking Guest Information'!$O$21:$O$170&gt;X$25)*('Booking Guest Information'!$A$21:$A$170&lt;&gt;"X"),0),0),""),"")</f>
        <v/>
      </c>
      <c r="Y32" s="150" t="str">
        <f t="array" ref="Y32">IFERROR(IF($C32&lt;&gt;"",INDEX('Booking Guest Information'!$K$21:$K$170,MATCH(1,('Booking Guest Information'!$G$21:$G$170=$D32)*('Booking Guest Information'!$M$21:$M$170&lt;=Y$25)*('Booking Guest Information'!$O$21:$O$170&gt;Y$25)*('Booking Guest Information'!$A$21:$A$170&lt;&gt;"X"),0),0),""),"")</f>
        <v/>
      </c>
      <c r="Z32" s="150" t="str">
        <f t="array" ref="Z32">IFERROR(IF($C32&lt;&gt;"",INDEX('Booking Guest Information'!$K$21:$K$170,MATCH(1,('Booking Guest Information'!$G$21:$G$170=$D32)*('Booking Guest Information'!$M$21:$M$170&lt;=Z$25)*('Booking Guest Information'!$O$21:$O$170&gt;Z$25)*('Booking Guest Information'!$A$21:$A$170&lt;&gt;"X"),0),0),""),"")</f>
        <v/>
      </c>
      <c r="AA32" s="150" t="str">
        <f t="array" ref="AA32">IFERROR(IF($C32&lt;&gt;"",INDEX('Booking Guest Information'!$K$21:$K$170,MATCH(1,('Booking Guest Information'!$G$21:$G$170=$D32)*('Booking Guest Information'!$M$21:$M$170&lt;=AA$25)*('Booking Guest Information'!$O$21:$O$170&gt;AA$25)*('Booking Guest Information'!$A$21:$A$170&lt;&gt;"X"),0),0),""),"")</f>
        <v/>
      </c>
      <c r="AB32" s="150" t="str">
        <f t="array" ref="AB32">IFERROR(IF($C32&lt;&gt;"",INDEX('Booking Guest Information'!$K$21:$K$170,MATCH(1,('Booking Guest Information'!$G$21:$G$170=$D32)*('Booking Guest Information'!$M$21:$M$170&lt;=AB$25)*('Booking Guest Information'!$O$21:$O$170&gt;AB$25)*('Booking Guest Information'!$A$21:$A$170&lt;&gt;"X"),0),0),""),"")</f>
        <v/>
      </c>
      <c r="AC32" s="150" t="str">
        <f t="array" ref="AC32">IFERROR(IF($C32&lt;&gt;"",INDEX('Booking Guest Information'!$K$21:$K$170,MATCH(1,('Booking Guest Information'!$G$21:$G$170=$D32)*('Booking Guest Information'!$M$21:$M$170&lt;=AC$25)*('Booking Guest Information'!$O$21:$O$170&gt;AC$25)*('Booking Guest Information'!$A$21:$A$170&lt;&gt;"X"),0),0),""),"")</f>
        <v/>
      </c>
      <c r="AD32" s="150" t="str">
        <f t="array" ref="AD32">IFERROR(IF($C32&lt;&gt;"",INDEX('Booking Guest Information'!$K$21:$K$170,MATCH(1,('Booking Guest Information'!$G$21:$G$170=$D32)*('Booking Guest Information'!$M$21:$M$170&lt;=AD$25)*('Booking Guest Information'!$O$21:$O$170&gt;AD$25)*('Booking Guest Information'!$A$21:$A$170&lt;&gt;"X"),0),0),""),"")</f>
        <v/>
      </c>
      <c r="AE32" s="150" t="str">
        <f t="array" ref="AE32">IFERROR(IF($C32&lt;&gt;"",INDEX('Booking Guest Information'!$K$21:$K$170,MATCH(1,('Booking Guest Information'!$G$21:$G$170=$D32)*('Booking Guest Information'!$M$21:$M$170&lt;=AE$25)*('Booking Guest Information'!$O$21:$O$170&gt;AE$25)*('Booking Guest Information'!$A$21:$A$170&lt;&gt;"X"),0),0),""),"")</f>
        <v/>
      </c>
      <c r="AF32" s="150" t="str">
        <f t="array" ref="AF32">IFERROR(IF($C32&lt;&gt;"",INDEX('Booking Guest Information'!$K$21:$K$170,MATCH(1,('Booking Guest Information'!$G$21:$G$170=$D32)*('Booking Guest Information'!$M$21:$M$170&lt;=AF$25)*('Booking Guest Information'!$O$21:$O$170&gt;AF$25)*('Booking Guest Information'!$A$21:$A$170&lt;&gt;"X"),0),0),""),"")</f>
        <v/>
      </c>
      <c r="AG32" s="150" t="str">
        <f t="array" ref="AG32">IFERROR(IF($C32&lt;&gt;"",INDEX('Booking Guest Information'!$K$21:$K$170,MATCH(1,('Booking Guest Information'!$G$21:$G$170=$D32)*('Booking Guest Information'!$M$21:$M$170&lt;=AG$25)*('Booking Guest Information'!$O$21:$O$170&gt;AG$25)*('Booking Guest Information'!$A$21:$A$170&lt;&gt;"X"),0),0),""),"")</f>
        <v/>
      </c>
      <c r="AH32" s="150" t="str">
        <f t="array" ref="AH32">IFERROR(IF($C32&lt;&gt;"",INDEX('Booking Guest Information'!$K$21:$K$170,MATCH(1,('Booking Guest Information'!$G$21:$G$170=$D32)*('Booking Guest Information'!$M$21:$M$170&lt;=AH$25)*('Booking Guest Information'!$O$21:$O$170&gt;AH$25)*('Booking Guest Information'!$A$21:$A$170&lt;&gt;"X"),0),0),""),"")</f>
        <v/>
      </c>
      <c r="AI32" s="150" t="str">
        <f t="array" ref="AI32">IFERROR(IF($C32&lt;&gt;"",INDEX('Booking Guest Information'!$K$21:$K$170,MATCH(1,('Booking Guest Information'!$G$21:$G$170=$D32)*('Booking Guest Information'!$M$21:$M$170&lt;=AI$25)*('Booking Guest Information'!$O$21:$O$170&gt;AI$25)*('Booking Guest Information'!$A$21:$A$170&lt;&gt;"X"),0),0),""),"")</f>
        <v/>
      </c>
      <c r="AJ32" s="150" t="str">
        <f t="array" ref="AJ32">IFERROR(IF($C32&lt;&gt;"",INDEX('Booking Guest Information'!$K$21:$K$170,MATCH(1,('Booking Guest Information'!$G$21:$G$170=$D32)*('Booking Guest Information'!$M$21:$M$170&lt;=AJ$25)*('Booking Guest Information'!$O$21:$O$170&gt;AJ$25)*('Booking Guest Information'!$A$21:$A$170&lt;&gt;"X"),0),0),""),"")</f>
        <v/>
      </c>
      <c r="AK32" s="150" t="str">
        <f t="array" ref="AK32">IFERROR(IF($C32&lt;&gt;"",INDEX('Booking Guest Information'!$K$21:$K$170,MATCH(1,('Booking Guest Information'!$G$21:$G$170=$D32)*('Booking Guest Information'!$M$21:$M$170&lt;=AK$25)*('Booking Guest Information'!$O$21:$O$170&gt;AK$25)*('Booking Guest Information'!$A$21:$A$170&lt;&gt;"X"),0),0),""),"")</f>
        <v/>
      </c>
      <c r="AL32" s="150" t="str">
        <f t="array" ref="AL32">IFERROR(IF($C32&lt;&gt;"",INDEX('Booking Guest Information'!$K$21:$K$170,MATCH(1,('Booking Guest Information'!$G$21:$G$170=$D32)*('Booking Guest Information'!$M$21:$M$170&lt;=AL$25)*('Booking Guest Information'!$O$21:$O$170&gt;AL$25)*('Booking Guest Information'!$A$21:$A$170&lt;&gt;"X"),0),0),""),"")</f>
        <v/>
      </c>
      <c r="AM32" s="150" t="str">
        <f t="array" ref="AM32">IFERROR(IF($C32&lt;&gt;"",INDEX('Booking Guest Information'!$K$21:$K$170,MATCH(1,('Booking Guest Information'!$G$21:$G$170=$D32)*('Booking Guest Information'!$M$21:$M$170&lt;=AM$25)*('Booking Guest Information'!$O$21:$O$170&gt;AM$25)*('Booking Guest Information'!$A$21:$A$170&lt;&gt;"X"),0),0),""),"")</f>
        <v/>
      </c>
      <c r="AN32" s="150" t="str">
        <f t="array" ref="AN32">IFERROR(IF($C32&lt;&gt;"",INDEX('Booking Guest Information'!$K$21:$K$170,MATCH(1,('Booking Guest Information'!$G$21:$G$170=$D32)*('Booking Guest Information'!$M$21:$M$170&lt;=AN$25)*('Booking Guest Information'!$O$21:$O$170&gt;AN$25)*('Booking Guest Information'!$A$21:$A$170&lt;&gt;"X"),0),0),""),"")</f>
        <v/>
      </c>
      <c r="AO32" s="150" t="str">
        <f t="array" ref="AO32">IFERROR(IF($C32&lt;&gt;"",INDEX('Booking Guest Information'!$K$21:$K$170,MATCH(1,('Booking Guest Information'!$G$21:$G$170=$D32)*('Booking Guest Information'!$M$21:$M$170&lt;=AO$25)*('Booking Guest Information'!$O$21:$O$170&gt;AO$25)*('Booking Guest Information'!$A$21:$A$170&lt;&gt;"X"),0),0),""),"")</f>
        <v/>
      </c>
      <c r="AP32" s="150" t="str">
        <f t="array" ref="AP32">IFERROR(IF($C32&lt;&gt;"",INDEX('Booking Guest Information'!$K$21:$K$170,MATCH(1,('Booking Guest Information'!$G$21:$G$170=$D32)*('Booking Guest Information'!$M$21:$M$170&lt;=AP$25)*('Booking Guest Information'!$O$21:$O$170&gt;AP$25)*('Booking Guest Information'!$A$21:$A$170&lt;&gt;"X"),0),0),""),"")</f>
        <v/>
      </c>
      <c r="AQ32" s="150" t="str">
        <f t="array" ref="AQ32">IFERROR(IF($C32&lt;&gt;"",INDEX('Booking Guest Information'!$K$21:$K$170,MATCH(1,('Booking Guest Information'!$G$21:$G$170=$D32)*('Booking Guest Information'!$M$21:$M$170&lt;=AQ$25)*('Booking Guest Information'!$O$21:$O$170&gt;AQ$25)*('Booking Guest Information'!$A$21:$A$170&lt;&gt;"X"),0),0),""),"")</f>
        <v/>
      </c>
      <c r="AR32" s="150" t="str">
        <f t="array" ref="AR32">IFERROR(IF($C32&lt;&gt;"",INDEX('Booking Guest Information'!$K$21:$K$170,MATCH(1,('Booking Guest Information'!$G$21:$G$170=$D32)*('Booking Guest Information'!$M$21:$M$170&lt;=AR$25)*('Booking Guest Information'!$O$21:$O$170&gt;AR$25)*('Booking Guest Information'!$A$21:$A$170&lt;&gt;"X"),0),0),""),"")</f>
        <v/>
      </c>
      <c r="AS32" s="150" t="str">
        <f t="array" ref="AS32">IFERROR(IF($C32&lt;&gt;"",INDEX('Booking Guest Information'!$K$21:$K$170,MATCH(1,('Booking Guest Information'!$G$21:$G$170=$D32)*('Booking Guest Information'!$M$21:$M$170&lt;=AS$25)*('Booking Guest Information'!$O$21:$O$170&gt;AS$25)*('Booking Guest Information'!$A$21:$A$170&lt;&gt;"X"),0),0),""),"")</f>
        <v/>
      </c>
      <c r="AT32" s="150" t="str">
        <f t="array" ref="AT32">IFERROR(IF($C32&lt;&gt;"",INDEX('Booking Guest Information'!$K$21:$K$170,MATCH(1,('Booking Guest Information'!$G$21:$G$170=$D32)*('Booking Guest Information'!$M$21:$M$170&lt;=AT$25)*('Booking Guest Information'!$O$21:$O$170&gt;AT$25)*('Booking Guest Information'!$A$21:$A$170&lt;&gt;"X"),0),0),""),"")</f>
        <v/>
      </c>
      <c r="AU32" s="150" t="str">
        <f t="array" ref="AU32">IFERROR(IF($C32&lt;&gt;"",INDEX('Booking Guest Information'!$K$21:$K$170,MATCH(1,('Booking Guest Information'!$G$21:$G$170=$D32)*('Booking Guest Information'!$M$21:$M$170&lt;=AU$25)*('Booking Guest Information'!$O$21:$O$170&gt;AU$25)*('Booking Guest Information'!$A$21:$A$170&lt;&gt;"X"),0),0),""),"")</f>
        <v/>
      </c>
    </row>
    <row r="33" spans="2:47" x14ac:dyDescent="0.3">
      <c r="B33" s="149">
        <v>8</v>
      </c>
      <c r="C33" s="151" t="str">
        <f t="shared" si="0"/>
        <v>Standard Double</v>
      </c>
      <c r="D33" s="149">
        <f t="shared" si="0"/>
        <v>208</v>
      </c>
      <c r="E33" s="149"/>
      <c r="F33" s="150" t="str">
        <f t="array" ref="F33">IFERROR(IF($C33&lt;&gt;"",INDEX('Booking Guest Information'!$K$21:$K$170,MATCH(1,('Booking Guest Information'!$G$21:$G$170=$D33)*('Booking Guest Information'!$M$21:$M$170&lt;=F$25)*('Booking Guest Information'!$O$21:$O$170&gt;F$25)*('Booking Guest Information'!$A$21:$A$170&lt;&gt;"X"),0),0),""),"")</f>
        <v/>
      </c>
      <c r="G33" s="150" t="str">
        <f t="array" ref="G33">IFERROR(IF($C33&lt;&gt;"",INDEX('Booking Guest Information'!$K$21:$K$170,MATCH(1,('Booking Guest Information'!$G$21:$G$170=$D33)*('Booking Guest Information'!$M$21:$M$170&lt;=G$25)*('Booking Guest Information'!$O$21:$O$170&gt;G$25)*('Booking Guest Information'!$A$21:$A$170&lt;&gt;"X"),0),0),""),"")</f>
        <v/>
      </c>
      <c r="H33" s="150" t="str">
        <f t="array" ref="H33">IFERROR(IF($C33&lt;&gt;"",INDEX('Booking Guest Information'!$K$21:$K$170,MATCH(1,('Booking Guest Information'!$G$21:$G$170=$D33)*('Booking Guest Information'!$M$21:$M$170&lt;=H$25)*('Booking Guest Information'!$O$21:$O$170&gt;H$25)*('Booking Guest Information'!$A$21:$A$170&lt;&gt;"X"),0),0),""),"")</f>
        <v/>
      </c>
      <c r="I33" s="150" t="str">
        <f t="array" ref="I33">IFERROR(IF($C33&lt;&gt;"",INDEX('Booking Guest Information'!$K$21:$K$170,MATCH(1,('Booking Guest Information'!$G$21:$G$170=$D33)*('Booking Guest Information'!$M$21:$M$170&lt;=I$25)*('Booking Guest Information'!$O$21:$O$170&gt;I$25)*('Booking Guest Information'!$A$21:$A$170&lt;&gt;"X"),0),0),""),"")</f>
        <v/>
      </c>
      <c r="J33" s="150" t="str">
        <f t="array" ref="J33">IFERROR(IF($C33&lt;&gt;"",INDEX('Booking Guest Information'!$K$21:$K$170,MATCH(1,('Booking Guest Information'!$G$21:$G$170=$D33)*('Booking Guest Information'!$M$21:$M$170&lt;=J$25)*('Booking Guest Information'!$O$21:$O$170&gt;J$25)*('Booking Guest Information'!$A$21:$A$170&lt;&gt;"X"),0),0),""),"")</f>
        <v/>
      </c>
      <c r="K33" s="150" t="str">
        <f t="array" ref="K33">IFERROR(IF($C33&lt;&gt;"",INDEX('Booking Guest Information'!$K$21:$K$170,MATCH(1,('Booking Guest Information'!$G$21:$G$170=$D33)*('Booking Guest Information'!$M$21:$M$170&lt;=K$25)*('Booking Guest Information'!$O$21:$O$170&gt;K$25)*('Booking Guest Information'!$A$21:$A$170&lt;&gt;"X"),0),0),""),"")</f>
        <v/>
      </c>
      <c r="L33" s="150" t="str">
        <f t="array" ref="L33">IFERROR(IF($C33&lt;&gt;"",INDEX('Booking Guest Information'!$K$21:$K$170,MATCH(1,('Booking Guest Information'!$G$21:$G$170=$D33)*('Booking Guest Information'!$M$21:$M$170&lt;=L$25)*('Booking Guest Information'!$O$21:$O$170&gt;L$25)*('Booking Guest Information'!$A$21:$A$170&lt;&gt;"X"),0),0),""),"")</f>
        <v/>
      </c>
      <c r="M33" s="150" t="str">
        <f t="array" ref="M33">IFERROR(IF($C33&lt;&gt;"",INDEX('Booking Guest Information'!$K$21:$K$170,MATCH(1,('Booking Guest Information'!$G$21:$G$170=$D33)*('Booking Guest Information'!$M$21:$M$170&lt;=M$25)*('Booking Guest Information'!$O$21:$O$170&gt;M$25)*('Booking Guest Information'!$A$21:$A$170&lt;&gt;"X"),0),0),""),"")</f>
        <v/>
      </c>
      <c r="N33" s="150" t="str">
        <f t="array" ref="N33">IFERROR(IF($C33&lt;&gt;"",INDEX('Booking Guest Information'!$K$21:$K$170,MATCH(1,('Booking Guest Information'!$G$21:$G$170=$D33)*('Booking Guest Information'!$M$21:$M$170&lt;=N$25)*('Booking Guest Information'!$O$21:$O$170&gt;N$25)*('Booking Guest Information'!$A$21:$A$170&lt;&gt;"X"),0),0),""),"")</f>
        <v/>
      </c>
      <c r="O33" s="150" t="str">
        <f t="array" ref="O33">IFERROR(IF($C33&lt;&gt;"",INDEX('Booking Guest Information'!$K$21:$K$170,MATCH(1,('Booking Guest Information'!$G$21:$G$170=$D33)*('Booking Guest Information'!$M$21:$M$170&lt;=O$25)*('Booking Guest Information'!$O$21:$O$170&gt;O$25)*('Booking Guest Information'!$A$21:$A$170&lt;&gt;"X"),0),0),""),"")</f>
        <v/>
      </c>
      <c r="P33" s="150" t="str">
        <f t="array" ref="P33">IFERROR(IF($C33&lt;&gt;"",INDEX('Booking Guest Information'!$K$21:$K$170,MATCH(1,('Booking Guest Information'!$G$21:$G$170=$D33)*('Booking Guest Information'!$M$21:$M$170&lt;=P$25)*('Booking Guest Information'!$O$21:$O$170&gt;P$25)*('Booking Guest Information'!$A$21:$A$170&lt;&gt;"X"),0),0),""),"")</f>
        <v/>
      </c>
      <c r="Q33" s="150" t="str">
        <f t="array" ref="Q33">IFERROR(IF($C33&lt;&gt;"",INDEX('Booking Guest Information'!$K$21:$K$170,MATCH(1,('Booking Guest Information'!$G$21:$G$170=$D33)*('Booking Guest Information'!$M$21:$M$170&lt;=Q$25)*('Booking Guest Information'!$O$21:$O$170&gt;Q$25)*('Booking Guest Information'!$A$21:$A$170&lt;&gt;"X"),0),0),""),"")</f>
        <v/>
      </c>
      <c r="R33" s="150" t="str">
        <f t="array" ref="R33">IFERROR(IF($C33&lt;&gt;"",INDEX('Booking Guest Information'!$K$21:$K$170,MATCH(1,('Booking Guest Information'!$G$21:$G$170=$D33)*('Booking Guest Information'!$M$21:$M$170&lt;=R$25)*('Booking Guest Information'!$O$21:$O$170&gt;R$25)*('Booking Guest Information'!$A$21:$A$170&lt;&gt;"X"),0),0),""),"")</f>
        <v/>
      </c>
      <c r="S33" s="150" t="str">
        <f t="array" ref="S33">IFERROR(IF($C33&lt;&gt;"",INDEX('Booking Guest Information'!$K$21:$K$170,MATCH(1,('Booking Guest Information'!$G$21:$G$170=$D33)*('Booking Guest Information'!$M$21:$M$170&lt;=S$25)*('Booking Guest Information'!$O$21:$O$170&gt;S$25)*('Booking Guest Information'!$A$21:$A$170&lt;&gt;"X"),0),0),""),"")</f>
        <v/>
      </c>
      <c r="T33" s="150" t="str">
        <f t="array" ref="T33">IFERROR(IF($C33&lt;&gt;"",INDEX('Booking Guest Information'!$K$21:$K$170,MATCH(1,('Booking Guest Information'!$G$21:$G$170=$D33)*('Booking Guest Information'!$M$21:$M$170&lt;=T$25)*('Booking Guest Information'!$O$21:$O$170&gt;T$25)*('Booking Guest Information'!$A$21:$A$170&lt;&gt;"X"),0),0),""),"")</f>
        <v/>
      </c>
      <c r="U33" s="150" t="str">
        <f t="array" ref="U33">IFERROR(IF($C33&lt;&gt;"",INDEX('Booking Guest Information'!$K$21:$K$170,MATCH(1,('Booking Guest Information'!$G$21:$G$170=$D33)*('Booking Guest Information'!$M$21:$M$170&lt;=U$25)*('Booking Guest Information'!$O$21:$O$170&gt;U$25)*('Booking Guest Information'!$A$21:$A$170&lt;&gt;"X"),0),0),""),"")</f>
        <v/>
      </c>
      <c r="V33" s="150" t="str">
        <f t="array" ref="V33">IFERROR(IF($C33&lt;&gt;"",INDEX('Booking Guest Information'!$K$21:$K$170,MATCH(1,('Booking Guest Information'!$G$21:$G$170=$D33)*('Booking Guest Information'!$M$21:$M$170&lt;=V$25)*('Booking Guest Information'!$O$21:$O$170&gt;V$25)*('Booking Guest Information'!$A$21:$A$170&lt;&gt;"X"),0),0),""),"")</f>
        <v/>
      </c>
      <c r="W33" s="150" t="str">
        <f t="array" ref="W33">IFERROR(IF($C33&lt;&gt;"",INDEX('Booking Guest Information'!$K$21:$K$170,MATCH(1,('Booking Guest Information'!$G$21:$G$170=$D33)*('Booking Guest Information'!$M$21:$M$170&lt;=W$25)*('Booking Guest Information'!$O$21:$O$170&gt;W$25)*('Booking Guest Information'!$A$21:$A$170&lt;&gt;"X"),0),0),""),"")</f>
        <v/>
      </c>
      <c r="X33" s="150" t="str">
        <f t="array" ref="X33">IFERROR(IF($C33&lt;&gt;"",INDEX('Booking Guest Information'!$K$21:$K$170,MATCH(1,('Booking Guest Information'!$G$21:$G$170=$D33)*('Booking Guest Information'!$M$21:$M$170&lt;=X$25)*('Booking Guest Information'!$O$21:$O$170&gt;X$25)*('Booking Guest Information'!$A$21:$A$170&lt;&gt;"X"),0),0),""),"")</f>
        <v/>
      </c>
      <c r="Y33" s="150" t="str">
        <f t="array" ref="Y33">IFERROR(IF($C33&lt;&gt;"",INDEX('Booking Guest Information'!$K$21:$K$170,MATCH(1,('Booking Guest Information'!$G$21:$G$170=$D33)*('Booking Guest Information'!$M$21:$M$170&lt;=Y$25)*('Booking Guest Information'!$O$21:$O$170&gt;Y$25)*('Booking Guest Information'!$A$21:$A$170&lt;&gt;"X"),0),0),""),"")</f>
        <v/>
      </c>
      <c r="Z33" s="150" t="str">
        <f t="array" ref="Z33">IFERROR(IF($C33&lt;&gt;"",INDEX('Booking Guest Information'!$K$21:$K$170,MATCH(1,('Booking Guest Information'!$G$21:$G$170=$D33)*('Booking Guest Information'!$M$21:$M$170&lt;=Z$25)*('Booking Guest Information'!$O$21:$O$170&gt;Z$25)*('Booking Guest Information'!$A$21:$A$170&lt;&gt;"X"),0),0),""),"")</f>
        <v/>
      </c>
      <c r="AA33" s="150" t="str">
        <f t="array" ref="AA33">IFERROR(IF($C33&lt;&gt;"",INDEX('Booking Guest Information'!$K$21:$K$170,MATCH(1,('Booking Guest Information'!$G$21:$G$170=$D33)*('Booking Guest Information'!$M$21:$M$170&lt;=AA$25)*('Booking Guest Information'!$O$21:$O$170&gt;AA$25)*('Booking Guest Information'!$A$21:$A$170&lt;&gt;"X"),0),0),""),"")</f>
        <v/>
      </c>
      <c r="AB33" s="150" t="str">
        <f t="array" ref="AB33">IFERROR(IF($C33&lt;&gt;"",INDEX('Booking Guest Information'!$K$21:$K$170,MATCH(1,('Booking Guest Information'!$G$21:$G$170=$D33)*('Booking Guest Information'!$M$21:$M$170&lt;=AB$25)*('Booking Guest Information'!$O$21:$O$170&gt;AB$25)*('Booking Guest Information'!$A$21:$A$170&lt;&gt;"X"),0),0),""),"")</f>
        <v/>
      </c>
      <c r="AC33" s="150" t="str">
        <f t="array" ref="AC33">IFERROR(IF($C33&lt;&gt;"",INDEX('Booking Guest Information'!$K$21:$K$170,MATCH(1,('Booking Guest Information'!$G$21:$G$170=$D33)*('Booking Guest Information'!$M$21:$M$170&lt;=AC$25)*('Booking Guest Information'!$O$21:$O$170&gt;AC$25)*('Booking Guest Information'!$A$21:$A$170&lt;&gt;"X"),0),0),""),"")</f>
        <v/>
      </c>
      <c r="AD33" s="150" t="str">
        <f t="array" ref="AD33">IFERROR(IF($C33&lt;&gt;"",INDEX('Booking Guest Information'!$K$21:$K$170,MATCH(1,('Booking Guest Information'!$G$21:$G$170=$D33)*('Booking Guest Information'!$M$21:$M$170&lt;=AD$25)*('Booking Guest Information'!$O$21:$O$170&gt;AD$25)*('Booking Guest Information'!$A$21:$A$170&lt;&gt;"X"),0),0),""),"")</f>
        <v/>
      </c>
      <c r="AE33" s="150" t="str">
        <f t="array" ref="AE33">IFERROR(IF($C33&lt;&gt;"",INDEX('Booking Guest Information'!$K$21:$K$170,MATCH(1,('Booking Guest Information'!$G$21:$G$170=$D33)*('Booking Guest Information'!$M$21:$M$170&lt;=AE$25)*('Booking Guest Information'!$O$21:$O$170&gt;AE$25)*('Booking Guest Information'!$A$21:$A$170&lt;&gt;"X"),0),0),""),"")</f>
        <v/>
      </c>
      <c r="AF33" s="150" t="str">
        <f t="array" ref="AF33">IFERROR(IF($C33&lt;&gt;"",INDEX('Booking Guest Information'!$K$21:$K$170,MATCH(1,('Booking Guest Information'!$G$21:$G$170=$D33)*('Booking Guest Information'!$M$21:$M$170&lt;=AF$25)*('Booking Guest Information'!$O$21:$O$170&gt;AF$25)*('Booking Guest Information'!$A$21:$A$170&lt;&gt;"X"),0),0),""),"")</f>
        <v/>
      </c>
      <c r="AG33" s="150" t="str">
        <f t="array" ref="AG33">IFERROR(IF($C33&lt;&gt;"",INDEX('Booking Guest Information'!$K$21:$K$170,MATCH(1,('Booking Guest Information'!$G$21:$G$170=$D33)*('Booking Guest Information'!$M$21:$M$170&lt;=AG$25)*('Booking Guest Information'!$O$21:$O$170&gt;AG$25)*('Booking Guest Information'!$A$21:$A$170&lt;&gt;"X"),0),0),""),"")</f>
        <v/>
      </c>
      <c r="AH33" s="150" t="str">
        <f t="array" ref="AH33">IFERROR(IF($C33&lt;&gt;"",INDEX('Booking Guest Information'!$K$21:$K$170,MATCH(1,('Booking Guest Information'!$G$21:$G$170=$D33)*('Booking Guest Information'!$M$21:$M$170&lt;=AH$25)*('Booking Guest Information'!$O$21:$O$170&gt;AH$25)*('Booking Guest Information'!$A$21:$A$170&lt;&gt;"X"),0),0),""),"")</f>
        <v/>
      </c>
      <c r="AI33" s="150" t="str">
        <f t="array" ref="AI33">IFERROR(IF($C33&lt;&gt;"",INDEX('Booking Guest Information'!$K$21:$K$170,MATCH(1,('Booking Guest Information'!$G$21:$G$170=$D33)*('Booking Guest Information'!$M$21:$M$170&lt;=AI$25)*('Booking Guest Information'!$O$21:$O$170&gt;AI$25)*('Booking Guest Information'!$A$21:$A$170&lt;&gt;"X"),0),0),""),"")</f>
        <v/>
      </c>
      <c r="AJ33" s="150" t="str">
        <f t="array" ref="AJ33">IFERROR(IF($C33&lt;&gt;"",INDEX('Booking Guest Information'!$K$21:$K$170,MATCH(1,('Booking Guest Information'!$G$21:$G$170=$D33)*('Booking Guest Information'!$M$21:$M$170&lt;=AJ$25)*('Booking Guest Information'!$O$21:$O$170&gt;AJ$25)*('Booking Guest Information'!$A$21:$A$170&lt;&gt;"X"),0),0),""),"")</f>
        <v/>
      </c>
      <c r="AK33" s="150" t="str">
        <f t="array" ref="AK33">IFERROR(IF($C33&lt;&gt;"",INDEX('Booking Guest Information'!$K$21:$K$170,MATCH(1,('Booking Guest Information'!$G$21:$G$170=$D33)*('Booking Guest Information'!$M$21:$M$170&lt;=AK$25)*('Booking Guest Information'!$O$21:$O$170&gt;AK$25)*('Booking Guest Information'!$A$21:$A$170&lt;&gt;"X"),0),0),""),"")</f>
        <v/>
      </c>
      <c r="AL33" s="150" t="str">
        <f t="array" ref="AL33">IFERROR(IF($C33&lt;&gt;"",INDEX('Booking Guest Information'!$K$21:$K$170,MATCH(1,('Booking Guest Information'!$G$21:$G$170=$D33)*('Booking Guest Information'!$M$21:$M$170&lt;=AL$25)*('Booking Guest Information'!$O$21:$O$170&gt;AL$25)*('Booking Guest Information'!$A$21:$A$170&lt;&gt;"X"),0),0),""),"")</f>
        <v/>
      </c>
      <c r="AM33" s="150" t="str">
        <f t="array" ref="AM33">IFERROR(IF($C33&lt;&gt;"",INDEX('Booking Guest Information'!$K$21:$K$170,MATCH(1,('Booking Guest Information'!$G$21:$G$170=$D33)*('Booking Guest Information'!$M$21:$M$170&lt;=AM$25)*('Booking Guest Information'!$O$21:$O$170&gt;AM$25)*('Booking Guest Information'!$A$21:$A$170&lt;&gt;"X"),0),0),""),"")</f>
        <v/>
      </c>
      <c r="AN33" s="150" t="str">
        <f t="array" ref="AN33">IFERROR(IF($C33&lt;&gt;"",INDEX('Booking Guest Information'!$K$21:$K$170,MATCH(1,('Booking Guest Information'!$G$21:$G$170=$D33)*('Booking Guest Information'!$M$21:$M$170&lt;=AN$25)*('Booking Guest Information'!$O$21:$O$170&gt;AN$25)*('Booking Guest Information'!$A$21:$A$170&lt;&gt;"X"),0),0),""),"")</f>
        <v/>
      </c>
      <c r="AO33" s="150" t="str">
        <f t="array" ref="AO33">IFERROR(IF($C33&lt;&gt;"",INDEX('Booking Guest Information'!$K$21:$K$170,MATCH(1,('Booking Guest Information'!$G$21:$G$170=$D33)*('Booking Guest Information'!$M$21:$M$170&lt;=AO$25)*('Booking Guest Information'!$O$21:$O$170&gt;AO$25)*('Booking Guest Information'!$A$21:$A$170&lt;&gt;"X"),0),0),""),"")</f>
        <v/>
      </c>
      <c r="AP33" s="150" t="str">
        <f t="array" ref="AP33">IFERROR(IF($C33&lt;&gt;"",INDEX('Booking Guest Information'!$K$21:$K$170,MATCH(1,('Booking Guest Information'!$G$21:$G$170=$D33)*('Booking Guest Information'!$M$21:$M$170&lt;=AP$25)*('Booking Guest Information'!$O$21:$O$170&gt;AP$25)*('Booking Guest Information'!$A$21:$A$170&lt;&gt;"X"),0),0),""),"")</f>
        <v/>
      </c>
      <c r="AQ33" s="150" t="str">
        <f t="array" ref="AQ33">IFERROR(IF($C33&lt;&gt;"",INDEX('Booking Guest Information'!$K$21:$K$170,MATCH(1,('Booking Guest Information'!$G$21:$G$170=$D33)*('Booking Guest Information'!$M$21:$M$170&lt;=AQ$25)*('Booking Guest Information'!$O$21:$O$170&gt;AQ$25)*('Booking Guest Information'!$A$21:$A$170&lt;&gt;"X"),0),0),""),"")</f>
        <v/>
      </c>
      <c r="AR33" s="150" t="str">
        <f t="array" ref="AR33">IFERROR(IF($C33&lt;&gt;"",INDEX('Booking Guest Information'!$K$21:$K$170,MATCH(1,('Booking Guest Information'!$G$21:$G$170=$D33)*('Booking Guest Information'!$M$21:$M$170&lt;=AR$25)*('Booking Guest Information'!$O$21:$O$170&gt;AR$25)*('Booking Guest Information'!$A$21:$A$170&lt;&gt;"X"),0),0),""),"")</f>
        <v/>
      </c>
      <c r="AS33" s="150" t="str">
        <f t="array" ref="AS33">IFERROR(IF($C33&lt;&gt;"",INDEX('Booking Guest Information'!$K$21:$K$170,MATCH(1,('Booking Guest Information'!$G$21:$G$170=$D33)*('Booking Guest Information'!$M$21:$M$170&lt;=AS$25)*('Booking Guest Information'!$O$21:$O$170&gt;AS$25)*('Booking Guest Information'!$A$21:$A$170&lt;&gt;"X"),0),0),""),"")</f>
        <v/>
      </c>
      <c r="AT33" s="150" t="str">
        <f t="array" ref="AT33">IFERROR(IF($C33&lt;&gt;"",INDEX('Booking Guest Information'!$K$21:$K$170,MATCH(1,('Booking Guest Information'!$G$21:$G$170=$D33)*('Booking Guest Information'!$M$21:$M$170&lt;=AT$25)*('Booking Guest Information'!$O$21:$O$170&gt;AT$25)*('Booking Guest Information'!$A$21:$A$170&lt;&gt;"X"),0),0),""),"")</f>
        <v/>
      </c>
      <c r="AU33" s="150" t="str">
        <f t="array" ref="AU33">IFERROR(IF($C33&lt;&gt;"",INDEX('Booking Guest Information'!$K$21:$K$170,MATCH(1,('Booking Guest Information'!$G$21:$G$170=$D33)*('Booking Guest Information'!$M$21:$M$170&lt;=AU$25)*('Booking Guest Information'!$O$21:$O$170&gt;AU$25)*('Booking Guest Information'!$A$21:$A$170&lt;&gt;"X"),0),0),""),"")</f>
        <v/>
      </c>
    </row>
    <row r="34" spans="2:47" x14ac:dyDescent="0.3">
      <c r="B34" s="149">
        <v>9</v>
      </c>
      <c r="C34" s="151" t="str">
        <f t="shared" si="0"/>
        <v>Standard Double</v>
      </c>
      <c r="D34" s="149">
        <f t="shared" si="0"/>
        <v>209</v>
      </c>
      <c r="E34" s="149"/>
      <c r="F34" s="150" t="str">
        <f t="array" ref="F34">IFERROR(IF($C34&lt;&gt;"",INDEX('Booking Guest Information'!$K$21:$K$170,MATCH(1,('Booking Guest Information'!$G$21:$G$170=$D34)*('Booking Guest Information'!$M$21:$M$170&lt;=F$25)*('Booking Guest Information'!$O$21:$O$170&gt;F$25)*('Booking Guest Information'!$A$21:$A$170&lt;&gt;"X"),0),0),""),"")</f>
        <v/>
      </c>
      <c r="G34" s="150" t="str">
        <f t="array" ref="G34">IFERROR(IF($C34&lt;&gt;"",INDEX('Booking Guest Information'!$K$21:$K$170,MATCH(1,('Booking Guest Information'!$G$21:$G$170=$D34)*('Booking Guest Information'!$M$21:$M$170&lt;=G$25)*('Booking Guest Information'!$O$21:$O$170&gt;G$25)*('Booking Guest Information'!$A$21:$A$170&lt;&gt;"X"),0),0),""),"")</f>
        <v/>
      </c>
      <c r="H34" s="150" t="str">
        <f t="array" ref="H34">IFERROR(IF($C34&lt;&gt;"",INDEX('Booking Guest Information'!$K$21:$K$170,MATCH(1,('Booking Guest Information'!$G$21:$G$170=$D34)*('Booking Guest Information'!$M$21:$M$170&lt;=H$25)*('Booking Guest Information'!$O$21:$O$170&gt;H$25)*('Booking Guest Information'!$A$21:$A$170&lt;&gt;"X"),0),0),""),"")</f>
        <v/>
      </c>
      <c r="I34" s="150" t="str">
        <f t="array" ref="I34">IFERROR(IF($C34&lt;&gt;"",INDEX('Booking Guest Information'!$K$21:$K$170,MATCH(1,('Booking Guest Information'!$G$21:$G$170=$D34)*('Booking Guest Information'!$M$21:$M$170&lt;=I$25)*('Booking Guest Information'!$O$21:$O$170&gt;I$25)*('Booking Guest Information'!$A$21:$A$170&lt;&gt;"X"),0),0),""),"")</f>
        <v/>
      </c>
      <c r="J34" s="150" t="str">
        <f t="array" ref="J34">IFERROR(IF($C34&lt;&gt;"",INDEX('Booking Guest Information'!$K$21:$K$170,MATCH(1,('Booking Guest Information'!$G$21:$G$170=$D34)*('Booking Guest Information'!$M$21:$M$170&lt;=J$25)*('Booking Guest Information'!$O$21:$O$170&gt;J$25)*('Booking Guest Information'!$A$21:$A$170&lt;&gt;"X"),0),0),""),"")</f>
        <v/>
      </c>
      <c r="K34" s="150" t="str">
        <f t="array" ref="K34">IFERROR(IF($C34&lt;&gt;"",INDEX('Booking Guest Information'!$K$21:$K$170,MATCH(1,('Booking Guest Information'!$G$21:$G$170=$D34)*('Booking Guest Information'!$M$21:$M$170&lt;=K$25)*('Booking Guest Information'!$O$21:$O$170&gt;K$25)*('Booking Guest Information'!$A$21:$A$170&lt;&gt;"X"),0),0),""),"")</f>
        <v/>
      </c>
      <c r="L34" s="150" t="str">
        <f t="array" ref="L34">IFERROR(IF($C34&lt;&gt;"",INDEX('Booking Guest Information'!$K$21:$K$170,MATCH(1,('Booking Guest Information'!$G$21:$G$170=$D34)*('Booking Guest Information'!$M$21:$M$170&lt;=L$25)*('Booking Guest Information'!$O$21:$O$170&gt;L$25)*('Booking Guest Information'!$A$21:$A$170&lt;&gt;"X"),0),0),""),"")</f>
        <v/>
      </c>
      <c r="M34" s="150" t="str">
        <f t="array" ref="M34">IFERROR(IF($C34&lt;&gt;"",INDEX('Booking Guest Information'!$K$21:$K$170,MATCH(1,('Booking Guest Information'!$G$21:$G$170=$D34)*('Booking Guest Information'!$M$21:$M$170&lt;=M$25)*('Booking Guest Information'!$O$21:$O$170&gt;M$25)*('Booking Guest Information'!$A$21:$A$170&lt;&gt;"X"),0),0),""),"")</f>
        <v/>
      </c>
      <c r="N34" s="150" t="str">
        <f t="array" ref="N34">IFERROR(IF($C34&lt;&gt;"",INDEX('Booking Guest Information'!$K$21:$K$170,MATCH(1,('Booking Guest Information'!$G$21:$G$170=$D34)*('Booking Guest Information'!$M$21:$M$170&lt;=N$25)*('Booking Guest Information'!$O$21:$O$170&gt;N$25)*('Booking Guest Information'!$A$21:$A$170&lt;&gt;"X"),0),0),""),"")</f>
        <v/>
      </c>
      <c r="O34" s="150" t="str">
        <f t="array" ref="O34">IFERROR(IF($C34&lt;&gt;"",INDEX('Booking Guest Information'!$K$21:$K$170,MATCH(1,('Booking Guest Information'!$G$21:$G$170=$D34)*('Booking Guest Information'!$M$21:$M$170&lt;=O$25)*('Booking Guest Information'!$O$21:$O$170&gt;O$25)*('Booking Guest Information'!$A$21:$A$170&lt;&gt;"X"),0),0),""),"")</f>
        <v/>
      </c>
      <c r="P34" s="150" t="str">
        <f t="array" ref="P34">IFERROR(IF($C34&lt;&gt;"",INDEX('Booking Guest Information'!$K$21:$K$170,MATCH(1,('Booking Guest Information'!$G$21:$G$170=$D34)*('Booking Guest Information'!$M$21:$M$170&lt;=P$25)*('Booking Guest Information'!$O$21:$O$170&gt;P$25)*('Booking Guest Information'!$A$21:$A$170&lt;&gt;"X"),0),0),""),"")</f>
        <v/>
      </c>
      <c r="Q34" s="150" t="str">
        <f t="array" ref="Q34">IFERROR(IF($C34&lt;&gt;"",INDEX('Booking Guest Information'!$K$21:$K$170,MATCH(1,('Booking Guest Information'!$G$21:$G$170=$D34)*('Booking Guest Information'!$M$21:$M$170&lt;=Q$25)*('Booking Guest Information'!$O$21:$O$170&gt;Q$25)*('Booking Guest Information'!$A$21:$A$170&lt;&gt;"X"),0),0),""),"")</f>
        <v/>
      </c>
      <c r="R34" s="150" t="str">
        <f t="array" ref="R34">IFERROR(IF($C34&lt;&gt;"",INDEX('Booking Guest Information'!$K$21:$K$170,MATCH(1,('Booking Guest Information'!$G$21:$G$170=$D34)*('Booking Guest Information'!$M$21:$M$170&lt;=R$25)*('Booking Guest Information'!$O$21:$O$170&gt;R$25)*('Booking Guest Information'!$A$21:$A$170&lt;&gt;"X"),0),0),""),"")</f>
        <v/>
      </c>
      <c r="S34" s="150" t="str">
        <f t="array" ref="S34">IFERROR(IF($C34&lt;&gt;"",INDEX('Booking Guest Information'!$K$21:$K$170,MATCH(1,('Booking Guest Information'!$G$21:$G$170=$D34)*('Booking Guest Information'!$M$21:$M$170&lt;=S$25)*('Booking Guest Information'!$O$21:$O$170&gt;S$25)*('Booking Guest Information'!$A$21:$A$170&lt;&gt;"X"),0),0),""),"")</f>
        <v/>
      </c>
      <c r="T34" s="150" t="str">
        <f t="array" ref="T34">IFERROR(IF($C34&lt;&gt;"",INDEX('Booking Guest Information'!$K$21:$K$170,MATCH(1,('Booking Guest Information'!$G$21:$G$170=$D34)*('Booking Guest Information'!$M$21:$M$170&lt;=T$25)*('Booking Guest Information'!$O$21:$O$170&gt;T$25)*('Booking Guest Information'!$A$21:$A$170&lt;&gt;"X"),0),0),""),"")</f>
        <v/>
      </c>
      <c r="U34" s="150" t="str">
        <f t="array" ref="U34">IFERROR(IF($C34&lt;&gt;"",INDEX('Booking Guest Information'!$K$21:$K$170,MATCH(1,('Booking Guest Information'!$G$21:$G$170=$D34)*('Booking Guest Information'!$M$21:$M$170&lt;=U$25)*('Booking Guest Information'!$O$21:$O$170&gt;U$25)*('Booking Guest Information'!$A$21:$A$170&lt;&gt;"X"),0),0),""),"")</f>
        <v/>
      </c>
      <c r="V34" s="150" t="str">
        <f t="array" ref="V34">IFERROR(IF($C34&lt;&gt;"",INDEX('Booking Guest Information'!$K$21:$K$170,MATCH(1,('Booking Guest Information'!$G$21:$G$170=$D34)*('Booking Guest Information'!$M$21:$M$170&lt;=V$25)*('Booking Guest Information'!$O$21:$O$170&gt;V$25)*('Booking Guest Information'!$A$21:$A$170&lt;&gt;"X"),0),0),""),"")</f>
        <v/>
      </c>
      <c r="W34" s="150" t="str">
        <f t="array" ref="W34">IFERROR(IF($C34&lt;&gt;"",INDEX('Booking Guest Information'!$K$21:$K$170,MATCH(1,('Booking Guest Information'!$G$21:$G$170=$D34)*('Booking Guest Information'!$M$21:$M$170&lt;=W$25)*('Booking Guest Information'!$O$21:$O$170&gt;W$25)*('Booking Guest Information'!$A$21:$A$170&lt;&gt;"X"),0),0),""),"")</f>
        <v/>
      </c>
      <c r="X34" s="150" t="str">
        <f t="array" ref="X34">IFERROR(IF($C34&lt;&gt;"",INDEX('Booking Guest Information'!$K$21:$K$170,MATCH(1,('Booking Guest Information'!$G$21:$G$170=$D34)*('Booking Guest Information'!$M$21:$M$170&lt;=X$25)*('Booking Guest Information'!$O$21:$O$170&gt;X$25)*('Booking Guest Information'!$A$21:$A$170&lt;&gt;"X"),0),0),""),"")</f>
        <v/>
      </c>
      <c r="Y34" s="150" t="str">
        <f t="array" ref="Y34">IFERROR(IF($C34&lt;&gt;"",INDEX('Booking Guest Information'!$K$21:$K$170,MATCH(1,('Booking Guest Information'!$G$21:$G$170=$D34)*('Booking Guest Information'!$M$21:$M$170&lt;=Y$25)*('Booking Guest Information'!$O$21:$O$170&gt;Y$25)*('Booking Guest Information'!$A$21:$A$170&lt;&gt;"X"),0),0),""),"")</f>
        <v/>
      </c>
      <c r="Z34" s="150" t="str">
        <f t="array" ref="Z34">IFERROR(IF($C34&lt;&gt;"",INDEX('Booking Guest Information'!$K$21:$K$170,MATCH(1,('Booking Guest Information'!$G$21:$G$170=$D34)*('Booking Guest Information'!$M$21:$M$170&lt;=Z$25)*('Booking Guest Information'!$O$21:$O$170&gt;Z$25)*('Booking Guest Information'!$A$21:$A$170&lt;&gt;"X"),0),0),""),"")</f>
        <v/>
      </c>
      <c r="AA34" s="150" t="str">
        <f t="array" ref="AA34">IFERROR(IF($C34&lt;&gt;"",INDEX('Booking Guest Information'!$K$21:$K$170,MATCH(1,('Booking Guest Information'!$G$21:$G$170=$D34)*('Booking Guest Information'!$M$21:$M$170&lt;=AA$25)*('Booking Guest Information'!$O$21:$O$170&gt;AA$25)*('Booking Guest Information'!$A$21:$A$170&lt;&gt;"X"),0),0),""),"")</f>
        <v/>
      </c>
      <c r="AB34" s="150" t="str">
        <f t="array" ref="AB34">IFERROR(IF($C34&lt;&gt;"",INDEX('Booking Guest Information'!$K$21:$K$170,MATCH(1,('Booking Guest Information'!$G$21:$G$170=$D34)*('Booking Guest Information'!$M$21:$M$170&lt;=AB$25)*('Booking Guest Information'!$O$21:$O$170&gt;AB$25)*('Booking Guest Information'!$A$21:$A$170&lt;&gt;"X"),0),0),""),"")</f>
        <v/>
      </c>
      <c r="AC34" s="150" t="str">
        <f t="array" ref="AC34">IFERROR(IF($C34&lt;&gt;"",INDEX('Booking Guest Information'!$K$21:$K$170,MATCH(1,('Booking Guest Information'!$G$21:$G$170=$D34)*('Booking Guest Information'!$M$21:$M$170&lt;=AC$25)*('Booking Guest Information'!$O$21:$O$170&gt;AC$25)*('Booking Guest Information'!$A$21:$A$170&lt;&gt;"X"),0),0),""),"")</f>
        <v/>
      </c>
      <c r="AD34" s="150" t="str">
        <f t="array" ref="AD34">IFERROR(IF($C34&lt;&gt;"",INDEX('Booking Guest Information'!$K$21:$K$170,MATCH(1,('Booking Guest Information'!$G$21:$G$170=$D34)*('Booking Guest Information'!$M$21:$M$170&lt;=AD$25)*('Booking Guest Information'!$O$21:$O$170&gt;AD$25)*('Booking Guest Information'!$A$21:$A$170&lt;&gt;"X"),0),0),""),"")</f>
        <v/>
      </c>
      <c r="AE34" s="150" t="str">
        <f t="array" ref="AE34">IFERROR(IF($C34&lt;&gt;"",INDEX('Booking Guest Information'!$K$21:$K$170,MATCH(1,('Booking Guest Information'!$G$21:$G$170=$D34)*('Booking Guest Information'!$M$21:$M$170&lt;=AE$25)*('Booking Guest Information'!$O$21:$O$170&gt;AE$25)*('Booking Guest Information'!$A$21:$A$170&lt;&gt;"X"),0),0),""),"")</f>
        <v/>
      </c>
      <c r="AF34" s="150" t="str">
        <f t="array" ref="AF34">IFERROR(IF($C34&lt;&gt;"",INDEX('Booking Guest Information'!$K$21:$K$170,MATCH(1,('Booking Guest Information'!$G$21:$G$170=$D34)*('Booking Guest Information'!$M$21:$M$170&lt;=AF$25)*('Booking Guest Information'!$O$21:$O$170&gt;AF$25)*('Booking Guest Information'!$A$21:$A$170&lt;&gt;"X"),0),0),""),"")</f>
        <v/>
      </c>
      <c r="AG34" s="150" t="str">
        <f t="array" ref="AG34">IFERROR(IF($C34&lt;&gt;"",INDEX('Booking Guest Information'!$K$21:$K$170,MATCH(1,('Booking Guest Information'!$G$21:$G$170=$D34)*('Booking Guest Information'!$M$21:$M$170&lt;=AG$25)*('Booking Guest Information'!$O$21:$O$170&gt;AG$25)*('Booking Guest Information'!$A$21:$A$170&lt;&gt;"X"),0),0),""),"")</f>
        <v/>
      </c>
      <c r="AH34" s="150" t="str">
        <f t="array" ref="AH34">IFERROR(IF($C34&lt;&gt;"",INDEX('Booking Guest Information'!$K$21:$K$170,MATCH(1,('Booking Guest Information'!$G$21:$G$170=$D34)*('Booking Guest Information'!$M$21:$M$170&lt;=AH$25)*('Booking Guest Information'!$O$21:$O$170&gt;AH$25)*('Booking Guest Information'!$A$21:$A$170&lt;&gt;"X"),0),0),""),"")</f>
        <v/>
      </c>
      <c r="AI34" s="150" t="str">
        <f t="array" ref="AI34">IFERROR(IF($C34&lt;&gt;"",INDEX('Booking Guest Information'!$K$21:$K$170,MATCH(1,('Booking Guest Information'!$G$21:$G$170=$D34)*('Booking Guest Information'!$M$21:$M$170&lt;=AI$25)*('Booking Guest Information'!$O$21:$O$170&gt;AI$25)*('Booking Guest Information'!$A$21:$A$170&lt;&gt;"X"),0),0),""),"")</f>
        <v/>
      </c>
      <c r="AJ34" s="150" t="str">
        <f t="array" ref="AJ34">IFERROR(IF($C34&lt;&gt;"",INDEX('Booking Guest Information'!$K$21:$K$170,MATCH(1,('Booking Guest Information'!$G$21:$G$170=$D34)*('Booking Guest Information'!$M$21:$M$170&lt;=AJ$25)*('Booking Guest Information'!$O$21:$O$170&gt;AJ$25)*('Booking Guest Information'!$A$21:$A$170&lt;&gt;"X"),0),0),""),"")</f>
        <v/>
      </c>
      <c r="AK34" s="150" t="str">
        <f t="array" ref="AK34">IFERROR(IF($C34&lt;&gt;"",INDEX('Booking Guest Information'!$K$21:$K$170,MATCH(1,('Booking Guest Information'!$G$21:$G$170=$D34)*('Booking Guest Information'!$M$21:$M$170&lt;=AK$25)*('Booking Guest Information'!$O$21:$O$170&gt;AK$25)*('Booking Guest Information'!$A$21:$A$170&lt;&gt;"X"),0),0),""),"")</f>
        <v/>
      </c>
      <c r="AL34" s="150" t="str">
        <f t="array" ref="AL34">IFERROR(IF($C34&lt;&gt;"",INDEX('Booking Guest Information'!$K$21:$K$170,MATCH(1,('Booking Guest Information'!$G$21:$G$170=$D34)*('Booking Guest Information'!$M$21:$M$170&lt;=AL$25)*('Booking Guest Information'!$O$21:$O$170&gt;AL$25)*('Booking Guest Information'!$A$21:$A$170&lt;&gt;"X"),0),0),""),"")</f>
        <v/>
      </c>
      <c r="AM34" s="150" t="str">
        <f t="array" ref="AM34">IFERROR(IF($C34&lt;&gt;"",INDEX('Booking Guest Information'!$K$21:$K$170,MATCH(1,('Booking Guest Information'!$G$21:$G$170=$D34)*('Booking Guest Information'!$M$21:$M$170&lt;=AM$25)*('Booking Guest Information'!$O$21:$O$170&gt;AM$25)*('Booking Guest Information'!$A$21:$A$170&lt;&gt;"X"),0),0),""),"")</f>
        <v/>
      </c>
      <c r="AN34" s="150" t="str">
        <f t="array" ref="AN34">IFERROR(IF($C34&lt;&gt;"",INDEX('Booking Guest Information'!$K$21:$K$170,MATCH(1,('Booking Guest Information'!$G$21:$G$170=$D34)*('Booking Guest Information'!$M$21:$M$170&lt;=AN$25)*('Booking Guest Information'!$O$21:$O$170&gt;AN$25)*('Booking Guest Information'!$A$21:$A$170&lt;&gt;"X"),0),0),""),"")</f>
        <v/>
      </c>
      <c r="AO34" s="150" t="str">
        <f t="array" ref="AO34">IFERROR(IF($C34&lt;&gt;"",INDEX('Booking Guest Information'!$K$21:$K$170,MATCH(1,('Booking Guest Information'!$G$21:$G$170=$D34)*('Booking Guest Information'!$M$21:$M$170&lt;=AO$25)*('Booking Guest Information'!$O$21:$O$170&gt;AO$25)*('Booking Guest Information'!$A$21:$A$170&lt;&gt;"X"),0),0),""),"")</f>
        <v/>
      </c>
      <c r="AP34" s="150" t="str">
        <f t="array" ref="AP34">IFERROR(IF($C34&lt;&gt;"",INDEX('Booking Guest Information'!$K$21:$K$170,MATCH(1,('Booking Guest Information'!$G$21:$G$170=$D34)*('Booking Guest Information'!$M$21:$M$170&lt;=AP$25)*('Booking Guest Information'!$O$21:$O$170&gt;AP$25)*('Booking Guest Information'!$A$21:$A$170&lt;&gt;"X"),0),0),""),"")</f>
        <v/>
      </c>
      <c r="AQ34" s="150" t="str">
        <f t="array" ref="AQ34">IFERROR(IF($C34&lt;&gt;"",INDEX('Booking Guest Information'!$K$21:$K$170,MATCH(1,('Booking Guest Information'!$G$21:$G$170=$D34)*('Booking Guest Information'!$M$21:$M$170&lt;=AQ$25)*('Booking Guest Information'!$O$21:$O$170&gt;AQ$25)*('Booking Guest Information'!$A$21:$A$170&lt;&gt;"X"),0),0),""),"")</f>
        <v/>
      </c>
      <c r="AR34" s="150" t="str">
        <f t="array" ref="AR34">IFERROR(IF($C34&lt;&gt;"",INDEX('Booking Guest Information'!$K$21:$K$170,MATCH(1,('Booking Guest Information'!$G$21:$G$170=$D34)*('Booking Guest Information'!$M$21:$M$170&lt;=AR$25)*('Booking Guest Information'!$O$21:$O$170&gt;AR$25)*('Booking Guest Information'!$A$21:$A$170&lt;&gt;"X"),0),0),""),"")</f>
        <v/>
      </c>
      <c r="AS34" s="150" t="str">
        <f t="array" ref="AS34">IFERROR(IF($C34&lt;&gt;"",INDEX('Booking Guest Information'!$K$21:$K$170,MATCH(1,('Booking Guest Information'!$G$21:$G$170=$D34)*('Booking Guest Information'!$M$21:$M$170&lt;=AS$25)*('Booking Guest Information'!$O$21:$O$170&gt;AS$25)*('Booking Guest Information'!$A$21:$A$170&lt;&gt;"X"),0),0),""),"")</f>
        <v/>
      </c>
      <c r="AT34" s="150" t="str">
        <f t="array" ref="AT34">IFERROR(IF($C34&lt;&gt;"",INDEX('Booking Guest Information'!$K$21:$K$170,MATCH(1,('Booking Guest Information'!$G$21:$G$170=$D34)*('Booking Guest Information'!$M$21:$M$170&lt;=AT$25)*('Booking Guest Information'!$O$21:$O$170&gt;AT$25)*('Booking Guest Information'!$A$21:$A$170&lt;&gt;"X"),0),0),""),"")</f>
        <v/>
      </c>
      <c r="AU34" s="150" t="str">
        <f t="array" ref="AU34">IFERROR(IF($C34&lt;&gt;"",INDEX('Booking Guest Information'!$K$21:$K$170,MATCH(1,('Booking Guest Information'!$G$21:$G$170=$D34)*('Booking Guest Information'!$M$21:$M$170&lt;=AU$25)*('Booking Guest Information'!$O$21:$O$170&gt;AU$25)*('Booking Guest Information'!$A$21:$A$170&lt;&gt;"X"),0),0),""),"")</f>
        <v/>
      </c>
    </row>
    <row r="35" spans="2:47" x14ac:dyDescent="0.3">
      <c r="B35" s="149">
        <v>10</v>
      </c>
      <c r="C35" s="151" t="str">
        <f t="shared" si="0"/>
        <v>Deluxe Single</v>
      </c>
      <c r="D35" s="149">
        <f t="shared" si="0"/>
        <v>210</v>
      </c>
      <c r="E35" s="149"/>
      <c r="F35" s="150" t="str">
        <f t="array" ref="F35">IFERROR(IF($C35&lt;&gt;"",INDEX('Booking Guest Information'!$K$21:$K$170,MATCH(1,('Booking Guest Information'!$G$21:$G$170=$D35)*('Booking Guest Information'!$M$21:$M$170&lt;=F$25)*('Booking Guest Information'!$O$21:$O$170&gt;F$25)*('Booking Guest Information'!$A$21:$A$170&lt;&gt;"X"),0),0),""),"")</f>
        <v/>
      </c>
      <c r="G35" s="150" t="str">
        <f t="array" ref="G35">IFERROR(IF($C35&lt;&gt;"",INDEX('Booking Guest Information'!$K$21:$K$170,MATCH(1,('Booking Guest Information'!$G$21:$G$170=$D35)*('Booking Guest Information'!$M$21:$M$170&lt;=G$25)*('Booking Guest Information'!$O$21:$O$170&gt;G$25)*('Booking Guest Information'!$A$21:$A$170&lt;&gt;"X"),0),0),""),"")</f>
        <v/>
      </c>
      <c r="H35" s="150" t="str">
        <f t="array" ref="H35">IFERROR(IF($C35&lt;&gt;"",INDEX('Booking Guest Information'!$K$21:$K$170,MATCH(1,('Booking Guest Information'!$G$21:$G$170=$D35)*('Booking Guest Information'!$M$21:$M$170&lt;=H$25)*('Booking Guest Information'!$O$21:$O$170&gt;H$25)*('Booking Guest Information'!$A$21:$A$170&lt;&gt;"X"),0),0),""),"")</f>
        <v/>
      </c>
      <c r="I35" s="150" t="str">
        <f t="array" ref="I35">IFERROR(IF($C35&lt;&gt;"",INDEX('Booking Guest Information'!$K$21:$K$170,MATCH(1,('Booking Guest Information'!$G$21:$G$170=$D35)*('Booking Guest Information'!$M$21:$M$170&lt;=I$25)*('Booking Guest Information'!$O$21:$O$170&gt;I$25)*('Booking Guest Information'!$A$21:$A$170&lt;&gt;"X"),0),0),""),"")</f>
        <v/>
      </c>
      <c r="J35" s="150" t="str">
        <f t="array" ref="J35">IFERROR(IF($C35&lt;&gt;"",INDEX('Booking Guest Information'!$K$21:$K$170,MATCH(1,('Booking Guest Information'!$G$21:$G$170=$D35)*('Booking Guest Information'!$M$21:$M$170&lt;=J$25)*('Booking Guest Information'!$O$21:$O$170&gt;J$25)*('Booking Guest Information'!$A$21:$A$170&lt;&gt;"X"),0),0),""),"")</f>
        <v/>
      </c>
      <c r="K35" s="150" t="str">
        <f t="array" ref="K35">IFERROR(IF($C35&lt;&gt;"",INDEX('Booking Guest Information'!$K$21:$K$170,MATCH(1,('Booking Guest Information'!$G$21:$G$170=$D35)*('Booking Guest Information'!$M$21:$M$170&lt;=K$25)*('Booking Guest Information'!$O$21:$O$170&gt;K$25)*('Booking Guest Information'!$A$21:$A$170&lt;&gt;"X"),0),0),""),"")</f>
        <v/>
      </c>
      <c r="L35" s="150" t="str">
        <f t="array" ref="L35">IFERROR(IF($C35&lt;&gt;"",INDEX('Booking Guest Information'!$K$21:$K$170,MATCH(1,('Booking Guest Information'!$G$21:$G$170=$D35)*('Booking Guest Information'!$M$21:$M$170&lt;=L$25)*('Booking Guest Information'!$O$21:$O$170&gt;L$25)*('Booking Guest Information'!$A$21:$A$170&lt;&gt;"X"),0),0),""),"")</f>
        <v/>
      </c>
      <c r="M35" s="150" t="str">
        <f t="array" ref="M35">IFERROR(IF($C35&lt;&gt;"",INDEX('Booking Guest Information'!$K$21:$K$170,MATCH(1,('Booking Guest Information'!$G$21:$G$170=$D35)*('Booking Guest Information'!$M$21:$M$170&lt;=M$25)*('Booking Guest Information'!$O$21:$O$170&gt;M$25)*('Booking Guest Information'!$A$21:$A$170&lt;&gt;"X"),0),0),""),"")</f>
        <v/>
      </c>
      <c r="N35" s="150" t="str">
        <f t="array" ref="N35">IFERROR(IF($C35&lt;&gt;"",INDEX('Booking Guest Information'!$K$21:$K$170,MATCH(1,('Booking Guest Information'!$G$21:$G$170=$D35)*('Booking Guest Information'!$M$21:$M$170&lt;=N$25)*('Booking Guest Information'!$O$21:$O$170&gt;N$25)*('Booking Guest Information'!$A$21:$A$170&lt;&gt;"X"),0),0),""),"")</f>
        <v/>
      </c>
      <c r="O35" s="150" t="str">
        <f t="array" ref="O35">IFERROR(IF($C35&lt;&gt;"",INDEX('Booking Guest Information'!$K$21:$K$170,MATCH(1,('Booking Guest Information'!$G$21:$G$170=$D35)*('Booking Guest Information'!$M$21:$M$170&lt;=O$25)*('Booking Guest Information'!$O$21:$O$170&gt;O$25)*('Booking Guest Information'!$A$21:$A$170&lt;&gt;"X"),0),0),""),"")</f>
        <v/>
      </c>
      <c r="P35" s="150" t="str">
        <f t="array" ref="P35">IFERROR(IF($C35&lt;&gt;"",INDEX('Booking Guest Information'!$K$21:$K$170,MATCH(1,('Booking Guest Information'!$G$21:$G$170=$D35)*('Booking Guest Information'!$M$21:$M$170&lt;=P$25)*('Booking Guest Information'!$O$21:$O$170&gt;P$25)*('Booking Guest Information'!$A$21:$A$170&lt;&gt;"X"),0),0),""),"")</f>
        <v/>
      </c>
      <c r="Q35" s="150" t="str">
        <f t="array" ref="Q35">IFERROR(IF($C35&lt;&gt;"",INDEX('Booking Guest Information'!$K$21:$K$170,MATCH(1,('Booking Guest Information'!$G$21:$G$170=$D35)*('Booking Guest Information'!$M$21:$M$170&lt;=Q$25)*('Booking Guest Information'!$O$21:$O$170&gt;Q$25)*('Booking Guest Information'!$A$21:$A$170&lt;&gt;"X"),0),0),""),"")</f>
        <v/>
      </c>
      <c r="R35" s="150" t="str">
        <f t="array" ref="R35">IFERROR(IF($C35&lt;&gt;"",INDEX('Booking Guest Information'!$K$21:$K$170,MATCH(1,('Booking Guest Information'!$G$21:$G$170=$D35)*('Booking Guest Information'!$M$21:$M$170&lt;=R$25)*('Booking Guest Information'!$O$21:$O$170&gt;R$25)*('Booking Guest Information'!$A$21:$A$170&lt;&gt;"X"),0),0),""),"")</f>
        <v/>
      </c>
      <c r="S35" s="150" t="str">
        <f t="array" ref="S35">IFERROR(IF($C35&lt;&gt;"",INDEX('Booking Guest Information'!$K$21:$K$170,MATCH(1,('Booking Guest Information'!$G$21:$G$170=$D35)*('Booking Guest Information'!$M$21:$M$170&lt;=S$25)*('Booking Guest Information'!$O$21:$O$170&gt;S$25)*('Booking Guest Information'!$A$21:$A$170&lt;&gt;"X"),0),0),""),"")</f>
        <v/>
      </c>
      <c r="T35" s="150" t="str">
        <f t="array" ref="T35">IFERROR(IF($C35&lt;&gt;"",INDEX('Booking Guest Information'!$K$21:$K$170,MATCH(1,('Booking Guest Information'!$G$21:$G$170=$D35)*('Booking Guest Information'!$M$21:$M$170&lt;=T$25)*('Booking Guest Information'!$O$21:$O$170&gt;T$25)*('Booking Guest Information'!$A$21:$A$170&lt;&gt;"X"),0),0),""),"")</f>
        <v/>
      </c>
      <c r="U35" s="150" t="str">
        <f t="array" ref="U35">IFERROR(IF($C35&lt;&gt;"",INDEX('Booking Guest Information'!$K$21:$K$170,MATCH(1,('Booking Guest Information'!$G$21:$G$170=$D35)*('Booking Guest Information'!$M$21:$M$170&lt;=U$25)*('Booking Guest Information'!$O$21:$O$170&gt;U$25)*('Booking Guest Information'!$A$21:$A$170&lt;&gt;"X"),0),0),""),"")</f>
        <v/>
      </c>
      <c r="V35" s="150" t="str">
        <f t="array" ref="V35">IFERROR(IF($C35&lt;&gt;"",INDEX('Booking Guest Information'!$K$21:$K$170,MATCH(1,('Booking Guest Information'!$G$21:$G$170=$D35)*('Booking Guest Information'!$M$21:$M$170&lt;=V$25)*('Booking Guest Information'!$O$21:$O$170&gt;V$25)*('Booking Guest Information'!$A$21:$A$170&lt;&gt;"X"),0),0),""),"")</f>
        <v/>
      </c>
      <c r="W35" s="150" t="str">
        <f t="array" ref="W35">IFERROR(IF($C35&lt;&gt;"",INDEX('Booking Guest Information'!$K$21:$K$170,MATCH(1,('Booking Guest Information'!$G$21:$G$170=$D35)*('Booking Guest Information'!$M$21:$M$170&lt;=W$25)*('Booking Guest Information'!$O$21:$O$170&gt;W$25)*('Booking Guest Information'!$A$21:$A$170&lt;&gt;"X"),0),0),""),"")</f>
        <v/>
      </c>
      <c r="X35" s="150" t="str">
        <f t="array" ref="X35">IFERROR(IF($C35&lt;&gt;"",INDEX('Booking Guest Information'!$K$21:$K$170,MATCH(1,('Booking Guest Information'!$G$21:$G$170=$D35)*('Booking Guest Information'!$M$21:$M$170&lt;=X$25)*('Booking Guest Information'!$O$21:$O$170&gt;X$25)*('Booking Guest Information'!$A$21:$A$170&lt;&gt;"X"),0),0),""),"")</f>
        <v/>
      </c>
      <c r="Y35" s="150" t="str">
        <f t="array" ref="Y35">IFERROR(IF($C35&lt;&gt;"",INDEX('Booking Guest Information'!$K$21:$K$170,MATCH(1,('Booking Guest Information'!$G$21:$G$170=$D35)*('Booking Guest Information'!$M$21:$M$170&lt;=Y$25)*('Booking Guest Information'!$O$21:$O$170&gt;Y$25)*('Booking Guest Information'!$A$21:$A$170&lt;&gt;"X"),0),0),""),"")</f>
        <v/>
      </c>
      <c r="Z35" s="150" t="str">
        <f t="array" ref="Z35">IFERROR(IF($C35&lt;&gt;"",INDEX('Booking Guest Information'!$K$21:$K$170,MATCH(1,('Booking Guest Information'!$G$21:$G$170=$D35)*('Booking Guest Information'!$M$21:$M$170&lt;=Z$25)*('Booking Guest Information'!$O$21:$O$170&gt;Z$25)*('Booking Guest Information'!$A$21:$A$170&lt;&gt;"X"),0),0),""),"")</f>
        <v/>
      </c>
      <c r="AA35" s="150" t="str">
        <f t="array" ref="AA35">IFERROR(IF($C35&lt;&gt;"",INDEX('Booking Guest Information'!$K$21:$K$170,MATCH(1,('Booking Guest Information'!$G$21:$G$170=$D35)*('Booking Guest Information'!$M$21:$M$170&lt;=AA$25)*('Booking Guest Information'!$O$21:$O$170&gt;AA$25)*('Booking Guest Information'!$A$21:$A$170&lt;&gt;"X"),0),0),""),"")</f>
        <v/>
      </c>
      <c r="AB35" s="150" t="str">
        <f t="array" ref="AB35">IFERROR(IF($C35&lt;&gt;"",INDEX('Booking Guest Information'!$K$21:$K$170,MATCH(1,('Booking Guest Information'!$G$21:$G$170=$D35)*('Booking Guest Information'!$M$21:$M$170&lt;=AB$25)*('Booking Guest Information'!$O$21:$O$170&gt;AB$25)*('Booking Guest Information'!$A$21:$A$170&lt;&gt;"X"),0),0),""),"")</f>
        <v/>
      </c>
      <c r="AC35" s="150" t="str">
        <f t="array" ref="AC35">IFERROR(IF($C35&lt;&gt;"",INDEX('Booking Guest Information'!$K$21:$K$170,MATCH(1,('Booking Guest Information'!$G$21:$G$170=$D35)*('Booking Guest Information'!$M$21:$M$170&lt;=AC$25)*('Booking Guest Information'!$O$21:$O$170&gt;AC$25)*('Booking Guest Information'!$A$21:$A$170&lt;&gt;"X"),0),0),""),"")</f>
        <v/>
      </c>
      <c r="AD35" s="150" t="str">
        <f t="array" ref="AD35">IFERROR(IF($C35&lt;&gt;"",INDEX('Booking Guest Information'!$K$21:$K$170,MATCH(1,('Booking Guest Information'!$G$21:$G$170=$D35)*('Booking Guest Information'!$M$21:$M$170&lt;=AD$25)*('Booking Guest Information'!$O$21:$O$170&gt;AD$25)*('Booking Guest Information'!$A$21:$A$170&lt;&gt;"X"),0),0),""),"")</f>
        <v/>
      </c>
      <c r="AE35" s="150" t="str">
        <f t="array" ref="AE35">IFERROR(IF($C35&lt;&gt;"",INDEX('Booking Guest Information'!$K$21:$K$170,MATCH(1,('Booking Guest Information'!$G$21:$G$170=$D35)*('Booking Guest Information'!$M$21:$M$170&lt;=AE$25)*('Booking Guest Information'!$O$21:$O$170&gt;AE$25)*('Booking Guest Information'!$A$21:$A$170&lt;&gt;"X"),0),0),""),"")</f>
        <v/>
      </c>
      <c r="AF35" s="150" t="str">
        <f t="array" ref="AF35">IFERROR(IF($C35&lt;&gt;"",INDEX('Booking Guest Information'!$K$21:$K$170,MATCH(1,('Booking Guest Information'!$G$21:$G$170=$D35)*('Booking Guest Information'!$M$21:$M$170&lt;=AF$25)*('Booking Guest Information'!$O$21:$O$170&gt;AF$25)*('Booking Guest Information'!$A$21:$A$170&lt;&gt;"X"),0),0),""),"")</f>
        <v/>
      </c>
      <c r="AG35" s="150" t="str">
        <f t="array" ref="AG35">IFERROR(IF($C35&lt;&gt;"",INDEX('Booking Guest Information'!$K$21:$K$170,MATCH(1,('Booking Guest Information'!$G$21:$G$170=$D35)*('Booking Guest Information'!$M$21:$M$170&lt;=AG$25)*('Booking Guest Information'!$O$21:$O$170&gt;AG$25)*('Booking Guest Information'!$A$21:$A$170&lt;&gt;"X"),0),0),""),"")</f>
        <v/>
      </c>
      <c r="AH35" s="150" t="str">
        <f t="array" ref="AH35">IFERROR(IF($C35&lt;&gt;"",INDEX('Booking Guest Information'!$K$21:$K$170,MATCH(1,('Booking Guest Information'!$G$21:$G$170=$D35)*('Booking Guest Information'!$M$21:$M$170&lt;=AH$25)*('Booking Guest Information'!$O$21:$O$170&gt;AH$25)*('Booking Guest Information'!$A$21:$A$170&lt;&gt;"X"),0),0),""),"")</f>
        <v/>
      </c>
      <c r="AI35" s="150" t="str">
        <f t="array" ref="AI35">IFERROR(IF($C35&lt;&gt;"",INDEX('Booking Guest Information'!$K$21:$K$170,MATCH(1,('Booking Guest Information'!$G$21:$G$170=$D35)*('Booking Guest Information'!$M$21:$M$170&lt;=AI$25)*('Booking Guest Information'!$O$21:$O$170&gt;AI$25)*('Booking Guest Information'!$A$21:$A$170&lt;&gt;"X"),0),0),""),"")</f>
        <v/>
      </c>
      <c r="AJ35" s="150" t="str">
        <f t="array" ref="AJ35">IFERROR(IF($C35&lt;&gt;"",INDEX('Booking Guest Information'!$K$21:$K$170,MATCH(1,('Booking Guest Information'!$G$21:$G$170=$D35)*('Booking Guest Information'!$M$21:$M$170&lt;=AJ$25)*('Booking Guest Information'!$O$21:$O$170&gt;AJ$25)*('Booking Guest Information'!$A$21:$A$170&lt;&gt;"X"),0),0),""),"")</f>
        <v/>
      </c>
      <c r="AK35" s="150" t="str">
        <f t="array" ref="AK35">IFERROR(IF($C35&lt;&gt;"",INDEX('Booking Guest Information'!$K$21:$K$170,MATCH(1,('Booking Guest Information'!$G$21:$G$170=$D35)*('Booking Guest Information'!$M$21:$M$170&lt;=AK$25)*('Booking Guest Information'!$O$21:$O$170&gt;AK$25)*('Booking Guest Information'!$A$21:$A$170&lt;&gt;"X"),0),0),""),"")</f>
        <v/>
      </c>
      <c r="AL35" s="150" t="str">
        <f t="array" ref="AL35">IFERROR(IF($C35&lt;&gt;"",INDEX('Booking Guest Information'!$K$21:$K$170,MATCH(1,('Booking Guest Information'!$G$21:$G$170=$D35)*('Booking Guest Information'!$M$21:$M$170&lt;=AL$25)*('Booking Guest Information'!$O$21:$O$170&gt;AL$25)*('Booking Guest Information'!$A$21:$A$170&lt;&gt;"X"),0),0),""),"")</f>
        <v/>
      </c>
      <c r="AM35" s="150" t="str">
        <f t="array" ref="AM35">IFERROR(IF($C35&lt;&gt;"",INDEX('Booking Guest Information'!$K$21:$K$170,MATCH(1,('Booking Guest Information'!$G$21:$G$170=$D35)*('Booking Guest Information'!$M$21:$M$170&lt;=AM$25)*('Booking Guest Information'!$O$21:$O$170&gt;AM$25)*('Booking Guest Information'!$A$21:$A$170&lt;&gt;"X"),0),0),""),"")</f>
        <v/>
      </c>
      <c r="AN35" s="150" t="str">
        <f t="array" ref="AN35">IFERROR(IF($C35&lt;&gt;"",INDEX('Booking Guest Information'!$K$21:$K$170,MATCH(1,('Booking Guest Information'!$G$21:$G$170=$D35)*('Booking Guest Information'!$M$21:$M$170&lt;=AN$25)*('Booking Guest Information'!$O$21:$O$170&gt;AN$25)*('Booking Guest Information'!$A$21:$A$170&lt;&gt;"X"),0),0),""),"")</f>
        <v/>
      </c>
      <c r="AO35" s="150" t="str">
        <f t="array" ref="AO35">IFERROR(IF($C35&lt;&gt;"",INDEX('Booking Guest Information'!$K$21:$K$170,MATCH(1,('Booking Guest Information'!$G$21:$G$170=$D35)*('Booking Guest Information'!$M$21:$M$170&lt;=AO$25)*('Booking Guest Information'!$O$21:$O$170&gt;AO$25)*('Booking Guest Information'!$A$21:$A$170&lt;&gt;"X"),0),0),""),"")</f>
        <v/>
      </c>
      <c r="AP35" s="150" t="str">
        <f t="array" ref="AP35">IFERROR(IF($C35&lt;&gt;"",INDEX('Booking Guest Information'!$K$21:$K$170,MATCH(1,('Booking Guest Information'!$G$21:$G$170=$D35)*('Booking Guest Information'!$M$21:$M$170&lt;=AP$25)*('Booking Guest Information'!$O$21:$O$170&gt;AP$25)*('Booking Guest Information'!$A$21:$A$170&lt;&gt;"X"),0),0),""),"")</f>
        <v/>
      </c>
      <c r="AQ35" s="150" t="str">
        <f t="array" ref="AQ35">IFERROR(IF($C35&lt;&gt;"",INDEX('Booking Guest Information'!$K$21:$K$170,MATCH(1,('Booking Guest Information'!$G$21:$G$170=$D35)*('Booking Guest Information'!$M$21:$M$170&lt;=AQ$25)*('Booking Guest Information'!$O$21:$O$170&gt;AQ$25)*('Booking Guest Information'!$A$21:$A$170&lt;&gt;"X"),0),0),""),"")</f>
        <v/>
      </c>
      <c r="AR35" s="150" t="str">
        <f t="array" ref="AR35">IFERROR(IF($C35&lt;&gt;"",INDEX('Booking Guest Information'!$K$21:$K$170,MATCH(1,('Booking Guest Information'!$G$21:$G$170=$D35)*('Booking Guest Information'!$M$21:$M$170&lt;=AR$25)*('Booking Guest Information'!$O$21:$O$170&gt;AR$25)*('Booking Guest Information'!$A$21:$A$170&lt;&gt;"X"),0),0),""),"")</f>
        <v/>
      </c>
      <c r="AS35" s="150" t="str">
        <f t="array" ref="AS35">IFERROR(IF($C35&lt;&gt;"",INDEX('Booking Guest Information'!$K$21:$K$170,MATCH(1,('Booking Guest Information'!$G$21:$G$170=$D35)*('Booking Guest Information'!$M$21:$M$170&lt;=AS$25)*('Booking Guest Information'!$O$21:$O$170&gt;AS$25)*('Booking Guest Information'!$A$21:$A$170&lt;&gt;"X"),0),0),""),"")</f>
        <v/>
      </c>
      <c r="AT35" s="150" t="str">
        <f t="array" ref="AT35">IFERROR(IF($C35&lt;&gt;"",INDEX('Booking Guest Information'!$K$21:$K$170,MATCH(1,('Booking Guest Information'!$G$21:$G$170=$D35)*('Booking Guest Information'!$M$21:$M$170&lt;=AT$25)*('Booking Guest Information'!$O$21:$O$170&gt;AT$25)*('Booking Guest Information'!$A$21:$A$170&lt;&gt;"X"),0),0),""),"")</f>
        <v/>
      </c>
      <c r="AU35" s="150" t="str">
        <f t="array" ref="AU35">IFERROR(IF($C35&lt;&gt;"",INDEX('Booking Guest Information'!$K$21:$K$170,MATCH(1,('Booking Guest Information'!$G$21:$G$170=$D35)*('Booking Guest Information'!$M$21:$M$170&lt;=AU$25)*('Booking Guest Information'!$O$21:$O$170&gt;AU$25)*('Booking Guest Information'!$A$21:$A$170&lt;&gt;"X"),0),0),""),"")</f>
        <v/>
      </c>
    </row>
    <row r="36" spans="2:47" x14ac:dyDescent="0.3">
      <c r="B36" s="149">
        <v>11</v>
      </c>
      <c r="C36" s="151" t="str">
        <f t="shared" si="0"/>
        <v>Deluxe Single</v>
      </c>
      <c r="D36" s="149">
        <f t="shared" si="0"/>
        <v>211</v>
      </c>
      <c r="E36" s="149"/>
      <c r="F36" s="150" t="str">
        <f t="array" ref="F36">IFERROR(IF($C36&lt;&gt;"",INDEX('Booking Guest Information'!$K$21:$K$170,MATCH(1,('Booking Guest Information'!$G$21:$G$170=$D36)*('Booking Guest Information'!$M$21:$M$170&lt;=F$25)*('Booking Guest Information'!$O$21:$O$170&gt;F$25)*('Booking Guest Information'!$A$21:$A$170&lt;&gt;"X"),0),0),""),"")</f>
        <v/>
      </c>
      <c r="G36" s="150" t="str">
        <f t="array" ref="G36">IFERROR(IF($C36&lt;&gt;"",INDEX('Booking Guest Information'!$K$21:$K$170,MATCH(1,('Booking Guest Information'!$G$21:$G$170=$D36)*('Booking Guest Information'!$M$21:$M$170&lt;=G$25)*('Booking Guest Information'!$O$21:$O$170&gt;G$25)*('Booking Guest Information'!$A$21:$A$170&lt;&gt;"X"),0),0),""),"")</f>
        <v/>
      </c>
      <c r="H36" s="150" t="str">
        <f t="array" ref="H36">IFERROR(IF($C36&lt;&gt;"",INDEX('Booking Guest Information'!$K$21:$K$170,MATCH(1,('Booking Guest Information'!$G$21:$G$170=$D36)*('Booking Guest Information'!$M$21:$M$170&lt;=H$25)*('Booking Guest Information'!$O$21:$O$170&gt;H$25)*('Booking Guest Information'!$A$21:$A$170&lt;&gt;"X"),0),0),""),"")</f>
        <v/>
      </c>
      <c r="I36" s="150" t="str">
        <f t="array" ref="I36">IFERROR(IF($C36&lt;&gt;"",INDEX('Booking Guest Information'!$K$21:$K$170,MATCH(1,('Booking Guest Information'!$G$21:$G$170=$D36)*('Booking Guest Information'!$M$21:$M$170&lt;=I$25)*('Booking Guest Information'!$O$21:$O$170&gt;I$25)*('Booking Guest Information'!$A$21:$A$170&lt;&gt;"X"),0),0),""),"")</f>
        <v/>
      </c>
      <c r="J36" s="150" t="str">
        <f t="array" ref="J36">IFERROR(IF($C36&lt;&gt;"",INDEX('Booking Guest Information'!$K$21:$K$170,MATCH(1,('Booking Guest Information'!$G$21:$G$170=$D36)*('Booking Guest Information'!$M$21:$M$170&lt;=J$25)*('Booking Guest Information'!$O$21:$O$170&gt;J$25)*('Booking Guest Information'!$A$21:$A$170&lt;&gt;"X"),0),0),""),"")</f>
        <v/>
      </c>
      <c r="K36" s="150" t="str">
        <f t="array" ref="K36">IFERROR(IF($C36&lt;&gt;"",INDEX('Booking Guest Information'!$K$21:$K$170,MATCH(1,('Booking Guest Information'!$G$21:$G$170=$D36)*('Booking Guest Information'!$M$21:$M$170&lt;=K$25)*('Booking Guest Information'!$O$21:$O$170&gt;K$25)*('Booking Guest Information'!$A$21:$A$170&lt;&gt;"X"),0),0),""),"")</f>
        <v/>
      </c>
      <c r="L36" s="150" t="str">
        <f t="array" ref="L36">IFERROR(IF($C36&lt;&gt;"",INDEX('Booking Guest Information'!$K$21:$K$170,MATCH(1,('Booking Guest Information'!$G$21:$G$170=$D36)*('Booking Guest Information'!$M$21:$M$170&lt;=L$25)*('Booking Guest Information'!$O$21:$O$170&gt;L$25)*('Booking Guest Information'!$A$21:$A$170&lt;&gt;"X"),0),0),""),"")</f>
        <v/>
      </c>
      <c r="M36" s="150" t="str">
        <f t="array" ref="M36">IFERROR(IF($C36&lt;&gt;"",INDEX('Booking Guest Information'!$K$21:$K$170,MATCH(1,('Booking Guest Information'!$G$21:$G$170=$D36)*('Booking Guest Information'!$M$21:$M$170&lt;=M$25)*('Booking Guest Information'!$O$21:$O$170&gt;M$25)*('Booking Guest Information'!$A$21:$A$170&lt;&gt;"X"),0),0),""),"")</f>
        <v/>
      </c>
      <c r="N36" s="150" t="str">
        <f t="array" ref="N36">IFERROR(IF($C36&lt;&gt;"",INDEX('Booking Guest Information'!$K$21:$K$170,MATCH(1,('Booking Guest Information'!$G$21:$G$170=$D36)*('Booking Guest Information'!$M$21:$M$170&lt;=N$25)*('Booking Guest Information'!$O$21:$O$170&gt;N$25)*('Booking Guest Information'!$A$21:$A$170&lt;&gt;"X"),0),0),""),"")</f>
        <v/>
      </c>
      <c r="O36" s="150" t="str">
        <f t="array" ref="O36">IFERROR(IF($C36&lt;&gt;"",INDEX('Booking Guest Information'!$K$21:$K$170,MATCH(1,('Booking Guest Information'!$G$21:$G$170=$D36)*('Booking Guest Information'!$M$21:$M$170&lt;=O$25)*('Booking Guest Information'!$O$21:$O$170&gt;O$25)*('Booking Guest Information'!$A$21:$A$170&lt;&gt;"X"),0),0),""),"")</f>
        <v/>
      </c>
      <c r="P36" s="150" t="str">
        <f t="array" ref="P36">IFERROR(IF($C36&lt;&gt;"",INDEX('Booking Guest Information'!$K$21:$K$170,MATCH(1,('Booking Guest Information'!$G$21:$G$170=$D36)*('Booking Guest Information'!$M$21:$M$170&lt;=P$25)*('Booking Guest Information'!$O$21:$O$170&gt;P$25)*('Booking Guest Information'!$A$21:$A$170&lt;&gt;"X"),0),0),""),"")</f>
        <v/>
      </c>
      <c r="Q36" s="150" t="str">
        <f t="array" ref="Q36">IFERROR(IF($C36&lt;&gt;"",INDEX('Booking Guest Information'!$K$21:$K$170,MATCH(1,('Booking Guest Information'!$G$21:$G$170=$D36)*('Booking Guest Information'!$M$21:$M$170&lt;=Q$25)*('Booking Guest Information'!$O$21:$O$170&gt;Q$25)*('Booking Guest Information'!$A$21:$A$170&lt;&gt;"X"),0),0),""),"")</f>
        <v/>
      </c>
      <c r="R36" s="150" t="str">
        <f t="array" ref="R36">IFERROR(IF($C36&lt;&gt;"",INDEX('Booking Guest Information'!$K$21:$K$170,MATCH(1,('Booking Guest Information'!$G$21:$G$170=$D36)*('Booking Guest Information'!$M$21:$M$170&lt;=R$25)*('Booking Guest Information'!$O$21:$O$170&gt;R$25)*('Booking Guest Information'!$A$21:$A$170&lt;&gt;"X"),0),0),""),"")</f>
        <v/>
      </c>
      <c r="S36" s="150" t="str">
        <f t="array" ref="S36">IFERROR(IF($C36&lt;&gt;"",INDEX('Booking Guest Information'!$K$21:$K$170,MATCH(1,('Booking Guest Information'!$G$21:$G$170=$D36)*('Booking Guest Information'!$M$21:$M$170&lt;=S$25)*('Booking Guest Information'!$O$21:$O$170&gt;S$25)*('Booking Guest Information'!$A$21:$A$170&lt;&gt;"X"),0),0),""),"")</f>
        <v/>
      </c>
      <c r="T36" s="150" t="str">
        <f t="array" ref="T36">IFERROR(IF($C36&lt;&gt;"",INDEX('Booking Guest Information'!$K$21:$K$170,MATCH(1,('Booking Guest Information'!$G$21:$G$170=$D36)*('Booking Guest Information'!$M$21:$M$170&lt;=T$25)*('Booking Guest Information'!$O$21:$O$170&gt;T$25)*('Booking Guest Information'!$A$21:$A$170&lt;&gt;"X"),0),0),""),"")</f>
        <v/>
      </c>
      <c r="U36" s="150" t="str">
        <f t="array" ref="U36">IFERROR(IF($C36&lt;&gt;"",INDEX('Booking Guest Information'!$K$21:$K$170,MATCH(1,('Booking Guest Information'!$G$21:$G$170=$D36)*('Booking Guest Information'!$M$21:$M$170&lt;=U$25)*('Booking Guest Information'!$O$21:$O$170&gt;U$25)*('Booking Guest Information'!$A$21:$A$170&lt;&gt;"X"),0),0),""),"")</f>
        <v/>
      </c>
      <c r="V36" s="150" t="str">
        <f t="array" ref="V36">IFERROR(IF($C36&lt;&gt;"",INDEX('Booking Guest Information'!$K$21:$K$170,MATCH(1,('Booking Guest Information'!$G$21:$G$170=$D36)*('Booking Guest Information'!$M$21:$M$170&lt;=V$25)*('Booking Guest Information'!$O$21:$O$170&gt;V$25)*('Booking Guest Information'!$A$21:$A$170&lt;&gt;"X"),0),0),""),"")</f>
        <v/>
      </c>
      <c r="W36" s="150" t="str">
        <f t="array" ref="W36">IFERROR(IF($C36&lt;&gt;"",INDEX('Booking Guest Information'!$K$21:$K$170,MATCH(1,('Booking Guest Information'!$G$21:$G$170=$D36)*('Booking Guest Information'!$M$21:$M$170&lt;=W$25)*('Booking Guest Information'!$O$21:$O$170&gt;W$25)*('Booking Guest Information'!$A$21:$A$170&lt;&gt;"X"),0),0),""),"")</f>
        <v/>
      </c>
      <c r="X36" s="150" t="str">
        <f t="array" ref="X36">IFERROR(IF($C36&lt;&gt;"",INDEX('Booking Guest Information'!$K$21:$K$170,MATCH(1,('Booking Guest Information'!$G$21:$G$170=$D36)*('Booking Guest Information'!$M$21:$M$170&lt;=X$25)*('Booking Guest Information'!$O$21:$O$170&gt;X$25)*('Booking Guest Information'!$A$21:$A$170&lt;&gt;"X"),0),0),""),"")</f>
        <v/>
      </c>
      <c r="Y36" s="150" t="str">
        <f t="array" ref="Y36">IFERROR(IF($C36&lt;&gt;"",INDEX('Booking Guest Information'!$K$21:$K$170,MATCH(1,('Booking Guest Information'!$G$21:$G$170=$D36)*('Booking Guest Information'!$M$21:$M$170&lt;=Y$25)*('Booking Guest Information'!$O$21:$O$170&gt;Y$25)*('Booking Guest Information'!$A$21:$A$170&lt;&gt;"X"),0),0),""),"")</f>
        <v/>
      </c>
      <c r="Z36" s="150" t="str">
        <f t="array" ref="Z36">IFERROR(IF($C36&lt;&gt;"",INDEX('Booking Guest Information'!$K$21:$K$170,MATCH(1,('Booking Guest Information'!$G$21:$G$170=$D36)*('Booking Guest Information'!$M$21:$M$170&lt;=Z$25)*('Booking Guest Information'!$O$21:$O$170&gt;Z$25)*('Booking Guest Information'!$A$21:$A$170&lt;&gt;"X"),0),0),""),"")</f>
        <v/>
      </c>
      <c r="AA36" s="150" t="str">
        <f t="array" ref="AA36">IFERROR(IF($C36&lt;&gt;"",INDEX('Booking Guest Information'!$K$21:$K$170,MATCH(1,('Booking Guest Information'!$G$21:$G$170=$D36)*('Booking Guest Information'!$M$21:$M$170&lt;=AA$25)*('Booking Guest Information'!$O$21:$O$170&gt;AA$25)*('Booking Guest Information'!$A$21:$A$170&lt;&gt;"X"),0),0),""),"")</f>
        <v/>
      </c>
      <c r="AB36" s="150" t="str">
        <f t="array" ref="AB36">IFERROR(IF($C36&lt;&gt;"",INDEX('Booking Guest Information'!$K$21:$K$170,MATCH(1,('Booking Guest Information'!$G$21:$G$170=$D36)*('Booking Guest Information'!$M$21:$M$170&lt;=AB$25)*('Booking Guest Information'!$O$21:$O$170&gt;AB$25)*('Booking Guest Information'!$A$21:$A$170&lt;&gt;"X"),0),0),""),"")</f>
        <v/>
      </c>
      <c r="AC36" s="150" t="str">
        <f t="array" ref="AC36">IFERROR(IF($C36&lt;&gt;"",INDEX('Booking Guest Information'!$K$21:$K$170,MATCH(1,('Booking Guest Information'!$G$21:$G$170=$D36)*('Booking Guest Information'!$M$21:$M$170&lt;=AC$25)*('Booking Guest Information'!$O$21:$O$170&gt;AC$25)*('Booking Guest Information'!$A$21:$A$170&lt;&gt;"X"),0),0),""),"")</f>
        <v/>
      </c>
      <c r="AD36" s="150" t="str">
        <f t="array" ref="AD36">IFERROR(IF($C36&lt;&gt;"",INDEX('Booking Guest Information'!$K$21:$K$170,MATCH(1,('Booking Guest Information'!$G$21:$G$170=$D36)*('Booking Guest Information'!$M$21:$M$170&lt;=AD$25)*('Booking Guest Information'!$O$21:$O$170&gt;AD$25)*('Booking Guest Information'!$A$21:$A$170&lt;&gt;"X"),0),0),""),"")</f>
        <v/>
      </c>
      <c r="AE36" s="150" t="str">
        <f t="array" ref="AE36">IFERROR(IF($C36&lt;&gt;"",INDEX('Booking Guest Information'!$K$21:$K$170,MATCH(1,('Booking Guest Information'!$G$21:$G$170=$D36)*('Booking Guest Information'!$M$21:$M$170&lt;=AE$25)*('Booking Guest Information'!$O$21:$O$170&gt;AE$25)*('Booking Guest Information'!$A$21:$A$170&lt;&gt;"X"),0),0),""),"")</f>
        <v/>
      </c>
      <c r="AF36" s="150" t="str">
        <f t="array" ref="AF36">IFERROR(IF($C36&lt;&gt;"",INDEX('Booking Guest Information'!$K$21:$K$170,MATCH(1,('Booking Guest Information'!$G$21:$G$170=$D36)*('Booking Guest Information'!$M$21:$M$170&lt;=AF$25)*('Booking Guest Information'!$O$21:$O$170&gt;AF$25)*('Booking Guest Information'!$A$21:$A$170&lt;&gt;"X"),0),0),""),"")</f>
        <v/>
      </c>
      <c r="AG36" s="150" t="str">
        <f t="array" ref="AG36">IFERROR(IF($C36&lt;&gt;"",INDEX('Booking Guest Information'!$K$21:$K$170,MATCH(1,('Booking Guest Information'!$G$21:$G$170=$D36)*('Booking Guest Information'!$M$21:$M$170&lt;=AG$25)*('Booking Guest Information'!$O$21:$O$170&gt;AG$25)*('Booking Guest Information'!$A$21:$A$170&lt;&gt;"X"),0),0),""),"")</f>
        <v/>
      </c>
      <c r="AH36" s="150" t="str">
        <f t="array" ref="AH36">IFERROR(IF($C36&lt;&gt;"",INDEX('Booking Guest Information'!$K$21:$K$170,MATCH(1,('Booking Guest Information'!$G$21:$G$170=$D36)*('Booking Guest Information'!$M$21:$M$170&lt;=AH$25)*('Booking Guest Information'!$O$21:$O$170&gt;AH$25)*('Booking Guest Information'!$A$21:$A$170&lt;&gt;"X"),0),0),""),"")</f>
        <v/>
      </c>
      <c r="AI36" s="150" t="str">
        <f t="array" ref="AI36">IFERROR(IF($C36&lt;&gt;"",INDEX('Booking Guest Information'!$K$21:$K$170,MATCH(1,('Booking Guest Information'!$G$21:$G$170=$D36)*('Booking Guest Information'!$M$21:$M$170&lt;=AI$25)*('Booking Guest Information'!$O$21:$O$170&gt;AI$25)*('Booking Guest Information'!$A$21:$A$170&lt;&gt;"X"),0),0),""),"")</f>
        <v/>
      </c>
      <c r="AJ36" s="150" t="str">
        <f t="array" ref="AJ36">IFERROR(IF($C36&lt;&gt;"",INDEX('Booking Guest Information'!$K$21:$K$170,MATCH(1,('Booking Guest Information'!$G$21:$G$170=$D36)*('Booking Guest Information'!$M$21:$M$170&lt;=AJ$25)*('Booking Guest Information'!$O$21:$O$170&gt;AJ$25)*('Booking Guest Information'!$A$21:$A$170&lt;&gt;"X"),0),0),""),"")</f>
        <v/>
      </c>
      <c r="AK36" s="150" t="str">
        <f t="array" ref="AK36">IFERROR(IF($C36&lt;&gt;"",INDEX('Booking Guest Information'!$K$21:$K$170,MATCH(1,('Booking Guest Information'!$G$21:$G$170=$D36)*('Booking Guest Information'!$M$21:$M$170&lt;=AK$25)*('Booking Guest Information'!$O$21:$O$170&gt;AK$25)*('Booking Guest Information'!$A$21:$A$170&lt;&gt;"X"),0),0),""),"")</f>
        <v/>
      </c>
      <c r="AL36" s="150" t="str">
        <f t="array" ref="AL36">IFERROR(IF($C36&lt;&gt;"",INDEX('Booking Guest Information'!$K$21:$K$170,MATCH(1,('Booking Guest Information'!$G$21:$G$170=$D36)*('Booking Guest Information'!$M$21:$M$170&lt;=AL$25)*('Booking Guest Information'!$O$21:$O$170&gt;AL$25)*('Booking Guest Information'!$A$21:$A$170&lt;&gt;"X"),0),0),""),"")</f>
        <v/>
      </c>
      <c r="AM36" s="150" t="str">
        <f t="array" ref="AM36">IFERROR(IF($C36&lt;&gt;"",INDEX('Booking Guest Information'!$K$21:$K$170,MATCH(1,('Booking Guest Information'!$G$21:$G$170=$D36)*('Booking Guest Information'!$M$21:$M$170&lt;=AM$25)*('Booking Guest Information'!$O$21:$O$170&gt;AM$25)*('Booking Guest Information'!$A$21:$A$170&lt;&gt;"X"),0),0),""),"")</f>
        <v/>
      </c>
      <c r="AN36" s="150" t="str">
        <f t="array" ref="AN36">IFERROR(IF($C36&lt;&gt;"",INDEX('Booking Guest Information'!$K$21:$K$170,MATCH(1,('Booking Guest Information'!$G$21:$G$170=$D36)*('Booking Guest Information'!$M$21:$M$170&lt;=AN$25)*('Booking Guest Information'!$O$21:$O$170&gt;AN$25)*('Booking Guest Information'!$A$21:$A$170&lt;&gt;"X"),0),0),""),"")</f>
        <v/>
      </c>
      <c r="AO36" s="150" t="str">
        <f t="array" ref="AO36">IFERROR(IF($C36&lt;&gt;"",INDEX('Booking Guest Information'!$K$21:$K$170,MATCH(1,('Booking Guest Information'!$G$21:$G$170=$D36)*('Booking Guest Information'!$M$21:$M$170&lt;=AO$25)*('Booking Guest Information'!$O$21:$O$170&gt;AO$25)*('Booking Guest Information'!$A$21:$A$170&lt;&gt;"X"),0),0),""),"")</f>
        <v/>
      </c>
      <c r="AP36" s="150" t="str">
        <f t="array" ref="AP36">IFERROR(IF($C36&lt;&gt;"",INDEX('Booking Guest Information'!$K$21:$K$170,MATCH(1,('Booking Guest Information'!$G$21:$G$170=$D36)*('Booking Guest Information'!$M$21:$M$170&lt;=AP$25)*('Booking Guest Information'!$O$21:$O$170&gt;AP$25)*('Booking Guest Information'!$A$21:$A$170&lt;&gt;"X"),0),0),""),"")</f>
        <v/>
      </c>
      <c r="AQ36" s="150" t="str">
        <f t="array" ref="AQ36">IFERROR(IF($C36&lt;&gt;"",INDEX('Booking Guest Information'!$K$21:$K$170,MATCH(1,('Booking Guest Information'!$G$21:$G$170=$D36)*('Booking Guest Information'!$M$21:$M$170&lt;=AQ$25)*('Booking Guest Information'!$O$21:$O$170&gt;AQ$25)*('Booking Guest Information'!$A$21:$A$170&lt;&gt;"X"),0),0),""),"")</f>
        <v/>
      </c>
      <c r="AR36" s="150" t="str">
        <f t="array" ref="AR36">IFERROR(IF($C36&lt;&gt;"",INDEX('Booking Guest Information'!$K$21:$K$170,MATCH(1,('Booking Guest Information'!$G$21:$G$170=$D36)*('Booking Guest Information'!$M$21:$M$170&lt;=AR$25)*('Booking Guest Information'!$O$21:$O$170&gt;AR$25)*('Booking Guest Information'!$A$21:$A$170&lt;&gt;"X"),0),0),""),"")</f>
        <v/>
      </c>
      <c r="AS36" s="150" t="str">
        <f t="array" ref="AS36">IFERROR(IF($C36&lt;&gt;"",INDEX('Booking Guest Information'!$K$21:$K$170,MATCH(1,('Booking Guest Information'!$G$21:$G$170=$D36)*('Booking Guest Information'!$M$21:$M$170&lt;=AS$25)*('Booking Guest Information'!$O$21:$O$170&gt;AS$25)*('Booking Guest Information'!$A$21:$A$170&lt;&gt;"X"),0),0),""),"")</f>
        <v/>
      </c>
      <c r="AT36" s="150" t="str">
        <f t="array" ref="AT36">IFERROR(IF($C36&lt;&gt;"",INDEX('Booking Guest Information'!$K$21:$K$170,MATCH(1,('Booking Guest Information'!$G$21:$G$170=$D36)*('Booking Guest Information'!$M$21:$M$170&lt;=AT$25)*('Booking Guest Information'!$O$21:$O$170&gt;AT$25)*('Booking Guest Information'!$A$21:$A$170&lt;&gt;"X"),0),0),""),"")</f>
        <v/>
      </c>
      <c r="AU36" s="150" t="str">
        <f t="array" ref="AU36">IFERROR(IF($C36&lt;&gt;"",INDEX('Booking Guest Information'!$K$21:$K$170,MATCH(1,('Booking Guest Information'!$G$21:$G$170=$D36)*('Booking Guest Information'!$M$21:$M$170&lt;=AU$25)*('Booking Guest Information'!$O$21:$O$170&gt;AU$25)*('Booking Guest Information'!$A$21:$A$170&lt;&gt;"X"),0),0),""),"")</f>
        <v/>
      </c>
    </row>
    <row r="37" spans="2:47" x14ac:dyDescent="0.3">
      <c r="B37" s="149">
        <v>12</v>
      </c>
      <c r="C37" s="151" t="str">
        <f t="shared" si="0"/>
        <v>Deluxe Single</v>
      </c>
      <c r="D37" s="149">
        <f t="shared" si="0"/>
        <v>212</v>
      </c>
      <c r="E37" s="149"/>
      <c r="F37" s="150" t="str">
        <f t="array" ref="F37">IFERROR(IF($C37&lt;&gt;"",INDEX('Booking Guest Information'!$K$21:$K$170,MATCH(1,('Booking Guest Information'!$G$21:$G$170=$D37)*('Booking Guest Information'!$M$21:$M$170&lt;=F$25)*('Booking Guest Information'!$O$21:$O$170&gt;F$25)*('Booking Guest Information'!$A$21:$A$170&lt;&gt;"X"),0),0),""),"")</f>
        <v/>
      </c>
      <c r="G37" s="150" t="str">
        <f t="array" ref="G37">IFERROR(IF($C37&lt;&gt;"",INDEX('Booking Guest Information'!$K$21:$K$170,MATCH(1,('Booking Guest Information'!$G$21:$G$170=$D37)*('Booking Guest Information'!$M$21:$M$170&lt;=G$25)*('Booking Guest Information'!$O$21:$O$170&gt;G$25)*('Booking Guest Information'!$A$21:$A$170&lt;&gt;"X"),0),0),""),"")</f>
        <v/>
      </c>
      <c r="H37" s="150" t="str">
        <f t="array" ref="H37">IFERROR(IF($C37&lt;&gt;"",INDEX('Booking Guest Information'!$K$21:$K$170,MATCH(1,('Booking Guest Information'!$G$21:$G$170=$D37)*('Booking Guest Information'!$M$21:$M$170&lt;=H$25)*('Booking Guest Information'!$O$21:$O$170&gt;H$25)*('Booking Guest Information'!$A$21:$A$170&lt;&gt;"X"),0),0),""),"")</f>
        <v/>
      </c>
      <c r="I37" s="150" t="str">
        <f t="array" ref="I37">IFERROR(IF($C37&lt;&gt;"",INDEX('Booking Guest Information'!$K$21:$K$170,MATCH(1,('Booking Guest Information'!$G$21:$G$170=$D37)*('Booking Guest Information'!$M$21:$M$170&lt;=I$25)*('Booking Guest Information'!$O$21:$O$170&gt;I$25)*('Booking Guest Information'!$A$21:$A$170&lt;&gt;"X"),0),0),""),"")</f>
        <v/>
      </c>
      <c r="J37" s="150" t="str">
        <f t="array" ref="J37">IFERROR(IF($C37&lt;&gt;"",INDEX('Booking Guest Information'!$K$21:$K$170,MATCH(1,('Booking Guest Information'!$G$21:$G$170=$D37)*('Booking Guest Information'!$M$21:$M$170&lt;=J$25)*('Booking Guest Information'!$O$21:$O$170&gt;J$25)*('Booking Guest Information'!$A$21:$A$170&lt;&gt;"X"),0),0),""),"")</f>
        <v/>
      </c>
      <c r="K37" s="150" t="str">
        <f t="array" ref="K37">IFERROR(IF($C37&lt;&gt;"",INDEX('Booking Guest Information'!$K$21:$K$170,MATCH(1,('Booking Guest Information'!$G$21:$G$170=$D37)*('Booking Guest Information'!$M$21:$M$170&lt;=K$25)*('Booking Guest Information'!$O$21:$O$170&gt;K$25)*('Booking Guest Information'!$A$21:$A$170&lt;&gt;"X"),0),0),""),"")</f>
        <v/>
      </c>
      <c r="L37" s="150" t="str">
        <f t="array" ref="L37">IFERROR(IF($C37&lt;&gt;"",INDEX('Booking Guest Information'!$K$21:$K$170,MATCH(1,('Booking Guest Information'!$G$21:$G$170=$D37)*('Booking Guest Information'!$M$21:$M$170&lt;=L$25)*('Booking Guest Information'!$O$21:$O$170&gt;L$25)*('Booking Guest Information'!$A$21:$A$170&lt;&gt;"X"),0),0),""),"")</f>
        <v/>
      </c>
      <c r="M37" s="150" t="str">
        <f t="array" ref="M37">IFERROR(IF($C37&lt;&gt;"",INDEX('Booking Guest Information'!$K$21:$K$170,MATCH(1,('Booking Guest Information'!$G$21:$G$170=$D37)*('Booking Guest Information'!$M$21:$M$170&lt;=M$25)*('Booking Guest Information'!$O$21:$O$170&gt;M$25)*('Booking Guest Information'!$A$21:$A$170&lt;&gt;"X"),0),0),""),"")</f>
        <v/>
      </c>
      <c r="N37" s="150" t="str">
        <f t="array" ref="N37">IFERROR(IF($C37&lt;&gt;"",INDEX('Booking Guest Information'!$K$21:$K$170,MATCH(1,('Booking Guest Information'!$G$21:$G$170=$D37)*('Booking Guest Information'!$M$21:$M$170&lt;=N$25)*('Booking Guest Information'!$O$21:$O$170&gt;N$25)*('Booking Guest Information'!$A$21:$A$170&lt;&gt;"X"),0),0),""),"")</f>
        <v/>
      </c>
      <c r="O37" s="150" t="str">
        <f t="array" ref="O37">IFERROR(IF($C37&lt;&gt;"",INDEX('Booking Guest Information'!$K$21:$K$170,MATCH(1,('Booking Guest Information'!$G$21:$G$170=$D37)*('Booking Guest Information'!$M$21:$M$170&lt;=O$25)*('Booking Guest Information'!$O$21:$O$170&gt;O$25)*('Booking Guest Information'!$A$21:$A$170&lt;&gt;"X"),0),0),""),"")</f>
        <v/>
      </c>
      <c r="P37" s="150" t="str">
        <f t="array" ref="P37">IFERROR(IF($C37&lt;&gt;"",INDEX('Booking Guest Information'!$K$21:$K$170,MATCH(1,('Booking Guest Information'!$G$21:$G$170=$D37)*('Booking Guest Information'!$M$21:$M$170&lt;=P$25)*('Booking Guest Information'!$O$21:$O$170&gt;P$25)*('Booking Guest Information'!$A$21:$A$170&lt;&gt;"X"),0),0),""),"")</f>
        <v/>
      </c>
      <c r="Q37" s="150" t="str">
        <f t="array" ref="Q37">IFERROR(IF($C37&lt;&gt;"",INDEX('Booking Guest Information'!$K$21:$K$170,MATCH(1,('Booking Guest Information'!$G$21:$G$170=$D37)*('Booking Guest Information'!$M$21:$M$170&lt;=Q$25)*('Booking Guest Information'!$O$21:$O$170&gt;Q$25)*('Booking Guest Information'!$A$21:$A$170&lt;&gt;"X"),0),0),""),"")</f>
        <v/>
      </c>
      <c r="R37" s="150" t="str">
        <f t="array" ref="R37">IFERROR(IF($C37&lt;&gt;"",INDEX('Booking Guest Information'!$K$21:$K$170,MATCH(1,('Booking Guest Information'!$G$21:$G$170=$D37)*('Booking Guest Information'!$M$21:$M$170&lt;=R$25)*('Booking Guest Information'!$O$21:$O$170&gt;R$25)*('Booking Guest Information'!$A$21:$A$170&lt;&gt;"X"),0),0),""),"")</f>
        <v/>
      </c>
      <c r="S37" s="150" t="str">
        <f t="array" ref="S37">IFERROR(IF($C37&lt;&gt;"",INDEX('Booking Guest Information'!$K$21:$K$170,MATCH(1,('Booking Guest Information'!$G$21:$G$170=$D37)*('Booking Guest Information'!$M$21:$M$170&lt;=S$25)*('Booking Guest Information'!$O$21:$O$170&gt;S$25)*('Booking Guest Information'!$A$21:$A$170&lt;&gt;"X"),0),0),""),"")</f>
        <v/>
      </c>
      <c r="T37" s="150" t="str">
        <f t="array" ref="T37">IFERROR(IF($C37&lt;&gt;"",INDEX('Booking Guest Information'!$K$21:$K$170,MATCH(1,('Booking Guest Information'!$G$21:$G$170=$D37)*('Booking Guest Information'!$M$21:$M$170&lt;=T$25)*('Booking Guest Information'!$O$21:$O$170&gt;T$25)*('Booking Guest Information'!$A$21:$A$170&lt;&gt;"X"),0),0),""),"")</f>
        <v/>
      </c>
      <c r="U37" s="150" t="str">
        <f t="array" ref="U37">IFERROR(IF($C37&lt;&gt;"",INDEX('Booking Guest Information'!$K$21:$K$170,MATCH(1,('Booking Guest Information'!$G$21:$G$170=$D37)*('Booking Guest Information'!$M$21:$M$170&lt;=U$25)*('Booking Guest Information'!$O$21:$O$170&gt;U$25)*('Booking Guest Information'!$A$21:$A$170&lt;&gt;"X"),0),0),""),"")</f>
        <v/>
      </c>
      <c r="V37" s="150" t="str">
        <f t="array" ref="V37">IFERROR(IF($C37&lt;&gt;"",INDEX('Booking Guest Information'!$K$21:$K$170,MATCH(1,('Booking Guest Information'!$G$21:$G$170=$D37)*('Booking Guest Information'!$M$21:$M$170&lt;=V$25)*('Booking Guest Information'!$O$21:$O$170&gt;V$25)*('Booking Guest Information'!$A$21:$A$170&lt;&gt;"X"),0),0),""),"")</f>
        <v/>
      </c>
      <c r="W37" s="150" t="str">
        <f t="array" ref="W37">IFERROR(IF($C37&lt;&gt;"",INDEX('Booking Guest Information'!$K$21:$K$170,MATCH(1,('Booking Guest Information'!$G$21:$G$170=$D37)*('Booking Guest Information'!$M$21:$M$170&lt;=W$25)*('Booking Guest Information'!$O$21:$O$170&gt;W$25)*('Booking Guest Information'!$A$21:$A$170&lt;&gt;"X"),0),0),""),"")</f>
        <v/>
      </c>
      <c r="X37" s="150" t="str">
        <f t="array" ref="X37">IFERROR(IF($C37&lt;&gt;"",INDEX('Booking Guest Information'!$K$21:$K$170,MATCH(1,('Booking Guest Information'!$G$21:$G$170=$D37)*('Booking Guest Information'!$M$21:$M$170&lt;=X$25)*('Booking Guest Information'!$O$21:$O$170&gt;X$25)*('Booking Guest Information'!$A$21:$A$170&lt;&gt;"X"),0),0),""),"")</f>
        <v/>
      </c>
      <c r="Y37" s="150" t="str">
        <f t="array" ref="Y37">IFERROR(IF($C37&lt;&gt;"",INDEX('Booking Guest Information'!$K$21:$K$170,MATCH(1,('Booking Guest Information'!$G$21:$G$170=$D37)*('Booking Guest Information'!$M$21:$M$170&lt;=Y$25)*('Booking Guest Information'!$O$21:$O$170&gt;Y$25)*('Booking Guest Information'!$A$21:$A$170&lt;&gt;"X"),0),0),""),"")</f>
        <v/>
      </c>
      <c r="Z37" s="150" t="str">
        <f t="array" ref="Z37">IFERROR(IF($C37&lt;&gt;"",INDEX('Booking Guest Information'!$K$21:$K$170,MATCH(1,('Booking Guest Information'!$G$21:$G$170=$D37)*('Booking Guest Information'!$M$21:$M$170&lt;=Z$25)*('Booking Guest Information'!$O$21:$O$170&gt;Z$25)*('Booking Guest Information'!$A$21:$A$170&lt;&gt;"X"),0),0),""),"")</f>
        <v/>
      </c>
      <c r="AA37" s="150" t="str">
        <f t="array" ref="AA37">IFERROR(IF($C37&lt;&gt;"",INDEX('Booking Guest Information'!$K$21:$K$170,MATCH(1,('Booking Guest Information'!$G$21:$G$170=$D37)*('Booking Guest Information'!$M$21:$M$170&lt;=AA$25)*('Booking Guest Information'!$O$21:$O$170&gt;AA$25)*('Booking Guest Information'!$A$21:$A$170&lt;&gt;"X"),0),0),""),"")</f>
        <v/>
      </c>
      <c r="AB37" s="150" t="str">
        <f t="array" ref="AB37">IFERROR(IF($C37&lt;&gt;"",INDEX('Booking Guest Information'!$K$21:$K$170,MATCH(1,('Booking Guest Information'!$G$21:$G$170=$D37)*('Booking Guest Information'!$M$21:$M$170&lt;=AB$25)*('Booking Guest Information'!$O$21:$O$170&gt;AB$25)*('Booking Guest Information'!$A$21:$A$170&lt;&gt;"X"),0),0),""),"")</f>
        <v/>
      </c>
      <c r="AC37" s="150" t="str">
        <f t="array" ref="AC37">IFERROR(IF($C37&lt;&gt;"",INDEX('Booking Guest Information'!$K$21:$K$170,MATCH(1,('Booking Guest Information'!$G$21:$G$170=$D37)*('Booking Guest Information'!$M$21:$M$170&lt;=AC$25)*('Booking Guest Information'!$O$21:$O$170&gt;AC$25)*('Booking Guest Information'!$A$21:$A$170&lt;&gt;"X"),0),0),""),"")</f>
        <v/>
      </c>
      <c r="AD37" s="150" t="str">
        <f t="array" ref="AD37">IFERROR(IF($C37&lt;&gt;"",INDEX('Booking Guest Information'!$K$21:$K$170,MATCH(1,('Booking Guest Information'!$G$21:$G$170=$D37)*('Booking Guest Information'!$M$21:$M$170&lt;=AD$25)*('Booking Guest Information'!$O$21:$O$170&gt;AD$25)*('Booking Guest Information'!$A$21:$A$170&lt;&gt;"X"),0),0),""),"")</f>
        <v/>
      </c>
      <c r="AE37" s="150" t="str">
        <f t="array" ref="AE37">IFERROR(IF($C37&lt;&gt;"",INDEX('Booking Guest Information'!$K$21:$K$170,MATCH(1,('Booking Guest Information'!$G$21:$G$170=$D37)*('Booking Guest Information'!$M$21:$M$170&lt;=AE$25)*('Booking Guest Information'!$O$21:$O$170&gt;AE$25)*('Booking Guest Information'!$A$21:$A$170&lt;&gt;"X"),0),0),""),"")</f>
        <v/>
      </c>
      <c r="AF37" s="150" t="str">
        <f t="array" ref="AF37">IFERROR(IF($C37&lt;&gt;"",INDEX('Booking Guest Information'!$K$21:$K$170,MATCH(1,('Booking Guest Information'!$G$21:$G$170=$D37)*('Booking Guest Information'!$M$21:$M$170&lt;=AF$25)*('Booking Guest Information'!$O$21:$O$170&gt;AF$25)*('Booking Guest Information'!$A$21:$A$170&lt;&gt;"X"),0),0),""),"")</f>
        <v/>
      </c>
      <c r="AG37" s="150" t="str">
        <f t="array" ref="AG37">IFERROR(IF($C37&lt;&gt;"",INDEX('Booking Guest Information'!$K$21:$K$170,MATCH(1,('Booking Guest Information'!$G$21:$G$170=$D37)*('Booking Guest Information'!$M$21:$M$170&lt;=AG$25)*('Booking Guest Information'!$O$21:$O$170&gt;AG$25)*('Booking Guest Information'!$A$21:$A$170&lt;&gt;"X"),0),0),""),"")</f>
        <v/>
      </c>
      <c r="AH37" s="150" t="str">
        <f t="array" ref="AH37">IFERROR(IF($C37&lt;&gt;"",INDEX('Booking Guest Information'!$K$21:$K$170,MATCH(1,('Booking Guest Information'!$G$21:$G$170=$D37)*('Booking Guest Information'!$M$21:$M$170&lt;=AH$25)*('Booking Guest Information'!$O$21:$O$170&gt;AH$25)*('Booking Guest Information'!$A$21:$A$170&lt;&gt;"X"),0),0),""),"")</f>
        <v/>
      </c>
      <c r="AI37" s="150" t="str">
        <f t="array" ref="AI37">IFERROR(IF($C37&lt;&gt;"",INDEX('Booking Guest Information'!$K$21:$K$170,MATCH(1,('Booking Guest Information'!$G$21:$G$170=$D37)*('Booking Guest Information'!$M$21:$M$170&lt;=AI$25)*('Booking Guest Information'!$O$21:$O$170&gt;AI$25)*('Booking Guest Information'!$A$21:$A$170&lt;&gt;"X"),0),0),""),"")</f>
        <v/>
      </c>
      <c r="AJ37" s="150" t="str">
        <f t="array" ref="AJ37">IFERROR(IF($C37&lt;&gt;"",INDEX('Booking Guest Information'!$K$21:$K$170,MATCH(1,('Booking Guest Information'!$G$21:$G$170=$D37)*('Booking Guest Information'!$M$21:$M$170&lt;=AJ$25)*('Booking Guest Information'!$O$21:$O$170&gt;AJ$25)*('Booking Guest Information'!$A$21:$A$170&lt;&gt;"X"),0),0),""),"")</f>
        <v/>
      </c>
      <c r="AK37" s="150" t="str">
        <f t="array" ref="AK37">IFERROR(IF($C37&lt;&gt;"",INDEX('Booking Guest Information'!$K$21:$K$170,MATCH(1,('Booking Guest Information'!$G$21:$G$170=$D37)*('Booking Guest Information'!$M$21:$M$170&lt;=AK$25)*('Booking Guest Information'!$O$21:$O$170&gt;AK$25)*('Booking Guest Information'!$A$21:$A$170&lt;&gt;"X"),0),0),""),"")</f>
        <v/>
      </c>
      <c r="AL37" s="150" t="str">
        <f t="array" ref="AL37">IFERROR(IF($C37&lt;&gt;"",INDEX('Booking Guest Information'!$K$21:$K$170,MATCH(1,('Booking Guest Information'!$G$21:$G$170=$D37)*('Booking Guest Information'!$M$21:$M$170&lt;=AL$25)*('Booking Guest Information'!$O$21:$O$170&gt;AL$25)*('Booking Guest Information'!$A$21:$A$170&lt;&gt;"X"),0),0),""),"")</f>
        <v/>
      </c>
      <c r="AM37" s="150" t="str">
        <f t="array" ref="AM37">IFERROR(IF($C37&lt;&gt;"",INDEX('Booking Guest Information'!$K$21:$K$170,MATCH(1,('Booking Guest Information'!$G$21:$G$170=$D37)*('Booking Guest Information'!$M$21:$M$170&lt;=AM$25)*('Booking Guest Information'!$O$21:$O$170&gt;AM$25)*('Booking Guest Information'!$A$21:$A$170&lt;&gt;"X"),0),0),""),"")</f>
        <v/>
      </c>
      <c r="AN37" s="150" t="str">
        <f t="array" ref="AN37">IFERROR(IF($C37&lt;&gt;"",INDEX('Booking Guest Information'!$K$21:$K$170,MATCH(1,('Booking Guest Information'!$G$21:$G$170=$D37)*('Booking Guest Information'!$M$21:$M$170&lt;=AN$25)*('Booking Guest Information'!$O$21:$O$170&gt;AN$25)*('Booking Guest Information'!$A$21:$A$170&lt;&gt;"X"),0),0),""),"")</f>
        <v/>
      </c>
      <c r="AO37" s="150" t="str">
        <f t="array" ref="AO37">IFERROR(IF($C37&lt;&gt;"",INDEX('Booking Guest Information'!$K$21:$K$170,MATCH(1,('Booking Guest Information'!$G$21:$G$170=$D37)*('Booking Guest Information'!$M$21:$M$170&lt;=AO$25)*('Booking Guest Information'!$O$21:$O$170&gt;AO$25)*('Booking Guest Information'!$A$21:$A$170&lt;&gt;"X"),0),0),""),"")</f>
        <v/>
      </c>
      <c r="AP37" s="150" t="str">
        <f t="array" ref="AP37">IFERROR(IF($C37&lt;&gt;"",INDEX('Booking Guest Information'!$K$21:$K$170,MATCH(1,('Booking Guest Information'!$G$21:$G$170=$D37)*('Booking Guest Information'!$M$21:$M$170&lt;=AP$25)*('Booking Guest Information'!$O$21:$O$170&gt;AP$25)*('Booking Guest Information'!$A$21:$A$170&lt;&gt;"X"),0),0),""),"")</f>
        <v/>
      </c>
      <c r="AQ37" s="150" t="str">
        <f t="array" ref="AQ37">IFERROR(IF($C37&lt;&gt;"",INDEX('Booking Guest Information'!$K$21:$K$170,MATCH(1,('Booking Guest Information'!$G$21:$G$170=$D37)*('Booking Guest Information'!$M$21:$M$170&lt;=AQ$25)*('Booking Guest Information'!$O$21:$O$170&gt;AQ$25)*('Booking Guest Information'!$A$21:$A$170&lt;&gt;"X"),0),0),""),"")</f>
        <v/>
      </c>
      <c r="AR37" s="150" t="str">
        <f t="array" ref="AR37">IFERROR(IF($C37&lt;&gt;"",INDEX('Booking Guest Information'!$K$21:$K$170,MATCH(1,('Booking Guest Information'!$G$21:$G$170=$D37)*('Booking Guest Information'!$M$21:$M$170&lt;=AR$25)*('Booking Guest Information'!$O$21:$O$170&gt;AR$25)*('Booking Guest Information'!$A$21:$A$170&lt;&gt;"X"),0),0),""),"")</f>
        <v/>
      </c>
      <c r="AS37" s="150" t="str">
        <f t="array" ref="AS37">IFERROR(IF($C37&lt;&gt;"",INDEX('Booking Guest Information'!$K$21:$K$170,MATCH(1,('Booking Guest Information'!$G$21:$G$170=$D37)*('Booking Guest Information'!$M$21:$M$170&lt;=AS$25)*('Booking Guest Information'!$O$21:$O$170&gt;AS$25)*('Booking Guest Information'!$A$21:$A$170&lt;&gt;"X"),0),0),""),"")</f>
        <v/>
      </c>
      <c r="AT37" s="150" t="str">
        <f t="array" ref="AT37">IFERROR(IF($C37&lt;&gt;"",INDEX('Booking Guest Information'!$K$21:$K$170,MATCH(1,('Booking Guest Information'!$G$21:$G$170=$D37)*('Booking Guest Information'!$M$21:$M$170&lt;=AT$25)*('Booking Guest Information'!$O$21:$O$170&gt;AT$25)*('Booking Guest Information'!$A$21:$A$170&lt;&gt;"X"),0),0),""),"")</f>
        <v/>
      </c>
      <c r="AU37" s="150" t="str">
        <f t="array" ref="AU37">IFERROR(IF($C37&lt;&gt;"",INDEX('Booking Guest Information'!$K$21:$K$170,MATCH(1,('Booking Guest Information'!$G$21:$G$170=$D37)*('Booking Guest Information'!$M$21:$M$170&lt;=AU$25)*('Booking Guest Information'!$O$21:$O$170&gt;AU$25)*('Booking Guest Information'!$A$21:$A$170&lt;&gt;"X"),0),0),""),"")</f>
        <v/>
      </c>
    </row>
    <row r="38" spans="2:47" x14ac:dyDescent="0.3">
      <c r="B38" s="149">
        <v>13</v>
      </c>
      <c r="C38" s="151" t="str">
        <f t="shared" si="0"/>
        <v>Deluxe Double</v>
      </c>
      <c r="D38" s="149">
        <f t="shared" si="0"/>
        <v>213</v>
      </c>
      <c r="E38" s="149"/>
      <c r="F38" s="150" t="str">
        <f t="array" ref="F38">IFERROR(IF($C38&lt;&gt;"",INDEX('Booking Guest Information'!$K$21:$K$170,MATCH(1,('Booking Guest Information'!$G$21:$G$170=$D38)*('Booking Guest Information'!$M$21:$M$170&lt;=F$25)*('Booking Guest Information'!$O$21:$O$170&gt;F$25)*('Booking Guest Information'!$A$21:$A$170&lt;&gt;"X"),0),0),""),"")</f>
        <v/>
      </c>
      <c r="G38" s="150" t="str">
        <f t="array" ref="G38">IFERROR(IF($C38&lt;&gt;"",INDEX('Booking Guest Information'!$K$21:$K$170,MATCH(1,('Booking Guest Information'!$G$21:$G$170=$D38)*('Booking Guest Information'!$M$21:$M$170&lt;=G$25)*('Booking Guest Information'!$O$21:$O$170&gt;G$25)*('Booking Guest Information'!$A$21:$A$170&lt;&gt;"X"),0),0),""),"")</f>
        <v/>
      </c>
      <c r="H38" s="150" t="str">
        <f t="array" ref="H38">IFERROR(IF($C38&lt;&gt;"",INDEX('Booking Guest Information'!$K$21:$K$170,MATCH(1,('Booking Guest Information'!$G$21:$G$170=$D38)*('Booking Guest Information'!$M$21:$M$170&lt;=H$25)*('Booking Guest Information'!$O$21:$O$170&gt;H$25)*('Booking Guest Information'!$A$21:$A$170&lt;&gt;"X"),0),0),""),"")</f>
        <v/>
      </c>
      <c r="I38" s="150" t="str">
        <f t="array" ref="I38">IFERROR(IF($C38&lt;&gt;"",INDEX('Booking Guest Information'!$K$21:$K$170,MATCH(1,('Booking Guest Information'!$G$21:$G$170=$D38)*('Booking Guest Information'!$M$21:$M$170&lt;=I$25)*('Booking Guest Information'!$O$21:$O$170&gt;I$25)*('Booking Guest Information'!$A$21:$A$170&lt;&gt;"X"),0),0),""),"")</f>
        <v/>
      </c>
      <c r="J38" s="150" t="str">
        <f t="array" ref="J38">IFERROR(IF($C38&lt;&gt;"",INDEX('Booking Guest Information'!$K$21:$K$170,MATCH(1,('Booking Guest Information'!$G$21:$G$170=$D38)*('Booking Guest Information'!$M$21:$M$170&lt;=J$25)*('Booking Guest Information'!$O$21:$O$170&gt;J$25)*('Booking Guest Information'!$A$21:$A$170&lt;&gt;"X"),0),0),""),"")</f>
        <v/>
      </c>
      <c r="K38" s="150" t="str">
        <f t="array" ref="K38">IFERROR(IF($C38&lt;&gt;"",INDEX('Booking Guest Information'!$K$21:$K$170,MATCH(1,('Booking Guest Information'!$G$21:$G$170=$D38)*('Booking Guest Information'!$M$21:$M$170&lt;=K$25)*('Booking Guest Information'!$O$21:$O$170&gt;K$25)*('Booking Guest Information'!$A$21:$A$170&lt;&gt;"X"),0),0),""),"")</f>
        <v/>
      </c>
      <c r="L38" s="150" t="str">
        <f t="array" ref="L38">IFERROR(IF($C38&lt;&gt;"",INDEX('Booking Guest Information'!$K$21:$K$170,MATCH(1,('Booking Guest Information'!$G$21:$G$170=$D38)*('Booking Guest Information'!$M$21:$M$170&lt;=L$25)*('Booking Guest Information'!$O$21:$O$170&gt;L$25)*('Booking Guest Information'!$A$21:$A$170&lt;&gt;"X"),0),0),""),"")</f>
        <v/>
      </c>
      <c r="M38" s="150" t="str">
        <f t="array" ref="M38">IFERROR(IF($C38&lt;&gt;"",INDEX('Booking Guest Information'!$K$21:$K$170,MATCH(1,('Booking Guest Information'!$G$21:$G$170=$D38)*('Booking Guest Information'!$M$21:$M$170&lt;=M$25)*('Booking Guest Information'!$O$21:$O$170&gt;M$25)*('Booking Guest Information'!$A$21:$A$170&lt;&gt;"X"),0),0),""),"")</f>
        <v/>
      </c>
      <c r="N38" s="150" t="str">
        <f t="array" ref="N38">IFERROR(IF($C38&lt;&gt;"",INDEX('Booking Guest Information'!$K$21:$K$170,MATCH(1,('Booking Guest Information'!$G$21:$G$170=$D38)*('Booking Guest Information'!$M$21:$M$170&lt;=N$25)*('Booking Guest Information'!$O$21:$O$170&gt;N$25)*('Booking Guest Information'!$A$21:$A$170&lt;&gt;"X"),0),0),""),"")</f>
        <v/>
      </c>
      <c r="O38" s="150" t="str">
        <f t="array" ref="O38">IFERROR(IF($C38&lt;&gt;"",INDEX('Booking Guest Information'!$K$21:$K$170,MATCH(1,('Booking Guest Information'!$G$21:$G$170=$D38)*('Booking Guest Information'!$M$21:$M$170&lt;=O$25)*('Booking Guest Information'!$O$21:$O$170&gt;O$25)*('Booking Guest Information'!$A$21:$A$170&lt;&gt;"X"),0),0),""),"")</f>
        <v/>
      </c>
      <c r="P38" s="150" t="str">
        <f t="array" ref="P38">IFERROR(IF($C38&lt;&gt;"",INDEX('Booking Guest Information'!$K$21:$K$170,MATCH(1,('Booking Guest Information'!$G$21:$G$170=$D38)*('Booking Guest Information'!$M$21:$M$170&lt;=P$25)*('Booking Guest Information'!$O$21:$O$170&gt;P$25)*('Booking Guest Information'!$A$21:$A$170&lt;&gt;"X"),0),0),""),"")</f>
        <v/>
      </c>
      <c r="Q38" s="150" t="str">
        <f t="array" ref="Q38">IFERROR(IF($C38&lt;&gt;"",INDEX('Booking Guest Information'!$K$21:$K$170,MATCH(1,('Booking Guest Information'!$G$21:$G$170=$D38)*('Booking Guest Information'!$M$21:$M$170&lt;=Q$25)*('Booking Guest Information'!$O$21:$O$170&gt;Q$25)*('Booking Guest Information'!$A$21:$A$170&lt;&gt;"X"),0),0),""),"")</f>
        <v/>
      </c>
      <c r="R38" s="150" t="str">
        <f t="array" ref="R38">IFERROR(IF($C38&lt;&gt;"",INDEX('Booking Guest Information'!$K$21:$K$170,MATCH(1,('Booking Guest Information'!$G$21:$G$170=$D38)*('Booking Guest Information'!$M$21:$M$170&lt;=R$25)*('Booking Guest Information'!$O$21:$O$170&gt;R$25)*('Booking Guest Information'!$A$21:$A$170&lt;&gt;"X"),0),0),""),"")</f>
        <v/>
      </c>
      <c r="S38" s="150" t="str">
        <f t="array" ref="S38">IFERROR(IF($C38&lt;&gt;"",INDEX('Booking Guest Information'!$K$21:$K$170,MATCH(1,('Booking Guest Information'!$G$21:$G$170=$D38)*('Booking Guest Information'!$M$21:$M$170&lt;=S$25)*('Booking Guest Information'!$O$21:$O$170&gt;S$25)*('Booking Guest Information'!$A$21:$A$170&lt;&gt;"X"),0),0),""),"")</f>
        <v/>
      </c>
      <c r="T38" s="150" t="str">
        <f t="array" ref="T38">IFERROR(IF($C38&lt;&gt;"",INDEX('Booking Guest Information'!$K$21:$K$170,MATCH(1,('Booking Guest Information'!$G$21:$G$170=$D38)*('Booking Guest Information'!$M$21:$M$170&lt;=T$25)*('Booking Guest Information'!$O$21:$O$170&gt;T$25)*('Booking Guest Information'!$A$21:$A$170&lt;&gt;"X"),0),0),""),"")</f>
        <v/>
      </c>
      <c r="U38" s="150" t="str">
        <f t="array" ref="U38">IFERROR(IF($C38&lt;&gt;"",INDEX('Booking Guest Information'!$K$21:$K$170,MATCH(1,('Booking Guest Information'!$G$21:$G$170=$D38)*('Booking Guest Information'!$M$21:$M$170&lt;=U$25)*('Booking Guest Information'!$O$21:$O$170&gt;U$25)*('Booking Guest Information'!$A$21:$A$170&lt;&gt;"X"),0),0),""),"")</f>
        <v/>
      </c>
      <c r="V38" s="150" t="str">
        <f t="array" ref="V38">IFERROR(IF($C38&lt;&gt;"",INDEX('Booking Guest Information'!$K$21:$K$170,MATCH(1,('Booking Guest Information'!$G$21:$G$170=$D38)*('Booking Guest Information'!$M$21:$M$170&lt;=V$25)*('Booking Guest Information'!$O$21:$O$170&gt;V$25)*('Booking Guest Information'!$A$21:$A$170&lt;&gt;"X"),0),0),""),"")</f>
        <v/>
      </c>
      <c r="W38" s="150" t="str">
        <f t="array" ref="W38">IFERROR(IF($C38&lt;&gt;"",INDEX('Booking Guest Information'!$K$21:$K$170,MATCH(1,('Booking Guest Information'!$G$21:$G$170=$D38)*('Booking Guest Information'!$M$21:$M$170&lt;=W$25)*('Booking Guest Information'!$O$21:$O$170&gt;W$25)*('Booking Guest Information'!$A$21:$A$170&lt;&gt;"X"),0),0),""),"")</f>
        <v/>
      </c>
      <c r="X38" s="150" t="str">
        <f t="array" ref="X38">IFERROR(IF($C38&lt;&gt;"",INDEX('Booking Guest Information'!$K$21:$K$170,MATCH(1,('Booking Guest Information'!$G$21:$G$170=$D38)*('Booking Guest Information'!$M$21:$M$170&lt;=X$25)*('Booking Guest Information'!$O$21:$O$170&gt;X$25)*('Booking Guest Information'!$A$21:$A$170&lt;&gt;"X"),0),0),""),"")</f>
        <v/>
      </c>
      <c r="Y38" s="150" t="str">
        <f t="array" ref="Y38">IFERROR(IF($C38&lt;&gt;"",INDEX('Booking Guest Information'!$K$21:$K$170,MATCH(1,('Booking Guest Information'!$G$21:$G$170=$D38)*('Booking Guest Information'!$M$21:$M$170&lt;=Y$25)*('Booking Guest Information'!$O$21:$O$170&gt;Y$25)*('Booking Guest Information'!$A$21:$A$170&lt;&gt;"X"),0),0),""),"")</f>
        <v/>
      </c>
      <c r="Z38" s="150" t="str">
        <f t="array" ref="Z38">IFERROR(IF($C38&lt;&gt;"",INDEX('Booking Guest Information'!$K$21:$K$170,MATCH(1,('Booking Guest Information'!$G$21:$G$170=$D38)*('Booking Guest Information'!$M$21:$M$170&lt;=Z$25)*('Booking Guest Information'!$O$21:$O$170&gt;Z$25)*('Booking Guest Information'!$A$21:$A$170&lt;&gt;"X"),0),0),""),"")</f>
        <v/>
      </c>
      <c r="AA38" s="150" t="str">
        <f t="array" ref="AA38">IFERROR(IF($C38&lt;&gt;"",INDEX('Booking Guest Information'!$K$21:$K$170,MATCH(1,('Booking Guest Information'!$G$21:$G$170=$D38)*('Booking Guest Information'!$M$21:$M$170&lt;=AA$25)*('Booking Guest Information'!$O$21:$O$170&gt;AA$25)*('Booking Guest Information'!$A$21:$A$170&lt;&gt;"X"),0),0),""),"")</f>
        <v/>
      </c>
      <c r="AB38" s="150" t="str">
        <f t="array" ref="AB38">IFERROR(IF($C38&lt;&gt;"",INDEX('Booking Guest Information'!$K$21:$K$170,MATCH(1,('Booking Guest Information'!$G$21:$G$170=$D38)*('Booking Guest Information'!$M$21:$M$170&lt;=AB$25)*('Booking Guest Information'!$O$21:$O$170&gt;AB$25)*('Booking Guest Information'!$A$21:$A$170&lt;&gt;"X"),0),0),""),"")</f>
        <v/>
      </c>
      <c r="AC38" s="150" t="str">
        <f t="array" ref="AC38">IFERROR(IF($C38&lt;&gt;"",INDEX('Booking Guest Information'!$K$21:$K$170,MATCH(1,('Booking Guest Information'!$G$21:$G$170=$D38)*('Booking Guest Information'!$M$21:$M$170&lt;=AC$25)*('Booking Guest Information'!$O$21:$O$170&gt;AC$25)*('Booking Guest Information'!$A$21:$A$170&lt;&gt;"X"),0),0),""),"")</f>
        <v/>
      </c>
      <c r="AD38" s="150" t="str">
        <f t="array" ref="AD38">IFERROR(IF($C38&lt;&gt;"",INDEX('Booking Guest Information'!$K$21:$K$170,MATCH(1,('Booking Guest Information'!$G$21:$G$170=$D38)*('Booking Guest Information'!$M$21:$M$170&lt;=AD$25)*('Booking Guest Information'!$O$21:$O$170&gt;AD$25)*('Booking Guest Information'!$A$21:$A$170&lt;&gt;"X"),0),0),""),"")</f>
        <v/>
      </c>
      <c r="AE38" s="150" t="str">
        <f t="array" ref="AE38">IFERROR(IF($C38&lt;&gt;"",INDEX('Booking Guest Information'!$K$21:$K$170,MATCH(1,('Booking Guest Information'!$G$21:$G$170=$D38)*('Booking Guest Information'!$M$21:$M$170&lt;=AE$25)*('Booking Guest Information'!$O$21:$O$170&gt;AE$25)*('Booking Guest Information'!$A$21:$A$170&lt;&gt;"X"),0),0),""),"")</f>
        <v/>
      </c>
      <c r="AF38" s="150" t="str">
        <f t="array" ref="AF38">IFERROR(IF($C38&lt;&gt;"",INDEX('Booking Guest Information'!$K$21:$K$170,MATCH(1,('Booking Guest Information'!$G$21:$G$170=$D38)*('Booking Guest Information'!$M$21:$M$170&lt;=AF$25)*('Booking Guest Information'!$O$21:$O$170&gt;AF$25)*('Booking Guest Information'!$A$21:$A$170&lt;&gt;"X"),0),0),""),"")</f>
        <v/>
      </c>
      <c r="AG38" s="150" t="str">
        <f t="array" ref="AG38">IFERROR(IF($C38&lt;&gt;"",INDEX('Booking Guest Information'!$K$21:$K$170,MATCH(1,('Booking Guest Information'!$G$21:$G$170=$D38)*('Booking Guest Information'!$M$21:$M$170&lt;=AG$25)*('Booking Guest Information'!$O$21:$O$170&gt;AG$25)*('Booking Guest Information'!$A$21:$A$170&lt;&gt;"X"),0),0),""),"")</f>
        <v/>
      </c>
      <c r="AH38" s="150" t="str">
        <f t="array" ref="AH38">IFERROR(IF($C38&lt;&gt;"",INDEX('Booking Guest Information'!$K$21:$K$170,MATCH(1,('Booking Guest Information'!$G$21:$G$170=$D38)*('Booking Guest Information'!$M$21:$M$170&lt;=AH$25)*('Booking Guest Information'!$O$21:$O$170&gt;AH$25)*('Booking Guest Information'!$A$21:$A$170&lt;&gt;"X"),0),0),""),"")</f>
        <v/>
      </c>
      <c r="AI38" s="150" t="str">
        <f t="array" ref="AI38">IFERROR(IF($C38&lt;&gt;"",INDEX('Booking Guest Information'!$K$21:$K$170,MATCH(1,('Booking Guest Information'!$G$21:$G$170=$D38)*('Booking Guest Information'!$M$21:$M$170&lt;=AI$25)*('Booking Guest Information'!$O$21:$O$170&gt;AI$25)*('Booking Guest Information'!$A$21:$A$170&lt;&gt;"X"),0),0),""),"")</f>
        <v/>
      </c>
      <c r="AJ38" s="150" t="str">
        <f t="array" ref="AJ38">IFERROR(IF($C38&lt;&gt;"",INDEX('Booking Guest Information'!$K$21:$K$170,MATCH(1,('Booking Guest Information'!$G$21:$G$170=$D38)*('Booking Guest Information'!$M$21:$M$170&lt;=AJ$25)*('Booking Guest Information'!$O$21:$O$170&gt;AJ$25)*('Booking Guest Information'!$A$21:$A$170&lt;&gt;"X"),0),0),""),"")</f>
        <v/>
      </c>
      <c r="AK38" s="150" t="str">
        <f t="array" ref="AK38">IFERROR(IF($C38&lt;&gt;"",INDEX('Booking Guest Information'!$K$21:$K$170,MATCH(1,('Booking Guest Information'!$G$21:$G$170=$D38)*('Booking Guest Information'!$M$21:$M$170&lt;=AK$25)*('Booking Guest Information'!$O$21:$O$170&gt;AK$25)*('Booking Guest Information'!$A$21:$A$170&lt;&gt;"X"),0),0),""),"")</f>
        <v/>
      </c>
      <c r="AL38" s="150" t="str">
        <f t="array" ref="AL38">IFERROR(IF($C38&lt;&gt;"",INDEX('Booking Guest Information'!$K$21:$K$170,MATCH(1,('Booking Guest Information'!$G$21:$G$170=$D38)*('Booking Guest Information'!$M$21:$M$170&lt;=AL$25)*('Booking Guest Information'!$O$21:$O$170&gt;AL$25)*('Booking Guest Information'!$A$21:$A$170&lt;&gt;"X"),0),0),""),"")</f>
        <v/>
      </c>
      <c r="AM38" s="150" t="str">
        <f t="array" ref="AM38">IFERROR(IF($C38&lt;&gt;"",INDEX('Booking Guest Information'!$K$21:$K$170,MATCH(1,('Booking Guest Information'!$G$21:$G$170=$D38)*('Booking Guest Information'!$M$21:$M$170&lt;=AM$25)*('Booking Guest Information'!$O$21:$O$170&gt;AM$25)*('Booking Guest Information'!$A$21:$A$170&lt;&gt;"X"),0),0),""),"")</f>
        <v/>
      </c>
      <c r="AN38" s="150" t="str">
        <f t="array" ref="AN38">IFERROR(IF($C38&lt;&gt;"",INDEX('Booking Guest Information'!$K$21:$K$170,MATCH(1,('Booking Guest Information'!$G$21:$G$170=$D38)*('Booking Guest Information'!$M$21:$M$170&lt;=AN$25)*('Booking Guest Information'!$O$21:$O$170&gt;AN$25)*('Booking Guest Information'!$A$21:$A$170&lt;&gt;"X"),0),0),""),"")</f>
        <v/>
      </c>
      <c r="AO38" s="150" t="str">
        <f t="array" ref="AO38">IFERROR(IF($C38&lt;&gt;"",INDEX('Booking Guest Information'!$K$21:$K$170,MATCH(1,('Booking Guest Information'!$G$21:$G$170=$D38)*('Booking Guest Information'!$M$21:$M$170&lt;=AO$25)*('Booking Guest Information'!$O$21:$O$170&gt;AO$25)*('Booking Guest Information'!$A$21:$A$170&lt;&gt;"X"),0),0),""),"")</f>
        <v/>
      </c>
      <c r="AP38" s="150" t="str">
        <f t="array" ref="AP38">IFERROR(IF($C38&lt;&gt;"",INDEX('Booking Guest Information'!$K$21:$K$170,MATCH(1,('Booking Guest Information'!$G$21:$G$170=$D38)*('Booking Guest Information'!$M$21:$M$170&lt;=AP$25)*('Booking Guest Information'!$O$21:$O$170&gt;AP$25)*('Booking Guest Information'!$A$21:$A$170&lt;&gt;"X"),0),0),""),"")</f>
        <v/>
      </c>
      <c r="AQ38" s="150" t="str">
        <f t="array" ref="AQ38">IFERROR(IF($C38&lt;&gt;"",INDEX('Booking Guest Information'!$K$21:$K$170,MATCH(1,('Booking Guest Information'!$G$21:$G$170=$D38)*('Booking Guest Information'!$M$21:$M$170&lt;=AQ$25)*('Booking Guest Information'!$O$21:$O$170&gt;AQ$25)*('Booking Guest Information'!$A$21:$A$170&lt;&gt;"X"),0),0),""),"")</f>
        <v/>
      </c>
      <c r="AR38" s="150" t="str">
        <f t="array" ref="AR38">IFERROR(IF($C38&lt;&gt;"",INDEX('Booking Guest Information'!$K$21:$K$170,MATCH(1,('Booking Guest Information'!$G$21:$G$170=$D38)*('Booking Guest Information'!$M$21:$M$170&lt;=AR$25)*('Booking Guest Information'!$O$21:$O$170&gt;AR$25)*('Booking Guest Information'!$A$21:$A$170&lt;&gt;"X"),0),0),""),"")</f>
        <v/>
      </c>
      <c r="AS38" s="150" t="str">
        <f t="array" ref="AS38">IFERROR(IF($C38&lt;&gt;"",INDEX('Booking Guest Information'!$K$21:$K$170,MATCH(1,('Booking Guest Information'!$G$21:$G$170=$D38)*('Booking Guest Information'!$M$21:$M$170&lt;=AS$25)*('Booking Guest Information'!$O$21:$O$170&gt;AS$25)*('Booking Guest Information'!$A$21:$A$170&lt;&gt;"X"),0),0),""),"")</f>
        <v/>
      </c>
      <c r="AT38" s="150" t="str">
        <f t="array" ref="AT38">IFERROR(IF($C38&lt;&gt;"",INDEX('Booking Guest Information'!$K$21:$K$170,MATCH(1,('Booking Guest Information'!$G$21:$G$170=$D38)*('Booking Guest Information'!$M$21:$M$170&lt;=AT$25)*('Booking Guest Information'!$O$21:$O$170&gt;AT$25)*('Booking Guest Information'!$A$21:$A$170&lt;&gt;"X"),0),0),""),"")</f>
        <v/>
      </c>
      <c r="AU38" s="150" t="str">
        <f t="array" ref="AU38">IFERROR(IF($C38&lt;&gt;"",INDEX('Booking Guest Information'!$K$21:$K$170,MATCH(1,('Booking Guest Information'!$G$21:$G$170=$D38)*('Booking Guest Information'!$M$21:$M$170&lt;=AU$25)*('Booking Guest Information'!$O$21:$O$170&gt;AU$25)*('Booking Guest Information'!$A$21:$A$170&lt;&gt;"X"),0),0),""),"")</f>
        <v/>
      </c>
    </row>
    <row r="39" spans="2:47" x14ac:dyDescent="0.3">
      <c r="B39" s="149">
        <v>14</v>
      </c>
      <c r="C39" s="151" t="str">
        <f t="shared" si="0"/>
        <v>Deluxe Double</v>
      </c>
      <c r="D39" s="149">
        <f t="shared" si="0"/>
        <v>214</v>
      </c>
      <c r="E39" s="149"/>
      <c r="F39" s="150" t="str">
        <f t="array" ref="F39">IFERROR(IF($C39&lt;&gt;"",INDEX('Booking Guest Information'!$K$21:$K$170,MATCH(1,('Booking Guest Information'!$G$21:$G$170=$D39)*('Booking Guest Information'!$M$21:$M$170&lt;=F$25)*('Booking Guest Information'!$O$21:$O$170&gt;F$25)*('Booking Guest Information'!$A$21:$A$170&lt;&gt;"X"),0),0),""),"")</f>
        <v/>
      </c>
      <c r="G39" s="150" t="str">
        <f t="array" ref="G39">IFERROR(IF($C39&lt;&gt;"",INDEX('Booking Guest Information'!$K$21:$K$170,MATCH(1,('Booking Guest Information'!$G$21:$G$170=$D39)*('Booking Guest Information'!$M$21:$M$170&lt;=G$25)*('Booking Guest Information'!$O$21:$O$170&gt;G$25)*('Booking Guest Information'!$A$21:$A$170&lt;&gt;"X"),0),0),""),"")</f>
        <v/>
      </c>
      <c r="H39" s="150" t="str">
        <f t="array" ref="H39">IFERROR(IF($C39&lt;&gt;"",INDEX('Booking Guest Information'!$K$21:$K$170,MATCH(1,('Booking Guest Information'!$G$21:$G$170=$D39)*('Booking Guest Information'!$M$21:$M$170&lt;=H$25)*('Booking Guest Information'!$O$21:$O$170&gt;H$25)*('Booking Guest Information'!$A$21:$A$170&lt;&gt;"X"),0),0),""),"")</f>
        <v/>
      </c>
      <c r="I39" s="150" t="str">
        <f t="array" ref="I39">IFERROR(IF($C39&lt;&gt;"",INDEX('Booking Guest Information'!$K$21:$K$170,MATCH(1,('Booking Guest Information'!$G$21:$G$170=$D39)*('Booking Guest Information'!$M$21:$M$170&lt;=I$25)*('Booking Guest Information'!$O$21:$O$170&gt;I$25)*('Booking Guest Information'!$A$21:$A$170&lt;&gt;"X"),0),0),""),"")</f>
        <v/>
      </c>
      <c r="J39" s="150" t="str">
        <f t="array" ref="J39">IFERROR(IF($C39&lt;&gt;"",INDEX('Booking Guest Information'!$K$21:$K$170,MATCH(1,('Booking Guest Information'!$G$21:$G$170=$D39)*('Booking Guest Information'!$M$21:$M$170&lt;=J$25)*('Booking Guest Information'!$O$21:$O$170&gt;J$25)*('Booking Guest Information'!$A$21:$A$170&lt;&gt;"X"),0),0),""),"")</f>
        <v/>
      </c>
      <c r="K39" s="150" t="str">
        <f t="array" ref="K39">IFERROR(IF($C39&lt;&gt;"",INDEX('Booking Guest Information'!$K$21:$K$170,MATCH(1,('Booking Guest Information'!$G$21:$G$170=$D39)*('Booking Guest Information'!$M$21:$M$170&lt;=K$25)*('Booking Guest Information'!$O$21:$O$170&gt;K$25)*('Booking Guest Information'!$A$21:$A$170&lt;&gt;"X"),0),0),""),"")</f>
        <v/>
      </c>
      <c r="L39" s="150" t="str">
        <f t="array" ref="L39">IFERROR(IF($C39&lt;&gt;"",INDEX('Booking Guest Information'!$K$21:$K$170,MATCH(1,('Booking Guest Information'!$G$21:$G$170=$D39)*('Booking Guest Information'!$M$21:$M$170&lt;=L$25)*('Booking Guest Information'!$O$21:$O$170&gt;L$25)*('Booking Guest Information'!$A$21:$A$170&lt;&gt;"X"),0),0),""),"")</f>
        <v/>
      </c>
      <c r="M39" s="150" t="str">
        <f t="array" ref="M39">IFERROR(IF($C39&lt;&gt;"",INDEX('Booking Guest Information'!$K$21:$K$170,MATCH(1,('Booking Guest Information'!$G$21:$G$170=$D39)*('Booking Guest Information'!$M$21:$M$170&lt;=M$25)*('Booking Guest Information'!$O$21:$O$170&gt;M$25)*('Booking Guest Information'!$A$21:$A$170&lt;&gt;"X"),0),0),""),"")</f>
        <v/>
      </c>
      <c r="N39" s="150" t="str">
        <f t="array" ref="N39">IFERROR(IF($C39&lt;&gt;"",INDEX('Booking Guest Information'!$K$21:$K$170,MATCH(1,('Booking Guest Information'!$G$21:$G$170=$D39)*('Booking Guest Information'!$M$21:$M$170&lt;=N$25)*('Booking Guest Information'!$O$21:$O$170&gt;N$25)*('Booking Guest Information'!$A$21:$A$170&lt;&gt;"X"),0),0),""),"")</f>
        <v/>
      </c>
      <c r="O39" s="150" t="str">
        <f t="array" ref="O39">IFERROR(IF($C39&lt;&gt;"",INDEX('Booking Guest Information'!$K$21:$K$170,MATCH(1,('Booking Guest Information'!$G$21:$G$170=$D39)*('Booking Guest Information'!$M$21:$M$170&lt;=O$25)*('Booking Guest Information'!$O$21:$O$170&gt;O$25)*('Booking Guest Information'!$A$21:$A$170&lt;&gt;"X"),0),0),""),"")</f>
        <v/>
      </c>
      <c r="P39" s="150" t="str">
        <f t="array" ref="P39">IFERROR(IF($C39&lt;&gt;"",INDEX('Booking Guest Information'!$K$21:$K$170,MATCH(1,('Booking Guest Information'!$G$21:$G$170=$D39)*('Booking Guest Information'!$M$21:$M$170&lt;=P$25)*('Booking Guest Information'!$O$21:$O$170&gt;P$25)*('Booking Guest Information'!$A$21:$A$170&lt;&gt;"X"),0),0),""),"")</f>
        <v/>
      </c>
      <c r="Q39" s="150" t="str">
        <f t="array" ref="Q39">IFERROR(IF($C39&lt;&gt;"",INDEX('Booking Guest Information'!$K$21:$K$170,MATCH(1,('Booking Guest Information'!$G$21:$G$170=$D39)*('Booking Guest Information'!$M$21:$M$170&lt;=Q$25)*('Booking Guest Information'!$O$21:$O$170&gt;Q$25)*('Booking Guest Information'!$A$21:$A$170&lt;&gt;"X"),0),0),""),"")</f>
        <v/>
      </c>
      <c r="R39" s="150" t="str">
        <f t="array" ref="R39">IFERROR(IF($C39&lt;&gt;"",INDEX('Booking Guest Information'!$K$21:$K$170,MATCH(1,('Booking Guest Information'!$G$21:$G$170=$D39)*('Booking Guest Information'!$M$21:$M$170&lt;=R$25)*('Booking Guest Information'!$O$21:$O$170&gt;R$25)*('Booking Guest Information'!$A$21:$A$170&lt;&gt;"X"),0),0),""),"")</f>
        <v/>
      </c>
      <c r="S39" s="150" t="str">
        <f t="array" ref="S39">IFERROR(IF($C39&lt;&gt;"",INDEX('Booking Guest Information'!$K$21:$K$170,MATCH(1,('Booking Guest Information'!$G$21:$G$170=$D39)*('Booking Guest Information'!$M$21:$M$170&lt;=S$25)*('Booking Guest Information'!$O$21:$O$170&gt;S$25)*('Booking Guest Information'!$A$21:$A$170&lt;&gt;"X"),0),0),""),"")</f>
        <v/>
      </c>
      <c r="T39" s="150" t="str">
        <f t="array" ref="T39">IFERROR(IF($C39&lt;&gt;"",INDEX('Booking Guest Information'!$K$21:$K$170,MATCH(1,('Booking Guest Information'!$G$21:$G$170=$D39)*('Booking Guest Information'!$M$21:$M$170&lt;=T$25)*('Booking Guest Information'!$O$21:$O$170&gt;T$25)*('Booking Guest Information'!$A$21:$A$170&lt;&gt;"X"),0),0),""),"")</f>
        <v/>
      </c>
      <c r="U39" s="150" t="str">
        <f t="array" ref="U39">IFERROR(IF($C39&lt;&gt;"",INDEX('Booking Guest Information'!$K$21:$K$170,MATCH(1,('Booking Guest Information'!$G$21:$G$170=$D39)*('Booking Guest Information'!$M$21:$M$170&lt;=U$25)*('Booking Guest Information'!$O$21:$O$170&gt;U$25)*('Booking Guest Information'!$A$21:$A$170&lt;&gt;"X"),0),0),""),"")</f>
        <v/>
      </c>
      <c r="V39" s="150" t="str">
        <f t="array" ref="V39">IFERROR(IF($C39&lt;&gt;"",INDEX('Booking Guest Information'!$K$21:$K$170,MATCH(1,('Booking Guest Information'!$G$21:$G$170=$D39)*('Booking Guest Information'!$M$21:$M$170&lt;=V$25)*('Booking Guest Information'!$O$21:$O$170&gt;V$25)*('Booking Guest Information'!$A$21:$A$170&lt;&gt;"X"),0),0),""),"")</f>
        <v/>
      </c>
      <c r="W39" s="150" t="str">
        <f t="array" ref="W39">IFERROR(IF($C39&lt;&gt;"",INDEX('Booking Guest Information'!$K$21:$K$170,MATCH(1,('Booking Guest Information'!$G$21:$G$170=$D39)*('Booking Guest Information'!$M$21:$M$170&lt;=W$25)*('Booking Guest Information'!$O$21:$O$170&gt;W$25)*('Booking Guest Information'!$A$21:$A$170&lt;&gt;"X"),0),0),""),"")</f>
        <v/>
      </c>
      <c r="X39" s="150" t="str">
        <f t="array" ref="X39">IFERROR(IF($C39&lt;&gt;"",INDEX('Booking Guest Information'!$K$21:$K$170,MATCH(1,('Booking Guest Information'!$G$21:$G$170=$D39)*('Booking Guest Information'!$M$21:$M$170&lt;=X$25)*('Booking Guest Information'!$O$21:$O$170&gt;X$25)*('Booking Guest Information'!$A$21:$A$170&lt;&gt;"X"),0),0),""),"")</f>
        <v/>
      </c>
      <c r="Y39" s="150" t="str">
        <f t="array" ref="Y39">IFERROR(IF($C39&lt;&gt;"",INDEX('Booking Guest Information'!$K$21:$K$170,MATCH(1,('Booking Guest Information'!$G$21:$G$170=$D39)*('Booking Guest Information'!$M$21:$M$170&lt;=Y$25)*('Booking Guest Information'!$O$21:$O$170&gt;Y$25)*('Booking Guest Information'!$A$21:$A$170&lt;&gt;"X"),0),0),""),"")</f>
        <v/>
      </c>
      <c r="Z39" s="150" t="str">
        <f t="array" ref="Z39">IFERROR(IF($C39&lt;&gt;"",INDEX('Booking Guest Information'!$K$21:$K$170,MATCH(1,('Booking Guest Information'!$G$21:$G$170=$D39)*('Booking Guest Information'!$M$21:$M$170&lt;=Z$25)*('Booking Guest Information'!$O$21:$O$170&gt;Z$25)*('Booking Guest Information'!$A$21:$A$170&lt;&gt;"X"),0),0),""),"")</f>
        <v/>
      </c>
      <c r="AA39" s="150" t="str">
        <f t="array" ref="AA39">IFERROR(IF($C39&lt;&gt;"",INDEX('Booking Guest Information'!$K$21:$K$170,MATCH(1,('Booking Guest Information'!$G$21:$G$170=$D39)*('Booking Guest Information'!$M$21:$M$170&lt;=AA$25)*('Booking Guest Information'!$O$21:$O$170&gt;AA$25)*('Booking Guest Information'!$A$21:$A$170&lt;&gt;"X"),0),0),""),"")</f>
        <v/>
      </c>
      <c r="AB39" s="150" t="str">
        <f t="array" ref="AB39">IFERROR(IF($C39&lt;&gt;"",INDEX('Booking Guest Information'!$K$21:$K$170,MATCH(1,('Booking Guest Information'!$G$21:$G$170=$D39)*('Booking Guest Information'!$M$21:$M$170&lt;=AB$25)*('Booking Guest Information'!$O$21:$O$170&gt;AB$25)*('Booking Guest Information'!$A$21:$A$170&lt;&gt;"X"),0),0),""),"")</f>
        <v/>
      </c>
      <c r="AC39" s="150" t="str">
        <f t="array" ref="AC39">IFERROR(IF($C39&lt;&gt;"",INDEX('Booking Guest Information'!$K$21:$K$170,MATCH(1,('Booking Guest Information'!$G$21:$G$170=$D39)*('Booking Guest Information'!$M$21:$M$170&lt;=AC$25)*('Booking Guest Information'!$O$21:$O$170&gt;AC$25)*('Booking Guest Information'!$A$21:$A$170&lt;&gt;"X"),0),0),""),"")</f>
        <v/>
      </c>
      <c r="AD39" s="150" t="str">
        <f t="array" ref="AD39">IFERROR(IF($C39&lt;&gt;"",INDEX('Booking Guest Information'!$K$21:$K$170,MATCH(1,('Booking Guest Information'!$G$21:$G$170=$D39)*('Booking Guest Information'!$M$21:$M$170&lt;=AD$25)*('Booking Guest Information'!$O$21:$O$170&gt;AD$25)*('Booking Guest Information'!$A$21:$A$170&lt;&gt;"X"),0),0),""),"")</f>
        <v/>
      </c>
      <c r="AE39" s="150" t="str">
        <f t="array" ref="AE39">IFERROR(IF($C39&lt;&gt;"",INDEX('Booking Guest Information'!$K$21:$K$170,MATCH(1,('Booking Guest Information'!$G$21:$G$170=$D39)*('Booking Guest Information'!$M$21:$M$170&lt;=AE$25)*('Booking Guest Information'!$O$21:$O$170&gt;AE$25)*('Booking Guest Information'!$A$21:$A$170&lt;&gt;"X"),0),0),""),"")</f>
        <v/>
      </c>
      <c r="AF39" s="150" t="str">
        <f t="array" ref="AF39">IFERROR(IF($C39&lt;&gt;"",INDEX('Booking Guest Information'!$K$21:$K$170,MATCH(1,('Booking Guest Information'!$G$21:$G$170=$D39)*('Booking Guest Information'!$M$21:$M$170&lt;=AF$25)*('Booking Guest Information'!$O$21:$O$170&gt;AF$25)*('Booking Guest Information'!$A$21:$A$170&lt;&gt;"X"),0),0),""),"")</f>
        <v/>
      </c>
      <c r="AG39" s="150" t="str">
        <f t="array" ref="AG39">IFERROR(IF($C39&lt;&gt;"",INDEX('Booking Guest Information'!$K$21:$K$170,MATCH(1,('Booking Guest Information'!$G$21:$G$170=$D39)*('Booking Guest Information'!$M$21:$M$170&lt;=AG$25)*('Booking Guest Information'!$O$21:$O$170&gt;AG$25)*('Booking Guest Information'!$A$21:$A$170&lt;&gt;"X"),0),0),""),"")</f>
        <v/>
      </c>
      <c r="AH39" s="150" t="str">
        <f t="array" ref="AH39">IFERROR(IF($C39&lt;&gt;"",INDEX('Booking Guest Information'!$K$21:$K$170,MATCH(1,('Booking Guest Information'!$G$21:$G$170=$D39)*('Booking Guest Information'!$M$21:$M$170&lt;=AH$25)*('Booking Guest Information'!$O$21:$O$170&gt;AH$25)*('Booking Guest Information'!$A$21:$A$170&lt;&gt;"X"),0),0),""),"")</f>
        <v/>
      </c>
      <c r="AI39" s="150" t="str">
        <f t="array" ref="AI39">IFERROR(IF($C39&lt;&gt;"",INDEX('Booking Guest Information'!$K$21:$K$170,MATCH(1,('Booking Guest Information'!$G$21:$G$170=$D39)*('Booking Guest Information'!$M$21:$M$170&lt;=AI$25)*('Booking Guest Information'!$O$21:$O$170&gt;AI$25)*('Booking Guest Information'!$A$21:$A$170&lt;&gt;"X"),0),0),""),"")</f>
        <v/>
      </c>
      <c r="AJ39" s="150" t="str">
        <f t="array" ref="AJ39">IFERROR(IF($C39&lt;&gt;"",INDEX('Booking Guest Information'!$K$21:$K$170,MATCH(1,('Booking Guest Information'!$G$21:$G$170=$D39)*('Booking Guest Information'!$M$21:$M$170&lt;=AJ$25)*('Booking Guest Information'!$O$21:$O$170&gt;AJ$25)*('Booking Guest Information'!$A$21:$A$170&lt;&gt;"X"),0),0),""),"")</f>
        <v/>
      </c>
      <c r="AK39" s="150" t="str">
        <f t="array" ref="AK39">IFERROR(IF($C39&lt;&gt;"",INDEX('Booking Guest Information'!$K$21:$K$170,MATCH(1,('Booking Guest Information'!$G$21:$G$170=$D39)*('Booking Guest Information'!$M$21:$M$170&lt;=AK$25)*('Booking Guest Information'!$O$21:$O$170&gt;AK$25)*('Booking Guest Information'!$A$21:$A$170&lt;&gt;"X"),0),0),""),"")</f>
        <v/>
      </c>
      <c r="AL39" s="150" t="str">
        <f t="array" ref="AL39">IFERROR(IF($C39&lt;&gt;"",INDEX('Booking Guest Information'!$K$21:$K$170,MATCH(1,('Booking Guest Information'!$G$21:$G$170=$D39)*('Booking Guest Information'!$M$21:$M$170&lt;=AL$25)*('Booking Guest Information'!$O$21:$O$170&gt;AL$25)*('Booking Guest Information'!$A$21:$A$170&lt;&gt;"X"),0),0),""),"")</f>
        <v/>
      </c>
      <c r="AM39" s="150" t="str">
        <f t="array" ref="AM39">IFERROR(IF($C39&lt;&gt;"",INDEX('Booking Guest Information'!$K$21:$K$170,MATCH(1,('Booking Guest Information'!$G$21:$G$170=$D39)*('Booking Guest Information'!$M$21:$M$170&lt;=AM$25)*('Booking Guest Information'!$O$21:$O$170&gt;AM$25)*('Booking Guest Information'!$A$21:$A$170&lt;&gt;"X"),0),0),""),"")</f>
        <v/>
      </c>
      <c r="AN39" s="150" t="str">
        <f t="array" ref="AN39">IFERROR(IF($C39&lt;&gt;"",INDEX('Booking Guest Information'!$K$21:$K$170,MATCH(1,('Booking Guest Information'!$G$21:$G$170=$D39)*('Booking Guest Information'!$M$21:$M$170&lt;=AN$25)*('Booking Guest Information'!$O$21:$O$170&gt;AN$25)*('Booking Guest Information'!$A$21:$A$170&lt;&gt;"X"),0),0),""),"")</f>
        <v/>
      </c>
      <c r="AO39" s="150" t="str">
        <f t="array" ref="AO39">IFERROR(IF($C39&lt;&gt;"",INDEX('Booking Guest Information'!$K$21:$K$170,MATCH(1,('Booking Guest Information'!$G$21:$G$170=$D39)*('Booking Guest Information'!$M$21:$M$170&lt;=AO$25)*('Booking Guest Information'!$O$21:$O$170&gt;AO$25)*('Booking Guest Information'!$A$21:$A$170&lt;&gt;"X"),0),0),""),"")</f>
        <v/>
      </c>
      <c r="AP39" s="150" t="str">
        <f t="array" ref="AP39">IFERROR(IF($C39&lt;&gt;"",INDEX('Booking Guest Information'!$K$21:$K$170,MATCH(1,('Booking Guest Information'!$G$21:$G$170=$D39)*('Booking Guest Information'!$M$21:$M$170&lt;=AP$25)*('Booking Guest Information'!$O$21:$O$170&gt;AP$25)*('Booking Guest Information'!$A$21:$A$170&lt;&gt;"X"),0),0),""),"")</f>
        <v/>
      </c>
      <c r="AQ39" s="150" t="str">
        <f t="array" ref="AQ39">IFERROR(IF($C39&lt;&gt;"",INDEX('Booking Guest Information'!$K$21:$K$170,MATCH(1,('Booking Guest Information'!$G$21:$G$170=$D39)*('Booking Guest Information'!$M$21:$M$170&lt;=AQ$25)*('Booking Guest Information'!$O$21:$O$170&gt;AQ$25)*('Booking Guest Information'!$A$21:$A$170&lt;&gt;"X"),0),0),""),"")</f>
        <v/>
      </c>
      <c r="AR39" s="150" t="str">
        <f t="array" ref="AR39">IFERROR(IF($C39&lt;&gt;"",INDEX('Booking Guest Information'!$K$21:$K$170,MATCH(1,('Booking Guest Information'!$G$21:$G$170=$D39)*('Booking Guest Information'!$M$21:$M$170&lt;=AR$25)*('Booking Guest Information'!$O$21:$O$170&gt;AR$25)*('Booking Guest Information'!$A$21:$A$170&lt;&gt;"X"),0),0),""),"")</f>
        <v/>
      </c>
      <c r="AS39" s="150" t="str">
        <f t="array" ref="AS39">IFERROR(IF($C39&lt;&gt;"",INDEX('Booking Guest Information'!$K$21:$K$170,MATCH(1,('Booking Guest Information'!$G$21:$G$170=$D39)*('Booking Guest Information'!$M$21:$M$170&lt;=AS$25)*('Booking Guest Information'!$O$21:$O$170&gt;AS$25)*('Booking Guest Information'!$A$21:$A$170&lt;&gt;"X"),0),0),""),"")</f>
        <v/>
      </c>
      <c r="AT39" s="150" t="str">
        <f t="array" ref="AT39">IFERROR(IF($C39&lt;&gt;"",INDEX('Booking Guest Information'!$K$21:$K$170,MATCH(1,('Booking Guest Information'!$G$21:$G$170=$D39)*('Booking Guest Information'!$M$21:$M$170&lt;=AT$25)*('Booking Guest Information'!$O$21:$O$170&gt;AT$25)*('Booking Guest Information'!$A$21:$A$170&lt;&gt;"X"),0),0),""),"")</f>
        <v/>
      </c>
      <c r="AU39" s="150" t="str">
        <f t="array" ref="AU39">IFERROR(IF($C39&lt;&gt;"",INDEX('Booking Guest Information'!$K$21:$K$170,MATCH(1,('Booking Guest Information'!$G$21:$G$170=$D39)*('Booking Guest Information'!$M$21:$M$170&lt;=AU$25)*('Booking Guest Information'!$O$21:$O$170&gt;AU$25)*('Booking Guest Information'!$A$21:$A$170&lt;&gt;"X"),0),0),""),"")</f>
        <v/>
      </c>
    </row>
    <row r="40" spans="2:47" x14ac:dyDescent="0.3">
      <c r="B40" s="149">
        <v>15</v>
      </c>
      <c r="C40" s="151" t="str">
        <f t="shared" si="0"/>
        <v>Superior</v>
      </c>
      <c r="D40" s="149">
        <f t="shared" si="0"/>
        <v>215</v>
      </c>
      <c r="E40" s="149"/>
      <c r="F40" s="150" t="str">
        <f t="array" ref="F40">IFERROR(IF($C40&lt;&gt;"",INDEX('Booking Guest Information'!$K$21:$K$170,MATCH(1,('Booking Guest Information'!$G$21:$G$170=$D40)*('Booking Guest Information'!$M$21:$M$170&lt;=F$25)*('Booking Guest Information'!$O$21:$O$170&gt;F$25)*('Booking Guest Information'!$A$21:$A$170&lt;&gt;"X"),0),0),""),"")</f>
        <v/>
      </c>
      <c r="G40" s="150" t="str">
        <f t="array" ref="G40">IFERROR(IF($C40&lt;&gt;"",INDEX('Booking Guest Information'!$K$21:$K$170,MATCH(1,('Booking Guest Information'!$G$21:$G$170=$D40)*('Booking Guest Information'!$M$21:$M$170&lt;=G$25)*('Booking Guest Information'!$O$21:$O$170&gt;G$25)*('Booking Guest Information'!$A$21:$A$170&lt;&gt;"X"),0),0),""),"")</f>
        <v/>
      </c>
      <c r="H40" s="150" t="str">
        <f t="array" ref="H40">IFERROR(IF($C40&lt;&gt;"",INDEX('Booking Guest Information'!$K$21:$K$170,MATCH(1,('Booking Guest Information'!$G$21:$G$170=$D40)*('Booking Guest Information'!$M$21:$M$170&lt;=H$25)*('Booking Guest Information'!$O$21:$O$170&gt;H$25)*('Booking Guest Information'!$A$21:$A$170&lt;&gt;"X"),0),0),""),"")</f>
        <v/>
      </c>
      <c r="I40" s="150" t="str">
        <f t="array" ref="I40">IFERROR(IF($C40&lt;&gt;"",INDEX('Booking Guest Information'!$K$21:$K$170,MATCH(1,('Booking Guest Information'!$G$21:$G$170=$D40)*('Booking Guest Information'!$M$21:$M$170&lt;=I$25)*('Booking Guest Information'!$O$21:$O$170&gt;I$25)*('Booking Guest Information'!$A$21:$A$170&lt;&gt;"X"),0),0),""),"")</f>
        <v/>
      </c>
      <c r="J40" s="150" t="str">
        <f t="array" ref="J40">IFERROR(IF($C40&lt;&gt;"",INDEX('Booking Guest Information'!$K$21:$K$170,MATCH(1,('Booking Guest Information'!$G$21:$G$170=$D40)*('Booking Guest Information'!$M$21:$M$170&lt;=J$25)*('Booking Guest Information'!$O$21:$O$170&gt;J$25)*('Booking Guest Information'!$A$21:$A$170&lt;&gt;"X"),0),0),""),"")</f>
        <v/>
      </c>
      <c r="K40" s="150" t="str">
        <f t="array" ref="K40">IFERROR(IF($C40&lt;&gt;"",INDEX('Booking Guest Information'!$K$21:$K$170,MATCH(1,('Booking Guest Information'!$G$21:$G$170=$D40)*('Booking Guest Information'!$M$21:$M$170&lt;=K$25)*('Booking Guest Information'!$O$21:$O$170&gt;K$25)*('Booking Guest Information'!$A$21:$A$170&lt;&gt;"X"),0),0),""),"")</f>
        <v/>
      </c>
      <c r="L40" s="150" t="str">
        <f t="array" ref="L40">IFERROR(IF($C40&lt;&gt;"",INDEX('Booking Guest Information'!$K$21:$K$170,MATCH(1,('Booking Guest Information'!$G$21:$G$170=$D40)*('Booking Guest Information'!$M$21:$M$170&lt;=L$25)*('Booking Guest Information'!$O$21:$O$170&gt;L$25)*('Booking Guest Information'!$A$21:$A$170&lt;&gt;"X"),0),0),""),"")</f>
        <v/>
      </c>
      <c r="M40" s="150" t="str">
        <f t="array" ref="M40">IFERROR(IF($C40&lt;&gt;"",INDEX('Booking Guest Information'!$K$21:$K$170,MATCH(1,('Booking Guest Information'!$G$21:$G$170=$D40)*('Booking Guest Information'!$M$21:$M$170&lt;=M$25)*('Booking Guest Information'!$O$21:$O$170&gt;M$25)*('Booking Guest Information'!$A$21:$A$170&lt;&gt;"X"),0),0),""),"")</f>
        <v/>
      </c>
      <c r="N40" s="150" t="str">
        <f t="array" ref="N40">IFERROR(IF($C40&lt;&gt;"",INDEX('Booking Guest Information'!$K$21:$K$170,MATCH(1,('Booking Guest Information'!$G$21:$G$170=$D40)*('Booking Guest Information'!$M$21:$M$170&lt;=N$25)*('Booking Guest Information'!$O$21:$O$170&gt;N$25)*('Booking Guest Information'!$A$21:$A$170&lt;&gt;"X"),0),0),""),"")</f>
        <v/>
      </c>
      <c r="O40" s="150" t="str">
        <f t="array" ref="O40">IFERROR(IF($C40&lt;&gt;"",INDEX('Booking Guest Information'!$K$21:$K$170,MATCH(1,('Booking Guest Information'!$G$21:$G$170=$D40)*('Booking Guest Information'!$M$21:$M$170&lt;=O$25)*('Booking Guest Information'!$O$21:$O$170&gt;O$25)*('Booking Guest Information'!$A$21:$A$170&lt;&gt;"X"),0),0),""),"")</f>
        <v/>
      </c>
      <c r="P40" s="150" t="str">
        <f t="array" ref="P40">IFERROR(IF($C40&lt;&gt;"",INDEX('Booking Guest Information'!$K$21:$K$170,MATCH(1,('Booking Guest Information'!$G$21:$G$170=$D40)*('Booking Guest Information'!$M$21:$M$170&lt;=P$25)*('Booking Guest Information'!$O$21:$O$170&gt;P$25)*('Booking Guest Information'!$A$21:$A$170&lt;&gt;"X"),0),0),""),"")</f>
        <v/>
      </c>
      <c r="Q40" s="150" t="str">
        <f t="array" ref="Q40">IFERROR(IF($C40&lt;&gt;"",INDEX('Booking Guest Information'!$K$21:$K$170,MATCH(1,('Booking Guest Information'!$G$21:$G$170=$D40)*('Booking Guest Information'!$M$21:$M$170&lt;=Q$25)*('Booking Guest Information'!$O$21:$O$170&gt;Q$25)*('Booking Guest Information'!$A$21:$A$170&lt;&gt;"X"),0),0),""),"")</f>
        <v/>
      </c>
      <c r="R40" s="150" t="str">
        <f t="array" ref="R40">IFERROR(IF($C40&lt;&gt;"",INDEX('Booking Guest Information'!$K$21:$K$170,MATCH(1,('Booking Guest Information'!$G$21:$G$170=$D40)*('Booking Guest Information'!$M$21:$M$170&lt;=R$25)*('Booking Guest Information'!$O$21:$O$170&gt;R$25)*('Booking Guest Information'!$A$21:$A$170&lt;&gt;"X"),0),0),""),"")</f>
        <v/>
      </c>
      <c r="S40" s="150" t="str">
        <f t="array" ref="S40">IFERROR(IF($C40&lt;&gt;"",INDEX('Booking Guest Information'!$K$21:$K$170,MATCH(1,('Booking Guest Information'!$G$21:$G$170=$D40)*('Booking Guest Information'!$M$21:$M$170&lt;=S$25)*('Booking Guest Information'!$O$21:$O$170&gt;S$25)*('Booking Guest Information'!$A$21:$A$170&lt;&gt;"X"),0),0),""),"")</f>
        <v/>
      </c>
      <c r="T40" s="150" t="str">
        <f t="array" ref="T40">IFERROR(IF($C40&lt;&gt;"",INDEX('Booking Guest Information'!$K$21:$K$170,MATCH(1,('Booking Guest Information'!$G$21:$G$170=$D40)*('Booking Guest Information'!$M$21:$M$170&lt;=T$25)*('Booking Guest Information'!$O$21:$O$170&gt;T$25)*('Booking Guest Information'!$A$21:$A$170&lt;&gt;"X"),0),0),""),"")</f>
        <v/>
      </c>
      <c r="U40" s="150" t="str">
        <f t="array" ref="U40">IFERROR(IF($C40&lt;&gt;"",INDEX('Booking Guest Information'!$K$21:$K$170,MATCH(1,('Booking Guest Information'!$G$21:$G$170=$D40)*('Booking Guest Information'!$M$21:$M$170&lt;=U$25)*('Booking Guest Information'!$O$21:$O$170&gt;U$25)*('Booking Guest Information'!$A$21:$A$170&lt;&gt;"X"),0),0),""),"")</f>
        <v/>
      </c>
      <c r="V40" s="150" t="str">
        <f t="array" ref="V40">IFERROR(IF($C40&lt;&gt;"",INDEX('Booking Guest Information'!$K$21:$K$170,MATCH(1,('Booking Guest Information'!$G$21:$G$170=$D40)*('Booking Guest Information'!$M$21:$M$170&lt;=V$25)*('Booking Guest Information'!$O$21:$O$170&gt;V$25)*('Booking Guest Information'!$A$21:$A$170&lt;&gt;"X"),0),0),""),"")</f>
        <v/>
      </c>
      <c r="W40" s="150" t="str">
        <f t="array" ref="W40">IFERROR(IF($C40&lt;&gt;"",INDEX('Booking Guest Information'!$K$21:$K$170,MATCH(1,('Booking Guest Information'!$G$21:$G$170=$D40)*('Booking Guest Information'!$M$21:$M$170&lt;=W$25)*('Booking Guest Information'!$O$21:$O$170&gt;W$25)*('Booking Guest Information'!$A$21:$A$170&lt;&gt;"X"),0),0),""),"")</f>
        <v/>
      </c>
      <c r="X40" s="150" t="str">
        <f t="array" ref="X40">IFERROR(IF($C40&lt;&gt;"",INDEX('Booking Guest Information'!$K$21:$K$170,MATCH(1,('Booking Guest Information'!$G$21:$G$170=$D40)*('Booking Guest Information'!$M$21:$M$170&lt;=X$25)*('Booking Guest Information'!$O$21:$O$170&gt;X$25)*('Booking Guest Information'!$A$21:$A$170&lt;&gt;"X"),0),0),""),"")</f>
        <v/>
      </c>
      <c r="Y40" s="150" t="str">
        <f t="array" ref="Y40">IFERROR(IF($C40&lt;&gt;"",INDEX('Booking Guest Information'!$K$21:$K$170,MATCH(1,('Booking Guest Information'!$G$21:$G$170=$D40)*('Booking Guest Information'!$M$21:$M$170&lt;=Y$25)*('Booking Guest Information'!$O$21:$O$170&gt;Y$25)*('Booking Guest Information'!$A$21:$A$170&lt;&gt;"X"),0),0),""),"")</f>
        <v/>
      </c>
      <c r="Z40" s="150" t="str">
        <f t="array" ref="Z40">IFERROR(IF($C40&lt;&gt;"",INDEX('Booking Guest Information'!$K$21:$K$170,MATCH(1,('Booking Guest Information'!$G$21:$G$170=$D40)*('Booking Guest Information'!$M$21:$M$170&lt;=Z$25)*('Booking Guest Information'!$O$21:$O$170&gt;Z$25)*('Booking Guest Information'!$A$21:$A$170&lt;&gt;"X"),0),0),""),"")</f>
        <v/>
      </c>
      <c r="AA40" s="150" t="str">
        <f t="array" ref="AA40">IFERROR(IF($C40&lt;&gt;"",INDEX('Booking Guest Information'!$K$21:$K$170,MATCH(1,('Booking Guest Information'!$G$21:$G$170=$D40)*('Booking Guest Information'!$M$21:$M$170&lt;=AA$25)*('Booking Guest Information'!$O$21:$O$170&gt;AA$25)*('Booking Guest Information'!$A$21:$A$170&lt;&gt;"X"),0),0),""),"")</f>
        <v/>
      </c>
      <c r="AB40" s="150" t="str">
        <f t="array" ref="AB40">IFERROR(IF($C40&lt;&gt;"",INDEX('Booking Guest Information'!$K$21:$K$170,MATCH(1,('Booking Guest Information'!$G$21:$G$170=$D40)*('Booking Guest Information'!$M$21:$M$170&lt;=AB$25)*('Booking Guest Information'!$O$21:$O$170&gt;AB$25)*('Booking Guest Information'!$A$21:$A$170&lt;&gt;"X"),0),0),""),"")</f>
        <v/>
      </c>
      <c r="AC40" s="150" t="str">
        <f t="array" ref="AC40">IFERROR(IF($C40&lt;&gt;"",INDEX('Booking Guest Information'!$K$21:$K$170,MATCH(1,('Booking Guest Information'!$G$21:$G$170=$D40)*('Booking Guest Information'!$M$21:$M$170&lt;=AC$25)*('Booking Guest Information'!$O$21:$O$170&gt;AC$25)*('Booking Guest Information'!$A$21:$A$170&lt;&gt;"X"),0),0),""),"")</f>
        <v/>
      </c>
      <c r="AD40" s="150" t="str">
        <f t="array" ref="AD40">IFERROR(IF($C40&lt;&gt;"",INDEX('Booking Guest Information'!$K$21:$K$170,MATCH(1,('Booking Guest Information'!$G$21:$G$170=$D40)*('Booking Guest Information'!$M$21:$M$170&lt;=AD$25)*('Booking Guest Information'!$O$21:$O$170&gt;AD$25)*('Booking Guest Information'!$A$21:$A$170&lt;&gt;"X"),0),0),""),"")</f>
        <v/>
      </c>
      <c r="AE40" s="150" t="str">
        <f t="array" ref="AE40">IFERROR(IF($C40&lt;&gt;"",INDEX('Booking Guest Information'!$K$21:$K$170,MATCH(1,('Booking Guest Information'!$G$21:$G$170=$D40)*('Booking Guest Information'!$M$21:$M$170&lt;=AE$25)*('Booking Guest Information'!$O$21:$O$170&gt;AE$25)*('Booking Guest Information'!$A$21:$A$170&lt;&gt;"X"),0),0),""),"")</f>
        <v/>
      </c>
      <c r="AF40" s="150" t="str">
        <f t="array" ref="AF40">IFERROR(IF($C40&lt;&gt;"",INDEX('Booking Guest Information'!$K$21:$K$170,MATCH(1,('Booking Guest Information'!$G$21:$G$170=$D40)*('Booking Guest Information'!$M$21:$M$170&lt;=AF$25)*('Booking Guest Information'!$O$21:$O$170&gt;AF$25)*('Booking Guest Information'!$A$21:$A$170&lt;&gt;"X"),0),0),""),"")</f>
        <v/>
      </c>
      <c r="AG40" s="150" t="str">
        <f t="array" ref="AG40">IFERROR(IF($C40&lt;&gt;"",INDEX('Booking Guest Information'!$K$21:$K$170,MATCH(1,('Booking Guest Information'!$G$21:$G$170=$D40)*('Booking Guest Information'!$M$21:$M$170&lt;=AG$25)*('Booking Guest Information'!$O$21:$O$170&gt;AG$25)*('Booking Guest Information'!$A$21:$A$170&lt;&gt;"X"),0),0),""),"")</f>
        <v/>
      </c>
      <c r="AH40" s="150" t="str">
        <f t="array" ref="AH40">IFERROR(IF($C40&lt;&gt;"",INDEX('Booking Guest Information'!$K$21:$K$170,MATCH(1,('Booking Guest Information'!$G$21:$G$170=$D40)*('Booking Guest Information'!$M$21:$M$170&lt;=AH$25)*('Booking Guest Information'!$O$21:$O$170&gt;AH$25)*('Booking Guest Information'!$A$21:$A$170&lt;&gt;"X"),0),0),""),"")</f>
        <v/>
      </c>
      <c r="AI40" s="150" t="str">
        <f t="array" ref="AI40">IFERROR(IF($C40&lt;&gt;"",INDEX('Booking Guest Information'!$K$21:$K$170,MATCH(1,('Booking Guest Information'!$G$21:$G$170=$D40)*('Booking Guest Information'!$M$21:$M$170&lt;=AI$25)*('Booking Guest Information'!$O$21:$O$170&gt;AI$25)*('Booking Guest Information'!$A$21:$A$170&lt;&gt;"X"),0),0),""),"")</f>
        <v/>
      </c>
      <c r="AJ40" s="150" t="str">
        <f t="array" ref="AJ40">IFERROR(IF($C40&lt;&gt;"",INDEX('Booking Guest Information'!$K$21:$K$170,MATCH(1,('Booking Guest Information'!$G$21:$G$170=$D40)*('Booking Guest Information'!$M$21:$M$170&lt;=AJ$25)*('Booking Guest Information'!$O$21:$O$170&gt;AJ$25)*('Booking Guest Information'!$A$21:$A$170&lt;&gt;"X"),0),0),""),"")</f>
        <v/>
      </c>
      <c r="AK40" s="150" t="str">
        <f t="array" ref="AK40">IFERROR(IF($C40&lt;&gt;"",INDEX('Booking Guest Information'!$K$21:$K$170,MATCH(1,('Booking Guest Information'!$G$21:$G$170=$D40)*('Booking Guest Information'!$M$21:$M$170&lt;=AK$25)*('Booking Guest Information'!$O$21:$O$170&gt;AK$25)*('Booking Guest Information'!$A$21:$A$170&lt;&gt;"X"),0),0),""),"")</f>
        <v/>
      </c>
      <c r="AL40" s="150" t="str">
        <f t="array" ref="AL40">IFERROR(IF($C40&lt;&gt;"",INDEX('Booking Guest Information'!$K$21:$K$170,MATCH(1,('Booking Guest Information'!$G$21:$G$170=$D40)*('Booking Guest Information'!$M$21:$M$170&lt;=AL$25)*('Booking Guest Information'!$O$21:$O$170&gt;AL$25)*('Booking Guest Information'!$A$21:$A$170&lt;&gt;"X"),0),0),""),"")</f>
        <v/>
      </c>
      <c r="AM40" s="150" t="str">
        <f t="array" ref="AM40">IFERROR(IF($C40&lt;&gt;"",INDEX('Booking Guest Information'!$K$21:$K$170,MATCH(1,('Booking Guest Information'!$G$21:$G$170=$D40)*('Booking Guest Information'!$M$21:$M$170&lt;=AM$25)*('Booking Guest Information'!$O$21:$O$170&gt;AM$25)*('Booking Guest Information'!$A$21:$A$170&lt;&gt;"X"),0),0),""),"")</f>
        <v/>
      </c>
      <c r="AN40" s="150" t="str">
        <f t="array" ref="AN40">IFERROR(IF($C40&lt;&gt;"",INDEX('Booking Guest Information'!$K$21:$K$170,MATCH(1,('Booking Guest Information'!$G$21:$G$170=$D40)*('Booking Guest Information'!$M$21:$M$170&lt;=AN$25)*('Booking Guest Information'!$O$21:$O$170&gt;AN$25)*('Booking Guest Information'!$A$21:$A$170&lt;&gt;"X"),0),0),""),"")</f>
        <v/>
      </c>
      <c r="AO40" s="150" t="str">
        <f t="array" ref="AO40">IFERROR(IF($C40&lt;&gt;"",INDEX('Booking Guest Information'!$K$21:$K$170,MATCH(1,('Booking Guest Information'!$G$21:$G$170=$D40)*('Booking Guest Information'!$M$21:$M$170&lt;=AO$25)*('Booking Guest Information'!$O$21:$O$170&gt;AO$25)*('Booking Guest Information'!$A$21:$A$170&lt;&gt;"X"),0),0),""),"")</f>
        <v/>
      </c>
      <c r="AP40" s="150" t="str">
        <f t="array" ref="AP40">IFERROR(IF($C40&lt;&gt;"",INDEX('Booking Guest Information'!$K$21:$K$170,MATCH(1,('Booking Guest Information'!$G$21:$G$170=$D40)*('Booking Guest Information'!$M$21:$M$170&lt;=AP$25)*('Booking Guest Information'!$O$21:$O$170&gt;AP$25)*('Booking Guest Information'!$A$21:$A$170&lt;&gt;"X"),0),0),""),"")</f>
        <v/>
      </c>
      <c r="AQ40" s="150" t="str">
        <f t="array" ref="AQ40">IFERROR(IF($C40&lt;&gt;"",INDEX('Booking Guest Information'!$K$21:$K$170,MATCH(1,('Booking Guest Information'!$G$21:$G$170=$D40)*('Booking Guest Information'!$M$21:$M$170&lt;=AQ$25)*('Booking Guest Information'!$O$21:$O$170&gt;AQ$25)*('Booking Guest Information'!$A$21:$A$170&lt;&gt;"X"),0),0),""),"")</f>
        <v/>
      </c>
      <c r="AR40" s="150" t="str">
        <f t="array" ref="AR40">IFERROR(IF($C40&lt;&gt;"",INDEX('Booking Guest Information'!$K$21:$K$170,MATCH(1,('Booking Guest Information'!$G$21:$G$170=$D40)*('Booking Guest Information'!$M$21:$M$170&lt;=AR$25)*('Booking Guest Information'!$O$21:$O$170&gt;AR$25)*('Booking Guest Information'!$A$21:$A$170&lt;&gt;"X"),0),0),""),"")</f>
        <v/>
      </c>
      <c r="AS40" s="150" t="str">
        <f t="array" ref="AS40">IFERROR(IF($C40&lt;&gt;"",INDEX('Booking Guest Information'!$K$21:$K$170,MATCH(1,('Booking Guest Information'!$G$21:$G$170=$D40)*('Booking Guest Information'!$M$21:$M$170&lt;=AS$25)*('Booking Guest Information'!$O$21:$O$170&gt;AS$25)*('Booking Guest Information'!$A$21:$A$170&lt;&gt;"X"),0),0),""),"")</f>
        <v/>
      </c>
      <c r="AT40" s="150" t="str">
        <f t="array" ref="AT40">IFERROR(IF($C40&lt;&gt;"",INDEX('Booking Guest Information'!$K$21:$K$170,MATCH(1,('Booking Guest Information'!$G$21:$G$170=$D40)*('Booking Guest Information'!$M$21:$M$170&lt;=AT$25)*('Booking Guest Information'!$O$21:$O$170&gt;AT$25)*('Booking Guest Information'!$A$21:$A$170&lt;&gt;"X"),0),0),""),"")</f>
        <v/>
      </c>
      <c r="AU40" s="150" t="str">
        <f t="array" ref="AU40">IFERROR(IF($C40&lt;&gt;"",INDEX('Booking Guest Information'!$K$21:$K$170,MATCH(1,('Booking Guest Information'!$G$21:$G$170=$D40)*('Booking Guest Information'!$M$21:$M$170&lt;=AU$25)*('Booking Guest Information'!$O$21:$O$170&gt;AU$25)*('Booking Guest Information'!$A$21:$A$170&lt;&gt;"X"),0),0),""),"")</f>
        <v/>
      </c>
    </row>
    <row r="41" spans="2:47" x14ac:dyDescent="0.3">
      <c r="B41" s="141">
        <f>'Availability - Room Type'!B22</f>
        <v>42065</v>
      </c>
      <c r="C41" s="142">
        <f>'Availability - Room Type'!E22</f>
        <v>2015</v>
      </c>
      <c r="D41" s="143">
        <f>'Availability - Room Type'!D22</f>
        <v>3</v>
      </c>
      <c r="E41" s="144"/>
      <c r="F41" s="145" t="str">
        <f>IF(MONTH('Availability - Room Type'!G22)=$D41,'Availability - Room Type'!G22,"")</f>
        <v/>
      </c>
      <c r="G41" s="145" t="str">
        <f>IF(MONTH('Availability - Room Type'!H22)=$D41,'Availability - Room Type'!H22,"")</f>
        <v/>
      </c>
      <c r="H41" s="145" t="str">
        <f>IF(MONTH('Availability - Room Type'!I22)=$D41,'Availability - Room Type'!I22,"")</f>
        <v/>
      </c>
      <c r="I41" s="145" t="str">
        <f>IF(MONTH('Availability - Room Type'!J22)=$D41,'Availability - Room Type'!J22,"")</f>
        <v/>
      </c>
      <c r="J41" s="145" t="str">
        <f>IF(MONTH('Availability - Room Type'!K22)=$D41,'Availability - Room Type'!K22,"")</f>
        <v/>
      </c>
      <c r="K41" s="145" t="str">
        <f>IF(MONTH('Availability - Room Type'!L22)=$D41,'Availability - Room Type'!L22,"")</f>
        <v/>
      </c>
      <c r="L41" s="145">
        <f>IF(MONTH('Availability - Room Type'!M22)=$D41,'Availability - Room Type'!M22,"")</f>
        <v>42064</v>
      </c>
      <c r="M41" s="145">
        <f>IF(MONTH('Availability - Room Type'!N22)=$D41,'Availability - Room Type'!N22,"")</f>
        <v>42065</v>
      </c>
      <c r="N41" s="145">
        <f>IF(MONTH('Availability - Room Type'!O22)=$D41,'Availability - Room Type'!O22,"")</f>
        <v>42066</v>
      </c>
      <c r="O41" s="145">
        <f>IF(MONTH('Availability - Room Type'!P22)=$D41,'Availability - Room Type'!P22,"")</f>
        <v>42067</v>
      </c>
      <c r="P41" s="145">
        <f>IF(MONTH('Availability - Room Type'!Q22)=$D41,'Availability - Room Type'!Q22,"")</f>
        <v>42068</v>
      </c>
      <c r="Q41" s="145">
        <f>IF(MONTH('Availability - Room Type'!R22)=$D41,'Availability - Room Type'!R22,"")</f>
        <v>42069</v>
      </c>
      <c r="R41" s="145">
        <f>IF(MONTH('Availability - Room Type'!S22)=$D41,'Availability - Room Type'!S22,"")</f>
        <v>42070</v>
      </c>
      <c r="S41" s="145">
        <f>IF(MONTH('Availability - Room Type'!T22)=$D41,'Availability - Room Type'!T22,"")</f>
        <v>42071</v>
      </c>
      <c r="T41" s="145">
        <f>IF(MONTH('Availability - Room Type'!U22)=$D41,'Availability - Room Type'!U22,"")</f>
        <v>42072</v>
      </c>
      <c r="U41" s="145">
        <f>IF(MONTH('Availability - Room Type'!V22)=$D41,'Availability - Room Type'!V22,"")</f>
        <v>42073</v>
      </c>
      <c r="V41" s="145">
        <f>IF(MONTH('Availability - Room Type'!W22)=$D41,'Availability - Room Type'!W22,"")</f>
        <v>42074</v>
      </c>
      <c r="W41" s="145">
        <f>IF(MONTH('Availability - Room Type'!X22)=$D41,'Availability - Room Type'!X22,"")</f>
        <v>42075</v>
      </c>
      <c r="X41" s="145">
        <f>IF(MONTH('Availability - Room Type'!Y22)=$D41,'Availability - Room Type'!Y22,"")</f>
        <v>42076</v>
      </c>
      <c r="Y41" s="145">
        <f>IF(MONTH('Availability - Room Type'!Z22)=$D41,'Availability - Room Type'!Z22,"")</f>
        <v>42077</v>
      </c>
      <c r="Z41" s="145">
        <f>IF(MONTH('Availability - Room Type'!AA22)=$D41,'Availability - Room Type'!AA22,"")</f>
        <v>42078</v>
      </c>
      <c r="AA41" s="145">
        <f>IF(MONTH('Availability - Room Type'!AB22)=$D41,'Availability - Room Type'!AB22,"")</f>
        <v>42079</v>
      </c>
      <c r="AB41" s="145">
        <f>IF(MONTH('Availability - Room Type'!AC22)=$D41,'Availability - Room Type'!AC22,"")</f>
        <v>42080</v>
      </c>
      <c r="AC41" s="145">
        <f>IF(MONTH('Availability - Room Type'!AD22)=$D41,'Availability - Room Type'!AD22,"")</f>
        <v>42081</v>
      </c>
      <c r="AD41" s="145">
        <f>IF(MONTH('Availability - Room Type'!AE22)=$D41,'Availability - Room Type'!AE22,"")</f>
        <v>42082</v>
      </c>
      <c r="AE41" s="145">
        <f>IF(MONTH('Availability - Room Type'!AF22)=$D41,'Availability - Room Type'!AF22,"")</f>
        <v>42083</v>
      </c>
      <c r="AF41" s="145">
        <f>IF(MONTH('Availability - Room Type'!AG22)=$D41,'Availability - Room Type'!AG22,"")</f>
        <v>42084</v>
      </c>
      <c r="AG41" s="145">
        <f>IF(MONTH('Availability - Room Type'!AH22)=$D41,'Availability - Room Type'!AH22,"")</f>
        <v>42085</v>
      </c>
      <c r="AH41" s="145">
        <f>IF(MONTH('Availability - Room Type'!AI22)=$D41,'Availability - Room Type'!AI22,"")</f>
        <v>42086</v>
      </c>
      <c r="AI41" s="145">
        <f>IF(MONTH('Availability - Room Type'!AJ22)=$D41,'Availability - Room Type'!AJ22,"")</f>
        <v>42087</v>
      </c>
      <c r="AJ41" s="145">
        <f>IF(MONTH('Availability - Room Type'!AK22)=$D41,'Availability - Room Type'!AK22,"")</f>
        <v>42088</v>
      </c>
      <c r="AK41" s="145">
        <f>IF(MONTH('Availability - Room Type'!AL22)=$D41,'Availability - Room Type'!AL22,"")</f>
        <v>42089</v>
      </c>
      <c r="AL41" s="145">
        <f>IF(MONTH('Availability - Room Type'!AM22)=$D41,'Availability - Room Type'!AM22,"")</f>
        <v>42090</v>
      </c>
      <c r="AM41" s="145">
        <f>IF(MONTH('Availability - Room Type'!AN22)=$D41,'Availability - Room Type'!AN22,"")</f>
        <v>42091</v>
      </c>
      <c r="AN41" s="145">
        <f>IF(MONTH('Availability - Room Type'!AO22)=$D41,'Availability - Room Type'!AO22,"")</f>
        <v>42092</v>
      </c>
      <c r="AO41" s="145">
        <f>IF(MONTH('Availability - Room Type'!AP22)=$D41,'Availability - Room Type'!AP22,"")</f>
        <v>42093</v>
      </c>
      <c r="AP41" s="145">
        <f>IF(MONTH('Availability - Room Type'!AQ22)=$D41,'Availability - Room Type'!AQ22,"")</f>
        <v>42094</v>
      </c>
      <c r="AQ41" s="145" t="str">
        <f>IF(MONTH('Availability - Room Type'!AR22)=$D41,'Availability - Room Type'!AR22,"")</f>
        <v/>
      </c>
      <c r="AR41" s="145" t="str">
        <f>IF(MONTH('Availability - Room Type'!AS22)=$D41,'Availability - Room Type'!AS22,"")</f>
        <v/>
      </c>
      <c r="AS41" s="145" t="str">
        <f>IF(MONTH('Availability - Room Type'!AT22)=$D41,'Availability - Room Type'!AT22,"")</f>
        <v/>
      </c>
      <c r="AT41" s="145" t="str">
        <f>IF(MONTH('Availability - Room Type'!AU22)=$D41,'Availability - Room Type'!AU22,"")</f>
        <v/>
      </c>
      <c r="AU41" s="146" t="str">
        <f>IF(MONTH('Availability - Room Type'!AV22)=$D41,'Availability - Room Type'!AV22,"")</f>
        <v/>
      </c>
    </row>
    <row r="42" spans="2:47" x14ac:dyDescent="0.3">
      <c r="B42" s="149">
        <v>1</v>
      </c>
      <c r="C42" s="151" t="str">
        <f t="shared" ref="C42:D56" si="1">C26</f>
        <v>Standard Single</v>
      </c>
      <c r="D42" s="149">
        <f t="shared" si="1"/>
        <v>201</v>
      </c>
      <c r="E42" s="149"/>
      <c r="F42" s="150" t="str">
        <f t="array" ref="F42">IFERROR(IF($C42&lt;&gt;"",INDEX('Booking Guest Information'!$K$21:$K$170,MATCH(1,('Booking Guest Information'!$G$21:$G$170=$D42)*('Booking Guest Information'!$M$21:$M$170&lt;=F$41)*('Booking Guest Information'!$O$21:$O$170&gt;F$41)*('Booking Guest Information'!$A$21:$A$170&lt;&gt;"X"),0),0),""),"")</f>
        <v/>
      </c>
      <c r="G42" s="150" t="str">
        <f t="array" ref="G42">IFERROR(IF($C42&lt;&gt;"",INDEX('Booking Guest Information'!$K$21:$K$170,MATCH(1,('Booking Guest Information'!$G$21:$G$170=$D42)*('Booking Guest Information'!$M$21:$M$170&lt;=G$41)*('Booking Guest Information'!$O$21:$O$170&gt;G$41)*('Booking Guest Information'!$A$21:$A$170&lt;&gt;"X"),0),0),""),"")</f>
        <v/>
      </c>
      <c r="H42" s="150" t="str">
        <f t="array" ref="H42">IFERROR(IF($C42&lt;&gt;"",INDEX('Booking Guest Information'!$K$21:$K$170,MATCH(1,('Booking Guest Information'!$G$21:$G$170=$D42)*('Booking Guest Information'!$M$21:$M$170&lt;=H$41)*('Booking Guest Information'!$O$21:$O$170&gt;H$41)*('Booking Guest Information'!$A$21:$A$170&lt;&gt;"X"),0),0),""),"")</f>
        <v/>
      </c>
      <c r="I42" s="150" t="str">
        <f t="array" ref="I42">IFERROR(IF($C42&lt;&gt;"",INDEX('Booking Guest Information'!$K$21:$K$170,MATCH(1,('Booking Guest Information'!$G$21:$G$170=$D42)*('Booking Guest Information'!$M$21:$M$170&lt;=I$41)*('Booking Guest Information'!$O$21:$O$170&gt;I$41)*('Booking Guest Information'!$A$21:$A$170&lt;&gt;"X"),0),0),""),"")</f>
        <v/>
      </c>
      <c r="J42" s="150" t="str">
        <f t="array" ref="J42">IFERROR(IF($C42&lt;&gt;"",INDEX('Booking Guest Information'!$K$21:$K$170,MATCH(1,('Booking Guest Information'!$G$21:$G$170=$D42)*('Booking Guest Information'!$M$21:$M$170&lt;=J$41)*('Booking Guest Information'!$O$21:$O$170&gt;J$41)*('Booking Guest Information'!$A$21:$A$170&lt;&gt;"X"),0),0),""),"")</f>
        <v/>
      </c>
      <c r="K42" s="150" t="str">
        <f t="array" ref="K42">IFERROR(IF($C42&lt;&gt;"",INDEX('Booking Guest Information'!$K$21:$K$170,MATCH(1,('Booking Guest Information'!$G$21:$G$170=$D42)*('Booking Guest Information'!$M$21:$M$170&lt;=K$41)*('Booking Guest Information'!$O$21:$O$170&gt;K$41)*('Booking Guest Information'!$A$21:$A$170&lt;&gt;"X"),0),0),""),"")</f>
        <v/>
      </c>
      <c r="L42" s="150" t="str">
        <f t="array" ref="L42">IFERROR(IF($C42&lt;&gt;"",INDEX('Booking Guest Information'!$K$21:$K$170,MATCH(1,('Booking Guest Information'!$G$21:$G$170=$D42)*('Booking Guest Information'!$M$21:$M$170&lt;=L$41)*('Booking Guest Information'!$O$21:$O$170&gt;L$41)*('Booking Guest Information'!$A$21:$A$170&lt;&gt;"X"),0),0),""),"")</f>
        <v/>
      </c>
      <c r="M42" s="150" t="str">
        <f t="array" ref="M42">IFERROR(IF($C42&lt;&gt;"",INDEX('Booking Guest Information'!$K$21:$K$170,MATCH(1,('Booking Guest Information'!$G$21:$G$170=$D42)*('Booking Guest Information'!$M$21:$M$170&lt;=M$41)*('Booking Guest Information'!$O$21:$O$170&gt;M$41)*('Booking Guest Information'!$A$21:$A$170&lt;&gt;"X"),0),0),""),"")</f>
        <v/>
      </c>
      <c r="N42" s="150" t="str">
        <f t="array" ref="N42">IFERROR(IF($C42&lt;&gt;"",INDEX('Booking Guest Information'!$K$21:$K$170,MATCH(1,('Booking Guest Information'!$G$21:$G$170=$D42)*('Booking Guest Information'!$M$21:$M$170&lt;=N$41)*('Booking Guest Information'!$O$21:$O$170&gt;N$41)*('Booking Guest Information'!$A$21:$A$170&lt;&gt;"X"),0),0),""),"")</f>
        <v/>
      </c>
      <c r="O42" s="150" t="str">
        <f t="array" ref="O42">IFERROR(IF($C42&lt;&gt;"",INDEX('Booking Guest Information'!$K$21:$K$170,MATCH(1,('Booking Guest Information'!$G$21:$G$170=$D42)*('Booking Guest Information'!$M$21:$M$170&lt;=O$41)*('Booking Guest Information'!$O$21:$O$170&gt;O$41)*('Booking Guest Information'!$A$21:$A$170&lt;&gt;"X"),0),0),""),"")</f>
        <v/>
      </c>
      <c r="P42" s="150" t="str">
        <f t="array" ref="P42">IFERROR(IF($C42&lt;&gt;"",INDEX('Booking Guest Information'!$K$21:$K$170,MATCH(1,('Booking Guest Information'!$G$21:$G$170=$D42)*('Booking Guest Information'!$M$21:$M$170&lt;=P$41)*('Booking Guest Information'!$O$21:$O$170&gt;P$41)*('Booking Guest Information'!$A$21:$A$170&lt;&gt;"X"),0),0),""),"")</f>
        <v/>
      </c>
      <c r="Q42" s="150" t="str">
        <f t="array" ref="Q42">IFERROR(IF($C42&lt;&gt;"",INDEX('Booking Guest Information'!$K$21:$K$170,MATCH(1,('Booking Guest Information'!$G$21:$G$170=$D42)*('Booking Guest Information'!$M$21:$M$170&lt;=Q$41)*('Booking Guest Information'!$O$21:$O$170&gt;Q$41)*('Booking Guest Information'!$A$21:$A$170&lt;&gt;"X"),0),0),""),"")</f>
        <v/>
      </c>
      <c r="R42" s="150" t="str">
        <f t="array" ref="R42">IFERROR(IF($C42&lt;&gt;"",INDEX('Booking Guest Information'!$K$21:$K$170,MATCH(1,('Booking Guest Information'!$G$21:$G$170=$D42)*('Booking Guest Information'!$M$21:$M$170&lt;=R$41)*('Booking Guest Information'!$O$21:$O$170&gt;R$41)*('Booking Guest Information'!$A$21:$A$170&lt;&gt;"X"),0),0),""),"")</f>
        <v/>
      </c>
      <c r="S42" s="150" t="str">
        <f t="array" ref="S42">IFERROR(IF($C42&lt;&gt;"",INDEX('Booking Guest Information'!$K$21:$K$170,MATCH(1,('Booking Guest Information'!$G$21:$G$170=$D42)*('Booking Guest Information'!$M$21:$M$170&lt;=S$41)*('Booking Guest Information'!$O$21:$O$170&gt;S$41)*('Booking Guest Information'!$A$21:$A$170&lt;&gt;"X"),0),0),""),"")</f>
        <v/>
      </c>
      <c r="T42" s="150" t="str">
        <f t="array" ref="T42">IFERROR(IF($C42&lt;&gt;"",INDEX('Booking Guest Information'!$K$21:$K$170,MATCH(1,('Booking Guest Information'!$G$21:$G$170=$D42)*('Booking Guest Information'!$M$21:$M$170&lt;=T$41)*('Booking Guest Information'!$O$21:$O$170&gt;T$41)*('Booking Guest Information'!$A$21:$A$170&lt;&gt;"X"),0),0),""),"")</f>
        <v/>
      </c>
      <c r="U42" s="150" t="str">
        <f t="array" ref="U42">IFERROR(IF($C42&lt;&gt;"",INDEX('Booking Guest Information'!$K$21:$K$170,MATCH(1,('Booking Guest Information'!$G$21:$G$170=$D42)*('Booking Guest Information'!$M$21:$M$170&lt;=U$41)*('Booking Guest Information'!$O$21:$O$170&gt;U$41)*('Booking Guest Information'!$A$21:$A$170&lt;&gt;"X"),0),0),""),"")</f>
        <v/>
      </c>
      <c r="V42" s="150" t="str">
        <f t="array" ref="V42">IFERROR(IF($C42&lt;&gt;"",INDEX('Booking Guest Information'!$K$21:$K$170,MATCH(1,('Booking Guest Information'!$G$21:$G$170=$D42)*('Booking Guest Information'!$M$21:$M$170&lt;=V$41)*('Booking Guest Information'!$O$21:$O$170&gt;V$41)*('Booking Guest Information'!$A$21:$A$170&lt;&gt;"X"),0),0),""),"")</f>
        <v/>
      </c>
      <c r="W42" s="150" t="str">
        <f t="array" ref="W42">IFERROR(IF($C42&lt;&gt;"",INDEX('Booking Guest Information'!$K$21:$K$170,MATCH(1,('Booking Guest Information'!$G$21:$G$170=$D42)*('Booking Guest Information'!$M$21:$M$170&lt;=W$41)*('Booking Guest Information'!$O$21:$O$170&gt;W$41)*('Booking Guest Information'!$A$21:$A$170&lt;&gt;"X"),0),0),""),"")</f>
        <v/>
      </c>
      <c r="X42" s="150" t="str">
        <f t="array" ref="X42">IFERROR(IF($C42&lt;&gt;"",INDEX('Booking Guest Information'!$K$21:$K$170,MATCH(1,('Booking Guest Information'!$G$21:$G$170=$D42)*('Booking Guest Information'!$M$21:$M$170&lt;=X$41)*('Booking Guest Information'!$O$21:$O$170&gt;X$41)*('Booking Guest Information'!$A$21:$A$170&lt;&gt;"X"),0),0),""),"")</f>
        <v/>
      </c>
      <c r="Y42" s="150" t="str">
        <f t="array" ref="Y42">IFERROR(IF($C42&lt;&gt;"",INDEX('Booking Guest Information'!$K$21:$K$170,MATCH(1,('Booking Guest Information'!$G$21:$G$170=$D42)*('Booking Guest Information'!$M$21:$M$170&lt;=Y$41)*('Booking Guest Information'!$O$21:$O$170&gt;Y$41)*('Booking Guest Information'!$A$21:$A$170&lt;&gt;"X"),0),0),""),"")</f>
        <v/>
      </c>
      <c r="Z42" s="150" t="str">
        <f t="array" ref="Z42">IFERROR(IF($C42&lt;&gt;"",INDEX('Booking Guest Information'!$K$21:$K$170,MATCH(1,('Booking Guest Information'!$G$21:$G$170=$D42)*('Booking Guest Information'!$M$21:$M$170&lt;=Z$41)*('Booking Guest Information'!$O$21:$O$170&gt;Z$41)*('Booking Guest Information'!$A$21:$A$170&lt;&gt;"X"),0),0),""),"")</f>
        <v/>
      </c>
      <c r="AA42" s="150" t="str">
        <f t="array" ref="AA42">IFERROR(IF($C42&lt;&gt;"",INDEX('Booking Guest Information'!$K$21:$K$170,MATCH(1,('Booking Guest Information'!$G$21:$G$170=$D42)*('Booking Guest Information'!$M$21:$M$170&lt;=AA$41)*('Booking Guest Information'!$O$21:$O$170&gt;AA$41)*('Booking Guest Information'!$A$21:$A$170&lt;&gt;"X"),0),0),""),"")</f>
        <v/>
      </c>
      <c r="AB42" s="150" t="str">
        <f t="array" ref="AB42">IFERROR(IF($C42&lt;&gt;"",INDEX('Booking Guest Information'!$K$21:$K$170,MATCH(1,('Booking Guest Information'!$G$21:$G$170=$D42)*('Booking Guest Information'!$M$21:$M$170&lt;=AB$41)*('Booking Guest Information'!$O$21:$O$170&gt;AB$41)*('Booking Guest Information'!$A$21:$A$170&lt;&gt;"X"),0),0),""),"")</f>
        <v/>
      </c>
      <c r="AC42" s="150" t="str">
        <f t="array" ref="AC42">IFERROR(IF($C42&lt;&gt;"",INDEX('Booking Guest Information'!$K$21:$K$170,MATCH(1,('Booking Guest Information'!$G$21:$G$170=$D42)*('Booking Guest Information'!$M$21:$M$170&lt;=AC$41)*('Booking Guest Information'!$O$21:$O$170&gt;AC$41)*('Booking Guest Information'!$A$21:$A$170&lt;&gt;"X"),0),0),""),"")</f>
        <v/>
      </c>
      <c r="AD42" s="150" t="str">
        <f t="array" ref="AD42">IFERROR(IF($C42&lt;&gt;"",INDEX('Booking Guest Information'!$K$21:$K$170,MATCH(1,('Booking Guest Information'!$G$21:$G$170=$D42)*('Booking Guest Information'!$M$21:$M$170&lt;=AD$41)*('Booking Guest Information'!$O$21:$O$170&gt;AD$41)*('Booking Guest Information'!$A$21:$A$170&lt;&gt;"X"),0),0),""),"")</f>
        <v/>
      </c>
      <c r="AE42" s="150" t="str">
        <f t="array" ref="AE42">IFERROR(IF($C42&lt;&gt;"",INDEX('Booking Guest Information'!$K$21:$K$170,MATCH(1,('Booking Guest Information'!$G$21:$G$170=$D42)*('Booking Guest Information'!$M$21:$M$170&lt;=AE$41)*('Booking Guest Information'!$O$21:$O$170&gt;AE$41)*('Booking Guest Information'!$A$21:$A$170&lt;&gt;"X"),0),0),""),"")</f>
        <v/>
      </c>
      <c r="AF42" s="150" t="str">
        <f t="array" ref="AF42">IFERROR(IF($C42&lt;&gt;"",INDEX('Booking Guest Information'!$K$21:$K$170,MATCH(1,('Booking Guest Information'!$G$21:$G$170=$D42)*('Booking Guest Information'!$M$21:$M$170&lt;=AF$41)*('Booking Guest Information'!$O$21:$O$170&gt;AF$41)*('Booking Guest Information'!$A$21:$A$170&lt;&gt;"X"),0),0),""),"")</f>
        <v/>
      </c>
      <c r="AG42" s="150" t="str">
        <f t="array" ref="AG42">IFERROR(IF($C42&lt;&gt;"",INDEX('Booking Guest Information'!$K$21:$K$170,MATCH(1,('Booking Guest Information'!$G$21:$G$170=$D42)*('Booking Guest Information'!$M$21:$M$170&lt;=AG$41)*('Booking Guest Information'!$O$21:$O$170&gt;AG$41)*('Booking Guest Information'!$A$21:$A$170&lt;&gt;"X"),0),0),""),"")</f>
        <v/>
      </c>
      <c r="AH42" s="150" t="str">
        <f t="array" ref="AH42">IFERROR(IF($C42&lt;&gt;"",INDEX('Booking Guest Information'!$K$21:$K$170,MATCH(1,('Booking Guest Information'!$G$21:$G$170=$D42)*('Booking Guest Information'!$M$21:$M$170&lt;=AH$41)*('Booking Guest Information'!$O$21:$O$170&gt;AH$41)*('Booking Guest Information'!$A$21:$A$170&lt;&gt;"X"),0),0),""),"")</f>
        <v/>
      </c>
      <c r="AI42" s="150" t="str">
        <f t="array" ref="AI42">IFERROR(IF($C42&lt;&gt;"",INDEX('Booking Guest Information'!$K$21:$K$170,MATCH(1,('Booking Guest Information'!$G$21:$G$170=$D42)*('Booking Guest Information'!$M$21:$M$170&lt;=AI$41)*('Booking Guest Information'!$O$21:$O$170&gt;AI$41)*('Booking Guest Information'!$A$21:$A$170&lt;&gt;"X"),0),0),""),"")</f>
        <v/>
      </c>
      <c r="AJ42" s="150" t="str">
        <f t="array" ref="AJ42">IFERROR(IF($C42&lt;&gt;"",INDEX('Booking Guest Information'!$K$21:$K$170,MATCH(1,('Booking Guest Information'!$G$21:$G$170=$D42)*('Booking Guest Information'!$M$21:$M$170&lt;=AJ$41)*('Booking Guest Information'!$O$21:$O$170&gt;AJ$41)*('Booking Guest Information'!$A$21:$A$170&lt;&gt;"X"),0),0),""),"")</f>
        <v/>
      </c>
      <c r="AK42" s="150" t="str">
        <f t="array" ref="AK42">IFERROR(IF($C42&lt;&gt;"",INDEX('Booking Guest Information'!$K$21:$K$170,MATCH(1,('Booking Guest Information'!$G$21:$G$170=$D42)*('Booking Guest Information'!$M$21:$M$170&lt;=AK$41)*('Booking Guest Information'!$O$21:$O$170&gt;AK$41)*('Booking Guest Information'!$A$21:$A$170&lt;&gt;"X"),0),0),""),"")</f>
        <v/>
      </c>
      <c r="AL42" s="150" t="str">
        <f t="array" ref="AL42">IFERROR(IF($C42&lt;&gt;"",INDEX('Booking Guest Information'!$K$21:$K$170,MATCH(1,('Booking Guest Information'!$G$21:$G$170=$D42)*('Booking Guest Information'!$M$21:$M$170&lt;=AL$41)*('Booking Guest Information'!$O$21:$O$170&gt;AL$41)*('Booking Guest Information'!$A$21:$A$170&lt;&gt;"X"),0),0),""),"")</f>
        <v/>
      </c>
      <c r="AM42" s="150" t="str">
        <f t="array" ref="AM42">IFERROR(IF($C42&lt;&gt;"",INDEX('Booking Guest Information'!$K$21:$K$170,MATCH(1,('Booking Guest Information'!$G$21:$G$170=$D42)*('Booking Guest Information'!$M$21:$M$170&lt;=AM$41)*('Booking Guest Information'!$O$21:$O$170&gt;AM$41)*('Booking Guest Information'!$A$21:$A$170&lt;&gt;"X"),0),0),""),"")</f>
        <v/>
      </c>
      <c r="AN42" s="150" t="str">
        <f t="array" ref="AN42">IFERROR(IF($C42&lt;&gt;"",INDEX('Booking Guest Information'!$K$21:$K$170,MATCH(1,('Booking Guest Information'!$G$21:$G$170=$D42)*('Booking Guest Information'!$M$21:$M$170&lt;=AN$41)*('Booking Guest Information'!$O$21:$O$170&gt;AN$41)*('Booking Guest Information'!$A$21:$A$170&lt;&gt;"X"),0),0),""),"")</f>
        <v/>
      </c>
      <c r="AO42" s="150" t="str">
        <f t="array" ref="AO42">IFERROR(IF($C42&lt;&gt;"",INDEX('Booking Guest Information'!$K$21:$K$170,MATCH(1,('Booking Guest Information'!$G$21:$G$170=$D42)*('Booking Guest Information'!$M$21:$M$170&lt;=AO$41)*('Booking Guest Information'!$O$21:$O$170&gt;AO$41)*('Booking Guest Information'!$A$21:$A$170&lt;&gt;"X"),0),0),""),"")</f>
        <v/>
      </c>
      <c r="AP42" s="150" t="str">
        <f t="array" ref="AP42">IFERROR(IF($C42&lt;&gt;"",INDEX('Booking Guest Information'!$K$21:$K$170,MATCH(1,('Booking Guest Information'!$G$21:$G$170=$D42)*('Booking Guest Information'!$M$21:$M$170&lt;=AP$41)*('Booking Guest Information'!$O$21:$O$170&gt;AP$41)*('Booking Guest Information'!$A$21:$A$170&lt;&gt;"X"),0),0),""),"")</f>
        <v/>
      </c>
      <c r="AQ42" s="150" t="str">
        <f t="array" ref="AQ42">IFERROR(IF($C42&lt;&gt;"",INDEX('Booking Guest Information'!$K$21:$K$170,MATCH(1,('Booking Guest Information'!$G$21:$G$170=$D42)*('Booking Guest Information'!$M$21:$M$170&lt;=AQ$41)*('Booking Guest Information'!$O$21:$O$170&gt;AQ$41)*('Booking Guest Information'!$A$21:$A$170&lt;&gt;"X"),0),0),""),"")</f>
        <v/>
      </c>
      <c r="AR42" s="150" t="str">
        <f t="array" ref="AR42">IFERROR(IF($C42&lt;&gt;"",INDEX('Booking Guest Information'!$K$21:$K$170,MATCH(1,('Booking Guest Information'!$G$21:$G$170=$D42)*('Booking Guest Information'!$M$21:$M$170&lt;=AR$41)*('Booking Guest Information'!$O$21:$O$170&gt;AR$41)*('Booking Guest Information'!$A$21:$A$170&lt;&gt;"X"),0),0),""),"")</f>
        <v/>
      </c>
      <c r="AS42" s="150" t="str">
        <f t="array" ref="AS42">IFERROR(IF($C42&lt;&gt;"",INDEX('Booking Guest Information'!$K$21:$K$170,MATCH(1,('Booking Guest Information'!$G$21:$G$170=$D42)*('Booking Guest Information'!$M$21:$M$170&lt;=AS$41)*('Booking Guest Information'!$O$21:$O$170&gt;AS$41)*('Booking Guest Information'!$A$21:$A$170&lt;&gt;"X"),0),0),""),"")</f>
        <v/>
      </c>
      <c r="AT42" s="150" t="str">
        <f t="array" ref="AT42">IFERROR(IF($C42&lt;&gt;"",INDEX('Booking Guest Information'!$K$21:$K$170,MATCH(1,('Booking Guest Information'!$G$21:$G$170=$D42)*('Booking Guest Information'!$M$21:$M$170&lt;=AT$41)*('Booking Guest Information'!$O$21:$O$170&gt;AT$41)*('Booking Guest Information'!$A$21:$A$170&lt;&gt;"X"),0),0),""),"")</f>
        <v/>
      </c>
      <c r="AU42" s="150" t="str">
        <f t="array" ref="AU42">IFERROR(IF($C42&lt;&gt;"",INDEX('Booking Guest Information'!$K$21:$K$170,MATCH(1,('Booking Guest Information'!$G$21:$G$170=$D42)*('Booking Guest Information'!$M$21:$M$170&lt;=AU$41)*('Booking Guest Information'!$O$21:$O$170&gt;AU$41)*('Booking Guest Information'!$A$21:$A$170&lt;&gt;"X"),0),0),""),"")</f>
        <v/>
      </c>
    </row>
    <row r="43" spans="2:47" x14ac:dyDescent="0.3">
      <c r="B43" s="149">
        <v>2</v>
      </c>
      <c r="C43" s="151" t="str">
        <f t="shared" si="1"/>
        <v>Standard Single</v>
      </c>
      <c r="D43" s="149">
        <f t="shared" si="1"/>
        <v>202</v>
      </c>
      <c r="E43" s="149"/>
      <c r="F43" s="150" t="str">
        <f t="array" ref="F43">IFERROR(IF($C43&lt;&gt;"",INDEX('Booking Guest Information'!$K$21:$K$170,MATCH(1,('Booking Guest Information'!$G$21:$G$170=$D43)*('Booking Guest Information'!$M$21:$M$170&lt;=F$41)*('Booking Guest Information'!$O$21:$O$170&gt;F$41)*('Booking Guest Information'!$A$21:$A$170&lt;&gt;"X"),0),0),""),"")</f>
        <v/>
      </c>
      <c r="G43" s="150" t="str">
        <f t="array" ref="G43">IFERROR(IF($C43&lt;&gt;"",INDEX('Booking Guest Information'!$K$21:$K$170,MATCH(1,('Booking Guest Information'!$G$21:$G$170=$D43)*('Booking Guest Information'!$M$21:$M$170&lt;=G$41)*('Booking Guest Information'!$O$21:$O$170&gt;G$41)*('Booking Guest Information'!$A$21:$A$170&lt;&gt;"X"),0),0),""),"")</f>
        <v/>
      </c>
      <c r="H43" s="150" t="str">
        <f t="array" ref="H43">IFERROR(IF($C43&lt;&gt;"",INDEX('Booking Guest Information'!$K$21:$K$170,MATCH(1,('Booking Guest Information'!$G$21:$G$170=$D43)*('Booking Guest Information'!$M$21:$M$170&lt;=H$41)*('Booking Guest Information'!$O$21:$O$170&gt;H$41)*('Booking Guest Information'!$A$21:$A$170&lt;&gt;"X"),0),0),""),"")</f>
        <v/>
      </c>
      <c r="I43" s="150" t="str">
        <f t="array" ref="I43">IFERROR(IF($C43&lt;&gt;"",INDEX('Booking Guest Information'!$K$21:$K$170,MATCH(1,('Booking Guest Information'!$G$21:$G$170=$D43)*('Booking Guest Information'!$M$21:$M$170&lt;=I$41)*('Booking Guest Information'!$O$21:$O$170&gt;I$41)*('Booking Guest Information'!$A$21:$A$170&lt;&gt;"X"),0),0),""),"")</f>
        <v/>
      </c>
      <c r="J43" s="150" t="str">
        <f t="array" ref="J43">IFERROR(IF($C43&lt;&gt;"",INDEX('Booking Guest Information'!$K$21:$K$170,MATCH(1,('Booking Guest Information'!$G$21:$G$170=$D43)*('Booking Guest Information'!$M$21:$M$170&lt;=J$41)*('Booking Guest Information'!$O$21:$O$170&gt;J$41)*('Booking Guest Information'!$A$21:$A$170&lt;&gt;"X"),0),0),""),"")</f>
        <v/>
      </c>
      <c r="K43" s="150" t="str">
        <f t="array" ref="K43">IFERROR(IF($C43&lt;&gt;"",INDEX('Booking Guest Information'!$K$21:$K$170,MATCH(1,('Booking Guest Information'!$G$21:$G$170=$D43)*('Booking Guest Information'!$M$21:$M$170&lt;=K$41)*('Booking Guest Information'!$O$21:$O$170&gt;K$41)*('Booking Guest Information'!$A$21:$A$170&lt;&gt;"X"),0),0),""),"")</f>
        <v/>
      </c>
      <c r="L43" s="150" t="str">
        <f t="array" ref="L43">IFERROR(IF($C43&lt;&gt;"",INDEX('Booking Guest Information'!$K$21:$K$170,MATCH(1,('Booking Guest Information'!$G$21:$G$170=$D43)*('Booking Guest Information'!$M$21:$M$170&lt;=L$41)*('Booking Guest Information'!$O$21:$O$170&gt;L$41)*('Booking Guest Information'!$A$21:$A$170&lt;&gt;"X"),0),0),""),"")</f>
        <v/>
      </c>
      <c r="M43" s="150" t="str">
        <f t="array" ref="M43">IFERROR(IF($C43&lt;&gt;"",INDEX('Booking Guest Information'!$K$21:$K$170,MATCH(1,('Booking Guest Information'!$G$21:$G$170=$D43)*('Booking Guest Information'!$M$21:$M$170&lt;=M$41)*('Booking Guest Information'!$O$21:$O$170&gt;M$41)*('Booking Guest Information'!$A$21:$A$170&lt;&gt;"X"),0),0),""),"")</f>
        <v/>
      </c>
      <c r="N43" s="150" t="str">
        <f t="array" ref="N43">IFERROR(IF($C43&lt;&gt;"",INDEX('Booking Guest Information'!$K$21:$K$170,MATCH(1,('Booking Guest Information'!$G$21:$G$170=$D43)*('Booking Guest Information'!$M$21:$M$170&lt;=N$41)*('Booking Guest Information'!$O$21:$O$170&gt;N$41)*('Booking Guest Information'!$A$21:$A$170&lt;&gt;"X"),0),0),""),"")</f>
        <v/>
      </c>
      <c r="O43" s="150" t="str">
        <f t="array" ref="O43">IFERROR(IF($C43&lt;&gt;"",INDEX('Booking Guest Information'!$K$21:$K$170,MATCH(1,('Booking Guest Information'!$G$21:$G$170=$D43)*('Booking Guest Information'!$M$21:$M$170&lt;=O$41)*('Booking Guest Information'!$O$21:$O$170&gt;O$41)*('Booking Guest Information'!$A$21:$A$170&lt;&gt;"X"),0),0),""),"")</f>
        <v/>
      </c>
      <c r="P43" s="150" t="str">
        <f t="array" ref="P43">IFERROR(IF($C43&lt;&gt;"",INDEX('Booking Guest Information'!$K$21:$K$170,MATCH(1,('Booking Guest Information'!$G$21:$G$170=$D43)*('Booking Guest Information'!$M$21:$M$170&lt;=P$41)*('Booking Guest Information'!$O$21:$O$170&gt;P$41)*('Booking Guest Information'!$A$21:$A$170&lt;&gt;"X"),0),0),""),"")</f>
        <v/>
      </c>
      <c r="Q43" s="150" t="str">
        <f t="array" ref="Q43">IFERROR(IF($C43&lt;&gt;"",INDEX('Booking Guest Information'!$K$21:$K$170,MATCH(1,('Booking Guest Information'!$G$21:$G$170=$D43)*('Booking Guest Information'!$M$21:$M$170&lt;=Q$41)*('Booking Guest Information'!$O$21:$O$170&gt;Q$41)*('Booking Guest Information'!$A$21:$A$170&lt;&gt;"X"),0),0),""),"")</f>
        <v/>
      </c>
      <c r="R43" s="150" t="str">
        <f t="array" ref="R43">IFERROR(IF($C43&lt;&gt;"",INDEX('Booking Guest Information'!$K$21:$K$170,MATCH(1,('Booking Guest Information'!$G$21:$G$170=$D43)*('Booking Guest Information'!$M$21:$M$170&lt;=R$41)*('Booking Guest Information'!$O$21:$O$170&gt;R$41)*('Booking Guest Information'!$A$21:$A$170&lt;&gt;"X"),0),0),""),"")</f>
        <v/>
      </c>
      <c r="S43" s="150" t="str">
        <f t="array" ref="S43">IFERROR(IF($C43&lt;&gt;"",INDEX('Booking Guest Information'!$K$21:$K$170,MATCH(1,('Booking Guest Information'!$G$21:$G$170=$D43)*('Booking Guest Information'!$M$21:$M$170&lt;=S$41)*('Booking Guest Information'!$O$21:$O$170&gt;S$41)*('Booking Guest Information'!$A$21:$A$170&lt;&gt;"X"),0),0),""),"")</f>
        <v/>
      </c>
      <c r="T43" s="150" t="str">
        <f t="array" ref="T43">IFERROR(IF($C43&lt;&gt;"",INDEX('Booking Guest Information'!$K$21:$K$170,MATCH(1,('Booking Guest Information'!$G$21:$G$170=$D43)*('Booking Guest Information'!$M$21:$M$170&lt;=T$41)*('Booking Guest Information'!$O$21:$O$170&gt;T$41)*('Booking Guest Information'!$A$21:$A$170&lt;&gt;"X"),0),0),""),"")</f>
        <v/>
      </c>
      <c r="U43" s="150" t="str">
        <f t="array" ref="U43">IFERROR(IF($C43&lt;&gt;"",INDEX('Booking Guest Information'!$K$21:$K$170,MATCH(1,('Booking Guest Information'!$G$21:$G$170=$D43)*('Booking Guest Information'!$M$21:$M$170&lt;=U$41)*('Booking Guest Information'!$O$21:$O$170&gt;U$41)*('Booking Guest Information'!$A$21:$A$170&lt;&gt;"X"),0),0),""),"")</f>
        <v/>
      </c>
      <c r="V43" s="150" t="str">
        <f t="array" ref="V43">IFERROR(IF($C43&lt;&gt;"",INDEX('Booking Guest Information'!$K$21:$K$170,MATCH(1,('Booking Guest Information'!$G$21:$G$170=$D43)*('Booking Guest Information'!$M$21:$M$170&lt;=V$41)*('Booking Guest Information'!$O$21:$O$170&gt;V$41)*('Booking Guest Information'!$A$21:$A$170&lt;&gt;"X"),0),0),""),"")</f>
        <v/>
      </c>
      <c r="W43" s="150" t="str">
        <f t="array" ref="W43">IFERROR(IF($C43&lt;&gt;"",INDEX('Booking Guest Information'!$K$21:$K$170,MATCH(1,('Booking Guest Information'!$G$21:$G$170=$D43)*('Booking Guest Information'!$M$21:$M$170&lt;=W$41)*('Booking Guest Information'!$O$21:$O$170&gt;W$41)*('Booking Guest Information'!$A$21:$A$170&lt;&gt;"X"),0),0),""),"")</f>
        <v/>
      </c>
      <c r="X43" s="150" t="str">
        <f t="array" ref="X43">IFERROR(IF($C43&lt;&gt;"",INDEX('Booking Guest Information'!$K$21:$K$170,MATCH(1,('Booking Guest Information'!$G$21:$G$170=$D43)*('Booking Guest Information'!$M$21:$M$170&lt;=X$41)*('Booking Guest Information'!$O$21:$O$170&gt;X$41)*('Booking Guest Information'!$A$21:$A$170&lt;&gt;"X"),0),0),""),"")</f>
        <v/>
      </c>
      <c r="Y43" s="150" t="str">
        <f t="array" ref="Y43">IFERROR(IF($C43&lt;&gt;"",INDEX('Booking Guest Information'!$K$21:$K$170,MATCH(1,('Booking Guest Information'!$G$21:$G$170=$D43)*('Booking Guest Information'!$M$21:$M$170&lt;=Y$41)*('Booking Guest Information'!$O$21:$O$170&gt;Y$41)*('Booking Guest Information'!$A$21:$A$170&lt;&gt;"X"),0),0),""),"")</f>
        <v/>
      </c>
      <c r="Z43" s="150" t="str">
        <f t="array" ref="Z43">IFERROR(IF($C43&lt;&gt;"",INDEX('Booking Guest Information'!$K$21:$K$170,MATCH(1,('Booking Guest Information'!$G$21:$G$170=$D43)*('Booking Guest Information'!$M$21:$M$170&lt;=Z$41)*('Booking Guest Information'!$O$21:$O$170&gt;Z$41)*('Booking Guest Information'!$A$21:$A$170&lt;&gt;"X"),0),0),""),"")</f>
        <v/>
      </c>
      <c r="AA43" s="150" t="str">
        <f t="array" ref="AA43">IFERROR(IF($C43&lt;&gt;"",INDEX('Booking Guest Information'!$K$21:$K$170,MATCH(1,('Booking Guest Information'!$G$21:$G$170=$D43)*('Booking Guest Information'!$M$21:$M$170&lt;=AA$41)*('Booking Guest Information'!$O$21:$O$170&gt;AA$41)*('Booking Guest Information'!$A$21:$A$170&lt;&gt;"X"),0),0),""),"")</f>
        <v/>
      </c>
      <c r="AB43" s="150" t="str">
        <f t="array" ref="AB43">IFERROR(IF($C43&lt;&gt;"",INDEX('Booking Guest Information'!$K$21:$K$170,MATCH(1,('Booking Guest Information'!$G$21:$G$170=$D43)*('Booking Guest Information'!$M$21:$M$170&lt;=AB$41)*('Booking Guest Information'!$O$21:$O$170&gt;AB$41)*('Booking Guest Information'!$A$21:$A$170&lt;&gt;"X"),0),0),""),"")</f>
        <v/>
      </c>
      <c r="AC43" s="150" t="str">
        <f t="array" ref="AC43">IFERROR(IF($C43&lt;&gt;"",INDEX('Booking Guest Information'!$K$21:$K$170,MATCH(1,('Booking Guest Information'!$G$21:$G$170=$D43)*('Booking Guest Information'!$M$21:$M$170&lt;=AC$41)*('Booking Guest Information'!$O$21:$O$170&gt;AC$41)*('Booking Guest Information'!$A$21:$A$170&lt;&gt;"X"),0),0),""),"")</f>
        <v/>
      </c>
      <c r="AD43" s="150" t="str">
        <f t="array" ref="AD43">IFERROR(IF($C43&lt;&gt;"",INDEX('Booking Guest Information'!$K$21:$K$170,MATCH(1,('Booking Guest Information'!$G$21:$G$170=$D43)*('Booking Guest Information'!$M$21:$M$170&lt;=AD$41)*('Booking Guest Information'!$O$21:$O$170&gt;AD$41)*('Booking Guest Information'!$A$21:$A$170&lt;&gt;"X"),0),0),""),"")</f>
        <v/>
      </c>
      <c r="AE43" s="150" t="str">
        <f t="array" ref="AE43">IFERROR(IF($C43&lt;&gt;"",INDEX('Booking Guest Information'!$K$21:$K$170,MATCH(1,('Booking Guest Information'!$G$21:$G$170=$D43)*('Booking Guest Information'!$M$21:$M$170&lt;=AE$41)*('Booking Guest Information'!$O$21:$O$170&gt;AE$41)*('Booking Guest Information'!$A$21:$A$170&lt;&gt;"X"),0),0),""),"")</f>
        <v/>
      </c>
      <c r="AF43" s="150" t="str">
        <f t="array" ref="AF43">IFERROR(IF($C43&lt;&gt;"",INDEX('Booking Guest Information'!$K$21:$K$170,MATCH(1,('Booking Guest Information'!$G$21:$G$170=$D43)*('Booking Guest Information'!$M$21:$M$170&lt;=AF$41)*('Booking Guest Information'!$O$21:$O$170&gt;AF$41)*('Booking Guest Information'!$A$21:$A$170&lt;&gt;"X"),0),0),""),"")</f>
        <v/>
      </c>
      <c r="AG43" s="150" t="str">
        <f t="array" ref="AG43">IFERROR(IF($C43&lt;&gt;"",INDEX('Booking Guest Information'!$K$21:$K$170,MATCH(1,('Booking Guest Information'!$G$21:$G$170=$D43)*('Booking Guest Information'!$M$21:$M$170&lt;=AG$41)*('Booking Guest Information'!$O$21:$O$170&gt;AG$41)*('Booking Guest Information'!$A$21:$A$170&lt;&gt;"X"),0),0),""),"")</f>
        <v/>
      </c>
      <c r="AH43" s="150" t="str">
        <f t="array" ref="AH43">IFERROR(IF($C43&lt;&gt;"",INDEX('Booking Guest Information'!$K$21:$K$170,MATCH(1,('Booking Guest Information'!$G$21:$G$170=$D43)*('Booking Guest Information'!$M$21:$M$170&lt;=AH$41)*('Booking Guest Information'!$O$21:$O$170&gt;AH$41)*('Booking Guest Information'!$A$21:$A$170&lt;&gt;"X"),0),0),""),"")</f>
        <v/>
      </c>
      <c r="AI43" s="150" t="str">
        <f t="array" ref="AI43">IFERROR(IF($C43&lt;&gt;"",INDEX('Booking Guest Information'!$K$21:$K$170,MATCH(1,('Booking Guest Information'!$G$21:$G$170=$D43)*('Booking Guest Information'!$M$21:$M$170&lt;=AI$41)*('Booking Guest Information'!$O$21:$O$170&gt;AI$41)*('Booking Guest Information'!$A$21:$A$170&lt;&gt;"X"),0),0),""),"")</f>
        <v/>
      </c>
      <c r="AJ43" s="150" t="str">
        <f t="array" ref="AJ43">IFERROR(IF($C43&lt;&gt;"",INDEX('Booking Guest Information'!$K$21:$K$170,MATCH(1,('Booking Guest Information'!$G$21:$G$170=$D43)*('Booking Guest Information'!$M$21:$M$170&lt;=AJ$41)*('Booking Guest Information'!$O$21:$O$170&gt;AJ$41)*('Booking Guest Information'!$A$21:$A$170&lt;&gt;"X"),0),0),""),"")</f>
        <v/>
      </c>
      <c r="AK43" s="150" t="str">
        <f t="array" ref="AK43">IFERROR(IF($C43&lt;&gt;"",INDEX('Booking Guest Information'!$K$21:$K$170,MATCH(1,('Booking Guest Information'!$G$21:$G$170=$D43)*('Booking Guest Information'!$M$21:$M$170&lt;=AK$41)*('Booking Guest Information'!$O$21:$O$170&gt;AK$41)*('Booking Guest Information'!$A$21:$A$170&lt;&gt;"X"),0),0),""),"")</f>
        <v/>
      </c>
      <c r="AL43" s="150" t="str">
        <f t="array" ref="AL43">IFERROR(IF($C43&lt;&gt;"",INDEX('Booking Guest Information'!$K$21:$K$170,MATCH(1,('Booking Guest Information'!$G$21:$G$170=$D43)*('Booking Guest Information'!$M$21:$M$170&lt;=AL$41)*('Booking Guest Information'!$O$21:$O$170&gt;AL$41)*('Booking Guest Information'!$A$21:$A$170&lt;&gt;"X"),0),0),""),"")</f>
        <v/>
      </c>
      <c r="AM43" s="150" t="str">
        <f t="array" ref="AM43">IFERROR(IF($C43&lt;&gt;"",INDEX('Booking Guest Information'!$K$21:$K$170,MATCH(1,('Booking Guest Information'!$G$21:$G$170=$D43)*('Booking Guest Information'!$M$21:$M$170&lt;=AM$41)*('Booking Guest Information'!$O$21:$O$170&gt;AM$41)*('Booking Guest Information'!$A$21:$A$170&lt;&gt;"X"),0),0),""),"")</f>
        <v/>
      </c>
      <c r="AN43" s="150" t="str">
        <f t="array" ref="AN43">IFERROR(IF($C43&lt;&gt;"",INDEX('Booking Guest Information'!$K$21:$K$170,MATCH(1,('Booking Guest Information'!$G$21:$G$170=$D43)*('Booking Guest Information'!$M$21:$M$170&lt;=AN$41)*('Booking Guest Information'!$O$21:$O$170&gt;AN$41)*('Booking Guest Information'!$A$21:$A$170&lt;&gt;"X"),0),0),""),"")</f>
        <v/>
      </c>
      <c r="AO43" s="150" t="str">
        <f t="array" ref="AO43">IFERROR(IF($C43&lt;&gt;"",INDEX('Booking Guest Information'!$K$21:$K$170,MATCH(1,('Booking Guest Information'!$G$21:$G$170=$D43)*('Booking Guest Information'!$M$21:$M$170&lt;=AO$41)*('Booking Guest Information'!$O$21:$O$170&gt;AO$41)*('Booking Guest Information'!$A$21:$A$170&lt;&gt;"X"),0),0),""),"")</f>
        <v/>
      </c>
      <c r="AP43" s="150" t="str">
        <f t="array" ref="AP43">IFERROR(IF($C43&lt;&gt;"",INDEX('Booking Guest Information'!$K$21:$K$170,MATCH(1,('Booking Guest Information'!$G$21:$G$170=$D43)*('Booking Guest Information'!$M$21:$M$170&lt;=AP$41)*('Booking Guest Information'!$O$21:$O$170&gt;AP$41)*('Booking Guest Information'!$A$21:$A$170&lt;&gt;"X"),0),0),""),"")</f>
        <v/>
      </c>
      <c r="AQ43" s="150" t="str">
        <f t="array" ref="AQ43">IFERROR(IF($C43&lt;&gt;"",INDEX('Booking Guest Information'!$K$21:$K$170,MATCH(1,('Booking Guest Information'!$G$21:$G$170=$D43)*('Booking Guest Information'!$M$21:$M$170&lt;=AQ$41)*('Booking Guest Information'!$O$21:$O$170&gt;AQ$41)*('Booking Guest Information'!$A$21:$A$170&lt;&gt;"X"),0),0),""),"")</f>
        <v/>
      </c>
      <c r="AR43" s="150" t="str">
        <f t="array" ref="AR43">IFERROR(IF($C43&lt;&gt;"",INDEX('Booking Guest Information'!$K$21:$K$170,MATCH(1,('Booking Guest Information'!$G$21:$G$170=$D43)*('Booking Guest Information'!$M$21:$M$170&lt;=AR$41)*('Booking Guest Information'!$O$21:$O$170&gt;AR$41)*('Booking Guest Information'!$A$21:$A$170&lt;&gt;"X"),0),0),""),"")</f>
        <v/>
      </c>
      <c r="AS43" s="150" t="str">
        <f t="array" ref="AS43">IFERROR(IF($C43&lt;&gt;"",INDEX('Booking Guest Information'!$K$21:$K$170,MATCH(1,('Booking Guest Information'!$G$21:$G$170=$D43)*('Booking Guest Information'!$M$21:$M$170&lt;=AS$41)*('Booking Guest Information'!$O$21:$O$170&gt;AS$41)*('Booking Guest Information'!$A$21:$A$170&lt;&gt;"X"),0),0),""),"")</f>
        <v/>
      </c>
      <c r="AT43" s="150" t="str">
        <f t="array" ref="AT43">IFERROR(IF($C43&lt;&gt;"",INDEX('Booking Guest Information'!$K$21:$K$170,MATCH(1,('Booking Guest Information'!$G$21:$G$170=$D43)*('Booking Guest Information'!$M$21:$M$170&lt;=AT$41)*('Booking Guest Information'!$O$21:$O$170&gt;AT$41)*('Booking Guest Information'!$A$21:$A$170&lt;&gt;"X"),0),0),""),"")</f>
        <v/>
      </c>
      <c r="AU43" s="150" t="str">
        <f t="array" ref="AU43">IFERROR(IF($C43&lt;&gt;"",INDEX('Booking Guest Information'!$K$21:$K$170,MATCH(1,('Booking Guest Information'!$G$21:$G$170=$D43)*('Booking Guest Information'!$M$21:$M$170&lt;=AU$41)*('Booking Guest Information'!$O$21:$O$170&gt;AU$41)*('Booking Guest Information'!$A$21:$A$170&lt;&gt;"X"),0),0),""),"")</f>
        <v/>
      </c>
    </row>
    <row r="44" spans="2:47" x14ac:dyDescent="0.3">
      <c r="B44" s="149">
        <v>3</v>
      </c>
      <c r="C44" s="151" t="str">
        <f t="shared" si="1"/>
        <v>Standard Single</v>
      </c>
      <c r="D44" s="149">
        <f t="shared" si="1"/>
        <v>203</v>
      </c>
      <c r="E44" s="149"/>
      <c r="F44" s="150" t="str">
        <f t="array" ref="F44">IFERROR(IF($C44&lt;&gt;"",INDEX('Booking Guest Information'!$K$21:$K$170,MATCH(1,('Booking Guest Information'!$G$21:$G$170=$D44)*('Booking Guest Information'!$M$21:$M$170&lt;=F$41)*('Booking Guest Information'!$O$21:$O$170&gt;F$41)*('Booking Guest Information'!$A$21:$A$170&lt;&gt;"X"),0),0),""),"")</f>
        <v/>
      </c>
      <c r="G44" s="150" t="str">
        <f t="array" ref="G44">IFERROR(IF($C44&lt;&gt;"",INDEX('Booking Guest Information'!$K$21:$K$170,MATCH(1,('Booking Guest Information'!$G$21:$G$170=$D44)*('Booking Guest Information'!$M$21:$M$170&lt;=G$41)*('Booking Guest Information'!$O$21:$O$170&gt;G$41)*('Booking Guest Information'!$A$21:$A$170&lt;&gt;"X"),0),0),""),"")</f>
        <v/>
      </c>
      <c r="H44" s="150" t="str">
        <f t="array" ref="H44">IFERROR(IF($C44&lt;&gt;"",INDEX('Booking Guest Information'!$K$21:$K$170,MATCH(1,('Booking Guest Information'!$G$21:$G$170=$D44)*('Booking Guest Information'!$M$21:$M$170&lt;=H$41)*('Booking Guest Information'!$O$21:$O$170&gt;H$41)*('Booking Guest Information'!$A$21:$A$170&lt;&gt;"X"),0),0),""),"")</f>
        <v/>
      </c>
      <c r="I44" s="150" t="str">
        <f t="array" ref="I44">IFERROR(IF($C44&lt;&gt;"",INDEX('Booking Guest Information'!$K$21:$K$170,MATCH(1,('Booking Guest Information'!$G$21:$G$170=$D44)*('Booking Guest Information'!$M$21:$M$170&lt;=I$41)*('Booking Guest Information'!$O$21:$O$170&gt;I$41)*('Booking Guest Information'!$A$21:$A$170&lt;&gt;"X"),0),0),""),"")</f>
        <v/>
      </c>
      <c r="J44" s="150" t="str">
        <f t="array" ref="J44">IFERROR(IF($C44&lt;&gt;"",INDEX('Booking Guest Information'!$K$21:$K$170,MATCH(1,('Booking Guest Information'!$G$21:$G$170=$D44)*('Booking Guest Information'!$M$21:$M$170&lt;=J$41)*('Booking Guest Information'!$O$21:$O$170&gt;J$41)*('Booking Guest Information'!$A$21:$A$170&lt;&gt;"X"),0),0),""),"")</f>
        <v/>
      </c>
      <c r="K44" s="150" t="str">
        <f t="array" ref="K44">IFERROR(IF($C44&lt;&gt;"",INDEX('Booking Guest Information'!$K$21:$K$170,MATCH(1,('Booking Guest Information'!$G$21:$G$170=$D44)*('Booking Guest Information'!$M$21:$M$170&lt;=K$41)*('Booking Guest Information'!$O$21:$O$170&gt;K$41)*('Booking Guest Information'!$A$21:$A$170&lt;&gt;"X"),0),0),""),"")</f>
        <v/>
      </c>
      <c r="L44" s="150" t="str">
        <f t="array" ref="L44">IFERROR(IF($C44&lt;&gt;"",INDEX('Booking Guest Information'!$K$21:$K$170,MATCH(1,('Booking Guest Information'!$G$21:$G$170=$D44)*('Booking Guest Information'!$M$21:$M$170&lt;=L$41)*('Booking Guest Information'!$O$21:$O$170&gt;L$41)*('Booking Guest Information'!$A$21:$A$170&lt;&gt;"X"),0),0),""),"")</f>
        <v/>
      </c>
      <c r="M44" s="150" t="str">
        <f t="array" ref="M44">IFERROR(IF($C44&lt;&gt;"",INDEX('Booking Guest Information'!$K$21:$K$170,MATCH(1,('Booking Guest Information'!$G$21:$G$170=$D44)*('Booking Guest Information'!$M$21:$M$170&lt;=M$41)*('Booking Guest Information'!$O$21:$O$170&gt;M$41)*('Booking Guest Information'!$A$21:$A$170&lt;&gt;"X"),0),0),""),"")</f>
        <v/>
      </c>
      <c r="N44" s="150" t="str">
        <f t="array" ref="N44">IFERROR(IF($C44&lt;&gt;"",INDEX('Booking Guest Information'!$K$21:$K$170,MATCH(1,('Booking Guest Information'!$G$21:$G$170=$D44)*('Booking Guest Information'!$M$21:$M$170&lt;=N$41)*('Booking Guest Information'!$O$21:$O$170&gt;N$41)*('Booking Guest Information'!$A$21:$A$170&lt;&gt;"X"),0),0),""),"")</f>
        <v/>
      </c>
      <c r="O44" s="150" t="str">
        <f t="array" ref="O44">IFERROR(IF($C44&lt;&gt;"",INDEX('Booking Guest Information'!$K$21:$K$170,MATCH(1,('Booking Guest Information'!$G$21:$G$170=$D44)*('Booking Guest Information'!$M$21:$M$170&lt;=O$41)*('Booking Guest Information'!$O$21:$O$170&gt;O$41)*('Booking Guest Information'!$A$21:$A$170&lt;&gt;"X"),0),0),""),"")</f>
        <v/>
      </c>
      <c r="P44" s="150" t="str">
        <f t="array" ref="P44">IFERROR(IF($C44&lt;&gt;"",INDEX('Booking Guest Information'!$K$21:$K$170,MATCH(1,('Booking Guest Information'!$G$21:$G$170=$D44)*('Booking Guest Information'!$M$21:$M$170&lt;=P$41)*('Booking Guest Information'!$O$21:$O$170&gt;P$41)*('Booking Guest Information'!$A$21:$A$170&lt;&gt;"X"),0),0),""),"")</f>
        <v/>
      </c>
      <c r="Q44" s="150" t="str">
        <f t="array" ref="Q44">IFERROR(IF($C44&lt;&gt;"",INDEX('Booking Guest Information'!$K$21:$K$170,MATCH(1,('Booking Guest Information'!$G$21:$G$170=$D44)*('Booking Guest Information'!$M$21:$M$170&lt;=Q$41)*('Booking Guest Information'!$O$21:$O$170&gt;Q$41)*('Booking Guest Information'!$A$21:$A$170&lt;&gt;"X"),0),0),""),"")</f>
        <v/>
      </c>
      <c r="R44" s="150" t="str">
        <f t="array" ref="R44">IFERROR(IF($C44&lt;&gt;"",INDEX('Booking Guest Information'!$K$21:$K$170,MATCH(1,('Booking Guest Information'!$G$21:$G$170=$D44)*('Booking Guest Information'!$M$21:$M$170&lt;=R$41)*('Booking Guest Information'!$O$21:$O$170&gt;R$41)*('Booking Guest Information'!$A$21:$A$170&lt;&gt;"X"),0),0),""),"")</f>
        <v/>
      </c>
      <c r="S44" s="150" t="str">
        <f t="array" ref="S44">IFERROR(IF($C44&lt;&gt;"",INDEX('Booking Guest Information'!$K$21:$K$170,MATCH(1,('Booking Guest Information'!$G$21:$G$170=$D44)*('Booking Guest Information'!$M$21:$M$170&lt;=S$41)*('Booking Guest Information'!$O$21:$O$170&gt;S$41)*('Booking Guest Information'!$A$21:$A$170&lt;&gt;"X"),0),0),""),"")</f>
        <v/>
      </c>
      <c r="T44" s="150" t="str">
        <f t="array" ref="T44">IFERROR(IF($C44&lt;&gt;"",INDEX('Booking Guest Information'!$K$21:$K$170,MATCH(1,('Booking Guest Information'!$G$21:$G$170=$D44)*('Booking Guest Information'!$M$21:$M$170&lt;=T$41)*('Booking Guest Information'!$O$21:$O$170&gt;T$41)*('Booking Guest Information'!$A$21:$A$170&lt;&gt;"X"),0),0),""),"")</f>
        <v/>
      </c>
      <c r="U44" s="150" t="str">
        <f t="array" ref="U44">IFERROR(IF($C44&lt;&gt;"",INDEX('Booking Guest Information'!$K$21:$K$170,MATCH(1,('Booking Guest Information'!$G$21:$G$170=$D44)*('Booking Guest Information'!$M$21:$M$170&lt;=U$41)*('Booking Guest Information'!$O$21:$O$170&gt;U$41)*('Booking Guest Information'!$A$21:$A$170&lt;&gt;"X"),0),0),""),"")</f>
        <v/>
      </c>
      <c r="V44" s="150" t="str">
        <f t="array" ref="V44">IFERROR(IF($C44&lt;&gt;"",INDEX('Booking Guest Information'!$K$21:$K$170,MATCH(1,('Booking Guest Information'!$G$21:$G$170=$D44)*('Booking Guest Information'!$M$21:$M$170&lt;=V$41)*('Booking Guest Information'!$O$21:$O$170&gt;V$41)*('Booking Guest Information'!$A$21:$A$170&lt;&gt;"X"),0),0),""),"")</f>
        <v/>
      </c>
      <c r="W44" s="150" t="str">
        <f t="array" ref="W44">IFERROR(IF($C44&lt;&gt;"",INDEX('Booking Guest Information'!$K$21:$K$170,MATCH(1,('Booking Guest Information'!$G$21:$G$170=$D44)*('Booking Guest Information'!$M$21:$M$170&lt;=W$41)*('Booking Guest Information'!$O$21:$O$170&gt;W$41)*('Booking Guest Information'!$A$21:$A$170&lt;&gt;"X"),0),0),""),"")</f>
        <v/>
      </c>
      <c r="X44" s="150" t="str">
        <f t="array" ref="X44">IFERROR(IF($C44&lt;&gt;"",INDEX('Booking Guest Information'!$K$21:$K$170,MATCH(1,('Booking Guest Information'!$G$21:$G$170=$D44)*('Booking Guest Information'!$M$21:$M$170&lt;=X$41)*('Booking Guest Information'!$O$21:$O$170&gt;X$41)*('Booking Guest Information'!$A$21:$A$170&lt;&gt;"X"),0),0),""),"")</f>
        <v/>
      </c>
      <c r="Y44" s="150" t="str">
        <f t="array" ref="Y44">IFERROR(IF($C44&lt;&gt;"",INDEX('Booking Guest Information'!$K$21:$K$170,MATCH(1,('Booking Guest Information'!$G$21:$G$170=$D44)*('Booking Guest Information'!$M$21:$M$170&lt;=Y$41)*('Booking Guest Information'!$O$21:$O$170&gt;Y$41)*('Booking Guest Information'!$A$21:$A$170&lt;&gt;"X"),0),0),""),"")</f>
        <v/>
      </c>
      <c r="Z44" s="150" t="str">
        <f t="array" ref="Z44">IFERROR(IF($C44&lt;&gt;"",INDEX('Booking Guest Information'!$K$21:$K$170,MATCH(1,('Booking Guest Information'!$G$21:$G$170=$D44)*('Booking Guest Information'!$M$21:$M$170&lt;=Z$41)*('Booking Guest Information'!$O$21:$O$170&gt;Z$41)*('Booking Guest Information'!$A$21:$A$170&lt;&gt;"X"),0),0),""),"")</f>
        <v/>
      </c>
      <c r="AA44" s="150" t="str">
        <f t="array" ref="AA44">IFERROR(IF($C44&lt;&gt;"",INDEX('Booking Guest Information'!$K$21:$K$170,MATCH(1,('Booking Guest Information'!$G$21:$G$170=$D44)*('Booking Guest Information'!$M$21:$M$170&lt;=AA$41)*('Booking Guest Information'!$O$21:$O$170&gt;AA$41)*('Booking Guest Information'!$A$21:$A$170&lt;&gt;"X"),0),0),""),"")</f>
        <v/>
      </c>
      <c r="AB44" s="150" t="str">
        <f t="array" ref="AB44">IFERROR(IF($C44&lt;&gt;"",INDEX('Booking Guest Information'!$K$21:$K$170,MATCH(1,('Booking Guest Information'!$G$21:$G$170=$D44)*('Booking Guest Information'!$M$21:$M$170&lt;=AB$41)*('Booking Guest Information'!$O$21:$O$170&gt;AB$41)*('Booking Guest Information'!$A$21:$A$170&lt;&gt;"X"),0),0),""),"")</f>
        <v/>
      </c>
      <c r="AC44" s="150" t="str">
        <f t="array" ref="AC44">IFERROR(IF($C44&lt;&gt;"",INDEX('Booking Guest Information'!$K$21:$K$170,MATCH(1,('Booking Guest Information'!$G$21:$G$170=$D44)*('Booking Guest Information'!$M$21:$M$170&lt;=AC$41)*('Booking Guest Information'!$O$21:$O$170&gt;AC$41)*('Booking Guest Information'!$A$21:$A$170&lt;&gt;"X"),0),0),""),"")</f>
        <v/>
      </c>
      <c r="AD44" s="150" t="str">
        <f t="array" ref="AD44">IFERROR(IF($C44&lt;&gt;"",INDEX('Booking Guest Information'!$K$21:$K$170,MATCH(1,('Booking Guest Information'!$G$21:$G$170=$D44)*('Booking Guest Information'!$M$21:$M$170&lt;=AD$41)*('Booking Guest Information'!$O$21:$O$170&gt;AD$41)*('Booking Guest Information'!$A$21:$A$170&lt;&gt;"X"),0),0),""),"")</f>
        <v/>
      </c>
      <c r="AE44" s="150" t="str">
        <f t="array" ref="AE44">IFERROR(IF($C44&lt;&gt;"",INDEX('Booking Guest Information'!$K$21:$K$170,MATCH(1,('Booking Guest Information'!$G$21:$G$170=$D44)*('Booking Guest Information'!$M$21:$M$170&lt;=AE$41)*('Booking Guest Information'!$O$21:$O$170&gt;AE$41)*('Booking Guest Information'!$A$21:$A$170&lt;&gt;"X"),0),0),""),"")</f>
        <v/>
      </c>
      <c r="AF44" s="150" t="str">
        <f t="array" ref="AF44">IFERROR(IF($C44&lt;&gt;"",INDEX('Booking Guest Information'!$K$21:$K$170,MATCH(1,('Booking Guest Information'!$G$21:$G$170=$D44)*('Booking Guest Information'!$M$21:$M$170&lt;=AF$41)*('Booking Guest Information'!$O$21:$O$170&gt;AF$41)*('Booking Guest Information'!$A$21:$A$170&lt;&gt;"X"),0),0),""),"")</f>
        <v/>
      </c>
      <c r="AG44" s="150" t="str">
        <f t="array" ref="AG44">IFERROR(IF($C44&lt;&gt;"",INDEX('Booking Guest Information'!$K$21:$K$170,MATCH(1,('Booking Guest Information'!$G$21:$G$170=$D44)*('Booking Guest Information'!$M$21:$M$170&lt;=AG$41)*('Booking Guest Information'!$O$21:$O$170&gt;AG$41)*('Booking Guest Information'!$A$21:$A$170&lt;&gt;"X"),0),0),""),"")</f>
        <v/>
      </c>
      <c r="AH44" s="150" t="str">
        <f t="array" ref="AH44">IFERROR(IF($C44&lt;&gt;"",INDEX('Booking Guest Information'!$K$21:$K$170,MATCH(1,('Booking Guest Information'!$G$21:$G$170=$D44)*('Booking Guest Information'!$M$21:$M$170&lt;=AH$41)*('Booking Guest Information'!$O$21:$O$170&gt;AH$41)*('Booking Guest Information'!$A$21:$A$170&lt;&gt;"X"),0),0),""),"")</f>
        <v/>
      </c>
      <c r="AI44" s="150" t="str">
        <f t="array" ref="AI44">IFERROR(IF($C44&lt;&gt;"",INDEX('Booking Guest Information'!$K$21:$K$170,MATCH(1,('Booking Guest Information'!$G$21:$G$170=$D44)*('Booking Guest Information'!$M$21:$M$170&lt;=AI$41)*('Booking Guest Information'!$O$21:$O$170&gt;AI$41)*('Booking Guest Information'!$A$21:$A$170&lt;&gt;"X"),0),0),""),"")</f>
        <v/>
      </c>
      <c r="AJ44" s="150" t="str">
        <f t="array" ref="AJ44">IFERROR(IF($C44&lt;&gt;"",INDEX('Booking Guest Information'!$K$21:$K$170,MATCH(1,('Booking Guest Information'!$G$21:$G$170=$D44)*('Booking Guest Information'!$M$21:$M$170&lt;=AJ$41)*('Booking Guest Information'!$O$21:$O$170&gt;AJ$41)*('Booking Guest Information'!$A$21:$A$170&lt;&gt;"X"),0),0),""),"")</f>
        <v/>
      </c>
      <c r="AK44" s="150" t="str">
        <f t="array" ref="AK44">IFERROR(IF($C44&lt;&gt;"",INDEX('Booking Guest Information'!$K$21:$K$170,MATCH(1,('Booking Guest Information'!$G$21:$G$170=$D44)*('Booking Guest Information'!$M$21:$M$170&lt;=AK$41)*('Booking Guest Information'!$O$21:$O$170&gt;AK$41)*('Booking Guest Information'!$A$21:$A$170&lt;&gt;"X"),0),0),""),"")</f>
        <v/>
      </c>
      <c r="AL44" s="150" t="str">
        <f t="array" ref="AL44">IFERROR(IF($C44&lt;&gt;"",INDEX('Booking Guest Information'!$K$21:$K$170,MATCH(1,('Booking Guest Information'!$G$21:$G$170=$D44)*('Booking Guest Information'!$M$21:$M$170&lt;=AL$41)*('Booking Guest Information'!$O$21:$O$170&gt;AL$41)*('Booking Guest Information'!$A$21:$A$170&lt;&gt;"X"),0),0),""),"")</f>
        <v/>
      </c>
      <c r="AM44" s="150" t="str">
        <f t="array" ref="AM44">IFERROR(IF($C44&lt;&gt;"",INDEX('Booking Guest Information'!$K$21:$K$170,MATCH(1,('Booking Guest Information'!$G$21:$G$170=$D44)*('Booking Guest Information'!$M$21:$M$170&lt;=AM$41)*('Booking Guest Information'!$O$21:$O$170&gt;AM$41)*('Booking Guest Information'!$A$21:$A$170&lt;&gt;"X"),0),0),""),"")</f>
        <v/>
      </c>
      <c r="AN44" s="150" t="str">
        <f t="array" ref="AN44">IFERROR(IF($C44&lt;&gt;"",INDEX('Booking Guest Information'!$K$21:$K$170,MATCH(1,('Booking Guest Information'!$G$21:$G$170=$D44)*('Booking Guest Information'!$M$21:$M$170&lt;=AN$41)*('Booking Guest Information'!$O$21:$O$170&gt;AN$41)*('Booking Guest Information'!$A$21:$A$170&lt;&gt;"X"),0),0),""),"")</f>
        <v/>
      </c>
      <c r="AO44" s="150" t="str">
        <f t="array" ref="AO44">IFERROR(IF($C44&lt;&gt;"",INDEX('Booking Guest Information'!$K$21:$K$170,MATCH(1,('Booking Guest Information'!$G$21:$G$170=$D44)*('Booking Guest Information'!$M$21:$M$170&lt;=AO$41)*('Booking Guest Information'!$O$21:$O$170&gt;AO$41)*('Booking Guest Information'!$A$21:$A$170&lt;&gt;"X"),0),0),""),"")</f>
        <v/>
      </c>
      <c r="AP44" s="150" t="str">
        <f t="array" ref="AP44">IFERROR(IF($C44&lt;&gt;"",INDEX('Booking Guest Information'!$K$21:$K$170,MATCH(1,('Booking Guest Information'!$G$21:$G$170=$D44)*('Booking Guest Information'!$M$21:$M$170&lt;=AP$41)*('Booking Guest Information'!$O$21:$O$170&gt;AP$41)*('Booking Guest Information'!$A$21:$A$170&lt;&gt;"X"),0),0),""),"")</f>
        <v/>
      </c>
      <c r="AQ44" s="150" t="str">
        <f t="array" ref="AQ44">IFERROR(IF($C44&lt;&gt;"",INDEX('Booking Guest Information'!$K$21:$K$170,MATCH(1,('Booking Guest Information'!$G$21:$G$170=$D44)*('Booking Guest Information'!$M$21:$M$170&lt;=AQ$41)*('Booking Guest Information'!$O$21:$O$170&gt;AQ$41)*('Booking Guest Information'!$A$21:$A$170&lt;&gt;"X"),0),0),""),"")</f>
        <v/>
      </c>
      <c r="AR44" s="150" t="str">
        <f t="array" ref="AR44">IFERROR(IF($C44&lt;&gt;"",INDEX('Booking Guest Information'!$K$21:$K$170,MATCH(1,('Booking Guest Information'!$G$21:$G$170=$D44)*('Booking Guest Information'!$M$21:$M$170&lt;=AR$41)*('Booking Guest Information'!$O$21:$O$170&gt;AR$41)*('Booking Guest Information'!$A$21:$A$170&lt;&gt;"X"),0),0),""),"")</f>
        <v/>
      </c>
      <c r="AS44" s="150" t="str">
        <f t="array" ref="AS44">IFERROR(IF($C44&lt;&gt;"",INDEX('Booking Guest Information'!$K$21:$K$170,MATCH(1,('Booking Guest Information'!$G$21:$G$170=$D44)*('Booking Guest Information'!$M$21:$M$170&lt;=AS$41)*('Booking Guest Information'!$O$21:$O$170&gt;AS$41)*('Booking Guest Information'!$A$21:$A$170&lt;&gt;"X"),0),0),""),"")</f>
        <v/>
      </c>
      <c r="AT44" s="150" t="str">
        <f t="array" ref="AT44">IFERROR(IF($C44&lt;&gt;"",INDEX('Booking Guest Information'!$K$21:$K$170,MATCH(1,('Booking Guest Information'!$G$21:$G$170=$D44)*('Booking Guest Information'!$M$21:$M$170&lt;=AT$41)*('Booking Guest Information'!$O$21:$O$170&gt;AT$41)*('Booking Guest Information'!$A$21:$A$170&lt;&gt;"X"),0),0),""),"")</f>
        <v/>
      </c>
      <c r="AU44" s="150" t="str">
        <f t="array" ref="AU44">IFERROR(IF($C44&lt;&gt;"",INDEX('Booking Guest Information'!$K$21:$K$170,MATCH(1,('Booking Guest Information'!$G$21:$G$170=$D44)*('Booking Guest Information'!$M$21:$M$170&lt;=AU$41)*('Booking Guest Information'!$O$21:$O$170&gt;AU$41)*('Booking Guest Information'!$A$21:$A$170&lt;&gt;"X"),0),0),""),"")</f>
        <v/>
      </c>
    </row>
    <row r="45" spans="2:47" x14ac:dyDescent="0.3">
      <c r="B45" s="149">
        <v>4</v>
      </c>
      <c r="C45" s="151" t="str">
        <f t="shared" si="1"/>
        <v>Standard Single</v>
      </c>
      <c r="D45" s="149">
        <f t="shared" si="1"/>
        <v>204</v>
      </c>
      <c r="E45" s="149"/>
      <c r="F45" s="150" t="str">
        <f t="array" ref="F45">IFERROR(IF($C45&lt;&gt;"",INDEX('Booking Guest Information'!$K$21:$K$170,MATCH(1,('Booking Guest Information'!$G$21:$G$170=$D45)*('Booking Guest Information'!$M$21:$M$170&lt;=F$41)*('Booking Guest Information'!$O$21:$O$170&gt;F$41)*('Booking Guest Information'!$A$21:$A$170&lt;&gt;"X"),0),0),""),"")</f>
        <v/>
      </c>
      <c r="G45" s="150" t="str">
        <f t="array" ref="G45">IFERROR(IF($C45&lt;&gt;"",INDEX('Booking Guest Information'!$K$21:$K$170,MATCH(1,('Booking Guest Information'!$G$21:$G$170=$D45)*('Booking Guest Information'!$M$21:$M$170&lt;=G$41)*('Booking Guest Information'!$O$21:$O$170&gt;G$41)*('Booking Guest Information'!$A$21:$A$170&lt;&gt;"X"),0),0),""),"")</f>
        <v/>
      </c>
      <c r="H45" s="150" t="str">
        <f t="array" ref="H45">IFERROR(IF($C45&lt;&gt;"",INDEX('Booking Guest Information'!$K$21:$K$170,MATCH(1,('Booking Guest Information'!$G$21:$G$170=$D45)*('Booking Guest Information'!$M$21:$M$170&lt;=H$41)*('Booking Guest Information'!$O$21:$O$170&gt;H$41)*('Booking Guest Information'!$A$21:$A$170&lt;&gt;"X"),0),0),""),"")</f>
        <v/>
      </c>
      <c r="I45" s="150" t="str">
        <f t="array" ref="I45">IFERROR(IF($C45&lt;&gt;"",INDEX('Booking Guest Information'!$K$21:$K$170,MATCH(1,('Booking Guest Information'!$G$21:$G$170=$D45)*('Booking Guest Information'!$M$21:$M$170&lt;=I$41)*('Booking Guest Information'!$O$21:$O$170&gt;I$41)*('Booking Guest Information'!$A$21:$A$170&lt;&gt;"X"),0),0),""),"")</f>
        <v/>
      </c>
      <c r="J45" s="150" t="str">
        <f t="array" ref="J45">IFERROR(IF($C45&lt;&gt;"",INDEX('Booking Guest Information'!$K$21:$K$170,MATCH(1,('Booking Guest Information'!$G$21:$G$170=$D45)*('Booking Guest Information'!$M$21:$M$170&lt;=J$41)*('Booking Guest Information'!$O$21:$O$170&gt;J$41)*('Booking Guest Information'!$A$21:$A$170&lt;&gt;"X"),0),0),""),"")</f>
        <v/>
      </c>
      <c r="K45" s="150" t="str">
        <f t="array" ref="K45">IFERROR(IF($C45&lt;&gt;"",INDEX('Booking Guest Information'!$K$21:$K$170,MATCH(1,('Booking Guest Information'!$G$21:$G$170=$D45)*('Booking Guest Information'!$M$21:$M$170&lt;=K$41)*('Booking Guest Information'!$O$21:$O$170&gt;K$41)*('Booking Guest Information'!$A$21:$A$170&lt;&gt;"X"),0),0),""),"")</f>
        <v/>
      </c>
      <c r="L45" s="150" t="str">
        <f t="array" ref="L45">IFERROR(IF($C45&lt;&gt;"",INDEX('Booking Guest Information'!$K$21:$K$170,MATCH(1,('Booking Guest Information'!$G$21:$G$170=$D45)*('Booking Guest Information'!$M$21:$M$170&lt;=L$41)*('Booking Guest Information'!$O$21:$O$170&gt;L$41)*('Booking Guest Information'!$A$21:$A$170&lt;&gt;"X"),0),0),""),"")</f>
        <v/>
      </c>
      <c r="M45" s="150" t="str">
        <f t="array" ref="M45">IFERROR(IF($C45&lt;&gt;"",INDEX('Booking Guest Information'!$K$21:$K$170,MATCH(1,('Booking Guest Information'!$G$21:$G$170=$D45)*('Booking Guest Information'!$M$21:$M$170&lt;=M$41)*('Booking Guest Information'!$O$21:$O$170&gt;M$41)*('Booking Guest Information'!$A$21:$A$170&lt;&gt;"X"),0),0),""),"")</f>
        <v/>
      </c>
      <c r="N45" s="150" t="str">
        <f t="array" ref="N45">IFERROR(IF($C45&lt;&gt;"",INDEX('Booking Guest Information'!$K$21:$K$170,MATCH(1,('Booking Guest Information'!$G$21:$G$170=$D45)*('Booking Guest Information'!$M$21:$M$170&lt;=N$41)*('Booking Guest Information'!$O$21:$O$170&gt;N$41)*('Booking Guest Information'!$A$21:$A$170&lt;&gt;"X"),0),0),""),"")</f>
        <v/>
      </c>
      <c r="O45" s="150" t="str">
        <f t="array" ref="O45">IFERROR(IF($C45&lt;&gt;"",INDEX('Booking Guest Information'!$K$21:$K$170,MATCH(1,('Booking Guest Information'!$G$21:$G$170=$D45)*('Booking Guest Information'!$M$21:$M$170&lt;=O$41)*('Booking Guest Information'!$O$21:$O$170&gt;O$41)*('Booking Guest Information'!$A$21:$A$170&lt;&gt;"X"),0),0),""),"")</f>
        <v/>
      </c>
      <c r="P45" s="150" t="str">
        <f t="array" ref="P45">IFERROR(IF($C45&lt;&gt;"",INDEX('Booking Guest Information'!$K$21:$K$170,MATCH(1,('Booking Guest Information'!$G$21:$G$170=$D45)*('Booking Guest Information'!$M$21:$M$170&lt;=P$41)*('Booking Guest Information'!$O$21:$O$170&gt;P$41)*('Booking Guest Information'!$A$21:$A$170&lt;&gt;"X"),0),0),""),"")</f>
        <v/>
      </c>
      <c r="Q45" s="150" t="str">
        <f t="array" ref="Q45">IFERROR(IF($C45&lt;&gt;"",INDEX('Booking Guest Information'!$K$21:$K$170,MATCH(1,('Booking Guest Information'!$G$21:$G$170=$D45)*('Booking Guest Information'!$M$21:$M$170&lt;=Q$41)*('Booking Guest Information'!$O$21:$O$170&gt;Q$41)*('Booking Guest Information'!$A$21:$A$170&lt;&gt;"X"),0),0),""),"")</f>
        <v/>
      </c>
      <c r="R45" s="150" t="str">
        <f t="array" ref="R45">IFERROR(IF($C45&lt;&gt;"",INDEX('Booking Guest Information'!$K$21:$K$170,MATCH(1,('Booking Guest Information'!$G$21:$G$170=$D45)*('Booking Guest Information'!$M$21:$M$170&lt;=R$41)*('Booking Guest Information'!$O$21:$O$170&gt;R$41)*('Booking Guest Information'!$A$21:$A$170&lt;&gt;"X"),0),0),""),"")</f>
        <v/>
      </c>
      <c r="S45" s="150" t="str">
        <f t="array" ref="S45">IFERROR(IF($C45&lt;&gt;"",INDEX('Booking Guest Information'!$K$21:$K$170,MATCH(1,('Booking Guest Information'!$G$21:$G$170=$D45)*('Booking Guest Information'!$M$21:$M$170&lt;=S$41)*('Booking Guest Information'!$O$21:$O$170&gt;S$41)*('Booking Guest Information'!$A$21:$A$170&lt;&gt;"X"),0),0),""),"")</f>
        <v/>
      </c>
      <c r="T45" s="150" t="str">
        <f t="array" ref="T45">IFERROR(IF($C45&lt;&gt;"",INDEX('Booking Guest Information'!$K$21:$K$170,MATCH(1,('Booking Guest Information'!$G$21:$G$170=$D45)*('Booking Guest Information'!$M$21:$M$170&lt;=T$41)*('Booking Guest Information'!$O$21:$O$170&gt;T$41)*('Booking Guest Information'!$A$21:$A$170&lt;&gt;"X"),0),0),""),"")</f>
        <v/>
      </c>
      <c r="U45" s="150" t="str">
        <f t="array" ref="U45">IFERROR(IF($C45&lt;&gt;"",INDEX('Booking Guest Information'!$K$21:$K$170,MATCH(1,('Booking Guest Information'!$G$21:$G$170=$D45)*('Booking Guest Information'!$M$21:$M$170&lt;=U$41)*('Booking Guest Information'!$O$21:$O$170&gt;U$41)*('Booking Guest Information'!$A$21:$A$170&lt;&gt;"X"),0),0),""),"")</f>
        <v/>
      </c>
      <c r="V45" s="150" t="str">
        <f t="array" ref="V45">IFERROR(IF($C45&lt;&gt;"",INDEX('Booking Guest Information'!$K$21:$K$170,MATCH(1,('Booking Guest Information'!$G$21:$G$170=$D45)*('Booking Guest Information'!$M$21:$M$170&lt;=V$41)*('Booking Guest Information'!$O$21:$O$170&gt;V$41)*('Booking Guest Information'!$A$21:$A$170&lt;&gt;"X"),0),0),""),"")</f>
        <v/>
      </c>
      <c r="W45" s="150" t="str">
        <f t="array" ref="W45">IFERROR(IF($C45&lt;&gt;"",INDEX('Booking Guest Information'!$K$21:$K$170,MATCH(1,('Booking Guest Information'!$G$21:$G$170=$D45)*('Booking Guest Information'!$M$21:$M$170&lt;=W$41)*('Booking Guest Information'!$O$21:$O$170&gt;W$41)*('Booking Guest Information'!$A$21:$A$170&lt;&gt;"X"),0),0),""),"")</f>
        <v/>
      </c>
      <c r="X45" s="150" t="str">
        <f t="array" ref="X45">IFERROR(IF($C45&lt;&gt;"",INDEX('Booking Guest Information'!$K$21:$K$170,MATCH(1,('Booking Guest Information'!$G$21:$G$170=$D45)*('Booking Guest Information'!$M$21:$M$170&lt;=X$41)*('Booking Guest Information'!$O$21:$O$170&gt;X$41)*('Booking Guest Information'!$A$21:$A$170&lt;&gt;"X"),0),0),""),"")</f>
        <v/>
      </c>
      <c r="Y45" s="150" t="str">
        <f t="array" ref="Y45">IFERROR(IF($C45&lt;&gt;"",INDEX('Booking Guest Information'!$K$21:$K$170,MATCH(1,('Booking Guest Information'!$G$21:$G$170=$D45)*('Booking Guest Information'!$M$21:$M$170&lt;=Y$41)*('Booking Guest Information'!$O$21:$O$170&gt;Y$41)*('Booking Guest Information'!$A$21:$A$170&lt;&gt;"X"),0),0),""),"")</f>
        <v/>
      </c>
      <c r="Z45" s="150" t="str">
        <f t="array" ref="Z45">IFERROR(IF($C45&lt;&gt;"",INDEX('Booking Guest Information'!$K$21:$K$170,MATCH(1,('Booking Guest Information'!$G$21:$G$170=$D45)*('Booking Guest Information'!$M$21:$M$170&lt;=Z$41)*('Booking Guest Information'!$O$21:$O$170&gt;Z$41)*('Booking Guest Information'!$A$21:$A$170&lt;&gt;"X"),0),0),""),"")</f>
        <v/>
      </c>
      <c r="AA45" s="150" t="str">
        <f t="array" ref="AA45">IFERROR(IF($C45&lt;&gt;"",INDEX('Booking Guest Information'!$K$21:$K$170,MATCH(1,('Booking Guest Information'!$G$21:$G$170=$D45)*('Booking Guest Information'!$M$21:$M$170&lt;=AA$41)*('Booking Guest Information'!$O$21:$O$170&gt;AA$41)*('Booking Guest Information'!$A$21:$A$170&lt;&gt;"X"),0),0),""),"")</f>
        <v/>
      </c>
      <c r="AB45" s="150" t="str">
        <f t="array" ref="AB45">IFERROR(IF($C45&lt;&gt;"",INDEX('Booking Guest Information'!$K$21:$K$170,MATCH(1,('Booking Guest Information'!$G$21:$G$170=$D45)*('Booking Guest Information'!$M$21:$M$170&lt;=AB$41)*('Booking Guest Information'!$O$21:$O$170&gt;AB$41)*('Booking Guest Information'!$A$21:$A$170&lt;&gt;"X"),0),0),""),"")</f>
        <v/>
      </c>
      <c r="AC45" s="150" t="str">
        <f t="array" ref="AC45">IFERROR(IF($C45&lt;&gt;"",INDEX('Booking Guest Information'!$K$21:$K$170,MATCH(1,('Booking Guest Information'!$G$21:$G$170=$D45)*('Booking Guest Information'!$M$21:$M$170&lt;=AC$41)*('Booking Guest Information'!$O$21:$O$170&gt;AC$41)*('Booking Guest Information'!$A$21:$A$170&lt;&gt;"X"),0),0),""),"")</f>
        <v/>
      </c>
      <c r="AD45" s="150" t="str">
        <f t="array" ref="AD45">IFERROR(IF($C45&lt;&gt;"",INDEX('Booking Guest Information'!$K$21:$K$170,MATCH(1,('Booking Guest Information'!$G$21:$G$170=$D45)*('Booking Guest Information'!$M$21:$M$170&lt;=AD$41)*('Booking Guest Information'!$O$21:$O$170&gt;AD$41)*('Booking Guest Information'!$A$21:$A$170&lt;&gt;"X"),0),0),""),"")</f>
        <v/>
      </c>
      <c r="AE45" s="150" t="str">
        <f t="array" ref="AE45">IFERROR(IF($C45&lt;&gt;"",INDEX('Booking Guest Information'!$K$21:$K$170,MATCH(1,('Booking Guest Information'!$G$21:$G$170=$D45)*('Booking Guest Information'!$M$21:$M$170&lt;=AE$41)*('Booking Guest Information'!$O$21:$O$170&gt;AE$41)*('Booking Guest Information'!$A$21:$A$170&lt;&gt;"X"),0),0),""),"")</f>
        <v/>
      </c>
      <c r="AF45" s="150" t="str">
        <f t="array" ref="AF45">IFERROR(IF($C45&lt;&gt;"",INDEX('Booking Guest Information'!$K$21:$K$170,MATCH(1,('Booking Guest Information'!$G$21:$G$170=$D45)*('Booking Guest Information'!$M$21:$M$170&lt;=AF$41)*('Booking Guest Information'!$O$21:$O$170&gt;AF$41)*('Booking Guest Information'!$A$21:$A$170&lt;&gt;"X"),0),0),""),"")</f>
        <v/>
      </c>
      <c r="AG45" s="150" t="str">
        <f t="array" ref="AG45">IFERROR(IF($C45&lt;&gt;"",INDEX('Booking Guest Information'!$K$21:$K$170,MATCH(1,('Booking Guest Information'!$G$21:$G$170=$D45)*('Booking Guest Information'!$M$21:$M$170&lt;=AG$41)*('Booking Guest Information'!$O$21:$O$170&gt;AG$41)*('Booking Guest Information'!$A$21:$A$170&lt;&gt;"X"),0),0),""),"")</f>
        <v/>
      </c>
      <c r="AH45" s="150" t="str">
        <f t="array" ref="AH45">IFERROR(IF($C45&lt;&gt;"",INDEX('Booking Guest Information'!$K$21:$K$170,MATCH(1,('Booking Guest Information'!$G$21:$G$170=$D45)*('Booking Guest Information'!$M$21:$M$170&lt;=AH$41)*('Booking Guest Information'!$O$21:$O$170&gt;AH$41)*('Booking Guest Information'!$A$21:$A$170&lt;&gt;"X"),0),0),""),"")</f>
        <v/>
      </c>
      <c r="AI45" s="150" t="str">
        <f t="array" ref="AI45">IFERROR(IF($C45&lt;&gt;"",INDEX('Booking Guest Information'!$K$21:$K$170,MATCH(1,('Booking Guest Information'!$G$21:$G$170=$D45)*('Booking Guest Information'!$M$21:$M$170&lt;=AI$41)*('Booking Guest Information'!$O$21:$O$170&gt;AI$41)*('Booking Guest Information'!$A$21:$A$170&lt;&gt;"X"),0),0),""),"")</f>
        <v/>
      </c>
      <c r="AJ45" s="150" t="str">
        <f t="array" ref="AJ45">IFERROR(IF($C45&lt;&gt;"",INDEX('Booking Guest Information'!$K$21:$K$170,MATCH(1,('Booking Guest Information'!$G$21:$G$170=$D45)*('Booking Guest Information'!$M$21:$M$170&lt;=AJ$41)*('Booking Guest Information'!$O$21:$O$170&gt;AJ$41)*('Booking Guest Information'!$A$21:$A$170&lt;&gt;"X"),0),0),""),"")</f>
        <v/>
      </c>
      <c r="AK45" s="150" t="str">
        <f t="array" ref="AK45">IFERROR(IF($C45&lt;&gt;"",INDEX('Booking Guest Information'!$K$21:$K$170,MATCH(1,('Booking Guest Information'!$G$21:$G$170=$D45)*('Booking Guest Information'!$M$21:$M$170&lt;=AK$41)*('Booking Guest Information'!$O$21:$O$170&gt;AK$41)*('Booking Guest Information'!$A$21:$A$170&lt;&gt;"X"),0),0),""),"")</f>
        <v/>
      </c>
      <c r="AL45" s="150" t="str">
        <f t="array" ref="AL45">IFERROR(IF($C45&lt;&gt;"",INDEX('Booking Guest Information'!$K$21:$K$170,MATCH(1,('Booking Guest Information'!$G$21:$G$170=$D45)*('Booking Guest Information'!$M$21:$M$170&lt;=AL$41)*('Booking Guest Information'!$O$21:$O$170&gt;AL$41)*('Booking Guest Information'!$A$21:$A$170&lt;&gt;"X"),0),0),""),"")</f>
        <v/>
      </c>
      <c r="AM45" s="150" t="str">
        <f t="array" ref="AM45">IFERROR(IF($C45&lt;&gt;"",INDEX('Booking Guest Information'!$K$21:$K$170,MATCH(1,('Booking Guest Information'!$G$21:$G$170=$D45)*('Booking Guest Information'!$M$21:$M$170&lt;=AM$41)*('Booking Guest Information'!$O$21:$O$170&gt;AM$41)*('Booking Guest Information'!$A$21:$A$170&lt;&gt;"X"),0),0),""),"")</f>
        <v/>
      </c>
      <c r="AN45" s="150" t="str">
        <f t="array" ref="AN45">IFERROR(IF($C45&lt;&gt;"",INDEX('Booking Guest Information'!$K$21:$K$170,MATCH(1,('Booking Guest Information'!$G$21:$G$170=$D45)*('Booking Guest Information'!$M$21:$M$170&lt;=AN$41)*('Booking Guest Information'!$O$21:$O$170&gt;AN$41)*('Booking Guest Information'!$A$21:$A$170&lt;&gt;"X"),0),0),""),"")</f>
        <v/>
      </c>
      <c r="AO45" s="150" t="str">
        <f t="array" ref="AO45">IFERROR(IF($C45&lt;&gt;"",INDEX('Booking Guest Information'!$K$21:$K$170,MATCH(1,('Booking Guest Information'!$G$21:$G$170=$D45)*('Booking Guest Information'!$M$21:$M$170&lt;=AO$41)*('Booking Guest Information'!$O$21:$O$170&gt;AO$41)*('Booking Guest Information'!$A$21:$A$170&lt;&gt;"X"),0),0),""),"")</f>
        <v/>
      </c>
      <c r="AP45" s="150" t="str">
        <f t="array" ref="AP45">IFERROR(IF($C45&lt;&gt;"",INDEX('Booking Guest Information'!$K$21:$K$170,MATCH(1,('Booking Guest Information'!$G$21:$G$170=$D45)*('Booking Guest Information'!$M$21:$M$170&lt;=AP$41)*('Booking Guest Information'!$O$21:$O$170&gt;AP$41)*('Booking Guest Information'!$A$21:$A$170&lt;&gt;"X"),0),0),""),"")</f>
        <v/>
      </c>
      <c r="AQ45" s="150" t="str">
        <f t="array" ref="AQ45">IFERROR(IF($C45&lt;&gt;"",INDEX('Booking Guest Information'!$K$21:$K$170,MATCH(1,('Booking Guest Information'!$G$21:$G$170=$D45)*('Booking Guest Information'!$M$21:$M$170&lt;=AQ$41)*('Booking Guest Information'!$O$21:$O$170&gt;AQ$41)*('Booking Guest Information'!$A$21:$A$170&lt;&gt;"X"),0),0),""),"")</f>
        <v/>
      </c>
      <c r="AR45" s="150" t="str">
        <f t="array" ref="AR45">IFERROR(IF($C45&lt;&gt;"",INDEX('Booking Guest Information'!$K$21:$K$170,MATCH(1,('Booking Guest Information'!$G$21:$G$170=$D45)*('Booking Guest Information'!$M$21:$M$170&lt;=AR$41)*('Booking Guest Information'!$O$21:$O$170&gt;AR$41)*('Booking Guest Information'!$A$21:$A$170&lt;&gt;"X"),0),0),""),"")</f>
        <v/>
      </c>
      <c r="AS45" s="150" t="str">
        <f t="array" ref="AS45">IFERROR(IF($C45&lt;&gt;"",INDEX('Booking Guest Information'!$K$21:$K$170,MATCH(1,('Booking Guest Information'!$G$21:$G$170=$D45)*('Booking Guest Information'!$M$21:$M$170&lt;=AS$41)*('Booking Guest Information'!$O$21:$O$170&gt;AS$41)*('Booking Guest Information'!$A$21:$A$170&lt;&gt;"X"),0),0),""),"")</f>
        <v/>
      </c>
      <c r="AT45" s="150" t="str">
        <f t="array" ref="AT45">IFERROR(IF($C45&lt;&gt;"",INDEX('Booking Guest Information'!$K$21:$K$170,MATCH(1,('Booking Guest Information'!$G$21:$G$170=$D45)*('Booking Guest Information'!$M$21:$M$170&lt;=AT$41)*('Booking Guest Information'!$O$21:$O$170&gt;AT$41)*('Booking Guest Information'!$A$21:$A$170&lt;&gt;"X"),0),0),""),"")</f>
        <v/>
      </c>
      <c r="AU45" s="150" t="str">
        <f t="array" ref="AU45">IFERROR(IF($C45&lt;&gt;"",INDEX('Booking Guest Information'!$K$21:$K$170,MATCH(1,('Booking Guest Information'!$G$21:$G$170=$D45)*('Booking Guest Information'!$M$21:$M$170&lt;=AU$41)*('Booking Guest Information'!$O$21:$O$170&gt;AU$41)*('Booking Guest Information'!$A$21:$A$170&lt;&gt;"X"),0),0),""),"")</f>
        <v/>
      </c>
    </row>
    <row r="46" spans="2:47" x14ac:dyDescent="0.3">
      <c r="B46" s="149">
        <v>5</v>
      </c>
      <c r="C46" s="151" t="str">
        <f t="shared" si="1"/>
        <v>Standard Single</v>
      </c>
      <c r="D46" s="149">
        <f t="shared" si="1"/>
        <v>205</v>
      </c>
      <c r="E46" s="149"/>
      <c r="F46" s="150" t="str">
        <f t="array" ref="F46">IFERROR(IF($C46&lt;&gt;"",INDEX('Booking Guest Information'!$K$21:$K$170,MATCH(1,('Booking Guest Information'!$G$21:$G$170=$D46)*('Booking Guest Information'!$M$21:$M$170&lt;=F$41)*('Booking Guest Information'!$O$21:$O$170&gt;F$41)*('Booking Guest Information'!$A$21:$A$170&lt;&gt;"X"),0),0),""),"")</f>
        <v/>
      </c>
      <c r="G46" s="150" t="str">
        <f t="array" ref="G46">IFERROR(IF($C46&lt;&gt;"",INDEX('Booking Guest Information'!$K$21:$K$170,MATCH(1,('Booking Guest Information'!$G$21:$G$170=$D46)*('Booking Guest Information'!$M$21:$M$170&lt;=G$41)*('Booking Guest Information'!$O$21:$O$170&gt;G$41)*('Booking Guest Information'!$A$21:$A$170&lt;&gt;"X"),0),0),""),"")</f>
        <v/>
      </c>
      <c r="H46" s="150" t="str">
        <f t="array" ref="H46">IFERROR(IF($C46&lt;&gt;"",INDEX('Booking Guest Information'!$K$21:$K$170,MATCH(1,('Booking Guest Information'!$G$21:$G$170=$D46)*('Booking Guest Information'!$M$21:$M$170&lt;=H$41)*('Booking Guest Information'!$O$21:$O$170&gt;H$41)*('Booking Guest Information'!$A$21:$A$170&lt;&gt;"X"),0),0),""),"")</f>
        <v/>
      </c>
      <c r="I46" s="150" t="str">
        <f t="array" ref="I46">IFERROR(IF($C46&lt;&gt;"",INDEX('Booking Guest Information'!$K$21:$K$170,MATCH(1,('Booking Guest Information'!$G$21:$G$170=$D46)*('Booking Guest Information'!$M$21:$M$170&lt;=I$41)*('Booking Guest Information'!$O$21:$O$170&gt;I$41)*('Booking Guest Information'!$A$21:$A$170&lt;&gt;"X"),0),0),""),"")</f>
        <v/>
      </c>
      <c r="J46" s="150" t="str">
        <f t="array" ref="J46">IFERROR(IF($C46&lt;&gt;"",INDEX('Booking Guest Information'!$K$21:$K$170,MATCH(1,('Booking Guest Information'!$G$21:$G$170=$D46)*('Booking Guest Information'!$M$21:$M$170&lt;=J$41)*('Booking Guest Information'!$O$21:$O$170&gt;J$41)*('Booking Guest Information'!$A$21:$A$170&lt;&gt;"X"),0),0),""),"")</f>
        <v/>
      </c>
      <c r="K46" s="150" t="str">
        <f t="array" ref="K46">IFERROR(IF($C46&lt;&gt;"",INDEX('Booking Guest Information'!$K$21:$K$170,MATCH(1,('Booking Guest Information'!$G$21:$G$170=$D46)*('Booking Guest Information'!$M$21:$M$170&lt;=K$41)*('Booking Guest Information'!$O$21:$O$170&gt;K$41)*('Booking Guest Information'!$A$21:$A$170&lt;&gt;"X"),0),0),""),"")</f>
        <v/>
      </c>
      <c r="L46" s="150" t="str">
        <f t="array" ref="L46">IFERROR(IF($C46&lt;&gt;"",INDEX('Booking Guest Information'!$K$21:$K$170,MATCH(1,('Booking Guest Information'!$G$21:$G$170=$D46)*('Booking Guest Information'!$M$21:$M$170&lt;=L$41)*('Booking Guest Information'!$O$21:$O$170&gt;L$41)*('Booking Guest Information'!$A$21:$A$170&lt;&gt;"X"),0),0),""),"")</f>
        <v/>
      </c>
      <c r="M46" s="150" t="str">
        <f t="array" ref="M46">IFERROR(IF($C46&lt;&gt;"",INDEX('Booking Guest Information'!$K$21:$K$170,MATCH(1,('Booking Guest Information'!$G$21:$G$170=$D46)*('Booking Guest Information'!$M$21:$M$170&lt;=M$41)*('Booking Guest Information'!$O$21:$O$170&gt;M$41)*('Booking Guest Information'!$A$21:$A$170&lt;&gt;"X"),0),0),""),"")</f>
        <v/>
      </c>
      <c r="N46" s="150" t="str">
        <f t="array" ref="N46">IFERROR(IF($C46&lt;&gt;"",INDEX('Booking Guest Information'!$K$21:$K$170,MATCH(1,('Booking Guest Information'!$G$21:$G$170=$D46)*('Booking Guest Information'!$M$21:$M$170&lt;=N$41)*('Booking Guest Information'!$O$21:$O$170&gt;N$41)*('Booking Guest Information'!$A$21:$A$170&lt;&gt;"X"),0),0),""),"")</f>
        <v/>
      </c>
      <c r="O46" s="150" t="str">
        <f t="array" ref="O46">IFERROR(IF($C46&lt;&gt;"",INDEX('Booking Guest Information'!$K$21:$K$170,MATCH(1,('Booking Guest Information'!$G$21:$G$170=$D46)*('Booking Guest Information'!$M$21:$M$170&lt;=O$41)*('Booking Guest Information'!$O$21:$O$170&gt;O$41)*('Booking Guest Information'!$A$21:$A$170&lt;&gt;"X"),0),0),""),"")</f>
        <v/>
      </c>
      <c r="P46" s="150" t="str">
        <f t="array" ref="P46">IFERROR(IF($C46&lt;&gt;"",INDEX('Booking Guest Information'!$K$21:$K$170,MATCH(1,('Booking Guest Information'!$G$21:$G$170=$D46)*('Booking Guest Information'!$M$21:$M$170&lt;=P$41)*('Booking Guest Information'!$O$21:$O$170&gt;P$41)*('Booking Guest Information'!$A$21:$A$170&lt;&gt;"X"),0),0),""),"")</f>
        <v/>
      </c>
      <c r="Q46" s="150" t="str">
        <f t="array" ref="Q46">IFERROR(IF($C46&lt;&gt;"",INDEX('Booking Guest Information'!$K$21:$K$170,MATCH(1,('Booking Guest Information'!$G$21:$G$170=$D46)*('Booking Guest Information'!$M$21:$M$170&lt;=Q$41)*('Booking Guest Information'!$O$21:$O$170&gt;Q$41)*('Booking Guest Information'!$A$21:$A$170&lt;&gt;"X"),0),0),""),"")</f>
        <v/>
      </c>
      <c r="R46" s="150" t="str">
        <f t="array" ref="R46">IFERROR(IF($C46&lt;&gt;"",INDEX('Booking Guest Information'!$K$21:$K$170,MATCH(1,('Booking Guest Information'!$G$21:$G$170=$D46)*('Booking Guest Information'!$M$21:$M$170&lt;=R$41)*('Booking Guest Information'!$O$21:$O$170&gt;R$41)*('Booking Guest Information'!$A$21:$A$170&lt;&gt;"X"),0),0),""),"")</f>
        <v/>
      </c>
      <c r="S46" s="150" t="str">
        <f t="array" ref="S46">IFERROR(IF($C46&lt;&gt;"",INDEX('Booking Guest Information'!$K$21:$K$170,MATCH(1,('Booking Guest Information'!$G$21:$G$170=$D46)*('Booking Guest Information'!$M$21:$M$170&lt;=S$41)*('Booking Guest Information'!$O$21:$O$170&gt;S$41)*('Booking Guest Information'!$A$21:$A$170&lt;&gt;"X"),0),0),""),"")</f>
        <v/>
      </c>
      <c r="T46" s="150" t="str">
        <f t="array" ref="T46">IFERROR(IF($C46&lt;&gt;"",INDEX('Booking Guest Information'!$K$21:$K$170,MATCH(1,('Booking Guest Information'!$G$21:$G$170=$D46)*('Booking Guest Information'!$M$21:$M$170&lt;=T$41)*('Booking Guest Information'!$O$21:$O$170&gt;T$41)*('Booking Guest Information'!$A$21:$A$170&lt;&gt;"X"),0),0),""),"")</f>
        <v/>
      </c>
      <c r="U46" s="150" t="str">
        <f t="array" ref="U46">IFERROR(IF($C46&lt;&gt;"",INDEX('Booking Guest Information'!$K$21:$K$170,MATCH(1,('Booking Guest Information'!$G$21:$G$170=$D46)*('Booking Guest Information'!$M$21:$M$170&lt;=U$41)*('Booking Guest Information'!$O$21:$O$170&gt;U$41)*('Booking Guest Information'!$A$21:$A$170&lt;&gt;"X"),0),0),""),"")</f>
        <v/>
      </c>
      <c r="V46" s="150" t="str">
        <f t="array" ref="V46">IFERROR(IF($C46&lt;&gt;"",INDEX('Booking Guest Information'!$K$21:$K$170,MATCH(1,('Booking Guest Information'!$G$21:$G$170=$D46)*('Booking Guest Information'!$M$21:$M$170&lt;=V$41)*('Booking Guest Information'!$O$21:$O$170&gt;V$41)*('Booking Guest Information'!$A$21:$A$170&lt;&gt;"X"),0),0),""),"")</f>
        <v/>
      </c>
      <c r="W46" s="150" t="str">
        <f t="array" ref="W46">IFERROR(IF($C46&lt;&gt;"",INDEX('Booking Guest Information'!$K$21:$K$170,MATCH(1,('Booking Guest Information'!$G$21:$G$170=$D46)*('Booking Guest Information'!$M$21:$M$170&lt;=W$41)*('Booking Guest Information'!$O$21:$O$170&gt;W$41)*('Booking Guest Information'!$A$21:$A$170&lt;&gt;"X"),0),0),""),"")</f>
        <v/>
      </c>
      <c r="X46" s="150" t="str">
        <f t="array" ref="X46">IFERROR(IF($C46&lt;&gt;"",INDEX('Booking Guest Information'!$K$21:$K$170,MATCH(1,('Booking Guest Information'!$G$21:$G$170=$D46)*('Booking Guest Information'!$M$21:$M$170&lt;=X$41)*('Booking Guest Information'!$O$21:$O$170&gt;X$41)*('Booking Guest Information'!$A$21:$A$170&lt;&gt;"X"),0),0),""),"")</f>
        <v/>
      </c>
      <c r="Y46" s="150" t="str">
        <f t="array" ref="Y46">IFERROR(IF($C46&lt;&gt;"",INDEX('Booking Guest Information'!$K$21:$K$170,MATCH(1,('Booking Guest Information'!$G$21:$G$170=$D46)*('Booking Guest Information'!$M$21:$M$170&lt;=Y$41)*('Booking Guest Information'!$O$21:$O$170&gt;Y$41)*('Booking Guest Information'!$A$21:$A$170&lt;&gt;"X"),0),0),""),"")</f>
        <v/>
      </c>
      <c r="Z46" s="150" t="str">
        <f t="array" ref="Z46">IFERROR(IF($C46&lt;&gt;"",INDEX('Booking Guest Information'!$K$21:$K$170,MATCH(1,('Booking Guest Information'!$G$21:$G$170=$D46)*('Booking Guest Information'!$M$21:$M$170&lt;=Z$41)*('Booking Guest Information'!$O$21:$O$170&gt;Z$41)*('Booking Guest Information'!$A$21:$A$170&lt;&gt;"X"),0),0),""),"")</f>
        <v/>
      </c>
      <c r="AA46" s="150" t="str">
        <f t="array" ref="AA46">IFERROR(IF($C46&lt;&gt;"",INDEX('Booking Guest Information'!$K$21:$K$170,MATCH(1,('Booking Guest Information'!$G$21:$G$170=$D46)*('Booking Guest Information'!$M$21:$M$170&lt;=AA$41)*('Booking Guest Information'!$O$21:$O$170&gt;AA$41)*('Booking Guest Information'!$A$21:$A$170&lt;&gt;"X"),0),0),""),"")</f>
        <v/>
      </c>
      <c r="AB46" s="150" t="str">
        <f t="array" ref="AB46">IFERROR(IF($C46&lt;&gt;"",INDEX('Booking Guest Information'!$K$21:$K$170,MATCH(1,('Booking Guest Information'!$G$21:$G$170=$D46)*('Booking Guest Information'!$M$21:$M$170&lt;=AB$41)*('Booking Guest Information'!$O$21:$O$170&gt;AB$41)*('Booking Guest Information'!$A$21:$A$170&lt;&gt;"X"),0),0),""),"")</f>
        <v/>
      </c>
      <c r="AC46" s="150" t="str">
        <f t="array" ref="AC46">IFERROR(IF($C46&lt;&gt;"",INDEX('Booking Guest Information'!$K$21:$K$170,MATCH(1,('Booking Guest Information'!$G$21:$G$170=$D46)*('Booking Guest Information'!$M$21:$M$170&lt;=AC$41)*('Booking Guest Information'!$O$21:$O$170&gt;AC$41)*('Booking Guest Information'!$A$21:$A$170&lt;&gt;"X"),0),0),""),"")</f>
        <v/>
      </c>
      <c r="AD46" s="150" t="str">
        <f t="array" ref="AD46">IFERROR(IF($C46&lt;&gt;"",INDEX('Booking Guest Information'!$K$21:$K$170,MATCH(1,('Booking Guest Information'!$G$21:$G$170=$D46)*('Booking Guest Information'!$M$21:$M$170&lt;=AD$41)*('Booking Guest Information'!$O$21:$O$170&gt;AD$41)*('Booking Guest Information'!$A$21:$A$170&lt;&gt;"X"),0),0),""),"")</f>
        <v/>
      </c>
      <c r="AE46" s="150" t="str">
        <f t="array" ref="AE46">IFERROR(IF($C46&lt;&gt;"",INDEX('Booking Guest Information'!$K$21:$K$170,MATCH(1,('Booking Guest Information'!$G$21:$G$170=$D46)*('Booking Guest Information'!$M$21:$M$170&lt;=AE$41)*('Booking Guest Information'!$O$21:$O$170&gt;AE$41)*('Booking Guest Information'!$A$21:$A$170&lt;&gt;"X"),0),0),""),"")</f>
        <v/>
      </c>
      <c r="AF46" s="150" t="str">
        <f t="array" ref="AF46">IFERROR(IF($C46&lt;&gt;"",INDEX('Booking Guest Information'!$K$21:$K$170,MATCH(1,('Booking Guest Information'!$G$21:$G$170=$D46)*('Booking Guest Information'!$M$21:$M$170&lt;=AF$41)*('Booking Guest Information'!$O$21:$O$170&gt;AF$41)*('Booking Guest Information'!$A$21:$A$170&lt;&gt;"X"),0),0),""),"")</f>
        <v/>
      </c>
      <c r="AG46" s="150" t="str">
        <f t="array" ref="AG46">IFERROR(IF($C46&lt;&gt;"",INDEX('Booking Guest Information'!$K$21:$K$170,MATCH(1,('Booking Guest Information'!$G$21:$G$170=$D46)*('Booking Guest Information'!$M$21:$M$170&lt;=AG$41)*('Booking Guest Information'!$O$21:$O$170&gt;AG$41)*('Booking Guest Information'!$A$21:$A$170&lt;&gt;"X"),0),0),""),"")</f>
        <v/>
      </c>
      <c r="AH46" s="150" t="str">
        <f t="array" ref="AH46">IFERROR(IF($C46&lt;&gt;"",INDEX('Booking Guest Information'!$K$21:$K$170,MATCH(1,('Booking Guest Information'!$G$21:$G$170=$D46)*('Booking Guest Information'!$M$21:$M$170&lt;=AH$41)*('Booking Guest Information'!$O$21:$O$170&gt;AH$41)*('Booking Guest Information'!$A$21:$A$170&lt;&gt;"X"),0),0),""),"")</f>
        <v/>
      </c>
      <c r="AI46" s="150" t="str">
        <f t="array" ref="AI46">IFERROR(IF($C46&lt;&gt;"",INDEX('Booking Guest Information'!$K$21:$K$170,MATCH(1,('Booking Guest Information'!$G$21:$G$170=$D46)*('Booking Guest Information'!$M$21:$M$170&lt;=AI$41)*('Booking Guest Information'!$O$21:$O$170&gt;AI$41)*('Booking Guest Information'!$A$21:$A$170&lt;&gt;"X"),0),0),""),"")</f>
        <v/>
      </c>
      <c r="AJ46" s="150" t="str">
        <f t="array" ref="AJ46">IFERROR(IF($C46&lt;&gt;"",INDEX('Booking Guest Information'!$K$21:$K$170,MATCH(1,('Booking Guest Information'!$G$21:$G$170=$D46)*('Booking Guest Information'!$M$21:$M$170&lt;=AJ$41)*('Booking Guest Information'!$O$21:$O$170&gt;AJ$41)*('Booking Guest Information'!$A$21:$A$170&lt;&gt;"X"),0),0),""),"")</f>
        <v/>
      </c>
      <c r="AK46" s="150" t="str">
        <f t="array" ref="AK46">IFERROR(IF($C46&lt;&gt;"",INDEX('Booking Guest Information'!$K$21:$K$170,MATCH(1,('Booking Guest Information'!$G$21:$G$170=$D46)*('Booking Guest Information'!$M$21:$M$170&lt;=AK$41)*('Booking Guest Information'!$O$21:$O$170&gt;AK$41)*('Booking Guest Information'!$A$21:$A$170&lt;&gt;"X"),0),0),""),"")</f>
        <v/>
      </c>
      <c r="AL46" s="150" t="str">
        <f t="array" ref="AL46">IFERROR(IF($C46&lt;&gt;"",INDEX('Booking Guest Information'!$K$21:$K$170,MATCH(1,('Booking Guest Information'!$G$21:$G$170=$D46)*('Booking Guest Information'!$M$21:$M$170&lt;=AL$41)*('Booking Guest Information'!$O$21:$O$170&gt;AL$41)*('Booking Guest Information'!$A$21:$A$170&lt;&gt;"X"),0),0),""),"")</f>
        <v/>
      </c>
      <c r="AM46" s="150" t="str">
        <f t="array" ref="AM46">IFERROR(IF($C46&lt;&gt;"",INDEX('Booking Guest Information'!$K$21:$K$170,MATCH(1,('Booking Guest Information'!$G$21:$G$170=$D46)*('Booking Guest Information'!$M$21:$M$170&lt;=AM$41)*('Booking Guest Information'!$O$21:$O$170&gt;AM$41)*('Booking Guest Information'!$A$21:$A$170&lt;&gt;"X"),0),0),""),"")</f>
        <v/>
      </c>
      <c r="AN46" s="150" t="str">
        <f t="array" ref="AN46">IFERROR(IF($C46&lt;&gt;"",INDEX('Booking Guest Information'!$K$21:$K$170,MATCH(1,('Booking Guest Information'!$G$21:$G$170=$D46)*('Booking Guest Information'!$M$21:$M$170&lt;=AN$41)*('Booking Guest Information'!$O$21:$O$170&gt;AN$41)*('Booking Guest Information'!$A$21:$A$170&lt;&gt;"X"),0),0),""),"")</f>
        <v/>
      </c>
      <c r="AO46" s="150" t="str">
        <f t="array" ref="AO46">IFERROR(IF($C46&lt;&gt;"",INDEX('Booking Guest Information'!$K$21:$K$170,MATCH(1,('Booking Guest Information'!$G$21:$G$170=$D46)*('Booking Guest Information'!$M$21:$M$170&lt;=AO$41)*('Booking Guest Information'!$O$21:$O$170&gt;AO$41)*('Booking Guest Information'!$A$21:$A$170&lt;&gt;"X"),0),0),""),"")</f>
        <v/>
      </c>
      <c r="AP46" s="150" t="str">
        <f t="array" ref="AP46">IFERROR(IF($C46&lt;&gt;"",INDEX('Booking Guest Information'!$K$21:$K$170,MATCH(1,('Booking Guest Information'!$G$21:$G$170=$D46)*('Booking Guest Information'!$M$21:$M$170&lt;=AP$41)*('Booking Guest Information'!$O$21:$O$170&gt;AP$41)*('Booking Guest Information'!$A$21:$A$170&lt;&gt;"X"),0),0),""),"")</f>
        <v/>
      </c>
      <c r="AQ46" s="150" t="str">
        <f t="array" ref="AQ46">IFERROR(IF($C46&lt;&gt;"",INDEX('Booking Guest Information'!$K$21:$K$170,MATCH(1,('Booking Guest Information'!$G$21:$G$170=$D46)*('Booking Guest Information'!$M$21:$M$170&lt;=AQ$41)*('Booking Guest Information'!$O$21:$O$170&gt;AQ$41)*('Booking Guest Information'!$A$21:$A$170&lt;&gt;"X"),0),0),""),"")</f>
        <v/>
      </c>
      <c r="AR46" s="150" t="str">
        <f t="array" ref="AR46">IFERROR(IF($C46&lt;&gt;"",INDEX('Booking Guest Information'!$K$21:$K$170,MATCH(1,('Booking Guest Information'!$G$21:$G$170=$D46)*('Booking Guest Information'!$M$21:$M$170&lt;=AR$41)*('Booking Guest Information'!$O$21:$O$170&gt;AR$41)*('Booking Guest Information'!$A$21:$A$170&lt;&gt;"X"),0),0),""),"")</f>
        <v/>
      </c>
      <c r="AS46" s="150" t="str">
        <f t="array" ref="AS46">IFERROR(IF($C46&lt;&gt;"",INDEX('Booking Guest Information'!$K$21:$K$170,MATCH(1,('Booking Guest Information'!$G$21:$G$170=$D46)*('Booking Guest Information'!$M$21:$M$170&lt;=AS$41)*('Booking Guest Information'!$O$21:$O$170&gt;AS$41)*('Booking Guest Information'!$A$21:$A$170&lt;&gt;"X"),0),0),""),"")</f>
        <v/>
      </c>
      <c r="AT46" s="150" t="str">
        <f t="array" ref="AT46">IFERROR(IF($C46&lt;&gt;"",INDEX('Booking Guest Information'!$K$21:$K$170,MATCH(1,('Booking Guest Information'!$G$21:$G$170=$D46)*('Booking Guest Information'!$M$21:$M$170&lt;=AT$41)*('Booking Guest Information'!$O$21:$O$170&gt;AT$41)*('Booking Guest Information'!$A$21:$A$170&lt;&gt;"X"),0),0),""),"")</f>
        <v/>
      </c>
      <c r="AU46" s="150" t="str">
        <f t="array" ref="AU46">IFERROR(IF($C46&lt;&gt;"",INDEX('Booking Guest Information'!$K$21:$K$170,MATCH(1,('Booking Guest Information'!$G$21:$G$170=$D46)*('Booking Guest Information'!$M$21:$M$170&lt;=AU$41)*('Booking Guest Information'!$O$21:$O$170&gt;AU$41)*('Booking Guest Information'!$A$21:$A$170&lt;&gt;"X"),0),0),""),"")</f>
        <v/>
      </c>
    </row>
    <row r="47" spans="2:47" x14ac:dyDescent="0.3">
      <c r="B47" s="149">
        <v>6</v>
      </c>
      <c r="C47" s="151" t="str">
        <f t="shared" si="1"/>
        <v>Standard Double</v>
      </c>
      <c r="D47" s="149">
        <f t="shared" si="1"/>
        <v>206</v>
      </c>
      <c r="E47" s="149"/>
      <c r="F47" s="150" t="str">
        <f t="array" ref="F47">IFERROR(IF($C47&lt;&gt;"",INDEX('Booking Guest Information'!$K$21:$K$170,MATCH(1,('Booking Guest Information'!$G$21:$G$170=$D47)*('Booking Guest Information'!$M$21:$M$170&lt;=F$41)*('Booking Guest Information'!$O$21:$O$170&gt;F$41)*('Booking Guest Information'!$A$21:$A$170&lt;&gt;"X"),0),0),""),"")</f>
        <v/>
      </c>
      <c r="G47" s="150" t="str">
        <f t="array" ref="G47">IFERROR(IF($C47&lt;&gt;"",INDEX('Booking Guest Information'!$K$21:$K$170,MATCH(1,('Booking Guest Information'!$G$21:$G$170=$D47)*('Booking Guest Information'!$M$21:$M$170&lt;=G$41)*('Booking Guest Information'!$O$21:$O$170&gt;G$41)*('Booking Guest Information'!$A$21:$A$170&lt;&gt;"X"),0),0),""),"")</f>
        <v/>
      </c>
      <c r="H47" s="150" t="str">
        <f t="array" ref="H47">IFERROR(IF($C47&lt;&gt;"",INDEX('Booking Guest Information'!$K$21:$K$170,MATCH(1,('Booking Guest Information'!$G$21:$G$170=$D47)*('Booking Guest Information'!$M$21:$M$170&lt;=H$41)*('Booking Guest Information'!$O$21:$O$170&gt;H$41)*('Booking Guest Information'!$A$21:$A$170&lt;&gt;"X"),0),0),""),"")</f>
        <v/>
      </c>
      <c r="I47" s="150" t="str">
        <f t="array" ref="I47">IFERROR(IF($C47&lt;&gt;"",INDEX('Booking Guest Information'!$K$21:$K$170,MATCH(1,('Booking Guest Information'!$G$21:$G$170=$D47)*('Booking Guest Information'!$M$21:$M$170&lt;=I$41)*('Booking Guest Information'!$O$21:$O$170&gt;I$41)*('Booking Guest Information'!$A$21:$A$170&lt;&gt;"X"),0),0),""),"")</f>
        <v/>
      </c>
      <c r="J47" s="150" t="str">
        <f t="array" ref="J47">IFERROR(IF($C47&lt;&gt;"",INDEX('Booking Guest Information'!$K$21:$K$170,MATCH(1,('Booking Guest Information'!$G$21:$G$170=$D47)*('Booking Guest Information'!$M$21:$M$170&lt;=J$41)*('Booking Guest Information'!$O$21:$O$170&gt;J$41)*('Booking Guest Information'!$A$21:$A$170&lt;&gt;"X"),0),0),""),"")</f>
        <v/>
      </c>
      <c r="K47" s="150" t="str">
        <f t="array" ref="K47">IFERROR(IF($C47&lt;&gt;"",INDEX('Booking Guest Information'!$K$21:$K$170,MATCH(1,('Booking Guest Information'!$G$21:$G$170=$D47)*('Booking Guest Information'!$M$21:$M$170&lt;=K$41)*('Booking Guest Information'!$O$21:$O$170&gt;K$41)*('Booking Guest Information'!$A$21:$A$170&lt;&gt;"X"),0),0),""),"")</f>
        <v/>
      </c>
      <c r="L47" s="150" t="str">
        <f t="array" ref="L47">IFERROR(IF($C47&lt;&gt;"",INDEX('Booking Guest Information'!$K$21:$K$170,MATCH(1,('Booking Guest Information'!$G$21:$G$170=$D47)*('Booking Guest Information'!$M$21:$M$170&lt;=L$41)*('Booking Guest Information'!$O$21:$O$170&gt;L$41)*('Booking Guest Information'!$A$21:$A$170&lt;&gt;"X"),0),0),""),"")</f>
        <v/>
      </c>
      <c r="M47" s="150" t="str">
        <f t="array" ref="M47">IFERROR(IF($C47&lt;&gt;"",INDEX('Booking Guest Information'!$K$21:$K$170,MATCH(1,('Booking Guest Information'!$G$21:$G$170=$D47)*('Booking Guest Information'!$M$21:$M$170&lt;=M$41)*('Booking Guest Information'!$O$21:$O$170&gt;M$41)*('Booking Guest Information'!$A$21:$A$170&lt;&gt;"X"),0),0),""),"")</f>
        <v/>
      </c>
      <c r="N47" s="150" t="str">
        <f t="array" ref="N47">IFERROR(IF($C47&lt;&gt;"",INDEX('Booking Guest Information'!$K$21:$K$170,MATCH(1,('Booking Guest Information'!$G$21:$G$170=$D47)*('Booking Guest Information'!$M$21:$M$170&lt;=N$41)*('Booking Guest Information'!$O$21:$O$170&gt;N$41)*('Booking Guest Information'!$A$21:$A$170&lt;&gt;"X"),0),0),""),"")</f>
        <v/>
      </c>
      <c r="O47" s="150" t="str">
        <f t="array" ref="O47">IFERROR(IF($C47&lt;&gt;"",INDEX('Booking Guest Information'!$K$21:$K$170,MATCH(1,('Booking Guest Information'!$G$21:$G$170=$D47)*('Booking Guest Information'!$M$21:$M$170&lt;=O$41)*('Booking Guest Information'!$O$21:$O$170&gt;O$41)*('Booking Guest Information'!$A$21:$A$170&lt;&gt;"X"),0),0),""),"")</f>
        <v/>
      </c>
      <c r="P47" s="150" t="str">
        <f t="array" ref="P47">IFERROR(IF($C47&lt;&gt;"",INDEX('Booking Guest Information'!$K$21:$K$170,MATCH(1,('Booking Guest Information'!$G$21:$G$170=$D47)*('Booking Guest Information'!$M$21:$M$170&lt;=P$41)*('Booking Guest Information'!$O$21:$O$170&gt;P$41)*('Booking Guest Information'!$A$21:$A$170&lt;&gt;"X"),0),0),""),"")</f>
        <v/>
      </c>
      <c r="Q47" s="150" t="str">
        <f t="array" ref="Q47">IFERROR(IF($C47&lt;&gt;"",INDEX('Booking Guest Information'!$K$21:$K$170,MATCH(1,('Booking Guest Information'!$G$21:$G$170=$D47)*('Booking Guest Information'!$M$21:$M$170&lt;=Q$41)*('Booking Guest Information'!$O$21:$O$170&gt;Q$41)*('Booking Guest Information'!$A$21:$A$170&lt;&gt;"X"),0),0),""),"")</f>
        <v/>
      </c>
      <c r="R47" s="150" t="str">
        <f t="array" ref="R47">IFERROR(IF($C47&lt;&gt;"",INDEX('Booking Guest Information'!$K$21:$K$170,MATCH(1,('Booking Guest Information'!$G$21:$G$170=$D47)*('Booking Guest Information'!$M$21:$M$170&lt;=R$41)*('Booking Guest Information'!$O$21:$O$170&gt;R$41)*('Booking Guest Information'!$A$21:$A$170&lt;&gt;"X"),0),0),""),"")</f>
        <v/>
      </c>
      <c r="S47" s="150" t="str">
        <f t="array" ref="S47">IFERROR(IF($C47&lt;&gt;"",INDEX('Booking Guest Information'!$K$21:$K$170,MATCH(1,('Booking Guest Information'!$G$21:$G$170=$D47)*('Booking Guest Information'!$M$21:$M$170&lt;=S$41)*('Booking Guest Information'!$O$21:$O$170&gt;S$41)*('Booking Guest Information'!$A$21:$A$170&lt;&gt;"X"),0),0),""),"")</f>
        <v/>
      </c>
      <c r="T47" s="150" t="str">
        <f t="array" ref="T47">IFERROR(IF($C47&lt;&gt;"",INDEX('Booking Guest Information'!$K$21:$K$170,MATCH(1,('Booking Guest Information'!$G$21:$G$170=$D47)*('Booking Guest Information'!$M$21:$M$170&lt;=T$41)*('Booking Guest Information'!$O$21:$O$170&gt;T$41)*('Booking Guest Information'!$A$21:$A$170&lt;&gt;"X"),0),0),""),"")</f>
        <v/>
      </c>
      <c r="U47" s="150" t="str">
        <f t="array" ref="U47">IFERROR(IF($C47&lt;&gt;"",INDEX('Booking Guest Information'!$K$21:$K$170,MATCH(1,('Booking Guest Information'!$G$21:$G$170=$D47)*('Booking Guest Information'!$M$21:$M$170&lt;=U$41)*('Booking Guest Information'!$O$21:$O$170&gt;U$41)*('Booking Guest Information'!$A$21:$A$170&lt;&gt;"X"),0),0),""),"")</f>
        <v/>
      </c>
      <c r="V47" s="150" t="str">
        <f t="array" ref="V47">IFERROR(IF($C47&lt;&gt;"",INDEX('Booking Guest Information'!$K$21:$K$170,MATCH(1,('Booking Guest Information'!$G$21:$G$170=$D47)*('Booking Guest Information'!$M$21:$M$170&lt;=V$41)*('Booking Guest Information'!$O$21:$O$170&gt;V$41)*('Booking Guest Information'!$A$21:$A$170&lt;&gt;"X"),0),0),""),"")</f>
        <v/>
      </c>
      <c r="W47" s="150" t="str">
        <f t="array" ref="W47">IFERROR(IF($C47&lt;&gt;"",INDEX('Booking Guest Information'!$K$21:$K$170,MATCH(1,('Booking Guest Information'!$G$21:$G$170=$D47)*('Booking Guest Information'!$M$21:$M$170&lt;=W$41)*('Booking Guest Information'!$O$21:$O$170&gt;W$41)*('Booking Guest Information'!$A$21:$A$170&lt;&gt;"X"),0),0),""),"")</f>
        <v/>
      </c>
      <c r="X47" s="150" t="str">
        <f t="array" ref="X47">IFERROR(IF($C47&lt;&gt;"",INDEX('Booking Guest Information'!$K$21:$K$170,MATCH(1,('Booking Guest Information'!$G$21:$G$170=$D47)*('Booking Guest Information'!$M$21:$M$170&lt;=X$41)*('Booking Guest Information'!$O$21:$O$170&gt;X$41)*('Booking Guest Information'!$A$21:$A$170&lt;&gt;"X"),0),0),""),"")</f>
        <v/>
      </c>
      <c r="Y47" s="150" t="str">
        <f t="array" ref="Y47">IFERROR(IF($C47&lt;&gt;"",INDEX('Booking Guest Information'!$K$21:$K$170,MATCH(1,('Booking Guest Information'!$G$21:$G$170=$D47)*('Booking Guest Information'!$M$21:$M$170&lt;=Y$41)*('Booking Guest Information'!$O$21:$O$170&gt;Y$41)*('Booking Guest Information'!$A$21:$A$170&lt;&gt;"X"),0),0),""),"")</f>
        <v/>
      </c>
      <c r="Z47" s="150" t="str">
        <f t="array" ref="Z47">IFERROR(IF($C47&lt;&gt;"",INDEX('Booking Guest Information'!$K$21:$K$170,MATCH(1,('Booking Guest Information'!$G$21:$G$170=$D47)*('Booking Guest Information'!$M$21:$M$170&lt;=Z$41)*('Booking Guest Information'!$O$21:$O$170&gt;Z$41)*('Booking Guest Information'!$A$21:$A$170&lt;&gt;"X"),0),0),""),"")</f>
        <v/>
      </c>
      <c r="AA47" s="150" t="str">
        <f t="array" ref="AA47">IFERROR(IF($C47&lt;&gt;"",INDEX('Booking Guest Information'!$K$21:$K$170,MATCH(1,('Booking Guest Information'!$G$21:$G$170=$D47)*('Booking Guest Information'!$M$21:$M$170&lt;=AA$41)*('Booking Guest Information'!$O$21:$O$170&gt;AA$41)*('Booking Guest Information'!$A$21:$A$170&lt;&gt;"X"),0),0),""),"")</f>
        <v/>
      </c>
      <c r="AB47" s="150" t="str">
        <f t="array" ref="AB47">IFERROR(IF($C47&lt;&gt;"",INDEX('Booking Guest Information'!$K$21:$K$170,MATCH(1,('Booking Guest Information'!$G$21:$G$170=$D47)*('Booking Guest Information'!$M$21:$M$170&lt;=AB$41)*('Booking Guest Information'!$O$21:$O$170&gt;AB$41)*('Booking Guest Information'!$A$21:$A$170&lt;&gt;"X"),0),0),""),"")</f>
        <v/>
      </c>
      <c r="AC47" s="150" t="str">
        <f t="array" ref="AC47">IFERROR(IF($C47&lt;&gt;"",INDEX('Booking Guest Information'!$K$21:$K$170,MATCH(1,('Booking Guest Information'!$G$21:$G$170=$D47)*('Booking Guest Information'!$M$21:$M$170&lt;=AC$41)*('Booking Guest Information'!$O$21:$O$170&gt;AC$41)*('Booking Guest Information'!$A$21:$A$170&lt;&gt;"X"),0),0),""),"")</f>
        <v/>
      </c>
      <c r="AD47" s="150" t="str">
        <f t="array" ref="AD47">IFERROR(IF($C47&lt;&gt;"",INDEX('Booking Guest Information'!$K$21:$K$170,MATCH(1,('Booking Guest Information'!$G$21:$G$170=$D47)*('Booking Guest Information'!$M$21:$M$170&lt;=AD$41)*('Booking Guest Information'!$O$21:$O$170&gt;AD$41)*('Booking Guest Information'!$A$21:$A$170&lt;&gt;"X"),0),0),""),"")</f>
        <v/>
      </c>
      <c r="AE47" s="150" t="str">
        <f t="array" ref="AE47">IFERROR(IF($C47&lt;&gt;"",INDEX('Booking Guest Information'!$K$21:$K$170,MATCH(1,('Booking Guest Information'!$G$21:$G$170=$D47)*('Booking Guest Information'!$M$21:$M$170&lt;=AE$41)*('Booking Guest Information'!$O$21:$O$170&gt;AE$41)*('Booking Guest Information'!$A$21:$A$170&lt;&gt;"X"),0),0),""),"")</f>
        <v/>
      </c>
      <c r="AF47" s="150" t="str">
        <f t="array" ref="AF47">IFERROR(IF($C47&lt;&gt;"",INDEX('Booking Guest Information'!$K$21:$K$170,MATCH(1,('Booking Guest Information'!$G$21:$G$170=$D47)*('Booking Guest Information'!$M$21:$M$170&lt;=AF$41)*('Booking Guest Information'!$O$21:$O$170&gt;AF$41)*('Booking Guest Information'!$A$21:$A$170&lt;&gt;"X"),0),0),""),"")</f>
        <v/>
      </c>
      <c r="AG47" s="150" t="str">
        <f t="array" ref="AG47">IFERROR(IF($C47&lt;&gt;"",INDEX('Booking Guest Information'!$K$21:$K$170,MATCH(1,('Booking Guest Information'!$G$21:$G$170=$D47)*('Booking Guest Information'!$M$21:$M$170&lt;=AG$41)*('Booking Guest Information'!$O$21:$O$170&gt;AG$41)*('Booking Guest Information'!$A$21:$A$170&lt;&gt;"X"),0),0),""),"")</f>
        <v/>
      </c>
      <c r="AH47" s="150" t="str">
        <f t="array" ref="AH47">IFERROR(IF($C47&lt;&gt;"",INDEX('Booking Guest Information'!$K$21:$K$170,MATCH(1,('Booking Guest Information'!$G$21:$G$170=$D47)*('Booking Guest Information'!$M$21:$M$170&lt;=AH$41)*('Booking Guest Information'!$O$21:$O$170&gt;AH$41)*('Booking Guest Information'!$A$21:$A$170&lt;&gt;"X"),0),0),""),"")</f>
        <v/>
      </c>
      <c r="AI47" s="150" t="str">
        <f t="array" ref="AI47">IFERROR(IF($C47&lt;&gt;"",INDEX('Booking Guest Information'!$K$21:$K$170,MATCH(1,('Booking Guest Information'!$G$21:$G$170=$D47)*('Booking Guest Information'!$M$21:$M$170&lt;=AI$41)*('Booking Guest Information'!$O$21:$O$170&gt;AI$41)*('Booking Guest Information'!$A$21:$A$170&lt;&gt;"X"),0),0),""),"")</f>
        <v/>
      </c>
      <c r="AJ47" s="150" t="str">
        <f t="array" ref="AJ47">IFERROR(IF($C47&lt;&gt;"",INDEX('Booking Guest Information'!$K$21:$K$170,MATCH(1,('Booking Guest Information'!$G$21:$G$170=$D47)*('Booking Guest Information'!$M$21:$M$170&lt;=AJ$41)*('Booking Guest Information'!$O$21:$O$170&gt;AJ$41)*('Booking Guest Information'!$A$21:$A$170&lt;&gt;"X"),0),0),""),"")</f>
        <v/>
      </c>
      <c r="AK47" s="150" t="str">
        <f t="array" ref="AK47">IFERROR(IF($C47&lt;&gt;"",INDEX('Booking Guest Information'!$K$21:$K$170,MATCH(1,('Booking Guest Information'!$G$21:$G$170=$D47)*('Booking Guest Information'!$M$21:$M$170&lt;=AK$41)*('Booking Guest Information'!$O$21:$O$170&gt;AK$41)*('Booking Guest Information'!$A$21:$A$170&lt;&gt;"X"),0),0),""),"")</f>
        <v/>
      </c>
      <c r="AL47" s="150" t="str">
        <f t="array" ref="AL47">IFERROR(IF($C47&lt;&gt;"",INDEX('Booking Guest Information'!$K$21:$K$170,MATCH(1,('Booking Guest Information'!$G$21:$G$170=$D47)*('Booking Guest Information'!$M$21:$M$170&lt;=AL$41)*('Booking Guest Information'!$O$21:$O$170&gt;AL$41)*('Booking Guest Information'!$A$21:$A$170&lt;&gt;"X"),0),0),""),"")</f>
        <v/>
      </c>
      <c r="AM47" s="150" t="str">
        <f t="array" ref="AM47">IFERROR(IF($C47&lt;&gt;"",INDEX('Booking Guest Information'!$K$21:$K$170,MATCH(1,('Booking Guest Information'!$G$21:$G$170=$D47)*('Booking Guest Information'!$M$21:$M$170&lt;=AM$41)*('Booking Guest Information'!$O$21:$O$170&gt;AM$41)*('Booking Guest Information'!$A$21:$A$170&lt;&gt;"X"),0),0),""),"")</f>
        <v/>
      </c>
      <c r="AN47" s="150" t="str">
        <f t="array" ref="AN47">IFERROR(IF($C47&lt;&gt;"",INDEX('Booking Guest Information'!$K$21:$K$170,MATCH(1,('Booking Guest Information'!$G$21:$G$170=$D47)*('Booking Guest Information'!$M$21:$M$170&lt;=AN$41)*('Booking Guest Information'!$O$21:$O$170&gt;AN$41)*('Booking Guest Information'!$A$21:$A$170&lt;&gt;"X"),0),0),""),"")</f>
        <v/>
      </c>
      <c r="AO47" s="150" t="str">
        <f t="array" ref="AO47">IFERROR(IF($C47&lt;&gt;"",INDEX('Booking Guest Information'!$K$21:$K$170,MATCH(1,('Booking Guest Information'!$G$21:$G$170=$D47)*('Booking Guest Information'!$M$21:$M$170&lt;=AO$41)*('Booking Guest Information'!$O$21:$O$170&gt;AO$41)*('Booking Guest Information'!$A$21:$A$170&lt;&gt;"X"),0),0),""),"")</f>
        <v/>
      </c>
      <c r="AP47" s="150" t="str">
        <f t="array" ref="AP47">IFERROR(IF($C47&lt;&gt;"",INDEX('Booking Guest Information'!$K$21:$K$170,MATCH(1,('Booking Guest Information'!$G$21:$G$170=$D47)*('Booking Guest Information'!$M$21:$M$170&lt;=AP$41)*('Booking Guest Information'!$O$21:$O$170&gt;AP$41)*('Booking Guest Information'!$A$21:$A$170&lt;&gt;"X"),0),0),""),"")</f>
        <v/>
      </c>
      <c r="AQ47" s="150" t="str">
        <f t="array" ref="AQ47">IFERROR(IF($C47&lt;&gt;"",INDEX('Booking Guest Information'!$K$21:$K$170,MATCH(1,('Booking Guest Information'!$G$21:$G$170=$D47)*('Booking Guest Information'!$M$21:$M$170&lt;=AQ$41)*('Booking Guest Information'!$O$21:$O$170&gt;AQ$41)*('Booking Guest Information'!$A$21:$A$170&lt;&gt;"X"),0),0),""),"")</f>
        <v/>
      </c>
      <c r="AR47" s="150" t="str">
        <f t="array" ref="AR47">IFERROR(IF($C47&lt;&gt;"",INDEX('Booking Guest Information'!$K$21:$K$170,MATCH(1,('Booking Guest Information'!$G$21:$G$170=$D47)*('Booking Guest Information'!$M$21:$M$170&lt;=AR$41)*('Booking Guest Information'!$O$21:$O$170&gt;AR$41)*('Booking Guest Information'!$A$21:$A$170&lt;&gt;"X"),0),0),""),"")</f>
        <v/>
      </c>
      <c r="AS47" s="150" t="str">
        <f t="array" ref="AS47">IFERROR(IF($C47&lt;&gt;"",INDEX('Booking Guest Information'!$K$21:$K$170,MATCH(1,('Booking Guest Information'!$G$21:$G$170=$D47)*('Booking Guest Information'!$M$21:$M$170&lt;=AS$41)*('Booking Guest Information'!$O$21:$O$170&gt;AS$41)*('Booking Guest Information'!$A$21:$A$170&lt;&gt;"X"),0),0),""),"")</f>
        <v/>
      </c>
      <c r="AT47" s="150" t="str">
        <f t="array" ref="AT47">IFERROR(IF($C47&lt;&gt;"",INDEX('Booking Guest Information'!$K$21:$K$170,MATCH(1,('Booking Guest Information'!$G$21:$G$170=$D47)*('Booking Guest Information'!$M$21:$M$170&lt;=AT$41)*('Booking Guest Information'!$O$21:$O$170&gt;AT$41)*('Booking Guest Information'!$A$21:$A$170&lt;&gt;"X"),0),0),""),"")</f>
        <v/>
      </c>
      <c r="AU47" s="150" t="str">
        <f t="array" ref="AU47">IFERROR(IF($C47&lt;&gt;"",INDEX('Booking Guest Information'!$K$21:$K$170,MATCH(1,('Booking Guest Information'!$G$21:$G$170=$D47)*('Booking Guest Information'!$M$21:$M$170&lt;=AU$41)*('Booking Guest Information'!$O$21:$O$170&gt;AU$41)*('Booking Guest Information'!$A$21:$A$170&lt;&gt;"X"),0),0),""),"")</f>
        <v/>
      </c>
    </row>
    <row r="48" spans="2:47" x14ac:dyDescent="0.3">
      <c r="B48" s="149">
        <v>7</v>
      </c>
      <c r="C48" s="151" t="str">
        <f t="shared" si="1"/>
        <v>Standard Double</v>
      </c>
      <c r="D48" s="149">
        <f t="shared" si="1"/>
        <v>207</v>
      </c>
      <c r="E48" s="149"/>
      <c r="F48" s="150" t="str">
        <f t="array" ref="F48">IFERROR(IF($C48&lt;&gt;"",INDEX('Booking Guest Information'!$K$21:$K$170,MATCH(1,('Booking Guest Information'!$G$21:$G$170=$D48)*('Booking Guest Information'!$M$21:$M$170&lt;=F$41)*('Booking Guest Information'!$O$21:$O$170&gt;F$41)*('Booking Guest Information'!$A$21:$A$170&lt;&gt;"X"),0),0),""),"")</f>
        <v/>
      </c>
      <c r="G48" s="150" t="str">
        <f t="array" ref="G48">IFERROR(IF($C48&lt;&gt;"",INDEX('Booking Guest Information'!$K$21:$K$170,MATCH(1,('Booking Guest Information'!$G$21:$G$170=$D48)*('Booking Guest Information'!$M$21:$M$170&lt;=G$41)*('Booking Guest Information'!$O$21:$O$170&gt;G$41)*('Booking Guest Information'!$A$21:$A$170&lt;&gt;"X"),0),0),""),"")</f>
        <v/>
      </c>
      <c r="H48" s="150" t="str">
        <f t="array" ref="H48">IFERROR(IF($C48&lt;&gt;"",INDEX('Booking Guest Information'!$K$21:$K$170,MATCH(1,('Booking Guest Information'!$G$21:$G$170=$D48)*('Booking Guest Information'!$M$21:$M$170&lt;=H$41)*('Booking Guest Information'!$O$21:$O$170&gt;H$41)*('Booking Guest Information'!$A$21:$A$170&lt;&gt;"X"),0),0),""),"")</f>
        <v/>
      </c>
      <c r="I48" s="150" t="str">
        <f t="array" ref="I48">IFERROR(IF($C48&lt;&gt;"",INDEX('Booking Guest Information'!$K$21:$K$170,MATCH(1,('Booking Guest Information'!$G$21:$G$170=$D48)*('Booking Guest Information'!$M$21:$M$170&lt;=I$41)*('Booking Guest Information'!$O$21:$O$170&gt;I$41)*('Booking Guest Information'!$A$21:$A$170&lt;&gt;"X"),0),0),""),"")</f>
        <v/>
      </c>
      <c r="J48" s="150" t="str">
        <f t="array" ref="J48">IFERROR(IF($C48&lt;&gt;"",INDEX('Booking Guest Information'!$K$21:$K$170,MATCH(1,('Booking Guest Information'!$G$21:$G$170=$D48)*('Booking Guest Information'!$M$21:$M$170&lt;=J$41)*('Booking Guest Information'!$O$21:$O$170&gt;J$41)*('Booking Guest Information'!$A$21:$A$170&lt;&gt;"X"),0),0),""),"")</f>
        <v/>
      </c>
      <c r="K48" s="150" t="str">
        <f t="array" ref="K48">IFERROR(IF($C48&lt;&gt;"",INDEX('Booking Guest Information'!$K$21:$K$170,MATCH(1,('Booking Guest Information'!$G$21:$G$170=$D48)*('Booking Guest Information'!$M$21:$M$170&lt;=K$41)*('Booking Guest Information'!$O$21:$O$170&gt;K$41)*('Booking Guest Information'!$A$21:$A$170&lt;&gt;"X"),0),0),""),"")</f>
        <v/>
      </c>
      <c r="L48" s="150" t="str">
        <f t="array" ref="L48">IFERROR(IF($C48&lt;&gt;"",INDEX('Booking Guest Information'!$K$21:$K$170,MATCH(1,('Booking Guest Information'!$G$21:$G$170=$D48)*('Booking Guest Information'!$M$21:$M$170&lt;=L$41)*('Booking Guest Information'!$O$21:$O$170&gt;L$41)*('Booking Guest Information'!$A$21:$A$170&lt;&gt;"X"),0),0),""),"")</f>
        <v/>
      </c>
      <c r="M48" s="150" t="str">
        <f t="array" ref="M48">IFERROR(IF($C48&lt;&gt;"",INDEX('Booking Guest Information'!$K$21:$K$170,MATCH(1,('Booking Guest Information'!$G$21:$G$170=$D48)*('Booking Guest Information'!$M$21:$M$170&lt;=M$41)*('Booking Guest Information'!$O$21:$O$170&gt;M$41)*('Booking Guest Information'!$A$21:$A$170&lt;&gt;"X"),0),0),""),"")</f>
        <v/>
      </c>
      <c r="N48" s="150" t="str">
        <f t="array" ref="N48">IFERROR(IF($C48&lt;&gt;"",INDEX('Booking Guest Information'!$K$21:$K$170,MATCH(1,('Booking Guest Information'!$G$21:$G$170=$D48)*('Booking Guest Information'!$M$21:$M$170&lt;=N$41)*('Booking Guest Information'!$O$21:$O$170&gt;N$41)*('Booking Guest Information'!$A$21:$A$170&lt;&gt;"X"),0),0),""),"")</f>
        <v/>
      </c>
      <c r="O48" s="150" t="str">
        <f t="array" ref="O48">IFERROR(IF($C48&lt;&gt;"",INDEX('Booking Guest Information'!$K$21:$K$170,MATCH(1,('Booking Guest Information'!$G$21:$G$170=$D48)*('Booking Guest Information'!$M$21:$M$170&lt;=O$41)*('Booking Guest Information'!$O$21:$O$170&gt;O$41)*('Booking Guest Information'!$A$21:$A$170&lt;&gt;"X"),0),0),""),"")</f>
        <v/>
      </c>
      <c r="P48" s="150" t="str">
        <f t="array" ref="P48">IFERROR(IF($C48&lt;&gt;"",INDEX('Booking Guest Information'!$K$21:$K$170,MATCH(1,('Booking Guest Information'!$G$21:$G$170=$D48)*('Booking Guest Information'!$M$21:$M$170&lt;=P$41)*('Booking Guest Information'!$O$21:$O$170&gt;P$41)*('Booking Guest Information'!$A$21:$A$170&lt;&gt;"X"),0),0),""),"")</f>
        <v/>
      </c>
      <c r="Q48" s="150" t="str">
        <f t="array" ref="Q48">IFERROR(IF($C48&lt;&gt;"",INDEX('Booking Guest Information'!$K$21:$K$170,MATCH(1,('Booking Guest Information'!$G$21:$G$170=$D48)*('Booking Guest Information'!$M$21:$M$170&lt;=Q$41)*('Booking Guest Information'!$O$21:$O$170&gt;Q$41)*('Booking Guest Information'!$A$21:$A$170&lt;&gt;"X"),0),0),""),"")</f>
        <v/>
      </c>
      <c r="R48" s="150" t="str">
        <f t="array" ref="R48">IFERROR(IF($C48&lt;&gt;"",INDEX('Booking Guest Information'!$K$21:$K$170,MATCH(1,('Booking Guest Information'!$G$21:$G$170=$D48)*('Booking Guest Information'!$M$21:$M$170&lt;=R$41)*('Booking Guest Information'!$O$21:$O$170&gt;R$41)*('Booking Guest Information'!$A$21:$A$170&lt;&gt;"X"),0),0),""),"")</f>
        <v/>
      </c>
      <c r="S48" s="150" t="str">
        <f t="array" ref="S48">IFERROR(IF($C48&lt;&gt;"",INDEX('Booking Guest Information'!$K$21:$K$170,MATCH(1,('Booking Guest Information'!$G$21:$G$170=$D48)*('Booking Guest Information'!$M$21:$M$170&lt;=S$41)*('Booking Guest Information'!$O$21:$O$170&gt;S$41)*('Booking Guest Information'!$A$21:$A$170&lt;&gt;"X"),0),0),""),"")</f>
        <v/>
      </c>
      <c r="T48" s="150" t="str">
        <f t="array" ref="T48">IFERROR(IF($C48&lt;&gt;"",INDEX('Booking Guest Information'!$K$21:$K$170,MATCH(1,('Booking Guest Information'!$G$21:$G$170=$D48)*('Booking Guest Information'!$M$21:$M$170&lt;=T$41)*('Booking Guest Information'!$O$21:$O$170&gt;T$41)*('Booking Guest Information'!$A$21:$A$170&lt;&gt;"X"),0),0),""),"")</f>
        <v/>
      </c>
      <c r="U48" s="150" t="str">
        <f t="array" ref="U48">IFERROR(IF($C48&lt;&gt;"",INDEX('Booking Guest Information'!$K$21:$K$170,MATCH(1,('Booking Guest Information'!$G$21:$G$170=$D48)*('Booking Guest Information'!$M$21:$M$170&lt;=U$41)*('Booking Guest Information'!$O$21:$O$170&gt;U$41)*('Booking Guest Information'!$A$21:$A$170&lt;&gt;"X"),0),0),""),"")</f>
        <v/>
      </c>
      <c r="V48" s="150" t="str">
        <f t="array" ref="V48">IFERROR(IF($C48&lt;&gt;"",INDEX('Booking Guest Information'!$K$21:$K$170,MATCH(1,('Booking Guest Information'!$G$21:$G$170=$D48)*('Booking Guest Information'!$M$21:$M$170&lt;=V$41)*('Booking Guest Information'!$O$21:$O$170&gt;V$41)*('Booking Guest Information'!$A$21:$A$170&lt;&gt;"X"),0),0),""),"")</f>
        <v/>
      </c>
      <c r="W48" s="150" t="str">
        <f t="array" ref="W48">IFERROR(IF($C48&lt;&gt;"",INDEX('Booking Guest Information'!$K$21:$K$170,MATCH(1,('Booking Guest Information'!$G$21:$G$170=$D48)*('Booking Guest Information'!$M$21:$M$170&lt;=W$41)*('Booking Guest Information'!$O$21:$O$170&gt;W$41)*('Booking Guest Information'!$A$21:$A$170&lt;&gt;"X"),0),0),""),"")</f>
        <v/>
      </c>
      <c r="X48" s="150" t="str">
        <f t="array" ref="X48">IFERROR(IF($C48&lt;&gt;"",INDEX('Booking Guest Information'!$K$21:$K$170,MATCH(1,('Booking Guest Information'!$G$21:$G$170=$D48)*('Booking Guest Information'!$M$21:$M$170&lt;=X$41)*('Booking Guest Information'!$O$21:$O$170&gt;X$41)*('Booking Guest Information'!$A$21:$A$170&lt;&gt;"X"),0),0),""),"")</f>
        <v/>
      </c>
      <c r="Y48" s="150" t="str">
        <f t="array" ref="Y48">IFERROR(IF($C48&lt;&gt;"",INDEX('Booking Guest Information'!$K$21:$K$170,MATCH(1,('Booking Guest Information'!$G$21:$G$170=$D48)*('Booking Guest Information'!$M$21:$M$170&lt;=Y$41)*('Booking Guest Information'!$O$21:$O$170&gt;Y$41)*('Booking Guest Information'!$A$21:$A$170&lt;&gt;"X"),0),0),""),"")</f>
        <v/>
      </c>
      <c r="Z48" s="150" t="str">
        <f t="array" ref="Z48">IFERROR(IF($C48&lt;&gt;"",INDEX('Booking Guest Information'!$K$21:$K$170,MATCH(1,('Booking Guest Information'!$G$21:$G$170=$D48)*('Booking Guest Information'!$M$21:$M$170&lt;=Z$41)*('Booking Guest Information'!$O$21:$O$170&gt;Z$41)*('Booking Guest Information'!$A$21:$A$170&lt;&gt;"X"),0),0),""),"")</f>
        <v/>
      </c>
      <c r="AA48" s="150" t="str">
        <f t="array" ref="AA48">IFERROR(IF($C48&lt;&gt;"",INDEX('Booking Guest Information'!$K$21:$K$170,MATCH(1,('Booking Guest Information'!$G$21:$G$170=$D48)*('Booking Guest Information'!$M$21:$M$170&lt;=AA$41)*('Booking Guest Information'!$O$21:$O$170&gt;AA$41)*('Booking Guest Information'!$A$21:$A$170&lt;&gt;"X"),0),0),""),"")</f>
        <v/>
      </c>
      <c r="AB48" s="150" t="str">
        <f t="array" ref="AB48">IFERROR(IF($C48&lt;&gt;"",INDEX('Booking Guest Information'!$K$21:$K$170,MATCH(1,('Booking Guest Information'!$G$21:$G$170=$D48)*('Booking Guest Information'!$M$21:$M$170&lt;=AB$41)*('Booking Guest Information'!$O$21:$O$170&gt;AB$41)*('Booking Guest Information'!$A$21:$A$170&lt;&gt;"X"),0),0),""),"")</f>
        <v/>
      </c>
      <c r="AC48" s="150" t="str">
        <f t="array" ref="AC48">IFERROR(IF($C48&lt;&gt;"",INDEX('Booking Guest Information'!$K$21:$K$170,MATCH(1,('Booking Guest Information'!$G$21:$G$170=$D48)*('Booking Guest Information'!$M$21:$M$170&lt;=AC$41)*('Booking Guest Information'!$O$21:$O$170&gt;AC$41)*('Booking Guest Information'!$A$21:$A$170&lt;&gt;"X"),0),0),""),"")</f>
        <v/>
      </c>
      <c r="AD48" s="150" t="str">
        <f t="array" ref="AD48">IFERROR(IF($C48&lt;&gt;"",INDEX('Booking Guest Information'!$K$21:$K$170,MATCH(1,('Booking Guest Information'!$G$21:$G$170=$D48)*('Booking Guest Information'!$M$21:$M$170&lt;=AD$41)*('Booking Guest Information'!$O$21:$O$170&gt;AD$41)*('Booking Guest Information'!$A$21:$A$170&lt;&gt;"X"),0),0),""),"")</f>
        <v/>
      </c>
      <c r="AE48" s="150" t="str">
        <f t="array" ref="AE48">IFERROR(IF($C48&lt;&gt;"",INDEX('Booking Guest Information'!$K$21:$K$170,MATCH(1,('Booking Guest Information'!$G$21:$G$170=$D48)*('Booking Guest Information'!$M$21:$M$170&lt;=AE$41)*('Booking Guest Information'!$O$21:$O$170&gt;AE$41)*('Booking Guest Information'!$A$21:$A$170&lt;&gt;"X"),0),0),""),"")</f>
        <v/>
      </c>
      <c r="AF48" s="150" t="str">
        <f t="array" ref="AF48">IFERROR(IF($C48&lt;&gt;"",INDEX('Booking Guest Information'!$K$21:$K$170,MATCH(1,('Booking Guest Information'!$G$21:$G$170=$D48)*('Booking Guest Information'!$M$21:$M$170&lt;=AF$41)*('Booking Guest Information'!$O$21:$O$170&gt;AF$41)*('Booking Guest Information'!$A$21:$A$170&lt;&gt;"X"),0),0),""),"")</f>
        <v/>
      </c>
      <c r="AG48" s="150" t="str">
        <f t="array" ref="AG48">IFERROR(IF($C48&lt;&gt;"",INDEX('Booking Guest Information'!$K$21:$K$170,MATCH(1,('Booking Guest Information'!$G$21:$G$170=$D48)*('Booking Guest Information'!$M$21:$M$170&lt;=AG$41)*('Booking Guest Information'!$O$21:$O$170&gt;AG$41)*('Booking Guest Information'!$A$21:$A$170&lt;&gt;"X"),0),0),""),"")</f>
        <v/>
      </c>
      <c r="AH48" s="150" t="str">
        <f t="array" ref="AH48">IFERROR(IF($C48&lt;&gt;"",INDEX('Booking Guest Information'!$K$21:$K$170,MATCH(1,('Booking Guest Information'!$G$21:$G$170=$D48)*('Booking Guest Information'!$M$21:$M$170&lt;=AH$41)*('Booking Guest Information'!$O$21:$O$170&gt;AH$41)*('Booking Guest Information'!$A$21:$A$170&lt;&gt;"X"),0),0),""),"")</f>
        <v/>
      </c>
      <c r="AI48" s="150" t="str">
        <f t="array" ref="AI48">IFERROR(IF($C48&lt;&gt;"",INDEX('Booking Guest Information'!$K$21:$K$170,MATCH(1,('Booking Guest Information'!$G$21:$G$170=$D48)*('Booking Guest Information'!$M$21:$M$170&lt;=AI$41)*('Booking Guest Information'!$O$21:$O$170&gt;AI$41)*('Booking Guest Information'!$A$21:$A$170&lt;&gt;"X"),0),0),""),"")</f>
        <v/>
      </c>
      <c r="AJ48" s="150" t="str">
        <f t="array" ref="AJ48">IFERROR(IF($C48&lt;&gt;"",INDEX('Booking Guest Information'!$K$21:$K$170,MATCH(1,('Booking Guest Information'!$G$21:$G$170=$D48)*('Booking Guest Information'!$M$21:$M$170&lt;=AJ$41)*('Booking Guest Information'!$O$21:$O$170&gt;AJ$41)*('Booking Guest Information'!$A$21:$A$170&lt;&gt;"X"),0),0),""),"")</f>
        <v/>
      </c>
      <c r="AK48" s="150" t="str">
        <f t="array" ref="AK48">IFERROR(IF($C48&lt;&gt;"",INDEX('Booking Guest Information'!$K$21:$K$170,MATCH(1,('Booking Guest Information'!$G$21:$G$170=$D48)*('Booking Guest Information'!$M$21:$M$170&lt;=AK$41)*('Booking Guest Information'!$O$21:$O$170&gt;AK$41)*('Booking Guest Information'!$A$21:$A$170&lt;&gt;"X"),0),0),""),"")</f>
        <v/>
      </c>
      <c r="AL48" s="150" t="str">
        <f t="array" ref="AL48">IFERROR(IF($C48&lt;&gt;"",INDEX('Booking Guest Information'!$K$21:$K$170,MATCH(1,('Booking Guest Information'!$G$21:$G$170=$D48)*('Booking Guest Information'!$M$21:$M$170&lt;=AL$41)*('Booking Guest Information'!$O$21:$O$170&gt;AL$41)*('Booking Guest Information'!$A$21:$A$170&lt;&gt;"X"),0),0),""),"")</f>
        <v/>
      </c>
      <c r="AM48" s="150" t="str">
        <f t="array" ref="AM48">IFERROR(IF($C48&lt;&gt;"",INDEX('Booking Guest Information'!$K$21:$K$170,MATCH(1,('Booking Guest Information'!$G$21:$G$170=$D48)*('Booking Guest Information'!$M$21:$M$170&lt;=AM$41)*('Booking Guest Information'!$O$21:$O$170&gt;AM$41)*('Booking Guest Information'!$A$21:$A$170&lt;&gt;"X"),0),0),""),"")</f>
        <v/>
      </c>
      <c r="AN48" s="150" t="str">
        <f t="array" ref="AN48">IFERROR(IF($C48&lt;&gt;"",INDEX('Booking Guest Information'!$K$21:$K$170,MATCH(1,('Booking Guest Information'!$G$21:$G$170=$D48)*('Booking Guest Information'!$M$21:$M$170&lt;=AN$41)*('Booking Guest Information'!$O$21:$O$170&gt;AN$41)*('Booking Guest Information'!$A$21:$A$170&lt;&gt;"X"),0),0),""),"")</f>
        <v/>
      </c>
      <c r="AO48" s="150" t="str">
        <f t="array" ref="AO48">IFERROR(IF($C48&lt;&gt;"",INDEX('Booking Guest Information'!$K$21:$K$170,MATCH(1,('Booking Guest Information'!$G$21:$G$170=$D48)*('Booking Guest Information'!$M$21:$M$170&lt;=AO$41)*('Booking Guest Information'!$O$21:$O$170&gt;AO$41)*('Booking Guest Information'!$A$21:$A$170&lt;&gt;"X"),0),0),""),"")</f>
        <v/>
      </c>
      <c r="AP48" s="150" t="str">
        <f t="array" ref="AP48">IFERROR(IF($C48&lt;&gt;"",INDEX('Booking Guest Information'!$K$21:$K$170,MATCH(1,('Booking Guest Information'!$G$21:$G$170=$D48)*('Booking Guest Information'!$M$21:$M$170&lt;=AP$41)*('Booking Guest Information'!$O$21:$O$170&gt;AP$41)*('Booking Guest Information'!$A$21:$A$170&lt;&gt;"X"),0),0),""),"")</f>
        <v/>
      </c>
      <c r="AQ48" s="150" t="str">
        <f t="array" ref="AQ48">IFERROR(IF($C48&lt;&gt;"",INDEX('Booking Guest Information'!$K$21:$K$170,MATCH(1,('Booking Guest Information'!$G$21:$G$170=$D48)*('Booking Guest Information'!$M$21:$M$170&lt;=AQ$41)*('Booking Guest Information'!$O$21:$O$170&gt;AQ$41)*('Booking Guest Information'!$A$21:$A$170&lt;&gt;"X"),0),0),""),"")</f>
        <v/>
      </c>
      <c r="AR48" s="150" t="str">
        <f t="array" ref="AR48">IFERROR(IF($C48&lt;&gt;"",INDEX('Booking Guest Information'!$K$21:$K$170,MATCH(1,('Booking Guest Information'!$G$21:$G$170=$D48)*('Booking Guest Information'!$M$21:$M$170&lt;=AR$41)*('Booking Guest Information'!$O$21:$O$170&gt;AR$41)*('Booking Guest Information'!$A$21:$A$170&lt;&gt;"X"),0),0),""),"")</f>
        <v/>
      </c>
      <c r="AS48" s="150" t="str">
        <f t="array" ref="AS48">IFERROR(IF($C48&lt;&gt;"",INDEX('Booking Guest Information'!$K$21:$K$170,MATCH(1,('Booking Guest Information'!$G$21:$G$170=$D48)*('Booking Guest Information'!$M$21:$M$170&lt;=AS$41)*('Booking Guest Information'!$O$21:$O$170&gt;AS$41)*('Booking Guest Information'!$A$21:$A$170&lt;&gt;"X"),0),0),""),"")</f>
        <v/>
      </c>
      <c r="AT48" s="150" t="str">
        <f t="array" ref="AT48">IFERROR(IF($C48&lt;&gt;"",INDEX('Booking Guest Information'!$K$21:$K$170,MATCH(1,('Booking Guest Information'!$G$21:$G$170=$D48)*('Booking Guest Information'!$M$21:$M$170&lt;=AT$41)*('Booking Guest Information'!$O$21:$O$170&gt;AT$41)*('Booking Guest Information'!$A$21:$A$170&lt;&gt;"X"),0),0),""),"")</f>
        <v/>
      </c>
      <c r="AU48" s="150" t="str">
        <f t="array" ref="AU48">IFERROR(IF($C48&lt;&gt;"",INDEX('Booking Guest Information'!$K$21:$K$170,MATCH(1,('Booking Guest Information'!$G$21:$G$170=$D48)*('Booking Guest Information'!$M$21:$M$170&lt;=AU$41)*('Booking Guest Information'!$O$21:$O$170&gt;AU$41)*('Booking Guest Information'!$A$21:$A$170&lt;&gt;"X"),0),0),""),"")</f>
        <v/>
      </c>
    </row>
    <row r="49" spans="2:47" x14ac:dyDescent="0.3">
      <c r="B49" s="149">
        <v>8</v>
      </c>
      <c r="C49" s="151" t="str">
        <f t="shared" si="1"/>
        <v>Standard Double</v>
      </c>
      <c r="D49" s="149">
        <f t="shared" si="1"/>
        <v>208</v>
      </c>
      <c r="E49" s="149"/>
      <c r="F49" s="150" t="str">
        <f t="array" ref="F49">IFERROR(IF($C49&lt;&gt;"",INDEX('Booking Guest Information'!$K$21:$K$170,MATCH(1,('Booking Guest Information'!$G$21:$G$170=$D49)*('Booking Guest Information'!$M$21:$M$170&lt;=F$41)*('Booking Guest Information'!$O$21:$O$170&gt;F$41)*('Booking Guest Information'!$A$21:$A$170&lt;&gt;"X"),0),0),""),"")</f>
        <v/>
      </c>
      <c r="G49" s="150" t="str">
        <f t="array" ref="G49">IFERROR(IF($C49&lt;&gt;"",INDEX('Booking Guest Information'!$K$21:$K$170,MATCH(1,('Booking Guest Information'!$G$21:$G$170=$D49)*('Booking Guest Information'!$M$21:$M$170&lt;=G$41)*('Booking Guest Information'!$O$21:$O$170&gt;G$41)*('Booking Guest Information'!$A$21:$A$170&lt;&gt;"X"),0),0),""),"")</f>
        <v/>
      </c>
      <c r="H49" s="150" t="str">
        <f t="array" ref="H49">IFERROR(IF($C49&lt;&gt;"",INDEX('Booking Guest Information'!$K$21:$K$170,MATCH(1,('Booking Guest Information'!$G$21:$G$170=$D49)*('Booking Guest Information'!$M$21:$M$170&lt;=H$41)*('Booking Guest Information'!$O$21:$O$170&gt;H$41)*('Booking Guest Information'!$A$21:$A$170&lt;&gt;"X"),0),0),""),"")</f>
        <v/>
      </c>
      <c r="I49" s="150" t="str">
        <f t="array" ref="I49">IFERROR(IF($C49&lt;&gt;"",INDEX('Booking Guest Information'!$K$21:$K$170,MATCH(1,('Booking Guest Information'!$G$21:$G$170=$D49)*('Booking Guest Information'!$M$21:$M$170&lt;=I$41)*('Booking Guest Information'!$O$21:$O$170&gt;I$41)*('Booking Guest Information'!$A$21:$A$170&lt;&gt;"X"),0),0),""),"")</f>
        <v/>
      </c>
      <c r="J49" s="150" t="str">
        <f t="array" ref="J49">IFERROR(IF($C49&lt;&gt;"",INDEX('Booking Guest Information'!$K$21:$K$170,MATCH(1,('Booking Guest Information'!$G$21:$G$170=$D49)*('Booking Guest Information'!$M$21:$M$170&lt;=J$41)*('Booking Guest Information'!$O$21:$O$170&gt;J$41)*('Booking Guest Information'!$A$21:$A$170&lt;&gt;"X"),0),0),""),"")</f>
        <v/>
      </c>
      <c r="K49" s="150" t="str">
        <f t="array" ref="K49">IFERROR(IF($C49&lt;&gt;"",INDEX('Booking Guest Information'!$K$21:$K$170,MATCH(1,('Booking Guest Information'!$G$21:$G$170=$D49)*('Booking Guest Information'!$M$21:$M$170&lt;=K$41)*('Booking Guest Information'!$O$21:$O$170&gt;K$41)*('Booking Guest Information'!$A$21:$A$170&lt;&gt;"X"),0),0),""),"")</f>
        <v/>
      </c>
      <c r="L49" s="150" t="str">
        <f t="array" ref="L49">IFERROR(IF($C49&lt;&gt;"",INDEX('Booking Guest Information'!$K$21:$K$170,MATCH(1,('Booking Guest Information'!$G$21:$G$170=$D49)*('Booking Guest Information'!$M$21:$M$170&lt;=L$41)*('Booking Guest Information'!$O$21:$O$170&gt;L$41)*('Booking Guest Information'!$A$21:$A$170&lt;&gt;"X"),0),0),""),"")</f>
        <v/>
      </c>
      <c r="M49" s="150" t="str">
        <f t="array" ref="M49">IFERROR(IF($C49&lt;&gt;"",INDEX('Booking Guest Information'!$K$21:$K$170,MATCH(1,('Booking Guest Information'!$G$21:$G$170=$D49)*('Booking Guest Information'!$M$21:$M$170&lt;=M$41)*('Booking Guest Information'!$O$21:$O$170&gt;M$41)*('Booking Guest Information'!$A$21:$A$170&lt;&gt;"X"),0),0),""),"")</f>
        <v/>
      </c>
      <c r="N49" s="150" t="str">
        <f t="array" ref="N49">IFERROR(IF($C49&lt;&gt;"",INDEX('Booking Guest Information'!$K$21:$K$170,MATCH(1,('Booking Guest Information'!$G$21:$G$170=$D49)*('Booking Guest Information'!$M$21:$M$170&lt;=N$41)*('Booking Guest Information'!$O$21:$O$170&gt;N$41)*('Booking Guest Information'!$A$21:$A$170&lt;&gt;"X"),0),0),""),"")</f>
        <v/>
      </c>
      <c r="O49" s="150" t="str">
        <f t="array" ref="O49">IFERROR(IF($C49&lt;&gt;"",INDEX('Booking Guest Information'!$K$21:$K$170,MATCH(1,('Booking Guest Information'!$G$21:$G$170=$D49)*('Booking Guest Information'!$M$21:$M$170&lt;=O$41)*('Booking Guest Information'!$O$21:$O$170&gt;O$41)*('Booking Guest Information'!$A$21:$A$170&lt;&gt;"X"),0),0),""),"")</f>
        <v/>
      </c>
      <c r="P49" s="150" t="str">
        <f t="array" ref="P49">IFERROR(IF($C49&lt;&gt;"",INDEX('Booking Guest Information'!$K$21:$K$170,MATCH(1,('Booking Guest Information'!$G$21:$G$170=$D49)*('Booking Guest Information'!$M$21:$M$170&lt;=P$41)*('Booking Guest Information'!$O$21:$O$170&gt;P$41)*('Booking Guest Information'!$A$21:$A$170&lt;&gt;"X"),0),0),""),"")</f>
        <v/>
      </c>
      <c r="Q49" s="150" t="str">
        <f t="array" ref="Q49">IFERROR(IF($C49&lt;&gt;"",INDEX('Booking Guest Information'!$K$21:$K$170,MATCH(1,('Booking Guest Information'!$G$21:$G$170=$D49)*('Booking Guest Information'!$M$21:$M$170&lt;=Q$41)*('Booking Guest Information'!$O$21:$O$170&gt;Q$41)*('Booking Guest Information'!$A$21:$A$170&lt;&gt;"X"),0),0),""),"")</f>
        <v/>
      </c>
      <c r="R49" s="150" t="str">
        <f t="array" ref="R49">IFERROR(IF($C49&lt;&gt;"",INDEX('Booking Guest Information'!$K$21:$K$170,MATCH(1,('Booking Guest Information'!$G$21:$G$170=$D49)*('Booking Guest Information'!$M$21:$M$170&lt;=R$41)*('Booking Guest Information'!$O$21:$O$170&gt;R$41)*('Booking Guest Information'!$A$21:$A$170&lt;&gt;"X"),0),0),""),"")</f>
        <v/>
      </c>
      <c r="S49" s="150" t="str">
        <f t="array" ref="S49">IFERROR(IF($C49&lt;&gt;"",INDEX('Booking Guest Information'!$K$21:$K$170,MATCH(1,('Booking Guest Information'!$G$21:$G$170=$D49)*('Booking Guest Information'!$M$21:$M$170&lt;=S$41)*('Booking Guest Information'!$O$21:$O$170&gt;S$41)*('Booking Guest Information'!$A$21:$A$170&lt;&gt;"X"),0),0),""),"")</f>
        <v/>
      </c>
      <c r="T49" s="150" t="str">
        <f t="array" ref="T49">IFERROR(IF($C49&lt;&gt;"",INDEX('Booking Guest Information'!$K$21:$K$170,MATCH(1,('Booking Guest Information'!$G$21:$G$170=$D49)*('Booking Guest Information'!$M$21:$M$170&lt;=T$41)*('Booking Guest Information'!$O$21:$O$170&gt;T$41)*('Booking Guest Information'!$A$21:$A$170&lt;&gt;"X"),0),0),""),"")</f>
        <v/>
      </c>
      <c r="U49" s="150" t="str">
        <f t="array" ref="U49">IFERROR(IF($C49&lt;&gt;"",INDEX('Booking Guest Information'!$K$21:$K$170,MATCH(1,('Booking Guest Information'!$G$21:$G$170=$D49)*('Booking Guest Information'!$M$21:$M$170&lt;=U$41)*('Booking Guest Information'!$O$21:$O$170&gt;U$41)*('Booking Guest Information'!$A$21:$A$170&lt;&gt;"X"),0),0),""),"")</f>
        <v/>
      </c>
      <c r="V49" s="150" t="str">
        <f t="array" ref="V49">IFERROR(IF($C49&lt;&gt;"",INDEX('Booking Guest Information'!$K$21:$K$170,MATCH(1,('Booking Guest Information'!$G$21:$G$170=$D49)*('Booking Guest Information'!$M$21:$M$170&lt;=V$41)*('Booking Guest Information'!$O$21:$O$170&gt;V$41)*('Booking Guest Information'!$A$21:$A$170&lt;&gt;"X"),0),0),""),"")</f>
        <v/>
      </c>
      <c r="W49" s="150" t="str">
        <f t="array" ref="W49">IFERROR(IF($C49&lt;&gt;"",INDEX('Booking Guest Information'!$K$21:$K$170,MATCH(1,('Booking Guest Information'!$G$21:$G$170=$D49)*('Booking Guest Information'!$M$21:$M$170&lt;=W$41)*('Booking Guest Information'!$O$21:$O$170&gt;W$41)*('Booking Guest Information'!$A$21:$A$170&lt;&gt;"X"),0),0),""),"")</f>
        <v/>
      </c>
      <c r="X49" s="150" t="str">
        <f t="array" ref="X49">IFERROR(IF($C49&lt;&gt;"",INDEX('Booking Guest Information'!$K$21:$K$170,MATCH(1,('Booking Guest Information'!$G$21:$G$170=$D49)*('Booking Guest Information'!$M$21:$M$170&lt;=X$41)*('Booking Guest Information'!$O$21:$O$170&gt;X$41)*('Booking Guest Information'!$A$21:$A$170&lt;&gt;"X"),0),0),""),"")</f>
        <v/>
      </c>
      <c r="Y49" s="150" t="str">
        <f t="array" ref="Y49">IFERROR(IF($C49&lt;&gt;"",INDEX('Booking Guest Information'!$K$21:$K$170,MATCH(1,('Booking Guest Information'!$G$21:$G$170=$D49)*('Booking Guest Information'!$M$21:$M$170&lt;=Y$41)*('Booking Guest Information'!$O$21:$O$170&gt;Y$41)*('Booking Guest Information'!$A$21:$A$170&lt;&gt;"X"),0),0),""),"")</f>
        <v/>
      </c>
      <c r="Z49" s="150" t="str">
        <f t="array" ref="Z49">IFERROR(IF($C49&lt;&gt;"",INDEX('Booking Guest Information'!$K$21:$K$170,MATCH(1,('Booking Guest Information'!$G$21:$G$170=$D49)*('Booking Guest Information'!$M$21:$M$170&lt;=Z$41)*('Booking Guest Information'!$O$21:$O$170&gt;Z$41)*('Booking Guest Information'!$A$21:$A$170&lt;&gt;"X"),0),0),""),"")</f>
        <v/>
      </c>
      <c r="AA49" s="150" t="str">
        <f t="array" ref="AA49">IFERROR(IF($C49&lt;&gt;"",INDEX('Booking Guest Information'!$K$21:$K$170,MATCH(1,('Booking Guest Information'!$G$21:$G$170=$D49)*('Booking Guest Information'!$M$21:$M$170&lt;=AA$41)*('Booking Guest Information'!$O$21:$O$170&gt;AA$41)*('Booking Guest Information'!$A$21:$A$170&lt;&gt;"X"),0),0),""),"")</f>
        <v/>
      </c>
      <c r="AB49" s="150" t="str">
        <f t="array" ref="AB49">IFERROR(IF($C49&lt;&gt;"",INDEX('Booking Guest Information'!$K$21:$K$170,MATCH(1,('Booking Guest Information'!$G$21:$G$170=$D49)*('Booking Guest Information'!$M$21:$M$170&lt;=AB$41)*('Booking Guest Information'!$O$21:$O$170&gt;AB$41)*('Booking Guest Information'!$A$21:$A$170&lt;&gt;"X"),0),0),""),"")</f>
        <v/>
      </c>
      <c r="AC49" s="150" t="str">
        <f t="array" ref="AC49">IFERROR(IF($C49&lt;&gt;"",INDEX('Booking Guest Information'!$K$21:$K$170,MATCH(1,('Booking Guest Information'!$G$21:$G$170=$D49)*('Booking Guest Information'!$M$21:$M$170&lt;=AC$41)*('Booking Guest Information'!$O$21:$O$170&gt;AC$41)*('Booking Guest Information'!$A$21:$A$170&lt;&gt;"X"),0),0),""),"")</f>
        <v/>
      </c>
      <c r="AD49" s="150" t="str">
        <f t="array" ref="AD49">IFERROR(IF($C49&lt;&gt;"",INDEX('Booking Guest Information'!$K$21:$K$170,MATCH(1,('Booking Guest Information'!$G$21:$G$170=$D49)*('Booking Guest Information'!$M$21:$M$170&lt;=AD$41)*('Booking Guest Information'!$O$21:$O$170&gt;AD$41)*('Booking Guest Information'!$A$21:$A$170&lt;&gt;"X"),0),0),""),"")</f>
        <v/>
      </c>
      <c r="AE49" s="150" t="str">
        <f t="array" ref="AE49">IFERROR(IF($C49&lt;&gt;"",INDEX('Booking Guest Information'!$K$21:$K$170,MATCH(1,('Booking Guest Information'!$G$21:$G$170=$D49)*('Booking Guest Information'!$M$21:$M$170&lt;=AE$41)*('Booking Guest Information'!$O$21:$O$170&gt;AE$41)*('Booking Guest Information'!$A$21:$A$170&lt;&gt;"X"),0),0),""),"")</f>
        <v/>
      </c>
      <c r="AF49" s="150" t="str">
        <f t="array" ref="AF49">IFERROR(IF($C49&lt;&gt;"",INDEX('Booking Guest Information'!$K$21:$K$170,MATCH(1,('Booking Guest Information'!$G$21:$G$170=$D49)*('Booking Guest Information'!$M$21:$M$170&lt;=AF$41)*('Booking Guest Information'!$O$21:$O$170&gt;AF$41)*('Booking Guest Information'!$A$21:$A$170&lt;&gt;"X"),0),0),""),"")</f>
        <v/>
      </c>
      <c r="AG49" s="150" t="str">
        <f t="array" ref="AG49">IFERROR(IF($C49&lt;&gt;"",INDEX('Booking Guest Information'!$K$21:$K$170,MATCH(1,('Booking Guest Information'!$G$21:$G$170=$D49)*('Booking Guest Information'!$M$21:$M$170&lt;=AG$41)*('Booking Guest Information'!$O$21:$O$170&gt;AG$41)*('Booking Guest Information'!$A$21:$A$170&lt;&gt;"X"),0),0),""),"")</f>
        <v/>
      </c>
      <c r="AH49" s="150" t="str">
        <f t="array" ref="AH49">IFERROR(IF($C49&lt;&gt;"",INDEX('Booking Guest Information'!$K$21:$K$170,MATCH(1,('Booking Guest Information'!$G$21:$G$170=$D49)*('Booking Guest Information'!$M$21:$M$170&lt;=AH$41)*('Booking Guest Information'!$O$21:$O$170&gt;AH$41)*('Booking Guest Information'!$A$21:$A$170&lt;&gt;"X"),0),0),""),"")</f>
        <v/>
      </c>
      <c r="AI49" s="150" t="str">
        <f t="array" ref="AI49">IFERROR(IF($C49&lt;&gt;"",INDEX('Booking Guest Information'!$K$21:$K$170,MATCH(1,('Booking Guest Information'!$G$21:$G$170=$D49)*('Booking Guest Information'!$M$21:$M$170&lt;=AI$41)*('Booking Guest Information'!$O$21:$O$170&gt;AI$41)*('Booking Guest Information'!$A$21:$A$170&lt;&gt;"X"),0),0),""),"")</f>
        <v/>
      </c>
      <c r="AJ49" s="150" t="str">
        <f t="array" ref="AJ49">IFERROR(IF($C49&lt;&gt;"",INDEX('Booking Guest Information'!$K$21:$K$170,MATCH(1,('Booking Guest Information'!$G$21:$G$170=$D49)*('Booking Guest Information'!$M$21:$M$170&lt;=AJ$41)*('Booking Guest Information'!$O$21:$O$170&gt;AJ$41)*('Booking Guest Information'!$A$21:$A$170&lt;&gt;"X"),0),0),""),"")</f>
        <v/>
      </c>
      <c r="AK49" s="150" t="str">
        <f t="array" ref="AK49">IFERROR(IF($C49&lt;&gt;"",INDEX('Booking Guest Information'!$K$21:$K$170,MATCH(1,('Booking Guest Information'!$G$21:$G$170=$D49)*('Booking Guest Information'!$M$21:$M$170&lt;=AK$41)*('Booking Guest Information'!$O$21:$O$170&gt;AK$41)*('Booking Guest Information'!$A$21:$A$170&lt;&gt;"X"),0),0),""),"")</f>
        <v/>
      </c>
      <c r="AL49" s="150" t="str">
        <f t="array" ref="AL49">IFERROR(IF($C49&lt;&gt;"",INDEX('Booking Guest Information'!$K$21:$K$170,MATCH(1,('Booking Guest Information'!$G$21:$G$170=$D49)*('Booking Guest Information'!$M$21:$M$170&lt;=AL$41)*('Booking Guest Information'!$O$21:$O$170&gt;AL$41)*('Booking Guest Information'!$A$21:$A$170&lt;&gt;"X"),0),0),""),"")</f>
        <v/>
      </c>
      <c r="AM49" s="150" t="str">
        <f t="array" ref="AM49">IFERROR(IF($C49&lt;&gt;"",INDEX('Booking Guest Information'!$K$21:$K$170,MATCH(1,('Booking Guest Information'!$G$21:$G$170=$D49)*('Booking Guest Information'!$M$21:$M$170&lt;=AM$41)*('Booking Guest Information'!$O$21:$O$170&gt;AM$41)*('Booking Guest Information'!$A$21:$A$170&lt;&gt;"X"),0),0),""),"")</f>
        <v/>
      </c>
      <c r="AN49" s="150" t="str">
        <f t="array" ref="AN49">IFERROR(IF($C49&lt;&gt;"",INDEX('Booking Guest Information'!$K$21:$K$170,MATCH(1,('Booking Guest Information'!$G$21:$G$170=$D49)*('Booking Guest Information'!$M$21:$M$170&lt;=AN$41)*('Booking Guest Information'!$O$21:$O$170&gt;AN$41)*('Booking Guest Information'!$A$21:$A$170&lt;&gt;"X"),0),0),""),"")</f>
        <v/>
      </c>
      <c r="AO49" s="150" t="str">
        <f t="array" ref="AO49">IFERROR(IF($C49&lt;&gt;"",INDEX('Booking Guest Information'!$K$21:$K$170,MATCH(1,('Booking Guest Information'!$G$21:$G$170=$D49)*('Booking Guest Information'!$M$21:$M$170&lt;=AO$41)*('Booking Guest Information'!$O$21:$O$170&gt;AO$41)*('Booking Guest Information'!$A$21:$A$170&lt;&gt;"X"),0),0),""),"")</f>
        <v/>
      </c>
      <c r="AP49" s="150" t="str">
        <f t="array" ref="AP49">IFERROR(IF($C49&lt;&gt;"",INDEX('Booking Guest Information'!$K$21:$K$170,MATCH(1,('Booking Guest Information'!$G$21:$G$170=$D49)*('Booking Guest Information'!$M$21:$M$170&lt;=AP$41)*('Booking Guest Information'!$O$21:$O$170&gt;AP$41)*('Booking Guest Information'!$A$21:$A$170&lt;&gt;"X"),0),0),""),"")</f>
        <v/>
      </c>
      <c r="AQ49" s="150" t="str">
        <f t="array" ref="AQ49">IFERROR(IF($C49&lt;&gt;"",INDEX('Booking Guest Information'!$K$21:$K$170,MATCH(1,('Booking Guest Information'!$G$21:$G$170=$D49)*('Booking Guest Information'!$M$21:$M$170&lt;=AQ$41)*('Booking Guest Information'!$O$21:$O$170&gt;AQ$41)*('Booking Guest Information'!$A$21:$A$170&lt;&gt;"X"),0),0),""),"")</f>
        <v/>
      </c>
      <c r="AR49" s="150" t="str">
        <f t="array" ref="AR49">IFERROR(IF($C49&lt;&gt;"",INDEX('Booking Guest Information'!$K$21:$K$170,MATCH(1,('Booking Guest Information'!$G$21:$G$170=$D49)*('Booking Guest Information'!$M$21:$M$170&lt;=AR$41)*('Booking Guest Information'!$O$21:$O$170&gt;AR$41)*('Booking Guest Information'!$A$21:$A$170&lt;&gt;"X"),0),0),""),"")</f>
        <v/>
      </c>
      <c r="AS49" s="150" t="str">
        <f t="array" ref="AS49">IFERROR(IF($C49&lt;&gt;"",INDEX('Booking Guest Information'!$K$21:$K$170,MATCH(1,('Booking Guest Information'!$G$21:$G$170=$D49)*('Booking Guest Information'!$M$21:$M$170&lt;=AS$41)*('Booking Guest Information'!$O$21:$O$170&gt;AS$41)*('Booking Guest Information'!$A$21:$A$170&lt;&gt;"X"),0),0),""),"")</f>
        <v/>
      </c>
      <c r="AT49" s="150" t="str">
        <f t="array" ref="AT49">IFERROR(IF($C49&lt;&gt;"",INDEX('Booking Guest Information'!$K$21:$K$170,MATCH(1,('Booking Guest Information'!$G$21:$G$170=$D49)*('Booking Guest Information'!$M$21:$M$170&lt;=AT$41)*('Booking Guest Information'!$O$21:$O$170&gt;AT$41)*('Booking Guest Information'!$A$21:$A$170&lt;&gt;"X"),0),0),""),"")</f>
        <v/>
      </c>
      <c r="AU49" s="150" t="str">
        <f t="array" ref="AU49">IFERROR(IF($C49&lt;&gt;"",INDEX('Booking Guest Information'!$K$21:$K$170,MATCH(1,('Booking Guest Information'!$G$21:$G$170=$D49)*('Booking Guest Information'!$M$21:$M$170&lt;=AU$41)*('Booking Guest Information'!$O$21:$O$170&gt;AU$41)*('Booking Guest Information'!$A$21:$A$170&lt;&gt;"X"),0),0),""),"")</f>
        <v/>
      </c>
    </row>
    <row r="50" spans="2:47" x14ac:dyDescent="0.3">
      <c r="B50" s="149">
        <v>9</v>
      </c>
      <c r="C50" s="151" t="str">
        <f t="shared" si="1"/>
        <v>Standard Double</v>
      </c>
      <c r="D50" s="149">
        <f t="shared" si="1"/>
        <v>209</v>
      </c>
      <c r="E50" s="149"/>
      <c r="F50" s="150" t="str">
        <f t="array" ref="F50">IFERROR(IF($C50&lt;&gt;"",INDEX('Booking Guest Information'!$K$21:$K$170,MATCH(1,('Booking Guest Information'!$G$21:$G$170=$D50)*('Booking Guest Information'!$M$21:$M$170&lt;=F$41)*('Booking Guest Information'!$O$21:$O$170&gt;F$41)*('Booking Guest Information'!$A$21:$A$170&lt;&gt;"X"),0),0),""),"")</f>
        <v/>
      </c>
      <c r="G50" s="150" t="str">
        <f t="array" ref="G50">IFERROR(IF($C50&lt;&gt;"",INDEX('Booking Guest Information'!$K$21:$K$170,MATCH(1,('Booking Guest Information'!$G$21:$G$170=$D50)*('Booking Guest Information'!$M$21:$M$170&lt;=G$41)*('Booking Guest Information'!$O$21:$O$170&gt;G$41)*('Booking Guest Information'!$A$21:$A$170&lt;&gt;"X"),0),0),""),"")</f>
        <v/>
      </c>
      <c r="H50" s="150" t="str">
        <f t="array" ref="H50">IFERROR(IF($C50&lt;&gt;"",INDEX('Booking Guest Information'!$K$21:$K$170,MATCH(1,('Booking Guest Information'!$G$21:$G$170=$D50)*('Booking Guest Information'!$M$21:$M$170&lt;=H$41)*('Booking Guest Information'!$O$21:$O$170&gt;H$41)*('Booking Guest Information'!$A$21:$A$170&lt;&gt;"X"),0),0),""),"")</f>
        <v/>
      </c>
      <c r="I50" s="150" t="str">
        <f t="array" ref="I50">IFERROR(IF($C50&lt;&gt;"",INDEX('Booking Guest Information'!$K$21:$K$170,MATCH(1,('Booking Guest Information'!$G$21:$G$170=$D50)*('Booking Guest Information'!$M$21:$M$170&lt;=I$41)*('Booking Guest Information'!$O$21:$O$170&gt;I$41)*('Booking Guest Information'!$A$21:$A$170&lt;&gt;"X"),0),0),""),"")</f>
        <v/>
      </c>
      <c r="J50" s="150" t="str">
        <f t="array" ref="J50">IFERROR(IF($C50&lt;&gt;"",INDEX('Booking Guest Information'!$K$21:$K$170,MATCH(1,('Booking Guest Information'!$G$21:$G$170=$D50)*('Booking Guest Information'!$M$21:$M$170&lt;=J$41)*('Booking Guest Information'!$O$21:$O$170&gt;J$41)*('Booking Guest Information'!$A$21:$A$170&lt;&gt;"X"),0),0),""),"")</f>
        <v/>
      </c>
      <c r="K50" s="150" t="str">
        <f t="array" ref="K50">IFERROR(IF($C50&lt;&gt;"",INDEX('Booking Guest Information'!$K$21:$K$170,MATCH(1,('Booking Guest Information'!$G$21:$G$170=$D50)*('Booking Guest Information'!$M$21:$M$170&lt;=K$41)*('Booking Guest Information'!$O$21:$O$170&gt;K$41)*('Booking Guest Information'!$A$21:$A$170&lt;&gt;"X"),0),0),""),"")</f>
        <v/>
      </c>
      <c r="L50" s="150" t="str">
        <f t="array" ref="L50">IFERROR(IF($C50&lt;&gt;"",INDEX('Booking Guest Information'!$K$21:$K$170,MATCH(1,('Booking Guest Information'!$G$21:$G$170=$D50)*('Booking Guest Information'!$M$21:$M$170&lt;=L$41)*('Booking Guest Information'!$O$21:$O$170&gt;L$41)*('Booking Guest Information'!$A$21:$A$170&lt;&gt;"X"),0),0),""),"")</f>
        <v/>
      </c>
      <c r="M50" s="150" t="str">
        <f t="array" ref="M50">IFERROR(IF($C50&lt;&gt;"",INDEX('Booking Guest Information'!$K$21:$K$170,MATCH(1,('Booking Guest Information'!$G$21:$G$170=$D50)*('Booking Guest Information'!$M$21:$M$170&lt;=M$41)*('Booking Guest Information'!$O$21:$O$170&gt;M$41)*('Booking Guest Information'!$A$21:$A$170&lt;&gt;"X"),0),0),""),"")</f>
        <v/>
      </c>
      <c r="N50" s="150" t="str">
        <f t="array" ref="N50">IFERROR(IF($C50&lt;&gt;"",INDEX('Booking Guest Information'!$K$21:$K$170,MATCH(1,('Booking Guest Information'!$G$21:$G$170=$D50)*('Booking Guest Information'!$M$21:$M$170&lt;=N$41)*('Booking Guest Information'!$O$21:$O$170&gt;N$41)*('Booking Guest Information'!$A$21:$A$170&lt;&gt;"X"),0),0),""),"")</f>
        <v/>
      </c>
      <c r="O50" s="150" t="str">
        <f t="array" ref="O50">IFERROR(IF($C50&lt;&gt;"",INDEX('Booking Guest Information'!$K$21:$K$170,MATCH(1,('Booking Guest Information'!$G$21:$G$170=$D50)*('Booking Guest Information'!$M$21:$M$170&lt;=O$41)*('Booking Guest Information'!$O$21:$O$170&gt;O$41)*('Booking Guest Information'!$A$21:$A$170&lt;&gt;"X"),0),0),""),"")</f>
        <v/>
      </c>
      <c r="P50" s="150" t="str">
        <f t="array" ref="P50">IFERROR(IF($C50&lt;&gt;"",INDEX('Booking Guest Information'!$K$21:$K$170,MATCH(1,('Booking Guest Information'!$G$21:$G$170=$D50)*('Booking Guest Information'!$M$21:$M$170&lt;=P$41)*('Booking Guest Information'!$O$21:$O$170&gt;P$41)*('Booking Guest Information'!$A$21:$A$170&lt;&gt;"X"),0),0),""),"")</f>
        <v/>
      </c>
      <c r="Q50" s="150" t="str">
        <f t="array" ref="Q50">IFERROR(IF($C50&lt;&gt;"",INDEX('Booking Guest Information'!$K$21:$K$170,MATCH(1,('Booking Guest Information'!$G$21:$G$170=$D50)*('Booking Guest Information'!$M$21:$M$170&lt;=Q$41)*('Booking Guest Information'!$O$21:$O$170&gt;Q$41)*('Booking Guest Information'!$A$21:$A$170&lt;&gt;"X"),0),0),""),"")</f>
        <v/>
      </c>
      <c r="R50" s="150" t="str">
        <f t="array" ref="R50">IFERROR(IF($C50&lt;&gt;"",INDEX('Booking Guest Information'!$K$21:$K$170,MATCH(1,('Booking Guest Information'!$G$21:$G$170=$D50)*('Booking Guest Information'!$M$21:$M$170&lt;=R$41)*('Booking Guest Information'!$O$21:$O$170&gt;R$41)*('Booking Guest Information'!$A$21:$A$170&lt;&gt;"X"),0),0),""),"")</f>
        <v/>
      </c>
      <c r="S50" s="150" t="str">
        <f t="array" ref="S50">IFERROR(IF($C50&lt;&gt;"",INDEX('Booking Guest Information'!$K$21:$K$170,MATCH(1,('Booking Guest Information'!$G$21:$G$170=$D50)*('Booking Guest Information'!$M$21:$M$170&lt;=S$41)*('Booking Guest Information'!$O$21:$O$170&gt;S$41)*('Booking Guest Information'!$A$21:$A$170&lt;&gt;"X"),0),0),""),"")</f>
        <v/>
      </c>
      <c r="T50" s="150" t="str">
        <f t="array" ref="T50">IFERROR(IF($C50&lt;&gt;"",INDEX('Booking Guest Information'!$K$21:$K$170,MATCH(1,('Booking Guest Information'!$G$21:$G$170=$D50)*('Booking Guest Information'!$M$21:$M$170&lt;=T$41)*('Booking Guest Information'!$O$21:$O$170&gt;T$41)*('Booking Guest Information'!$A$21:$A$170&lt;&gt;"X"),0),0),""),"")</f>
        <v/>
      </c>
      <c r="U50" s="150" t="str">
        <f t="array" ref="U50">IFERROR(IF($C50&lt;&gt;"",INDEX('Booking Guest Information'!$K$21:$K$170,MATCH(1,('Booking Guest Information'!$G$21:$G$170=$D50)*('Booking Guest Information'!$M$21:$M$170&lt;=U$41)*('Booking Guest Information'!$O$21:$O$170&gt;U$41)*('Booking Guest Information'!$A$21:$A$170&lt;&gt;"X"),0),0),""),"")</f>
        <v/>
      </c>
      <c r="V50" s="150" t="str">
        <f t="array" ref="V50">IFERROR(IF($C50&lt;&gt;"",INDEX('Booking Guest Information'!$K$21:$K$170,MATCH(1,('Booking Guest Information'!$G$21:$G$170=$D50)*('Booking Guest Information'!$M$21:$M$170&lt;=V$41)*('Booking Guest Information'!$O$21:$O$170&gt;V$41)*('Booking Guest Information'!$A$21:$A$170&lt;&gt;"X"),0),0),""),"")</f>
        <v/>
      </c>
      <c r="W50" s="150" t="str">
        <f t="array" ref="W50">IFERROR(IF($C50&lt;&gt;"",INDEX('Booking Guest Information'!$K$21:$K$170,MATCH(1,('Booking Guest Information'!$G$21:$G$170=$D50)*('Booking Guest Information'!$M$21:$M$170&lt;=W$41)*('Booking Guest Information'!$O$21:$O$170&gt;W$41)*('Booking Guest Information'!$A$21:$A$170&lt;&gt;"X"),0),0),""),"")</f>
        <v/>
      </c>
      <c r="X50" s="150" t="str">
        <f t="array" ref="X50">IFERROR(IF($C50&lt;&gt;"",INDEX('Booking Guest Information'!$K$21:$K$170,MATCH(1,('Booking Guest Information'!$G$21:$G$170=$D50)*('Booking Guest Information'!$M$21:$M$170&lt;=X$41)*('Booking Guest Information'!$O$21:$O$170&gt;X$41)*('Booking Guest Information'!$A$21:$A$170&lt;&gt;"X"),0),0),""),"")</f>
        <v/>
      </c>
      <c r="Y50" s="150" t="str">
        <f t="array" ref="Y50">IFERROR(IF($C50&lt;&gt;"",INDEX('Booking Guest Information'!$K$21:$K$170,MATCH(1,('Booking Guest Information'!$G$21:$G$170=$D50)*('Booking Guest Information'!$M$21:$M$170&lt;=Y$41)*('Booking Guest Information'!$O$21:$O$170&gt;Y$41)*('Booking Guest Information'!$A$21:$A$170&lt;&gt;"X"),0),0),""),"")</f>
        <v/>
      </c>
      <c r="Z50" s="150" t="str">
        <f t="array" ref="Z50">IFERROR(IF($C50&lt;&gt;"",INDEX('Booking Guest Information'!$K$21:$K$170,MATCH(1,('Booking Guest Information'!$G$21:$G$170=$D50)*('Booking Guest Information'!$M$21:$M$170&lt;=Z$41)*('Booking Guest Information'!$O$21:$O$170&gt;Z$41)*('Booking Guest Information'!$A$21:$A$170&lt;&gt;"X"),0),0),""),"")</f>
        <v/>
      </c>
      <c r="AA50" s="150" t="str">
        <f t="array" ref="AA50">IFERROR(IF($C50&lt;&gt;"",INDEX('Booking Guest Information'!$K$21:$K$170,MATCH(1,('Booking Guest Information'!$G$21:$G$170=$D50)*('Booking Guest Information'!$M$21:$M$170&lt;=AA$41)*('Booking Guest Information'!$O$21:$O$170&gt;AA$41)*('Booking Guest Information'!$A$21:$A$170&lt;&gt;"X"),0),0),""),"")</f>
        <v/>
      </c>
      <c r="AB50" s="150" t="str">
        <f t="array" ref="AB50">IFERROR(IF($C50&lt;&gt;"",INDEX('Booking Guest Information'!$K$21:$K$170,MATCH(1,('Booking Guest Information'!$G$21:$G$170=$D50)*('Booking Guest Information'!$M$21:$M$170&lt;=AB$41)*('Booking Guest Information'!$O$21:$O$170&gt;AB$41)*('Booking Guest Information'!$A$21:$A$170&lt;&gt;"X"),0),0),""),"")</f>
        <v/>
      </c>
      <c r="AC50" s="150" t="str">
        <f t="array" ref="AC50">IFERROR(IF($C50&lt;&gt;"",INDEX('Booking Guest Information'!$K$21:$K$170,MATCH(1,('Booking Guest Information'!$G$21:$G$170=$D50)*('Booking Guest Information'!$M$21:$M$170&lt;=AC$41)*('Booking Guest Information'!$O$21:$O$170&gt;AC$41)*('Booking Guest Information'!$A$21:$A$170&lt;&gt;"X"),0),0),""),"")</f>
        <v/>
      </c>
      <c r="AD50" s="150" t="str">
        <f t="array" ref="AD50">IFERROR(IF($C50&lt;&gt;"",INDEX('Booking Guest Information'!$K$21:$K$170,MATCH(1,('Booking Guest Information'!$G$21:$G$170=$D50)*('Booking Guest Information'!$M$21:$M$170&lt;=AD$41)*('Booking Guest Information'!$O$21:$O$170&gt;AD$41)*('Booking Guest Information'!$A$21:$A$170&lt;&gt;"X"),0),0),""),"")</f>
        <v/>
      </c>
      <c r="AE50" s="150" t="str">
        <f t="array" ref="AE50">IFERROR(IF($C50&lt;&gt;"",INDEX('Booking Guest Information'!$K$21:$K$170,MATCH(1,('Booking Guest Information'!$G$21:$G$170=$D50)*('Booking Guest Information'!$M$21:$M$170&lt;=AE$41)*('Booking Guest Information'!$O$21:$O$170&gt;AE$41)*('Booking Guest Information'!$A$21:$A$170&lt;&gt;"X"),0),0),""),"")</f>
        <v/>
      </c>
      <c r="AF50" s="150" t="str">
        <f t="array" ref="AF50">IFERROR(IF($C50&lt;&gt;"",INDEX('Booking Guest Information'!$K$21:$K$170,MATCH(1,('Booking Guest Information'!$G$21:$G$170=$D50)*('Booking Guest Information'!$M$21:$M$170&lt;=AF$41)*('Booking Guest Information'!$O$21:$O$170&gt;AF$41)*('Booking Guest Information'!$A$21:$A$170&lt;&gt;"X"),0),0),""),"")</f>
        <v/>
      </c>
      <c r="AG50" s="150" t="str">
        <f t="array" ref="AG50">IFERROR(IF($C50&lt;&gt;"",INDEX('Booking Guest Information'!$K$21:$K$170,MATCH(1,('Booking Guest Information'!$G$21:$G$170=$D50)*('Booking Guest Information'!$M$21:$M$170&lt;=AG$41)*('Booking Guest Information'!$O$21:$O$170&gt;AG$41)*('Booking Guest Information'!$A$21:$A$170&lt;&gt;"X"),0),0),""),"")</f>
        <v/>
      </c>
      <c r="AH50" s="150" t="str">
        <f t="array" ref="AH50">IFERROR(IF($C50&lt;&gt;"",INDEX('Booking Guest Information'!$K$21:$K$170,MATCH(1,('Booking Guest Information'!$G$21:$G$170=$D50)*('Booking Guest Information'!$M$21:$M$170&lt;=AH$41)*('Booking Guest Information'!$O$21:$O$170&gt;AH$41)*('Booking Guest Information'!$A$21:$A$170&lt;&gt;"X"),0),0),""),"")</f>
        <v/>
      </c>
      <c r="AI50" s="150" t="str">
        <f t="array" ref="AI50">IFERROR(IF($C50&lt;&gt;"",INDEX('Booking Guest Information'!$K$21:$K$170,MATCH(1,('Booking Guest Information'!$G$21:$G$170=$D50)*('Booking Guest Information'!$M$21:$M$170&lt;=AI$41)*('Booking Guest Information'!$O$21:$O$170&gt;AI$41)*('Booking Guest Information'!$A$21:$A$170&lt;&gt;"X"),0),0),""),"")</f>
        <v/>
      </c>
      <c r="AJ50" s="150" t="str">
        <f t="array" ref="AJ50">IFERROR(IF($C50&lt;&gt;"",INDEX('Booking Guest Information'!$K$21:$K$170,MATCH(1,('Booking Guest Information'!$G$21:$G$170=$D50)*('Booking Guest Information'!$M$21:$M$170&lt;=AJ$41)*('Booking Guest Information'!$O$21:$O$170&gt;AJ$41)*('Booking Guest Information'!$A$21:$A$170&lt;&gt;"X"),0),0),""),"")</f>
        <v/>
      </c>
      <c r="AK50" s="150" t="str">
        <f t="array" ref="AK50">IFERROR(IF($C50&lt;&gt;"",INDEX('Booking Guest Information'!$K$21:$K$170,MATCH(1,('Booking Guest Information'!$G$21:$G$170=$D50)*('Booking Guest Information'!$M$21:$M$170&lt;=AK$41)*('Booking Guest Information'!$O$21:$O$170&gt;AK$41)*('Booking Guest Information'!$A$21:$A$170&lt;&gt;"X"),0),0),""),"")</f>
        <v/>
      </c>
      <c r="AL50" s="150" t="str">
        <f t="array" ref="AL50">IFERROR(IF($C50&lt;&gt;"",INDEX('Booking Guest Information'!$K$21:$K$170,MATCH(1,('Booking Guest Information'!$G$21:$G$170=$D50)*('Booking Guest Information'!$M$21:$M$170&lt;=AL$41)*('Booking Guest Information'!$O$21:$O$170&gt;AL$41)*('Booking Guest Information'!$A$21:$A$170&lt;&gt;"X"),0),0),""),"")</f>
        <v/>
      </c>
      <c r="AM50" s="150" t="str">
        <f t="array" ref="AM50">IFERROR(IF($C50&lt;&gt;"",INDEX('Booking Guest Information'!$K$21:$K$170,MATCH(1,('Booking Guest Information'!$G$21:$G$170=$D50)*('Booking Guest Information'!$M$21:$M$170&lt;=AM$41)*('Booking Guest Information'!$O$21:$O$170&gt;AM$41)*('Booking Guest Information'!$A$21:$A$170&lt;&gt;"X"),0),0),""),"")</f>
        <v/>
      </c>
      <c r="AN50" s="150" t="str">
        <f t="array" ref="AN50">IFERROR(IF($C50&lt;&gt;"",INDEX('Booking Guest Information'!$K$21:$K$170,MATCH(1,('Booking Guest Information'!$G$21:$G$170=$D50)*('Booking Guest Information'!$M$21:$M$170&lt;=AN$41)*('Booking Guest Information'!$O$21:$O$170&gt;AN$41)*('Booking Guest Information'!$A$21:$A$170&lt;&gt;"X"),0),0),""),"")</f>
        <v/>
      </c>
      <c r="AO50" s="150" t="str">
        <f t="array" ref="AO50">IFERROR(IF($C50&lt;&gt;"",INDEX('Booking Guest Information'!$K$21:$K$170,MATCH(1,('Booking Guest Information'!$G$21:$G$170=$D50)*('Booking Guest Information'!$M$21:$M$170&lt;=AO$41)*('Booking Guest Information'!$O$21:$O$170&gt;AO$41)*('Booking Guest Information'!$A$21:$A$170&lt;&gt;"X"),0),0),""),"")</f>
        <v/>
      </c>
      <c r="AP50" s="150" t="str">
        <f t="array" ref="AP50">IFERROR(IF($C50&lt;&gt;"",INDEX('Booking Guest Information'!$K$21:$K$170,MATCH(1,('Booking Guest Information'!$G$21:$G$170=$D50)*('Booking Guest Information'!$M$21:$M$170&lt;=AP$41)*('Booking Guest Information'!$O$21:$O$170&gt;AP$41)*('Booking Guest Information'!$A$21:$A$170&lt;&gt;"X"),0),0),""),"")</f>
        <v/>
      </c>
      <c r="AQ50" s="150" t="str">
        <f t="array" ref="AQ50">IFERROR(IF($C50&lt;&gt;"",INDEX('Booking Guest Information'!$K$21:$K$170,MATCH(1,('Booking Guest Information'!$G$21:$G$170=$D50)*('Booking Guest Information'!$M$21:$M$170&lt;=AQ$41)*('Booking Guest Information'!$O$21:$O$170&gt;AQ$41)*('Booking Guest Information'!$A$21:$A$170&lt;&gt;"X"),0),0),""),"")</f>
        <v/>
      </c>
      <c r="AR50" s="150" t="str">
        <f t="array" ref="AR50">IFERROR(IF($C50&lt;&gt;"",INDEX('Booking Guest Information'!$K$21:$K$170,MATCH(1,('Booking Guest Information'!$G$21:$G$170=$D50)*('Booking Guest Information'!$M$21:$M$170&lt;=AR$41)*('Booking Guest Information'!$O$21:$O$170&gt;AR$41)*('Booking Guest Information'!$A$21:$A$170&lt;&gt;"X"),0),0),""),"")</f>
        <v/>
      </c>
      <c r="AS50" s="150" t="str">
        <f t="array" ref="AS50">IFERROR(IF($C50&lt;&gt;"",INDEX('Booking Guest Information'!$K$21:$K$170,MATCH(1,('Booking Guest Information'!$G$21:$G$170=$D50)*('Booking Guest Information'!$M$21:$M$170&lt;=AS$41)*('Booking Guest Information'!$O$21:$O$170&gt;AS$41)*('Booking Guest Information'!$A$21:$A$170&lt;&gt;"X"),0),0),""),"")</f>
        <v/>
      </c>
      <c r="AT50" s="150" t="str">
        <f t="array" ref="AT50">IFERROR(IF($C50&lt;&gt;"",INDEX('Booking Guest Information'!$K$21:$K$170,MATCH(1,('Booking Guest Information'!$G$21:$G$170=$D50)*('Booking Guest Information'!$M$21:$M$170&lt;=AT$41)*('Booking Guest Information'!$O$21:$O$170&gt;AT$41)*('Booking Guest Information'!$A$21:$A$170&lt;&gt;"X"),0),0),""),"")</f>
        <v/>
      </c>
      <c r="AU50" s="150" t="str">
        <f t="array" ref="AU50">IFERROR(IF($C50&lt;&gt;"",INDEX('Booking Guest Information'!$K$21:$K$170,MATCH(1,('Booking Guest Information'!$G$21:$G$170=$D50)*('Booking Guest Information'!$M$21:$M$170&lt;=AU$41)*('Booking Guest Information'!$O$21:$O$170&gt;AU$41)*('Booking Guest Information'!$A$21:$A$170&lt;&gt;"X"),0),0),""),"")</f>
        <v/>
      </c>
    </row>
    <row r="51" spans="2:47" x14ac:dyDescent="0.3">
      <c r="B51" s="149">
        <v>10</v>
      </c>
      <c r="C51" s="151" t="str">
        <f t="shared" si="1"/>
        <v>Deluxe Single</v>
      </c>
      <c r="D51" s="149">
        <f t="shared" si="1"/>
        <v>210</v>
      </c>
      <c r="E51" s="149"/>
      <c r="F51" s="150" t="str">
        <f t="array" ref="F51">IFERROR(IF($C51&lt;&gt;"",INDEX('Booking Guest Information'!$K$21:$K$170,MATCH(1,('Booking Guest Information'!$G$21:$G$170=$D51)*('Booking Guest Information'!$M$21:$M$170&lt;=F$41)*('Booking Guest Information'!$O$21:$O$170&gt;F$41)*('Booking Guest Information'!$A$21:$A$170&lt;&gt;"X"),0),0),""),"")</f>
        <v/>
      </c>
      <c r="G51" s="150" t="str">
        <f t="array" ref="G51">IFERROR(IF($C51&lt;&gt;"",INDEX('Booking Guest Information'!$K$21:$K$170,MATCH(1,('Booking Guest Information'!$G$21:$G$170=$D51)*('Booking Guest Information'!$M$21:$M$170&lt;=G$41)*('Booking Guest Information'!$O$21:$O$170&gt;G$41)*('Booking Guest Information'!$A$21:$A$170&lt;&gt;"X"),0),0),""),"")</f>
        <v/>
      </c>
      <c r="H51" s="150" t="str">
        <f t="array" ref="H51">IFERROR(IF($C51&lt;&gt;"",INDEX('Booking Guest Information'!$K$21:$K$170,MATCH(1,('Booking Guest Information'!$G$21:$G$170=$D51)*('Booking Guest Information'!$M$21:$M$170&lt;=H$41)*('Booking Guest Information'!$O$21:$O$170&gt;H$41)*('Booking Guest Information'!$A$21:$A$170&lt;&gt;"X"),0),0),""),"")</f>
        <v/>
      </c>
      <c r="I51" s="150" t="str">
        <f t="array" ref="I51">IFERROR(IF($C51&lt;&gt;"",INDEX('Booking Guest Information'!$K$21:$K$170,MATCH(1,('Booking Guest Information'!$G$21:$G$170=$D51)*('Booking Guest Information'!$M$21:$M$170&lt;=I$41)*('Booking Guest Information'!$O$21:$O$170&gt;I$41)*('Booking Guest Information'!$A$21:$A$170&lt;&gt;"X"),0),0),""),"")</f>
        <v/>
      </c>
      <c r="J51" s="150" t="str">
        <f t="array" ref="J51">IFERROR(IF($C51&lt;&gt;"",INDEX('Booking Guest Information'!$K$21:$K$170,MATCH(1,('Booking Guest Information'!$G$21:$G$170=$D51)*('Booking Guest Information'!$M$21:$M$170&lt;=J$41)*('Booking Guest Information'!$O$21:$O$170&gt;J$41)*('Booking Guest Information'!$A$21:$A$170&lt;&gt;"X"),0),0),""),"")</f>
        <v/>
      </c>
      <c r="K51" s="150" t="str">
        <f t="array" ref="K51">IFERROR(IF($C51&lt;&gt;"",INDEX('Booking Guest Information'!$K$21:$K$170,MATCH(1,('Booking Guest Information'!$G$21:$G$170=$D51)*('Booking Guest Information'!$M$21:$M$170&lt;=K$41)*('Booking Guest Information'!$O$21:$O$170&gt;K$41)*('Booking Guest Information'!$A$21:$A$170&lt;&gt;"X"),0),0),""),"")</f>
        <v/>
      </c>
      <c r="L51" s="150" t="str">
        <f t="array" ref="L51">IFERROR(IF($C51&lt;&gt;"",INDEX('Booking Guest Information'!$K$21:$K$170,MATCH(1,('Booking Guest Information'!$G$21:$G$170=$D51)*('Booking Guest Information'!$M$21:$M$170&lt;=L$41)*('Booking Guest Information'!$O$21:$O$170&gt;L$41)*('Booking Guest Information'!$A$21:$A$170&lt;&gt;"X"),0),0),""),"")</f>
        <v/>
      </c>
      <c r="M51" s="150" t="str">
        <f t="array" ref="M51">IFERROR(IF($C51&lt;&gt;"",INDEX('Booking Guest Information'!$K$21:$K$170,MATCH(1,('Booking Guest Information'!$G$21:$G$170=$D51)*('Booking Guest Information'!$M$21:$M$170&lt;=M$41)*('Booking Guest Information'!$O$21:$O$170&gt;M$41)*('Booking Guest Information'!$A$21:$A$170&lt;&gt;"X"),0),0),""),"")</f>
        <v/>
      </c>
      <c r="N51" s="150" t="str">
        <f t="array" ref="N51">IFERROR(IF($C51&lt;&gt;"",INDEX('Booking Guest Information'!$K$21:$K$170,MATCH(1,('Booking Guest Information'!$G$21:$G$170=$D51)*('Booking Guest Information'!$M$21:$M$170&lt;=N$41)*('Booking Guest Information'!$O$21:$O$170&gt;N$41)*('Booking Guest Information'!$A$21:$A$170&lt;&gt;"X"),0),0),""),"")</f>
        <v/>
      </c>
      <c r="O51" s="150" t="str">
        <f t="array" ref="O51">IFERROR(IF($C51&lt;&gt;"",INDEX('Booking Guest Information'!$K$21:$K$170,MATCH(1,('Booking Guest Information'!$G$21:$G$170=$D51)*('Booking Guest Information'!$M$21:$M$170&lt;=O$41)*('Booking Guest Information'!$O$21:$O$170&gt;O$41)*('Booking Guest Information'!$A$21:$A$170&lt;&gt;"X"),0),0),""),"")</f>
        <v/>
      </c>
      <c r="P51" s="150" t="str">
        <f t="array" ref="P51">IFERROR(IF($C51&lt;&gt;"",INDEX('Booking Guest Information'!$K$21:$K$170,MATCH(1,('Booking Guest Information'!$G$21:$G$170=$D51)*('Booking Guest Information'!$M$21:$M$170&lt;=P$41)*('Booking Guest Information'!$O$21:$O$170&gt;P$41)*('Booking Guest Information'!$A$21:$A$170&lt;&gt;"X"),0),0),""),"")</f>
        <v/>
      </c>
      <c r="Q51" s="150" t="str">
        <f t="array" ref="Q51">IFERROR(IF($C51&lt;&gt;"",INDEX('Booking Guest Information'!$K$21:$K$170,MATCH(1,('Booking Guest Information'!$G$21:$G$170=$D51)*('Booking Guest Information'!$M$21:$M$170&lt;=Q$41)*('Booking Guest Information'!$O$21:$O$170&gt;Q$41)*('Booking Guest Information'!$A$21:$A$170&lt;&gt;"X"),0),0),""),"")</f>
        <v/>
      </c>
      <c r="R51" s="150" t="str">
        <f t="array" ref="R51">IFERROR(IF($C51&lt;&gt;"",INDEX('Booking Guest Information'!$K$21:$K$170,MATCH(1,('Booking Guest Information'!$G$21:$G$170=$D51)*('Booking Guest Information'!$M$21:$M$170&lt;=R$41)*('Booking Guest Information'!$O$21:$O$170&gt;R$41)*('Booking Guest Information'!$A$21:$A$170&lt;&gt;"X"),0),0),""),"")</f>
        <v/>
      </c>
      <c r="S51" s="150" t="str">
        <f t="array" ref="S51">IFERROR(IF($C51&lt;&gt;"",INDEX('Booking Guest Information'!$K$21:$K$170,MATCH(1,('Booking Guest Information'!$G$21:$G$170=$D51)*('Booking Guest Information'!$M$21:$M$170&lt;=S$41)*('Booking Guest Information'!$O$21:$O$170&gt;S$41)*('Booking Guest Information'!$A$21:$A$170&lt;&gt;"X"),0),0),""),"")</f>
        <v/>
      </c>
      <c r="T51" s="150" t="str">
        <f t="array" ref="T51">IFERROR(IF($C51&lt;&gt;"",INDEX('Booking Guest Information'!$K$21:$K$170,MATCH(1,('Booking Guest Information'!$G$21:$G$170=$D51)*('Booking Guest Information'!$M$21:$M$170&lt;=T$41)*('Booking Guest Information'!$O$21:$O$170&gt;T$41)*('Booking Guest Information'!$A$21:$A$170&lt;&gt;"X"),0),0),""),"")</f>
        <v/>
      </c>
      <c r="U51" s="150" t="str">
        <f t="array" ref="U51">IFERROR(IF($C51&lt;&gt;"",INDEX('Booking Guest Information'!$K$21:$K$170,MATCH(1,('Booking Guest Information'!$G$21:$G$170=$D51)*('Booking Guest Information'!$M$21:$M$170&lt;=U$41)*('Booking Guest Information'!$O$21:$O$170&gt;U$41)*('Booking Guest Information'!$A$21:$A$170&lt;&gt;"X"),0),0),""),"")</f>
        <v/>
      </c>
      <c r="V51" s="150" t="str">
        <f t="array" ref="V51">IFERROR(IF($C51&lt;&gt;"",INDEX('Booking Guest Information'!$K$21:$K$170,MATCH(1,('Booking Guest Information'!$G$21:$G$170=$D51)*('Booking Guest Information'!$M$21:$M$170&lt;=V$41)*('Booking Guest Information'!$O$21:$O$170&gt;V$41)*('Booking Guest Information'!$A$21:$A$170&lt;&gt;"X"),0),0),""),"")</f>
        <v/>
      </c>
      <c r="W51" s="150" t="str">
        <f t="array" ref="W51">IFERROR(IF($C51&lt;&gt;"",INDEX('Booking Guest Information'!$K$21:$K$170,MATCH(1,('Booking Guest Information'!$G$21:$G$170=$D51)*('Booking Guest Information'!$M$21:$M$170&lt;=W$41)*('Booking Guest Information'!$O$21:$O$170&gt;W$41)*('Booking Guest Information'!$A$21:$A$170&lt;&gt;"X"),0),0),""),"")</f>
        <v/>
      </c>
      <c r="X51" s="150" t="str">
        <f t="array" ref="X51">IFERROR(IF($C51&lt;&gt;"",INDEX('Booking Guest Information'!$K$21:$K$170,MATCH(1,('Booking Guest Information'!$G$21:$G$170=$D51)*('Booking Guest Information'!$M$21:$M$170&lt;=X$41)*('Booking Guest Information'!$O$21:$O$170&gt;X$41)*('Booking Guest Information'!$A$21:$A$170&lt;&gt;"X"),0),0),""),"")</f>
        <v/>
      </c>
      <c r="Y51" s="150" t="str">
        <f t="array" ref="Y51">IFERROR(IF($C51&lt;&gt;"",INDEX('Booking Guest Information'!$K$21:$K$170,MATCH(1,('Booking Guest Information'!$G$21:$G$170=$D51)*('Booking Guest Information'!$M$21:$M$170&lt;=Y$41)*('Booking Guest Information'!$O$21:$O$170&gt;Y$41)*('Booking Guest Information'!$A$21:$A$170&lt;&gt;"X"),0),0),""),"")</f>
        <v/>
      </c>
      <c r="Z51" s="150" t="str">
        <f t="array" ref="Z51">IFERROR(IF($C51&lt;&gt;"",INDEX('Booking Guest Information'!$K$21:$K$170,MATCH(1,('Booking Guest Information'!$G$21:$G$170=$D51)*('Booking Guest Information'!$M$21:$M$170&lt;=Z$41)*('Booking Guest Information'!$O$21:$O$170&gt;Z$41)*('Booking Guest Information'!$A$21:$A$170&lt;&gt;"X"),0),0),""),"")</f>
        <v/>
      </c>
      <c r="AA51" s="150" t="str">
        <f t="array" ref="AA51">IFERROR(IF($C51&lt;&gt;"",INDEX('Booking Guest Information'!$K$21:$K$170,MATCH(1,('Booking Guest Information'!$G$21:$G$170=$D51)*('Booking Guest Information'!$M$21:$M$170&lt;=AA$41)*('Booking Guest Information'!$O$21:$O$170&gt;AA$41)*('Booking Guest Information'!$A$21:$A$170&lt;&gt;"X"),0),0),""),"")</f>
        <v/>
      </c>
      <c r="AB51" s="150" t="str">
        <f t="array" ref="AB51">IFERROR(IF($C51&lt;&gt;"",INDEX('Booking Guest Information'!$K$21:$K$170,MATCH(1,('Booking Guest Information'!$G$21:$G$170=$D51)*('Booking Guest Information'!$M$21:$M$170&lt;=AB$41)*('Booking Guest Information'!$O$21:$O$170&gt;AB$41)*('Booking Guest Information'!$A$21:$A$170&lt;&gt;"X"),0),0),""),"")</f>
        <v/>
      </c>
      <c r="AC51" s="150" t="str">
        <f t="array" ref="AC51">IFERROR(IF($C51&lt;&gt;"",INDEX('Booking Guest Information'!$K$21:$K$170,MATCH(1,('Booking Guest Information'!$G$21:$G$170=$D51)*('Booking Guest Information'!$M$21:$M$170&lt;=AC$41)*('Booking Guest Information'!$O$21:$O$170&gt;AC$41)*('Booking Guest Information'!$A$21:$A$170&lt;&gt;"X"),0),0),""),"")</f>
        <v/>
      </c>
      <c r="AD51" s="150" t="str">
        <f t="array" ref="AD51">IFERROR(IF($C51&lt;&gt;"",INDEX('Booking Guest Information'!$K$21:$K$170,MATCH(1,('Booking Guest Information'!$G$21:$G$170=$D51)*('Booking Guest Information'!$M$21:$M$170&lt;=AD$41)*('Booking Guest Information'!$O$21:$O$170&gt;AD$41)*('Booking Guest Information'!$A$21:$A$170&lt;&gt;"X"),0),0),""),"")</f>
        <v/>
      </c>
      <c r="AE51" s="150" t="str">
        <f t="array" ref="AE51">IFERROR(IF($C51&lt;&gt;"",INDEX('Booking Guest Information'!$K$21:$K$170,MATCH(1,('Booking Guest Information'!$G$21:$G$170=$D51)*('Booking Guest Information'!$M$21:$M$170&lt;=AE$41)*('Booking Guest Information'!$O$21:$O$170&gt;AE$41)*('Booking Guest Information'!$A$21:$A$170&lt;&gt;"X"),0),0),""),"")</f>
        <v/>
      </c>
      <c r="AF51" s="150" t="str">
        <f t="array" ref="AF51">IFERROR(IF($C51&lt;&gt;"",INDEX('Booking Guest Information'!$K$21:$K$170,MATCH(1,('Booking Guest Information'!$G$21:$G$170=$D51)*('Booking Guest Information'!$M$21:$M$170&lt;=AF$41)*('Booking Guest Information'!$O$21:$O$170&gt;AF$41)*('Booking Guest Information'!$A$21:$A$170&lt;&gt;"X"),0),0),""),"")</f>
        <v/>
      </c>
      <c r="AG51" s="150" t="str">
        <f t="array" ref="AG51">IFERROR(IF($C51&lt;&gt;"",INDEX('Booking Guest Information'!$K$21:$K$170,MATCH(1,('Booking Guest Information'!$G$21:$G$170=$D51)*('Booking Guest Information'!$M$21:$M$170&lt;=AG$41)*('Booking Guest Information'!$O$21:$O$170&gt;AG$41)*('Booking Guest Information'!$A$21:$A$170&lt;&gt;"X"),0),0),""),"")</f>
        <v/>
      </c>
      <c r="AH51" s="150" t="str">
        <f t="array" ref="AH51">IFERROR(IF($C51&lt;&gt;"",INDEX('Booking Guest Information'!$K$21:$K$170,MATCH(1,('Booking Guest Information'!$G$21:$G$170=$D51)*('Booking Guest Information'!$M$21:$M$170&lt;=AH$41)*('Booking Guest Information'!$O$21:$O$170&gt;AH$41)*('Booking Guest Information'!$A$21:$A$170&lt;&gt;"X"),0),0),""),"")</f>
        <v/>
      </c>
      <c r="AI51" s="150" t="str">
        <f t="array" ref="AI51">IFERROR(IF($C51&lt;&gt;"",INDEX('Booking Guest Information'!$K$21:$K$170,MATCH(1,('Booking Guest Information'!$G$21:$G$170=$D51)*('Booking Guest Information'!$M$21:$M$170&lt;=AI$41)*('Booking Guest Information'!$O$21:$O$170&gt;AI$41)*('Booking Guest Information'!$A$21:$A$170&lt;&gt;"X"),0),0),""),"")</f>
        <v/>
      </c>
      <c r="AJ51" s="150" t="str">
        <f t="array" ref="AJ51">IFERROR(IF($C51&lt;&gt;"",INDEX('Booking Guest Information'!$K$21:$K$170,MATCH(1,('Booking Guest Information'!$G$21:$G$170=$D51)*('Booking Guest Information'!$M$21:$M$170&lt;=AJ$41)*('Booking Guest Information'!$O$21:$O$170&gt;AJ$41)*('Booking Guest Information'!$A$21:$A$170&lt;&gt;"X"),0),0),""),"")</f>
        <v/>
      </c>
      <c r="AK51" s="150" t="str">
        <f t="array" ref="AK51">IFERROR(IF($C51&lt;&gt;"",INDEX('Booking Guest Information'!$K$21:$K$170,MATCH(1,('Booking Guest Information'!$G$21:$G$170=$D51)*('Booking Guest Information'!$M$21:$M$170&lt;=AK$41)*('Booking Guest Information'!$O$21:$O$170&gt;AK$41)*('Booking Guest Information'!$A$21:$A$170&lt;&gt;"X"),0),0),""),"")</f>
        <v/>
      </c>
      <c r="AL51" s="150" t="str">
        <f t="array" ref="AL51">IFERROR(IF($C51&lt;&gt;"",INDEX('Booking Guest Information'!$K$21:$K$170,MATCH(1,('Booking Guest Information'!$G$21:$G$170=$D51)*('Booking Guest Information'!$M$21:$M$170&lt;=AL$41)*('Booking Guest Information'!$O$21:$O$170&gt;AL$41)*('Booking Guest Information'!$A$21:$A$170&lt;&gt;"X"),0),0),""),"")</f>
        <v/>
      </c>
      <c r="AM51" s="150" t="str">
        <f t="array" ref="AM51">IFERROR(IF($C51&lt;&gt;"",INDEX('Booking Guest Information'!$K$21:$K$170,MATCH(1,('Booking Guest Information'!$G$21:$G$170=$D51)*('Booking Guest Information'!$M$21:$M$170&lt;=AM$41)*('Booking Guest Information'!$O$21:$O$170&gt;AM$41)*('Booking Guest Information'!$A$21:$A$170&lt;&gt;"X"),0),0),""),"")</f>
        <v/>
      </c>
      <c r="AN51" s="150" t="str">
        <f t="array" ref="AN51">IFERROR(IF($C51&lt;&gt;"",INDEX('Booking Guest Information'!$K$21:$K$170,MATCH(1,('Booking Guest Information'!$G$21:$G$170=$D51)*('Booking Guest Information'!$M$21:$M$170&lt;=AN$41)*('Booking Guest Information'!$O$21:$O$170&gt;AN$41)*('Booking Guest Information'!$A$21:$A$170&lt;&gt;"X"),0),0),""),"")</f>
        <v/>
      </c>
      <c r="AO51" s="150" t="str">
        <f t="array" ref="AO51">IFERROR(IF($C51&lt;&gt;"",INDEX('Booking Guest Information'!$K$21:$K$170,MATCH(1,('Booking Guest Information'!$G$21:$G$170=$D51)*('Booking Guest Information'!$M$21:$M$170&lt;=AO$41)*('Booking Guest Information'!$O$21:$O$170&gt;AO$41)*('Booking Guest Information'!$A$21:$A$170&lt;&gt;"X"),0),0),""),"")</f>
        <v/>
      </c>
      <c r="AP51" s="150" t="str">
        <f t="array" ref="AP51">IFERROR(IF($C51&lt;&gt;"",INDEX('Booking Guest Information'!$K$21:$K$170,MATCH(1,('Booking Guest Information'!$G$21:$G$170=$D51)*('Booking Guest Information'!$M$21:$M$170&lt;=AP$41)*('Booking Guest Information'!$O$21:$O$170&gt;AP$41)*('Booking Guest Information'!$A$21:$A$170&lt;&gt;"X"),0),0),""),"")</f>
        <v/>
      </c>
      <c r="AQ51" s="150" t="str">
        <f t="array" ref="AQ51">IFERROR(IF($C51&lt;&gt;"",INDEX('Booking Guest Information'!$K$21:$K$170,MATCH(1,('Booking Guest Information'!$G$21:$G$170=$D51)*('Booking Guest Information'!$M$21:$M$170&lt;=AQ$41)*('Booking Guest Information'!$O$21:$O$170&gt;AQ$41)*('Booking Guest Information'!$A$21:$A$170&lt;&gt;"X"),0),0),""),"")</f>
        <v/>
      </c>
      <c r="AR51" s="150" t="str">
        <f t="array" ref="AR51">IFERROR(IF($C51&lt;&gt;"",INDEX('Booking Guest Information'!$K$21:$K$170,MATCH(1,('Booking Guest Information'!$G$21:$G$170=$D51)*('Booking Guest Information'!$M$21:$M$170&lt;=AR$41)*('Booking Guest Information'!$O$21:$O$170&gt;AR$41)*('Booking Guest Information'!$A$21:$A$170&lt;&gt;"X"),0),0),""),"")</f>
        <v/>
      </c>
      <c r="AS51" s="150" t="str">
        <f t="array" ref="AS51">IFERROR(IF($C51&lt;&gt;"",INDEX('Booking Guest Information'!$K$21:$K$170,MATCH(1,('Booking Guest Information'!$G$21:$G$170=$D51)*('Booking Guest Information'!$M$21:$M$170&lt;=AS$41)*('Booking Guest Information'!$O$21:$O$170&gt;AS$41)*('Booking Guest Information'!$A$21:$A$170&lt;&gt;"X"),0),0),""),"")</f>
        <v/>
      </c>
      <c r="AT51" s="150" t="str">
        <f t="array" ref="AT51">IFERROR(IF($C51&lt;&gt;"",INDEX('Booking Guest Information'!$K$21:$K$170,MATCH(1,('Booking Guest Information'!$G$21:$G$170=$D51)*('Booking Guest Information'!$M$21:$M$170&lt;=AT$41)*('Booking Guest Information'!$O$21:$O$170&gt;AT$41)*('Booking Guest Information'!$A$21:$A$170&lt;&gt;"X"),0),0),""),"")</f>
        <v/>
      </c>
      <c r="AU51" s="150" t="str">
        <f t="array" ref="AU51">IFERROR(IF($C51&lt;&gt;"",INDEX('Booking Guest Information'!$K$21:$K$170,MATCH(1,('Booking Guest Information'!$G$21:$G$170=$D51)*('Booking Guest Information'!$M$21:$M$170&lt;=AU$41)*('Booking Guest Information'!$O$21:$O$170&gt;AU$41)*('Booking Guest Information'!$A$21:$A$170&lt;&gt;"X"),0),0),""),"")</f>
        <v/>
      </c>
    </row>
    <row r="52" spans="2:47" x14ac:dyDescent="0.3">
      <c r="B52" s="149">
        <v>11</v>
      </c>
      <c r="C52" s="151" t="str">
        <f t="shared" si="1"/>
        <v>Deluxe Single</v>
      </c>
      <c r="D52" s="149">
        <f t="shared" si="1"/>
        <v>211</v>
      </c>
      <c r="E52" s="149"/>
      <c r="F52" s="150" t="str">
        <f t="array" ref="F52">IFERROR(IF($C52&lt;&gt;"",INDEX('Booking Guest Information'!$K$21:$K$170,MATCH(1,('Booking Guest Information'!$G$21:$G$170=$D52)*('Booking Guest Information'!$M$21:$M$170&lt;=F$41)*('Booking Guest Information'!$O$21:$O$170&gt;F$41)*('Booking Guest Information'!$A$21:$A$170&lt;&gt;"X"),0),0),""),"")</f>
        <v/>
      </c>
      <c r="G52" s="150" t="str">
        <f t="array" ref="G52">IFERROR(IF($C52&lt;&gt;"",INDEX('Booking Guest Information'!$K$21:$K$170,MATCH(1,('Booking Guest Information'!$G$21:$G$170=$D52)*('Booking Guest Information'!$M$21:$M$170&lt;=G$41)*('Booking Guest Information'!$O$21:$O$170&gt;G$41)*('Booking Guest Information'!$A$21:$A$170&lt;&gt;"X"),0),0),""),"")</f>
        <v/>
      </c>
      <c r="H52" s="150" t="str">
        <f t="array" ref="H52">IFERROR(IF($C52&lt;&gt;"",INDEX('Booking Guest Information'!$K$21:$K$170,MATCH(1,('Booking Guest Information'!$G$21:$G$170=$D52)*('Booking Guest Information'!$M$21:$M$170&lt;=H$41)*('Booking Guest Information'!$O$21:$O$170&gt;H$41)*('Booking Guest Information'!$A$21:$A$170&lt;&gt;"X"),0),0),""),"")</f>
        <v/>
      </c>
      <c r="I52" s="150" t="str">
        <f t="array" ref="I52">IFERROR(IF($C52&lt;&gt;"",INDEX('Booking Guest Information'!$K$21:$K$170,MATCH(1,('Booking Guest Information'!$G$21:$G$170=$D52)*('Booking Guest Information'!$M$21:$M$170&lt;=I$41)*('Booking Guest Information'!$O$21:$O$170&gt;I$41)*('Booking Guest Information'!$A$21:$A$170&lt;&gt;"X"),0),0),""),"")</f>
        <v/>
      </c>
      <c r="J52" s="150" t="str">
        <f t="array" ref="J52">IFERROR(IF($C52&lt;&gt;"",INDEX('Booking Guest Information'!$K$21:$K$170,MATCH(1,('Booking Guest Information'!$G$21:$G$170=$D52)*('Booking Guest Information'!$M$21:$M$170&lt;=J$41)*('Booking Guest Information'!$O$21:$O$170&gt;J$41)*('Booking Guest Information'!$A$21:$A$170&lt;&gt;"X"),0),0),""),"")</f>
        <v/>
      </c>
      <c r="K52" s="150" t="str">
        <f t="array" ref="K52">IFERROR(IF($C52&lt;&gt;"",INDEX('Booking Guest Information'!$K$21:$K$170,MATCH(1,('Booking Guest Information'!$G$21:$G$170=$D52)*('Booking Guest Information'!$M$21:$M$170&lt;=K$41)*('Booking Guest Information'!$O$21:$O$170&gt;K$41)*('Booking Guest Information'!$A$21:$A$170&lt;&gt;"X"),0),0),""),"")</f>
        <v/>
      </c>
      <c r="L52" s="150" t="str">
        <f t="array" ref="L52">IFERROR(IF($C52&lt;&gt;"",INDEX('Booking Guest Information'!$K$21:$K$170,MATCH(1,('Booking Guest Information'!$G$21:$G$170=$D52)*('Booking Guest Information'!$M$21:$M$170&lt;=L$41)*('Booking Guest Information'!$O$21:$O$170&gt;L$41)*('Booking Guest Information'!$A$21:$A$170&lt;&gt;"X"),0),0),""),"")</f>
        <v/>
      </c>
      <c r="M52" s="150" t="str">
        <f t="array" ref="M52">IFERROR(IF($C52&lt;&gt;"",INDEX('Booking Guest Information'!$K$21:$K$170,MATCH(1,('Booking Guest Information'!$G$21:$G$170=$D52)*('Booking Guest Information'!$M$21:$M$170&lt;=M$41)*('Booking Guest Information'!$O$21:$O$170&gt;M$41)*('Booking Guest Information'!$A$21:$A$170&lt;&gt;"X"),0),0),""),"")</f>
        <v/>
      </c>
      <c r="N52" s="150" t="str">
        <f t="array" ref="N52">IFERROR(IF($C52&lt;&gt;"",INDEX('Booking Guest Information'!$K$21:$K$170,MATCH(1,('Booking Guest Information'!$G$21:$G$170=$D52)*('Booking Guest Information'!$M$21:$M$170&lt;=N$41)*('Booking Guest Information'!$O$21:$O$170&gt;N$41)*('Booking Guest Information'!$A$21:$A$170&lt;&gt;"X"),0),0),""),"")</f>
        <v/>
      </c>
      <c r="O52" s="150" t="str">
        <f t="array" ref="O52">IFERROR(IF($C52&lt;&gt;"",INDEX('Booking Guest Information'!$K$21:$K$170,MATCH(1,('Booking Guest Information'!$G$21:$G$170=$D52)*('Booking Guest Information'!$M$21:$M$170&lt;=O$41)*('Booking Guest Information'!$O$21:$O$170&gt;O$41)*('Booking Guest Information'!$A$21:$A$170&lt;&gt;"X"),0),0),""),"")</f>
        <v/>
      </c>
      <c r="P52" s="150" t="str">
        <f t="array" ref="P52">IFERROR(IF($C52&lt;&gt;"",INDEX('Booking Guest Information'!$K$21:$K$170,MATCH(1,('Booking Guest Information'!$G$21:$G$170=$D52)*('Booking Guest Information'!$M$21:$M$170&lt;=P$41)*('Booking Guest Information'!$O$21:$O$170&gt;P$41)*('Booking Guest Information'!$A$21:$A$170&lt;&gt;"X"),0),0),""),"")</f>
        <v/>
      </c>
      <c r="Q52" s="150" t="str">
        <f t="array" ref="Q52">IFERROR(IF($C52&lt;&gt;"",INDEX('Booking Guest Information'!$K$21:$K$170,MATCH(1,('Booking Guest Information'!$G$21:$G$170=$D52)*('Booking Guest Information'!$M$21:$M$170&lt;=Q$41)*('Booking Guest Information'!$O$21:$O$170&gt;Q$41)*('Booking Guest Information'!$A$21:$A$170&lt;&gt;"X"),0),0),""),"")</f>
        <v/>
      </c>
      <c r="R52" s="150" t="str">
        <f t="array" ref="R52">IFERROR(IF($C52&lt;&gt;"",INDEX('Booking Guest Information'!$K$21:$K$170,MATCH(1,('Booking Guest Information'!$G$21:$G$170=$D52)*('Booking Guest Information'!$M$21:$M$170&lt;=R$41)*('Booking Guest Information'!$O$21:$O$170&gt;R$41)*('Booking Guest Information'!$A$21:$A$170&lt;&gt;"X"),0),0),""),"")</f>
        <v/>
      </c>
      <c r="S52" s="150" t="str">
        <f t="array" ref="S52">IFERROR(IF($C52&lt;&gt;"",INDEX('Booking Guest Information'!$K$21:$K$170,MATCH(1,('Booking Guest Information'!$G$21:$G$170=$D52)*('Booking Guest Information'!$M$21:$M$170&lt;=S$41)*('Booking Guest Information'!$O$21:$O$170&gt;S$41)*('Booking Guest Information'!$A$21:$A$170&lt;&gt;"X"),0),0),""),"")</f>
        <v/>
      </c>
      <c r="T52" s="150" t="str">
        <f t="array" ref="T52">IFERROR(IF($C52&lt;&gt;"",INDEX('Booking Guest Information'!$K$21:$K$170,MATCH(1,('Booking Guest Information'!$G$21:$G$170=$D52)*('Booking Guest Information'!$M$21:$M$170&lt;=T$41)*('Booking Guest Information'!$O$21:$O$170&gt;T$41)*('Booking Guest Information'!$A$21:$A$170&lt;&gt;"X"),0),0),""),"")</f>
        <v/>
      </c>
      <c r="U52" s="150" t="str">
        <f t="array" ref="U52">IFERROR(IF($C52&lt;&gt;"",INDEX('Booking Guest Information'!$K$21:$K$170,MATCH(1,('Booking Guest Information'!$G$21:$G$170=$D52)*('Booking Guest Information'!$M$21:$M$170&lt;=U$41)*('Booking Guest Information'!$O$21:$O$170&gt;U$41)*('Booking Guest Information'!$A$21:$A$170&lt;&gt;"X"),0),0),""),"")</f>
        <v/>
      </c>
      <c r="V52" s="150" t="str">
        <f t="array" ref="V52">IFERROR(IF($C52&lt;&gt;"",INDEX('Booking Guest Information'!$K$21:$K$170,MATCH(1,('Booking Guest Information'!$G$21:$G$170=$D52)*('Booking Guest Information'!$M$21:$M$170&lt;=V$41)*('Booking Guest Information'!$O$21:$O$170&gt;V$41)*('Booking Guest Information'!$A$21:$A$170&lt;&gt;"X"),0),0),""),"")</f>
        <v/>
      </c>
      <c r="W52" s="150" t="str">
        <f t="array" ref="W52">IFERROR(IF($C52&lt;&gt;"",INDEX('Booking Guest Information'!$K$21:$K$170,MATCH(1,('Booking Guest Information'!$G$21:$G$170=$D52)*('Booking Guest Information'!$M$21:$M$170&lt;=W$41)*('Booking Guest Information'!$O$21:$O$170&gt;W$41)*('Booking Guest Information'!$A$21:$A$170&lt;&gt;"X"),0),0),""),"")</f>
        <v/>
      </c>
      <c r="X52" s="150" t="str">
        <f t="array" ref="X52">IFERROR(IF($C52&lt;&gt;"",INDEX('Booking Guest Information'!$K$21:$K$170,MATCH(1,('Booking Guest Information'!$G$21:$G$170=$D52)*('Booking Guest Information'!$M$21:$M$170&lt;=X$41)*('Booking Guest Information'!$O$21:$O$170&gt;X$41)*('Booking Guest Information'!$A$21:$A$170&lt;&gt;"X"),0),0),""),"")</f>
        <v/>
      </c>
      <c r="Y52" s="150" t="str">
        <f t="array" ref="Y52">IFERROR(IF($C52&lt;&gt;"",INDEX('Booking Guest Information'!$K$21:$K$170,MATCH(1,('Booking Guest Information'!$G$21:$G$170=$D52)*('Booking Guest Information'!$M$21:$M$170&lt;=Y$41)*('Booking Guest Information'!$O$21:$O$170&gt;Y$41)*('Booking Guest Information'!$A$21:$A$170&lt;&gt;"X"),0),0),""),"")</f>
        <v/>
      </c>
      <c r="Z52" s="150" t="str">
        <f t="array" ref="Z52">IFERROR(IF($C52&lt;&gt;"",INDEX('Booking Guest Information'!$K$21:$K$170,MATCH(1,('Booking Guest Information'!$G$21:$G$170=$D52)*('Booking Guest Information'!$M$21:$M$170&lt;=Z$41)*('Booking Guest Information'!$O$21:$O$170&gt;Z$41)*('Booking Guest Information'!$A$21:$A$170&lt;&gt;"X"),0),0),""),"")</f>
        <v/>
      </c>
      <c r="AA52" s="150" t="str">
        <f t="array" ref="AA52">IFERROR(IF($C52&lt;&gt;"",INDEX('Booking Guest Information'!$K$21:$K$170,MATCH(1,('Booking Guest Information'!$G$21:$G$170=$D52)*('Booking Guest Information'!$M$21:$M$170&lt;=AA$41)*('Booking Guest Information'!$O$21:$O$170&gt;AA$41)*('Booking Guest Information'!$A$21:$A$170&lt;&gt;"X"),0),0),""),"")</f>
        <v/>
      </c>
      <c r="AB52" s="150" t="str">
        <f t="array" ref="AB52">IFERROR(IF($C52&lt;&gt;"",INDEX('Booking Guest Information'!$K$21:$K$170,MATCH(1,('Booking Guest Information'!$G$21:$G$170=$D52)*('Booking Guest Information'!$M$21:$M$170&lt;=AB$41)*('Booking Guest Information'!$O$21:$O$170&gt;AB$41)*('Booking Guest Information'!$A$21:$A$170&lt;&gt;"X"),0),0),""),"")</f>
        <v/>
      </c>
      <c r="AC52" s="150" t="str">
        <f t="array" ref="AC52">IFERROR(IF($C52&lt;&gt;"",INDEX('Booking Guest Information'!$K$21:$K$170,MATCH(1,('Booking Guest Information'!$G$21:$G$170=$D52)*('Booking Guest Information'!$M$21:$M$170&lt;=AC$41)*('Booking Guest Information'!$O$21:$O$170&gt;AC$41)*('Booking Guest Information'!$A$21:$A$170&lt;&gt;"X"),0),0),""),"")</f>
        <v/>
      </c>
      <c r="AD52" s="150" t="str">
        <f t="array" ref="AD52">IFERROR(IF($C52&lt;&gt;"",INDEX('Booking Guest Information'!$K$21:$K$170,MATCH(1,('Booking Guest Information'!$G$21:$G$170=$D52)*('Booking Guest Information'!$M$21:$M$170&lt;=AD$41)*('Booking Guest Information'!$O$21:$O$170&gt;AD$41)*('Booking Guest Information'!$A$21:$A$170&lt;&gt;"X"),0),0),""),"")</f>
        <v/>
      </c>
      <c r="AE52" s="150" t="str">
        <f t="array" ref="AE52">IFERROR(IF($C52&lt;&gt;"",INDEX('Booking Guest Information'!$K$21:$K$170,MATCH(1,('Booking Guest Information'!$G$21:$G$170=$D52)*('Booking Guest Information'!$M$21:$M$170&lt;=AE$41)*('Booking Guest Information'!$O$21:$O$170&gt;AE$41)*('Booking Guest Information'!$A$21:$A$170&lt;&gt;"X"),0),0),""),"")</f>
        <v/>
      </c>
      <c r="AF52" s="150" t="str">
        <f t="array" ref="AF52">IFERROR(IF($C52&lt;&gt;"",INDEX('Booking Guest Information'!$K$21:$K$170,MATCH(1,('Booking Guest Information'!$G$21:$G$170=$D52)*('Booking Guest Information'!$M$21:$M$170&lt;=AF$41)*('Booking Guest Information'!$O$21:$O$170&gt;AF$41)*('Booking Guest Information'!$A$21:$A$170&lt;&gt;"X"),0),0),""),"")</f>
        <v/>
      </c>
      <c r="AG52" s="150" t="str">
        <f t="array" ref="AG52">IFERROR(IF($C52&lt;&gt;"",INDEX('Booking Guest Information'!$K$21:$K$170,MATCH(1,('Booking Guest Information'!$G$21:$G$170=$D52)*('Booking Guest Information'!$M$21:$M$170&lt;=AG$41)*('Booking Guest Information'!$O$21:$O$170&gt;AG$41)*('Booking Guest Information'!$A$21:$A$170&lt;&gt;"X"),0),0),""),"")</f>
        <v/>
      </c>
      <c r="AH52" s="150" t="str">
        <f t="array" ref="AH52">IFERROR(IF($C52&lt;&gt;"",INDEX('Booking Guest Information'!$K$21:$K$170,MATCH(1,('Booking Guest Information'!$G$21:$G$170=$D52)*('Booking Guest Information'!$M$21:$M$170&lt;=AH$41)*('Booking Guest Information'!$O$21:$O$170&gt;AH$41)*('Booking Guest Information'!$A$21:$A$170&lt;&gt;"X"),0),0),""),"")</f>
        <v/>
      </c>
      <c r="AI52" s="150" t="str">
        <f t="array" ref="AI52">IFERROR(IF($C52&lt;&gt;"",INDEX('Booking Guest Information'!$K$21:$K$170,MATCH(1,('Booking Guest Information'!$G$21:$G$170=$D52)*('Booking Guest Information'!$M$21:$M$170&lt;=AI$41)*('Booking Guest Information'!$O$21:$O$170&gt;AI$41)*('Booking Guest Information'!$A$21:$A$170&lt;&gt;"X"),0),0),""),"")</f>
        <v/>
      </c>
      <c r="AJ52" s="150" t="str">
        <f t="array" ref="AJ52">IFERROR(IF($C52&lt;&gt;"",INDEX('Booking Guest Information'!$K$21:$K$170,MATCH(1,('Booking Guest Information'!$G$21:$G$170=$D52)*('Booking Guest Information'!$M$21:$M$170&lt;=AJ$41)*('Booking Guest Information'!$O$21:$O$170&gt;AJ$41)*('Booking Guest Information'!$A$21:$A$170&lt;&gt;"X"),0),0),""),"")</f>
        <v/>
      </c>
      <c r="AK52" s="150" t="str">
        <f t="array" ref="AK52">IFERROR(IF($C52&lt;&gt;"",INDEX('Booking Guest Information'!$K$21:$K$170,MATCH(1,('Booking Guest Information'!$G$21:$G$170=$D52)*('Booking Guest Information'!$M$21:$M$170&lt;=AK$41)*('Booking Guest Information'!$O$21:$O$170&gt;AK$41)*('Booking Guest Information'!$A$21:$A$170&lt;&gt;"X"),0),0),""),"")</f>
        <v/>
      </c>
      <c r="AL52" s="150" t="str">
        <f t="array" ref="AL52">IFERROR(IF($C52&lt;&gt;"",INDEX('Booking Guest Information'!$K$21:$K$170,MATCH(1,('Booking Guest Information'!$G$21:$G$170=$D52)*('Booking Guest Information'!$M$21:$M$170&lt;=AL$41)*('Booking Guest Information'!$O$21:$O$170&gt;AL$41)*('Booking Guest Information'!$A$21:$A$170&lt;&gt;"X"),0),0),""),"")</f>
        <v/>
      </c>
      <c r="AM52" s="150" t="str">
        <f t="array" ref="AM52">IFERROR(IF($C52&lt;&gt;"",INDEX('Booking Guest Information'!$K$21:$K$170,MATCH(1,('Booking Guest Information'!$G$21:$G$170=$D52)*('Booking Guest Information'!$M$21:$M$170&lt;=AM$41)*('Booking Guest Information'!$O$21:$O$170&gt;AM$41)*('Booking Guest Information'!$A$21:$A$170&lt;&gt;"X"),0),0),""),"")</f>
        <v/>
      </c>
      <c r="AN52" s="150" t="str">
        <f t="array" ref="AN52">IFERROR(IF($C52&lt;&gt;"",INDEX('Booking Guest Information'!$K$21:$K$170,MATCH(1,('Booking Guest Information'!$G$21:$G$170=$D52)*('Booking Guest Information'!$M$21:$M$170&lt;=AN$41)*('Booking Guest Information'!$O$21:$O$170&gt;AN$41)*('Booking Guest Information'!$A$21:$A$170&lt;&gt;"X"),0),0),""),"")</f>
        <v/>
      </c>
      <c r="AO52" s="150" t="str">
        <f t="array" ref="AO52">IFERROR(IF($C52&lt;&gt;"",INDEX('Booking Guest Information'!$K$21:$K$170,MATCH(1,('Booking Guest Information'!$G$21:$G$170=$D52)*('Booking Guest Information'!$M$21:$M$170&lt;=AO$41)*('Booking Guest Information'!$O$21:$O$170&gt;AO$41)*('Booking Guest Information'!$A$21:$A$170&lt;&gt;"X"),0),0),""),"")</f>
        <v/>
      </c>
      <c r="AP52" s="150" t="str">
        <f t="array" ref="AP52">IFERROR(IF($C52&lt;&gt;"",INDEX('Booking Guest Information'!$K$21:$K$170,MATCH(1,('Booking Guest Information'!$G$21:$G$170=$D52)*('Booking Guest Information'!$M$21:$M$170&lt;=AP$41)*('Booking Guest Information'!$O$21:$O$170&gt;AP$41)*('Booking Guest Information'!$A$21:$A$170&lt;&gt;"X"),0),0),""),"")</f>
        <v/>
      </c>
      <c r="AQ52" s="150" t="str">
        <f t="array" ref="AQ52">IFERROR(IF($C52&lt;&gt;"",INDEX('Booking Guest Information'!$K$21:$K$170,MATCH(1,('Booking Guest Information'!$G$21:$G$170=$D52)*('Booking Guest Information'!$M$21:$M$170&lt;=AQ$41)*('Booking Guest Information'!$O$21:$O$170&gt;AQ$41)*('Booking Guest Information'!$A$21:$A$170&lt;&gt;"X"),0),0),""),"")</f>
        <v/>
      </c>
      <c r="AR52" s="150" t="str">
        <f t="array" ref="AR52">IFERROR(IF($C52&lt;&gt;"",INDEX('Booking Guest Information'!$K$21:$K$170,MATCH(1,('Booking Guest Information'!$G$21:$G$170=$D52)*('Booking Guest Information'!$M$21:$M$170&lt;=AR$41)*('Booking Guest Information'!$O$21:$O$170&gt;AR$41)*('Booking Guest Information'!$A$21:$A$170&lt;&gt;"X"),0),0),""),"")</f>
        <v/>
      </c>
      <c r="AS52" s="150" t="str">
        <f t="array" ref="AS52">IFERROR(IF($C52&lt;&gt;"",INDEX('Booking Guest Information'!$K$21:$K$170,MATCH(1,('Booking Guest Information'!$G$21:$G$170=$D52)*('Booking Guest Information'!$M$21:$M$170&lt;=AS$41)*('Booking Guest Information'!$O$21:$O$170&gt;AS$41)*('Booking Guest Information'!$A$21:$A$170&lt;&gt;"X"),0),0),""),"")</f>
        <v/>
      </c>
      <c r="AT52" s="150" t="str">
        <f t="array" ref="AT52">IFERROR(IF($C52&lt;&gt;"",INDEX('Booking Guest Information'!$K$21:$K$170,MATCH(1,('Booking Guest Information'!$G$21:$G$170=$D52)*('Booking Guest Information'!$M$21:$M$170&lt;=AT$41)*('Booking Guest Information'!$O$21:$O$170&gt;AT$41)*('Booking Guest Information'!$A$21:$A$170&lt;&gt;"X"),0),0),""),"")</f>
        <v/>
      </c>
      <c r="AU52" s="150" t="str">
        <f t="array" ref="AU52">IFERROR(IF($C52&lt;&gt;"",INDEX('Booking Guest Information'!$K$21:$K$170,MATCH(1,('Booking Guest Information'!$G$21:$G$170=$D52)*('Booking Guest Information'!$M$21:$M$170&lt;=AU$41)*('Booking Guest Information'!$O$21:$O$170&gt;AU$41)*('Booking Guest Information'!$A$21:$A$170&lt;&gt;"X"),0),0),""),"")</f>
        <v/>
      </c>
    </row>
    <row r="53" spans="2:47" x14ac:dyDescent="0.3">
      <c r="B53" s="149">
        <v>12</v>
      </c>
      <c r="C53" s="151" t="str">
        <f t="shared" si="1"/>
        <v>Deluxe Single</v>
      </c>
      <c r="D53" s="149">
        <f t="shared" si="1"/>
        <v>212</v>
      </c>
      <c r="E53" s="149"/>
      <c r="F53" s="150" t="str">
        <f t="array" ref="F53">IFERROR(IF($C53&lt;&gt;"",INDEX('Booking Guest Information'!$K$21:$K$170,MATCH(1,('Booking Guest Information'!$G$21:$G$170=$D53)*('Booking Guest Information'!$M$21:$M$170&lt;=F$41)*('Booking Guest Information'!$O$21:$O$170&gt;F$41)*('Booking Guest Information'!$A$21:$A$170&lt;&gt;"X"),0),0),""),"")</f>
        <v/>
      </c>
      <c r="G53" s="150" t="str">
        <f t="array" ref="G53">IFERROR(IF($C53&lt;&gt;"",INDEX('Booking Guest Information'!$K$21:$K$170,MATCH(1,('Booking Guest Information'!$G$21:$G$170=$D53)*('Booking Guest Information'!$M$21:$M$170&lt;=G$41)*('Booking Guest Information'!$O$21:$O$170&gt;G$41)*('Booking Guest Information'!$A$21:$A$170&lt;&gt;"X"),0),0),""),"")</f>
        <v/>
      </c>
      <c r="H53" s="150" t="str">
        <f t="array" ref="H53">IFERROR(IF($C53&lt;&gt;"",INDEX('Booking Guest Information'!$K$21:$K$170,MATCH(1,('Booking Guest Information'!$G$21:$G$170=$D53)*('Booking Guest Information'!$M$21:$M$170&lt;=H$41)*('Booking Guest Information'!$O$21:$O$170&gt;H$41)*('Booking Guest Information'!$A$21:$A$170&lt;&gt;"X"),0),0),""),"")</f>
        <v/>
      </c>
      <c r="I53" s="150" t="str">
        <f t="array" ref="I53">IFERROR(IF($C53&lt;&gt;"",INDEX('Booking Guest Information'!$K$21:$K$170,MATCH(1,('Booking Guest Information'!$G$21:$G$170=$D53)*('Booking Guest Information'!$M$21:$M$170&lt;=I$41)*('Booking Guest Information'!$O$21:$O$170&gt;I$41)*('Booking Guest Information'!$A$21:$A$170&lt;&gt;"X"),0),0),""),"")</f>
        <v/>
      </c>
      <c r="J53" s="150" t="str">
        <f t="array" ref="J53">IFERROR(IF($C53&lt;&gt;"",INDEX('Booking Guest Information'!$K$21:$K$170,MATCH(1,('Booking Guest Information'!$G$21:$G$170=$D53)*('Booking Guest Information'!$M$21:$M$170&lt;=J$41)*('Booking Guest Information'!$O$21:$O$170&gt;J$41)*('Booking Guest Information'!$A$21:$A$170&lt;&gt;"X"),0),0),""),"")</f>
        <v/>
      </c>
      <c r="K53" s="150" t="str">
        <f t="array" ref="K53">IFERROR(IF($C53&lt;&gt;"",INDEX('Booking Guest Information'!$K$21:$K$170,MATCH(1,('Booking Guest Information'!$G$21:$G$170=$D53)*('Booking Guest Information'!$M$21:$M$170&lt;=K$41)*('Booking Guest Information'!$O$21:$O$170&gt;K$41)*('Booking Guest Information'!$A$21:$A$170&lt;&gt;"X"),0),0),""),"")</f>
        <v/>
      </c>
      <c r="L53" s="150" t="str">
        <f t="array" ref="L53">IFERROR(IF($C53&lt;&gt;"",INDEX('Booking Guest Information'!$K$21:$K$170,MATCH(1,('Booking Guest Information'!$G$21:$G$170=$D53)*('Booking Guest Information'!$M$21:$M$170&lt;=L$41)*('Booking Guest Information'!$O$21:$O$170&gt;L$41)*('Booking Guest Information'!$A$21:$A$170&lt;&gt;"X"),0),0),""),"")</f>
        <v/>
      </c>
      <c r="M53" s="150" t="str">
        <f t="array" ref="M53">IFERROR(IF($C53&lt;&gt;"",INDEX('Booking Guest Information'!$K$21:$K$170,MATCH(1,('Booking Guest Information'!$G$21:$G$170=$D53)*('Booking Guest Information'!$M$21:$M$170&lt;=M$41)*('Booking Guest Information'!$O$21:$O$170&gt;M$41)*('Booking Guest Information'!$A$21:$A$170&lt;&gt;"X"),0),0),""),"")</f>
        <v/>
      </c>
      <c r="N53" s="150" t="str">
        <f t="array" ref="N53">IFERROR(IF($C53&lt;&gt;"",INDEX('Booking Guest Information'!$K$21:$K$170,MATCH(1,('Booking Guest Information'!$G$21:$G$170=$D53)*('Booking Guest Information'!$M$21:$M$170&lt;=N$41)*('Booking Guest Information'!$O$21:$O$170&gt;N$41)*('Booking Guest Information'!$A$21:$A$170&lt;&gt;"X"),0),0),""),"")</f>
        <v/>
      </c>
      <c r="O53" s="150" t="str">
        <f t="array" ref="O53">IFERROR(IF($C53&lt;&gt;"",INDEX('Booking Guest Information'!$K$21:$K$170,MATCH(1,('Booking Guest Information'!$G$21:$G$170=$D53)*('Booking Guest Information'!$M$21:$M$170&lt;=O$41)*('Booking Guest Information'!$O$21:$O$170&gt;O$41)*('Booking Guest Information'!$A$21:$A$170&lt;&gt;"X"),0),0),""),"")</f>
        <v/>
      </c>
      <c r="P53" s="150" t="str">
        <f t="array" ref="P53">IFERROR(IF($C53&lt;&gt;"",INDEX('Booking Guest Information'!$K$21:$K$170,MATCH(1,('Booking Guest Information'!$G$21:$G$170=$D53)*('Booking Guest Information'!$M$21:$M$170&lt;=P$41)*('Booking Guest Information'!$O$21:$O$170&gt;P$41)*('Booking Guest Information'!$A$21:$A$170&lt;&gt;"X"),0),0),""),"")</f>
        <v/>
      </c>
      <c r="Q53" s="150" t="str">
        <f t="array" ref="Q53">IFERROR(IF($C53&lt;&gt;"",INDEX('Booking Guest Information'!$K$21:$K$170,MATCH(1,('Booking Guest Information'!$G$21:$G$170=$D53)*('Booking Guest Information'!$M$21:$M$170&lt;=Q$41)*('Booking Guest Information'!$O$21:$O$170&gt;Q$41)*('Booking Guest Information'!$A$21:$A$170&lt;&gt;"X"),0),0),""),"")</f>
        <v/>
      </c>
      <c r="R53" s="150" t="str">
        <f t="array" ref="R53">IFERROR(IF($C53&lt;&gt;"",INDEX('Booking Guest Information'!$K$21:$K$170,MATCH(1,('Booking Guest Information'!$G$21:$G$170=$D53)*('Booking Guest Information'!$M$21:$M$170&lt;=R$41)*('Booking Guest Information'!$O$21:$O$170&gt;R$41)*('Booking Guest Information'!$A$21:$A$170&lt;&gt;"X"),0),0),""),"")</f>
        <v/>
      </c>
      <c r="S53" s="150" t="str">
        <f t="array" ref="S53">IFERROR(IF($C53&lt;&gt;"",INDEX('Booking Guest Information'!$K$21:$K$170,MATCH(1,('Booking Guest Information'!$G$21:$G$170=$D53)*('Booking Guest Information'!$M$21:$M$170&lt;=S$41)*('Booking Guest Information'!$O$21:$O$170&gt;S$41)*('Booking Guest Information'!$A$21:$A$170&lt;&gt;"X"),0),0),""),"")</f>
        <v/>
      </c>
      <c r="T53" s="150" t="str">
        <f t="array" ref="T53">IFERROR(IF($C53&lt;&gt;"",INDEX('Booking Guest Information'!$K$21:$K$170,MATCH(1,('Booking Guest Information'!$G$21:$G$170=$D53)*('Booking Guest Information'!$M$21:$M$170&lt;=T$41)*('Booking Guest Information'!$O$21:$O$170&gt;T$41)*('Booking Guest Information'!$A$21:$A$170&lt;&gt;"X"),0),0),""),"")</f>
        <v/>
      </c>
      <c r="U53" s="150" t="str">
        <f t="array" ref="U53">IFERROR(IF($C53&lt;&gt;"",INDEX('Booking Guest Information'!$K$21:$K$170,MATCH(1,('Booking Guest Information'!$G$21:$G$170=$D53)*('Booking Guest Information'!$M$21:$M$170&lt;=U$41)*('Booking Guest Information'!$O$21:$O$170&gt;U$41)*('Booking Guest Information'!$A$21:$A$170&lt;&gt;"X"),0),0),""),"")</f>
        <v/>
      </c>
      <c r="V53" s="150" t="str">
        <f t="array" ref="V53">IFERROR(IF($C53&lt;&gt;"",INDEX('Booking Guest Information'!$K$21:$K$170,MATCH(1,('Booking Guest Information'!$G$21:$G$170=$D53)*('Booking Guest Information'!$M$21:$M$170&lt;=V$41)*('Booking Guest Information'!$O$21:$O$170&gt;V$41)*('Booking Guest Information'!$A$21:$A$170&lt;&gt;"X"),0),0),""),"")</f>
        <v/>
      </c>
      <c r="W53" s="150" t="str">
        <f t="array" ref="W53">IFERROR(IF($C53&lt;&gt;"",INDEX('Booking Guest Information'!$K$21:$K$170,MATCH(1,('Booking Guest Information'!$G$21:$G$170=$D53)*('Booking Guest Information'!$M$21:$M$170&lt;=W$41)*('Booking Guest Information'!$O$21:$O$170&gt;W$41)*('Booking Guest Information'!$A$21:$A$170&lt;&gt;"X"),0),0),""),"")</f>
        <v/>
      </c>
      <c r="X53" s="150" t="str">
        <f t="array" ref="X53">IFERROR(IF($C53&lt;&gt;"",INDEX('Booking Guest Information'!$K$21:$K$170,MATCH(1,('Booking Guest Information'!$G$21:$G$170=$D53)*('Booking Guest Information'!$M$21:$M$170&lt;=X$41)*('Booking Guest Information'!$O$21:$O$170&gt;X$41)*('Booking Guest Information'!$A$21:$A$170&lt;&gt;"X"),0),0),""),"")</f>
        <v/>
      </c>
      <c r="Y53" s="150" t="str">
        <f t="array" ref="Y53">IFERROR(IF($C53&lt;&gt;"",INDEX('Booking Guest Information'!$K$21:$K$170,MATCH(1,('Booking Guest Information'!$G$21:$G$170=$D53)*('Booking Guest Information'!$M$21:$M$170&lt;=Y$41)*('Booking Guest Information'!$O$21:$O$170&gt;Y$41)*('Booking Guest Information'!$A$21:$A$170&lt;&gt;"X"),0),0),""),"")</f>
        <v/>
      </c>
      <c r="Z53" s="150" t="str">
        <f t="array" ref="Z53">IFERROR(IF($C53&lt;&gt;"",INDEX('Booking Guest Information'!$K$21:$K$170,MATCH(1,('Booking Guest Information'!$G$21:$G$170=$D53)*('Booking Guest Information'!$M$21:$M$170&lt;=Z$41)*('Booking Guest Information'!$O$21:$O$170&gt;Z$41)*('Booking Guest Information'!$A$21:$A$170&lt;&gt;"X"),0),0),""),"")</f>
        <v/>
      </c>
      <c r="AA53" s="150" t="str">
        <f t="array" ref="AA53">IFERROR(IF($C53&lt;&gt;"",INDEX('Booking Guest Information'!$K$21:$K$170,MATCH(1,('Booking Guest Information'!$G$21:$G$170=$D53)*('Booking Guest Information'!$M$21:$M$170&lt;=AA$41)*('Booking Guest Information'!$O$21:$O$170&gt;AA$41)*('Booking Guest Information'!$A$21:$A$170&lt;&gt;"X"),0),0),""),"")</f>
        <v/>
      </c>
      <c r="AB53" s="150" t="str">
        <f t="array" ref="AB53">IFERROR(IF($C53&lt;&gt;"",INDEX('Booking Guest Information'!$K$21:$K$170,MATCH(1,('Booking Guest Information'!$G$21:$G$170=$D53)*('Booking Guest Information'!$M$21:$M$170&lt;=AB$41)*('Booking Guest Information'!$O$21:$O$170&gt;AB$41)*('Booking Guest Information'!$A$21:$A$170&lt;&gt;"X"),0),0),""),"")</f>
        <v/>
      </c>
      <c r="AC53" s="150" t="str">
        <f t="array" ref="AC53">IFERROR(IF($C53&lt;&gt;"",INDEX('Booking Guest Information'!$K$21:$K$170,MATCH(1,('Booking Guest Information'!$G$21:$G$170=$D53)*('Booking Guest Information'!$M$21:$M$170&lt;=AC$41)*('Booking Guest Information'!$O$21:$O$170&gt;AC$41)*('Booking Guest Information'!$A$21:$A$170&lt;&gt;"X"),0),0),""),"")</f>
        <v/>
      </c>
      <c r="AD53" s="150" t="str">
        <f t="array" ref="AD53">IFERROR(IF($C53&lt;&gt;"",INDEX('Booking Guest Information'!$K$21:$K$170,MATCH(1,('Booking Guest Information'!$G$21:$G$170=$D53)*('Booking Guest Information'!$M$21:$M$170&lt;=AD$41)*('Booking Guest Information'!$O$21:$O$170&gt;AD$41)*('Booking Guest Information'!$A$21:$A$170&lt;&gt;"X"),0),0),""),"")</f>
        <v/>
      </c>
      <c r="AE53" s="150" t="str">
        <f t="array" ref="AE53">IFERROR(IF($C53&lt;&gt;"",INDEX('Booking Guest Information'!$K$21:$K$170,MATCH(1,('Booking Guest Information'!$G$21:$G$170=$D53)*('Booking Guest Information'!$M$21:$M$170&lt;=AE$41)*('Booking Guest Information'!$O$21:$O$170&gt;AE$41)*('Booking Guest Information'!$A$21:$A$170&lt;&gt;"X"),0),0),""),"")</f>
        <v/>
      </c>
      <c r="AF53" s="150" t="str">
        <f t="array" ref="AF53">IFERROR(IF($C53&lt;&gt;"",INDEX('Booking Guest Information'!$K$21:$K$170,MATCH(1,('Booking Guest Information'!$G$21:$G$170=$D53)*('Booking Guest Information'!$M$21:$M$170&lt;=AF$41)*('Booking Guest Information'!$O$21:$O$170&gt;AF$41)*('Booking Guest Information'!$A$21:$A$170&lt;&gt;"X"),0),0),""),"")</f>
        <v/>
      </c>
      <c r="AG53" s="150" t="str">
        <f t="array" ref="AG53">IFERROR(IF($C53&lt;&gt;"",INDEX('Booking Guest Information'!$K$21:$K$170,MATCH(1,('Booking Guest Information'!$G$21:$G$170=$D53)*('Booking Guest Information'!$M$21:$M$170&lt;=AG$41)*('Booking Guest Information'!$O$21:$O$170&gt;AG$41)*('Booking Guest Information'!$A$21:$A$170&lt;&gt;"X"),0),0),""),"")</f>
        <v/>
      </c>
      <c r="AH53" s="150" t="str">
        <f t="array" ref="AH53">IFERROR(IF($C53&lt;&gt;"",INDEX('Booking Guest Information'!$K$21:$K$170,MATCH(1,('Booking Guest Information'!$G$21:$G$170=$D53)*('Booking Guest Information'!$M$21:$M$170&lt;=AH$41)*('Booking Guest Information'!$O$21:$O$170&gt;AH$41)*('Booking Guest Information'!$A$21:$A$170&lt;&gt;"X"),0),0),""),"")</f>
        <v/>
      </c>
      <c r="AI53" s="150" t="str">
        <f t="array" ref="AI53">IFERROR(IF($C53&lt;&gt;"",INDEX('Booking Guest Information'!$K$21:$K$170,MATCH(1,('Booking Guest Information'!$G$21:$G$170=$D53)*('Booking Guest Information'!$M$21:$M$170&lt;=AI$41)*('Booking Guest Information'!$O$21:$O$170&gt;AI$41)*('Booking Guest Information'!$A$21:$A$170&lt;&gt;"X"),0),0),""),"")</f>
        <v/>
      </c>
      <c r="AJ53" s="150" t="str">
        <f t="array" ref="AJ53">IFERROR(IF($C53&lt;&gt;"",INDEX('Booking Guest Information'!$K$21:$K$170,MATCH(1,('Booking Guest Information'!$G$21:$G$170=$D53)*('Booking Guest Information'!$M$21:$M$170&lt;=AJ$41)*('Booking Guest Information'!$O$21:$O$170&gt;AJ$41)*('Booking Guest Information'!$A$21:$A$170&lt;&gt;"X"),0),0),""),"")</f>
        <v/>
      </c>
      <c r="AK53" s="150" t="str">
        <f t="array" ref="AK53">IFERROR(IF($C53&lt;&gt;"",INDEX('Booking Guest Information'!$K$21:$K$170,MATCH(1,('Booking Guest Information'!$G$21:$G$170=$D53)*('Booking Guest Information'!$M$21:$M$170&lt;=AK$41)*('Booking Guest Information'!$O$21:$O$170&gt;AK$41)*('Booking Guest Information'!$A$21:$A$170&lt;&gt;"X"),0),0),""),"")</f>
        <v/>
      </c>
      <c r="AL53" s="150" t="str">
        <f t="array" ref="AL53">IFERROR(IF($C53&lt;&gt;"",INDEX('Booking Guest Information'!$K$21:$K$170,MATCH(1,('Booking Guest Information'!$G$21:$G$170=$D53)*('Booking Guest Information'!$M$21:$M$170&lt;=AL$41)*('Booking Guest Information'!$O$21:$O$170&gt;AL$41)*('Booking Guest Information'!$A$21:$A$170&lt;&gt;"X"),0),0),""),"")</f>
        <v/>
      </c>
      <c r="AM53" s="150" t="str">
        <f t="array" ref="AM53">IFERROR(IF($C53&lt;&gt;"",INDEX('Booking Guest Information'!$K$21:$K$170,MATCH(1,('Booking Guest Information'!$G$21:$G$170=$D53)*('Booking Guest Information'!$M$21:$M$170&lt;=AM$41)*('Booking Guest Information'!$O$21:$O$170&gt;AM$41)*('Booking Guest Information'!$A$21:$A$170&lt;&gt;"X"),0),0),""),"")</f>
        <v/>
      </c>
      <c r="AN53" s="150" t="str">
        <f t="array" ref="AN53">IFERROR(IF($C53&lt;&gt;"",INDEX('Booking Guest Information'!$K$21:$K$170,MATCH(1,('Booking Guest Information'!$G$21:$G$170=$D53)*('Booking Guest Information'!$M$21:$M$170&lt;=AN$41)*('Booking Guest Information'!$O$21:$O$170&gt;AN$41)*('Booking Guest Information'!$A$21:$A$170&lt;&gt;"X"),0),0),""),"")</f>
        <v/>
      </c>
      <c r="AO53" s="150" t="str">
        <f t="array" ref="AO53">IFERROR(IF($C53&lt;&gt;"",INDEX('Booking Guest Information'!$K$21:$K$170,MATCH(1,('Booking Guest Information'!$G$21:$G$170=$D53)*('Booking Guest Information'!$M$21:$M$170&lt;=AO$41)*('Booking Guest Information'!$O$21:$O$170&gt;AO$41)*('Booking Guest Information'!$A$21:$A$170&lt;&gt;"X"),0),0),""),"")</f>
        <v/>
      </c>
      <c r="AP53" s="150" t="str">
        <f t="array" ref="AP53">IFERROR(IF($C53&lt;&gt;"",INDEX('Booking Guest Information'!$K$21:$K$170,MATCH(1,('Booking Guest Information'!$G$21:$G$170=$D53)*('Booking Guest Information'!$M$21:$M$170&lt;=AP$41)*('Booking Guest Information'!$O$21:$O$170&gt;AP$41)*('Booking Guest Information'!$A$21:$A$170&lt;&gt;"X"),0),0),""),"")</f>
        <v/>
      </c>
      <c r="AQ53" s="150" t="str">
        <f t="array" ref="AQ53">IFERROR(IF($C53&lt;&gt;"",INDEX('Booking Guest Information'!$K$21:$K$170,MATCH(1,('Booking Guest Information'!$G$21:$G$170=$D53)*('Booking Guest Information'!$M$21:$M$170&lt;=AQ$41)*('Booking Guest Information'!$O$21:$O$170&gt;AQ$41)*('Booking Guest Information'!$A$21:$A$170&lt;&gt;"X"),0),0),""),"")</f>
        <v/>
      </c>
      <c r="AR53" s="150" t="str">
        <f t="array" ref="AR53">IFERROR(IF($C53&lt;&gt;"",INDEX('Booking Guest Information'!$K$21:$K$170,MATCH(1,('Booking Guest Information'!$G$21:$G$170=$D53)*('Booking Guest Information'!$M$21:$M$170&lt;=AR$41)*('Booking Guest Information'!$O$21:$O$170&gt;AR$41)*('Booking Guest Information'!$A$21:$A$170&lt;&gt;"X"),0),0),""),"")</f>
        <v/>
      </c>
      <c r="AS53" s="150" t="str">
        <f t="array" ref="AS53">IFERROR(IF($C53&lt;&gt;"",INDEX('Booking Guest Information'!$K$21:$K$170,MATCH(1,('Booking Guest Information'!$G$21:$G$170=$D53)*('Booking Guest Information'!$M$21:$M$170&lt;=AS$41)*('Booking Guest Information'!$O$21:$O$170&gt;AS$41)*('Booking Guest Information'!$A$21:$A$170&lt;&gt;"X"),0),0),""),"")</f>
        <v/>
      </c>
      <c r="AT53" s="150" t="str">
        <f t="array" ref="AT53">IFERROR(IF($C53&lt;&gt;"",INDEX('Booking Guest Information'!$K$21:$K$170,MATCH(1,('Booking Guest Information'!$G$21:$G$170=$D53)*('Booking Guest Information'!$M$21:$M$170&lt;=AT$41)*('Booking Guest Information'!$O$21:$O$170&gt;AT$41)*('Booking Guest Information'!$A$21:$A$170&lt;&gt;"X"),0),0),""),"")</f>
        <v/>
      </c>
      <c r="AU53" s="150" t="str">
        <f t="array" ref="AU53">IFERROR(IF($C53&lt;&gt;"",INDEX('Booking Guest Information'!$K$21:$K$170,MATCH(1,('Booking Guest Information'!$G$21:$G$170=$D53)*('Booking Guest Information'!$M$21:$M$170&lt;=AU$41)*('Booking Guest Information'!$O$21:$O$170&gt;AU$41)*('Booking Guest Information'!$A$21:$A$170&lt;&gt;"X"),0),0),""),"")</f>
        <v/>
      </c>
    </row>
    <row r="54" spans="2:47" x14ac:dyDescent="0.3">
      <c r="B54" s="149">
        <v>13</v>
      </c>
      <c r="C54" s="151" t="str">
        <f t="shared" si="1"/>
        <v>Deluxe Double</v>
      </c>
      <c r="D54" s="149">
        <f t="shared" si="1"/>
        <v>213</v>
      </c>
      <c r="E54" s="149"/>
      <c r="F54" s="150" t="str">
        <f t="array" ref="F54">IFERROR(IF($C54&lt;&gt;"",INDEX('Booking Guest Information'!$K$21:$K$170,MATCH(1,('Booking Guest Information'!$G$21:$G$170=$D54)*('Booking Guest Information'!$M$21:$M$170&lt;=F$41)*('Booking Guest Information'!$O$21:$O$170&gt;F$41)*('Booking Guest Information'!$A$21:$A$170&lt;&gt;"X"),0),0),""),"")</f>
        <v/>
      </c>
      <c r="G54" s="150" t="str">
        <f t="array" ref="G54">IFERROR(IF($C54&lt;&gt;"",INDEX('Booking Guest Information'!$K$21:$K$170,MATCH(1,('Booking Guest Information'!$G$21:$G$170=$D54)*('Booking Guest Information'!$M$21:$M$170&lt;=G$41)*('Booking Guest Information'!$O$21:$O$170&gt;G$41)*('Booking Guest Information'!$A$21:$A$170&lt;&gt;"X"),0),0),""),"")</f>
        <v/>
      </c>
      <c r="H54" s="150" t="str">
        <f t="array" ref="H54">IFERROR(IF($C54&lt;&gt;"",INDEX('Booking Guest Information'!$K$21:$K$170,MATCH(1,('Booking Guest Information'!$G$21:$G$170=$D54)*('Booking Guest Information'!$M$21:$M$170&lt;=H$41)*('Booking Guest Information'!$O$21:$O$170&gt;H$41)*('Booking Guest Information'!$A$21:$A$170&lt;&gt;"X"),0),0),""),"")</f>
        <v/>
      </c>
      <c r="I54" s="150" t="str">
        <f t="array" ref="I54">IFERROR(IF($C54&lt;&gt;"",INDEX('Booking Guest Information'!$K$21:$K$170,MATCH(1,('Booking Guest Information'!$G$21:$G$170=$D54)*('Booking Guest Information'!$M$21:$M$170&lt;=I$41)*('Booking Guest Information'!$O$21:$O$170&gt;I$41)*('Booking Guest Information'!$A$21:$A$170&lt;&gt;"X"),0),0),""),"")</f>
        <v/>
      </c>
      <c r="J54" s="150" t="str">
        <f t="array" ref="J54">IFERROR(IF($C54&lt;&gt;"",INDEX('Booking Guest Information'!$K$21:$K$170,MATCH(1,('Booking Guest Information'!$G$21:$G$170=$D54)*('Booking Guest Information'!$M$21:$M$170&lt;=J$41)*('Booking Guest Information'!$O$21:$O$170&gt;J$41)*('Booking Guest Information'!$A$21:$A$170&lt;&gt;"X"),0),0),""),"")</f>
        <v/>
      </c>
      <c r="K54" s="150" t="str">
        <f t="array" ref="K54">IFERROR(IF($C54&lt;&gt;"",INDEX('Booking Guest Information'!$K$21:$K$170,MATCH(1,('Booking Guest Information'!$G$21:$G$170=$D54)*('Booking Guest Information'!$M$21:$M$170&lt;=K$41)*('Booking Guest Information'!$O$21:$O$170&gt;K$41)*('Booking Guest Information'!$A$21:$A$170&lt;&gt;"X"),0),0),""),"")</f>
        <v/>
      </c>
      <c r="L54" s="150" t="str">
        <f t="array" ref="L54">IFERROR(IF($C54&lt;&gt;"",INDEX('Booking Guest Information'!$K$21:$K$170,MATCH(1,('Booking Guest Information'!$G$21:$G$170=$D54)*('Booking Guest Information'!$M$21:$M$170&lt;=L$41)*('Booking Guest Information'!$O$21:$O$170&gt;L$41)*('Booking Guest Information'!$A$21:$A$170&lt;&gt;"X"),0),0),""),"")</f>
        <v/>
      </c>
      <c r="M54" s="150" t="str">
        <f t="array" ref="M54">IFERROR(IF($C54&lt;&gt;"",INDEX('Booking Guest Information'!$K$21:$K$170,MATCH(1,('Booking Guest Information'!$G$21:$G$170=$D54)*('Booking Guest Information'!$M$21:$M$170&lt;=M$41)*('Booking Guest Information'!$O$21:$O$170&gt;M$41)*('Booking Guest Information'!$A$21:$A$170&lt;&gt;"X"),0),0),""),"")</f>
        <v/>
      </c>
      <c r="N54" s="150" t="str">
        <f t="array" ref="N54">IFERROR(IF($C54&lt;&gt;"",INDEX('Booking Guest Information'!$K$21:$K$170,MATCH(1,('Booking Guest Information'!$G$21:$G$170=$D54)*('Booking Guest Information'!$M$21:$M$170&lt;=N$41)*('Booking Guest Information'!$O$21:$O$170&gt;N$41)*('Booking Guest Information'!$A$21:$A$170&lt;&gt;"X"),0),0),""),"")</f>
        <v/>
      </c>
      <c r="O54" s="150" t="str">
        <f t="array" ref="O54">IFERROR(IF($C54&lt;&gt;"",INDEX('Booking Guest Information'!$K$21:$K$170,MATCH(1,('Booking Guest Information'!$G$21:$G$170=$D54)*('Booking Guest Information'!$M$21:$M$170&lt;=O$41)*('Booking Guest Information'!$O$21:$O$170&gt;O$41)*('Booking Guest Information'!$A$21:$A$170&lt;&gt;"X"),0),0),""),"")</f>
        <v/>
      </c>
      <c r="P54" s="150" t="str">
        <f t="array" ref="P54">IFERROR(IF($C54&lt;&gt;"",INDEX('Booking Guest Information'!$K$21:$K$170,MATCH(1,('Booking Guest Information'!$G$21:$G$170=$D54)*('Booking Guest Information'!$M$21:$M$170&lt;=P$41)*('Booking Guest Information'!$O$21:$O$170&gt;P$41)*('Booking Guest Information'!$A$21:$A$170&lt;&gt;"X"),0),0),""),"")</f>
        <v/>
      </c>
      <c r="Q54" s="150" t="str">
        <f t="array" ref="Q54">IFERROR(IF($C54&lt;&gt;"",INDEX('Booking Guest Information'!$K$21:$K$170,MATCH(1,('Booking Guest Information'!$G$21:$G$170=$D54)*('Booking Guest Information'!$M$21:$M$170&lt;=Q$41)*('Booking Guest Information'!$O$21:$O$170&gt;Q$41)*('Booking Guest Information'!$A$21:$A$170&lt;&gt;"X"),0),0),""),"")</f>
        <v/>
      </c>
      <c r="R54" s="150" t="str">
        <f t="array" ref="R54">IFERROR(IF($C54&lt;&gt;"",INDEX('Booking Guest Information'!$K$21:$K$170,MATCH(1,('Booking Guest Information'!$G$21:$G$170=$D54)*('Booking Guest Information'!$M$21:$M$170&lt;=R$41)*('Booking Guest Information'!$O$21:$O$170&gt;R$41)*('Booking Guest Information'!$A$21:$A$170&lt;&gt;"X"),0),0),""),"")</f>
        <v/>
      </c>
      <c r="S54" s="150" t="str">
        <f t="array" ref="S54">IFERROR(IF($C54&lt;&gt;"",INDEX('Booking Guest Information'!$K$21:$K$170,MATCH(1,('Booking Guest Information'!$G$21:$G$170=$D54)*('Booking Guest Information'!$M$21:$M$170&lt;=S$41)*('Booking Guest Information'!$O$21:$O$170&gt;S$41)*('Booking Guest Information'!$A$21:$A$170&lt;&gt;"X"),0),0),""),"")</f>
        <v/>
      </c>
      <c r="T54" s="150" t="str">
        <f t="array" ref="T54">IFERROR(IF($C54&lt;&gt;"",INDEX('Booking Guest Information'!$K$21:$K$170,MATCH(1,('Booking Guest Information'!$G$21:$G$170=$D54)*('Booking Guest Information'!$M$21:$M$170&lt;=T$41)*('Booking Guest Information'!$O$21:$O$170&gt;T$41)*('Booking Guest Information'!$A$21:$A$170&lt;&gt;"X"),0),0),""),"")</f>
        <v/>
      </c>
      <c r="U54" s="150" t="str">
        <f t="array" ref="U54">IFERROR(IF($C54&lt;&gt;"",INDEX('Booking Guest Information'!$K$21:$K$170,MATCH(1,('Booking Guest Information'!$G$21:$G$170=$D54)*('Booking Guest Information'!$M$21:$M$170&lt;=U$41)*('Booking Guest Information'!$O$21:$O$170&gt;U$41)*('Booking Guest Information'!$A$21:$A$170&lt;&gt;"X"),0),0),""),"")</f>
        <v/>
      </c>
      <c r="V54" s="150" t="str">
        <f t="array" ref="V54">IFERROR(IF($C54&lt;&gt;"",INDEX('Booking Guest Information'!$K$21:$K$170,MATCH(1,('Booking Guest Information'!$G$21:$G$170=$D54)*('Booking Guest Information'!$M$21:$M$170&lt;=V$41)*('Booking Guest Information'!$O$21:$O$170&gt;V$41)*('Booking Guest Information'!$A$21:$A$170&lt;&gt;"X"),0),0),""),"")</f>
        <v/>
      </c>
      <c r="W54" s="150" t="str">
        <f t="array" ref="W54">IFERROR(IF($C54&lt;&gt;"",INDEX('Booking Guest Information'!$K$21:$K$170,MATCH(1,('Booking Guest Information'!$G$21:$G$170=$D54)*('Booking Guest Information'!$M$21:$M$170&lt;=W$41)*('Booking Guest Information'!$O$21:$O$170&gt;W$41)*('Booking Guest Information'!$A$21:$A$170&lt;&gt;"X"),0),0),""),"")</f>
        <v/>
      </c>
      <c r="X54" s="150" t="str">
        <f t="array" ref="X54">IFERROR(IF($C54&lt;&gt;"",INDEX('Booking Guest Information'!$K$21:$K$170,MATCH(1,('Booking Guest Information'!$G$21:$G$170=$D54)*('Booking Guest Information'!$M$21:$M$170&lt;=X$41)*('Booking Guest Information'!$O$21:$O$170&gt;X$41)*('Booking Guest Information'!$A$21:$A$170&lt;&gt;"X"),0),0),""),"")</f>
        <v/>
      </c>
      <c r="Y54" s="150" t="str">
        <f t="array" ref="Y54">IFERROR(IF($C54&lt;&gt;"",INDEX('Booking Guest Information'!$K$21:$K$170,MATCH(1,('Booking Guest Information'!$G$21:$G$170=$D54)*('Booking Guest Information'!$M$21:$M$170&lt;=Y$41)*('Booking Guest Information'!$O$21:$O$170&gt;Y$41)*('Booking Guest Information'!$A$21:$A$170&lt;&gt;"X"),0),0),""),"")</f>
        <v/>
      </c>
      <c r="Z54" s="150" t="str">
        <f t="array" ref="Z54">IFERROR(IF($C54&lt;&gt;"",INDEX('Booking Guest Information'!$K$21:$K$170,MATCH(1,('Booking Guest Information'!$G$21:$G$170=$D54)*('Booking Guest Information'!$M$21:$M$170&lt;=Z$41)*('Booking Guest Information'!$O$21:$O$170&gt;Z$41)*('Booking Guest Information'!$A$21:$A$170&lt;&gt;"X"),0),0),""),"")</f>
        <v/>
      </c>
      <c r="AA54" s="150" t="str">
        <f t="array" ref="AA54">IFERROR(IF($C54&lt;&gt;"",INDEX('Booking Guest Information'!$K$21:$K$170,MATCH(1,('Booking Guest Information'!$G$21:$G$170=$D54)*('Booking Guest Information'!$M$21:$M$170&lt;=AA$41)*('Booking Guest Information'!$O$21:$O$170&gt;AA$41)*('Booking Guest Information'!$A$21:$A$170&lt;&gt;"X"),0),0),""),"")</f>
        <v/>
      </c>
      <c r="AB54" s="150" t="str">
        <f t="array" ref="AB54">IFERROR(IF($C54&lt;&gt;"",INDEX('Booking Guest Information'!$K$21:$K$170,MATCH(1,('Booking Guest Information'!$G$21:$G$170=$D54)*('Booking Guest Information'!$M$21:$M$170&lt;=AB$41)*('Booking Guest Information'!$O$21:$O$170&gt;AB$41)*('Booking Guest Information'!$A$21:$A$170&lt;&gt;"X"),0),0),""),"")</f>
        <v/>
      </c>
      <c r="AC54" s="150" t="str">
        <f t="array" ref="AC54">IFERROR(IF($C54&lt;&gt;"",INDEX('Booking Guest Information'!$K$21:$K$170,MATCH(1,('Booking Guest Information'!$G$21:$G$170=$D54)*('Booking Guest Information'!$M$21:$M$170&lt;=AC$41)*('Booking Guest Information'!$O$21:$O$170&gt;AC$41)*('Booking Guest Information'!$A$21:$A$170&lt;&gt;"X"),0),0),""),"")</f>
        <v/>
      </c>
      <c r="AD54" s="150" t="str">
        <f t="array" ref="AD54">IFERROR(IF($C54&lt;&gt;"",INDEX('Booking Guest Information'!$K$21:$K$170,MATCH(1,('Booking Guest Information'!$G$21:$G$170=$D54)*('Booking Guest Information'!$M$21:$M$170&lt;=AD$41)*('Booking Guest Information'!$O$21:$O$170&gt;AD$41)*('Booking Guest Information'!$A$21:$A$170&lt;&gt;"X"),0),0),""),"")</f>
        <v/>
      </c>
      <c r="AE54" s="150" t="str">
        <f t="array" ref="AE54">IFERROR(IF($C54&lt;&gt;"",INDEX('Booking Guest Information'!$K$21:$K$170,MATCH(1,('Booking Guest Information'!$G$21:$G$170=$D54)*('Booking Guest Information'!$M$21:$M$170&lt;=AE$41)*('Booking Guest Information'!$O$21:$O$170&gt;AE$41)*('Booking Guest Information'!$A$21:$A$170&lt;&gt;"X"),0),0),""),"")</f>
        <v/>
      </c>
      <c r="AF54" s="150" t="str">
        <f t="array" ref="AF54">IFERROR(IF($C54&lt;&gt;"",INDEX('Booking Guest Information'!$K$21:$K$170,MATCH(1,('Booking Guest Information'!$G$21:$G$170=$D54)*('Booking Guest Information'!$M$21:$M$170&lt;=AF$41)*('Booking Guest Information'!$O$21:$O$170&gt;AF$41)*('Booking Guest Information'!$A$21:$A$170&lt;&gt;"X"),0),0),""),"")</f>
        <v/>
      </c>
      <c r="AG54" s="150" t="str">
        <f t="array" ref="AG54">IFERROR(IF($C54&lt;&gt;"",INDEX('Booking Guest Information'!$K$21:$K$170,MATCH(1,('Booking Guest Information'!$G$21:$G$170=$D54)*('Booking Guest Information'!$M$21:$M$170&lt;=AG$41)*('Booking Guest Information'!$O$21:$O$170&gt;AG$41)*('Booking Guest Information'!$A$21:$A$170&lt;&gt;"X"),0),0),""),"")</f>
        <v/>
      </c>
      <c r="AH54" s="150" t="str">
        <f t="array" ref="AH54">IFERROR(IF($C54&lt;&gt;"",INDEX('Booking Guest Information'!$K$21:$K$170,MATCH(1,('Booking Guest Information'!$G$21:$G$170=$D54)*('Booking Guest Information'!$M$21:$M$170&lt;=AH$41)*('Booking Guest Information'!$O$21:$O$170&gt;AH$41)*('Booking Guest Information'!$A$21:$A$170&lt;&gt;"X"),0),0),""),"")</f>
        <v/>
      </c>
      <c r="AI54" s="150" t="str">
        <f t="array" ref="AI54">IFERROR(IF($C54&lt;&gt;"",INDEX('Booking Guest Information'!$K$21:$K$170,MATCH(1,('Booking Guest Information'!$G$21:$G$170=$D54)*('Booking Guest Information'!$M$21:$M$170&lt;=AI$41)*('Booking Guest Information'!$O$21:$O$170&gt;AI$41)*('Booking Guest Information'!$A$21:$A$170&lt;&gt;"X"),0),0),""),"")</f>
        <v/>
      </c>
      <c r="AJ54" s="150" t="str">
        <f t="array" ref="AJ54">IFERROR(IF($C54&lt;&gt;"",INDEX('Booking Guest Information'!$K$21:$K$170,MATCH(1,('Booking Guest Information'!$G$21:$G$170=$D54)*('Booking Guest Information'!$M$21:$M$170&lt;=AJ$41)*('Booking Guest Information'!$O$21:$O$170&gt;AJ$41)*('Booking Guest Information'!$A$21:$A$170&lt;&gt;"X"),0),0),""),"")</f>
        <v/>
      </c>
      <c r="AK54" s="150" t="str">
        <f t="array" ref="AK54">IFERROR(IF($C54&lt;&gt;"",INDEX('Booking Guest Information'!$K$21:$K$170,MATCH(1,('Booking Guest Information'!$G$21:$G$170=$D54)*('Booking Guest Information'!$M$21:$M$170&lt;=AK$41)*('Booking Guest Information'!$O$21:$O$170&gt;AK$41)*('Booking Guest Information'!$A$21:$A$170&lt;&gt;"X"),0),0),""),"")</f>
        <v/>
      </c>
      <c r="AL54" s="150" t="str">
        <f t="array" ref="AL54">IFERROR(IF($C54&lt;&gt;"",INDEX('Booking Guest Information'!$K$21:$K$170,MATCH(1,('Booking Guest Information'!$G$21:$G$170=$D54)*('Booking Guest Information'!$M$21:$M$170&lt;=AL$41)*('Booking Guest Information'!$O$21:$O$170&gt;AL$41)*('Booking Guest Information'!$A$21:$A$170&lt;&gt;"X"),0),0),""),"")</f>
        <v/>
      </c>
      <c r="AM54" s="150" t="str">
        <f t="array" ref="AM54">IFERROR(IF($C54&lt;&gt;"",INDEX('Booking Guest Information'!$K$21:$K$170,MATCH(1,('Booking Guest Information'!$G$21:$G$170=$D54)*('Booking Guest Information'!$M$21:$M$170&lt;=AM$41)*('Booking Guest Information'!$O$21:$O$170&gt;AM$41)*('Booking Guest Information'!$A$21:$A$170&lt;&gt;"X"),0),0),""),"")</f>
        <v/>
      </c>
      <c r="AN54" s="150" t="str">
        <f t="array" ref="AN54">IFERROR(IF($C54&lt;&gt;"",INDEX('Booking Guest Information'!$K$21:$K$170,MATCH(1,('Booking Guest Information'!$G$21:$G$170=$D54)*('Booking Guest Information'!$M$21:$M$170&lt;=AN$41)*('Booking Guest Information'!$O$21:$O$170&gt;AN$41)*('Booking Guest Information'!$A$21:$A$170&lt;&gt;"X"),0),0),""),"")</f>
        <v/>
      </c>
      <c r="AO54" s="150" t="str">
        <f t="array" ref="AO54">IFERROR(IF($C54&lt;&gt;"",INDEX('Booking Guest Information'!$K$21:$K$170,MATCH(1,('Booking Guest Information'!$G$21:$G$170=$D54)*('Booking Guest Information'!$M$21:$M$170&lt;=AO$41)*('Booking Guest Information'!$O$21:$O$170&gt;AO$41)*('Booking Guest Information'!$A$21:$A$170&lt;&gt;"X"),0),0),""),"")</f>
        <v/>
      </c>
      <c r="AP54" s="150" t="str">
        <f t="array" ref="AP54">IFERROR(IF($C54&lt;&gt;"",INDEX('Booking Guest Information'!$K$21:$K$170,MATCH(1,('Booking Guest Information'!$G$21:$G$170=$D54)*('Booking Guest Information'!$M$21:$M$170&lt;=AP$41)*('Booking Guest Information'!$O$21:$O$170&gt;AP$41)*('Booking Guest Information'!$A$21:$A$170&lt;&gt;"X"),0),0),""),"")</f>
        <v/>
      </c>
      <c r="AQ54" s="150" t="str">
        <f t="array" ref="AQ54">IFERROR(IF($C54&lt;&gt;"",INDEX('Booking Guest Information'!$K$21:$K$170,MATCH(1,('Booking Guest Information'!$G$21:$G$170=$D54)*('Booking Guest Information'!$M$21:$M$170&lt;=AQ$41)*('Booking Guest Information'!$O$21:$O$170&gt;AQ$41)*('Booking Guest Information'!$A$21:$A$170&lt;&gt;"X"),0),0),""),"")</f>
        <v/>
      </c>
      <c r="AR54" s="150" t="str">
        <f t="array" ref="AR54">IFERROR(IF($C54&lt;&gt;"",INDEX('Booking Guest Information'!$K$21:$K$170,MATCH(1,('Booking Guest Information'!$G$21:$G$170=$D54)*('Booking Guest Information'!$M$21:$M$170&lt;=AR$41)*('Booking Guest Information'!$O$21:$O$170&gt;AR$41)*('Booking Guest Information'!$A$21:$A$170&lt;&gt;"X"),0),0),""),"")</f>
        <v/>
      </c>
      <c r="AS54" s="150" t="str">
        <f t="array" ref="AS54">IFERROR(IF($C54&lt;&gt;"",INDEX('Booking Guest Information'!$K$21:$K$170,MATCH(1,('Booking Guest Information'!$G$21:$G$170=$D54)*('Booking Guest Information'!$M$21:$M$170&lt;=AS$41)*('Booking Guest Information'!$O$21:$O$170&gt;AS$41)*('Booking Guest Information'!$A$21:$A$170&lt;&gt;"X"),0),0),""),"")</f>
        <v/>
      </c>
      <c r="AT54" s="150" t="str">
        <f t="array" ref="AT54">IFERROR(IF($C54&lt;&gt;"",INDEX('Booking Guest Information'!$K$21:$K$170,MATCH(1,('Booking Guest Information'!$G$21:$G$170=$D54)*('Booking Guest Information'!$M$21:$M$170&lt;=AT$41)*('Booking Guest Information'!$O$21:$O$170&gt;AT$41)*('Booking Guest Information'!$A$21:$A$170&lt;&gt;"X"),0),0),""),"")</f>
        <v/>
      </c>
      <c r="AU54" s="150" t="str">
        <f t="array" ref="AU54">IFERROR(IF($C54&lt;&gt;"",INDEX('Booking Guest Information'!$K$21:$K$170,MATCH(1,('Booking Guest Information'!$G$21:$G$170=$D54)*('Booking Guest Information'!$M$21:$M$170&lt;=AU$41)*('Booking Guest Information'!$O$21:$O$170&gt;AU$41)*('Booking Guest Information'!$A$21:$A$170&lt;&gt;"X"),0),0),""),"")</f>
        <v/>
      </c>
    </row>
    <row r="55" spans="2:47" x14ac:dyDescent="0.3">
      <c r="B55" s="149">
        <v>14</v>
      </c>
      <c r="C55" s="151" t="str">
        <f t="shared" si="1"/>
        <v>Deluxe Double</v>
      </c>
      <c r="D55" s="149">
        <f t="shared" si="1"/>
        <v>214</v>
      </c>
      <c r="E55" s="149"/>
      <c r="F55" s="150" t="str">
        <f t="array" ref="F55">IFERROR(IF($C55&lt;&gt;"",INDEX('Booking Guest Information'!$K$21:$K$170,MATCH(1,('Booking Guest Information'!$G$21:$G$170=$D55)*('Booking Guest Information'!$M$21:$M$170&lt;=F$41)*('Booking Guest Information'!$O$21:$O$170&gt;F$41)*('Booking Guest Information'!$A$21:$A$170&lt;&gt;"X"),0),0),""),"")</f>
        <v/>
      </c>
      <c r="G55" s="150" t="str">
        <f t="array" ref="G55">IFERROR(IF($C55&lt;&gt;"",INDEX('Booking Guest Information'!$K$21:$K$170,MATCH(1,('Booking Guest Information'!$G$21:$G$170=$D55)*('Booking Guest Information'!$M$21:$M$170&lt;=G$41)*('Booking Guest Information'!$O$21:$O$170&gt;G$41)*('Booking Guest Information'!$A$21:$A$170&lt;&gt;"X"),0),0),""),"")</f>
        <v/>
      </c>
      <c r="H55" s="150" t="str">
        <f t="array" ref="H55">IFERROR(IF($C55&lt;&gt;"",INDEX('Booking Guest Information'!$K$21:$K$170,MATCH(1,('Booking Guest Information'!$G$21:$G$170=$D55)*('Booking Guest Information'!$M$21:$M$170&lt;=H$41)*('Booking Guest Information'!$O$21:$O$170&gt;H$41)*('Booking Guest Information'!$A$21:$A$170&lt;&gt;"X"),0),0),""),"")</f>
        <v/>
      </c>
      <c r="I55" s="150" t="str">
        <f t="array" ref="I55">IFERROR(IF($C55&lt;&gt;"",INDEX('Booking Guest Information'!$K$21:$K$170,MATCH(1,('Booking Guest Information'!$G$21:$G$170=$D55)*('Booking Guest Information'!$M$21:$M$170&lt;=I$41)*('Booking Guest Information'!$O$21:$O$170&gt;I$41)*('Booking Guest Information'!$A$21:$A$170&lt;&gt;"X"),0),0),""),"")</f>
        <v/>
      </c>
      <c r="J55" s="150" t="str">
        <f t="array" ref="J55">IFERROR(IF($C55&lt;&gt;"",INDEX('Booking Guest Information'!$K$21:$K$170,MATCH(1,('Booking Guest Information'!$G$21:$G$170=$D55)*('Booking Guest Information'!$M$21:$M$170&lt;=J$41)*('Booking Guest Information'!$O$21:$O$170&gt;J$41)*('Booking Guest Information'!$A$21:$A$170&lt;&gt;"X"),0),0),""),"")</f>
        <v/>
      </c>
      <c r="K55" s="150" t="str">
        <f t="array" ref="K55">IFERROR(IF($C55&lt;&gt;"",INDEX('Booking Guest Information'!$K$21:$K$170,MATCH(1,('Booking Guest Information'!$G$21:$G$170=$D55)*('Booking Guest Information'!$M$21:$M$170&lt;=K$41)*('Booking Guest Information'!$O$21:$O$170&gt;K$41)*('Booking Guest Information'!$A$21:$A$170&lt;&gt;"X"),0),0),""),"")</f>
        <v/>
      </c>
      <c r="L55" s="150" t="str">
        <f t="array" ref="L55">IFERROR(IF($C55&lt;&gt;"",INDEX('Booking Guest Information'!$K$21:$K$170,MATCH(1,('Booking Guest Information'!$G$21:$G$170=$D55)*('Booking Guest Information'!$M$21:$M$170&lt;=L$41)*('Booking Guest Information'!$O$21:$O$170&gt;L$41)*('Booking Guest Information'!$A$21:$A$170&lt;&gt;"X"),0),0),""),"")</f>
        <v/>
      </c>
      <c r="M55" s="150" t="str">
        <f t="array" ref="M55">IFERROR(IF($C55&lt;&gt;"",INDEX('Booking Guest Information'!$K$21:$K$170,MATCH(1,('Booking Guest Information'!$G$21:$G$170=$D55)*('Booking Guest Information'!$M$21:$M$170&lt;=M$41)*('Booking Guest Information'!$O$21:$O$170&gt;M$41)*('Booking Guest Information'!$A$21:$A$170&lt;&gt;"X"),0),0),""),"")</f>
        <v/>
      </c>
      <c r="N55" s="150" t="str">
        <f t="array" ref="N55">IFERROR(IF($C55&lt;&gt;"",INDEX('Booking Guest Information'!$K$21:$K$170,MATCH(1,('Booking Guest Information'!$G$21:$G$170=$D55)*('Booking Guest Information'!$M$21:$M$170&lt;=N$41)*('Booking Guest Information'!$O$21:$O$170&gt;N$41)*('Booking Guest Information'!$A$21:$A$170&lt;&gt;"X"),0),0),""),"")</f>
        <v/>
      </c>
      <c r="O55" s="150" t="str">
        <f t="array" ref="O55">IFERROR(IF($C55&lt;&gt;"",INDEX('Booking Guest Information'!$K$21:$K$170,MATCH(1,('Booking Guest Information'!$G$21:$G$170=$D55)*('Booking Guest Information'!$M$21:$M$170&lt;=O$41)*('Booking Guest Information'!$O$21:$O$170&gt;O$41)*('Booking Guest Information'!$A$21:$A$170&lt;&gt;"X"),0),0),""),"")</f>
        <v/>
      </c>
      <c r="P55" s="150" t="str">
        <f t="array" ref="P55">IFERROR(IF($C55&lt;&gt;"",INDEX('Booking Guest Information'!$K$21:$K$170,MATCH(1,('Booking Guest Information'!$G$21:$G$170=$D55)*('Booking Guest Information'!$M$21:$M$170&lt;=P$41)*('Booking Guest Information'!$O$21:$O$170&gt;P$41)*('Booking Guest Information'!$A$21:$A$170&lt;&gt;"X"),0),0),""),"")</f>
        <v/>
      </c>
      <c r="Q55" s="150" t="str">
        <f t="array" ref="Q55">IFERROR(IF($C55&lt;&gt;"",INDEX('Booking Guest Information'!$K$21:$K$170,MATCH(1,('Booking Guest Information'!$G$21:$G$170=$D55)*('Booking Guest Information'!$M$21:$M$170&lt;=Q$41)*('Booking Guest Information'!$O$21:$O$170&gt;Q$41)*('Booking Guest Information'!$A$21:$A$170&lt;&gt;"X"),0),0),""),"")</f>
        <v/>
      </c>
      <c r="R55" s="150" t="str">
        <f t="array" ref="R55">IFERROR(IF($C55&lt;&gt;"",INDEX('Booking Guest Information'!$K$21:$K$170,MATCH(1,('Booking Guest Information'!$G$21:$G$170=$D55)*('Booking Guest Information'!$M$21:$M$170&lt;=R$41)*('Booking Guest Information'!$O$21:$O$170&gt;R$41)*('Booking Guest Information'!$A$21:$A$170&lt;&gt;"X"),0),0),""),"")</f>
        <v/>
      </c>
      <c r="S55" s="150" t="str">
        <f t="array" ref="S55">IFERROR(IF($C55&lt;&gt;"",INDEX('Booking Guest Information'!$K$21:$K$170,MATCH(1,('Booking Guest Information'!$G$21:$G$170=$D55)*('Booking Guest Information'!$M$21:$M$170&lt;=S$41)*('Booking Guest Information'!$O$21:$O$170&gt;S$41)*('Booking Guest Information'!$A$21:$A$170&lt;&gt;"X"),0),0),""),"")</f>
        <v/>
      </c>
      <c r="T55" s="150" t="str">
        <f t="array" ref="T55">IFERROR(IF($C55&lt;&gt;"",INDEX('Booking Guest Information'!$K$21:$K$170,MATCH(1,('Booking Guest Information'!$G$21:$G$170=$D55)*('Booking Guest Information'!$M$21:$M$170&lt;=T$41)*('Booking Guest Information'!$O$21:$O$170&gt;T$41)*('Booking Guest Information'!$A$21:$A$170&lt;&gt;"X"),0),0),""),"")</f>
        <v/>
      </c>
      <c r="U55" s="150" t="str">
        <f t="array" ref="U55">IFERROR(IF($C55&lt;&gt;"",INDEX('Booking Guest Information'!$K$21:$K$170,MATCH(1,('Booking Guest Information'!$G$21:$G$170=$D55)*('Booking Guest Information'!$M$21:$M$170&lt;=U$41)*('Booking Guest Information'!$O$21:$O$170&gt;U$41)*('Booking Guest Information'!$A$21:$A$170&lt;&gt;"X"),0),0),""),"")</f>
        <v/>
      </c>
      <c r="V55" s="150" t="str">
        <f t="array" ref="V55">IFERROR(IF($C55&lt;&gt;"",INDEX('Booking Guest Information'!$K$21:$K$170,MATCH(1,('Booking Guest Information'!$G$21:$G$170=$D55)*('Booking Guest Information'!$M$21:$M$170&lt;=V$41)*('Booking Guest Information'!$O$21:$O$170&gt;V$41)*('Booking Guest Information'!$A$21:$A$170&lt;&gt;"X"),0),0),""),"")</f>
        <v/>
      </c>
      <c r="W55" s="150" t="str">
        <f t="array" ref="W55">IFERROR(IF($C55&lt;&gt;"",INDEX('Booking Guest Information'!$K$21:$K$170,MATCH(1,('Booking Guest Information'!$G$21:$G$170=$D55)*('Booking Guest Information'!$M$21:$M$170&lt;=W$41)*('Booking Guest Information'!$O$21:$O$170&gt;W$41)*('Booking Guest Information'!$A$21:$A$170&lt;&gt;"X"),0),0),""),"")</f>
        <v/>
      </c>
      <c r="X55" s="150" t="str">
        <f t="array" ref="X55">IFERROR(IF($C55&lt;&gt;"",INDEX('Booking Guest Information'!$K$21:$K$170,MATCH(1,('Booking Guest Information'!$G$21:$G$170=$D55)*('Booking Guest Information'!$M$21:$M$170&lt;=X$41)*('Booking Guest Information'!$O$21:$O$170&gt;X$41)*('Booking Guest Information'!$A$21:$A$170&lt;&gt;"X"),0),0),""),"")</f>
        <v/>
      </c>
      <c r="Y55" s="150" t="str">
        <f t="array" ref="Y55">IFERROR(IF($C55&lt;&gt;"",INDEX('Booking Guest Information'!$K$21:$K$170,MATCH(1,('Booking Guest Information'!$G$21:$G$170=$D55)*('Booking Guest Information'!$M$21:$M$170&lt;=Y$41)*('Booking Guest Information'!$O$21:$O$170&gt;Y$41)*('Booking Guest Information'!$A$21:$A$170&lt;&gt;"X"),0),0),""),"")</f>
        <v/>
      </c>
      <c r="Z55" s="150" t="str">
        <f t="array" ref="Z55">IFERROR(IF($C55&lt;&gt;"",INDEX('Booking Guest Information'!$K$21:$K$170,MATCH(1,('Booking Guest Information'!$G$21:$G$170=$D55)*('Booking Guest Information'!$M$21:$M$170&lt;=Z$41)*('Booking Guest Information'!$O$21:$O$170&gt;Z$41)*('Booking Guest Information'!$A$21:$A$170&lt;&gt;"X"),0),0),""),"")</f>
        <v/>
      </c>
      <c r="AA55" s="150" t="str">
        <f t="array" ref="AA55">IFERROR(IF($C55&lt;&gt;"",INDEX('Booking Guest Information'!$K$21:$K$170,MATCH(1,('Booking Guest Information'!$G$21:$G$170=$D55)*('Booking Guest Information'!$M$21:$M$170&lt;=AA$41)*('Booking Guest Information'!$O$21:$O$170&gt;AA$41)*('Booking Guest Information'!$A$21:$A$170&lt;&gt;"X"),0),0),""),"")</f>
        <v/>
      </c>
      <c r="AB55" s="150" t="str">
        <f t="array" ref="AB55">IFERROR(IF($C55&lt;&gt;"",INDEX('Booking Guest Information'!$K$21:$K$170,MATCH(1,('Booking Guest Information'!$G$21:$G$170=$D55)*('Booking Guest Information'!$M$21:$M$170&lt;=AB$41)*('Booking Guest Information'!$O$21:$O$170&gt;AB$41)*('Booking Guest Information'!$A$21:$A$170&lt;&gt;"X"),0),0),""),"")</f>
        <v/>
      </c>
      <c r="AC55" s="150" t="str">
        <f t="array" ref="AC55">IFERROR(IF($C55&lt;&gt;"",INDEX('Booking Guest Information'!$K$21:$K$170,MATCH(1,('Booking Guest Information'!$G$21:$G$170=$D55)*('Booking Guest Information'!$M$21:$M$170&lt;=AC$41)*('Booking Guest Information'!$O$21:$O$170&gt;AC$41)*('Booking Guest Information'!$A$21:$A$170&lt;&gt;"X"),0),0),""),"")</f>
        <v/>
      </c>
      <c r="AD55" s="150" t="str">
        <f t="array" ref="AD55">IFERROR(IF($C55&lt;&gt;"",INDEX('Booking Guest Information'!$K$21:$K$170,MATCH(1,('Booking Guest Information'!$G$21:$G$170=$D55)*('Booking Guest Information'!$M$21:$M$170&lt;=AD$41)*('Booking Guest Information'!$O$21:$O$170&gt;AD$41)*('Booking Guest Information'!$A$21:$A$170&lt;&gt;"X"),0),0),""),"")</f>
        <v/>
      </c>
      <c r="AE55" s="150" t="str">
        <f t="array" ref="AE55">IFERROR(IF($C55&lt;&gt;"",INDEX('Booking Guest Information'!$K$21:$K$170,MATCH(1,('Booking Guest Information'!$G$21:$G$170=$D55)*('Booking Guest Information'!$M$21:$M$170&lt;=AE$41)*('Booking Guest Information'!$O$21:$O$170&gt;AE$41)*('Booking Guest Information'!$A$21:$A$170&lt;&gt;"X"),0),0),""),"")</f>
        <v/>
      </c>
      <c r="AF55" s="150" t="str">
        <f t="array" ref="AF55">IFERROR(IF($C55&lt;&gt;"",INDEX('Booking Guest Information'!$K$21:$K$170,MATCH(1,('Booking Guest Information'!$G$21:$G$170=$D55)*('Booking Guest Information'!$M$21:$M$170&lt;=AF$41)*('Booking Guest Information'!$O$21:$O$170&gt;AF$41)*('Booking Guest Information'!$A$21:$A$170&lt;&gt;"X"),0),0),""),"")</f>
        <v/>
      </c>
      <c r="AG55" s="150" t="str">
        <f t="array" ref="AG55">IFERROR(IF($C55&lt;&gt;"",INDEX('Booking Guest Information'!$K$21:$K$170,MATCH(1,('Booking Guest Information'!$G$21:$G$170=$D55)*('Booking Guest Information'!$M$21:$M$170&lt;=AG$41)*('Booking Guest Information'!$O$21:$O$170&gt;AG$41)*('Booking Guest Information'!$A$21:$A$170&lt;&gt;"X"),0),0),""),"")</f>
        <v/>
      </c>
      <c r="AH55" s="150" t="str">
        <f t="array" ref="AH55">IFERROR(IF($C55&lt;&gt;"",INDEX('Booking Guest Information'!$K$21:$K$170,MATCH(1,('Booking Guest Information'!$G$21:$G$170=$D55)*('Booking Guest Information'!$M$21:$M$170&lt;=AH$41)*('Booking Guest Information'!$O$21:$O$170&gt;AH$41)*('Booking Guest Information'!$A$21:$A$170&lt;&gt;"X"),0),0),""),"")</f>
        <v/>
      </c>
      <c r="AI55" s="150" t="str">
        <f t="array" ref="AI55">IFERROR(IF($C55&lt;&gt;"",INDEX('Booking Guest Information'!$K$21:$K$170,MATCH(1,('Booking Guest Information'!$G$21:$G$170=$D55)*('Booking Guest Information'!$M$21:$M$170&lt;=AI$41)*('Booking Guest Information'!$O$21:$O$170&gt;AI$41)*('Booking Guest Information'!$A$21:$A$170&lt;&gt;"X"),0),0),""),"")</f>
        <v/>
      </c>
      <c r="AJ55" s="150" t="str">
        <f t="array" ref="AJ55">IFERROR(IF($C55&lt;&gt;"",INDEX('Booking Guest Information'!$K$21:$K$170,MATCH(1,('Booking Guest Information'!$G$21:$G$170=$D55)*('Booking Guest Information'!$M$21:$M$170&lt;=AJ$41)*('Booking Guest Information'!$O$21:$O$170&gt;AJ$41)*('Booking Guest Information'!$A$21:$A$170&lt;&gt;"X"),0),0),""),"")</f>
        <v/>
      </c>
      <c r="AK55" s="150" t="str">
        <f t="array" ref="AK55">IFERROR(IF($C55&lt;&gt;"",INDEX('Booking Guest Information'!$K$21:$K$170,MATCH(1,('Booking Guest Information'!$G$21:$G$170=$D55)*('Booking Guest Information'!$M$21:$M$170&lt;=AK$41)*('Booking Guest Information'!$O$21:$O$170&gt;AK$41)*('Booking Guest Information'!$A$21:$A$170&lt;&gt;"X"),0),0),""),"")</f>
        <v/>
      </c>
      <c r="AL55" s="150" t="str">
        <f t="array" ref="AL55">IFERROR(IF($C55&lt;&gt;"",INDEX('Booking Guest Information'!$K$21:$K$170,MATCH(1,('Booking Guest Information'!$G$21:$G$170=$D55)*('Booking Guest Information'!$M$21:$M$170&lt;=AL$41)*('Booking Guest Information'!$O$21:$O$170&gt;AL$41)*('Booking Guest Information'!$A$21:$A$170&lt;&gt;"X"),0),0),""),"")</f>
        <v/>
      </c>
      <c r="AM55" s="150" t="str">
        <f t="array" ref="AM55">IFERROR(IF($C55&lt;&gt;"",INDEX('Booking Guest Information'!$K$21:$K$170,MATCH(1,('Booking Guest Information'!$G$21:$G$170=$D55)*('Booking Guest Information'!$M$21:$M$170&lt;=AM$41)*('Booking Guest Information'!$O$21:$O$170&gt;AM$41)*('Booking Guest Information'!$A$21:$A$170&lt;&gt;"X"),0),0),""),"")</f>
        <v/>
      </c>
      <c r="AN55" s="150" t="str">
        <f t="array" ref="AN55">IFERROR(IF($C55&lt;&gt;"",INDEX('Booking Guest Information'!$K$21:$K$170,MATCH(1,('Booking Guest Information'!$G$21:$G$170=$D55)*('Booking Guest Information'!$M$21:$M$170&lt;=AN$41)*('Booking Guest Information'!$O$21:$O$170&gt;AN$41)*('Booking Guest Information'!$A$21:$A$170&lt;&gt;"X"),0),0),""),"")</f>
        <v/>
      </c>
      <c r="AO55" s="150" t="str">
        <f t="array" ref="AO55">IFERROR(IF($C55&lt;&gt;"",INDEX('Booking Guest Information'!$K$21:$K$170,MATCH(1,('Booking Guest Information'!$G$21:$G$170=$D55)*('Booking Guest Information'!$M$21:$M$170&lt;=AO$41)*('Booking Guest Information'!$O$21:$O$170&gt;AO$41)*('Booking Guest Information'!$A$21:$A$170&lt;&gt;"X"),0),0),""),"")</f>
        <v/>
      </c>
      <c r="AP55" s="150" t="str">
        <f t="array" ref="AP55">IFERROR(IF($C55&lt;&gt;"",INDEX('Booking Guest Information'!$K$21:$K$170,MATCH(1,('Booking Guest Information'!$G$21:$G$170=$D55)*('Booking Guest Information'!$M$21:$M$170&lt;=AP$41)*('Booking Guest Information'!$O$21:$O$170&gt;AP$41)*('Booking Guest Information'!$A$21:$A$170&lt;&gt;"X"),0),0),""),"")</f>
        <v/>
      </c>
      <c r="AQ55" s="150" t="str">
        <f t="array" ref="AQ55">IFERROR(IF($C55&lt;&gt;"",INDEX('Booking Guest Information'!$K$21:$K$170,MATCH(1,('Booking Guest Information'!$G$21:$G$170=$D55)*('Booking Guest Information'!$M$21:$M$170&lt;=AQ$41)*('Booking Guest Information'!$O$21:$O$170&gt;AQ$41)*('Booking Guest Information'!$A$21:$A$170&lt;&gt;"X"),0),0),""),"")</f>
        <v/>
      </c>
      <c r="AR55" s="150" t="str">
        <f t="array" ref="AR55">IFERROR(IF($C55&lt;&gt;"",INDEX('Booking Guest Information'!$K$21:$K$170,MATCH(1,('Booking Guest Information'!$G$21:$G$170=$D55)*('Booking Guest Information'!$M$21:$M$170&lt;=AR$41)*('Booking Guest Information'!$O$21:$O$170&gt;AR$41)*('Booking Guest Information'!$A$21:$A$170&lt;&gt;"X"),0),0),""),"")</f>
        <v/>
      </c>
      <c r="AS55" s="150" t="str">
        <f t="array" ref="AS55">IFERROR(IF($C55&lt;&gt;"",INDEX('Booking Guest Information'!$K$21:$K$170,MATCH(1,('Booking Guest Information'!$G$21:$G$170=$D55)*('Booking Guest Information'!$M$21:$M$170&lt;=AS$41)*('Booking Guest Information'!$O$21:$O$170&gt;AS$41)*('Booking Guest Information'!$A$21:$A$170&lt;&gt;"X"),0),0),""),"")</f>
        <v/>
      </c>
      <c r="AT55" s="150" t="str">
        <f t="array" ref="AT55">IFERROR(IF($C55&lt;&gt;"",INDEX('Booking Guest Information'!$K$21:$K$170,MATCH(1,('Booking Guest Information'!$G$21:$G$170=$D55)*('Booking Guest Information'!$M$21:$M$170&lt;=AT$41)*('Booking Guest Information'!$O$21:$O$170&gt;AT$41)*('Booking Guest Information'!$A$21:$A$170&lt;&gt;"X"),0),0),""),"")</f>
        <v/>
      </c>
      <c r="AU55" s="150" t="str">
        <f t="array" ref="AU55">IFERROR(IF($C55&lt;&gt;"",INDEX('Booking Guest Information'!$K$21:$K$170,MATCH(1,('Booking Guest Information'!$G$21:$G$170=$D55)*('Booking Guest Information'!$M$21:$M$170&lt;=AU$41)*('Booking Guest Information'!$O$21:$O$170&gt;AU$41)*('Booking Guest Information'!$A$21:$A$170&lt;&gt;"X"),0),0),""),"")</f>
        <v/>
      </c>
    </row>
    <row r="56" spans="2:47" x14ac:dyDescent="0.3">
      <c r="B56" s="149">
        <v>15</v>
      </c>
      <c r="C56" s="151" t="str">
        <f t="shared" si="1"/>
        <v>Superior</v>
      </c>
      <c r="D56" s="149">
        <f t="shared" si="1"/>
        <v>215</v>
      </c>
      <c r="E56" s="149"/>
      <c r="F56" s="150" t="str">
        <f t="array" ref="F56">IFERROR(IF($C56&lt;&gt;"",INDEX('Booking Guest Information'!$K$21:$K$170,MATCH(1,('Booking Guest Information'!$G$21:$G$170=$D56)*('Booking Guest Information'!$M$21:$M$170&lt;=F$41)*('Booking Guest Information'!$O$21:$O$170&gt;F$41)*('Booking Guest Information'!$A$21:$A$170&lt;&gt;"X"),0),0),""),"")</f>
        <v/>
      </c>
      <c r="G56" s="150" t="str">
        <f t="array" ref="G56">IFERROR(IF($C56&lt;&gt;"",INDEX('Booking Guest Information'!$K$21:$K$170,MATCH(1,('Booking Guest Information'!$G$21:$G$170=$D56)*('Booking Guest Information'!$M$21:$M$170&lt;=G$41)*('Booking Guest Information'!$O$21:$O$170&gt;G$41)*('Booking Guest Information'!$A$21:$A$170&lt;&gt;"X"),0),0),""),"")</f>
        <v/>
      </c>
      <c r="H56" s="150" t="str">
        <f t="array" ref="H56">IFERROR(IF($C56&lt;&gt;"",INDEX('Booking Guest Information'!$K$21:$K$170,MATCH(1,('Booking Guest Information'!$G$21:$G$170=$D56)*('Booking Guest Information'!$M$21:$M$170&lt;=H$41)*('Booking Guest Information'!$O$21:$O$170&gt;H$41)*('Booking Guest Information'!$A$21:$A$170&lt;&gt;"X"),0),0),""),"")</f>
        <v/>
      </c>
      <c r="I56" s="150" t="str">
        <f t="array" ref="I56">IFERROR(IF($C56&lt;&gt;"",INDEX('Booking Guest Information'!$K$21:$K$170,MATCH(1,('Booking Guest Information'!$G$21:$G$170=$D56)*('Booking Guest Information'!$M$21:$M$170&lt;=I$41)*('Booking Guest Information'!$O$21:$O$170&gt;I$41)*('Booking Guest Information'!$A$21:$A$170&lt;&gt;"X"),0),0),""),"")</f>
        <v/>
      </c>
      <c r="J56" s="150" t="str">
        <f t="array" ref="J56">IFERROR(IF($C56&lt;&gt;"",INDEX('Booking Guest Information'!$K$21:$K$170,MATCH(1,('Booking Guest Information'!$G$21:$G$170=$D56)*('Booking Guest Information'!$M$21:$M$170&lt;=J$41)*('Booking Guest Information'!$O$21:$O$170&gt;J$41)*('Booking Guest Information'!$A$21:$A$170&lt;&gt;"X"),0),0),""),"")</f>
        <v/>
      </c>
      <c r="K56" s="150" t="str">
        <f t="array" ref="K56">IFERROR(IF($C56&lt;&gt;"",INDEX('Booking Guest Information'!$K$21:$K$170,MATCH(1,('Booking Guest Information'!$G$21:$G$170=$D56)*('Booking Guest Information'!$M$21:$M$170&lt;=K$41)*('Booking Guest Information'!$O$21:$O$170&gt;K$41)*('Booking Guest Information'!$A$21:$A$170&lt;&gt;"X"),0),0),""),"")</f>
        <v/>
      </c>
      <c r="L56" s="150" t="str">
        <f t="array" ref="L56">IFERROR(IF($C56&lt;&gt;"",INDEX('Booking Guest Information'!$K$21:$K$170,MATCH(1,('Booking Guest Information'!$G$21:$G$170=$D56)*('Booking Guest Information'!$M$21:$M$170&lt;=L$41)*('Booking Guest Information'!$O$21:$O$170&gt;L$41)*('Booking Guest Information'!$A$21:$A$170&lt;&gt;"X"),0),0),""),"")</f>
        <v/>
      </c>
      <c r="M56" s="150" t="str">
        <f t="array" ref="M56">IFERROR(IF($C56&lt;&gt;"",INDEX('Booking Guest Information'!$K$21:$K$170,MATCH(1,('Booking Guest Information'!$G$21:$G$170=$D56)*('Booking Guest Information'!$M$21:$M$170&lt;=M$41)*('Booking Guest Information'!$O$21:$O$170&gt;M$41)*('Booking Guest Information'!$A$21:$A$170&lt;&gt;"X"),0),0),""),"")</f>
        <v/>
      </c>
      <c r="N56" s="150" t="str">
        <f t="array" ref="N56">IFERROR(IF($C56&lt;&gt;"",INDEX('Booking Guest Information'!$K$21:$K$170,MATCH(1,('Booking Guest Information'!$G$21:$G$170=$D56)*('Booking Guest Information'!$M$21:$M$170&lt;=N$41)*('Booking Guest Information'!$O$21:$O$170&gt;N$41)*('Booking Guest Information'!$A$21:$A$170&lt;&gt;"X"),0),0),""),"")</f>
        <v/>
      </c>
      <c r="O56" s="150" t="str">
        <f t="array" ref="O56">IFERROR(IF($C56&lt;&gt;"",INDEX('Booking Guest Information'!$K$21:$K$170,MATCH(1,('Booking Guest Information'!$G$21:$G$170=$D56)*('Booking Guest Information'!$M$21:$M$170&lt;=O$41)*('Booking Guest Information'!$O$21:$O$170&gt;O$41)*('Booking Guest Information'!$A$21:$A$170&lt;&gt;"X"),0),0),""),"")</f>
        <v/>
      </c>
      <c r="P56" s="150" t="str">
        <f t="array" ref="P56">IFERROR(IF($C56&lt;&gt;"",INDEX('Booking Guest Information'!$K$21:$K$170,MATCH(1,('Booking Guest Information'!$G$21:$G$170=$D56)*('Booking Guest Information'!$M$21:$M$170&lt;=P$41)*('Booking Guest Information'!$O$21:$O$170&gt;P$41)*('Booking Guest Information'!$A$21:$A$170&lt;&gt;"X"),0),0),""),"")</f>
        <v/>
      </c>
      <c r="Q56" s="150" t="str">
        <f t="array" ref="Q56">IFERROR(IF($C56&lt;&gt;"",INDEX('Booking Guest Information'!$K$21:$K$170,MATCH(1,('Booking Guest Information'!$G$21:$G$170=$D56)*('Booking Guest Information'!$M$21:$M$170&lt;=Q$41)*('Booking Guest Information'!$O$21:$O$170&gt;Q$41)*('Booking Guest Information'!$A$21:$A$170&lt;&gt;"X"),0),0),""),"")</f>
        <v/>
      </c>
      <c r="R56" s="150" t="str">
        <f t="array" ref="R56">IFERROR(IF($C56&lt;&gt;"",INDEX('Booking Guest Information'!$K$21:$K$170,MATCH(1,('Booking Guest Information'!$G$21:$G$170=$D56)*('Booking Guest Information'!$M$21:$M$170&lt;=R$41)*('Booking Guest Information'!$O$21:$O$170&gt;R$41)*('Booking Guest Information'!$A$21:$A$170&lt;&gt;"X"),0),0),""),"")</f>
        <v/>
      </c>
      <c r="S56" s="150" t="str">
        <f t="array" ref="S56">IFERROR(IF($C56&lt;&gt;"",INDEX('Booking Guest Information'!$K$21:$K$170,MATCH(1,('Booking Guest Information'!$G$21:$G$170=$D56)*('Booking Guest Information'!$M$21:$M$170&lt;=S$41)*('Booking Guest Information'!$O$21:$O$170&gt;S$41)*('Booking Guest Information'!$A$21:$A$170&lt;&gt;"X"),0),0),""),"")</f>
        <v/>
      </c>
      <c r="T56" s="150" t="str">
        <f t="array" ref="T56">IFERROR(IF($C56&lt;&gt;"",INDEX('Booking Guest Information'!$K$21:$K$170,MATCH(1,('Booking Guest Information'!$G$21:$G$170=$D56)*('Booking Guest Information'!$M$21:$M$170&lt;=T$41)*('Booking Guest Information'!$O$21:$O$170&gt;T$41)*('Booking Guest Information'!$A$21:$A$170&lt;&gt;"X"),0),0),""),"")</f>
        <v/>
      </c>
      <c r="U56" s="150" t="str">
        <f t="array" ref="U56">IFERROR(IF($C56&lt;&gt;"",INDEX('Booking Guest Information'!$K$21:$K$170,MATCH(1,('Booking Guest Information'!$G$21:$G$170=$D56)*('Booking Guest Information'!$M$21:$M$170&lt;=U$41)*('Booking Guest Information'!$O$21:$O$170&gt;U$41)*('Booking Guest Information'!$A$21:$A$170&lt;&gt;"X"),0),0),""),"")</f>
        <v/>
      </c>
      <c r="V56" s="150" t="str">
        <f t="array" ref="V56">IFERROR(IF($C56&lt;&gt;"",INDEX('Booking Guest Information'!$K$21:$K$170,MATCH(1,('Booking Guest Information'!$G$21:$G$170=$D56)*('Booking Guest Information'!$M$21:$M$170&lt;=V$41)*('Booking Guest Information'!$O$21:$O$170&gt;V$41)*('Booking Guest Information'!$A$21:$A$170&lt;&gt;"X"),0),0),""),"")</f>
        <v/>
      </c>
      <c r="W56" s="150" t="str">
        <f t="array" ref="W56">IFERROR(IF($C56&lt;&gt;"",INDEX('Booking Guest Information'!$K$21:$K$170,MATCH(1,('Booking Guest Information'!$G$21:$G$170=$D56)*('Booking Guest Information'!$M$21:$M$170&lt;=W$41)*('Booking Guest Information'!$O$21:$O$170&gt;W$41)*('Booking Guest Information'!$A$21:$A$170&lt;&gt;"X"),0),0),""),"")</f>
        <v/>
      </c>
      <c r="X56" s="150" t="str">
        <f t="array" ref="X56">IFERROR(IF($C56&lt;&gt;"",INDEX('Booking Guest Information'!$K$21:$K$170,MATCH(1,('Booking Guest Information'!$G$21:$G$170=$D56)*('Booking Guest Information'!$M$21:$M$170&lt;=X$41)*('Booking Guest Information'!$O$21:$O$170&gt;X$41)*('Booking Guest Information'!$A$21:$A$170&lt;&gt;"X"),0),0),""),"")</f>
        <v/>
      </c>
      <c r="Y56" s="150" t="str">
        <f t="array" ref="Y56">IFERROR(IF($C56&lt;&gt;"",INDEX('Booking Guest Information'!$K$21:$K$170,MATCH(1,('Booking Guest Information'!$G$21:$G$170=$D56)*('Booking Guest Information'!$M$21:$M$170&lt;=Y$41)*('Booking Guest Information'!$O$21:$O$170&gt;Y$41)*('Booking Guest Information'!$A$21:$A$170&lt;&gt;"X"),0),0),""),"")</f>
        <v/>
      </c>
      <c r="Z56" s="150" t="str">
        <f t="array" ref="Z56">IFERROR(IF($C56&lt;&gt;"",INDEX('Booking Guest Information'!$K$21:$K$170,MATCH(1,('Booking Guest Information'!$G$21:$G$170=$D56)*('Booking Guest Information'!$M$21:$M$170&lt;=Z$41)*('Booking Guest Information'!$O$21:$O$170&gt;Z$41)*('Booking Guest Information'!$A$21:$A$170&lt;&gt;"X"),0),0),""),"")</f>
        <v/>
      </c>
      <c r="AA56" s="150" t="str">
        <f t="array" ref="AA56">IFERROR(IF($C56&lt;&gt;"",INDEX('Booking Guest Information'!$K$21:$K$170,MATCH(1,('Booking Guest Information'!$G$21:$G$170=$D56)*('Booking Guest Information'!$M$21:$M$170&lt;=AA$41)*('Booking Guest Information'!$O$21:$O$170&gt;AA$41)*('Booking Guest Information'!$A$21:$A$170&lt;&gt;"X"),0),0),""),"")</f>
        <v/>
      </c>
      <c r="AB56" s="150" t="str">
        <f t="array" ref="AB56">IFERROR(IF($C56&lt;&gt;"",INDEX('Booking Guest Information'!$K$21:$K$170,MATCH(1,('Booking Guest Information'!$G$21:$G$170=$D56)*('Booking Guest Information'!$M$21:$M$170&lt;=AB$41)*('Booking Guest Information'!$O$21:$O$170&gt;AB$41)*('Booking Guest Information'!$A$21:$A$170&lt;&gt;"X"),0),0),""),"")</f>
        <v/>
      </c>
      <c r="AC56" s="150" t="str">
        <f t="array" ref="AC56">IFERROR(IF($C56&lt;&gt;"",INDEX('Booking Guest Information'!$K$21:$K$170,MATCH(1,('Booking Guest Information'!$G$21:$G$170=$D56)*('Booking Guest Information'!$M$21:$M$170&lt;=AC$41)*('Booking Guest Information'!$O$21:$O$170&gt;AC$41)*('Booking Guest Information'!$A$21:$A$170&lt;&gt;"X"),0),0),""),"")</f>
        <v/>
      </c>
      <c r="AD56" s="150" t="str">
        <f t="array" ref="AD56">IFERROR(IF($C56&lt;&gt;"",INDEX('Booking Guest Information'!$K$21:$K$170,MATCH(1,('Booking Guest Information'!$G$21:$G$170=$D56)*('Booking Guest Information'!$M$21:$M$170&lt;=AD$41)*('Booking Guest Information'!$O$21:$O$170&gt;AD$41)*('Booking Guest Information'!$A$21:$A$170&lt;&gt;"X"),0),0),""),"")</f>
        <v/>
      </c>
      <c r="AE56" s="150" t="str">
        <f t="array" ref="AE56">IFERROR(IF($C56&lt;&gt;"",INDEX('Booking Guest Information'!$K$21:$K$170,MATCH(1,('Booking Guest Information'!$G$21:$G$170=$D56)*('Booking Guest Information'!$M$21:$M$170&lt;=AE$41)*('Booking Guest Information'!$O$21:$O$170&gt;AE$41)*('Booking Guest Information'!$A$21:$A$170&lt;&gt;"X"),0),0),""),"")</f>
        <v/>
      </c>
      <c r="AF56" s="150" t="str">
        <f t="array" ref="AF56">IFERROR(IF($C56&lt;&gt;"",INDEX('Booking Guest Information'!$K$21:$K$170,MATCH(1,('Booking Guest Information'!$G$21:$G$170=$D56)*('Booking Guest Information'!$M$21:$M$170&lt;=AF$41)*('Booking Guest Information'!$O$21:$O$170&gt;AF$41)*('Booking Guest Information'!$A$21:$A$170&lt;&gt;"X"),0),0),""),"")</f>
        <v/>
      </c>
      <c r="AG56" s="150" t="str">
        <f t="array" ref="AG56">IFERROR(IF($C56&lt;&gt;"",INDEX('Booking Guest Information'!$K$21:$K$170,MATCH(1,('Booking Guest Information'!$G$21:$G$170=$D56)*('Booking Guest Information'!$M$21:$M$170&lt;=AG$41)*('Booking Guest Information'!$O$21:$O$170&gt;AG$41)*('Booking Guest Information'!$A$21:$A$170&lt;&gt;"X"),0),0),""),"")</f>
        <v/>
      </c>
      <c r="AH56" s="150" t="str">
        <f t="array" ref="AH56">IFERROR(IF($C56&lt;&gt;"",INDEX('Booking Guest Information'!$K$21:$K$170,MATCH(1,('Booking Guest Information'!$G$21:$G$170=$D56)*('Booking Guest Information'!$M$21:$M$170&lt;=AH$41)*('Booking Guest Information'!$O$21:$O$170&gt;AH$41)*('Booking Guest Information'!$A$21:$A$170&lt;&gt;"X"),0),0),""),"")</f>
        <v/>
      </c>
      <c r="AI56" s="150" t="str">
        <f t="array" ref="AI56">IFERROR(IF($C56&lt;&gt;"",INDEX('Booking Guest Information'!$K$21:$K$170,MATCH(1,('Booking Guest Information'!$G$21:$G$170=$D56)*('Booking Guest Information'!$M$21:$M$170&lt;=AI$41)*('Booking Guest Information'!$O$21:$O$170&gt;AI$41)*('Booking Guest Information'!$A$21:$A$170&lt;&gt;"X"),0),0),""),"")</f>
        <v/>
      </c>
      <c r="AJ56" s="150" t="str">
        <f t="array" ref="AJ56">IFERROR(IF($C56&lt;&gt;"",INDEX('Booking Guest Information'!$K$21:$K$170,MATCH(1,('Booking Guest Information'!$G$21:$G$170=$D56)*('Booking Guest Information'!$M$21:$M$170&lt;=AJ$41)*('Booking Guest Information'!$O$21:$O$170&gt;AJ$41)*('Booking Guest Information'!$A$21:$A$170&lt;&gt;"X"),0),0),""),"")</f>
        <v/>
      </c>
      <c r="AK56" s="150" t="str">
        <f t="array" ref="AK56">IFERROR(IF($C56&lt;&gt;"",INDEX('Booking Guest Information'!$K$21:$K$170,MATCH(1,('Booking Guest Information'!$G$21:$G$170=$D56)*('Booking Guest Information'!$M$21:$M$170&lt;=AK$41)*('Booking Guest Information'!$O$21:$O$170&gt;AK$41)*('Booking Guest Information'!$A$21:$A$170&lt;&gt;"X"),0),0),""),"")</f>
        <v/>
      </c>
      <c r="AL56" s="150" t="str">
        <f t="array" ref="AL56">IFERROR(IF($C56&lt;&gt;"",INDEX('Booking Guest Information'!$K$21:$K$170,MATCH(1,('Booking Guest Information'!$G$21:$G$170=$D56)*('Booking Guest Information'!$M$21:$M$170&lt;=AL$41)*('Booking Guest Information'!$O$21:$O$170&gt;AL$41)*('Booking Guest Information'!$A$21:$A$170&lt;&gt;"X"),0),0),""),"")</f>
        <v/>
      </c>
      <c r="AM56" s="150" t="str">
        <f t="array" ref="AM56">IFERROR(IF($C56&lt;&gt;"",INDEX('Booking Guest Information'!$K$21:$K$170,MATCH(1,('Booking Guest Information'!$G$21:$G$170=$D56)*('Booking Guest Information'!$M$21:$M$170&lt;=AM$41)*('Booking Guest Information'!$O$21:$O$170&gt;AM$41)*('Booking Guest Information'!$A$21:$A$170&lt;&gt;"X"),0),0),""),"")</f>
        <v/>
      </c>
      <c r="AN56" s="150" t="str">
        <f t="array" ref="AN56">IFERROR(IF($C56&lt;&gt;"",INDEX('Booking Guest Information'!$K$21:$K$170,MATCH(1,('Booking Guest Information'!$G$21:$G$170=$D56)*('Booking Guest Information'!$M$21:$M$170&lt;=AN$41)*('Booking Guest Information'!$O$21:$O$170&gt;AN$41)*('Booking Guest Information'!$A$21:$A$170&lt;&gt;"X"),0),0),""),"")</f>
        <v/>
      </c>
      <c r="AO56" s="150" t="str">
        <f t="array" ref="AO56">IFERROR(IF($C56&lt;&gt;"",INDEX('Booking Guest Information'!$K$21:$K$170,MATCH(1,('Booking Guest Information'!$G$21:$G$170=$D56)*('Booking Guest Information'!$M$21:$M$170&lt;=AO$41)*('Booking Guest Information'!$O$21:$O$170&gt;AO$41)*('Booking Guest Information'!$A$21:$A$170&lt;&gt;"X"),0),0),""),"")</f>
        <v/>
      </c>
      <c r="AP56" s="150" t="str">
        <f t="array" ref="AP56">IFERROR(IF($C56&lt;&gt;"",INDEX('Booking Guest Information'!$K$21:$K$170,MATCH(1,('Booking Guest Information'!$G$21:$G$170=$D56)*('Booking Guest Information'!$M$21:$M$170&lt;=AP$41)*('Booking Guest Information'!$O$21:$O$170&gt;AP$41)*('Booking Guest Information'!$A$21:$A$170&lt;&gt;"X"),0),0),""),"")</f>
        <v/>
      </c>
      <c r="AQ56" s="150" t="str">
        <f t="array" ref="AQ56">IFERROR(IF($C56&lt;&gt;"",INDEX('Booking Guest Information'!$K$21:$K$170,MATCH(1,('Booking Guest Information'!$G$21:$G$170=$D56)*('Booking Guest Information'!$M$21:$M$170&lt;=AQ$41)*('Booking Guest Information'!$O$21:$O$170&gt;AQ$41)*('Booking Guest Information'!$A$21:$A$170&lt;&gt;"X"),0),0),""),"")</f>
        <v/>
      </c>
      <c r="AR56" s="150" t="str">
        <f t="array" ref="AR56">IFERROR(IF($C56&lt;&gt;"",INDEX('Booking Guest Information'!$K$21:$K$170,MATCH(1,('Booking Guest Information'!$G$21:$G$170=$D56)*('Booking Guest Information'!$M$21:$M$170&lt;=AR$41)*('Booking Guest Information'!$O$21:$O$170&gt;AR$41)*('Booking Guest Information'!$A$21:$A$170&lt;&gt;"X"),0),0),""),"")</f>
        <v/>
      </c>
      <c r="AS56" s="150" t="str">
        <f t="array" ref="AS56">IFERROR(IF($C56&lt;&gt;"",INDEX('Booking Guest Information'!$K$21:$K$170,MATCH(1,('Booking Guest Information'!$G$21:$G$170=$D56)*('Booking Guest Information'!$M$21:$M$170&lt;=AS$41)*('Booking Guest Information'!$O$21:$O$170&gt;AS$41)*('Booking Guest Information'!$A$21:$A$170&lt;&gt;"X"),0),0),""),"")</f>
        <v/>
      </c>
      <c r="AT56" s="150" t="str">
        <f t="array" ref="AT56">IFERROR(IF($C56&lt;&gt;"",INDEX('Booking Guest Information'!$K$21:$K$170,MATCH(1,('Booking Guest Information'!$G$21:$G$170=$D56)*('Booking Guest Information'!$M$21:$M$170&lt;=AT$41)*('Booking Guest Information'!$O$21:$O$170&gt;AT$41)*('Booking Guest Information'!$A$21:$A$170&lt;&gt;"X"),0),0),""),"")</f>
        <v/>
      </c>
      <c r="AU56" s="150" t="str">
        <f t="array" ref="AU56">IFERROR(IF($C56&lt;&gt;"",INDEX('Booking Guest Information'!$K$21:$K$170,MATCH(1,('Booking Guest Information'!$G$21:$G$170=$D56)*('Booking Guest Information'!$M$21:$M$170&lt;=AU$41)*('Booking Guest Information'!$O$21:$O$170&gt;AU$41)*('Booking Guest Information'!$A$21:$A$170&lt;&gt;"X"),0),0),""),"")</f>
        <v/>
      </c>
    </row>
    <row r="57" spans="2:47" x14ac:dyDescent="0.3">
      <c r="B57" s="141">
        <f>'Availability - Room Type'!B29</f>
        <v>42100</v>
      </c>
      <c r="C57" s="142">
        <f>'Availability - Room Type'!E29</f>
        <v>2015</v>
      </c>
      <c r="D57" s="143">
        <f>'Availability - Room Type'!D29</f>
        <v>4</v>
      </c>
      <c r="E57" s="144"/>
      <c r="F57" s="145" t="str">
        <f>IF(MONTH('Availability - Room Type'!G29)=$D57,'Availability - Room Type'!G29,"")</f>
        <v/>
      </c>
      <c r="G57" s="145" t="str">
        <f>IF(MONTH('Availability - Room Type'!H29)=$D57,'Availability - Room Type'!H29,"")</f>
        <v/>
      </c>
      <c r="H57" s="145">
        <f>IF(MONTH('Availability - Room Type'!I29)=$D57,'Availability - Room Type'!I29,"")</f>
        <v>42095</v>
      </c>
      <c r="I57" s="145">
        <f>IF(MONTH('Availability - Room Type'!J29)=$D57,'Availability - Room Type'!J29,"")</f>
        <v>42096</v>
      </c>
      <c r="J57" s="145">
        <f>IF(MONTH('Availability - Room Type'!K29)=$D57,'Availability - Room Type'!K29,"")</f>
        <v>42097</v>
      </c>
      <c r="K57" s="145">
        <f>IF(MONTH('Availability - Room Type'!L29)=$D57,'Availability - Room Type'!L29,"")</f>
        <v>42098</v>
      </c>
      <c r="L57" s="145">
        <f>IF(MONTH('Availability - Room Type'!M29)=$D57,'Availability - Room Type'!M29,"")</f>
        <v>42099</v>
      </c>
      <c r="M57" s="145">
        <f>IF(MONTH('Availability - Room Type'!N29)=$D57,'Availability - Room Type'!N29,"")</f>
        <v>42100</v>
      </c>
      <c r="N57" s="145">
        <f>IF(MONTH('Availability - Room Type'!O29)=$D57,'Availability - Room Type'!O29,"")</f>
        <v>42101</v>
      </c>
      <c r="O57" s="145">
        <f>IF(MONTH('Availability - Room Type'!P29)=$D57,'Availability - Room Type'!P29,"")</f>
        <v>42102</v>
      </c>
      <c r="P57" s="145">
        <f>IF(MONTH('Availability - Room Type'!Q29)=$D57,'Availability - Room Type'!Q29,"")</f>
        <v>42103</v>
      </c>
      <c r="Q57" s="145">
        <f>IF(MONTH('Availability - Room Type'!R29)=$D57,'Availability - Room Type'!R29,"")</f>
        <v>42104</v>
      </c>
      <c r="R57" s="145">
        <f>IF(MONTH('Availability - Room Type'!S29)=$D57,'Availability - Room Type'!S29,"")</f>
        <v>42105</v>
      </c>
      <c r="S57" s="145">
        <f>IF(MONTH('Availability - Room Type'!T29)=$D57,'Availability - Room Type'!T29,"")</f>
        <v>42106</v>
      </c>
      <c r="T57" s="145">
        <f>IF(MONTH('Availability - Room Type'!U29)=$D57,'Availability - Room Type'!U29,"")</f>
        <v>42107</v>
      </c>
      <c r="U57" s="145">
        <f>IF(MONTH('Availability - Room Type'!V29)=$D57,'Availability - Room Type'!V29,"")</f>
        <v>42108</v>
      </c>
      <c r="V57" s="145">
        <f>IF(MONTH('Availability - Room Type'!W29)=$D57,'Availability - Room Type'!W29,"")</f>
        <v>42109</v>
      </c>
      <c r="W57" s="145">
        <f>IF(MONTH('Availability - Room Type'!X29)=$D57,'Availability - Room Type'!X29,"")</f>
        <v>42110</v>
      </c>
      <c r="X57" s="145">
        <f>IF(MONTH('Availability - Room Type'!Y29)=$D57,'Availability - Room Type'!Y29,"")</f>
        <v>42111</v>
      </c>
      <c r="Y57" s="145">
        <f>IF(MONTH('Availability - Room Type'!Z29)=$D57,'Availability - Room Type'!Z29,"")</f>
        <v>42112</v>
      </c>
      <c r="Z57" s="145">
        <f>IF(MONTH('Availability - Room Type'!AA29)=$D57,'Availability - Room Type'!AA29,"")</f>
        <v>42113</v>
      </c>
      <c r="AA57" s="145">
        <f>IF(MONTH('Availability - Room Type'!AB29)=$D57,'Availability - Room Type'!AB29,"")</f>
        <v>42114</v>
      </c>
      <c r="AB57" s="145">
        <f>IF(MONTH('Availability - Room Type'!AC29)=$D57,'Availability - Room Type'!AC29,"")</f>
        <v>42115</v>
      </c>
      <c r="AC57" s="145">
        <f>IF(MONTH('Availability - Room Type'!AD29)=$D57,'Availability - Room Type'!AD29,"")</f>
        <v>42116</v>
      </c>
      <c r="AD57" s="145">
        <f>IF(MONTH('Availability - Room Type'!AE29)=$D57,'Availability - Room Type'!AE29,"")</f>
        <v>42117</v>
      </c>
      <c r="AE57" s="145">
        <f>IF(MONTH('Availability - Room Type'!AF29)=$D57,'Availability - Room Type'!AF29,"")</f>
        <v>42118</v>
      </c>
      <c r="AF57" s="145">
        <f>IF(MONTH('Availability - Room Type'!AG29)=$D57,'Availability - Room Type'!AG29,"")</f>
        <v>42119</v>
      </c>
      <c r="AG57" s="145">
        <f>IF(MONTH('Availability - Room Type'!AH29)=$D57,'Availability - Room Type'!AH29,"")</f>
        <v>42120</v>
      </c>
      <c r="AH57" s="145">
        <f>IF(MONTH('Availability - Room Type'!AI29)=$D57,'Availability - Room Type'!AI29,"")</f>
        <v>42121</v>
      </c>
      <c r="AI57" s="145">
        <f>IF(MONTH('Availability - Room Type'!AJ29)=$D57,'Availability - Room Type'!AJ29,"")</f>
        <v>42122</v>
      </c>
      <c r="AJ57" s="145">
        <f>IF(MONTH('Availability - Room Type'!AK29)=$D57,'Availability - Room Type'!AK29,"")</f>
        <v>42123</v>
      </c>
      <c r="AK57" s="145">
        <f>IF(MONTH('Availability - Room Type'!AL29)=$D57,'Availability - Room Type'!AL29,"")</f>
        <v>42124</v>
      </c>
      <c r="AL57" s="145" t="str">
        <f>IF(MONTH('Availability - Room Type'!AM29)=$D57,'Availability - Room Type'!AM29,"")</f>
        <v/>
      </c>
      <c r="AM57" s="145" t="str">
        <f>IF(MONTH('Availability - Room Type'!AN29)=$D57,'Availability - Room Type'!AN29,"")</f>
        <v/>
      </c>
      <c r="AN57" s="145" t="str">
        <f>IF(MONTH('Availability - Room Type'!AO29)=$D57,'Availability - Room Type'!AO29,"")</f>
        <v/>
      </c>
      <c r="AO57" s="145" t="str">
        <f>IF(MONTH('Availability - Room Type'!AP29)=$D57,'Availability - Room Type'!AP29,"")</f>
        <v/>
      </c>
      <c r="AP57" s="145" t="str">
        <f>IF(MONTH('Availability - Room Type'!AQ29)=$D57,'Availability - Room Type'!AQ29,"")</f>
        <v/>
      </c>
      <c r="AQ57" s="145" t="str">
        <f>IF(MONTH('Availability - Room Type'!AR29)=$D57,'Availability - Room Type'!AR29,"")</f>
        <v/>
      </c>
      <c r="AR57" s="145" t="str">
        <f>IF(MONTH('Availability - Room Type'!AS29)=$D57,'Availability - Room Type'!AS29,"")</f>
        <v/>
      </c>
      <c r="AS57" s="145" t="str">
        <f>IF(MONTH('Availability - Room Type'!AT29)=$D57,'Availability - Room Type'!AT29,"")</f>
        <v/>
      </c>
      <c r="AT57" s="145" t="str">
        <f>IF(MONTH('Availability - Room Type'!AU29)=$D57,'Availability - Room Type'!AU29,"")</f>
        <v/>
      </c>
      <c r="AU57" s="146" t="str">
        <f>IF(MONTH('Availability - Room Type'!AV29)=$D57,'Availability - Room Type'!AV29,"")</f>
        <v/>
      </c>
    </row>
    <row r="58" spans="2:47" x14ac:dyDescent="0.3">
      <c r="B58" s="149">
        <v>1</v>
      </c>
      <c r="C58" s="151" t="str">
        <f t="shared" ref="C58:D72" si="2">C42</f>
        <v>Standard Single</v>
      </c>
      <c r="D58" s="149">
        <f t="shared" si="2"/>
        <v>201</v>
      </c>
      <c r="E58" s="149"/>
      <c r="F58" s="150" t="str">
        <f t="array" ref="F58">IFERROR(IF($C58&lt;&gt;"",INDEX('Booking Guest Information'!$K$21:$K$170,MATCH(1,('Booking Guest Information'!$G$21:$G$170=$D58)*('Booking Guest Information'!$M$21:$M$170&lt;=F$57)*('Booking Guest Information'!$O$21:$O$170&gt;F$57)*('Booking Guest Information'!$A$21:$A$170&lt;&gt;"X"),0),0),""),"")</f>
        <v/>
      </c>
      <c r="G58" s="150" t="str">
        <f t="array" ref="G58">IFERROR(IF($C58&lt;&gt;"",INDEX('Booking Guest Information'!$K$21:$K$170,MATCH(1,('Booking Guest Information'!$G$21:$G$170=$D58)*('Booking Guest Information'!$M$21:$M$170&lt;=G$57)*('Booking Guest Information'!$O$21:$O$170&gt;G$57)*('Booking Guest Information'!$A$21:$A$170&lt;&gt;"X"),0),0),""),"")</f>
        <v/>
      </c>
      <c r="H58" s="150" t="str">
        <f t="array" ref="H58">IFERROR(IF($C58&lt;&gt;"",INDEX('Booking Guest Information'!$K$21:$K$170,MATCH(1,('Booking Guest Information'!$G$21:$G$170=$D58)*('Booking Guest Information'!$M$21:$M$170&lt;=H$57)*('Booking Guest Information'!$O$21:$O$170&gt;H$57)*('Booking Guest Information'!$A$21:$A$170&lt;&gt;"X"),0),0),""),"")</f>
        <v/>
      </c>
      <c r="I58" s="150" t="str">
        <f t="array" ref="I58">IFERROR(IF($C58&lt;&gt;"",INDEX('Booking Guest Information'!$K$21:$K$170,MATCH(1,('Booking Guest Information'!$G$21:$G$170=$D58)*('Booking Guest Information'!$M$21:$M$170&lt;=I$57)*('Booking Guest Information'!$O$21:$O$170&gt;I$57)*('Booking Guest Information'!$A$21:$A$170&lt;&gt;"X"),0),0),""),"")</f>
        <v/>
      </c>
      <c r="J58" s="150" t="str">
        <f t="array" ref="J58">IFERROR(IF($C58&lt;&gt;"",INDEX('Booking Guest Information'!$K$21:$K$170,MATCH(1,('Booking Guest Information'!$G$21:$G$170=$D58)*('Booking Guest Information'!$M$21:$M$170&lt;=J$57)*('Booking Guest Information'!$O$21:$O$170&gt;J$57)*('Booking Guest Information'!$A$21:$A$170&lt;&gt;"X"),0),0),""),"")</f>
        <v/>
      </c>
      <c r="K58" s="150" t="str">
        <f t="array" ref="K58">IFERROR(IF($C58&lt;&gt;"",INDEX('Booking Guest Information'!$K$21:$K$170,MATCH(1,('Booking Guest Information'!$G$21:$G$170=$D58)*('Booking Guest Information'!$M$21:$M$170&lt;=K$57)*('Booking Guest Information'!$O$21:$O$170&gt;K$57)*('Booking Guest Information'!$A$21:$A$170&lt;&gt;"X"),0),0),""),"")</f>
        <v/>
      </c>
      <c r="L58" s="150" t="str">
        <f t="array" ref="L58">IFERROR(IF($C58&lt;&gt;"",INDEX('Booking Guest Information'!$K$21:$K$170,MATCH(1,('Booking Guest Information'!$G$21:$G$170=$D58)*('Booking Guest Information'!$M$21:$M$170&lt;=L$57)*('Booking Guest Information'!$O$21:$O$170&gt;L$57)*('Booking Guest Information'!$A$21:$A$170&lt;&gt;"X"),0),0),""),"")</f>
        <v/>
      </c>
      <c r="M58" s="150" t="str">
        <f t="array" ref="M58">IFERROR(IF($C58&lt;&gt;"",INDEX('Booking Guest Information'!$K$21:$K$170,MATCH(1,('Booking Guest Information'!$G$21:$G$170=$D58)*('Booking Guest Information'!$M$21:$M$170&lt;=M$57)*('Booking Guest Information'!$O$21:$O$170&gt;M$57)*('Booking Guest Information'!$A$21:$A$170&lt;&gt;"X"),0),0),""),"")</f>
        <v/>
      </c>
      <c r="N58" s="150" t="str">
        <f t="array" ref="N58">IFERROR(IF($C58&lt;&gt;"",INDEX('Booking Guest Information'!$K$21:$K$170,MATCH(1,('Booking Guest Information'!$G$21:$G$170=$D58)*('Booking Guest Information'!$M$21:$M$170&lt;=N$57)*('Booking Guest Information'!$O$21:$O$170&gt;N$57)*('Booking Guest Information'!$A$21:$A$170&lt;&gt;"X"),0),0),""),"")</f>
        <v/>
      </c>
      <c r="O58" s="150" t="str">
        <f t="array" ref="O58">IFERROR(IF($C58&lt;&gt;"",INDEX('Booking Guest Information'!$K$21:$K$170,MATCH(1,('Booking Guest Information'!$G$21:$G$170=$D58)*('Booking Guest Information'!$M$21:$M$170&lt;=O$57)*('Booking Guest Information'!$O$21:$O$170&gt;O$57)*('Booking Guest Information'!$A$21:$A$170&lt;&gt;"X"),0),0),""),"")</f>
        <v/>
      </c>
      <c r="P58" s="150" t="str">
        <f t="array" ref="P58">IFERROR(IF($C58&lt;&gt;"",INDEX('Booking Guest Information'!$K$21:$K$170,MATCH(1,('Booking Guest Information'!$G$21:$G$170=$D58)*('Booking Guest Information'!$M$21:$M$170&lt;=P$57)*('Booking Guest Information'!$O$21:$O$170&gt;P$57)*('Booking Guest Information'!$A$21:$A$170&lt;&gt;"X"),0),0),""),"")</f>
        <v/>
      </c>
      <c r="Q58" s="150" t="str">
        <f t="array" ref="Q58">IFERROR(IF($C58&lt;&gt;"",INDEX('Booking Guest Information'!$K$21:$K$170,MATCH(1,('Booking Guest Information'!$G$21:$G$170=$D58)*('Booking Guest Information'!$M$21:$M$170&lt;=Q$57)*('Booking Guest Information'!$O$21:$O$170&gt;Q$57)*('Booking Guest Information'!$A$21:$A$170&lt;&gt;"X"),0),0),""),"")</f>
        <v/>
      </c>
      <c r="R58" s="150" t="str">
        <f t="array" ref="R58">IFERROR(IF($C58&lt;&gt;"",INDEX('Booking Guest Information'!$K$21:$K$170,MATCH(1,('Booking Guest Information'!$G$21:$G$170=$D58)*('Booking Guest Information'!$M$21:$M$170&lt;=R$57)*('Booking Guest Information'!$O$21:$O$170&gt;R$57)*('Booking Guest Information'!$A$21:$A$170&lt;&gt;"X"),0),0),""),"")</f>
        <v/>
      </c>
      <c r="S58" s="150" t="str">
        <f t="array" ref="S58">IFERROR(IF($C58&lt;&gt;"",INDEX('Booking Guest Information'!$K$21:$K$170,MATCH(1,('Booking Guest Information'!$G$21:$G$170=$D58)*('Booking Guest Information'!$M$21:$M$170&lt;=S$57)*('Booking Guest Information'!$O$21:$O$170&gt;S$57)*('Booking Guest Information'!$A$21:$A$170&lt;&gt;"X"),0),0),""),"")</f>
        <v/>
      </c>
      <c r="T58" s="150" t="str">
        <f t="array" ref="T58">IFERROR(IF($C58&lt;&gt;"",INDEX('Booking Guest Information'!$K$21:$K$170,MATCH(1,('Booking Guest Information'!$G$21:$G$170=$D58)*('Booking Guest Information'!$M$21:$M$170&lt;=T$57)*('Booking Guest Information'!$O$21:$O$170&gt;T$57)*('Booking Guest Information'!$A$21:$A$170&lt;&gt;"X"),0),0),""),"")</f>
        <v/>
      </c>
      <c r="U58" s="150" t="str">
        <f t="array" ref="U58">IFERROR(IF($C58&lt;&gt;"",INDEX('Booking Guest Information'!$K$21:$K$170,MATCH(1,('Booking Guest Information'!$G$21:$G$170=$D58)*('Booking Guest Information'!$M$21:$M$170&lt;=U$57)*('Booking Guest Information'!$O$21:$O$170&gt;U$57)*('Booking Guest Information'!$A$21:$A$170&lt;&gt;"X"),0),0),""),"")</f>
        <v/>
      </c>
      <c r="V58" s="150" t="str">
        <f t="array" ref="V58">IFERROR(IF($C58&lt;&gt;"",INDEX('Booking Guest Information'!$K$21:$K$170,MATCH(1,('Booking Guest Information'!$G$21:$G$170=$D58)*('Booking Guest Information'!$M$21:$M$170&lt;=V$57)*('Booking Guest Information'!$O$21:$O$170&gt;V$57)*('Booking Guest Information'!$A$21:$A$170&lt;&gt;"X"),0),0),""),"")</f>
        <v/>
      </c>
      <c r="W58" s="150" t="str">
        <f t="array" ref="W58">IFERROR(IF($C58&lt;&gt;"",INDEX('Booking Guest Information'!$K$21:$K$170,MATCH(1,('Booking Guest Information'!$G$21:$G$170=$D58)*('Booking Guest Information'!$M$21:$M$170&lt;=W$57)*('Booking Guest Information'!$O$21:$O$170&gt;W$57)*('Booking Guest Information'!$A$21:$A$170&lt;&gt;"X"),0),0),""),"")</f>
        <v/>
      </c>
      <c r="X58" s="150" t="str">
        <f t="array" ref="X58">IFERROR(IF($C58&lt;&gt;"",INDEX('Booking Guest Information'!$K$21:$K$170,MATCH(1,('Booking Guest Information'!$G$21:$G$170=$D58)*('Booking Guest Information'!$M$21:$M$170&lt;=X$57)*('Booking Guest Information'!$O$21:$O$170&gt;X$57)*('Booking Guest Information'!$A$21:$A$170&lt;&gt;"X"),0),0),""),"")</f>
        <v/>
      </c>
      <c r="Y58" s="150" t="str">
        <f t="array" ref="Y58">IFERROR(IF($C58&lt;&gt;"",INDEX('Booking Guest Information'!$K$21:$K$170,MATCH(1,('Booking Guest Information'!$G$21:$G$170=$D58)*('Booking Guest Information'!$M$21:$M$170&lt;=Y$57)*('Booking Guest Information'!$O$21:$O$170&gt;Y$57)*('Booking Guest Information'!$A$21:$A$170&lt;&gt;"X"),0),0),""),"")</f>
        <v/>
      </c>
      <c r="Z58" s="150" t="str">
        <f t="array" ref="Z58">IFERROR(IF($C58&lt;&gt;"",INDEX('Booking Guest Information'!$K$21:$K$170,MATCH(1,('Booking Guest Information'!$G$21:$G$170=$D58)*('Booking Guest Information'!$M$21:$M$170&lt;=Z$57)*('Booking Guest Information'!$O$21:$O$170&gt;Z$57)*('Booking Guest Information'!$A$21:$A$170&lt;&gt;"X"),0),0),""),"")</f>
        <v/>
      </c>
      <c r="AA58" s="150" t="str">
        <f t="array" ref="AA58">IFERROR(IF($C58&lt;&gt;"",INDEX('Booking Guest Information'!$K$21:$K$170,MATCH(1,('Booking Guest Information'!$G$21:$G$170=$D58)*('Booking Guest Information'!$M$21:$M$170&lt;=AA$57)*('Booking Guest Information'!$O$21:$O$170&gt;AA$57)*('Booking Guest Information'!$A$21:$A$170&lt;&gt;"X"),0),0),""),"")</f>
        <v/>
      </c>
      <c r="AB58" s="150" t="str">
        <f t="array" ref="AB58">IFERROR(IF($C58&lt;&gt;"",INDEX('Booking Guest Information'!$K$21:$K$170,MATCH(1,('Booking Guest Information'!$G$21:$G$170=$D58)*('Booking Guest Information'!$M$21:$M$170&lt;=AB$57)*('Booking Guest Information'!$O$21:$O$170&gt;AB$57)*('Booking Guest Information'!$A$21:$A$170&lt;&gt;"X"),0),0),""),"")</f>
        <v/>
      </c>
      <c r="AC58" s="150" t="str">
        <f t="array" ref="AC58">IFERROR(IF($C58&lt;&gt;"",INDEX('Booking Guest Information'!$K$21:$K$170,MATCH(1,('Booking Guest Information'!$G$21:$G$170=$D58)*('Booking Guest Information'!$M$21:$M$170&lt;=AC$57)*('Booking Guest Information'!$O$21:$O$170&gt;AC$57)*('Booking Guest Information'!$A$21:$A$170&lt;&gt;"X"),0),0),""),"")</f>
        <v/>
      </c>
      <c r="AD58" s="150" t="str">
        <f t="array" ref="AD58">IFERROR(IF($C58&lt;&gt;"",INDEX('Booking Guest Information'!$K$21:$K$170,MATCH(1,('Booking Guest Information'!$G$21:$G$170=$D58)*('Booking Guest Information'!$M$21:$M$170&lt;=AD$57)*('Booking Guest Information'!$O$21:$O$170&gt;AD$57)*('Booking Guest Information'!$A$21:$A$170&lt;&gt;"X"),0),0),""),"")</f>
        <v/>
      </c>
      <c r="AE58" s="150" t="str">
        <f t="array" ref="AE58">IFERROR(IF($C58&lt;&gt;"",INDEX('Booking Guest Information'!$K$21:$K$170,MATCH(1,('Booking Guest Information'!$G$21:$G$170=$D58)*('Booking Guest Information'!$M$21:$M$170&lt;=AE$57)*('Booking Guest Information'!$O$21:$O$170&gt;AE$57)*('Booking Guest Information'!$A$21:$A$170&lt;&gt;"X"),0),0),""),"")</f>
        <v/>
      </c>
      <c r="AF58" s="150" t="str">
        <f t="array" ref="AF58">IFERROR(IF($C58&lt;&gt;"",INDEX('Booking Guest Information'!$K$21:$K$170,MATCH(1,('Booking Guest Information'!$G$21:$G$170=$D58)*('Booking Guest Information'!$M$21:$M$170&lt;=AF$57)*('Booking Guest Information'!$O$21:$O$170&gt;AF$57)*('Booking Guest Information'!$A$21:$A$170&lt;&gt;"X"),0),0),""),"")</f>
        <v/>
      </c>
      <c r="AG58" s="150" t="str">
        <f t="array" ref="AG58">IFERROR(IF($C58&lt;&gt;"",INDEX('Booking Guest Information'!$K$21:$K$170,MATCH(1,('Booking Guest Information'!$G$21:$G$170=$D58)*('Booking Guest Information'!$M$21:$M$170&lt;=AG$57)*('Booking Guest Information'!$O$21:$O$170&gt;AG$57)*('Booking Guest Information'!$A$21:$A$170&lt;&gt;"X"),0),0),""),"")</f>
        <v/>
      </c>
      <c r="AH58" s="150" t="str">
        <f t="array" ref="AH58">IFERROR(IF($C58&lt;&gt;"",INDEX('Booking Guest Information'!$K$21:$K$170,MATCH(1,('Booking Guest Information'!$G$21:$G$170=$D58)*('Booking Guest Information'!$M$21:$M$170&lt;=AH$57)*('Booking Guest Information'!$O$21:$O$170&gt;AH$57)*('Booking Guest Information'!$A$21:$A$170&lt;&gt;"X"),0),0),""),"")</f>
        <v/>
      </c>
      <c r="AI58" s="150" t="str">
        <f t="array" ref="AI58">IFERROR(IF($C58&lt;&gt;"",INDEX('Booking Guest Information'!$K$21:$K$170,MATCH(1,('Booking Guest Information'!$G$21:$G$170=$D58)*('Booking Guest Information'!$M$21:$M$170&lt;=AI$57)*('Booking Guest Information'!$O$21:$O$170&gt;AI$57)*('Booking Guest Information'!$A$21:$A$170&lt;&gt;"X"),0),0),""),"")</f>
        <v/>
      </c>
      <c r="AJ58" s="150" t="str">
        <f t="array" ref="AJ58">IFERROR(IF($C58&lt;&gt;"",INDEX('Booking Guest Information'!$K$21:$K$170,MATCH(1,('Booking Guest Information'!$G$21:$G$170=$D58)*('Booking Guest Information'!$M$21:$M$170&lt;=AJ$57)*('Booking Guest Information'!$O$21:$O$170&gt;AJ$57)*('Booking Guest Information'!$A$21:$A$170&lt;&gt;"X"),0),0),""),"")</f>
        <v/>
      </c>
      <c r="AK58" s="150" t="str">
        <f t="array" ref="AK58">IFERROR(IF($C58&lt;&gt;"",INDEX('Booking Guest Information'!$K$21:$K$170,MATCH(1,('Booking Guest Information'!$G$21:$G$170=$D58)*('Booking Guest Information'!$M$21:$M$170&lt;=AK$57)*('Booking Guest Information'!$O$21:$O$170&gt;AK$57)*('Booking Guest Information'!$A$21:$A$170&lt;&gt;"X"),0),0),""),"")</f>
        <v/>
      </c>
      <c r="AL58" s="150" t="str">
        <f t="array" ref="AL58">IFERROR(IF($C58&lt;&gt;"",INDEX('Booking Guest Information'!$K$21:$K$170,MATCH(1,('Booking Guest Information'!$G$21:$G$170=$D58)*('Booking Guest Information'!$M$21:$M$170&lt;=AL$57)*('Booking Guest Information'!$O$21:$O$170&gt;AL$57)*('Booking Guest Information'!$A$21:$A$170&lt;&gt;"X"),0),0),""),"")</f>
        <v/>
      </c>
      <c r="AM58" s="150" t="str">
        <f t="array" ref="AM58">IFERROR(IF($C58&lt;&gt;"",INDEX('Booking Guest Information'!$K$21:$K$170,MATCH(1,('Booking Guest Information'!$G$21:$G$170=$D58)*('Booking Guest Information'!$M$21:$M$170&lt;=AM$57)*('Booking Guest Information'!$O$21:$O$170&gt;AM$57)*('Booking Guest Information'!$A$21:$A$170&lt;&gt;"X"),0),0),""),"")</f>
        <v/>
      </c>
      <c r="AN58" s="150" t="str">
        <f t="array" ref="AN58">IFERROR(IF($C58&lt;&gt;"",INDEX('Booking Guest Information'!$K$21:$K$170,MATCH(1,('Booking Guest Information'!$G$21:$G$170=$D58)*('Booking Guest Information'!$M$21:$M$170&lt;=AN$57)*('Booking Guest Information'!$O$21:$O$170&gt;AN$57)*('Booking Guest Information'!$A$21:$A$170&lt;&gt;"X"),0),0),""),"")</f>
        <v/>
      </c>
      <c r="AO58" s="150" t="str">
        <f t="array" ref="AO58">IFERROR(IF($C58&lt;&gt;"",INDEX('Booking Guest Information'!$K$21:$K$170,MATCH(1,('Booking Guest Information'!$G$21:$G$170=$D58)*('Booking Guest Information'!$M$21:$M$170&lt;=AO$57)*('Booking Guest Information'!$O$21:$O$170&gt;AO$57)*('Booking Guest Information'!$A$21:$A$170&lt;&gt;"X"),0),0),""),"")</f>
        <v/>
      </c>
      <c r="AP58" s="150" t="str">
        <f t="array" ref="AP58">IFERROR(IF($C58&lt;&gt;"",INDEX('Booking Guest Information'!$K$21:$K$170,MATCH(1,('Booking Guest Information'!$G$21:$G$170=$D58)*('Booking Guest Information'!$M$21:$M$170&lt;=AP$57)*('Booking Guest Information'!$O$21:$O$170&gt;AP$57)*('Booking Guest Information'!$A$21:$A$170&lt;&gt;"X"),0),0),""),"")</f>
        <v/>
      </c>
      <c r="AQ58" s="150" t="str">
        <f t="array" ref="AQ58">IFERROR(IF($C58&lt;&gt;"",INDEX('Booking Guest Information'!$K$21:$K$170,MATCH(1,('Booking Guest Information'!$G$21:$G$170=$D58)*('Booking Guest Information'!$M$21:$M$170&lt;=AQ$57)*('Booking Guest Information'!$O$21:$O$170&gt;AQ$57)*('Booking Guest Information'!$A$21:$A$170&lt;&gt;"X"),0),0),""),"")</f>
        <v/>
      </c>
      <c r="AR58" s="150" t="str">
        <f t="array" ref="AR58">IFERROR(IF($C58&lt;&gt;"",INDEX('Booking Guest Information'!$K$21:$K$170,MATCH(1,('Booking Guest Information'!$G$21:$G$170=$D58)*('Booking Guest Information'!$M$21:$M$170&lt;=AR$57)*('Booking Guest Information'!$O$21:$O$170&gt;AR$57)*('Booking Guest Information'!$A$21:$A$170&lt;&gt;"X"),0),0),""),"")</f>
        <v/>
      </c>
      <c r="AS58" s="150" t="str">
        <f t="array" ref="AS58">IFERROR(IF($C58&lt;&gt;"",INDEX('Booking Guest Information'!$K$21:$K$170,MATCH(1,('Booking Guest Information'!$G$21:$G$170=$D58)*('Booking Guest Information'!$M$21:$M$170&lt;=AS$57)*('Booking Guest Information'!$O$21:$O$170&gt;AS$57)*('Booking Guest Information'!$A$21:$A$170&lt;&gt;"X"),0),0),""),"")</f>
        <v/>
      </c>
      <c r="AT58" s="150" t="str">
        <f t="array" ref="AT58">IFERROR(IF($C58&lt;&gt;"",INDEX('Booking Guest Information'!$K$21:$K$170,MATCH(1,('Booking Guest Information'!$G$21:$G$170=$D58)*('Booking Guest Information'!$M$21:$M$170&lt;=AT$57)*('Booking Guest Information'!$O$21:$O$170&gt;AT$57)*('Booking Guest Information'!$A$21:$A$170&lt;&gt;"X"),0),0),""),"")</f>
        <v/>
      </c>
      <c r="AU58" s="150" t="str">
        <f t="array" ref="AU58">IFERROR(IF($C58&lt;&gt;"",INDEX('Booking Guest Information'!$K$21:$K$170,MATCH(1,('Booking Guest Information'!$G$21:$G$170=$D58)*('Booking Guest Information'!$M$21:$M$170&lt;=AU$57)*('Booking Guest Information'!$O$21:$O$170&gt;AU$57)*('Booking Guest Information'!$A$21:$A$170&lt;&gt;"X"),0),0),""),"")</f>
        <v/>
      </c>
    </row>
    <row r="59" spans="2:47" x14ac:dyDescent="0.3">
      <c r="B59" s="149">
        <v>2</v>
      </c>
      <c r="C59" s="151" t="str">
        <f t="shared" si="2"/>
        <v>Standard Single</v>
      </c>
      <c r="D59" s="149">
        <f t="shared" si="2"/>
        <v>202</v>
      </c>
      <c r="E59" s="149"/>
      <c r="F59" s="150" t="str">
        <f t="array" ref="F59">IFERROR(IF($C59&lt;&gt;"",INDEX('Booking Guest Information'!$K$21:$K$170,MATCH(1,('Booking Guest Information'!$G$21:$G$170=$D59)*('Booking Guest Information'!$M$21:$M$170&lt;=F$57)*('Booking Guest Information'!$O$21:$O$170&gt;F$57)*('Booking Guest Information'!$A$21:$A$170&lt;&gt;"X"),0),0),""),"")</f>
        <v/>
      </c>
      <c r="G59" s="150" t="str">
        <f t="array" ref="G59">IFERROR(IF($C59&lt;&gt;"",INDEX('Booking Guest Information'!$K$21:$K$170,MATCH(1,('Booking Guest Information'!$G$21:$G$170=$D59)*('Booking Guest Information'!$M$21:$M$170&lt;=G$57)*('Booking Guest Information'!$O$21:$O$170&gt;G$57)*('Booking Guest Information'!$A$21:$A$170&lt;&gt;"X"),0),0),""),"")</f>
        <v/>
      </c>
      <c r="H59" s="150" t="str">
        <f t="array" ref="H59">IFERROR(IF($C59&lt;&gt;"",INDEX('Booking Guest Information'!$K$21:$K$170,MATCH(1,('Booking Guest Information'!$G$21:$G$170=$D59)*('Booking Guest Information'!$M$21:$M$170&lt;=H$57)*('Booking Guest Information'!$O$21:$O$170&gt;H$57)*('Booking Guest Information'!$A$21:$A$170&lt;&gt;"X"),0),0),""),"")</f>
        <v/>
      </c>
      <c r="I59" s="150" t="str">
        <f t="array" ref="I59">IFERROR(IF($C59&lt;&gt;"",INDEX('Booking Guest Information'!$K$21:$K$170,MATCH(1,('Booking Guest Information'!$G$21:$G$170=$D59)*('Booking Guest Information'!$M$21:$M$170&lt;=I$57)*('Booking Guest Information'!$O$21:$O$170&gt;I$57)*('Booking Guest Information'!$A$21:$A$170&lt;&gt;"X"),0),0),""),"")</f>
        <v/>
      </c>
      <c r="J59" s="150" t="str">
        <f t="array" ref="J59">IFERROR(IF($C59&lt;&gt;"",INDEX('Booking Guest Information'!$K$21:$K$170,MATCH(1,('Booking Guest Information'!$G$21:$G$170=$D59)*('Booking Guest Information'!$M$21:$M$170&lt;=J$57)*('Booking Guest Information'!$O$21:$O$170&gt;J$57)*('Booking Guest Information'!$A$21:$A$170&lt;&gt;"X"),0),0),""),"")</f>
        <v/>
      </c>
      <c r="K59" s="150" t="str">
        <f t="array" ref="K59">IFERROR(IF($C59&lt;&gt;"",INDEX('Booking Guest Information'!$K$21:$K$170,MATCH(1,('Booking Guest Information'!$G$21:$G$170=$D59)*('Booking Guest Information'!$M$21:$M$170&lt;=K$57)*('Booking Guest Information'!$O$21:$O$170&gt;K$57)*('Booking Guest Information'!$A$21:$A$170&lt;&gt;"X"),0),0),""),"")</f>
        <v/>
      </c>
      <c r="L59" s="150" t="str">
        <f t="array" ref="L59">IFERROR(IF($C59&lt;&gt;"",INDEX('Booking Guest Information'!$K$21:$K$170,MATCH(1,('Booking Guest Information'!$G$21:$G$170=$D59)*('Booking Guest Information'!$M$21:$M$170&lt;=L$57)*('Booking Guest Information'!$O$21:$O$170&gt;L$57)*('Booking Guest Information'!$A$21:$A$170&lt;&gt;"X"),0),0),""),"")</f>
        <v/>
      </c>
      <c r="M59" s="150" t="str">
        <f t="array" ref="M59">IFERROR(IF($C59&lt;&gt;"",INDEX('Booking Guest Information'!$K$21:$K$170,MATCH(1,('Booking Guest Information'!$G$21:$G$170=$D59)*('Booking Guest Information'!$M$21:$M$170&lt;=M$57)*('Booking Guest Information'!$O$21:$O$170&gt;M$57)*('Booking Guest Information'!$A$21:$A$170&lt;&gt;"X"),0),0),""),"")</f>
        <v/>
      </c>
      <c r="N59" s="150" t="str">
        <f t="array" ref="N59">IFERROR(IF($C59&lt;&gt;"",INDEX('Booking Guest Information'!$K$21:$K$170,MATCH(1,('Booking Guest Information'!$G$21:$G$170=$D59)*('Booking Guest Information'!$M$21:$M$170&lt;=N$57)*('Booking Guest Information'!$O$21:$O$170&gt;N$57)*('Booking Guest Information'!$A$21:$A$170&lt;&gt;"X"),0),0),""),"")</f>
        <v/>
      </c>
      <c r="O59" s="150" t="str">
        <f t="array" ref="O59">IFERROR(IF($C59&lt;&gt;"",INDEX('Booking Guest Information'!$K$21:$K$170,MATCH(1,('Booking Guest Information'!$G$21:$G$170=$D59)*('Booking Guest Information'!$M$21:$M$170&lt;=O$57)*('Booking Guest Information'!$O$21:$O$170&gt;O$57)*('Booking Guest Information'!$A$21:$A$170&lt;&gt;"X"),0),0),""),"")</f>
        <v/>
      </c>
      <c r="P59" s="150" t="str">
        <f t="array" ref="P59">IFERROR(IF($C59&lt;&gt;"",INDEX('Booking Guest Information'!$K$21:$K$170,MATCH(1,('Booking Guest Information'!$G$21:$G$170=$D59)*('Booking Guest Information'!$M$21:$M$170&lt;=P$57)*('Booking Guest Information'!$O$21:$O$170&gt;P$57)*('Booking Guest Information'!$A$21:$A$170&lt;&gt;"X"),0),0),""),"")</f>
        <v/>
      </c>
      <c r="Q59" s="150" t="str">
        <f t="array" ref="Q59">IFERROR(IF($C59&lt;&gt;"",INDEX('Booking Guest Information'!$K$21:$K$170,MATCH(1,('Booking Guest Information'!$G$21:$G$170=$D59)*('Booking Guest Information'!$M$21:$M$170&lt;=Q$57)*('Booking Guest Information'!$O$21:$O$170&gt;Q$57)*('Booking Guest Information'!$A$21:$A$170&lt;&gt;"X"),0),0),""),"")</f>
        <v/>
      </c>
      <c r="R59" s="150" t="str">
        <f t="array" ref="R59">IFERROR(IF($C59&lt;&gt;"",INDEX('Booking Guest Information'!$K$21:$K$170,MATCH(1,('Booking Guest Information'!$G$21:$G$170=$D59)*('Booking Guest Information'!$M$21:$M$170&lt;=R$57)*('Booking Guest Information'!$O$21:$O$170&gt;R$57)*('Booking Guest Information'!$A$21:$A$170&lt;&gt;"X"),0),0),""),"")</f>
        <v/>
      </c>
      <c r="S59" s="150" t="str">
        <f t="array" ref="S59">IFERROR(IF($C59&lt;&gt;"",INDEX('Booking Guest Information'!$K$21:$K$170,MATCH(1,('Booking Guest Information'!$G$21:$G$170=$D59)*('Booking Guest Information'!$M$21:$M$170&lt;=S$57)*('Booking Guest Information'!$O$21:$O$170&gt;S$57)*('Booking Guest Information'!$A$21:$A$170&lt;&gt;"X"),0),0),""),"")</f>
        <v/>
      </c>
      <c r="T59" s="150" t="str">
        <f t="array" ref="T59">IFERROR(IF($C59&lt;&gt;"",INDEX('Booking Guest Information'!$K$21:$K$170,MATCH(1,('Booking Guest Information'!$G$21:$G$170=$D59)*('Booking Guest Information'!$M$21:$M$170&lt;=T$57)*('Booking Guest Information'!$O$21:$O$170&gt;T$57)*('Booking Guest Information'!$A$21:$A$170&lt;&gt;"X"),0),0),""),"")</f>
        <v/>
      </c>
      <c r="U59" s="150" t="str">
        <f t="array" ref="U59">IFERROR(IF($C59&lt;&gt;"",INDEX('Booking Guest Information'!$K$21:$K$170,MATCH(1,('Booking Guest Information'!$G$21:$G$170=$D59)*('Booking Guest Information'!$M$21:$M$170&lt;=U$57)*('Booking Guest Information'!$O$21:$O$170&gt;U$57)*('Booking Guest Information'!$A$21:$A$170&lt;&gt;"X"),0),0),""),"")</f>
        <v/>
      </c>
      <c r="V59" s="150" t="str">
        <f t="array" ref="V59">IFERROR(IF($C59&lt;&gt;"",INDEX('Booking Guest Information'!$K$21:$K$170,MATCH(1,('Booking Guest Information'!$G$21:$G$170=$D59)*('Booking Guest Information'!$M$21:$M$170&lt;=V$57)*('Booking Guest Information'!$O$21:$O$170&gt;V$57)*('Booking Guest Information'!$A$21:$A$170&lt;&gt;"X"),0),0),""),"")</f>
        <v/>
      </c>
      <c r="W59" s="150" t="str">
        <f t="array" ref="W59">IFERROR(IF($C59&lt;&gt;"",INDEX('Booking Guest Information'!$K$21:$K$170,MATCH(1,('Booking Guest Information'!$G$21:$G$170=$D59)*('Booking Guest Information'!$M$21:$M$170&lt;=W$57)*('Booking Guest Information'!$O$21:$O$170&gt;W$57)*('Booking Guest Information'!$A$21:$A$170&lt;&gt;"X"),0),0),""),"")</f>
        <v/>
      </c>
      <c r="X59" s="150" t="str">
        <f t="array" ref="X59">IFERROR(IF($C59&lt;&gt;"",INDEX('Booking Guest Information'!$K$21:$K$170,MATCH(1,('Booking Guest Information'!$G$21:$G$170=$D59)*('Booking Guest Information'!$M$21:$M$170&lt;=X$57)*('Booking Guest Information'!$O$21:$O$170&gt;X$57)*('Booking Guest Information'!$A$21:$A$170&lt;&gt;"X"),0),0),""),"")</f>
        <v/>
      </c>
      <c r="Y59" s="150" t="str">
        <f t="array" ref="Y59">IFERROR(IF($C59&lt;&gt;"",INDEX('Booking Guest Information'!$K$21:$K$170,MATCH(1,('Booking Guest Information'!$G$21:$G$170=$D59)*('Booking Guest Information'!$M$21:$M$170&lt;=Y$57)*('Booking Guest Information'!$O$21:$O$170&gt;Y$57)*('Booking Guest Information'!$A$21:$A$170&lt;&gt;"X"),0),0),""),"")</f>
        <v/>
      </c>
      <c r="Z59" s="150" t="str">
        <f t="array" ref="Z59">IFERROR(IF($C59&lt;&gt;"",INDEX('Booking Guest Information'!$K$21:$K$170,MATCH(1,('Booking Guest Information'!$G$21:$G$170=$D59)*('Booking Guest Information'!$M$21:$M$170&lt;=Z$57)*('Booking Guest Information'!$O$21:$O$170&gt;Z$57)*('Booking Guest Information'!$A$21:$A$170&lt;&gt;"X"),0),0),""),"")</f>
        <v/>
      </c>
      <c r="AA59" s="150" t="str">
        <f t="array" ref="AA59">IFERROR(IF($C59&lt;&gt;"",INDEX('Booking Guest Information'!$K$21:$K$170,MATCH(1,('Booking Guest Information'!$G$21:$G$170=$D59)*('Booking Guest Information'!$M$21:$M$170&lt;=AA$57)*('Booking Guest Information'!$O$21:$O$170&gt;AA$57)*('Booking Guest Information'!$A$21:$A$170&lt;&gt;"X"),0),0),""),"")</f>
        <v/>
      </c>
      <c r="AB59" s="150" t="str">
        <f t="array" ref="AB59">IFERROR(IF($C59&lt;&gt;"",INDEX('Booking Guest Information'!$K$21:$K$170,MATCH(1,('Booking Guest Information'!$G$21:$G$170=$D59)*('Booking Guest Information'!$M$21:$M$170&lt;=AB$57)*('Booking Guest Information'!$O$21:$O$170&gt;AB$57)*('Booking Guest Information'!$A$21:$A$170&lt;&gt;"X"),0),0),""),"")</f>
        <v/>
      </c>
      <c r="AC59" s="150" t="str">
        <f t="array" ref="AC59">IFERROR(IF($C59&lt;&gt;"",INDEX('Booking Guest Information'!$K$21:$K$170,MATCH(1,('Booking Guest Information'!$G$21:$G$170=$D59)*('Booking Guest Information'!$M$21:$M$170&lt;=AC$57)*('Booking Guest Information'!$O$21:$O$170&gt;AC$57)*('Booking Guest Information'!$A$21:$A$170&lt;&gt;"X"),0),0),""),"")</f>
        <v/>
      </c>
      <c r="AD59" s="150" t="str">
        <f t="array" ref="AD59">IFERROR(IF($C59&lt;&gt;"",INDEX('Booking Guest Information'!$K$21:$K$170,MATCH(1,('Booking Guest Information'!$G$21:$G$170=$D59)*('Booking Guest Information'!$M$21:$M$170&lt;=AD$57)*('Booking Guest Information'!$O$21:$O$170&gt;AD$57)*('Booking Guest Information'!$A$21:$A$170&lt;&gt;"X"),0),0),""),"")</f>
        <v/>
      </c>
      <c r="AE59" s="150" t="str">
        <f t="array" ref="AE59">IFERROR(IF($C59&lt;&gt;"",INDEX('Booking Guest Information'!$K$21:$K$170,MATCH(1,('Booking Guest Information'!$G$21:$G$170=$D59)*('Booking Guest Information'!$M$21:$M$170&lt;=AE$57)*('Booking Guest Information'!$O$21:$O$170&gt;AE$57)*('Booking Guest Information'!$A$21:$A$170&lt;&gt;"X"),0),0),""),"")</f>
        <v/>
      </c>
      <c r="AF59" s="150" t="str">
        <f t="array" ref="AF59">IFERROR(IF($C59&lt;&gt;"",INDEX('Booking Guest Information'!$K$21:$K$170,MATCH(1,('Booking Guest Information'!$G$21:$G$170=$D59)*('Booking Guest Information'!$M$21:$M$170&lt;=AF$57)*('Booking Guest Information'!$O$21:$O$170&gt;AF$57)*('Booking Guest Information'!$A$21:$A$170&lt;&gt;"X"),0),0),""),"")</f>
        <v/>
      </c>
      <c r="AG59" s="150" t="str">
        <f t="array" ref="AG59">IFERROR(IF($C59&lt;&gt;"",INDEX('Booking Guest Information'!$K$21:$K$170,MATCH(1,('Booking Guest Information'!$G$21:$G$170=$D59)*('Booking Guest Information'!$M$21:$M$170&lt;=AG$57)*('Booking Guest Information'!$O$21:$O$170&gt;AG$57)*('Booking Guest Information'!$A$21:$A$170&lt;&gt;"X"),0),0),""),"")</f>
        <v/>
      </c>
      <c r="AH59" s="150" t="str">
        <f t="array" ref="AH59">IFERROR(IF($C59&lt;&gt;"",INDEX('Booking Guest Information'!$K$21:$K$170,MATCH(1,('Booking Guest Information'!$G$21:$G$170=$D59)*('Booking Guest Information'!$M$21:$M$170&lt;=AH$57)*('Booking Guest Information'!$O$21:$O$170&gt;AH$57)*('Booking Guest Information'!$A$21:$A$170&lt;&gt;"X"),0),0),""),"")</f>
        <v/>
      </c>
      <c r="AI59" s="150" t="str">
        <f t="array" ref="AI59">IFERROR(IF($C59&lt;&gt;"",INDEX('Booking Guest Information'!$K$21:$K$170,MATCH(1,('Booking Guest Information'!$G$21:$G$170=$D59)*('Booking Guest Information'!$M$21:$M$170&lt;=AI$57)*('Booking Guest Information'!$O$21:$O$170&gt;AI$57)*('Booking Guest Information'!$A$21:$A$170&lt;&gt;"X"),0),0),""),"")</f>
        <v/>
      </c>
      <c r="AJ59" s="150" t="str">
        <f t="array" ref="AJ59">IFERROR(IF($C59&lt;&gt;"",INDEX('Booking Guest Information'!$K$21:$K$170,MATCH(1,('Booking Guest Information'!$G$21:$G$170=$D59)*('Booking Guest Information'!$M$21:$M$170&lt;=AJ$57)*('Booking Guest Information'!$O$21:$O$170&gt;AJ$57)*('Booking Guest Information'!$A$21:$A$170&lt;&gt;"X"),0),0),""),"")</f>
        <v/>
      </c>
      <c r="AK59" s="150" t="str">
        <f t="array" ref="AK59">IFERROR(IF($C59&lt;&gt;"",INDEX('Booking Guest Information'!$K$21:$K$170,MATCH(1,('Booking Guest Information'!$G$21:$G$170=$D59)*('Booking Guest Information'!$M$21:$M$170&lt;=AK$57)*('Booking Guest Information'!$O$21:$O$170&gt;AK$57)*('Booking Guest Information'!$A$21:$A$170&lt;&gt;"X"),0),0),""),"")</f>
        <v/>
      </c>
      <c r="AL59" s="150" t="str">
        <f t="array" ref="AL59">IFERROR(IF($C59&lt;&gt;"",INDEX('Booking Guest Information'!$K$21:$K$170,MATCH(1,('Booking Guest Information'!$G$21:$G$170=$D59)*('Booking Guest Information'!$M$21:$M$170&lt;=AL$57)*('Booking Guest Information'!$O$21:$O$170&gt;AL$57)*('Booking Guest Information'!$A$21:$A$170&lt;&gt;"X"),0),0),""),"")</f>
        <v/>
      </c>
      <c r="AM59" s="150" t="str">
        <f t="array" ref="AM59">IFERROR(IF($C59&lt;&gt;"",INDEX('Booking Guest Information'!$K$21:$K$170,MATCH(1,('Booking Guest Information'!$G$21:$G$170=$D59)*('Booking Guest Information'!$M$21:$M$170&lt;=AM$57)*('Booking Guest Information'!$O$21:$O$170&gt;AM$57)*('Booking Guest Information'!$A$21:$A$170&lt;&gt;"X"),0),0),""),"")</f>
        <v/>
      </c>
      <c r="AN59" s="150" t="str">
        <f t="array" ref="AN59">IFERROR(IF($C59&lt;&gt;"",INDEX('Booking Guest Information'!$K$21:$K$170,MATCH(1,('Booking Guest Information'!$G$21:$G$170=$D59)*('Booking Guest Information'!$M$21:$M$170&lt;=AN$57)*('Booking Guest Information'!$O$21:$O$170&gt;AN$57)*('Booking Guest Information'!$A$21:$A$170&lt;&gt;"X"),0),0),""),"")</f>
        <v/>
      </c>
      <c r="AO59" s="150" t="str">
        <f t="array" ref="AO59">IFERROR(IF($C59&lt;&gt;"",INDEX('Booking Guest Information'!$K$21:$K$170,MATCH(1,('Booking Guest Information'!$G$21:$G$170=$D59)*('Booking Guest Information'!$M$21:$M$170&lt;=AO$57)*('Booking Guest Information'!$O$21:$O$170&gt;AO$57)*('Booking Guest Information'!$A$21:$A$170&lt;&gt;"X"),0),0),""),"")</f>
        <v/>
      </c>
      <c r="AP59" s="150" t="str">
        <f t="array" ref="AP59">IFERROR(IF($C59&lt;&gt;"",INDEX('Booking Guest Information'!$K$21:$K$170,MATCH(1,('Booking Guest Information'!$G$21:$G$170=$D59)*('Booking Guest Information'!$M$21:$M$170&lt;=AP$57)*('Booking Guest Information'!$O$21:$O$170&gt;AP$57)*('Booking Guest Information'!$A$21:$A$170&lt;&gt;"X"),0),0),""),"")</f>
        <v/>
      </c>
      <c r="AQ59" s="150" t="str">
        <f t="array" ref="AQ59">IFERROR(IF($C59&lt;&gt;"",INDEX('Booking Guest Information'!$K$21:$K$170,MATCH(1,('Booking Guest Information'!$G$21:$G$170=$D59)*('Booking Guest Information'!$M$21:$M$170&lt;=AQ$57)*('Booking Guest Information'!$O$21:$O$170&gt;AQ$57)*('Booking Guest Information'!$A$21:$A$170&lt;&gt;"X"),0),0),""),"")</f>
        <v/>
      </c>
      <c r="AR59" s="150" t="str">
        <f t="array" ref="AR59">IFERROR(IF($C59&lt;&gt;"",INDEX('Booking Guest Information'!$K$21:$K$170,MATCH(1,('Booking Guest Information'!$G$21:$G$170=$D59)*('Booking Guest Information'!$M$21:$M$170&lt;=AR$57)*('Booking Guest Information'!$O$21:$O$170&gt;AR$57)*('Booking Guest Information'!$A$21:$A$170&lt;&gt;"X"),0),0),""),"")</f>
        <v/>
      </c>
      <c r="AS59" s="150" t="str">
        <f t="array" ref="AS59">IFERROR(IF($C59&lt;&gt;"",INDEX('Booking Guest Information'!$K$21:$K$170,MATCH(1,('Booking Guest Information'!$G$21:$G$170=$D59)*('Booking Guest Information'!$M$21:$M$170&lt;=AS$57)*('Booking Guest Information'!$O$21:$O$170&gt;AS$57)*('Booking Guest Information'!$A$21:$A$170&lt;&gt;"X"),0),0),""),"")</f>
        <v/>
      </c>
      <c r="AT59" s="150" t="str">
        <f t="array" ref="AT59">IFERROR(IF($C59&lt;&gt;"",INDEX('Booking Guest Information'!$K$21:$K$170,MATCH(1,('Booking Guest Information'!$G$21:$G$170=$D59)*('Booking Guest Information'!$M$21:$M$170&lt;=AT$57)*('Booking Guest Information'!$O$21:$O$170&gt;AT$57)*('Booking Guest Information'!$A$21:$A$170&lt;&gt;"X"),0),0),""),"")</f>
        <v/>
      </c>
      <c r="AU59" s="150" t="str">
        <f t="array" ref="AU59">IFERROR(IF($C59&lt;&gt;"",INDEX('Booking Guest Information'!$K$21:$K$170,MATCH(1,('Booking Guest Information'!$G$21:$G$170=$D59)*('Booking Guest Information'!$M$21:$M$170&lt;=AU$57)*('Booking Guest Information'!$O$21:$O$170&gt;AU$57)*('Booking Guest Information'!$A$21:$A$170&lt;&gt;"X"),0),0),""),"")</f>
        <v/>
      </c>
    </row>
    <row r="60" spans="2:47" x14ac:dyDescent="0.3">
      <c r="B60" s="149">
        <v>3</v>
      </c>
      <c r="C60" s="151" t="str">
        <f t="shared" si="2"/>
        <v>Standard Single</v>
      </c>
      <c r="D60" s="149">
        <f t="shared" si="2"/>
        <v>203</v>
      </c>
      <c r="E60" s="149"/>
      <c r="F60" s="150" t="str">
        <f t="array" ref="F60">IFERROR(IF($C60&lt;&gt;"",INDEX('Booking Guest Information'!$K$21:$K$170,MATCH(1,('Booking Guest Information'!$G$21:$G$170=$D60)*('Booking Guest Information'!$M$21:$M$170&lt;=F$57)*('Booking Guest Information'!$O$21:$O$170&gt;F$57)*('Booking Guest Information'!$A$21:$A$170&lt;&gt;"X"),0),0),""),"")</f>
        <v/>
      </c>
      <c r="G60" s="150" t="str">
        <f t="array" ref="G60">IFERROR(IF($C60&lt;&gt;"",INDEX('Booking Guest Information'!$K$21:$K$170,MATCH(1,('Booking Guest Information'!$G$21:$G$170=$D60)*('Booking Guest Information'!$M$21:$M$170&lt;=G$57)*('Booking Guest Information'!$O$21:$O$170&gt;G$57)*('Booking Guest Information'!$A$21:$A$170&lt;&gt;"X"),0),0),""),"")</f>
        <v/>
      </c>
      <c r="H60" s="150" t="str">
        <f t="array" ref="H60">IFERROR(IF($C60&lt;&gt;"",INDEX('Booking Guest Information'!$K$21:$K$170,MATCH(1,('Booking Guest Information'!$G$21:$G$170=$D60)*('Booking Guest Information'!$M$21:$M$170&lt;=H$57)*('Booking Guest Information'!$O$21:$O$170&gt;H$57)*('Booking Guest Information'!$A$21:$A$170&lt;&gt;"X"),0),0),""),"")</f>
        <v/>
      </c>
      <c r="I60" s="150" t="str">
        <f t="array" ref="I60">IFERROR(IF($C60&lt;&gt;"",INDEX('Booking Guest Information'!$K$21:$K$170,MATCH(1,('Booking Guest Information'!$G$21:$G$170=$D60)*('Booking Guest Information'!$M$21:$M$170&lt;=I$57)*('Booking Guest Information'!$O$21:$O$170&gt;I$57)*('Booking Guest Information'!$A$21:$A$170&lt;&gt;"X"),0),0),""),"")</f>
        <v/>
      </c>
      <c r="J60" s="150" t="str">
        <f t="array" ref="J60">IFERROR(IF($C60&lt;&gt;"",INDEX('Booking Guest Information'!$K$21:$K$170,MATCH(1,('Booking Guest Information'!$G$21:$G$170=$D60)*('Booking Guest Information'!$M$21:$M$170&lt;=J$57)*('Booking Guest Information'!$O$21:$O$170&gt;J$57)*('Booking Guest Information'!$A$21:$A$170&lt;&gt;"X"),0),0),""),"")</f>
        <v/>
      </c>
      <c r="K60" s="150" t="str">
        <f t="array" ref="K60">IFERROR(IF($C60&lt;&gt;"",INDEX('Booking Guest Information'!$K$21:$K$170,MATCH(1,('Booking Guest Information'!$G$21:$G$170=$D60)*('Booking Guest Information'!$M$21:$M$170&lt;=K$57)*('Booking Guest Information'!$O$21:$O$170&gt;K$57)*('Booking Guest Information'!$A$21:$A$170&lt;&gt;"X"),0),0),""),"")</f>
        <v/>
      </c>
      <c r="L60" s="150" t="str">
        <f t="array" ref="L60">IFERROR(IF($C60&lt;&gt;"",INDEX('Booking Guest Information'!$K$21:$K$170,MATCH(1,('Booking Guest Information'!$G$21:$G$170=$D60)*('Booking Guest Information'!$M$21:$M$170&lt;=L$57)*('Booking Guest Information'!$O$21:$O$170&gt;L$57)*('Booking Guest Information'!$A$21:$A$170&lt;&gt;"X"),0),0),""),"")</f>
        <v/>
      </c>
      <c r="M60" s="150" t="str">
        <f t="array" ref="M60">IFERROR(IF($C60&lt;&gt;"",INDEX('Booking Guest Information'!$K$21:$K$170,MATCH(1,('Booking Guest Information'!$G$21:$G$170=$D60)*('Booking Guest Information'!$M$21:$M$170&lt;=M$57)*('Booking Guest Information'!$O$21:$O$170&gt;M$57)*('Booking Guest Information'!$A$21:$A$170&lt;&gt;"X"),0),0),""),"")</f>
        <v/>
      </c>
      <c r="N60" s="150" t="str">
        <f t="array" ref="N60">IFERROR(IF($C60&lt;&gt;"",INDEX('Booking Guest Information'!$K$21:$K$170,MATCH(1,('Booking Guest Information'!$G$21:$G$170=$D60)*('Booking Guest Information'!$M$21:$M$170&lt;=N$57)*('Booking Guest Information'!$O$21:$O$170&gt;N$57)*('Booking Guest Information'!$A$21:$A$170&lt;&gt;"X"),0),0),""),"")</f>
        <v/>
      </c>
      <c r="O60" s="150" t="str">
        <f t="array" ref="O60">IFERROR(IF($C60&lt;&gt;"",INDEX('Booking Guest Information'!$K$21:$K$170,MATCH(1,('Booking Guest Information'!$G$21:$G$170=$D60)*('Booking Guest Information'!$M$21:$M$170&lt;=O$57)*('Booking Guest Information'!$O$21:$O$170&gt;O$57)*('Booking Guest Information'!$A$21:$A$170&lt;&gt;"X"),0),0),""),"")</f>
        <v/>
      </c>
      <c r="P60" s="150" t="str">
        <f t="array" ref="P60">IFERROR(IF($C60&lt;&gt;"",INDEX('Booking Guest Information'!$K$21:$K$170,MATCH(1,('Booking Guest Information'!$G$21:$G$170=$D60)*('Booking Guest Information'!$M$21:$M$170&lt;=P$57)*('Booking Guest Information'!$O$21:$O$170&gt;P$57)*('Booking Guest Information'!$A$21:$A$170&lt;&gt;"X"),0),0),""),"")</f>
        <v/>
      </c>
      <c r="Q60" s="150" t="str">
        <f t="array" ref="Q60">IFERROR(IF($C60&lt;&gt;"",INDEX('Booking Guest Information'!$K$21:$K$170,MATCH(1,('Booking Guest Information'!$G$21:$G$170=$D60)*('Booking Guest Information'!$M$21:$M$170&lt;=Q$57)*('Booking Guest Information'!$O$21:$O$170&gt;Q$57)*('Booking Guest Information'!$A$21:$A$170&lt;&gt;"X"),0),0),""),"")</f>
        <v/>
      </c>
      <c r="R60" s="150" t="str">
        <f t="array" ref="R60">IFERROR(IF($C60&lt;&gt;"",INDEX('Booking Guest Information'!$K$21:$K$170,MATCH(1,('Booking Guest Information'!$G$21:$G$170=$D60)*('Booking Guest Information'!$M$21:$M$170&lt;=R$57)*('Booking Guest Information'!$O$21:$O$170&gt;R$57)*('Booking Guest Information'!$A$21:$A$170&lt;&gt;"X"),0),0),""),"")</f>
        <v/>
      </c>
      <c r="S60" s="150" t="str">
        <f t="array" ref="S60">IFERROR(IF($C60&lt;&gt;"",INDEX('Booking Guest Information'!$K$21:$K$170,MATCH(1,('Booking Guest Information'!$G$21:$G$170=$D60)*('Booking Guest Information'!$M$21:$M$170&lt;=S$57)*('Booking Guest Information'!$O$21:$O$170&gt;S$57)*('Booking Guest Information'!$A$21:$A$170&lt;&gt;"X"),0),0),""),"")</f>
        <v/>
      </c>
      <c r="T60" s="150" t="str">
        <f t="array" ref="T60">IFERROR(IF($C60&lt;&gt;"",INDEX('Booking Guest Information'!$K$21:$K$170,MATCH(1,('Booking Guest Information'!$G$21:$G$170=$D60)*('Booking Guest Information'!$M$21:$M$170&lt;=T$57)*('Booking Guest Information'!$O$21:$O$170&gt;T$57)*('Booking Guest Information'!$A$21:$A$170&lt;&gt;"X"),0),0),""),"")</f>
        <v/>
      </c>
      <c r="U60" s="150" t="str">
        <f t="array" ref="U60">IFERROR(IF($C60&lt;&gt;"",INDEX('Booking Guest Information'!$K$21:$K$170,MATCH(1,('Booking Guest Information'!$G$21:$G$170=$D60)*('Booking Guest Information'!$M$21:$M$170&lt;=U$57)*('Booking Guest Information'!$O$21:$O$170&gt;U$57)*('Booking Guest Information'!$A$21:$A$170&lt;&gt;"X"),0),0),""),"")</f>
        <v/>
      </c>
      <c r="V60" s="150" t="str">
        <f t="array" ref="V60">IFERROR(IF($C60&lt;&gt;"",INDEX('Booking Guest Information'!$K$21:$K$170,MATCH(1,('Booking Guest Information'!$G$21:$G$170=$D60)*('Booking Guest Information'!$M$21:$M$170&lt;=V$57)*('Booking Guest Information'!$O$21:$O$170&gt;V$57)*('Booking Guest Information'!$A$21:$A$170&lt;&gt;"X"),0),0),""),"")</f>
        <v/>
      </c>
      <c r="W60" s="150" t="str">
        <f t="array" ref="W60">IFERROR(IF($C60&lt;&gt;"",INDEX('Booking Guest Information'!$K$21:$K$170,MATCH(1,('Booking Guest Information'!$G$21:$G$170=$D60)*('Booking Guest Information'!$M$21:$M$170&lt;=W$57)*('Booking Guest Information'!$O$21:$O$170&gt;W$57)*('Booking Guest Information'!$A$21:$A$170&lt;&gt;"X"),0),0),""),"")</f>
        <v/>
      </c>
      <c r="X60" s="150" t="str">
        <f t="array" ref="X60">IFERROR(IF($C60&lt;&gt;"",INDEX('Booking Guest Information'!$K$21:$K$170,MATCH(1,('Booking Guest Information'!$G$21:$G$170=$D60)*('Booking Guest Information'!$M$21:$M$170&lt;=X$57)*('Booking Guest Information'!$O$21:$O$170&gt;X$57)*('Booking Guest Information'!$A$21:$A$170&lt;&gt;"X"),0),0),""),"")</f>
        <v/>
      </c>
      <c r="Y60" s="150" t="str">
        <f t="array" ref="Y60">IFERROR(IF($C60&lt;&gt;"",INDEX('Booking Guest Information'!$K$21:$K$170,MATCH(1,('Booking Guest Information'!$G$21:$G$170=$D60)*('Booking Guest Information'!$M$21:$M$170&lt;=Y$57)*('Booking Guest Information'!$O$21:$O$170&gt;Y$57)*('Booking Guest Information'!$A$21:$A$170&lt;&gt;"X"),0),0),""),"")</f>
        <v/>
      </c>
      <c r="Z60" s="150" t="str">
        <f t="array" ref="Z60">IFERROR(IF($C60&lt;&gt;"",INDEX('Booking Guest Information'!$K$21:$K$170,MATCH(1,('Booking Guest Information'!$G$21:$G$170=$D60)*('Booking Guest Information'!$M$21:$M$170&lt;=Z$57)*('Booking Guest Information'!$O$21:$O$170&gt;Z$57)*('Booking Guest Information'!$A$21:$A$170&lt;&gt;"X"),0),0),""),"")</f>
        <v/>
      </c>
      <c r="AA60" s="150" t="str">
        <f t="array" ref="AA60">IFERROR(IF($C60&lt;&gt;"",INDEX('Booking Guest Information'!$K$21:$K$170,MATCH(1,('Booking Guest Information'!$G$21:$G$170=$D60)*('Booking Guest Information'!$M$21:$M$170&lt;=AA$57)*('Booking Guest Information'!$O$21:$O$170&gt;AA$57)*('Booking Guest Information'!$A$21:$A$170&lt;&gt;"X"),0),0),""),"")</f>
        <v/>
      </c>
      <c r="AB60" s="150" t="str">
        <f t="array" ref="AB60">IFERROR(IF($C60&lt;&gt;"",INDEX('Booking Guest Information'!$K$21:$K$170,MATCH(1,('Booking Guest Information'!$G$21:$G$170=$D60)*('Booking Guest Information'!$M$21:$M$170&lt;=AB$57)*('Booking Guest Information'!$O$21:$O$170&gt;AB$57)*('Booking Guest Information'!$A$21:$A$170&lt;&gt;"X"),0),0),""),"")</f>
        <v/>
      </c>
      <c r="AC60" s="150" t="str">
        <f t="array" ref="AC60">IFERROR(IF($C60&lt;&gt;"",INDEX('Booking Guest Information'!$K$21:$K$170,MATCH(1,('Booking Guest Information'!$G$21:$G$170=$D60)*('Booking Guest Information'!$M$21:$M$170&lt;=AC$57)*('Booking Guest Information'!$O$21:$O$170&gt;AC$57)*('Booking Guest Information'!$A$21:$A$170&lt;&gt;"X"),0),0),""),"")</f>
        <v/>
      </c>
      <c r="AD60" s="150" t="str">
        <f t="array" ref="AD60">IFERROR(IF($C60&lt;&gt;"",INDEX('Booking Guest Information'!$K$21:$K$170,MATCH(1,('Booking Guest Information'!$G$21:$G$170=$D60)*('Booking Guest Information'!$M$21:$M$170&lt;=AD$57)*('Booking Guest Information'!$O$21:$O$170&gt;AD$57)*('Booking Guest Information'!$A$21:$A$170&lt;&gt;"X"),0),0),""),"")</f>
        <v/>
      </c>
      <c r="AE60" s="150" t="str">
        <f t="array" ref="AE60">IFERROR(IF($C60&lt;&gt;"",INDEX('Booking Guest Information'!$K$21:$K$170,MATCH(1,('Booking Guest Information'!$G$21:$G$170=$D60)*('Booking Guest Information'!$M$21:$M$170&lt;=AE$57)*('Booking Guest Information'!$O$21:$O$170&gt;AE$57)*('Booking Guest Information'!$A$21:$A$170&lt;&gt;"X"),0),0),""),"")</f>
        <v/>
      </c>
      <c r="AF60" s="150" t="str">
        <f t="array" ref="AF60">IFERROR(IF($C60&lt;&gt;"",INDEX('Booking Guest Information'!$K$21:$K$170,MATCH(1,('Booking Guest Information'!$G$21:$G$170=$D60)*('Booking Guest Information'!$M$21:$M$170&lt;=AF$57)*('Booking Guest Information'!$O$21:$O$170&gt;AF$57)*('Booking Guest Information'!$A$21:$A$170&lt;&gt;"X"),0),0),""),"")</f>
        <v/>
      </c>
      <c r="AG60" s="150" t="str">
        <f t="array" ref="AG60">IFERROR(IF($C60&lt;&gt;"",INDEX('Booking Guest Information'!$K$21:$K$170,MATCH(1,('Booking Guest Information'!$G$21:$G$170=$D60)*('Booking Guest Information'!$M$21:$M$170&lt;=AG$57)*('Booking Guest Information'!$O$21:$O$170&gt;AG$57)*('Booking Guest Information'!$A$21:$A$170&lt;&gt;"X"),0),0),""),"")</f>
        <v/>
      </c>
      <c r="AH60" s="150" t="str">
        <f t="array" ref="AH60">IFERROR(IF($C60&lt;&gt;"",INDEX('Booking Guest Information'!$K$21:$K$170,MATCH(1,('Booking Guest Information'!$G$21:$G$170=$D60)*('Booking Guest Information'!$M$21:$M$170&lt;=AH$57)*('Booking Guest Information'!$O$21:$O$170&gt;AH$57)*('Booking Guest Information'!$A$21:$A$170&lt;&gt;"X"),0),0),""),"")</f>
        <v/>
      </c>
      <c r="AI60" s="150" t="str">
        <f t="array" ref="AI60">IFERROR(IF($C60&lt;&gt;"",INDEX('Booking Guest Information'!$K$21:$K$170,MATCH(1,('Booking Guest Information'!$G$21:$G$170=$D60)*('Booking Guest Information'!$M$21:$M$170&lt;=AI$57)*('Booking Guest Information'!$O$21:$O$170&gt;AI$57)*('Booking Guest Information'!$A$21:$A$170&lt;&gt;"X"),0),0),""),"")</f>
        <v/>
      </c>
      <c r="AJ60" s="150" t="str">
        <f t="array" ref="AJ60">IFERROR(IF($C60&lt;&gt;"",INDEX('Booking Guest Information'!$K$21:$K$170,MATCH(1,('Booking Guest Information'!$G$21:$G$170=$D60)*('Booking Guest Information'!$M$21:$M$170&lt;=AJ$57)*('Booking Guest Information'!$O$21:$O$170&gt;AJ$57)*('Booking Guest Information'!$A$21:$A$170&lt;&gt;"X"),0),0),""),"")</f>
        <v/>
      </c>
      <c r="AK60" s="150" t="str">
        <f t="array" ref="AK60">IFERROR(IF($C60&lt;&gt;"",INDEX('Booking Guest Information'!$K$21:$K$170,MATCH(1,('Booking Guest Information'!$G$21:$G$170=$D60)*('Booking Guest Information'!$M$21:$M$170&lt;=AK$57)*('Booking Guest Information'!$O$21:$O$170&gt;AK$57)*('Booking Guest Information'!$A$21:$A$170&lt;&gt;"X"),0),0),""),"")</f>
        <v/>
      </c>
      <c r="AL60" s="150" t="str">
        <f t="array" ref="AL60">IFERROR(IF($C60&lt;&gt;"",INDEX('Booking Guest Information'!$K$21:$K$170,MATCH(1,('Booking Guest Information'!$G$21:$G$170=$D60)*('Booking Guest Information'!$M$21:$M$170&lt;=AL$57)*('Booking Guest Information'!$O$21:$O$170&gt;AL$57)*('Booking Guest Information'!$A$21:$A$170&lt;&gt;"X"),0),0),""),"")</f>
        <v/>
      </c>
      <c r="AM60" s="150" t="str">
        <f t="array" ref="AM60">IFERROR(IF($C60&lt;&gt;"",INDEX('Booking Guest Information'!$K$21:$K$170,MATCH(1,('Booking Guest Information'!$G$21:$G$170=$D60)*('Booking Guest Information'!$M$21:$M$170&lt;=AM$57)*('Booking Guest Information'!$O$21:$O$170&gt;AM$57)*('Booking Guest Information'!$A$21:$A$170&lt;&gt;"X"),0),0),""),"")</f>
        <v/>
      </c>
      <c r="AN60" s="150" t="str">
        <f t="array" ref="AN60">IFERROR(IF($C60&lt;&gt;"",INDEX('Booking Guest Information'!$K$21:$K$170,MATCH(1,('Booking Guest Information'!$G$21:$G$170=$D60)*('Booking Guest Information'!$M$21:$M$170&lt;=AN$57)*('Booking Guest Information'!$O$21:$O$170&gt;AN$57)*('Booking Guest Information'!$A$21:$A$170&lt;&gt;"X"),0),0),""),"")</f>
        <v/>
      </c>
      <c r="AO60" s="150" t="str">
        <f t="array" ref="AO60">IFERROR(IF($C60&lt;&gt;"",INDEX('Booking Guest Information'!$K$21:$K$170,MATCH(1,('Booking Guest Information'!$G$21:$G$170=$D60)*('Booking Guest Information'!$M$21:$M$170&lt;=AO$57)*('Booking Guest Information'!$O$21:$O$170&gt;AO$57)*('Booking Guest Information'!$A$21:$A$170&lt;&gt;"X"),0),0),""),"")</f>
        <v/>
      </c>
      <c r="AP60" s="150" t="str">
        <f t="array" ref="AP60">IFERROR(IF($C60&lt;&gt;"",INDEX('Booking Guest Information'!$K$21:$K$170,MATCH(1,('Booking Guest Information'!$G$21:$G$170=$D60)*('Booking Guest Information'!$M$21:$M$170&lt;=AP$57)*('Booking Guest Information'!$O$21:$O$170&gt;AP$57)*('Booking Guest Information'!$A$21:$A$170&lt;&gt;"X"),0),0),""),"")</f>
        <v/>
      </c>
      <c r="AQ60" s="150" t="str">
        <f t="array" ref="AQ60">IFERROR(IF($C60&lt;&gt;"",INDEX('Booking Guest Information'!$K$21:$K$170,MATCH(1,('Booking Guest Information'!$G$21:$G$170=$D60)*('Booking Guest Information'!$M$21:$M$170&lt;=AQ$57)*('Booking Guest Information'!$O$21:$O$170&gt;AQ$57)*('Booking Guest Information'!$A$21:$A$170&lt;&gt;"X"),0),0),""),"")</f>
        <v/>
      </c>
      <c r="AR60" s="150" t="str">
        <f t="array" ref="AR60">IFERROR(IF($C60&lt;&gt;"",INDEX('Booking Guest Information'!$K$21:$K$170,MATCH(1,('Booking Guest Information'!$G$21:$G$170=$D60)*('Booking Guest Information'!$M$21:$M$170&lt;=AR$57)*('Booking Guest Information'!$O$21:$O$170&gt;AR$57)*('Booking Guest Information'!$A$21:$A$170&lt;&gt;"X"),0),0),""),"")</f>
        <v/>
      </c>
      <c r="AS60" s="150" t="str">
        <f t="array" ref="AS60">IFERROR(IF($C60&lt;&gt;"",INDEX('Booking Guest Information'!$K$21:$K$170,MATCH(1,('Booking Guest Information'!$G$21:$G$170=$D60)*('Booking Guest Information'!$M$21:$M$170&lt;=AS$57)*('Booking Guest Information'!$O$21:$O$170&gt;AS$57)*('Booking Guest Information'!$A$21:$A$170&lt;&gt;"X"),0),0),""),"")</f>
        <v/>
      </c>
      <c r="AT60" s="150" t="str">
        <f t="array" ref="AT60">IFERROR(IF($C60&lt;&gt;"",INDEX('Booking Guest Information'!$K$21:$K$170,MATCH(1,('Booking Guest Information'!$G$21:$G$170=$D60)*('Booking Guest Information'!$M$21:$M$170&lt;=AT$57)*('Booking Guest Information'!$O$21:$O$170&gt;AT$57)*('Booking Guest Information'!$A$21:$A$170&lt;&gt;"X"),0),0),""),"")</f>
        <v/>
      </c>
      <c r="AU60" s="150" t="str">
        <f t="array" ref="AU60">IFERROR(IF($C60&lt;&gt;"",INDEX('Booking Guest Information'!$K$21:$K$170,MATCH(1,('Booking Guest Information'!$G$21:$G$170=$D60)*('Booking Guest Information'!$M$21:$M$170&lt;=AU$57)*('Booking Guest Information'!$O$21:$O$170&gt;AU$57)*('Booking Guest Information'!$A$21:$A$170&lt;&gt;"X"),0),0),""),"")</f>
        <v/>
      </c>
    </row>
    <row r="61" spans="2:47" x14ac:dyDescent="0.3">
      <c r="B61" s="149">
        <v>4</v>
      </c>
      <c r="C61" s="151" t="str">
        <f t="shared" si="2"/>
        <v>Standard Single</v>
      </c>
      <c r="D61" s="149">
        <f t="shared" si="2"/>
        <v>204</v>
      </c>
      <c r="E61" s="149"/>
      <c r="F61" s="150" t="str">
        <f t="array" ref="F61">IFERROR(IF($C61&lt;&gt;"",INDEX('Booking Guest Information'!$K$21:$K$170,MATCH(1,('Booking Guest Information'!$G$21:$G$170=$D61)*('Booking Guest Information'!$M$21:$M$170&lt;=F$57)*('Booking Guest Information'!$O$21:$O$170&gt;F$57)*('Booking Guest Information'!$A$21:$A$170&lt;&gt;"X"),0),0),""),"")</f>
        <v/>
      </c>
      <c r="G61" s="150" t="str">
        <f t="array" ref="G61">IFERROR(IF($C61&lt;&gt;"",INDEX('Booking Guest Information'!$K$21:$K$170,MATCH(1,('Booking Guest Information'!$G$21:$G$170=$D61)*('Booking Guest Information'!$M$21:$M$170&lt;=G$57)*('Booking Guest Information'!$O$21:$O$170&gt;G$57)*('Booking Guest Information'!$A$21:$A$170&lt;&gt;"X"),0),0),""),"")</f>
        <v/>
      </c>
      <c r="H61" s="150" t="str">
        <f t="array" ref="H61">IFERROR(IF($C61&lt;&gt;"",INDEX('Booking Guest Information'!$K$21:$K$170,MATCH(1,('Booking Guest Information'!$G$21:$G$170=$D61)*('Booking Guest Information'!$M$21:$M$170&lt;=H$57)*('Booking Guest Information'!$O$21:$O$170&gt;H$57)*('Booking Guest Information'!$A$21:$A$170&lt;&gt;"X"),0),0),""),"")</f>
        <v/>
      </c>
      <c r="I61" s="150" t="str">
        <f t="array" ref="I61">IFERROR(IF($C61&lt;&gt;"",INDEX('Booking Guest Information'!$K$21:$K$170,MATCH(1,('Booking Guest Information'!$G$21:$G$170=$D61)*('Booking Guest Information'!$M$21:$M$170&lt;=I$57)*('Booking Guest Information'!$O$21:$O$170&gt;I$57)*('Booking Guest Information'!$A$21:$A$170&lt;&gt;"X"),0),0),""),"")</f>
        <v/>
      </c>
      <c r="J61" s="150" t="str">
        <f t="array" ref="J61">IFERROR(IF($C61&lt;&gt;"",INDEX('Booking Guest Information'!$K$21:$K$170,MATCH(1,('Booking Guest Information'!$G$21:$G$170=$D61)*('Booking Guest Information'!$M$21:$M$170&lt;=J$57)*('Booking Guest Information'!$O$21:$O$170&gt;J$57)*('Booking Guest Information'!$A$21:$A$170&lt;&gt;"X"),0),0),""),"")</f>
        <v/>
      </c>
      <c r="K61" s="150" t="str">
        <f t="array" ref="K61">IFERROR(IF($C61&lt;&gt;"",INDEX('Booking Guest Information'!$K$21:$K$170,MATCH(1,('Booking Guest Information'!$G$21:$G$170=$D61)*('Booking Guest Information'!$M$21:$M$170&lt;=K$57)*('Booking Guest Information'!$O$21:$O$170&gt;K$57)*('Booking Guest Information'!$A$21:$A$170&lt;&gt;"X"),0),0),""),"")</f>
        <v/>
      </c>
      <c r="L61" s="150" t="str">
        <f t="array" ref="L61">IFERROR(IF($C61&lt;&gt;"",INDEX('Booking Guest Information'!$K$21:$K$170,MATCH(1,('Booking Guest Information'!$G$21:$G$170=$D61)*('Booking Guest Information'!$M$21:$M$170&lt;=L$57)*('Booking Guest Information'!$O$21:$O$170&gt;L$57)*('Booking Guest Information'!$A$21:$A$170&lt;&gt;"X"),0),0),""),"")</f>
        <v/>
      </c>
      <c r="M61" s="150" t="str">
        <f t="array" ref="M61">IFERROR(IF($C61&lt;&gt;"",INDEX('Booking Guest Information'!$K$21:$K$170,MATCH(1,('Booking Guest Information'!$G$21:$G$170=$D61)*('Booking Guest Information'!$M$21:$M$170&lt;=M$57)*('Booking Guest Information'!$O$21:$O$170&gt;M$57)*('Booking Guest Information'!$A$21:$A$170&lt;&gt;"X"),0),0),""),"")</f>
        <v/>
      </c>
      <c r="N61" s="150" t="str">
        <f t="array" ref="N61">IFERROR(IF($C61&lt;&gt;"",INDEX('Booking Guest Information'!$K$21:$K$170,MATCH(1,('Booking Guest Information'!$G$21:$G$170=$D61)*('Booking Guest Information'!$M$21:$M$170&lt;=N$57)*('Booking Guest Information'!$O$21:$O$170&gt;N$57)*('Booking Guest Information'!$A$21:$A$170&lt;&gt;"X"),0),0),""),"")</f>
        <v/>
      </c>
      <c r="O61" s="150" t="str">
        <f t="array" ref="O61">IFERROR(IF($C61&lt;&gt;"",INDEX('Booking Guest Information'!$K$21:$K$170,MATCH(1,('Booking Guest Information'!$G$21:$G$170=$D61)*('Booking Guest Information'!$M$21:$M$170&lt;=O$57)*('Booking Guest Information'!$O$21:$O$170&gt;O$57)*('Booking Guest Information'!$A$21:$A$170&lt;&gt;"X"),0),0),""),"")</f>
        <v/>
      </c>
      <c r="P61" s="150" t="str">
        <f t="array" ref="P61">IFERROR(IF($C61&lt;&gt;"",INDEX('Booking Guest Information'!$K$21:$K$170,MATCH(1,('Booking Guest Information'!$G$21:$G$170=$D61)*('Booking Guest Information'!$M$21:$M$170&lt;=P$57)*('Booking Guest Information'!$O$21:$O$170&gt;P$57)*('Booking Guest Information'!$A$21:$A$170&lt;&gt;"X"),0),0),""),"")</f>
        <v/>
      </c>
      <c r="Q61" s="150" t="str">
        <f t="array" ref="Q61">IFERROR(IF($C61&lt;&gt;"",INDEX('Booking Guest Information'!$K$21:$K$170,MATCH(1,('Booking Guest Information'!$G$21:$G$170=$D61)*('Booking Guest Information'!$M$21:$M$170&lt;=Q$57)*('Booking Guest Information'!$O$21:$O$170&gt;Q$57)*('Booking Guest Information'!$A$21:$A$170&lt;&gt;"X"),0),0),""),"")</f>
        <v/>
      </c>
      <c r="R61" s="150" t="str">
        <f t="array" ref="R61">IFERROR(IF($C61&lt;&gt;"",INDEX('Booking Guest Information'!$K$21:$K$170,MATCH(1,('Booking Guest Information'!$G$21:$G$170=$D61)*('Booking Guest Information'!$M$21:$M$170&lt;=R$57)*('Booking Guest Information'!$O$21:$O$170&gt;R$57)*('Booking Guest Information'!$A$21:$A$170&lt;&gt;"X"),0),0),""),"")</f>
        <v/>
      </c>
      <c r="S61" s="150" t="str">
        <f t="array" ref="S61">IFERROR(IF($C61&lt;&gt;"",INDEX('Booking Guest Information'!$K$21:$K$170,MATCH(1,('Booking Guest Information'!$G$21:$G$170=$D61)*('Booking Guest Information'!$M$21:$M$170&lt;=S$57)*('Booking Guest Information'!$O$21:$O$170&gt;S$57)*('Booking Guest Information'!$A$21:$A$170&lt;&gt;"X"),0),0),""),"")</f>
        <v/>
      </c>
      <c r="T61" s="150" t="str">
        <f t="array" ref="T61">IFERROR(IF($C61&lt;&gt;"",INDEX('Booking Guest Information'!$K$21:$K$170,MATCH(1,('Booking Guest Information'!$G$21:$G$170=$D61)*('Booking Guest Information'!$M$21:$M$170&lt;=T$57)*('Booking Guest Information'!$O$21:$O$170&gt;T$57)*('Booking Guest Information'!$A$21:$A$170&lt;&gt;"X"),0),0),""),"")</f>
        <v/>
      </c>
      <c r="U61" s="150" t="str">
        <f t="array" ref="U61">IFERROR(IF($C61&lt;&gt;"",INDEX('Booking Guest Information'!$K$21:$K$170,MATCH(1,('Booking Guest Information'!$G$21:$G$170=$D61)*('Booking Guest Information'!$M$21:$M$170&lt;=U$57)*('Booking Guest Information'!$O$21:$O$170&gt;U$57)*('Booking Guest Information'!$A$21:$A$170&lt;&gt;"X"),0),0),""),"")</f>
        <v/>
      </c>
      <c r="V61" s="150" t="str">
        <f t="array" ref="V61">IFERROR(IF($C61&lt;&gt;"",INDEX('Booking Guest Information'!$K$21:$K$170,MATCH(1,('Booking Guest Information'!$G$21:$G$170=$D61)*('Booking Guest Information'!$M$21:$M$170&lt;=V$57)*('Booking Guest Information'!$O$21:$O$170&gt;V$57)*('Booking Guest Information'!$A$21:$A$170&lt;&gt;"X"),0),0),""),"")</f>
        <v/>
      </c>
      <c r="W61" s="150" t="str">
        <f t="array" ref="W61">IFERROR(IF($C61&lt;&gt;"",INDEX('Booking Guest Information'!$K$21:$K$170,MATCH(1,('Booking Guest Information'!$G$21:$G$170=$D61)*('Booking Guest Information'!$M$21:$M$170&lt;=W$57)*('Booking Guest Information'!$O$21:$O$170&gt;W$57)*('Booking Guest Information'!$A$21:$A$170&lt;&gt;"X"),0),0),""),"")</f>
        <v/>
      </c>
      <c r="X61" s="150" t="str">
        <f t="array" ref="X61">IFERROR(IF($C61&lt;&gt;"",INDEX('Booking Guest Information'!$K$21:$K$170,MATCH(1,('Booking Guest Information'!$G$21:$G$170=$D61)*('Booking Guest Information'!$M$21:$M$170&lt;=X$57)*('Booking Guest Information'!$O$21:$O$170&gt;X$57)*('Booking Guest Information'!$A$21:$A$170&lt;&gt;"X"),0),0),""),"")</f>
        <v/>
      </c>
      <c r="Y61" s="150" t="str">
        <f t="array" ref="Y61">IFERROR(IF($C61&lt;&gt;"",INDEX('Booking Guest Information'!$K$21:$K$170,MATCH(1,('Booking Guest Information'!$G$21:$G$170=$D61)*('Booking Guest Information'!$M$21:$M$170&lt;=Y$57)*('Booking Guest Information'!$O$21:$O$170&gt;Y$57)*('Booking Guest Information'!$A$21:$A$170&lt;&gt;"X"),0),0),""),"")</f>
        <v/>
      </c>
      <c r="Z61" s="150" t="str">
        <f t="array" ref="Z61">IFERROR(IF($C61&lt;&gt;"",INDEX('Booking Guest Information'!$K$21:$K$170,MATCH(1,('Booking Guest Information'!$G$21:$G$170=$D61)*('Booking Guest Information'!$M$21:$M$170&lt;=Z$57)*('Booking Guest Information'!$O$21:$O$170&gt;Z$57)*('Booking Guest Information'!$A$21:$A$170&lt;&gt;"X"),0),0),""),"")</f>
        <v/>
      </c>
      <c r="AA61" s="150" t="str">
        <f t="array" ref="AA61">IFERROR(IF($C61&lt;&gt;"",INDEX('Booking Guest Information'!$K$21:$K$170,MATCH(1,('Booking Guest Information'!$G$21:$G$170=$D61)*('Booking Guest Information'!$M$21:$M$170&lt;=AA$57)*('Booking Guest Information'!$O$21:$O$170&gt;AA$57)*('Booking Guest Information'!$A$21:$A$170&lt;&gt;"X"),0),0),""),"")</f>
        <v/>
      </c>
      <c r="AB61" s="150" t="str">
        <f t="array" ref="AB61">IFERROR(IF($C61&lt;&gt;"",INDEX('Booking Guest Information'!$K$21:$K$170,MATCH(1,('Booking Guest Information'!$G$21:$G$170=$D61)*('Booking Guest Information'!$M$21:$M$170&lt;=AB$57)*('Booking Guest Information'!$O$21:$O$170&gt;AB$57)*('Booking Guest Information'!$A$21:$A$170&lt;&gt;"X"),0),0),""),"")</f>
        <v/>
      </c>
      <c r="AC61" s="150" t="str">
        <f t="array" ref="AC61">IFERROR(IF($C61&lt;&gt;"",INDEX('Booking Guest Information'!$K$21:$K$170,MATCH(1,('Booking Guest Information'!$G$21:$G$170=$D61)*('Booking Guest Information'!$M$21:$M$170&lt;=AC$57)*('Booking Guest Information'!$O$21:$O$170&gt;AC$57)*('Booking Guest Information'!$A$21:$A$170&lt;&gt;"X"),0),0),""),"")</f>
        <v/>
      </c>
      <c r="AD61" s="150" t="str">
        <f t="array" ref="AD61">IFERROR(IF($C61&lt;&gt;"",INDEX('Booking Guest Information'!$K$21:$K$170,MATCH(1,('Booking Guest Information'!$G$21:$G$170=$D61)*('Booking Guest Information'!$M$21:$M$170&lt;=AD$57)*('Booking Guest Information'!$O$21:$O$170&gt;AD$57)*('Booking Guest Information'!$A$21:$A$170&lt;&gt;"X"),0),0),""),"")</f>
        <v/>
      </c>
      <c r="AE61" s="150" t="str">
        <f t="array" ref="AE61">IFERROR(IF($C61&lt;&gt;"",INDEX('Booking Guest Information'!$K$21:$K$170,MATCH(1,('Booking Guest Information'!$G$21:$G$170=$D61)*('Booking Guest Information'!$M$21:$M$170&lt;=AE$57)*('Booking Guest Information'!$O$21:$O$170&gt;AE$57)*('Booking Guest Information'!$A$21:$A$170&lt;&gt;"X"),0),0),""),"")</f>
        <v/>
      </c>
      <c r="AF61" s="150" t="str">
        <f t="array" ref="AF61">IFERROR(IF($C61&lt;&gt;"",INDEX('Booking Guest Information'!$K$21:$K$170,MATCH(1,('Booking Guest Information'!$G$21:$G$170=$D61)*('Booking Guest Information'!$M$21:$M$170&lt;=AF$57)*('Booking Guest Information'!$O$21:$O$170&gt;AF$57)*('Booking Guest Information'!$A$21:$A$170&lt;&gt;"X"),0),0),""),"")</f>
        <v/>
      </c>
      <c r="AG61" s="150" t="str">
        <f t="array" ref="AG61">IFERROR(IF($C61&lt;&gt;"",INDEX('Booking Guest Information'!$K$21:$K$170,MATCH(1,('Booking Guest Information'!$G$21:$G$170=$D61)*('Booking Guest Information'!$M$21:$M$170&lt;=AG$57)*('Booking Guest Information'!$O$21:$O$170&gt;AG$57)*('Booking Guest Information'!$A$21:$A$170&lt;&gt;"X"),0),0),""),"")</f>
        <v/>
      </c>
      <c r="AH61" s="150" t="str">
        <f t="array" ref="AH61">IFERROR(IF($C61&lt;&gt;"",INDEX('Booking Guest Information'!$K$21:$K$170,MATCH(1,('Booking Guest Information'!$G$21:$G$170=$D61)*('Booking Guest Information'!$M$21:$M$170&lt;=AH$57)*('Booking Guest Information'!$O$21:$O$170&gt;AH$57)*('Booking Guest Information'!$A$21:$A$170&lt;&gt;"X"),0),0),""),"")</f>
        <v/>
      </c>
      <c r="AI61" s="150" t="str">
        <f t="array" ref="AI61">IFERROR(IF($C61&lt;&gt;"",INDEX('Booking Guest Information'!$K$21:$K$170,MATCH(1,('Booking Guest Information'!$G$21:$G$170=$D61)*('Booking Guest Information'!$M$21:$M$170&lt;=AI$57)*('Booking Guest Information'!$O$21:$O$170&gt;AI$57)*('Booking Guest Information'!$A$21:$A$170&lt;&gt;"X"),0),0),""),"")</f>
        <v/>
      </c>
      <c r="AJ61" s="150" t="str">
        <f t="array" ref="AJ61">IFERROR(IF($C61&lt;&gt;"",INDEX('Booking Guest Information'!$K$21:$K$170,MATCH(1,('Booking Guest Information'!$G$21:$G$170=$D61)*('Booking Guest Information'!$M$21:$M$170&lt;=AJ$57)*('Booking Guest Information'!$O$21:$O$170&gt;AJ$57)*('Booking Guest Information'!$A$21:$A$170&lt;&gt;"X"),0),0),""),"")</f>
        <v/>
      </c>
      <c r="AK61" s="150" t="str">
        <f t="array" ref="AK61">IFERROR(IF($C61&lt;&gt;"",INDEX('Booking Guest Information'!$K$21:$K$170,MATCH(1,('Booking Guest Information'!$G$21:$G$170=$D61)*('Booking Guest Information'!$M$21:$M$170&lt;=AK$57)*('Booking Guest Information'!$O$21:$O$170&gt;AK$57)*('Booking Guest Information'!$A$21:$A$170&lt;&gt;"X"),0),0),""),"")</f>
        <v/>
      </c>
      <c r="AL61" s="150" t="str">
        <f t="array" ref="AL61">IFERROR(IF($C61&lt;&gt;"",INDEX('Booking Guest Information'!$K$21:$K$170,MATCH(1,('Booking Guest Information'!$G$21:$G$170=$D61)*('Booking Guest Information'!$M$21:$M$170&lt;=AL$57)*('Booking Guest Information'!$O$21:$O$170&gt;AL$57)*('Booking Guest Information'!$A$21:$A$170&lt;&gt;"X"),0),0),""),"")</f>
        <v/>
      </c>
      <c r="AM61" s="150" t="str">
        <f t="array" ref="AM61">IFERROR(IF($C61&lt;&gt;"",INDEX('Booking Guest Information'!$K$21:$K$170,MATCH(1,('Booking Guest Information'!$G$21:$G$170=$D61)*('Booking Guest Information'!$M$21:$M$170&lt;=AM$57)*('Booking Guest Information'!$O$21:$O$170&gt;AM$57)*('Booking Guest Information'!$A$21:$A$170&lt;&gt;"X"),0),0),""),"")</f>
        <v/>
      </c>
      <c r="AN61" s="150" t="str">
        <f t="array" ref="AN61">IFERROR(IF($C61&lt;&gt;"",INDEX('Booking Guest Information'!$K$21:$K$170,MATCH(1,('Booking Guest Information'!$G$21:$G$170=$D61)*('Booking Guest Information'!$M$21:$M$170&lt;=AN$57)*('Booking Guest Information'!$O$21:$O$170&gt;AN$57)*('Booking Guest Information'!$A$21:$A$170&lt;&gt;"X"),0),0),""),"")</f>
        <v/>
      </c>
      <c r="AO61" s="150" t="str">
        <f t="array" ref="AO61">IFERROR(IF($C61&lt;&gt;"",INDEX('Booking Guest Information'!$K$21:$K$170,MATCH(1,('Booking Guest Information'!$G$21:$G$170=$D61)*('Booking Guest Information'!$M$21:$M$170&lt;=AO$57)*('Booking Guest Information'!$O$21:$O$170&gt;AO$57)*('Booking Guest Information'!$A$21:$A$170&lt;&gt;"X"),0),0),""),"")</f>
        <v/>
      </c>
      <c r="AP61" s="150" t="str">
        <f t="array" ref="AP61">IFERROR(IF($C61&lt;&gt;"",INDEX('Booking Guest Information'!$K$21:$K$170,MATCH(1,('Booking Guest Information'!$G$21:$G$170=$D61)*('Booking Guest Information'!$M$21:$M$170&lt;=AP$57)*('Booking Guest Information'!$O$21:$O$170&gt;AP$57)*('Booking Guest Information'!$A$21:$A$170&lt;&gt;"X"),0),0),""),"")</f>
        <v/>
      </c>
      <c r="AQ61" s="150" t="str">
        <f t="array" ref="AQ61">IFERROR(IF($C61&lt;&gt;"",INDEX('Booking Guest Information'!$K$21:$K$170,MATCH(1,('Booking Guest Information'!$G$21:$G$170=$D61)*('Booking Guest Information'!$M$21:$M$170&lt;=AQ$57)*('Booking Guest Information'!$O$21:$O$170&gt;AQ$57)*('Booking Guest Information'!$A$21:$A$170&lt;&gt;"X"),0),0),""),"")</f>
        <v/>
      </c>
      <c r="AR61" s="150" t="str">
        <f t="array" ref="AR61">IFERROR(IF($C61&lt;&gt;"",INDEX('Booking Guest Information'!$K$21:$K$170,MATCH(1,('Booking Guest Information'!$G$21:$G$170=$D61)*('Booking Guest Information'!$M$21:$M$170&lt;=AR$57)*('Booking Guest Information'!$O$21:$O$170&gt;AR$57)*('Booking Guest Information'!$A$21:$A$170&lt;&gt;"X"),0),0),""),"")</f>
        <v/>
      </c>
      <c r="AS61" s="150" t="str">
        <f t="array" ref="AS61">IFERROR(IF($C61&lt;&gt;"",INDEX('Booking Guest Information'!$K$21:$K$170,MATCH(1,('Booking Guest Information'!$G$21:$G$170=$D61)*('Booking Guest Information'!$M$21:$M$170&lt;=AS$57)*('Booking Guest Information'!$O$21:$O$170&gt;AS$57)*('Booking Guest Information'!$A$21:$A$170&lt;&gt;"X"),0),0),""),"")</f>
        <v/>
      </c>
      <c r="AT61" s="150" t="str">
        <f t="array" ref="AT61">IFERROR(IF($C61&lt;&gt;"",INDEX('Booking Guest Information'!$K$21:$K$170,MATCH(1,('Booking Guest Information'!$G$21:$G$170=$D61)*('Booking Guest Information'!$M$21:$M$170&lt;=AT$57)*('Booking Guest Information'!$O$21:$O$170&gt;AT$57)*('Booking Guest Information'!$A$21:$A$170&lt;&gt;"X"),0),0),""),"")</f>
        <v/>
      </c>
      <c r="AU61" s="150" t="str">
        <f t="array" ref="AU61">IFERROR(IF($C61&lt;&gt;"",INDEX('Booking Guest Information'!$K$21:$K$170,MATCH(1,('Booking Guest Information'!$G$21:$G$170=$D61)*('Booking Guest Information'!$M$21:$M$170&lt;=AU$57)*('Booking Guest Information'!$O$21:$O$170&gt;AU$57)*('Booking Guest Information'!$A$21:$A$170&lt;&gt;"X"),0),0),""),"")</f>
        <v/>
      </c>
    </row>
    <row r="62" spans="2:47" x14ac:dyDescent="0.3">
      <c r="B62" s="149">
        <v>5</v>
      </c>
      <c r="C62" s="151" t="str">
        <f t="shared" si="2"/>
        <v>Standard Single</v>
      </c>
      <c r="D62" s="149">
        <f t="shared" si="2"/>
        <v>205</v>
      </c>
      <c r="E62" s="149"/>
      <c r="F62" s="150" t="str">
        <f t="array" ref="F62">IFERROR(IF($C62&lt;&gt;"",INDEX('Booking Guest Information'!$K$21:$K$170,MATCH(1,('Booking Guest Information'!$G$21:$G$170=$D62)*('Booking Guest Information'!$M$21:$M$170&lt;=F$57)*('Booking Guest Information'!$O$21:$O$170&gt;F$57)*('Booking Guest Information'!$A$21:$A$170&lt;&gt;"X"),0),0),""),"")</f>
        <v/>
      </c>
      <c r="G62" s="150" t="str">
        <f t="array" ref="G62">IFERROR(IF($C62&lt;&gt;"",INDEX('Booking Guest Information'!$K$21:$K$170,MATCH(1,('Booking Guest Information'!$G$21:$G$170=$D62)*('Booking Guest Information'!$M$21:$M$170&lt;=G$57)*('Booking Guest Information'!$O$21:$O$170&gt;G$57)*('Booking Guest Information'!$A$21:$A$170&lt;&gt;"X"),0),0),""),"")</f>
        <v/>
      </c>
      <c r="H62" s="150" t="str">
        <f t="array" ref="H62">IFERROR(IF($C62&lt;&gt;"",INDEX('Booking Guest Information'!$K$21:$K$170,MATCH(1,('Booking Guest Information'!$G$21:$G$170=$D62)*('Booking Guest Information'!$M$21:$M$170&lt;=H$57)*('Booking Guest Information'!$O$21:$O$170&gt;H$57)*('Booking Guest Information'!$A$21:$A$170&lt;&gt;"X"),0),0),""),"")</f>
        <v/>
      </c>
      <c r="I62" s="150" t="str">
        <f t="array" ref="I62">IFERROR(IF($C62&lt;&gt;"",INDEX('Booking Guest Information'!$K$21:$K$170,MATCH(1,('Booking Guest Information'!$G$21:$G$170=$D62)*('Booking Guest Information'!$M$21:$M$170&lt;=I$57)*('Booking Guest Information'!$O$21:$O$170&gt;I$57)*('Booking Guest Information'!$A$21:$A$170&lt;&gt;"X"),0),0),""),"")</f>
        <v/>
      </c>
      <c r="J62" s="150" t="str">
        <f t="array" ref="J62">IFERROR(IF($C62&lt;&gt;"",INDEX('Booking Guest Information'!$K$21:$K$170,MATCH(1,('Booking Guest Information'!$G$21:$G$170=$D62)*('Booking Guest Information'!$M$21:$M$170&lt;=J$57)*('Booking Guest Information'!$O$21:$O$170&gt;J$57)*('Booking Guest Information'!$A$21:$A$170&lt;&gt;"X"),0),0),""),"")</f>
        <v/>
      </c>
      <c r="K62" s="150" t="str">
        <f t="array" ref="K62">IFERROR(IF($C62&lt;&gt;"",INDEX('Booking Guest Information'!$K$21:$K$170,MATCH(1,('Booking Guest Information'!$G$21:$G$170=$D62)*('Booking Guest Information'!$M$21:$M$170&lt;=K$57)*('Booking Guest Information'!$O$21:$O$170&gt;K$57)*('Booking Guest Information'!$A$21:$A$170&lt;&gt;"X"),0),0),""),"")</f>
        <v/>
      </c>
      <c r="L62" s="150" t="str">
        <f t="array" ref="L62">IFERROR(IF($C62&lt;&gt;"",INDEX('Booking Guest Information'!$K$21:$K$170,MATCH(1,('Booking Guest Information'!$G$21:$G$170=$D62)*('Booking Guest Information'!$M$21:$M$170&lt;=L$57)*('Booking Guest Information'!$O$21:$O$170&gt;L$57)*('Booking Guest Information'!$A$21:$A$170&lt;&gt;"X"),0),0),""),"")</f>
        <v/>
      </c>
      <c r="M62" s="150" t="str">
        <f t="array" ref="M62">IFERROR(IF($C62&lt;&gt;"",INDEX('Booking Guest Information'!$K$21:$K$170,MATCH(1,('Booking Guest Information'!$G$21:$G$170=$D62)*('Booking Guest Information'!$M$21:$M$170&lt;=M$57)*('Booking Guest Information'!$O$21:$O$170&gt;M$57)*('Booking Guest Information'!$A$21:$A$170&lt;&gt;"X"),0),0),""),"")</f>
        <v/>
      </c>
      <c r="N62" s="150" t="str">
        <f t="array" ref="N62">IFERROR(IF($C62&lt;&gt;"",INDEX('Booking Guest Information'!$K$21:$K$170,MATCH(1,('Booking Guest Information'!$G$21:$G$170=$D62)*('Booking Guest Information'!$M$21:$M$170&lt;=N$57)*('Booking Guest Information'!$O$21:$O$170&gt;N$57)*('Booking Guest Information'!$A$21:$A$170&lt;&gt;"X"),0),0),""),"")</f>
        <v/>
      </c>
      <c r="O62" s="150" t="str">
        <f t="array" ref="O62">IFERROR(IF($C62&lt;&gt;"",INDEX('Booking Guest Information'!$K$21:$K$170,MATCH(1,('Booking Guest Information'!$G$21:$G$170=$D62)*('Booking Guest Information'!$M$21:$M$170&lt;=O$57)*('Booking Guest Information'!$O$21:$O$170&gt;O$57)*('Booking Guest Information'!$A$21:$A$170&lt;&gt;"X"),0),0),""),"")</f>
        <v/>
      </c>
      <c r="P62" s="150" t="str">
        <f t="array" ref="P62">IFERROR(IF($C62&lt;&gt;"",INDEX('Booking Guest Information'!$K$21:$K$170,MATCH(1,('Booking Guest Information'!$G$21:$G$170=$D62)*('Booking Guest Information'!$M$21:$M$170&lt;=P$57)*('Booking Guest Information'!$O$21:$O$170&gt;P$57)*('Booking Guest Information'!$A$21:$A$170&lt;&gt;"X"),0),0),""),"")</f>
        <v/>
      </c>
      <c r="Q62" s="150" t="str">
        <f t="array" ref="Q62">IFERROR(IF($C62&lt;&gt;"",INDEX('Booking Guest Information'!$K$21:$K$170,MATCH(1,('Booking Guest Information'!$G$21:$G$170=$D62)*('Booking Guest Information'!$M$21:$M$170&lt;=Q$57)*('Booking Guest Information'!$O$21:$O$170&gt;Q$57)*('Booking Guest Information'!$A$21:$A$170&lt;&gt;"X"),0),0),""),"")</f>
        <v/>
      </c>
      <c r="R62" s="150" t="str">
        <f t="array" ref="R62">IFERROR(IF($C62&lt;&gt;"",INDEX('Booking Guest Information'!$K$21:$K$170,MATCH(1,('Booking Guest Information'!$G$21:$G$170=$D62)*('Booking Guest Information'!$M$21:$M$170&lt;=R$57)*('Booking Guest Information'!$O$21:$O$170&gt;R$57)*('Booking Guest Information'!$A$21:$A$170&lt;&gt;"X"),0),0),""),"")</f>
        <v/>
      </c>
      <c r="S62" s="150" t="str">
        <f t="array" ref="S62">IFERROR(IF($C62&lt;&gt;"",INDEX('Booking Guest Information'!$K$21:$K$170,MATCH(1,('Booking Guest Information'!$G$21:$G$170=$D62)*('Booking Guest Information'!$M$21:$M$170&lt;=S$57)*('Booking Guest Information'!$O$21:$O$170&gt;S$57)*('Booking Guest Information'!$A$21:$A$170&lt;&gt;"X"),0),0),""),"")</f>
        <v/>
      </c>
      <c r="T62" s="150" t="str">
        <f t="array" ref="T62">IFERROR(IF($C62&lt;&gt;"",INDEX('Booking Guest Information'!$K$21:$K$170,MATCH(1,('Booking Guest Information'!$G$21:$G$170=$D62)*('Booking Guest Information'!$M$21:$M$170&lt;=T$57)*('Booking Guest Information'!$O$21:$O$170&gt;T$57)*('Booking Guest Information'!$A$21:$A$170&lt;&gt;"X"),0),0),""),"")</f>
        <v/>
      </c>
      <c r="U62" s="150" t="str">
        <f t="array" ref="U62">IFERROR(IF($C62&lt;&gt;"",INDEX('Booking Guest Information'!$K$21:$K$170,MATCH(1,('Booking Guest Information'!$G$21:$G$170=$D62)*('Booking Guest Information'!$M$21:$M$170&lt;=U$57)*('Booking Guest Information'!$O$21:$O$170&gt;U$57)*('Booking Guest Information'!$A$21:$A$170&lt;&gt;"X"),0),0),""),"")</f>
        <v/>
      </c>
      <c r="V62" s="150" t="str">
        <f t="array" ref="V62">IFERROR(IF($C62&lt;&gt;"",INDEX('Booking Guest Information'!$K$21:$K$170,MATCH(1,('Booking Guest Information'!$G$21:$G$170=$D62)*('Booking Guest Information'!$M$21:$M$170&lt;=V$57)*('Booking Guest Information'!$O$21:$O$170&gt;V$57)*('Booking Guest Information'!$A$21:$A$170&lt;&gt;"X"),0),0),""),"")</f>
        <v/>
      </c>
      <c r="W62" s="150" t="str">
        <f t="array" ref="W62">IFERROR(IF($C62&lt;&gt;"",INDEX('Booking Guest Information'!$K$21:$K$170,MATCH(1,('Booking Guest Information'!$G$21:$G$170=$D62)*('Booking Guest Information'!$M$21:$M$170&lt;=W$57)*('Booking Guest Information'!$O$21:$O$170&gt;W$57)*('Booking Guest Information'!$A$21:$A$170&lt;&gt;"X"),0),0),""),"")</f>
        <v/>
      </c>
      <c r="X62" s="150" t="str">
        <f t="array" ref="X62">IFERROR(IF($C62&lt;&gt;"",INDEX('Booking Guest Information'!$K$21:$K$170,MATCH(1,('Booking Guest Information'!$G$21:$G$170=$D62)*('Booking Guest Information'!$M$21:$M$170&lt;=X$57)*('Booking Guest Information'!$O$21:$O$170&gt;X$57)*('Booking Guest Information'!$A$21:$A$170&lt;&gt;"X"),0),0),""),"")</f>
        <v/>
      </c>
      <c r="Y62" s="150" t="str">
        <f t="array" ref="Y62">IFERROR(IF($C62&lt;&gt;"",INDEX('Booking Guest Information'!$K$21:$K$170,MATCH(1,('Booking Guest Information'!$G$21:$G$170=$D62)*('Booking Guest Information'!$M$21:$M$170&lt;=Y$57)*('Booking Guest Information'!$O$21:$O$170&gt;Y$57)*('Booking Guest Information'!$A$21:$A$170&lt;&gt;"X"),0),0),""),"")</f>
        <v/>
      </c>
      <c r="Z62" s="150" t="str">
        <f t="array" ref="Z62">IFERROR(IF($C62&lt;&gt;"",INDEX('Booking Guest Information'!$K$21:$K$170,MATCH(1,('Booking Guest Information'!$G$21:$G$170=$D62)*('Booking Guest Information'!$M$21:$M$170&lt;=Z$57)*('Booking Guest Information'!$O$21:$O$170&gt;Z$57)*('Booking Guest Information'!$A$21:$A$170&lt;&gt;"X"),0),0),""),"")</f>
        <v/>
      </c>
      <c r="AA62" s="150" t="str">
        <f t="array" ref="AA62">IFERROR(IF($C62&lt;&gt;"",INDEX('Booking Guest Information'!$K$21:$K$170,MATCH(1,('Booking Guest Information'!$G$21:$G$170=$D62)*('Booking Guest Information'!$M$21:$M$170&lt;=AA$57)*('Booking Guest Information'!$O$21:$O$170&gt;AA$57)*('Booking Guest Information'!$A$21:$A$170&lt;&gt;"X"),0),0),""),"")</f>
        <v/>
      </c>
      <c r="AB62" s="150" t="str">
        <f t="array" ref="AB62">IFERROR(IF($C62&lt;&gt;"",INDEX('Booking Guest Information'!$K$21:$K$170,MATCH(1,('Booking Guest Information'!$G$21:$G$170=$D62)*('Booking Guest Information'!$M$21:$M$170&lt;=AB$57)*('Booking Guest Information'!$O$21:$O$170&gt;AB$57)*('Booking Guest Information'!$A$21:$A$170&lt;&gt;"X"),0),0),""),"")</f>
        <v/>
      </c>
      <c r="AC62" s="150" t="str">
        <f t="array" ref="AC62">IFERROR(IF($C62&lt;&gt;"",INDEX('Booking Guest Information'!$K$21:$K$170,MATCH(1,('Booking Guest Information'!$G$21:$G$170=$D62)*('Booking Guest Information'!$M$21:$M$170&lt;=AC$57)*('Booking Guest Information'!$O$21:$O$170&gt;AC$57)*('Booking Guest Information'!$A$21:$A$170&lt;&gt;"X"),0),0),""),"")</f>
        <v/>
      </c>
      <c r="AD62" s="150" t="str">
        <f t="array" ref="AD62">IFERROR(IF($C62&lt;&gt;"",INDEX('Booking Guest Information'!$K$21:$K$170,MATCH(1,('Booking Guest Information'!$G$21:$G$170=$D62)*('Booking Guest Information'!$M$21:$M$170&lt;=AD$57)*('Booking Guest Information'!$O$21:$O$170&gt;AD$57)*('Booking Guest Information'!$A$21:$A$170&lt;&gt;"X"),0),0),""),"")</f>
        <v/>
      </c>
      <c r="AE62" s="150" t="str">
        <f t="array" ref="AE62">IFERROR(IF($C62&lt;&gt;"",INDEX('Booking Guest Information'!$K$21:$K$170,MATCH(1,('Booking Guest Information'!$G$21:$G$170=$D62)*('Booking Guest Information'!$M$21:$M$170&lt;=AE$57)*('Booking Guest Information'!$O$21:$O$170&gt;AE$57)*('Booking Guest Information'!$A$21:$A$170&lt;&gt;"X"),0),0),""),"")</f>
        <v/>
      </c>
      <c r="AF62" s="150" t="str">
        <f t="array" ref="AF62">IFERROR(IF($C62&lt;&gt;"",INDEX('Booking Guest Information'!$K$21:$K$170,MATCH(1,('Booking Guest Information'!$G$21:$G$170=$D62)*('Booking Guest Information'!$M$21:$M$170&lt;=AF$57)*('Booking Guest Information'!$O$21:$O$170&gt;AF$57)*('Booking Guest Information'!$A$21:$A$170&lt;&gt;"X"),0),0),""),"")</f>
        <v/>
      </c>
      <c r="AG62" s="150" t="str">
        <f t="array" ref="AG62">IFERROR(IF($C62&lt;&gt;"",INDEX('Booking Guest Information'!$K$21:$K$170,MATCH(1,('Booking Guest Information'!$G$21:$G$170=$D62)*('Booking Guest Information'!$M$21:$M$170&lt;=AG$57)*('Booking Guest Information'!$O$21:$O$170&gt;AG$57)*('Booking Guest Information'!$A$21:$A$170&lt;&gt;"X"),0),0),""),"")</f>
        <v/>
      </c>
      <c r="AH62" s="150" t="str">
        <f t="array" ref="AH62">IFERROR(IF($C62&lt;&gt;"",INDEX('Booking Guest Information'!$K$21:$K$170,MATCH(1,('Booking Guest Information'!$G$21:$G$170=$D62)*('Booking Guest Information'!$M$21:$M$170&lt;=AH$57)*('Booking Guest Information'!$O$21:$O$170&gt;AH$57)*('Booking Guest Information'!$A$21:$A$170&lt;&gt;"X"),0),0),""),"")</f>
        <v/>
      </c>
      <c r="AI62" s="150" t="str">
        <f t="array" ref="AI62">IFERROR(IF($C62&lt;&gt;"",INDEX('Booking Guest Information'!$K$21:$K$170,MATCH(1,('Booking Guest Information'!$G$21:$G$170=$D62)*('Booking Guest Information'!$M$21:$M$170&lt;=AI$57)*('Booking Guest Information'!$O$21:$O$170&gt;AI$57)*('Booking Guest Information'!$A$21:$A$170&lt;&gt;"X"),0),0),""),"")</f>
        <v/>
      </c>
      <c r="AJ62" s="150" t="str">
        <f t="array" ref="AJ62">IFERROR(IF($C62&lt;&gt;"",INDEX('Booking Guest Information'!$K$21:$K$170,MATCH(1,('Booking Guest Information'!$G$21:$G$170=$D62)*('Booking Guest Information'!$M$21:$M$170&lt;=AJ$57)*('Booking Guest Information'!$O$21:$O$170&gt;AJ$57)*('Booking Guest Information'!$A$21:$A$170&lt;&gt;"X"),0),0),""),"")</f>
        <v/>
      </c>
      <c r="AK62" s="150" t="str">
        <f t="array" ref="AK62">IFERROR(IF($C62&lt;&gt;"",INDEX('Booking Guest Information'!$K$21:$K$170,MATCH(1,('Booking Guest Information'!$G$21:$G$170=$D62)*('Booking Guest Information'!$M$21:$M$170&lt;=AK$57)*('Booking Guest Information'!$O$21:$O$170&gt;AK$57)*('Booking Guest Information'!$A$21:$A$170&lt;&gt;"X"),0),0),""),"")</f>
        <v/>
      </c>
      <c r="AL62" s="150" t="str">
        <f t="array" ref="AL62">IFERROR(IF($C62&lt;&gt;"",INDEX('Booking Guest Information'!$K$21:$K$170,MATCH(1,('Booking Guest Information'!$G$21:$G$170=$D62)*('Booking Guest Information'!$M$21:$M$170&lt;=AL$57)*('Booking Guest Information'!$O$21:$O$170&gt;AL$57)*('Booking Guest Information'!$A$21:$A$170&lt;&gt;"X"),0),0),""),"")</f>
        <v/>
      </c>
      <c r="AM62" s="150" t="str">
        <f t="array" ref="AM62">IFERROR(IF($C62&lt;&gt;"",INDEX('Booking Guest Information'!$K$21:$K$170,MATCH(1,('Booking Guest Information'!$G$21:$G$170=$D62)*('Booking Guest Information'!$M$21:$M$170&lt;=AM$57)*('Booking Guest Information'!$O$21:$O$170&gt;AM$57)*('Booking Guest Information'!$A$21:$A$170&lt;&gt;"X"),0),0),""),"")</f>
        <v/>
      </c>
      <c r="AN62" s="150" t="str">
        <f t="array" ref="AN62">IFERROR(IF($C62&lt;&gt;"",INDEX('Booking Guest Information'!$K$21:$K$170,MATCH(1,('Booking Guest Information'!$G$21:$G$170=$D62)*('Booking Guest Information'!$M$21:$M$170&lt;=AN$57)*('Booking Guest Information'!$O$21:$O$170&gt;AN$57)*('Booking Guest Information'!$A$21:$A$170&lt;&gt;"X"),0),0),""),"")</f>
        <v/>
      </c>
      <c r="AO62" s="150" t="str">
        <f t="array" ref="AO62">IFERROR(IF($C62&lt;&gt;"",INDEX('Booking Guest Information'!$K$21:$K$170,MATCH(1,('Booking Guest Information'!$G$21:$G$170=$D62)*('Booking Guest Information'!$M$21:$M$170&lt;=AO$57)*('Booking Guest Information'!$O$21:$O$170&gt;AO$57)*('Booking Guest Information'!$A$21:$A$170&lt;&gt;"X"),0),0),""),"")</f>
        <v/>
      </c>
      <c r="AP62" s="150" t="str">
        <f t="array" ref="AP62">IFERROR(IF($C62&lt;&gt;"",INDEX('Booking Guest Information'!$K$21:$K$170,MATCH(1,('Booking Guest Information'!$G$21:$G$170=$D62)*('Booking Guest Information'!$M$21:$M$170&lt;=AP$57)*('Booking Guest Information'!$O$21:$O$170&gt;AP$57)*('Booking Guest Information'!$A$21:$A$170&lt;&gt;"X"),0),0),""),"")</f>
        <v/>
      </c>
      <c r="AQ62" s="150" t="str">
        <f t="array" ref="AQ62">IFERROR(IF($C62&lt;&gt;"",INDEX('Booking Guest Information'!$K$21:$K$170,MATCH(1,('Booking Guest Information'!$G$21:$G$170=$D62)*('Booking Guest Information'!$M$21:$M$170&lt;=AQ$57)*('Booking Guest Information'!$O$21:$O$170&gt;AQ$57)*('Booking Guest Information'!$A$21:$A$170&lt;&gt;"X"),0),0),""),"")</f>
        <v/>
      </c>
      <c r="AR62" s="150" t="str">
        <f t="array" ref="AR62">IFERROR(IF($C62&lt;&gt;"",INDEX('Booking Guest Information'!$K$21:$K$170,MATCH(1,('Booking Guest Information'!$G$21:$G$170=$D62)*('Booking Guest Information'!$M$21:$M$170&lt;=AR$57)*('Booking Guest Information'!$O$21:$O$170&gt;AR$57)*('Booking Guest Information'!$A$21:$A$170&lt;&gt;"X"),0),0),""),"")</f>
        <v/>
      </c>
      <c r="AS62" s="150" t="str">
        <f t="array" ref="AS62">IFERROR(IF($C62&lt;&gt;"",INDEX('Booking Guest Information'!$K$21:$K$170,MATCH(1,('Booking Guest Information'!$G$21:$G$170=$D62)*('Booking Guest Information'!$M$21:$M$170&lt;=AS$57)*('Booking Guest Information'!$O$21:$O$170&gt;AS$57)*('Booking Guest Information'!$A$21:$A$170&lt;&gt;"X"),0),0),""),"")</f>
        <v/>
      </c>
      <c r="AT62" s="150" t="str">
        <f t="array" ref="AT62">IFERROR(IF($C62&lt;&gt;"",INDEX('Booking Guest Information'!$K$21:$K$170,MATCH(1,('Booking Guest Information'!$G$21:$G$170=$D62)*('Booking Guest Information'!$M$21:$M$170&lt;=AT$57)*('Booking Guest Information'!$O$21:$O$170&gt;AT$57)*('Booking Guest Information'!$A$21:$A$170&lt;&gt;"X"),0),0),""),"")</f>
        <v/>
      </c>
      <c r="AU62" s="150" t="str">
        <f t="array" ref="AU62">IFERROR(IF($C62&lt;&gt;"",INDEX('Booking Guest Information'!$K$21:$K$170,MATCH(1,('Booking Guest Information'!$G$21:$G$170=$D62)*('Booking Guest Information'!$M$21:$M$170&lt;=AU$57)*('Booking Guest Information'!$O$21:$O$170&gt;AU$57)*('Booking Guest Information'!$A$21:$A$170&lt;&gt;"X"),0),0),""),"")</f>
        <v/>
      </c>
    </row>
    <row r="63" spans="2:47" x14ac:dyDescent="0.3">
      <c r="B63" s="149">
        <v>6</v>
      </c>
      <c r="C63" s="151" t="str">
        <f t="shared" si="2"/>
        <v>Standard Double</v>
      </c>
      <c r="D63" s="149">
        <f t="shared" si="2"/>
        <v>206</v>
      </c>
      <c r="E63" s="149"/>
      <c r="F63" s="150" t="str">
        <f t="array" ref="F63">IFERROR(IF($C63&lt;&gt;"",INDEX('Booking Guest Information'!$K$21:$K$170,MATCH(1,('Booking Guest Information'!$G$21:$G$170=$D63)*('Booking Guest Information'!$M$21:$M$170&lt;=F$57)*('Booking Guest Information'!$O$21:$O$170&gt;F$57)*('Booking Guest Information'!$A$21:$A$170&lt;&gt;"X"),0),0),""),"")</f>
        <v/>
      </c>
      <c r="G63" s="150" t="str">
        <f t="array" ref="G63">IFERROR(IF($C63&lt;&gt;"",INDEX('Booking Guest Information'!$K$21:$K$170,MATCH(1,('Booking Guest Information'!$G$21:$G$170=$D63)*('Booking Guest Information'!$M$21:$M$170&lt;=G$57)*('Booking Guest Information'!$O$21:$O$170&gt;G$57)*('Booking Guest Information'!$A$21:$A$170&lt;&gt;"X"),0),0),""),"")</f>
        <v/>
      </c>
      <c r="H63" s="150" t="str">
        <f t="array" ref="H63">IFERROR(IF($C63&lt;&gt;"",INDEX('Booking Guest Information'!$K$21:$K$170,MATCH(1,('Booking Guest Information'!$G$21:$G$170=$D63)*('Booking Guest Information'!$M$21:$M$170&lt;=H$57)*('Booking Guest Information'!$O$21:$O$170&gt;H$57)*('Booking Guest Information'!$A$21:$A$170&lt;&gt;"X"),0),0),""),"")</f>
        <v/>
      </c>
      <c r="I63" s="150" t="str">
        <f t="array" ref="I63">IFERROR(IF($C63&lt;&gt;"",INDEX('Booking Guest Information'!$K$21:$K$170,MATCH(1,('Booking Guest Information'!$G$21:$G$170=$D63)*('Booking Guest Information'!$M$21:$M$170&lt;=I$57)*('Booking Guest Information'!$O$21:$O$170&gt;I$57)*('Booking Guest Information'!$A$21:$A$170&lt;&gt;"X"),0),0),""),"")</f>
        <v/>
      </c>
      <c r="J63" s="150" t="str">
        <f t="array" ref="J63">IFERROR(IF($C63&lt;&gt;"",INDEX('Booking Guest Information'!$K$21:$K$170,MATCH(1,('Booking Guest Information'!$G$21:$G$170=$D63)*('Booking Guest Information'!$M$21:$M$170&lt;=J$57)*('Booking Guest Information'!$O$21:$O$170&gt;J$57)*('Booking Guest Information'!$A$21:$A$170&lt;&gt;"X"),0),0),""),"")</f>
        <v/>
      </c>
      <c r="K63" s="150" t="str">
        <f t="array" ref="K63">IFERROR(IF($C63&lt;&gt;"",INDEX('Booking Guest Information'!$K$21:$K$170,MATCH(1,('Booking Guest Information'!$G$21:$G$170=$D63)*('Booking Guest Information'!$M$21:$M$170&lt;=K$57)*('Booking Guest Information'!$O$21:$O$170&gt;K$57)*('Booking Guest Information'!$A$21:$A$170&lt;&gt;"X"),0),0),""),"")</f>
        <v/>
      </c>
      <c r="L63" s="150" t="str">
        <f t="array" ref="L63">IFERROR(IF($C63&lt;&gt;"",INDEX('Booking Guest Information'!$K$21:$K$170,MATCH(1,('Booking Guest Information'!$G$21:$G$170=$D63)*('Booking Guest Information'!$M$21:$M$170&lt;=L$57)*('Booking Guest Information'!$O$21:$O$170&gt;L$57)*('Booking Guest Information'!$A$21:$A$170&lt;&gt;"X"),0),0),""),"")</f>
        <v/>
      </c>
      <c r="M63" s="150" t="str">
        <f t="array" ref="M63">IFERROR(IF($C63&lt;&gt;"",INDEX('Booking Guest Information'!$K$21:$K$170,MATCH(1,('Booking Guest Information'!$G$21:$G$170=$D63)*('Booking Guest Information'!$M$21:$M$170&lt;=M$57)*('Booking Guest Information'!$O$21:$O$170&gt;M$57)*('Booking Guest Information'!$A$21:$A$170&lt;&gt;"X"),0),0),""),"")</f>
        <v/>
      </c>
      <c r="N63" s="150" t="str">
        <f t="array" ref="N63">IFERROR(IF($C63&lt;&gt;"",INDEX('Booking Guest Information'!$K$21:$K$170,MATCH(1,('Booking Guest Information'!$G$21:$G$170=$D63)*('Booking Guest Information'!$M$21:$M$170&lt;=N$57)*('Booking Guest Information'!$O$21:$O$170&gt;N$57)*('Booking Guest Information'!$A$21:$A$170&lt;&gt;"X"),0),0),""),"")</f>
        <v/>
      </c>
      <c r="O63" s="150" t="str">
        <f t="array" ref="O63">IFERROR(IF($C63&lt;&gt;"",INDEX('Booking Guest Information'!$K$21:$K$170,MATCH(1,('Booking Guest Information'!$G$21:$G$170=$D63)*('Booking Guest Information'!$M$21:$M$170&lt;=O$57)*('Booking Guest Information'!$O$21:$O$170&gt;O$57)*('Booking Guest Information'!$A$21:$A$170&lt;&gt;"X"),0),0),""),"")</f>
        <v/>
      </c>
      <c r="P63" s="150" t="str">
        <f t="array" ref="P63">IFERROR(IF($C63&lt;&gt;"",INDEX('Booking Guest Information'!$K$21:$K$170,MATCH(1,('Booking Guest Information'!$G$21:$G$170=$D63)*('Booking Guest Information'!$M$21:$M$170&lt;=P$57)*('Booking Guest Information'!$O$21:$O$170&gt;P$57)*('Booking Guest Information'!$A$21:$A$170&lt;&gt;"X"),0),0),""),"")</f>
        <v/>
      </c>
      <c r="Q63" s="150" t="str">
        <f t="array" ref="Q63">IFERROR(IF($C63&lt;&gt;"",INDEX('Booking Guest Information'!$K$21:$K$170,MATCH(1,('Booking Guest Information'!$G$21:$G$170=$D63)*('Booking Guest Information'!$M$21:$M$170&lt;=Q$57)*('Booking Guest Information'!$O$21:$O$170&gt;Q$57)*('Booking Guest Information'!$A$21:$A$170&lt;&gt;"X"),0),0),""),"")</f>
        <v/>
      </c>
      <c r="R63" s="150" t="str">
        <f t="array" ref="R63">IFERROR(IF($C63&lt;&gt;"",INDEX('Booking Guest Information'!$K$21:$K$170,MATCH(1,('Booking Guest Information'!$G$21:$G$170=$D63)*('Booking Guest Information'!$M$21:$M$170&lt;=R$57)*('Booking Guest Information'!$O$21:$O$170&gt;R$57)*('Booking Guest Information'!$A$21:$A$170&lt;&gt;"X"),0),0),""),"")</f>
        <v/>
      </c>
      <c r="S63" s="150" t="str">
        <f t="array" ref="S63">IFERROR(IF($C63&lt;&gt;"",INDEX('Booking Guest Information'!$K$21:$K$170,MATCH(1,('Booking Guest Information'!$G$21:$G$170=$D63)*('Booking Guest Information'!$M$21:$M$170&lt;=S$57)*('Booking Guest Information'!$O$21:$O$170&gt;S$57)*('Booking Guest Information'!$A$21:$A$170&lt;&gt;"X"),0),0),""),"")</f>
        <v/>
      </c>
      <c r="T63" s="150" t="str">
        <f t="array" ref="T63">IFERROR(IF($C63&lt;&gt;"",INDEX('Booking Guest Information'!$K$21:$K$170,MATCH(1,('Booking Guest Information'!$G$21:$G$170=$D63)*('Booking Guest Information'!$M$21:$M$170&lt;=T$57)*('Booking Guest Information'!$O$21:$O$170&gt;T$57)*('Booking Guest Information'!$A$21:$A$170&lt;&gt;"X"),0),0),""),"")</f>
        <v/>
      </c>
      <c r="U63" s="150" t="str">
        <f t="array" ref="U63">IFERROR(IF($C63&lt;&gt;"",INDEX('Booking Guest Information'!$K$21:$K$170,MATCH(1,('Booking Guest Information'!$G$21:$G$170=$D63)*('Booking Guest Information'!$M$21:$M$170&lt;=U$57)*('Booking Guest Information'!$O$21:$O$170&gt;U$57)*('Booking Guest Information'!$A$21:$A$170&lt;&gt;"X"),0),0),""),"")</f>
        <v/>
      </c>
      <c r="V63" s="150" t="str">
        <f t="array" ref="V63">IFERROR(IF($C63&lt;&gt;"",INDEX('Booking Guest Information'!$K$21:$K$170,MATCH(1,('Booking Guest Information'!$G$21:$G$170=$D63)*('Booking Guest Information'!$M$21:$M$170&lt;=V$57)*('Booking Guest Information'!$O$21:$O$170&gt;V$57)*('Booking Guest Information'!$A$21:$A$170&lt;&gt;"X"),0),0),""),"")</f>
        <v/>
      </c>
      <c r="W63" s="150" t="str">
        <f t="array" ref="W63">IFERROR(IF($C63&lt;&gt;"",INDEX('Booking Guest Information'!$K$21:$K$170,MATCH(1,('Booking Guest Information'!$G$21:$G$170=$D63)*('Booking Guest Information'!$M$21:$M$170&lt;=W$57)*('Booking Guest Information'!$O$21:$O$170&gt;W$57)*('Booking Guest Information'!$A$21:$A$170&lt;&gt;"X"),0),0),""),"")</f>
        <v/>
      </c>
      <c r="X63" s="150" t="str">
        <f t="array" ref="X63">IFERROR(IF($C63&lt;&gt;"",INDEX('Booking Guest Information'!$K$21:$K$170,MATCH(1,('Booking Guest Information'!$G$21:$G$170=$D63)*('Booking Guest Information'!$M$21:$M$170&lt;=X$57)*('Booking Guest Information'!$O$21:$O$170&gt;X$57)*('Booking Guest Information'!$A$21:$A$170&lt;&gt;"X"),0),0),""),"")</f>
        <v/>
      </c>
      <c r="Y63" s="150" t="str">
        <f t="array" ref="Y63">IFERROR(IF($C63&lt;&gt;"",INDEX('Booking Guest Information'!$K$21:$K$170,MATCH(1,('Booking Guest Information'!$G$21:$G$170=$D63)*('Booking Guest Information'!$M$21:$M$170&lt;=Y$57)*('Booking Guest Information'!$O$21:$O$170&gt;Y$57)*('Booking Guest Information'!$A$21:$A$170&lt;&gt;"X"),0),0),""),"")</f>
        <v/>
      </c>
      <c r="Z63" s="150" t="str">
        <f t="array" ref="Z63">IFERROR(IF($C63&lt;&gt;"",INDEX('Booking Guest Information'!$K$21:$K$170,MATCH(1,('Booking Guest Information'!$G$21:$G$170=$D63)*('Booking Guest Information'!$M$21:$M$170&lt;=Z$57)*('Booking Guest Information'!$O$21:$O$170&gt;Z$57)*('Booking Guest Information'!$A$21:$A$170&lt;&gt;"X"),0),0),""),"")</f>
        <v/>
      </c>
      <c r="AA63" s="150" t="str">
        <f t="array" ref="AA63">IFERROR(IF($C63&lt;&gt;"",INDEX('Booking Guest Information'!$K$21:$K$170,MATCH(1,('Booking Guest Information'!$G$21:$G$170=$D63)*('Booking Guest Information'!$M$21:$M$170&lt;=AA$57)*('Booking Guest Information'!$O$21:$O$170&gt;AA$57)*('Booking Guest Information'!$A$21:$A$170&lt;&gt;"X"),0),0),""),"")</f>
        <v/>
      </c>
      <c r="AB63" s="150" t="str">
        <f t="array" ref="AB63">IFERROR(IF($C63&lt;&gt;"",INDEX('Booking Guest Information'!$K$21:$K$170,MATCH(1,('Booking Guest Information'!$G$21:$G$170=$D63)*('Booking Guest Information'!$M$21:$M$170&lt;=AB$57)*('Booking Guest Information'!$O$21:$O$170&gt;AB$57)*('Booking Guest Information'!$A$21:$A$170&lt;&gt;"X"),0),0),""),"")</f>
        <v/>
      </c>
      <c r="AC63" s="150" t="str">
        <f t="array" ref="AC63">IFERROR(IF($C63&lt;&gt;"",INDEX('Booking Guest Information'!$K$21:$K$170,MATCH(1,('Booking Guest Information'!$G$21:$G$170=$D63)*('Booking Guest Information'!$M$21:$M$170&lt;=AC$57)*('Booking Guest Information'!$O$21:$O$170&gt;AC$57)*('Booking Guest Information'!$A$21:$A$170&lt;&gt;"X"),0),0),""),"")</f>
        <v/>
      </c>
      <c r="AD63" s="150" t="str">
        <f t="array" ref="AD63">IFERROR(IF($C63&lt;&gt;"",INDEX('Booking Guest Information'!$K$21:$K$170,MATCH(1,('Booking Guest Information'!$G$21:$G$170=$D63)*('Booking Guest Information'!$M$21:$M$170&lt;=AD$57)*('Booking Guest Information'!$O$21:$O$170&gt;AD$57)*('Booking Guest Information'!$A$21:$A$170&lt;&gt;"X"),0),0),""),"")</f>
        <v/>
      </c>
      <c r="AE63" s="150" t="str">
        <f t="array" ref="AE63">IFERROR(IF($C63&lt;&gt;"",INDEX('Booking Guest Information'!$K$21:$K$170,MATCH(1,('Booking Guest Information'!$G$21:$G$170=$D63)*('Booking Guest Information'!$M$21:$M$170&lt;=AE$57)*('Booking Guest Information'!$O$21:$O$170&gt;AE$57)*('Booking Guest Information'!$A$21:$A$170&lt;&gt;"X"),0),0),""),"")</f>
        <v/>
      </c>
      <c r="AF63" s="150" t="str">
        <f t="array" ref="AF63">IFERROR(IF($C63&lt;&gt;"",INDEX('Booking Guest Information'!$K$21:$K$170,MATCH(1,('Booking Guest Information'!$G$21:$G$170=$D63)*('Booking Guest Information'!$M$21:$M$170&lt;=AF$57)*('Booking Guest Information'!$O$21:$O$170&gt;AF$57)*('Booking Guest Information'!$A$21:$A$170&lt;&gt;"X"),0),0),""),"")</f>
        <v/>
      </c>
      <c r="AG63" s="150" t="str">
        <f t="array" ref="AG63">IFERROR(IF($C63&lt;&gt;"",INDEX('Booking Guest Information'!$K$21:$K$170,MATCH(1,('Booking Guest Information'!$G$21:$G$170=$D63)*('Booking Guest Information'!$M$21:$M$170&lt;=AG$57)*('Booking Guest Information'!$O$21:$O$170&gt;AG$57)*('Booking Guest Information'!$A$21:$A$170&lt;&gt;"X"),0),0),""),"")</f>
        <v/>
      </c>
      <c r="AH63" s="150" t="str">
        <f t="array" ref="AH63">IFERROR(IF($C63&lt;&gt;"",INDEX('Booking Guest Information'!$K$21:$K$170,MATCH(1,('Booking Guest Information'!$G$21:$G$170=$D63)*('Booking Guest Information'!$M$21:$M$170&lt;=AH$57)*('Booking Guest Information'!$O$21:$O$170&gt;AH$57)*('Booking Guest Information'!$A$21:$A$170&lt;&gt;"X"),0),0),""),"")</f>
        <v/>
      </c>
      <c r="AI63" s="150" t="str">
        <f t="array" ref="AI63">IFERROR(IF($C63&lt;&gt;"",INDEX('Booking Guest Information'!$K$21:$K$170,MATCH(1,('Booking Guest Information'!$G$21:$G$170=$D63)*('Booking Guest Information'!$M$21:$M$170&lt;=AI$57)*('Booking Guest Information'!$O$21:$O$170&gt;AI$57)*('Booking Guest Information'!$A$21:$A$170&lt;&gt;"X"),0),0),""),"")</f>
        <v/>
      </c>
      <c r="AJ63" s="150" t="str">
        <f t="array" ref="AJ63">IFERROR(IF($C63&lt;&gt;"",INDEX('Booking Guest Information'!$K$21:$K$170,MATCH(1,('Booking Guest Information'!$G$21:$G$170=$D63)*('Booking Guest Information'!$M$21:$M$170&lt;=AJ$57)*('Booking Guest Information'!$O$21:$O$170&gt;AJ$57)*('Booking Guest Information'!$A$21:$A$170&lt;&gt;"X"),0),0),""),"")</f>
        <v/>
      </c>
      <c r="AK63" s="150" t="str">
        <f t="array" ref="AK63">IFERROR(IF($C63&lt;&gt;"",INDEX('Booking Guest Information'!$K$21:$K$170,MATCH(1,('Booking Guest Information'!$G$21:$G$170=$D63)*('Booking Guest Information'!$M$21:$M$170&lt;=AK$57)*('Booking Guest Information'!$O$21:$O$170&gt;AK$57)*('Booking Guest Information'!$A$21:$A$170&lt;&gt;"X"),0),0),""),"")</f>
        <v/>
      </c>
      <c r="AL63" s="150" t="str">
        <f t="array" ref="AL63">IFERROR(IF($C63&lt;&gt;"",INDEX('Booking Guest Information'!$K$21:$K$170,MATCH(1,('Booking Guest Information'!$G$21:$G$170=$D63)*('Booking Guest Information'!$M$21:$M$170&lt;=AL$57)*('Booking Guest Information'!$O$21:$O$170&gt;AL$57)*('Booking Guest Information'!$A$21:$A$170&lt;&gt;"X"),0),0),""),"")</f>
        <v/>
      </c>
      <c r="AM63" s="150" t="str">
        <f t="array" ref="AM63">IFERROR(IF($C63&lt;&gt;"",INDEX('Booking Guest Information'!$K$21:$K$170,MATCH(1,('Booking Guest Information'!$G$21:$G$170=$D63)*('Booking Guest Information'!$M$21:$M$170&lt;=AM$57)*('Booking Guest Information'!$O$21:$O$170&gt;AM$57)*('Booking Guest Information'!$A$21:$A$170&lt;&gt;"X"),0),0),""),"")</f>
        <v/>
      </c>
      <c r="AN63" s="150" t="str">
        <f t="array" ref="AN63">IFERROR(IF($C63&lt;&gt;"",INDEX('Booking Guest Information'!$K$21:$K$170,MATCH(1,('Booking Guest Information'!$G$21:$G$170=$D63)*('Booking Guest Information'!$M$21:$M$170&lt;=AN$57)*('Booking Guest Information'!$O$21:$O$170&gt;AN$57)*('Booking Guest Information'!$A$21:$A$170&lt;&gt;"X"),0),0),""),"")</f>
        <v/>
      </c>
      <c r="AO63" s="150" t="str">
        <f t="array" ref="AO63">IFERROR(IF($C63&lt;&gt;"",INDEX('Booking Guest Information'!$K$21:$K$170,MATCH(1,('Booking Guest Information'!$G$21:$G$170=$D63)*('Booking Guest Information'!$M$21:$M$170&lt;=AO$57)*('Booking Guest Information'!$O$21:$O$170&gt;AO$57)*('Booking Guest Information'!$A$21:$A$170&lt;&gt;"X"),0),0),""),"")</f>
        <v/>
      </c>
      <c r="AP63" s="150" t="str">
        <f t="array" ref="AP63">IFERROR(IF($C63&lt;&gt;"",INDEX('Booking Guest Information'!$K$21:$K$170,MATCH(1,('Booking Guest Information'!$G$21:$G$170=$D63)*('Booking Guest Information'!$M$21:$M$170&lt;=AP$57)*('Booking Guest Information'!$O$21:$O$170&gt;AP$57)*('Booking Guest Information'!$A$21:$A$170&lt;&gt;"X"),0),0),""),"")</f>
        <v/>
      </c>
      <c r="AQ63" s="150" t="str">
        <f t="array" ref="AQ63">IFERROR(IF($C63&lt;&gt;"",INDEX('Booking Guest Information'!$K$21:$K$170,MATCH(1,('Booking Guest Information'!$G$21:$G$170=$D63)*('Booking Guest Information'!$M$21:$M$170&lt;=AQ$57)*('Booking Guest Information'!$O$21:$O$170&gt;AQ$57)*('Booking Guest Information'!$A$21:$A$170&lt;&gt;"X"),0),0),""),"")</f>
        <v/>
      </c>
      <c r="AR63" s="150" t="str">
        <f t="array" ref="AR63">IFERROR(IF($C63&lt;&gt;"",INDEX('Booking Guest Information'!$K$21:$K$170,MATCH(1,('Booking Guest Information'!$G$21:$G$170=$D63)*('Booking Guest Information'!$M$21:$M$170&lt;=AR$57)*('Booking Guest Information'!$O$21:$O$170&gt;AR$57)*('Booking Guest Information'!$A$21:$A$170&lt;&gt;"X"),0),0),""),"")</f>
        <v/>
      </c>
      <c r="AS63" s="150" t="str">
        <f t="array" ref="AS63">IFERROR(IF($C63&lt;&gt;"",INDEX('Booking Guest Information'!$K$21:$K$170,MATCH(1,('Booking Guest Information'!$G$21:$G$170=$D63)*('Booking Guest Information'!$M$21:$M$170&lt;=AS$57)*('Booking Guest Information'!$O$21:$O$170&gt;AS$57)*('Booking Guest Information'!$A$21:$A$170&lt;&gt;"X"),0),0),""),"")</f>
        <v/>
      </c>
      <c r="AT63" s="150" t="str">
        <f t="array" ref="AT63">IFERROR(IF($C63&lt;&gt;"",INDEX('Booking Guest Information'!$K$21:$K$170,MATCH(1,('Booking Guest Information'!$G$21:$G$170=$D63)*('Booking Guest Information'!$M$21:$M$170&lt;=AT$57)*('Booking Guest Information'!$O$21:$O$170&gt;AT$57)*('Booking Guest Information'!$A$21:$A$170&lt;&gt;"X"),0),0),""),"")</f>
        <v/>
      </c>
      <c r="AU63" s="150" t="str">
        <f t="array" ref="AU63">IFERROR(IF($C63&lt;&gt;"",INDEX('Booking Guest Information'!$K$21:$K$170,MATCH(1,('Booking Guest Information'!$G$21:$G$170=$D63)*('Booking Guest Information'!$M$21:$M$170&lt;=AU$57)*('Booking Guest Information'!$O$21:$O$170&gt;AU$57)*('Booking Guest Information'!$A$21:$A$170&lt;&gt;"X"),0),0),""),"")</f>
        <v/>
      </c>
    </row>
    <row r="64" spans="2:47" x14ac:dyDescent="0.3">
      <c r="B64" s="149">
        <v>7</v>
      </c>
      <c r="C64" s="151" t="str">
        <f t="shared" si="2"/>
        <v>Standard Double</v>
      </c>
      <c r="D64" s="149">
        <f t="shared" si="2"/>
        <v>207</v>
      </c>
      <c r="E64" s="149"/>
      <c r="F64" s="150" t="str">
        <f t="array" ref="F64">IFERROR(IF($C64&lt;&gt;"",INDEX('Booking Guest Information'!$K$21:$K$170,MATCH(1,('Booking Guest Information'!$G$21:$G$170=$D64)*('Booking Guest Information'!$M$21:$M$170&lt;=F$57)*('Booking Guest Information'!$O$21:$O$170&gt;F$57)*('Booking Guest Information'!$A$21:$A$170&lt;&gt;"X"),0),0),""),"")</f>
        <v/>
      </c>
      <c r="G64" s="150" t="str">
        <f t="array" ref="G64">IFERROR(IF($C64&lt;&gt;"",INDEX('Booking Guest Information'!$K$21:$K$170,MATCH(1,('Booking Guest Information'!$G$21:$G$170=$D64)*('Booking Guest Information'!$M$21:$M$170&lt;=G$57)*('Booking Guest Information'!$O$21:$O$170&gt;G$57)*('Booking Guest Information'!$A$21:$A$170&lt;&gt;"X"),0),0),""),"")</f>
        <v/>
      </c>
      <c r="H64" s="150" t="str">
        <f t="array" ref="H64">IFERROR(IF($C64&lt;&gt;"",INDEX('Booking Guest Information'!$K$21:$K$170,MATCH(1,('Booking Guest Information'!$G$21:$G$170=$D64)*('Booking Guest Information'!$M$21:$M$170&lt;=H$57)*('Booking Guest Information'!$O$21:$O$170&gt;H$57)*('Booking Guest Information'!$A$21:$A$170&lt;&gt;"X"),0),0),""),"")</f>
        <v/>
      </c>
      <c r="I64" s="150" t="str">
        <f t="array" ref="I64">IFERROR(IF($C64&lt;&gt;"",INDEX('Booking Guest Information'!$K$21:$K$170,MATCH(1,('Booking Guest Information'!$G$21:$G$170=$D64)*('Booking Guest Information'!$M$21:$M$170&lt;=I$57)*('Booking Guest Information'!$O$21:$O$170&gt;I$57)*('Booking Guest Information'!$A$21:$A$170&lt;&gt;"X"),0),0),""),"")</f>
        <v/>
      </c>
      <c r="J64" s="150" t="str">
        <f t="array" ref="J64">IFERROR(IF($C64&lt;&gt;"",INDEX('Booking Guest Information'!$K$21:$K$170,MATCH(1,('Booking Guest Information'!$G$21:$G$170=$D64)*('Booking Guest Information'!$M$21:$M$170&lt;=J$57)*('Booking Guest Information'!$O$21:$O$170&gt;J$57)*('Booking Guest Information'!$A$21:$A$170&lt;&gt;"X"),0),0),""),"")</f>
        <v/>
      </c>
      <c r="K64" s="150" t="str">
        <f t="array" ref="K64">IFERROR(IF($C64&lt;&gt;"",INDEX('Booking Guest Information'!$K$21:$K$170,MATCH(1,('Booking Guest Information'!$G$21:$G$170=$D64)*('Booking Guest Information'!$M$21:$M$170&lt;=K$57)*('Booking Guest Information'!$O$21:$O$170&gt;K$57)*('Booking Guest Information'!$A$21:$A$170&lt;&gt;"X"),0),0),""),"")</f>
        <v/>
      </c>
      <c r="L64" s="150" t="str">
        <f t="array" ref="L64">IFERROR(IF($C64&lt;&gt;"",INDEX('Booking Guest Information'!$K$21:$K$170,MATCH(1,('Booking Guest Information'!$G$21:$G$170=$D64)*('Booking Guest Information'!$M$21:$M$170&lt;=L$57)*('Booking Guest Information'!$O$21:$O$170&gt;L$57)*('Booking Guest Information'!$A$21:$A$170&lt;&gt;"X"),0),0),""),"")</f>
        <v/>
      </c>
      <c r="M64" s="150" t="str">
        <f t="array" ref="M64">IFERROR(IF($C64&lt;&gt;"",INDEX('Booking Guest Information'!$K$21:$K$170,MATCH(1,('Booking Guest Information'!$G$21:$G$170=$D64)*('Booking Guest Information'!$M$21:$M$170&lt;=M$57)*('Booking Guest Information'!$O$21:$O$170&gt;M$57)*('Booking Guest Information'!$A$21:$A$170&lt;&gt;"X"),0),0),""),"")</f>
        <v/>
      </c>
      <c r="N64" s="150" t="str">
        <f t="array" ref="N64">IFERROR(IF($C64&lt;&gt;"",INDEX('Booking Guest Information'!$K$21:$K$170,MATCH(1,('Booking Guest Information'!$G$21:$G$170=$D64)*('Booking Guest Information'!$M$21:$M$170&lt;=N$57)*('Booking Guest Information'!$O$21:$O$170&gt;N$57)*('Booking Guest Information'!$A$21:$A$170&lt;&gt;"X"),0),0),""),"")</f>
        <v/>
      </c>
      <c r="O64" s="150" t="str">
        <f t="array" ref="O64">IFERROR(IF($C64&lt;&gt;"",INDEX('Booking Guest Information'!$K$21:$K$170,MATCH(1,('Booking Guest Information'!$G$21:$G$170=$D64)*('Booking Guest Information'!$M$21:$M$170&lt;=O$57)*('Booking Guest Information'!$O$21:$O$170&gt;O$57)*('Booking Guest Information'!$A$21:$A$170&lt;&gt;"X"),0),0),""),"")</f>
        <v/>
      </c>
      <c r="P64" s="150" t="str">
        <f t="array" ref="P64">IFERROR(IF($C64&lt;&gt;"",INDEX('Booking Guest Information'!$K$21:$K$170,MATCH(1,('Booking Guest Information'!$G$21:$G$170=$D64)*('Booking Guest Information'!$M$21:$M$170&lt;=P$57)*('Booking Guest Information'!$O$21:$O$170&gt;P$57)*('Booking Guest Information'!$A$21:$A$170&lt;&gt;"X"),0),0),""),"")</f>
        <v/>
      </c>
      <c r="Q64" s="150" t="str">
        <f t="array" ref="Q64">IFERROR(IF($C64&lt;&gt;"",INDEX('Booking Guest Information'!$K$21:$K$170,MATCH(1,('Booking Guest Information'!$G$21:$G$170=$D64)*('Booking Guest Information'!$M$21:$M$170&lt;=Q$57)*('Booking Guest Information'!$O$21:$O$170&gt;Q$57)*('Booking Guest Information'!$A$21:$A$170&lt;&gt;"X"),0),0),""),"")</f>
        <v/>
      </c>
      <c r="R64" s="150" t="str">
        <f t="array" ref="R64">IFERROR(IF($C64&lt;&gt;"",INDEX('Booking Guest Information'!$K$21:$K$170,MATCH(1,('Booking Guest Information'!$G$21:$G$170=$D64)*('Booking Guest Information'!$M$21:$M$170&lt;=R$57)*('Booking Guest Information'!$O$21:$O$170&gt;R$57)*('Booking Guest Information'!$A$21:$A$170&lt;&gt;"X"),0),0),""),"")</f>
        <v/>
      </c>
      <c r="S64" s="150" t="str">
        <f t="array" ref="S64">IFERROR(IF($C64&lt;&gt;"",INDEX('Booking Guest Information'!$K$21:$K$170,MATCH(1,('Booking Guest Information'!$G$21:$G$170=$D64)*('Booking Guest Information'!$M$21:$M$170&lt;=S$57)*('Booking Guest Information'!$O$21:$O$170&gt;S$57)*('Booking Guest Information'!$A$21:$A$170&lt;&gt;"X"),0),0),""),"")</f>
        <v/>
      </c>
      <c r="T64" s="150" t="str">
        <f t="array" ref="T64">IFERROR(IF($C64&lt;&gt;"",INDEX('Booking Guest Information'!$K$21:$K$170,MATCH(1,('Booking Guest Information'!$G$21:$G$170=$D64)*('Booking Guest Information'!$M$21:$M$170&lt;=T$57)*('Booking Guest Information'!$O$21:$O$170&gt;T$57)*('Booking Guest Information'!$A$21:$A$170&lt;&gt;"X"),0),0),""),"")</f>
        <v/>
      </c>
      <c r="U64" s="150" t="str">
        <f t="array" ref="U64">IFERROR(IF($C64&lt;&gt;"",INDEX('Booking Guest Information'!$K$21:$K$170,MATCH(1,('Booking Guest Information'!$G$21:$G$170=$D64)*('Booking Guest Information'!$M$21:$M$170&lt;=U$57)*('Booking Guest Information'!$O$21:$O$170&gt;U$57)*('Booking Guest Information'!$A$21:$A$170&lt;&gt;"X"),0),0),""),"")</f>
        <v/>
      </c>
      <c r="V64" s="150" t="str">
        <f t="array" ref="V64">IFERROR(IF($C64&lt;&gt;"",INDEX('Booking Guest Information'!$K$21:$K$170,MATCH(1,('Booking Guest Information'!$G$21:$G$170=$D64)*('Booking Guest Information'!$M$21:$M$170&lt;=V$57)*('Booking Guest Information'!$O$21:$O$170&gt;V$57)*('Booking Guest Information'!$A$21:$A$170&lt;&gt;"X"),0),0),""),"")</f>
        <v/>
      </c>
      <c r="W64" s="150" t="str">
        <f t="array" ref="W64">IFERROR(IF($C64&lt;&gt;"",INDEX('Booking Guest Information'!$K$21:$K$170,MATCH(1,('Booking Guest Information'!$G$21:$G$170=$D64)*('Booking Guest Information'!$M$21:$M$170&lt;=W$57)*('Booking Guest Information'!$O$21:$O$170&gt;W$57)*('Booking Guest Information'!$A$21:$A$170&lt;&gt;"X"),0),0),""),"")</f>
        <v/>
      </c>
      <c r="X64" s="150" t="str">
        <f t="array" ref="X64">IFERROR(IF($C64&lt;&gt;"",INDEX('Booking Guest Information'!$K$21:$K$170,MATCH(1,('Booking Guest Information'!$G$21:$G$170=$D64)*('Booking Guest Information'!$M$21:$M$170&lt;=X$57)*('Booking Guest Information'!$O$21:$O$170&gt;X$57)*('Booking Guest Information'!$A$21:$A$170&lt;&gt;"X"),0),0),""),"")</f>
        <v/>
      </c>
      <c r="Y64" s="150" t="str">
        <f t="array" ref="Y64">IFERROR(IF($C64&lt;&gt;"",INDEX('Booking Guest Information'!$K$21:$K$170,MATCH(1,('Booking Guest Information'!$G$21:$G$170=$D64)*('Booking Guest Information'!$M$21:$M$170&lt;=Y$57)*('Booking Guest Information'!$O$21:$O$170&gt;Y$57)*('Booking Guest Information'!$A$21:$A$170&lt;&gt;"X"),0),0),""),"")</f>
        <v/>
      </c>
      <c r="Z64" s="150" t="str">
        <f t="array" ref="Z64">IFERROR(IF($C64&lt;&gt;"",INDEX('Booking Guest Information'!$K$21:$K$170,MATCH(1,('Booking Guest Information'!$G$21:$G$170=$D64)*('Booking Guest Information'!$M$21:$M$170&lt;=Z$57)*('Booking Guest Information'!$O$21:$O$170&gt;Z$57)*('Booking Guest Information'!$A$21:$A$170&lt;&gt;"X"),0),0),""),"")</f>
        <v/>
      </c>
      <c r="AA64" s="150" t="str">
        <f t="array" ref="AA64">IFERROR(IF($C64&lt;&gt;"",INDEX('Booking Guest Information'!$K$21:$K$170,MATCH(1,('Booking Guest Information'!$G$21:$G$170=$D64)*('Booking Guest Information'!$M$21:$M$170&lt;=AA$57)*('Booking Guest Information'!$O$21:$O$170&gt;AA$57)*('Booking Guest Information'!$A$21:$A$170&lt;&gt;"X"),0),0),""),"")</f>
        <v/>
      </c>
      <c r="AB64" s="150" t="str">
        <f t="array" ref="AB64">IFERROR(IF($C64&lt;&gt;"",INDEX('Booking Guest Information'!$K$21:$K$170,MATCH(1,('Booking Guest Information'!$G$21:$G$170=$D64)*('Booking Guest Information'!$M$21:$M$170&lt;=AB$57)*('Booking Guest Information'!$O$21:$O$170&gt;AB$57)*('Booking Guest Information'!$A$21:$A$170&lt;&gt;"X"),0),0),""),"")</f>
        <v/>
      </c>
      <c r="AC64" s="150" t="str">
        <f t="array" ref="AC64">IFERROR(IF($C64&lt;&gt;"",INDEX('Booking Guest Information'!$K$21:$K$170,MATCH(1,('Booking Guest Information'!$G$21:$G$170=$D64)*('Booking Guest Information'!$M$21:$M$170&lt;=AC$57)*('Booking Guest Information'!$O$21:$O$170&gt;AC$57)*('Booking Guest Information'!$A$21:$A$170&lt;&gt;"X"),0),0),""),"")</f>
        <v/>
      </c>
      <c r="AD64" s="150" t="str">
        <f t="array" ref="AD64">IFERROR(IF($C64&lt;&gt;"",INDEX('Booking Guest Information'!$K$21:$K$170,MATCH(1,('Booking Guest Information'!$G$21:$G$170=$D64)*('Booking Guest Information'!$M$21:$M$170&lt;=AD$57)*('Booking Guest Information'!$O$21:$O$170&gt;AD$57)*('Booking Guest Information'!$A$21:$A$170&lt;&gt;"X"),0),0),""),"")</f>
        <v/>
      </c>
      <c r="AE64" s="150" t="str">
        <f t="array" ref="AE64">IFERROR(IF($C64&lt;&gt;"",INDEX('Booking Guest Information'!$K$21:$K$170,MATCH(1,('Booking Guest Information'!$G$21:$G$170=$D64)*('Booking Guest Information'!$M$21:$M$170&lt;=AE$57)*('Booking Guest Information'!$O$21:$O$170&gt;AE$57)*('Booking Guest Information'!$A$21:$A$170&lt;&gt;"X"),0),0),""),"")</f>
        <v/>
      </c>
      <c r="AF64" s="150" t="str">
        <f t="array" ref="AF64">IFERROR(IF($C64&lt;&gt;"",INDEX('Booking Guest Information'!$K$21:$K$170,MATCH(1,('Booking Guest Information'!$G$21:$G$170=$D64)*('Booking Guest Information'!$M$21:$M$170&lt;=AF$57)*('Booking Guest Information'!$O$21:$O$170&gt;AF$57)*('Booking Guest Information'!$A$21:$A$170&lt;&gt;"X"),0),0),""),"")</f>
        <v/>
      </c>
      <c r="AG64" s="150" t="str">
        <f t="array" ref="AG64">IFERROR(IF($C64&lt;&gt;"",INDEX('Booking Guest Information'!$K$21:$K$170,MATCH(1,('Booking Guest Information'!$G$21:$G$170=$D64)*('Booking Guest Information'!$M$21:$M$170&lt;=AG$57)*('Booking Guest Information'!$O$21:$O$170&gt;AG$57)*('Booking Guest Information'!$A$21:$A$170&lt;&gt;"X"),0),0),""),"")</f>
        <v/>
      </c>
      <c r="AH64" s="150" t="str">
        <f t="array" ref="AH64">IFERROR(IF($C64&lt;&gt;"",INDEX('Booking Guest Information'!$K$21:$K$170,MATCH(1,('Booking Guest Information'!$G$21:$G$170=$D64)*('Booking Guest Information'!$M$21:$M$170&lt;=AH$57)*('Booking Guest Information'!$O$21:$O$170&gt;AH$57)*('Booking Guest Information'!$A$21:$A$170&lt;&gt;"X"),0),0),""),"")</f>
        <v/>
      </c>
      <c r="AI64" s="150" t="str">
        <f t="array" ref="AI64">IFERROR(IF($C64&lt;&gt;"",INDEX('Booking Guest Information'!$K$21:$K$170,MATCH(1,('Booking Guest Information'!$G$21:$G$170=$D64)*('Booking Guest Information'!$M$21:$M$170&lt;=AI$57)*('Booking Guest Information'!$O$21:$O$170&gt;AI$57)*('Booking Guest Information'!$A$21:$A$170&lt;&gt;"X"),0),0),""),"")</f>
        <v/>
      </c>
      <c r="AJ64" s="150" t="str">
        <f t="array" ref="AJ64">IFERROR(IF($C64&lt;&gt;"",INDEX('Booking Guest Information'!$K$21:$K$170,MATCH(1,('Booking Guest Information'!$G$21:$G$170=$D64)*('Booking Guest Information'!$M$21:$M$170&lt;=AJ$57)*('Booking Guest Information'!$O$21:$O$170&gt;AJ$57)*('Booking Guest Information'!$A$21:$A$170&lt;&gt;"X"),0),0),""),"")</f>
        <v/>
      </c>
      <c r="AK64" s="150" t="str">
        <f t="array" ref="AK64">IFERROR(IF($C64&lt;&gt;"",INDEX('Booking Guest Information'!$K$21:$K$170,MATCH(1,('Booking Guest Information'!$G$21:$G$170=$D64)*('Booking Guest Information'!$M$21:$M$170&lt;=AK$57)*('Booking Guest Information'!$O$21:$O$170&gt;AK$57)*('Booking Guest Information'!$A$21:$A$170&lt;&gt;"X"),0),0),""),"")</f>
        <v/>
      </c>
      <c r="AL64" s="150" t="str">
        <f t="array" ref="AL64">IFERROR(IF($C64&lt;&gt;"",INDEX('Booking Guest Information'!$K$21:$K$170,MATCH(1,('Booking Guest Information'!$G$21:$G$170=$D64)*('Booking Guest Information'!$M$21:$M$170&lt;=AL$57)*('Booking Guest Information'!$O$21:$O$170&gt;AL$57)*('Booking Guest Information'!$A$21:$A$170&lt;&gt;"X"),0),0),""),"")</f>
        <v/>
      </c>
      <c r="AM64" s="150" t="str">
        <f t="array" ref="AM64">IFERROR(IF($C64&lt;&gt;"",INDEX('Booking Guest Information'!$K$21:$K$170,MATCH(1,('Booking Guest Information'!$G$21:$G$170=$D64)*('Booking Guest Information'!$M$21:$M$170&lt;=AM$57)*('Booking Guest Information'!$O$21:$O$170&gt;AM$57)*('Booking Guest Information'!$A$21:$A$170&lt;&gt;"X"),0),0),""),"")</f>
        <v/>
      </c>
      <c r="AN64" s="150" t="str">
        <f t="array" ref="AN64">IFERROR(IF($C64&lt;&gt;"",INDEX('Booking Guest Information'!$K$21:$K$170,MATCH(1,('Booking Guest Information'!$G$21:$G$170=$D64)*('Booking Guest Information'!$M$21:$M$170&lt;=AN$57)*('Booking Guest Information'!$O$21:$O$170&gt;AN$57)*('Booking Guest Information'!$A$21:$A$170&lt;&gt;"X"),0),0),""),"")</f>
        <v/>
      </c>
      <c r="AO64" s="150" t="str">
        <f t="array" ref="AO64">IFERROR(IF($C64&lt;&gt;"",INDEX('Booking Guest Information'!$K$21:$K$170,MATCH(1,('Booking Guest Information'!$G$21:$G$170=$D64)*('Booking Guest Information'!$M$21:$M$170&lt;=AO$57)*('Booking Guest Information'!$O$21:$O$170&gt;AO$57)*('Booking Guest Information'!$A$21:$A$170&lt;&gt;"X"),0),0),""),"")</f>
        <v/>
      </c>
      <c r="AP64" s="150" t="str">
        <f t="array" ref="AP64">IFERROR(IF($C64&lt;&gt;"",INDEX('Booking Guest Information'!$K$21:$K$170,MATCH(1,('Booking Guest Information'!$G$21:$G$170=$D64)*('Booking Guest Information'!$M$21:$M$170&lt;=AP$57)*('Booking Guest Information'!$O$21:$O$170&gt;AP$57)*('Booking Guest Information'!$A$21:$A$170&lt;&gt;"X"),0),0),""),"")</f>
        <v/>
      </c>
      <c r="AQ64" s="150" t="str">
        <f t="array" ref="AQ64">IFERROR(IF($C64&lt;&gt;"",INDEX('Booking Guest Information'!$K$21:$K$170,MATCH(1,('Booking Guest Information'!$G$21:$G$170=$D64)*('Booking Guest Information'!$M$21:$M$170&lt;=AQ$57)*('Booking Guest Information'!$O$21:$O$170&gt;AQ$57)*('Booking Guest Information'!$A$21:$A$170&lt;&gt;"X"),0),0),""),"")</f>
        <v/>
      </c>
      <c r="AR64" s="150" t="str">
        <f t="array" ref="AR64">IFERROR(IF($C64&lt;&gt;"",INDEX('Booking Guest Information'!$K$21:$K$170,MATCH(1,('Booking Guest Information'!$G$21:$G$170=$D64)*('Booking Guest Information'!$M$21:$M$170&lt;=AR$57)*('Booking Guest Information'!$O$21:$O$170&gt;AR$57)*('Booking Guest Information'!$A$21:$A$170&lt;&gt;"X"),0),0),""),"")</f>
        <v/>
      </c>
      <c r="AS64" s="150" t="str">
        <f t="array" ref="AS64">IFERROR(IF($C64&lt;&gt;"",INDEX('Booking Guest Information'!$K$21:$K$170,MATCH(1,('Booking Guest Information'!$G$21:$G$170=$D64)*('Booking Guest Information'!$M$21:$M$170&lt;=AS$57)*('Booking Guest Information'!$O$21:$O$170&gt;AS$57)*('Booking Guest Information'!$A$21:$A$170&lt;&gt;"X"),0),0),""),"")</f>
        <v/>
      </c>
      <c r="AT64" s="150" t="str">
        <f t="array" ref="AT64">IFERROR(IF($C64&lt;&gt;"",INDEX('Booking Guest Information'!$K$21:$K$170,MATCH(1,('Booking Guest Information'!$G$21:$G$170=$D64)*('Booking Guest Information'!$M$21:$M$170&lt;=AT$57)*('Booking Guest Information'!$O$21:$O$170&gt;AT$57)*('Booking Guest Information'!$A$21:$A$170&lt;&gt;"X"),0),0),""),"")</f>
        <v/>
      </c>
      <c r="AU64" s="150" t="str">
        <f t="array" ref="AU64">IFERROR(IF($C64&lt;&gt;"",INDEX('Booking Guest Information'!$K$21:$K$170,MATCH(1,('Booking Guest Information'!$G$21:$G$170=$D64)*('Booking Guest Information'!$M$21:$M$170&lt;=AU$57)*('Booking Guest Information'!$O$21:$O$170&gt;AU$57)*('Booking Guest Information'!$A$21:$A$170&lt;&gt;"X"),0),0),""),"")</f>
        <v/>
      </c>
    </row>
    <row r="65" spans="2:47" x14ac:dyDescent="0.3">
      <c r="B65" s="149">
        <v>8</v>
      </c>
      <c r="C65" s="151" t="str">
        <f t="shared" si="2"/>
        <v>Standard Double</v>
      </c>
      <c r="D65" s="149">
        <f t="shared" si="2"/>
        <v>208</v>
      </c>
      <c r="E65" s="149"/>
      <c r="F65" s="150" t="str">
        <f t="array" ref="F65">IFERROR(IF($C65&lt;&gt;"",INDEX('Booking Guest Information'!$K$21:$K$170,MATCH(1,('Booking Guest Information'!$G$21:$G$170=$D65)*('Booking Guest Information'!$M$21:$M$170&lt;=F$57)*('Booking Guest Information'!$O$21:$O$170&gt;F$57)*('Booking Guest Information'!$A$21:$A$170&lt;&gt;"X"),0),0),""),"")</f>
        <v/>
      </c>
      <c r="G65" s="150" t="str">
        <f t="array" ref="G65">IFERROR(IF($C65&lt;&gt;"",INDEX('Booking Guest Information'!$K$21:$K$170,MATCH(1,('Booking Guest Information'!$G$21:$G$170=$D65)*('Booking Guest Information'!$M$21:$M$170&lt;=G$57)*('Booking Guest Information'!$O$21:$O$170&gt;G$57)*('Booking Guest Information'!$A$21:$A$170&lt;&gt;"X"),0),0),""),"")</f>
        <v/>
      </c>
      <c r="H65" s="150" t="str">
        <f t="array" ref="H65">IFERROR(IF($C65&lt;&gt;"",INDEX('Booking Guest Information'!$K$21:$K$170,MATCH(1,('Booking Guest Information'!$G$21:$G$170=$D65)*('Booking Guest Information'!$M$21:$M$170&lt;=H$57)*('Booking Guest Information'!$O$21:$O$170&gt;H$57)*('Booking Guest Information'!$A$21:$A$170&lt;&gt;"X"),0),0),""),"")</f>
        <v/>
      </c>
      <c r="I65" s="150" t="str">
        <f t="array" ref="I65">IFERROR(IF($C65&lt;&gt;"",INDEX('Booking Guest Information'!$K$21:$K$170,MATCH(1,('Booking Guest Information'!$G$21:$G$170=$D65)*('Booking Guest Information'!$M$21:$M$170&lt;=I$57)*('Booking Guest Information'!$O$21:$O$170&gt;I$57)*('Booking Guest Information'!$A$21:$A$170&lt;&gt;"X"),0),0),""),"")</f>
        <v/>
      </c>
      <c r="J65" s="150" t="str">
        <f t="array" ref="J65">IFERROR(IF($C65&lt;&gt;"",INDEX('Booking Guest Information'!$K$21:$K$170,MATCH(1,('Booking Guest Information'!$G$21:$G$170=$D65)*('Booking Guest Information'!$M$21:$M$170&lt;=J$57)*('Booking Guest Information'!$O$21:$O$170&gt;J$57)*('Booking Guest Information'!$A$21:$A$170&lt;&gt;"X"),0),0),""),"")</f>
        <v/>
      </c>
      <c r="K65" s="150" t="str">
        <f t="array" ref="K65">IFERROR(IF($C65&lt;&gt;"",INDEX('Booking Guest Information'!$K$21:$K$170,MATCH(1,('Booking Guest Information'!$G$21:$G$170=$D65)*('Booking Guest Information'!$M$21:$M$170&lt;=K$57)*('Booking Guest Information'!$O$21:$O$170&gt;K$57)*('Booking Guest Information'!$A$21:$A$170&lt;&gt;"X"),0),0),""),"")</f>
        <v/>
      </c>
      <c r="L65" s="150" t="str">
        <f t="array" ref="L65">IFERROR(IF($C65&lt;&gt;"",INDEX('Booking Guest Information'!$K$21:$K$170,MATCH(1,('Booking Guest Information'!$G$21:$G$170=$D65)*('Booking Guest Information'!$M$21:$M$170&lt;=L$57)*('Booking Guest Information'!$O$21:$O$170&gt;L$57)*('Booking Guest Information'!$A$21:$A$170&lt;&gt;"X"),0),0),""),"")</f>
        <v/>
      </c>
      <c r="M65" s="150" t="str">
        <f t="array" ref="M65">IFERROR(IF($C65&lt;&gt;"",INDEX('Booking Guest Information'!$K$21:$K$170,MATCH(1,('Booking Guest Information'!$G$21:$G$170=$D65)*('Booking Guest Information'!$M$21:$M$170&lt;=M$57)*('Booking Guest Information'!$O$21:$O$170&gt;M$57)*('Booking Guest Information'!$A$21:$A$170&lt;&gt;"X"),0),0),""),"")</f>
        <v/>
      </c>
      <c r="N65" s="150" t="str">
        <f t="array" ref="N65">IFERROR(IF($C65&lt;&gt;"",INDEX('Booking Guest Information'!$K$21:$K$170,MATCH(1,('Booking Guest Information'!$G$21:$G$170=$D65)*('Booking Guest Information'!$M$21:$M$170&lt;=N$57)*('Booking Guest Information'!$O$21:$O$170&gt;N$57)*('Booking Guest Information'!$A$21:$A$170&lt;&gt;"X"),0),0),""),"")</f>
        <v/>
      </c>
      <c r="O65" s="150" t="str">
        <f t="array" ref="O65">IFERROR(IF($C65&lt;&gt;"",INDEX('Booking Guest Information'!$K$21:$K$170,MATCH(1,('Booking Guest Information'!$G$21:$G$170=$D65)*('Booking Guest Information'!$M$21:$M$170&lt;=O$57)*('Booking Guest Information'!$O$21:$O$170&gt;O$57)*('Booking Guest Information'!$A$21:$A$170&lt;&gt;"X"),0),0),""),"")</f>
        <v/>
      </c>
      <c r="P65" s="150" t="str">
        <f t="array" ref="P65">IFERROR(IF($C65&lt;&gt;"",INDEX('Booking Guest Information'!$K$21:$K$170,MATCH(1,('Booking Guest Information'!$G$21:$G$170=$D65)*('Booking Guest Information'!$M$21:$M$170&lt;=P$57)*('Booking Guest Information'!$O$21:$O$170&gt;P$57)*('Booking Guest Information'!$A$21:$A$170&lt;&gt;"X"),0),0),""),"")</f>
        <v/>
      </c>
      <c r="Q65" s="150" t="str">
        <f t="array" ref="Q65">IFERROR(IF($C65&lt;&gt;"",INDEX('Booking Guest Information'!$K$21:$K$170,MATCH(1,('Booking Guest Information'!$G$21:$G$170=$D65)*('Booking Guest Information'!$M$21:$M$170&lt;=Q$57)*('Booking Guest Information'!$O$21:$O$170&gt;Q$57)*('Booking Guest Information'!$A$21:$A$170&lt;&gt;"X"),0),0),""),"")</f>
        <v/>
      </c>
      <c r="R65" s="150" t="str">
        <f t="array" ref="R65">IFERROR(IF($C65&lt;&gt;"",INDEX('Booking Guest Information'!$K$21:$K$170,MATCH(1,('Booking Guest Information'!$G$21:$G$170=$D65)*('Booking Guest Information'!$M$21:$M$170&lt;=R$57)*('Booking Guest Information'!$O$21:$O$170&gt;R$57)*('Booking Guest Information'!$A$21:$A$170&lt;&gt;"X"),0),0),""),"")</f>
        <v/>
      </c>
      <c r="S65" s="150" t="str">
        <f t="array" ref="S65">IFERROR(IF($C65&lt;&gt;"",INDEX('Booking Guest Information'!$K$21:$K$170,MATCH(1,('Booking Guest Information'!$G$21:$G$170=$D65)*('Booking Guest Information'!$M$21:$M$170&lt;=S$57)*('Booking Guest Information'!$O$21:$O$170&gt;S$57)*('Booking Guest Information'!$A$21:$A$170&lt;&gt;"X"),0),0),""),"")</f>
        <v/>
      </c>
      <c r="T65" s="150" t="str">
        <f t="array" ref="T65">IFERROR(IF($C65&lt;&gt;"",INDEX('Booking Guest Information'!$K$21:$K$170,MATCH(1,('Booking Guest Information'!$G$21:$G$170=$D65)*('Booking Guest Information'!$M$21:$M$170&lt;=T$57)*('Booking Guest Information'!$O$21:$O$170&gt;T$57)*('Booking Guest Information'!$A$21:$A$170&lt;&gt;"X"),0),0),""),"")</f>
        <v/>
      </c>
      <c r="U65" s="150" t="str">
        <f t="array" ref="U65">IFERROR(IF($C65&lt;&gt;"",INDEX('Booking Guest Information'!$K$21:$K$170,MATCH(1,('Booking Guest Information'!$G$21:$G$170=$D65)*('Booking Guest Information'!$M$21:$M$170&lt;=U$57)*('Booking Guest Information'!$O$21:$O$170&gt;U$57)*('Booking Guest Information'!$A$21:$A$170&lt;&gt;"X"),0),0),""),"")</f>
        <v/>
      </c>
      <c r="V65" s="150" t="str">
        <f t="array" ref="V65">IFERROR(IF($C65&lt;&gt;"",INDEX('Booking Guest Information'!$K$21:$K$170,MATCH(1,('Booking Guest Information'!$G$21:$G$170=$D65)*('Booking Guest Information'!$M$21:$M$170&lt;=V$57)*('Booking Guest Information'!$O$21:$O$170&gt;V$57)*('Booking Guest Information'!$A$21:$A$170&lt;&gt;"X"),0),0),""),"")</f>
        <v/>
      </c>
      <c r="W65" s="150" t="str">
        <f t="array" ref="W65">IFERROR(IF($C65&lt;&gt;"",INDEX('Booking Guest Information'!$K$21:$K$170,MATCH(1,('Booking Guest Information'!$G$21:$G$170=$D65)*('Booking Guest Information'!$M$21:$M$170&lt;=W$57)*('Booking Guest Information'!$O$21:$O$170&gt;W$57)*('Booking Guest Information'!$A$21:$A$170&lt;&gt;"X"),0),0),""),"")</f>
        <v/>
      </c>
      <c r="X65" s="150" t="str">
        <f t="array" ref="X65">IFERROR(IF($C65&lt;&gt;"",INDEX('Booking Guest Information'!$K$21:$K$170,MATCH(1,('Booking Guest Information'!$G$21:$G$170=$D65)*('Booking Guest Information'!$M$21:$M$170&lt;=X$57)*('Booking Guest Information'!$O$21:$O$170&gt;X$57)*('Booking Guest Information'!$A$21:$A$170&lt;&gt;"X"),0),0),""),"")</f>
        <v/>
      </c>
      <c r="Y65" s="150" t="str">
        <f t="array" ref="Y65">IFERROR(IF($C65&lt;&gt;"",INDEX('Booking Guest Information'!$K$21:$K$170,MATCH(1,('Booking Guest Information'!$G$21:$G$170=$D65)*('Booking Guest Information'!$M$21:$M$170&lt;=Y$57)*('Booking Guest Information'!$O$21:$O$170&gt;Y$57)*('Booking Guest Information'!$A$21:$A$170&lt;&gt;"X"),0),0),""),"")</f>
        <v/>
      </c>
      <c r="Z65" s="150" t="str">
        <f t="array" ref="Z65">IFERROR(IF($C65&lt;&gt;"",INDEX('Booking Guest Information'!$K$21:$K$170,MATCH(1,('Booking Guest Information'!$G$21:$G$170=$D65)*('Booking Guest Information'!$M$21:$M$170&lt;=Z$57)*('Booking Guest Information'!$O$21:$O$170&gt;Z$57)*('Booking Guest Information'!$A$21:$A$170&lt;&gt;"X"),0),0),""),"")</f>
        <v/>
      </c>
      <c r="AA65" s="150" t="str">
        <f t="array" ref="AA65">IFERROR(IF($C65&lt;&gt;"",INDEX('Booking Guest Information'!$K$21:$K$170,MATCH(1,('Booking Guest Information'!$G$21:$G$170=$D65)*('Booking Guest Information'!$M$21:$M$170&lt;=AA$57)*('Booking Guest Information'!$O$21:$O$170&gt;AA$57)*('Booking Guest Information'!$A$21:$A$170&lt;&gt;"X"),0),0),""),"")</f>
        <v/>
      </c>
      <c r="AB65" s="150" t="str">
        <f t="array" ref="AB65">IFERROR(IF($C65&lt;&gt;"",INDEX('Booking Guest Information'!$K$21:$K$170,MATCH(1,('Booking Guest Information'!$G$21:$G$170=$D65)*('Booking Guest Information'!$M$21:$M$170&lt;=AB$57)*('Booking Guest Information'!$O$21:$O$170&gt;AB$57)*('Booking Guest Information'!$A$21:$A$170&lt;&gt;"X"),0),0),""),"")</f>
        <v/>
      </c>
      <c r="AC65" s="150" t="str">
        <f t="array" ref="AC65">IFERROR(IF($C65&lt;&gt;"",INDEX('Booking Guest Information'!$K$21:$K$170,MATCH(1,('Booking Guest Information'!$G$21:$G$170=$D65)*('Booking Guest Information'!$M$21:$M$170&lt;=AC$57)*('Booking Guest Information'!$O$21:$O$170&gt;AC$57)*('Booking Guest Information'!$A$21:$A$170&lt;&gt;"X"),0),0),""),"")</f>
        <v/>
      </c>
      <c r="AD65" s="150" t="str">
        <f t="array" ref="AD65">IFERROR(IF($C65&lt;&gt;"",INDEX('Booking Guest Information'!$K$21:$K$170,MATCH(1,('Booking Guest Information'!$G$21:$G$170=$D65)*('Booking Guest Information'!$M$21:$M$170&lt;=AD$57)*('Booking Guest Information'!$O$21:$O$170&gt;AD$57)*('Booking Guest Information'!$A$21:$A$170&lt;&gt;"X"),0),0),""),"")</f>
        <v/>
      </c>
      <c r="AE65" s="150" t="str">
        <f t="array" ref="AE65">IFERROR(IF($C65&lt;&gt;"",INDEX('Booking Guest Information'!$K$21:$K$170,MATCH(1,('Booking Guest Information'!$G$21:$G$170=$D65)*('Booking Guest Information'!$M$21:$M$170&lt;=AE$57)*('Booking Guest Information'!$O$21:$O$170&gt;AE$57)*('Booking Guest Information'!$A$21:$A$170&lt;&gt;"X"),0),0),""),"")</f>
        <v/>
      </c>
      <c r="AF65" s="150" t="str">
        <f t="array" ref="AF65">IFERROR(IF($C65&lt;&gt;"",INDEX('Booking Guest Information'!$K$21:$K$170,MATCH(1,('Booking Guest Information'!$G$21:$G$170=$D65)*('Booking Guest Information'!$M$21:$M$170&lt;=AF$57)*('Booking Guest Information'!$O$21:$O$170&gt;AF$57)*('Booking Guest Information'!$A$21:$A$170&lt;&gt;"X"),0),0),""),"")</f>
        <v/>
      </c>
      <c r="AG65" s="150" t="str">
        <f t="array" ref="AG65">IFERROR(IF($C65&lt;&gt;"",INDEX('Booking Guest Information'!$K$21:$K$170,MATCH(1,('Booking Guest Information'!$G$21:$G$170=$D65)*('Booking Guest Information'!$M$21:$M$170&lt;=AG$57)*('Booking Guest Information'!$O$21:$O$170&gt;AG$57)*('Booking Guest Information'!$A$21:$A$170&lt;&gt;"X"),0),0),""),"")</f>
        <v/>
      </c>
      <c r="AH65" s="150" t="str">
        <f t="array" ref="AH65">IFERROR(IF($C65&lt;&gt;"",INDEX('Booking Guest Information'!$K$21:$K$170,MATCH(1,('Booking Guest Information'!$G$21:$G$170=$D65)*('Booking Guest Information'!$M$21:$M$170&lt;=AH$57)*('Booking Guest Information'!$O$21:$O$170&gt;AH$57)*('Booking Guest Information'!$A$21:$A$170&lt;&gt;"X"),0),0),""),"")</f>
        <v/>
      </c>
      <c r="AI65" s="150" t="str">
        <f t="array" ref="AI65">IFERROR(IF($C65&lt;&gt;"",INDEX('Booking Guest Information'!$K$21:$K$170,MATCH(1,('Booking Guest Information'!$G$21:$G$170=$D65)*('Booking Guest Information'!$M$21:$M$170&lt;=AI$57)*('Booking Guest Information'!$O$21:$O$170&gt;AI$57)*('Booking Guest Information'!$A$21:$A$170&lt;&gt;"X"),0),0),""),"")</f>
        <v/>
      </c>
      <c r="AJ65" s="150" t="str">
        <f t="array" ref="AJ65">IFERROR(IF($C65&lt;&gt;"",INDEX('Booking Guest Information'!$K$21:$K$170,MATCH(1,('Booking Guest Information'!$G$21:$G$170=$D65)*('Booking Guest Information'!$M$21:$M$170&lt;=AJ$57)*('Booking Guest Information'!$O$21:$O$170&gt;AJ$57)*('Booking Guest Information'!$A$21:$A$170&lt;&gt;"X"),0),0),""),"")</f>
        <v/>
      </c>
      <c r="AK65" s="150" t="str">
        <f t="array" ref="AK65">IFERROR(IF($C65&lt;&gt;"",INDEX('Booking Guest Information'!$K$21:$K$170,MATCH(1,('Booking Guest Information'!$G$21:$G$170=$D65)*('Booking Guest Information'!$M$21:$M$170&lt;=AK$57)*('Booking Guest Information'!$O$21:$O$170&gt;AK$57)*('Booking Guest Information'!$A$21:$A$170&lt;&gt;"X"),0),0),""),"")</f>
        <v/>
      </c>
      <c r="AL65" s="150" t="str">
        <f t="array" ref="AL65">IFERROR(IF($C65&lt;&gt;"",INDEX('Booking Guest Information'!$K$21:$K$170,MATCH(1,('Booking Guest Information'!$G$21:$G$170=$D65)*('Booking Guest Information'!$M$21:$M$170&lt;=AL$57)*('Booking Guest Information'!$O$21:$O$170&gt;AL$57)*('Booking Guest Information'!$A$21:$A$170&lt;&gt;"X"),0),0),""),"")</f>
        <v/>
      </c>
      <c r="AM65" s="150" t="str">
        <f t="array" ref="AM65">IFERROR(IF($C65&lt;&gt;"",INDEX('Booking Guest Information'!$K$21:$K$170,MATCH(1,('Booking Guest Information'!$G$21:$G$170=$D65)*('Booking Guest Information'!$M$21:$M$170&lt;=AM$57)*('Booking Guest Information'!$O$21:$O$170&gt;AM$57)*('Booking Guest Information'!$A$21:$A$170&lt;&gt;"X"),0),0),""),"")</f>
        <v/>
      </c>
      <c r="AN65" s="150" t="str">
        <f t="array" ref="AN65">IFERROR(IF($C65&lt;&gt;"",INDEX('Booking Guest Information'!$K$21:$K$170,MATCH(1,('Booking Guest Information'!$G$21:$G$170=$D65)*('Booking Guest Information'!$M$21:$M$170&lt;=AN$57)*('Booking Guest Information'!$O$21:$O$170&gt;AN$57)*('Booking Guest Information'!$A$21:$A$170&lt;&gt;"X"),0),0),""),"")</f>
        <v/>
      </c>
      <c r="AO65" s="150" t="str">
        <f t="array" ref="AO65">IFERROR(IF($C65&lt;&gt;"",INDEX('Booking Guest Information'!$K$21:$K$170,MATCH(1,('Booking Guest Information'!$G$21:$G$170=$D65)*('Booking Guest Information'!$M$21:$M$170&lt;=AO$57)*('Booking Guest Information'!$O$21:$O$170&gt;AO$57)*('Booking Guest Information'!$A$21:$A$170&lt;&gt;"X"),0),0),""),"")</f>
        <v/>
      </c>
      <c r="AP65" s="150" t="str">
        <f t="array" ref="AP65">IFERROR(IF($C65&lt;&gt;"",INDEX('Booking Guest Information'!$K$21:$K$170,MATCH(1,('Booking Guest Information'!$G$21:$G$170=$D65)*('Booking Guest Information'!$M$21:$M$170&lt;=AP$57)*('Booking Guest Information'!$O$21:$O$170&gt;AP$57)*('Booking Guest Information'!$A$21:$A$170&lt;&gt;"X"),0),0),""),"")</f>
        <v/>
      </c>
      <c r="AQ65" s="150" t="str">
        <f t="array" ref="AQ65">IFERROR(IF($C65&lt;&gt;"",INDEX('Booking Guest Information'!$K$21:$K$170,MATCH(1,('Booking Guest Information'!$G$21:$G$170=$D65)*('Booking Guest Information'!$M$21:$M$170&lt;=AQ$57)*('Booking Guest Information'!$O$21:$O$170&gt;AQ$57)*('Booking Guest Information'!$A$21:$A$170&lt;&gt;"X"),0),0),""),"")</f>
        <v/>
      </c>
      <c r="AR65" s="150" t="str">
        <f t="array" ref="AR65">IFERROR(IF($C65&lt;&gt;"",INDEX('Booking Guest Information'!$K$21:$K$170,MATCH(1,('Booking Guest Information'!$G$21:$G$170=$D65)*('Booking Guest Information'!$M$21:$M$170&lt;=AR$57)*('Booking Guest Information'!$O$21:$O$170&gt;AR$57)*('Booking Guest Information'!$A$21:$A$170&lt;&gt;"X"),0),0),""),"")</f>
        <v/>
      </c>
      <c r="AS65" s="150" t="str">
        <f t="array" ref="AS65">IFERROR(IF($C65&lt;&gt;"",INDEX('Booking Guest Information'!$K$21:$K$170,MATCH(1,('Booking Guest Information'!$G$21:$G$170=$D65)*('Booking Guest Information'!$M$21:$M$170&lt;=AS$57)*('Booking Guest Information'!$O$21:$O$170&gt;AS$57)*('Booking Guest Information'!$A$21:$A$170&lt;&gt;"X"),0),0),""),"")</f>
        <v/>
      </c>
      <c r="AT65" s="150" t="str">
        <f t="array" ref="AT65">IFERROR(IF($C65&lt;&gt;"",INDEX('Booking Guest Information'!$K$21:$K$170,MATCH(1,('Booking Guest Information'!$G$21:$G$170=$D65)*('Booking Guest Information'!$M$21:$M$170&lt;=AT$57)*('Booking Guest Information'!$O$21:$O$170&gt;AT$57)*('Booking Guest Information'!$A$21:$A$170&lt;&gt;"X"),0),0),""),"")</f>
        <v/>
      </c>
      <c r="AU65" s="150" t="str">
        <f t="array" ref="AU65">IFERROR(IF($C65&lt;&gt;"",INDEX('Booking Guest Information'!$K$21:$K$170,MATCH(1,('Booking Guest Information'!$G$21:$G$170=$D65)*('Booking Guest Information'!$M$21:$M$170&lt;=AU$57)*('Booking Guest Information'!$O$21:$O$170&gt;AU$57)*('Booking Guest Information'!$A$21:$A$170&lt;&gt;"X"),0),0),""),"")</f>
        <v/>
      </c>
    </row>
    <row r="66" spans="2:47" x14ac:dyDescent="0.3">
      <c r="B66" s="149">
        <v>9</v>
      </c>
      <c r="C66" s="151" t="str">
        <f t="shared" si="2"/>
        <v>Standard Double</v>
      </c>
      <c r="D66" s="149">
        <f t="shared" si="2"/>
        <v>209</v>
      </c>
      <c r="E66" s="149"/>
      <c r="F66" s="150" t="str">
        <f t="array" ref="F66">IFERROR(IF($C66&lt;&gt;"",INDEX('Booking Guest Information'!$K$21:$K$170,MATCH(1,('Booking Guest Information'!$G$21:$G$170=$D66)*('Booking Guest Information'!$M$21:$M$170&lt;=F$57)*('Booking Guest Information'!$O$21:$O$170&gt;F$57)*('Booking Guest Information'!$A$21:$A$170&lt;&gt;"X"),0),0),""),"")</f>
        <v/>
      </c>
      <c r="G66" s="150" t="str">
        <f t="array" ref="G66">IFERROR(IF($C66&lt;&gt;"",INDEX('Booking Guest Information'!$K$21:$K$170,MATCH(1,('Booking Guest Information'!$G$21:$G$170=$D66)*('Booking Guest Information'!$M$21:$M$170&lt;=G$57)*('Booking Guest Information'!$O$21:$O$170&gt;G$57)*('Booking Guest Information'!$A$21:$A$170&lt;&gt;"X"),0),0),""),"")</f>
        <v/>
      </c>
      <c r="H66" s="150" t="str">
        <f t="array" ref="H66">IFERROR(IF($C66&lt;&gt;"",INDEX('Booking Guest Information'!$K$21:$K$170,MATCH(1,('Booking Guest Information'!$G$21:$G$170=$D66)*('Booking Guest Information'!$M$21:$M$170&lt;=H$57)*('Booking Guest Information'!$O$21:$O$170&gt;H$57)*('Booking Guest Information'!$A$21:$A$170&lt;&gt;"X"),0),0),""),"")</f>
        <v/>
      </c>
      <c r="I66" s="150" t="str">
        <f t="array" ref="I66">IFERROR(IF($C66&lt;&gt;"",INDEX('Booking Guest Information'!$K$21:$K$170,MATCH(1,('Booking Guest Information'!$G$21:$G$170=$D66)*('Booking Guest Information'!$M$21:$M$170&lt;=I$57)*('Booking Guest Information'!$O$21:$O$170&gt;I$57)*('Booking Guest Information'!$A$21:$A$170&lt;&gt;"X"),0),0),""),"")</f>
        <v/>
      </c>
      <c r="J66" s="150" t="str">
        <f t="array" ref="J66">IFERROR(IF($C66&lt;&gt;"",INDEX('Booking Guest Information'!$K$21:$K$170,MATCH(1,('Booking Guest Information'!$G$21:$G$170=$D66)*('Booking Guest Information'!$M$21:$M$170&lt;=J$57)*('Booking Guest Information'!$O$21:$O$170&gt;J$57)*('Booking Guest Information'!$A$21:$A$170&lt;&gt;"X"),0),0),""),"")</f>
        <v/>
      </c>
      <c r="K66" s="150" t="str">
        <f t="array" ref="K66">IFERROR(IF($C66&lt;&gt;"",INDEX('Booking Guest Information'!$K$21:$K$170,MATCH(1,('Booking Guest Information'!$G$21:$G$170=$D66)*('Booking Guest Information'!$M$21:$M$170&lt;=K$57)*('Booking Guest Information'!$O$21:$O$170&gt;K$57)*('Booking Guest Information'!$A$21:$A$170&lt;&gt;"X"),0),0),""),"")</f>
        <v/>
      </c>
      <c r="L66" s="150" t="str">
        <f t="array" ref="L66">IFERROR(IF($C66&lt;&gt;"",INDEX('Booking Guest Information'!$K$21:$K$170,MATCH(1,('Booking Guest Information'!$G$21:$G$170=$D66)*('Booking Guest Information'!$M$21:$M$170&lt;=L$57)*('Booking Guest Information'!$O$21:$O$170&gt;L$57)*('Booking Guest Information'!$A$21:$A$170&lt;&gt;"X"),0),0),""),"")</f>
        <v/>
      </c>
      <c r="M66" s="150" t="str">
        <f t="array" ref="M66">IFERROR(IF($C66&lt;&gt;"",INDEX('Booking Guest Information'!$K$21:$K$170,MATCH(1,('Booking Guest Information'!$G$21:$G$170=$D66)*('Booking Guest Information'!$M$21:$M$170&lt;=M$57)*('Booking Guest Information'!$O$21:$O$170&gt;M$57)*('Booking Guest Information'!$A$21:$A$170&lt;&gt;"X"),0),0),""),"")</f>
        <v/>
      </c>
      <c r="N66" s="150" t="str">
        <f t="array" ref="N66">IFERROR(IF($C66&lt;&gt;"",INDEX('Booking Guest Information'!$K$21:$K$170,MATCH(1,('Booking Guest Information'!$G$21:$G$170=$D66)*('Booking Guest Information'!$M$21:$M$170&lt;=N$57)*('Booking Guest Information'!$O$21:$O$170&gt;N$57)*('Booking Guest Information'!$A$21:$A$170&lt;&gt;"X"),0),0),""),"")</f>
        <v/>
      </c>
      <c r="O66" s="150" t="str">
        <f t="array" ref="O66">IFERROR(IF($C66&lt;&gt;"",INDEX('Booking Guest Information'!$K$21:$K$170,MATCH(1,('Booking Guest Information'!$G$21:$G$170=$D66)*('Booking Guest Information'!$M$21:$M$170&lt;=O$57)*('Booking Guest Information'!$O$21:$O$170&gt;O$57)*('Booking Guest Information'!$A$21:$A$170&lt;&gt;"X"),0),0),""),"")</f>
        <v/>
      </c>
      <c r="P66" s="150" t="str">
        <f t="array" ref="P66">IFERROR(IF($C66&lt;&gt;"",INDEX('Booking Guest Information'!$K$21:$K$170,MATCH(1,('Booking Guest Information'!$G$21:$G$170=$D66)*('Booking Guest Information'!$M$21:$M$170&lt;=P$57)*('Booking Guest Information'!$O$21:$O$170&gt;P$57)*('Booking Guest Information'!$A$21:$A$170&lt;&gt;"X"),0),0),""),"")</f>
        <v/>
      </c>
      <c r="Q66" s="150" t="str">
        <f t="array" ref="Q66">IFERROR(IF($C66&lt;&gt;"",INDEX('Booking Guest Information'!$K$21:$K$170,MATCH(1,('Booking Guest Information'!$G$21:$G$170=$D66)*('Booking Guest Information'!$M$21:$M$170&lt;=Q$57)*('Booking Guest Information'!$O$21:$O$170&gt;Q$57)*('Booking Guest Information'!$A$21:$A$170&lt;&gt;"X"),0),0),""),"")</f>
        <v/>
      </c>
      <c r="R66" s="150" t="str">
        <f t="array" ref="R66">IFERROR(IF($C66&lt;&gt;"",INDEX('Booking Guest Information'!$K$21:$K$170,MATCH(1,('Booking Guest Information'!$G$21:$G$170=$D66)*('Booking Guest Information'!$M$21:$M$170&lt;=R$57)*('Booking Guest Information'!$O$21:$O$170&gt;R$57)*('Booking Guest Information'!$A$21:$A$170&lt;&gt;"X"),0),0),""),"")</f>
        <v/>
      </c>
      <c r="S66" s="150" t="str">
        <f t="array" ref="S66">IFERROR(IF($C66&lt;&gt;"",INDEX('Booking Guest Information'!$K$21:$K$170,MATCH(1,('Booking Guest Information'!$G$21:$G$170=$D66)*('Booking Guest Information'!$M$21:$M$170&lt;=S$57)*('Booking Guest Information'!$O$21:$O$170&gt;S$57)*('Booking Guest Information'!$A$21:$A$170&lt;&gt;"X"),0),0),""),"")</f>
        <v/>
      </c>
      <c r="T66" s="150" t="str">
        <f t="array" ref="T66">IFERROR(IF($C66&lt;&gt;"",INDEX('Booking Guest Information'!$K$21:$K$170,MATCH(1,('Booking Guest Information'!$G$21:$G$170=$D66)*('Booking Guest Information'!$M$21:$M$170&lt;=T$57)*('Booking Guest Information'!$O$21:$O$170&gt;T$57)*('Booking Guest Information'!$A$21:$A$170&lt;&gt;"X"),0),0),""),"")</f>
        <v/>
      </c>
      <c r="U66" s="150" t="str">
        <f t="array" ref="U66">IFERROR(IF($C66&lt;&gt;"",INDEX('Booking Guest Information'!$K$21:$K$170,MATCH(1,('Booking Guest Information'!$G$21:$G$170=$D66)*('Booking Guest Information'!$M$21:$M$170&lt;=U$57)*('Booking Guest Information'!$O$21:$O$170&gt;U$57)*('Booking Guest Information'!$A$21:$A$170&lt;&gt;"X"),0),0),""),"")</f>
        <v/>
      </c>
      <c r="V66" s="150" t="str">
        <f t="array" ref="V66">IFERROR(IF($C66&lt;&gt;"",INDEX('Booking Guest Information'!$K$21:$K$170,MATCH(1,('Booking Guest Information'!$G$21:$G$170=$D66)*('Booking Guest Information'!$M$21:$M$170&lt;=V$57)*('Booking Guest Information'!$O$21:$O$170&gt;V$57)*('Booking Guest Information'!$A$21:$A$170&lt;&gt;"X"),0),0),""),"")</f>
        <v/>
      </c>
      <c r="W66" s="150" t="str">
        <f t="array" ref="W66">IFERROR(IF($C66&lt;&gt;"",INDEX('Booking Guest Information'!$K$21:$K$170,MATCH(1,('Booking Guest Information'!$G$21:$G$170=$D66)*('Booking Guest Information'!$M$21:$M$170&lt;=W$57)*('Booking Guest Information'!$O$21:$O$170&gt;W$57)*('Booking Guest Information'!$A$21:$A$170&lt;&gt;"X"),0),0),""),"")</f>
        <v/>
      </c>
      <c r="X66" s="150" t="str">
        <f t="array" ref="X66">IFERROR(IF($C66&lt;&gt;"",INDEX('Booking Guest Information'!$K$21:$K$170,MATCH(1,('Booking Guest Information'!$G$21:$G$170=$D66)*('Booking Guest Information'!$M$21:$M$170&lt;=X$57)*('Booking Guest Information'!$O$21:$O$170&gt;X$57)*('Booking Guest Information'!$A$21:$A$170&lt;&gt;"X"),0),0),""),"")</f>
        <v/>
      </c>
      <c r="Y66" s="150" t="str">
        <f t="array" ref="Y66">IFERROR(IF($C66&lt;&gt;"",INDEX('Booking Guest Information'!$K$21:$K$170,MATCH(1,('Booking Guest Information'!$G$21:$G$170=$D66)*('Booking Guest Information'!$M$21:$M$170&lt;=Y$57)*('Booking Guest Information'!$O$21:$O$170&gt;Y$57)*('Booking Guest Information'!$A$21:$A$170&lt;&gt;"X"),0),0),""),"")</f>
        <v/>
      </c>
      <c r="Z66" s="150" t="str">
        <f t="array" ref="Z66">IFERROR(IF($C66&lt;&gt;"",INDEX('Booking Guest Information'!$K$21:$K$170,MATCH(1,('Booking Guest Information'!$G$21:$G$170=$D66)*('Booking Guest Information'!$M$21:$M$170&lt;=Z$57)*('Booking Guest Information'!$O$21:$O$170&gt;Z$57)*('Booking Guest Information'!$A$21:$A$170&lt;&gt;"X"),0),0),""),"")</f>
        <v/>
      </c>
      <c r="AA66" s="150" t="str">
        <f t="array" ref="AA66">IFERROR(IF($C66&lt;&gt;"",INDEX('Booking Guest Information'!$K$21:$K$170,MATCH(1,('Booking Guest Information'!$G$21:$G$170=$D66)*('Booking Guest Information'!$M$21:$M$170&lt;=AA$57)*('Booking Guest Information'!$O$21:$O$170&gt;AA$57)*('Booking Guest Information'!$A$21:$A$170&lt;&gt;"X"),0),0),""),"")</f>
        <v/>
      </c>
      <c r="AB66" s="150" t="str">
        <f t="array" ref="AB66">IFERROR(IF($C66&lt;&gt;"",INDEX('Booking Guest Information'!$K$21:$K$170,MATCH(1,('Booking Guest Information'!$G$21:$G$170=$D66)*('Booking Guest Information'!$M$21:$M$170&lt;=AB$57)*('Booking Guest Information'!$O$21:$O$170&gt;AB$57)*('Booking Guest Information'!$A$21:$A$170&lt;&gt;"X"),0),0),""),"")</f>
        <v/>
      </c>
      <c r="AC66" s="150" t="str">
        <f t="array" ref="AC66">IFERROR(IF($C66&lt;&gt;"",INDEX('Booking Guest Information'!$K$21:$K$170,MATCH(1,('Booking Guest Information'!$G$21:$G$170=$D66)*('Booking Guest Information'!$M$21:$M$170&lt;=AC$57)*('Booking Guest Information'!$O$21:$O$170&gt;AC$57)*('Booking Guest Information'!$A$21:$A$170&lt;&gt;"X"),0),0),""),"")</f>
        <v/>
      </c>
      <c r="AD66" s="150" t="str">
        <f t="array" ref="AD66">IFERROR(IF($C66&lt;&gt;"",INDEX('Booking Guest Information'!$K$21:$K$170,MATCH(1,('Booking Guest Information'!$G$21:$G$170=$D66)*('Booking Guest Information'!$M$21:$M$170&lt;=AD$57)*('Booking Guest Information'!$O$21:$O$170&gt;AD$57)*('Booking Guest Information'!$A$21:$A$170&lt;&gt;"X"),0),0),""),"")</f>
        <v/>
      </c>
      <c r="AE66" s="150" t="str">
        <f t="array" ref="AE66">IFERROR(IF($C66&lt;&gt;"",INDEX('Booking Guest Information'!$K$21:$K$170,MATCH(1,('Booking Guest Information'!$G$21:$G$170=$D66)*('Booking Guest Information'!$M$21:$M$170&lt;=AE$57)*('Booking Guest Information'!$O$21:$O$170&gt;AE$57)*('Booking Guest Information'!$A$21:$A$170&lt;&gt;"X"),0),0),""),"")</f>
        <v/>
      </c>
      <c r="AF66" s="150" t="str">
        <f t="array" ref="AF66">IFERROR(IF($C66&lt;&gt;"",INDEX('Booking Guest Information'!$K$21:$K$170,MATCH(1,('Booking Guest Information'!$G$21:$G$170=$D66)*('Booking Guest Information'!$M$21:$M$170&lt;=AF$57)*('Booking Guest Information'!$O$21:$O$170&gt;AF$57)*('Booking Guest Information'!$A$21:$A$170&lt;&gt;"X"),0),0),""),"")</f>
        <v/>
      </c>
      <c r="AG66" s="150" t="str">
        <f t="array" ref="AG66">IFERROR(IF($C66&lt;&gt;"",INDEX('Booking Guest Information'!$K$21:$K$170,MATCH(1,('Booking Guest Information'!$G$21:$G$170=$D66)*('Booking Guest Information'!$M$21:$M$170&lt;=AG$57)*('Booking Guest Information'!$O$21:$O$170&gt;AG$57)*('Booking Guest Information'!$A$21:$A$170&lt;&gt;"X"),0),0),""),"")</f>
        <v/>
      </c>
      <c r="AH66" s="150" t="str">
        <f t="array" ref="AH66">IFERROR(IF($C66&lt;&gt;"",INDEX('Booking Guest Information'!$K$21:$K$170,MATCH(1,('Booking Guest Information'!$G$21:$G$170=$D66)*('Booking Guest Information'!$M$21:$M$170&lt;=AH$57)*('Booking Guest Information'!$O$21:$O$170&gt;AH$57)*('Booking Guest Information'!$A$21:$A$170&lt;&gt;"X"),0),0),""),"")</f>
        <v/>
      </c>
      <c r="AI66" s="150" t="str">
        <f t="array" ref="AI66">IFERROR(IF($C66&lt;&gt;"",INDEX('Booking Guest Information'!$K$21:$K$170,MATCH(1,('Booking Guest Information'!$G$21:$G$170=$D66)*('Booking Guest Information'!$M$21:$M$170&lt;=AI$57)*('Booking Guest Information'!$O$21:$O$170&gt;AI$57)*('Booking Guest Information'!$A$21:$A$170&lt;&gt;"X"),0),0),""),"")</f>
        <v/>
      </c>
      <c r="AJ66" s="150" t="str">
        <f t="array" ref="AJ66">IFERROR(IF($C66&lt;&gt;"",INDEX('Booking Guest Information'!$K$21:$K$170,MATCH(1,('Booking Guest Information'!$G$21:$G$170=$D66)*('Booking Guest Information'!$M$21:$M$170&lt;=AJ$57)*('Booking Guest Information'!$O$21:$O$170&gt;AJ$57)*('Booking Guest Information'!$A$21:$A$170&lt;&gt;"X"),0),0),""),"")</f>
        <v/>
      </c>
      <c r="AK66" s="150" t="str">
        <f t="array" ref="AK66">IFERROR(IF($C66&lt;&gt;"",INDEX('Booking Guest Information'!$K$21:$K$170,MATCH(1,('Booking Guest Information'!$G$21:$G$170=$D66)*('Booking Guest Information'!$M$21:$M$170&lt;=AK$57)*('Booking Guest Information'!$O$21:$O$170&gt;AK$57)*('Booking Guest Information'!$A$21:$A$170&lt;&gt;"X"),0),0),""),"")</f>
        <v/>
      </c>
      <c r="AL66" s="150" t="str">
        <f t="array" ref="AL66">IFERROR(IF($C66&lt;&gt;"",INDEX('Booking Guest Information'!$K$21:$K$170,MATCH(1,('Booking Guest Information'!$G$21:$G$170=$D66)*('Booking Guest Information'!$M$21:$M$170&lt;=AL$57)*('Booking Guest Information'!$O$21:$O$170&gt;AL$57)*('Booking Guest Information'!$A$21:$A$170&lt;&gt;"X"),0),0),""),"")</f>
        <v/>
      </c>
      <c r="AM66" s="150" t="str">
        <f t="array" ref="AM66">IFERROR(IF($C66&lt;&gt;"",INDEX('Booking Guest Information'!$K$21:$K$170,MATCH(1,('Booking Guest Information'!$G$21:$G$170=$D66)*('Booking Guest Information'!$M$21:$M$170&lt;=AM$57)*('Booking Guest Information'!$O$21:$O$170&gt;AM$57)*('Booking Guest Information'!$A$21:$A$170&lt;&gt;"X"),0),0),""),"")</f>
        <v/>
      </c>
      <c r="AN66" s="150" t="str">
        <f t="array" ref="AN66">IFERROR(IF($C66&lt;&gt;"",INDEX('Booking Guest Information'!$K$21:$K$170,MATCH(1,('Booking Guest Information'!$G$21:$G$170=$D66)*('Booking Guest Information'!$M$21:$M$170&lt;=AN$57)*('Booking Guest Information'!$O$21:$O$170&gt;AN$57)*('Booking Guest Information'!$A$21:$A$170&lt;&gt;"X"),0),0),""),"")</f>
        <v/>
      </c>
      <c r="AO66" s="150" t="str">
        <f t="array" ref="AO66">IFERROR(IF($C66&lt;&gt;"",INDEX('Booking Guest Information'!$K$21:$K$170,MATCH(1,('Booking Guest Information'!$G$21:$G$170=$D66)*('Booking Guest Information'!$M$21:$M$170&lt;=AO$57)*('Booking Guest Information'!$O$21:$O$170&gt;AO$57)*('Booking Guest Information'!$A$21:$A$170&lt;&gt;"X"),0),0),""),"")</f>
        <v/>
      </c>
      <c r="AP66" s="150" t="str">
        <f t="array" ref="AP66">IFERROR(IF($C66&lt;&gt;"",INDEX('Booking Guest Information'!$K$21:$K$170,MATCH(1,('Booking Guest Information'!$G$21:$G$170=$D66)*('Booking Guest Information'!$M$21:$M$170&lt;=AP$57)*('Booking Guest Information'!$O$21:$O$170&gt;AP$57)*('Booking Guest Information'!$A$21:$A$170&lt;&gt;"X"),0),0),""),"")</f>
        <v/>
      </c>
      <c r="AQ66" s="150" t="str">
        <f t="array" ref="AQ66">IFERROR(IF($C66&lt;&gt;"",INDEX('Booking Guest Information'!$K$21:$K$170,MATCH(1,('Booking Guest Information'!$G$21:$G$170=$D66)*('Booking Guest Information'!$M$21:$M$170&lt;=AQ$57)*('Booking Guest Information'!$O$21:$O$170&gt;AQ$57)*('Booking Guest Information'!$A$21:$A$170&lt;&gt;"X"),0),0),""),"")</f>
        <v/>
      </c>
      <c r="AR66" s="150" t="str">
        <f t="array" ref="AR66">IFERROR(IF($C66&lt;&gt;"",INDEX('Booking Guest Information'!$K$21:$K$170,MATCH(1,('Booking Guest Information'!$G$21:$G$170=$D66)*('Booking Guest Information'!$M$21:$M$170&lt;=AR$57)*('Booking Guest Information'!$O$21:$O$170&gt;AR$57)*('Booking Guest Information'!$A$21:$A$170&lt;&gt;"X"),0),0),""),"")</f>
        <v/>
      </c>
      <c r="AS66" s="150" t="str">
        <f t="array" ref="AS66">IFERROR(IF($C66&lt;&gt;"",INDEX('Booking Guest Information'!$K$21:$K$170,MATCH(1,('Booking Guest Information'!$G$21:$G$170=$D66)*('Booking Guest Information'!$M$21:$M$170&lt;=AS$57)*('Booking Guest Information'!$O$21:$O$170&gt;AS$57)*('Booking Guest Information'!$A$21:$A$170&lt;&gt;"X"),0),0),""),"")</f>
        <v/>
      </c>
      <c r="AT66" s="150" t="str">
        <f t="array" ref="AT66">IFERROR(IF($C66&lt;&gt;"",INDEX('Booking Guest Information'!$K$21:$K$170,MATCH(1,('Booking Guest Information'!$G$21:$G$170=$D66)*('Booking Guest Information'!$M$21:$M$170&lt;=AT$57)*('Booking Guest Information'!$O$21:$O$170&gt;AT$57)*('Booking Guest Information'!$A$21:$A$170&lt;&gt;"X"),0),0),""),"")</f>
        <v/>
      </c>
      <c r="AU66" s="150" t="str">
        <f t="array" ref="AU66">IFERROR(IF($C66&lt;&gt;"",INDEX('Booking Guest Information'!$K$21:$K$170,MATCH(1,('Booking Guest Information'!$G$21:$G$170=$D66)*('Booking Guest Information'!$M$21:$M$170&lt;=AU$57)*('Booking Guest Information'!$O$21:$O$170&gt;AU$57)*('Booking Guest Information'!$A$21:$A$170&lt;&gt;"X"),0),0),""),"")</f>
        <v/>
      </c>
    </row>
    <row r="67" spans="2:47" x14ac:dyDescent="0.3">
      <c r="B67" s="149">
        <v>10</v>
      </c>
      <c r="C67" s="151" t="str">
        <f t="shared" si="2"/>
        <v>Deluxe Single</v>
      </c>
      <c r="D67" s="149">
        <f t="shared" si="2"/>
        <v>210</v>
      </c>
      <c r="E67" s="149"/>
      <c r="F67" s="150" t="str">
        <f t="array" ref="F67">IFERROR(IF($C67&lt;&gt;"",INDEX('Booking Guest Information'!$K$21:$K$170,MATCH(1,('Booking Guest Information'!$G$21:$G$170=$D67)*('Booking Guest Information'!$M$21:$M$170&lt;=F$57)*('Booking Guest Information'!$O$21:$O$170&gt;F$57)*('Booking Guest Information'!$A$21:$A$170&lt;&gt;"X"),0),0),""),"")</f>
        <v/>
      </c>
      <c r="G67" s="150" t="str">
        <f t="array" ref="G67">IFERROR(IF($C67&lt;&gt;"",INDEX('Booking Guest Information'!$K$21:$K$170,MATCH(1,('Booking Guest Information'!$G$21:$G$170=$D67)*('Booking Guest Information'!$M$21:$M$170&lt;=G$57)*('Booking Guest Information'!$O$21:$O$170&gt;G$57)*('Booking Guest Information'!$A$21:$A$170&lt;&gt;"X"),0),0),""),"")</f>
        <v/>
      </c>
      <c r="H67" s="150" t="str">
        <f t="array" ref="H67">IFERROR(IF($C67&lt;&gt;"",INDEX('Booking Guest Information'!$K$21:$K$170,MATCH(1,('Booking Guest Information'!$G$21:$G$170=$D67)*('Booking Guest Information'!$M$21:$M$170&lt;=H$57)*('Booking Guest Information'!$O$21:$O$170&gt;H$57)*('Booking Guest Information'!$A$21:$A$170&lt;&gt;"X"),0),0),""),"")</f>
        <v/>
      </c>
      <c r="I67" s="150" t="str">
        <f t="array" ref="I67">IFERROR(IF($C67&lt;&gt;"",INDEX('Booking Guest Information'!$K$21:$K$170,MATCH(1,('Booking Guest Information'!$G$21:$G$170=$D67)*('Booking Guest Information'!$M$21:$M$170&lt;=I$57)*('Booking Guest Information'!$O$21:$O$170&gt;I$57)*('Booking Guest Information'!$A$21:$A$170&lt;&gt;"X"),0),0),""),"")</f>
        <v/>
      </c>
      <c r="J67" s="150" t="str">
        <f t="array" ref="J67">IFERROR(IF($C67&lt;&gt;"",INDEX('Booking Guest Information'!$K$21:$K$170,MATCH(1,('Booking Guest Information'!$G$21:$G$170=$D67)*('Booking Guest Information'!$M$21:$M$170&lt;=J$57)*('Booking Guest Information'!$O$21:$O$170&gt;J$57)*('Booking Guest Information'!$A$21:$A$170&lt;&gt;"X"),0),0),""),"")</f>
        <v/>
      </c>
      <c r="K67" s="150" t="str">
        <f t="array" ref="K67">IFERROR(IF($C67&lt;&gt;"",INDEX('Booking Guest Information'!$K$21:$K$170,MATCH(1,('Booking Guest Information'!$G$21:$G$170=$D67)*('Booking Guest Information'!$M$21:$M$170&lt;=K$57)*('Booking Guest Information'!$O$21:$O$170&gt;K$57)*('Booking Guest Information'!$A$21:$A$170&lt;&gt;"X"),0),0),""),"")</f>
        <v/>
      </c>
      <c r="L67" s="150" t="str">
        <f t="array" ref="L67">IFERROR(IF($C67&lt;&gt;"",INDEX('Booking Guest Information'!$K$21:$K$170,MATCH(1,('Booking Guest Information'!$G$21:$G$170=$D67)*('Booking Guest Information'!$M$21:$M$170&lt;=L$57)*('Booking Guest Information'!$O$21:$O$170&gt;L$57)*('Booking Guest Information'!$A$21:$A$170&lt;&gt;"X"),0),0),""),"")</f>
        <v/>
      </c>
      <c r="M67" s="150" t="str">
        <f t="array" ref="M67">IFERROR(IF($C67&lt;&gt;"",INDEX('Booking Guest Information'!$K$21:$K$170,MATCH(1,('Booking Guest Information'!$G$21:$G$170=$D67)*('Booking Guest Information'!$M$21:$M$170&lt;=M$57)*('Booking Guest Information'!$O$21:$O$170&gt;M$57)*('Booking Guest Information'!$A$21:$A$170&lt;&gt;"X"),0),0),""),"")</f>
        <v/>
      </c>
      <c r="N67" s="150" t="str">
        <f t="array" ref="N67">IFERROR(IF($C67&lt;&gt;"",INDEX('Booking Guest Information'!$K$21:$K$170,MATCH(1,('Booking Guest Information'!$G$21:$G$170=$D67)*('Booking Guest Information'!$M$21:$M$170&lt;=N$57)*('Booking Guest Information'!$O$21:$O$170&gt;N$57)*('Booking Guest Information'!$A$21:$A$170&lt;&gt;"X"),0),0),""),"")</f>
        <v/>
      </c>
      <c r="O67" s="150" t="str">
        <f t="array" ref="O67">IFERROR(IF($C67&lt;&gt;"",INDEX('Booking Guest Information'!$K$21:$K$170,MATCH(1,('Booking Guest Information'!$G$21:$G$170=$D67)*('Booking Guest Information'!$M$21:$M$170&lt;=O$57)*('Booking Guest Information'!$O$21:$O$170&gt;O$57)*('Booking Guest Information'!$A$21:$A$170&lt;&gt;"X"),0),0),""),"")</f>
        <v/>
      </c>
      <c r="P67" s="150" t="str">
        <f t="array" ref="P67">IFERROR(IF($C67&lt;&gt;"",INDEX('Booking Guest Information'!$K$21:$K$170,MATCH(1,('Booking Guest Information'!$G$21:$G$170=$D67)*('Booking Guest Information'!$M$21:$M$170&lt;=P$57)*('Booking Guest Information'!$O$21:$O$170&gt;P$57)*('Booking Guest Information'!$A$21:$A$170&lt;&gt;"X"),0),0),""),"")</f>
        <v/>
      </c>
      <c r="Q67" s="150" t="str">
        <f t="array" ref="Q67">IFERROR(IF($C67&lt;&gt;"",INDEX('Booking Guest Information'!$K$21:$K$170,MATCH(1,('Booking Guest Information'!$G$21:$G$170=$D67)*('Booking Guest Information'!$M$21:$M$170&lt;=Q$57)*('Booking Guest Information'!$O$21:$O$170&gt;Q$57)*('Booking Guest Information'!$A$21:$A$170&lt;&gt;"X"),0),0),""),"")</f>
        <v/>
      </c>
      <c r="R67" s="150" t="str">
        <f t="array" ref="R67">IFERROR(IF($C67&lt;&gt;"",INDEX('Booking Guest Information'!$K$21:$K$170,MATCH(1,('Booking Guest Information'!$G$21:$G$170=$D67)*('Booking Guest Information'!$M$21:$M$170&lt;=R$57)*('Booking Guest Information'!$O$21:$O$170&gt;R$57)*('Booking Guest Information'!$A$21:$A$170&lt;&gt;"X"),0),0),""),"")</f>
        <v/>
      </c>
      <c r="S67" s="150" t="str">
        <f t="array" ref="S67">IFERROR(IF($C67&lt;&gt;"",INDEX('Booking Guest Information'!$K$21:$K$170,MATCH(1,('Booking Guest Information'!$G$21:$G$170=$D67)*('Booking Guest Information'!$M$21:$M$170&lt;=S$57)*('Booking Guest Information'!$O$21:$O$170&gt;S$57)*('Booking Guest Information'!$A$21:$A$170&lt;&gt;"X"),0),0),""),"")</f>
        <v/>
      </c>
      <c r="T67" s="150" t="str">
        <f t="array" ref="T67">IFERROR(IF($C67&lt;&gt;"",INDEX('Booking Guest Information'!$K$21:$K$170,MATCH(1,('Booking Guest Information'!$G$21:$G$170=$D67)*('Booking Guest Information'!$M$21:$M$170&lt;=T$57)*('Booking Guest Information'!$O$21:$O$170&gt;T$57)*('Booking Guest Information'!$A$21:$A$170&lt;&gt;"X"),0),0),""),"")</f>
        <v/>
      </c>
      <c r="U67" s="150" t="str">
        <f t="array" ref="U67">IFERROR(IF($C67&lt;&gt;"",INDEX('Booking Guest Information'!$K$21:$K$170,MATCH(1,('Booking Guest Information'!$G$21:$G$170=$D67)*('Booking Guest Information'!$M$21:$M$170&lt;=U$57)*('Booking Guest Information'!$O$21:$O$170&gt;U$57)*('Booking Guest Information'!$A$21:$A$170&lt;&gt;"X"),0),0),""),"")</f>
        <v/>
      </c>
      <c r="V67" s="150" t="str">
        <f t="array" ref="V67">IFERROR(IF($C67&lt;&gt;"",INDEX('Booking Guest Information'!$K$21:$K$170,MATCH(1,('Booking Guest Information'!$G$21:$G$170=$D67)*('Booking Guest Information'!$M$21:$M$170&lt;=V$57)*('Booking Guest Information'!$O$21:$O$170&gt;V$57)*('Booking Guest Information'!$A$21:$A$170&lt;&gt;"X"),0),0),""),"")</f>
        <v/>
      </c>
      <c r="W67" s="150" t="str">
        <f t="array" ref="W67">IFERROR(IF($C67&lt;&gt;"",INDEX('Booking Guest Information'!$K$21:$K$170,MATCH(1,('Booking Guest Information'!$G$21:$G$170=$D67)*('Booking Guest Information'!$M$21:$M$170&lt;=W$57)*('Booking Guest Information'!$O$21:$O$170&gt;W$57)*('Booking Guest Information'!$A$21:$A$170&lt;&gt;"X"),0),0),""),"")</f>
        <v/>
      </c>
      <c r="X67" s="150" t="str">
        <f t="array" ref="X67">IFERROR(IF($C67&lt;&gt;"",INDEX('Booking Guest Information'!$K$21:$K$170,MATCH(1,('Booking Guest Information'!$G$21:$G$170=$D67)*('Booking Guest Information'!$M$21:$M$170&lt;=X$57)*('Booking Guest Information'!$O$21:$O$170&gt;X$57)*('Booking Guest Information'!$A$21:$A$170&lt;&gt;"X"),0),0),""),"")</f>
        <v/>
      </c>
      <c r="Y67" s="150" t="str">
        <f t="array" ref="Y67">IFERROR(IF($C67&lt;&gt;"",INDEX('Booking Guest Information'!$K$21:$K$170,MATCH(1,('Booking Guest Information'!$G$21:$G$170=$D67)*('Booking Guest Information'!$M$21:$M$170&lt;=Y$57)*('Booking Guest Information'!$O$21:$O$170&gt;Y$57)*('Booking Guest Information'!$A$21:$A$170&lt;&gt;"X"),0),0),""),"")</f>
        <v/>
      </c>
      <c r="Z67" s="150" t="str">
        <f t="array" ref="Z67">IFERROR(IF($C67&lt;&gt;"",INDEX('Booking Guest Information'!$K$21:$K$170,MATCH(1,('Booking Guest Information'!$G$21:$G$170=$D67)*('Booking Guest Information'!$M$21:$M$170&lt;=Z$57)*('Booking Guest Information'!$O$21:$O$170&gt;Z$57)*('Booking Guest Information'!$A$21:$A$170&lt;&gt;"X"),0),0),""),"")</f>
        <v/>
      </c>
      <c r="AA67" s="150" t="str">
        <f t="array" ref="AA67">IFERROR(IF($C67&lt;&gt;"",INDEX('Booking Guest Information'!$K$21:$K$170,MATCH(1,('Booking Guest Information'!$G$21:$G$170=$D67)*('Booking Guest Information'!$M$21:$M$170&lt;=AA$57)*('Booking Guest Information'!$O$21:$O$170&gt;AA$57)*('Booking Guest Information'!$A$21:$A$170&lt;&gt;"X"),0),0),""),"")</f>
        <v/>
      </c>
      <c r="AB67" s="150" t="str">
        <f t="array" ref="AB67">IFERROR(IF($C67&lt;&gt;"",INDEX('Booking Guest Information'!$K$21:$K$170,MATCH(1,('Booking Guest Information'!$G$21:$G$170=$D67)*('Booking Guest Information'!$M$21:$M$170&lt;=AB$57)*('Booking Guest Information'!$O$21:$O$170&gt;AB$57)*('Booking Guest Information'!$A$21:$A$170&lt;&gt;"X"),0),0),""),"")</f>
        <v/>
      </c>
      <c r="AC67" s="150" t="str">
        <f t="array" ref="AC67">IFERROR(IF($C67&lt;&gt;"",INDEX('Booking Guest Information'!$K$21:$K$170,MATCH(1,('Booking Guest Information'!$G$21:$G$170=$D67)*('Booking Guest Information'!$M$21:$M$170&lt;=AC$57)*('Booking Guest Information'!$O$21:$O$170&gt;AC$57)*('Booking Guest Information'!$A$21:$A$170&lt;&gt;"X"),0),0),""),"")</f>
        <v/>
      </c>
      <c r="AD67" s="150" t="str">
        <f t="array" ref="AD67">IFERROR(IF($C67&lt;&gt;"",INDEX('Booking Guest Information'!$K$21:$K$170,MATCH(1,('Booking Guest Information'!$G$21:$G$170=$D67)*('Booking Guest Information'!$M$21:$M$170&lt;=AD$57)*('Booking Guest Information'!$O$21:$O$170&gt;AD$57)*('Booking Guest Information'!$A$21:$A$170&lt;&gt;"X"),0),0),""),"")</f>
        <v/>
      </c>
      <c r="AE67" s="150" t="str">
        <f t="array" ref="AE67">IFERROR(IF($C67&lt;&gt;"",INDEX('Booking Guest Information'!$K$21:$K$170,MATCH(1,('Booking Guest Information'!$G$21:$G$170=$D67)*('Booking Guest Information'!$M$21:$M$170&lt;=AE$57)*('Booking Guest Information'!$O$21:$O$170&gt;AE$57)*('Booking Guest Information'!$A$21:$A$170&lt;&gt;"X"),0),0),""),"")</f>
        <v/>
      </c>
      <c r="AF67" s="150" t="str">
        <f t="array" ref="AF67">IFERROR(IF($C67&lt;&gt;"",INDEX('Booking Guest Information'!$K$21:$K$170,MATCH(1,('Booking Guest Information'!$G$21:$G$170=$D67)*('Booking Guest Information'!$M$21:$M$170&lt;=AF$57)*('Booking Guest Information'!$O$21:$O$170&gt;AF$57)*('Booking Guest Information'!$A$21:$A$170&lt;&gt;"X"),0),0),""),"")</f>
        <v/>
      </c>
      <c r="AG67" s="150" t="str">
        <f t="array" ref="AG67">IFERROR(IF($C67&lt;&gt;"",INDEX('Booking Guest Information'!$K$21:$K$170,MATCH(1,('Booking Guest Information'!$G$21:$G$170=$D67)*('Booking Guest Information'!$M$21:$M$170&lt;=AG$57)*('Booking Guest Information'!$O$21:$O$170&gt;AG$57)*('Booking Guest Information'!$A$21:$A$170&lt;&gt;"X"),0),0),""),"")</f>
        <v/>
      </c>
      <c r="AH67" s="150" t="str">
        <f t="array" ref="AH67">IFERROR(IF($C67&lt;&gt;"",INDEX('Booking Guest Information'!$K$21:$K$170,MATCH(1,('Booking Guest Information'!$G$21:$G$170=$D67)*('Booking Guest Information'!$M$21:$M$170&lt;=AH$57)*('Booking Guest Information'!$O$21:$O$170&gt;AH$57)*('Booking Guest Information'!$A$21:$A$170&lt;&gt;"X"),0),0),""),"")</f>
        <v/>
      </c>
      <c r="AI67" s="150" t="str">
        <f t="array" ref="AI67">IFERROR(IF($C67&lt;&gt;"",INDEX('Booking Guest Information'!$K$21:$K$170,MATCH(1,('Booking Guest Information'!$G$21:$G$170=$D67)*('Booking Guest Information'!$M$21:$M$170&lt;=AI$57)*('Booking Guest Information'!$O$21:$O$170&gt;AI$57)*('Booking Guest Information'!$A$21:$A$170&lt;&gt;"X"),0),0),""),"")</f>
        <v/>
      </c>
      <c r="AJ67" s="150" t="str">
        <f t="array" ref="AJ67">IFERROR(IF($C67&lt;&gt;"",INDEX('Booking Guest Information'!$K$21:$K$170,MATCH(1,('Booking Guest Information'!$G$21:$G$170=$D67)*('Booking Guest Information'!$M$21:$M$170&lt;=AJ$57)*('Booking Guest Information'!$O$21:$O$170&gt;AJ$57)*('Booking Guest Information'!$A$21:$A$170&lt;&gt;"X"),0),0),""),"")</f>
        <v/>
      </c>
      <c r="AK67" s="150" t="str">
        <f t="array" ref="AK67">IFERROR(IF($C67&lt;&gt;"",INDEX('Booking Guest Information'!$K$21:$K$170,MATCH(1,('Booking Guest Information'!$G$21:$G$170=$D67)*('Booking Guest Information'!$M$21:$M$170&lt;=AK$57)*('Booking Guest Information'!$O$21:$O$170&gt;AK$57)*('Booking Guest Information'!$A$21:$A$170&lt;&gt;"X"),0),0),""),"")</f>
        <v/>
      </c>
      <c r="AL67" s="150" t="str">
        <f t="array" ref="AL67">IFERROR(IF($C67&lt;&gt;"",INDEX('Booking Guest Information'!$K$21:$K$170,MATCH(1,('Booking Guest Information'!$G$21:$G$170=$D67)*('Booking Guest Information'!$M$21:$M$170&lt;=AL$57)*('Booking Guest Information'!$O$21:$O$170&gt;AL$57)*('Booking Guest Information'!$A$21:$A$170&lt;&gt;"X"),0),0),""),"")</f>
        <v/>
      </c>
      <c r="AM67" s="150" t="str">
        <f t="array" ref="AM67">IFERROR(IF($C67&lt;&gt;"",INDEX('Booking Guest Information'!$K$21:$K$170,MATCH(1,('Booking Guest Information'!$G$21:$G$170=$D67)*('Booking Guest Information'!$M$21:$M$170&lt;=AM$57)*('Booking Guest Information'!$O$21:$O$170&gt;AM$57)*('Booking Guest Information'!$A$21:$A$170&lt;&gt;"X"),0),0),""),"")</f>
        <v/>
      </c>
      <c r="AN67" s="150" t="str">
        <f t="array" ref="AN67">IFERROR(IF($C67&lt;&gt;"",INDEX('Booking Guest Information'!$K$21:$K$170,MATCH(1,('Booking Guest Information'!$G$21:$G$170=$D67)*('Booking Guest Information'!$M$21:$M$170&lt;=AN$57)*('Booking Guest Information'!$O$21:$O$170&gt;AN$57)*('Booking Guest Information'!$A$21:$A$170&lt;&gt;"X"),0),0),""),"")</f>
        <v/>
      </c>
      <c r="AO67" s="150" t="str">
        <f t="array" ref="AO67">IFERROR(IF($C67&lt;&gt;"",INDEX('Booking Guest Information'!$K$21:$K$170,MATCH(1,('Booking Guest Information'!$G$21:$G$170=$D67)*('Booking Guest Information'!$M$21:$M$170&lt;=AO$57)*('Booking Guest Information'!$O$21:$O$170&gt;AO$57)*('Booking Guest Information'!$A$21:$A$170&lt;&gt;"X"),0),0),""),"")</f>
        <v/>
      </c>
      <c r="AP67" s="150" t="str">
        <f t="array" ref="AP67">IFERROR(IF($C67&lt;&gt;"",INDEX('Booking Guest Information'!$K$21:$K$170,MATCH(1,('Booking Guest Information'!$G$21:$G$170=$D67)*('Booking Guest Information'!$M$21:$M$170&lt;=AP$57)*('Booking Guest Information'!$O$21:$O$170&gt;AP$57)*('Booking Guest Information'!$A$21:$A$170&lt;&gt;"X"),0),0),""),"")</f>
        <v/>
      </c>
      <c r="AQ67" s="150" t="str">
        <f t="array" ref="AQ67">IFERROR(IF($C67&lt;&gt;"",INDEX('Booking Guest Information'!$K$21:$K$170,MATCH(1,('Booking Guest Information'!$G$21:$G$170=$D67)*('Booking Guest Information'!$M$21:$M$170&lt;=AQ$57)*('Booking Guest Information'!$O$21:$O$170&gt;AQ$57)*('Booking Guest Information'!$A$21:$A$170&lt;&gt;"X"),0),0),""),"")</f>
        <v/>
      </c>
      <c r="AR67" s="150" t="str">
        <f t="array" ref="AR67">IFERROR(IF($C67&lt;&gt;"",INDEX('Booking Guest Information'!$K$21:$K$170,MATCH(1,('Booking Guest Information'!$G$21:$G$170=$D67)*('Booking Guest Information'!$M$21:$M$170&lt;=AR$57)*('Booking Guest Information'!$O$21:$O$170&gt;AR$57)*('Booking Guest Information'!$A$21:$A$170&lt;&gt;"X"),0),0),""),"")</f>
        <v/>
      </c>
      <c r="AS67" s="150" t="str">
        <f t="array" ref="AS67">IFERROR(IF($C67&lt;&gt;"",INDEX('Booking Guest Information'!$K$21:$K$170,MATCH(1,('Booking Guest Information'!$G$21:$G$170=$D67)*('Booking Guest Information'!$M$21:$M$170&lt;=AS$57)*('Booking Guest Information'!$O$21:$O$170&gt;AS$57)*('Booking Guest Information'!$A$21:$A$170&lt;&gt;"X"),0),0),""),"")</f>
        <v/>
      </c>
      <c r="AT67" s="150" t="str">
        <f t="array" ref="AT67">IFERROR(IF($C67&lt;&gt;"",INDEX('Booking Guest Information'!$K$21:$K$170,MATCH(1,('Booking Guest Information'!$G$21:$G$170=$D67)*('Booking Guest Information'!$M$21:$M$170&lt;=AT$57)*('Booking Guest Information'!$O$21:$O$170&gt;AT$57)*('Booking Guest Information'!$A$21:$A$170&lt;&gt;"X"),0),0),""),"")</f>
        <v/>
      </c>
      <c r="AU67" s="150" t="str">
        <f t="array" ref="AU67">IFERROR(IF($C67&lt;&gt;"",INDEX('Booking Guest Information'!$K$21:$K$170,MATCH(1,('Booking Guest Information'!$G$21:$G$170=$D67)*('Booking Guest Information'!$M$21:$M$170&lt;=AU$57)*('Booking Guest Information'!$O$21:$O$170&gt;AU$57)*('Booking Guest Information'!$A$21:$A$170&lt;&gt;"X"),0),0),""),"")</f>
        <v/>
      </c>
    </row>
    <row r="68" spans="2:47" x14ac:dyDescent="0.3">
      <c r="B68" s="149">
        <v>11</v>
      </c>
      <c r="C68" s="151" t="str">
        <f t="shared" si="2"/>
        <v>Deluxe Single</v>
      </c>
      <c r="D68" s="149">
        <f t="shared" si="2"/>
        <v>211</v>
      </c>
      <c r="E68" s="149"/>
      <c r="F68" s="150" t="str">
        <f t="array" ref="F68">IFERROR(IF($C68&lt;&gt;"",INDEX('Booking Guest Information'!$K$21:$K$170,MATCH(1,('Booking Guest Information'!$G$21:$G$170=$D68)*('Booking Guest Information'!$M$21:$M$170&lt;=F$57)*('Booking Guest Information'!$O$21:$O$170&gt;F$57)*('Booking Guest Information'!$A$21:$A$170&lt;&gt;"X"),0),0),""),"")</f>
        <v/>
      </c>
      <c r="G68" s="150" t="str">
        <f t="array" ref="G68">IFERROR(IF($C68&lt;&gt;"",INDEX('Booking Guest Information'!$K$21:$K$170,MATCH(1,('Booking Guest Information'!$G$21:$G$170=$D68)*('Booking Guest Information'!$M$21:$M$170&lt;=G$57)*('Booking Guest Information'!$O$21:$O$170&gt;G$57)*('Booking Guest Information'!$A$21:$A$170&lt;&gt;"X"),0),0),""),"")</f>
        <v/>
      </c>
      <c r="H68" s="150" t="str">
        <f t="array" ref="H68">IFERROR(IF($C68&lt;&gt;"",INDEX('Booking Guest Information'!$K$21:$K$170,MATCH(1,('Booking Guest Information'!$G$21:$G$170=$D68)*('Booking Guest Information'!$M$21:$M$170&lt;=H$57)*('Booking Guest Information'!$O$21:$O$170&gt;H$57)*('Booking Guest Information'!$A$21:$A$170&lt;&gt;"X"),0),0),""),"")</f>
        <v/>
      </c>
      <c r="I68" s="150" t="str">
        <f t="array" ref="I68">IFERROR(IF($C68&lt;&gt;"",INDEX('Booking Guest Information'!$K$21:$K$170,MATCH(1,('Booking Guest Information'!$G$21:$G$170=$D68)*('Booking Guest Information'!$M$21:$M$170&lt;=I$57)*('Booking Guest Information'!$O$21:$O$170&gt;I$57)*('Booking Guest Information'!$A$21:$A$170&lt;&gt;"X"),0),0),""),"")</f>
        <v/>
      </c>
      <c r="J68" s="150" t="str">
        <f t="array" ref="J68">IFERROR(IF($C68&lt;&gt;"",INDEX('Booking Guest Information'!$K$21:$K$170,MATCH(1,('Booking Guest Information'!$G$21:$G$170=$D68)*('Booking Guest Information'!$M$21:$M$170&lt;=J$57)*('Booking Guest Information'!$O$21:$O$170&gt;J$57)*('Booking Guest Information'!$A$21:$A$170&lt;&gt;"X"),0),0),""),"")</f>
        <v/>
      </c>
      <c r="K68" s="150" t="str">
        <f t="array" ref="K68">IFERROR(IF($C68&lt;&gt;"",INDEX('Booking Guest Information'!$K$21:$K$170,MATCH(1,('Booking Guest Information'!$G$21:$G$170=$D68)*('Booking Guest Information'!$M$21:$M$170&lt;=K$57)*('Booking Guest Information'!$O$21:$O$170&gt;K$57)*('Booking Guest Information'!$A$21:$A$170&lt;&gt;"X"),0),0),""),"")</f>
        <v/>
      </c>
      <c r="L68" s="150" t="str">
        <f t="array" ref="L68">IFERROR(IF($C68&lt;&gt;"",INDEX('Booking Guest Information'!$K$21:$K$170,MATCH(1,('Booking Guest Information'!$G$21:$G$170=$D68)*('Booking Guest Information'!$M$21:$M$170&lt;=L$57)*('Booking Guest Information'!$O$21:$O$170&gt;L$57)*('Booking Guest Information'!$A$21:$A$170&lt;&gt;"X"),0),0),""),"")</f>
        <v/>
      </c>
      <c r="M68" s="150" t="str">
        <f t="array" ref="M68">IFERROR(IF($C68&lt;&gt;"",INDEX('Booking Guest Information'!$K$21:$K$170,MATCH(1,('Booking Guest Information'!$G$21:$G$170=$D68)*('Booking Guest Information'!$M$21:$M$170&lt;=M$57)*('Booking Guest Information'!$O$21:$O$170&gt;M$57)*('Booking Guest Information'!$A$21:$A$170&lt;&gt;"X"),0),0),""),"")</f>
        <v/>
      </c>
      <c r="N68" s="150" t="str">
        <f t="array" ref="N68">IFERROR(IF($C68&lt;&gt;"",INDEX('Booking Guest Information'!$K$21:$K$170,MATCH(1,('Booking Guest Information'!$G$21:$G$170=$D68)*('Booking Guest Information'!$M$21:$M$170&lt;=N$57)*('Booking Guest Information'!$O$21:$O$170&gt;N$57)*('Booking Guest Information'!$A$21:$A$170&lt;&gt;"X"),0),0),""),"")</f>
        <v/>
      </c>
      <c r="O68" s="150" t="str">
        <f t="array" ref="O68">IFERROR(IF($C68&lt;&gt;"",INDEX('Booking Guest Information'!$K$21:$K$170,MATCH(1,('Booking Guest Information'!$G$21:$G$170=$D68)*('Booking Guest Information'!$M$21:$M$170&lt;=O$57)*('Booking Guest Information'!$O$21:$O$170&gt;O$57)*('Booking Guest Information'!$A$21:$A$170&lt;&gt;"X"),0),0),""),"")</f>
        <v/>
      </c>
      <c r="P68" s="150" t="str">
        <f t="array" ref="P68">IFERROR(IF($C68&lt;&gt;"",INDEX('Booking Guest Information'!$K$21:$K$170,MATCH(1,('Booking Guest Information'!$G$21:$G$170=$D68)*('Booking Guest Information'!$M$21:$M$170&lt;=P$57)*('Booking Guest Information'!$O$21:$O$170&gt;P$57)*('Booking Guest Information'!$A$21:$A$170&lt;&gt;"X"),0),0),""),"")</f>
        <v/>
      </c>
      <c r="Q68" s="150" t="str">
        <f t="array" ref="Q68">IFERROR(IF($C68&lt;&gt;"",INDEX('Booking Guest Information'!$K$21:$K$170,MATCH(1,('Booking Guest Information'!$G$21:$G$170=$D68)*('Booking Guest Information'!$M$21:$M$170&lt;=Q$57)*('Booking Guest Information'!$O$21:$O$170&gt;Q$57)*('Booking Guest Information'!$A$21:$A$170&lt;&gt;"X"),0),0),""),"")</f>
        <v/>
      </c>
      <c r="R68" s="150" t="str">
        <f t="array" ref="R68">IFERROR(IF($C68&lt;&gt;"",INDEX('Booking Guest Information'!$K$21:$K$170,MATCH(1,('Booking Guest Information'!$G$21:$G$170=$D68)*('Booking Guest Information'!$M$21:$M$170&lt;=R$57)*('Booking Guest Information'!$O$21:$O$170&gt;R$57)*('Booking Guest Information'!$A$21:$A$170&lt;&gt;"X"),0),0),""),"")</f>
        <v/>
      </c>
      <c r="S68" s="150" t="str">
        <f t="array" ref="S68">IFERROR(IF($C68&lt;&gt;"",INDEX('Booking Guest Information'!$K$21:$K$170,MATCH(1,('Booking Guest Information'!$G$21:$G$170=$D68)*('Booking Guest Information'!$M$21:$M$170&lt;=S$57)*('Booking Guest Information'!$O$21:$O$170&gt;S$57)*('Booking Guest Information'!$A$21:$A$170&lt;&gt;"X"),0),0),""),"")</f>
        <v/>
      </c>
      <c r="T68" s="150" t="str">
        <f t="array" ref="T68">IFERROR(IF($C68&lt;&gt;"",INDEX('Booking Guest Information'!$K$21:$K$170,MATCH(1,('Booking Guest Information'!$G$21:$G$170=$D68)*('Booking Guest Information'!$M$21:$M$170&lt;=T$57)*('Booking Guest Information'!$O$21:$O$170&gt;T$57)*('Booking Guest Information'!$A$21:$A$170&lt;&gt;"X"),0),0),""),"")</f>
        <v/>
      </c>
      <c r="U68" s="150" t="str">
        <f t="array" ref="U68">IFERROR(IF($C68&lt;&gt;"",INDEX('Booking Guest Information'!$K$21:$K$170,MATCH(1,('Booking Guest Information'!$G$21:$G$170=$D68)*('Booking Guest Information'!$M$21:$M$170&lt;=U$57)*('Booking Guest Information'!$O$21:$O$170&gt;U$57)*('Booking Guest Information'!$A$21:$A$170&lt;&gt;"X"),0),0),""),"")</f>
        <v/>
      </c>
      <c r="V68" s="150" t="str">
        <f t="array" ref="V68">IFERROR(IF($C68&lt;&gt;"",INDEX('Booking Guest Information'!$K$21:$K$170,MATCH(1,('Booking Guest Information'!$G$21:$G$170=$D68)*('Booking Guest Information'!$M$21:$M$170&lt;=V$57)*('Booking Guest Information'!$O$21:$O$170&gt;V$57)*('Booking Guest Information'!$A$21:$A$170&lt;&gt;"X"),0),0),""),"")</f>
        <v/>
      </c>
      <c r="W68" s="150" t="str">
        <f t="array" ref="W68">IFERROR(IF($C68&lt;&gt;"",INDEX('Booking Guest Information'!$K$21:$K$170,MATCH(1,('Booking Guest Information'!$G$21:$G$170=$D68)*('Booking Guest Information'!$M$21:$M$170&lt;=W$57)*('Booking Guest Information'!$O$21:$O$170&gt;W$57)*('Booking Guest Information'!$A$21:$A$170&lt;&gt;"X"),0),0),""),"")</f>
        <v/>
      </c>
      <c r="X68" s="150" t="str">
        <f t="array" ref="X68">IFERROR(IF($C68&lt;&gt;"",INDEX('Booking Guest Information'!$K$21:$K$170,MATCH(1,('Booking Guest Information'!$G$21:$G$170=$D68)*('Booking Guest Information'!$M$21:$M$170&lt;=X$57)*('Booking Guest Information'!$O$21:$O$170&gt;X$57)*('Booking Guest Information'!$A$21:$A$170&lt;&gt;"X"),0),0),""),"")</f>
        <v/>
      </c>
      <c r="Y68" s="150" t="str">
        <f t="array" ref="Y68">IFERROR(IF($C68&lt;&gt;"",INDEX('Booking Guest Information'!$K$21:$K$170,MATCH(1,('Booking Guest Information'!$G$21:$G$170=$D68)*('Booking Guest Information'!$M$21:$M$170&lt;=Y$57)*('Booking Guest Information'!$O$21:$O$170&gt;Y$57)*('Booking Guest Information'!$A$21:$A$170&lt;&gt;"X"),0),0),""),"")</f>
        <v/>
      </c>
      <c r="Z68" s="150" t="str">
        <f t="array" ref="Z68">IFERROR(IF($C68&lt;&gt;"",INDEX('Booking Guest Information'!$K$21:$K$170,MATCH(1,('Booking Guest Information'!$G$21:$G$170=$D68)*('Booking Guest Information'!$M$21:$M$170&lt;=Z$57)*('Booking Guest Information'!$O$21:$O$170&gt;Z$57)*('Booking Guest Information'!$A$21:$A$170&lt;&gt;"X"),0),0),""),"")</f>
        <v/>
      </c>
      <c r="AA68" s="150" t="str">
        <f t="array" ref="AA68">IFERROR(IF($C68&lt;&gt;"",INDEX('Booking Guest Information'!$K$21:$K$170,MATCH(1,('Booking Guest Information'!$G$21:$G$170=$D68)*('Booking Guest Information'!$M$21:$M$170&lt;=AA$57)*('Booking Guest Information'!$O$21:$O$170&gt;AA$57)*('Booking Guest Information'!$A$21:$A$170&lt;&gt;"X"),0),0),""),"")</f>
        <v/>
      </c>
      <c r="AB68" s="150" t="str">
        <f t="array" ref="AB68">IFERROR(IF($C68&lt;&gt;"",INDEX('Booking Guest Information'!$K$21:$K$170,MATCH(1,('Booking Guest Information'!$G$21:$G$170=$D68)*('Booking Guest Information'!$M$21:$M$170&lt;=AB$57)*('Booking Guest Information'!$O$21:$O$170&gt;AB$57)*('Booking Guest Information'!$A$21:$A$170&lt;&gt;"X"),0),0),""),"")</f>
        <v/>
      </c>
      <c r="AC68" s="150" t="str">
        <f t="array" ref="AC68">IFERROR(IF($C68&lt;&gt;"",INDEX('Booking Guest Information'!$K$21:$K$170,MATCH(1,('Booking Guest Information'!$G$21:$G$170=$D68)*('Booking Guest Information'!$M$21:$M$170&lt;=AC$57)*('Booking Guest Information'!$O$21:$O$170&gt;AC$57)*('Booking Guest Information'!$A$21:$A$170&lt;&gt;"X"),0),0),""),"")</f>
        <v/>
      </c>
      <c r="AD68" s="150" t="str">
        <f t="array" ref="AD68">IFERROR(IF($C68&lt;&gt;"",INDEX('Booking Guest Information'!$K$21:$K$170,MATCH(1,('Booking Guest Information'!$G$21:$G$170=$D68)*('Booking Guest Information'!$M$21:$M$170&lt;=AD$57)*('Booking Guest Information'!$O$21:$O$170&gt;AD$57)*('Booking Guest Information'!$A$21:$A$170&lt;&gt;"X"),0),0),""),"")</f>
        <v/>
      </c>
      <c r="AE68" s="150" t="str">
        <f t="array" ref="AE68">IFERROR(IF($C68&lt;&gt;"",INDEX('Booking Guest Information'!$K$21:$K$170,MATCH(1,('Booking Guest Information'!$G$21:$G$170=$D68)*('Booking Guest Information'!$M$21:$M$170&lt;=AE$57)*('Booking Guest Information'!$O$21:$O$170&gt;AE$57)*('Booking Guest Information'!$A$21:$A$170&lt;&gt;"X"),0),0),""),"")</f>
        <v/>
      </c>
      <c r="AF68" s="150" t="str">
        <f t="array" ref="AF68">IFERROR(IF($C68&lt;&gt;"",INDEX('Booking Guest Information'!$K$21:$K$170,MATCH(1,('Booking Guest Information'!$G$21:$G$170=$D68)*('Booking Guest Information'!$M$21:$M$170&lt;=AF$57)*('Booking Guest Information'!$O$21:$O$170&gt;AF$57)*('Booking Guest Information'!$A$21:$A$170&lt;&gt;"X"),0),0),""),"")</f>
        <v/>
      </c>
      <c r="AG68" s="150" t="str">
        <f t="array" ref="AG68">IFERROR(IF($C68&lt;&gt;"",INDEX('Booking Guest Information'!$K$21:$K$170,MATCH(1,('Booking Guest Information'!$G$21:$G$170=$D68)*('Booking Guest Information'!$M$21:$M$170&lt;=AG$57)*('Booking Guest Information'!$O$21:$O$170&gt;AG$57)*('Booking Guest Information'!$A$21:$A$170&lt;&gt;"X"),0),0),""),"")</f>
        <v/>
      </c>
      <c r="AH68" s="150" t="str">
        <f t="array" ref="AH68">IFERROR(IF($C68&lt;&gt;"",INDEX('Booking Guest Information'!$K$21:$K$170,MATCH(1,('Booking Guest Information'!$G$21:$G$170=$D68)*('Booking Guest Information'!$M$21:$M$170&lt;=AH$57)*('Booking Guest Information'!$O$21:$O$170&gt;AH$57)*('Booking Guest Information'!$A$21:$A$170&lt;&gt;"X"),0),0),""),"")</f>
        <v/>
      </c>
      <c r="AI68" s="150" t="str">
        <f t="array" ref="AI68">IFERROR(IF($C68&lt;&gt;"",INDEX('Booking Guest Information'!$K$21:$K$170,MATCH(1,('Booking Guest Information'!$G$21:$G$170=$D68)*('Booking Guest Information'!$M$21:$M$170&lt;=AI$57)*('Booking Guest Information'!$O$21:$O$170&gt;AI$57)*('Booking Guest Information'!$A$21:$A$170&lt;&gt;"X"),0),0),""),"")</f>
        <v/>
      </c>
      <c r="AJ68" s="150" t="str">
        <f t="array" ref="AJ68">IFERROR(IF($C68&lt;&gt;"",INDEX('Booking Guest Information'!$K$21:$K$170,MATCH(1,('Booking Guest Information'!$G$21:$G$170=$D68)*('Booking Guest Information'!$M$21:$M$170&lt;=AJ$57)*('Booking Guest Information'!$O$21:$O$170&gt;AJ$57)*('Booking Guest Information'!$A$21:$A$170&lt;&gt;"X"),0),0),""),"")</f>
        <v/>
      </c>
      <c r="AK68" s="150" t="str">
        <f t="array" ref="AK68">IFERROR(IF($C68&lt;&gt;"",INDEX('Booking Guest Information'!$K$21:$K$170,MATCH(1,('Booking Guest Information'!$G$21:$G$170=$D68)*('Booking Guest Information'!$M$21:$M$170&lt;=AK$57)*('Booking Guest Information'!$O$21:$O$170&gt;AK$57)*('Booking Guest Information'!$A$21:$A$170&lt;&gt;"X"),0),0),""),"")</f>
        <v/>
      </c>
      <c r="AL68" s="150" t="str">
        <f t="array" ref="AL68">IFERROR(IF($C68&lt;&gt;"",INDEX('Booking Guest Information'!$K$21:$K$170,MATCH(1,('Booking Guest Information'!$G$21:$G$170=$D68)*('Booking Guest Information'!$M$21:$M$170&lt;=AL$57)*('Booking Guest Information'!$O$21:$O$170&gt;AL$57)*('Booking Guest Information'!$A$21:$A$170&lt;&gt;"X"),0),0),""),"")</f>
        <v/>
      </c>
      <c r="AM68" s="150" t="str">
        <f t="array" ref="AM68">IFERROR(IF($C68&lt;&gt;"",INDEX('Booking Guest Information'!$K$21:$K$170,MATCH(1,('Booking Guest Information'!$G$21:$G$170=$D68)*('Booking Guest Information'!$M$21:$M$170&lt;=AM$57)*('Booking Guest Information'!$O$21:$O$170&gt;AM$57)*('Booking Guest Information'!$A$21:$A$170&lt;&gt;"X"),0),0),""),"")</f>
        <v/>
      </c>
      <c r="AN68" s="150" t="str">
        <f t="array" ref="AN68">IFERROR(IF($C68&lt;&gt;"",INDEX('Booking Guest Information'!$K$21:$K$170,MATCH(1,('Booking Guest Information'!$G$21:$G$170=$D68)*('Booking Guest Information'!$M$21:$M$170&lt;=AN$57)*('Booking Guest Information'!$O$21:$O$170&gt;AN$57)*('Booking Guest Information'!$A$21:$A$170&lt;&gt;"X"),0),0),""),"")</f>
        <v/>
      </c>
      <c r="AO68" s="150" t="str">
        <f t="array" ref="AO68">IFERROR(IF($C68&lt;&gt;"",INDEX('Booking Guest Information'!$K$21:$K$170,MATCH(1,('Booking Guest Information'!$G$21:$G$170=$D68)*('Booking Guest Information'!$M$21:$M$170&lt;=AO$57)*('Booking Guest Information'!$O$21:$O$170&gt;AO$57)*('Booking Guest Information'!$A$21:$A$170&lt;&gt;"X"),0),0),""),"")</f>
        <v/>
      </c>
      <c r="AP68" s="150" t="str">
        <f t="array" ref="AP68">IFERROR(IF($C68&lt;&gt;"",INDEX('Booking Guest Information'!$K$21:$K$170,MATCH(1,('Booking Guest Information'!$G$21:$G$170=$D68)*('Booking Guest Information'!$M$21:$M$170&lt;=AP$57)*('Booking Guest Information'!$O$21:$O$170&gt;AP$57)*('Booking Guest Information'!$A$21:$A$170&lt;&gt;"X"),0),0),""),"")</f>
        <v/>
      </c>
      <c r="AQ68" s="150" t="str">
        <f t="array" ref="AQ68">IFERROR(IF($C68&lt;&gt;"",INDEX('Booking Guest Information'!$K$21:$K$170,MATCH(1,('Booking Guest Information'!$G$21:$G$170=$D68)*('Booking Guest Information'!$M$21:$M$170&lt;=AQ$57)*('Booking Guest Information'!$O$21:$O$170&gt;AQ$57)*('Booking Guest Information'!$A$21:$A$170&lt;&gt;"X"),0),0),""),"")</f>
        <v/>
      </c>
      <c r="AR68" s="150" t="str">
        <f t="array" ref="AR68">IFERROR(IF($C68&lt;&gt;"",INDEX('Booking Guest Information'!$K$21:$K$170,MATCH(1,('Booking Guest Information'!$G$21:$G$170=$D68)*('Booking Guest Information'!$M$21:$M$170&lt;=AR$57)*('Booking Guest Information'!$O$21:$O$170&gt;AR$57)*('Booking Guest Information'!$A$21:$A$170&lt;&gt;"X"),0),0),""),"")</f>
        <v/>
      </c>
      <c r="AS68" s="150" t="str">
        <f t="array" ref="AS68">IFERROR(IF($C68&lt;&gt;"",INDEX('Booking Guest Information'!$K$21:$K$170,MATCH(1,('Booking Guest Information'!$G$21:$G$170=$D68)*('Booking Guest Information'!$M$21:$M$170&lt;=AS$57)*('Booking Guest Information'!$O$21:$O$170&gt;AS$57)*('Booking Guest Information'!$A$21:$A$170&lt;&gt;"X"),0),0),""),"")</f>
        <v/>
      </c>
      <c r="AT68" s="150" t="str">
        <f t="array" ref="AT68">IFERROR(IF($C68&lt;&gt;"",INDEX('Booking Guest Information'!$K$21:$K$170,MATCH(1,('Booking Guest Information'!$G$21:$G$170=$D68)*('Booking Guest Information'!$M$21:$M$170&lt;=AT$57)*('Booking Guest Information'!$O$21:$O$170&gt;AT$57)*('Booking Guest Information'!$A$21:$A$170&lt;&gt;"X"),0),0),""),"")</f>
        <v/>
      </c>
      <c r="AU68" s="150" t="str">
        <f t="array" ref="AU68">IFERROR(IF($C68&lt;&gt;"",INDEX('Booking Guest Information'!$K$21:$K$170,MATCH(1,('Booking Guest Information'!$G$21:$G$170=$D68)*('Booking Guest Information'!$M$21:$M$170&lt;=AU$57)*('Booking Guest Information'!$O$21:$O$170&gt;AU$57)*('Booking Guest Information'!$A$21:$A$170&lt;&gt;"X"),0),0),""),"")</f>
        <v/>
      </c>
    </row>
    <row r="69" spans="2:47" x14ac:dyDescent="0.3">
      <c r="B69" s="149">
        <v>12</v>
      </c>
      <c r="C69" s="151" t="str">
        <f t="shared" si="2"/>
        <v>Deluxe Single</v>
      </c>
      <c r="D69" s="149">
        <f t="shared" si="2"/>
        <v>212</v>
      </c>
      <c r="E69" s="149"/>
      <c r="F69" s="150" t="str">
        <f t="array" ref="F69">IFERROR(IF($C69&lt;&gt;"",INDEX('Booking Guest Information'!$K$21:$K$170,MATCH(1,('Booking Guest Information'!$G$21:$G$170=$D69)*('Booking Guest Information'!$M$21:$M$170&lt;=F$57)*('Booking Guest Information'!$O$21:$O$170&gt;F$57)*('Booking Guest Information'!$A$21:$A$170&lt;&gt;"X"),0),0),""),"")</f>
        <v/>
      </c>
      <c r="G69" s="150" t="str">
        <f t="array" ref="G69">IFERROR(IF($C69&lt;&gt;"",INDEX('Booking Guest Information'!$K$21:$K$170,MATCH(1,('Booking Guest Information'!$G$21:$G$170=$D69)*('Booking Guest Information'!$M$21:$M$170&lt;=G$57)*('Booking Guest Information'!$O$21:$O$170&gt;G$57)*('Booking Guest Information'!$A$21:$A$170&lt;&gt;"X"),0),0),""),"")</f>
        <v/>
      </c>
      <c r="H69" s="150" t="str">
        <f t="array" ref="H69">IFERROR(IF($C69&lt;&gt;"",INDEX('Booking Guest Information'!$K$21:$K$170,MATCH(1,('Booking Guest Information'!$G$21:$G$170=$D69)*('Booking Guest Information'!$M$21:$M$170&lt;=H$57)*('Booking Guest Information'!$O$21:$O$170&gt;H$57)*('Booking Guest Information'!$A$21:$A$170&lt;&gt;"X"),0),0),""),"")</f>
        <v/>
      </c>
      <c r="I69" s="150" t="str">
        <f t="array" ref="I69">IFERROR(IF($C69&lt;&gt;"",INDEX('Booking Guest Information'!$K$21:$K$170,MATCH(1,('Booking Guest Information'!$G$21:$G$170=$D69)*('Booking Guest Information'!$M$21:$M$170&lt;=I$57)*('Booking Guest Information'!$O$21:$O$170&gt;I$57)*('Booking Guest Information'!$A$21:$A$170&lt;&gt;"X"),0),0),""),"")</f>
        <v/>
      </c>
      <c r="J69" s="150" t="str">
        <f t="array" ref="J69">IFERROR(IF($C69&lt;&gt;"",INDEX('Booking Guest Information'!$K$21:$K$170,MATCH(1,('Booking Guest Information'!$G$21:$G$170=$D69)*('Booking Guest Information'!$M$21:$M$170&lt;=J$57)*('Booking Guest Information'!$O$21:$O$170&gt;J$57)*('Booking Guest Information'!$A$21:$A$170&lt;&gt;"X"),0),0),""),"")</f>
        <v/>
      </c>
      <c r="K69" s="150" t="str">
        <f t="array" ref="K69">IFERROR(IF($C69&lt;&gt;"",INDEX('Booking Guest Information'!$K$21:$K$170,MATCH(1,('Booking Guest Information'!$G$21:$G$170=$D69)*('Booking Guest Information'!$M$21:$M$170&lt;=K$57)*('Booking Guest Information'!$O$21:$O$170&gt;K$57)*('Booking Guest Information'!$A$21:$A$170&lt;&gt;"X"),0),0),""),"")</f>
        <v/>
      </c>
      <c r="L69" s="150" t="str">
        <f t="array" ref="L69">IFERROR(IF($C69&lt;&gt;"",INDEX('Booking Guest Information'!$K$21:$K$170,MATCH(1,('Booking Guest Information'!$G$21:$G$170=$D69)*('Booking Guest Information'!$M$21:$M$170&lt;=L$57)*('Booking Guest Information'!$O$21:$O$170&gt;L$57)*('Booking Guest Information'!$A$21:$A$170&lt;&gt;"X"),0),0),""),"")</f>
        <v/>
      </c>
      <c r="M69" s="150" t="str">
        <f t="array" ref="M69">IFERROR(IF($C69&lt;&gt;"",INDEX('Booking Guest Information'!$K$21:$K$170,MATCH(1,('Booking Guest Information'!$G$21:$G$170=$D69)*('Booking Guest Information'!$M$21:$M$170&lt;=M$57)*('Booking Guest Information'!$O$21:$O$170&gt;M$57)*('Booking Guest Information'!$A$21:$A$170&lt;&gt;"X"),0),0),""),"")</f>
        <v/>
      </c>
      <c r="N69" s="150" t="str">
        <f t="array" ref="N69">IFERROR(IF($C69&lt;&gt;"",INDEX('Booking Guest Information'!$K$21:$K$170,MATCH(1,('Booking Guest Information'!$G$21:$G$170=$D69)*('Booking Guest Information'!$M$21:$M$170&lt;=N$57)*('Booking Guest Information'!$O$21:$O$170&gt;N$57)*('Booking Guest Information'!$A$21:$A$170&lt;&gt;"X"),0),0),""),"")</f>
        <v/>
      </c>
      <c r="O69" s="150" t="str">
        <f t="array" ref="O69">IFERROR(IF($C69&lt;&gt;"",INDEX('Booking Guest Information'!$K$21:$K$170,MATCH(1,('Booking Guest Information'!$G$21:$G$170=$D69)*('Booking Guest Information'!$M$21:$M$170&lt;=O$57)*('Booking Guest Information'!$O$21:$O$170&gt;O$57)*('Booking Guest Information'!$A$21:$A$170&lt;&gt;"X"),0),0),""),"")</f>
        <v/>
      </c>
      <c r="P69" s="150" t="str">
        <f t="array" ref="P69">IFERROR(IF($C69&lt;&gt;"",INDEX('Booking Guest Information'!$K$21:$K$170,MATCH(1,('Booking Guest Information'!$G$21:$G$170=$D69)*('Booking Guest Information'!$M$21:$M$170&lt;=P$57)*('Booking Guest Information'!$O$21:$O$170&gt;P$57)*('Booking Guest Information'!$A$21:$A$170&lt;&gt;"X"),0),0),""),"")</f>
        <v/>
      </c>
      <c r="Q69" s="150" t="str">
        <f t="array" ref="Q69">IFERROR(IF($C69&lt;&gt;"",INDEX('Booking Guest Information'!$K$21:$K$170,MATCH(1,('Booking Guest Information'!$G$21:$G$170=$D69)*('Booking Guest Information'!$M$21:$M$170&lt;=Q$57)*('Booking Guest Information'!$O$21:$O$170&gt;Q$57)*('Booking Guest Information'!$A$21:$A$170&lt;&gt;"X"),0),0),""),"")</f>
        <v/>
      </c>
      <c r="R69" s="150" t="str">
        <f t="array" ref="R69">IFERROR(IF($C69&lt;&gt;"",INDEX('Booking Guest Information'!$K$21:$K$170,MATCH(1,('Booking Guest Information'!$G$21:$G$170=$D69)*('Booking Guest Information'!$M$21:$M$170&lt;=R$57)*('Booking Guest Information'!$O$21:$O$170&gt;R$57)*('Booking Guest Information'!$A$21:$A$170&lt;&gt;"X"),0),0),""),"")</f>
        <v/>
      </c>
      <c r="S69" s="150" t="str">
        <f t="array" ref="S69">IFERROR(IF($C69&lt;&gt;"",INDEX('Booking Guest Information'!$K$21:$K$170,MATCH(1,('Booking Guest Information'!$G$21:$G$170=$D69)*('Booking Guest Information'!$M$21:$M$170&lt;=S$57)*('Booking Guest Information'!$O$21:$O$170&gt;S$57)*('Booking Guest Information'!$A$21:$A$170&lt;&gt;"X"),0),0),""),"")</f>
        <v/>
      </c>
      <c r="T69" s="150" t="str">
        <f t="array" ref="T69">IFERROR(IF($C69&lt;&gt;"",INDEX('Booking Guest Information'!$K$21:$K$170,MATCH(1,('Booking Guest Information'!$G$21:$G$170=$D69)*('Booking Guest Information'!$M$21:$M$170&lt;=T$57)*('Booking Guest Information'!$O$21:$O$170&gt;T$57)*('Booking Guest Information'!$A$21:$A$170&lt;&gt;"X"),0),0),""),"")</f>
        <v/>
      </c>
      <c r="U69" s="150" t="str">
        <f t="array" ref="U69">IFERROR(IF($C69&lt;&gt;"",INDEX('Booking Guest Information'!$K$21:$K$170,MATCH(1,('Booking Guest Information'!$G$21:$G$170=$D69)*('Booking Guest Information'!$M$21:$M$170&lt;=U$57)*('Booking Guest Information'!$O$21:$O$170&gt;U$57)*('Booking Guest Information'!$A$21:$A$170&lt;&gt;"X"),0),0),""),"")</f>
        <v/>
      </c>
      <c r="V69" s="150" t="str">
        <f t="array" ref="V69">IFERROR(IF($C69&lt;&gt;"",INDEX('Booking Guest Information'!$K$21:$K$170,MATCH(1,('Booking Guest Information'!$G$21:$G$170=$D69)*('Booking Guest Information'!$M$21:$M$170&lt;=V$57)*('Booking Guest Information'!$O$21:$O$170&gt;V$57)*('Booking Guest Information'!$A$21:$A$170&lt;&gt;"X"),0),0),""),"")</f>
        <v/>
      </c>
      <c r="W69" s="150" t="str">
        <f t="array" ref="W69">IFERROR(IF($C69&lt;&gt;"",INDEX('Booking Guest Information'!$K$21:$K$170,MATCH(1,('Booking Guest Information'!$G$21:$G$170=$D69)*('Booking Guest Information'!$M$21:$M$170&lt;=W$57)*('Booking Guest Information'!$O$21:$O$170&gt;W$57)*('Booking Guest Information'!$A$21:$A$170&lt;&gt;"X"),0),0),""),"")</f>
        <v/>
      </c>
      <c r="X69" s="150" t="str">
        <f t="array" ref="X69">IFERROR(IF($C69&lt;&gt;"",INDEX('Booking Guest Information'!$K$21:$K$170,MATCH(1,('Booking Guest Information'!$G$21:$G$170=$D69)*('Booking Guest Information'!$M$21:$M$170&lt;=X$57)*('Booking Guest Information'!$O$21:$O$170&gt;X$57)*('Booking Guest Information'!$A$21:$A$170&lt;&gt;"X"),0),0),""),"")</f>
        <v/>
      </c>
      <c r="Y69" s="150" t="str">
        <f t="array" ref="Y69">IFERROR(IF($C69&lt;&gt;"",INDEX('Booking Guest Information'!$K$21:$K$170,MATCH(1,('Booking Guest Information'!$G$21:$G$170=$D69)*('Booking Guest Information'!$M$21:$M$170&lt;=Y$57)*('Booking Guest Information'!$O$21:$O$170&gt;Y$57)*('Booking Guest Information'!$A$21:$A$170&lt;&gt;"X"),0),0),""),"")</f>
        <v/>
      </c>
      <c r="Z69" s="150" t="str">
        <f t="array" ref="Z69">IFERROR(IF($C69&lt;&gt;"",INDEX('Booking Guest Information'!$K$21:$K$170,MATCH(1,('Booking Guest Information'!$G$21:$G$170=$D69)*('Booking Guest Information'!$M$21:$M$170&lt;=Z$57)*('Booking Guest Information'!$O$21:$O$170&gt;Z$57)*('Booking Guest Information'!$A$21:$A$170&lt;&gt;"X"),0),0),""),"")</f>
        <v/>
      </c>
      <c r="AA69" s="150" t="str">
        <f t="array" ref="AA69">IFERROR(IF($C69&lt;&gt;"",INDEX('Booking Guest Information'!$K$21:$K$170,MATCH(1,('Booking Guest Information'!$G$21:$G$170=$D69)*('Booking Guest Information'!$M$21:$M$170&lt;=AA$57)*('Booking Guest Information'!$O$21:$O$170&gt;AA$57)*('Booking Guest Information'!$A$21:$A$170&lt;&gt;"X"),0),0),""),"")</f>
        <v/>
      </c>
      <c r="AB69" s="150" t="str">
        <f t="array" ref="AB69">IFERROR(IF($C69&lt;&gt;"",INDEX('Booking Guest Information'!$K$21:$K$170,MATCH(1,('Booking Guest Information'!$G$21:$G$170=$D69)*('Booking Guest Information'!$M$21:$M$170&lt;=AB$57)*('Booking Guest Information'!$O$21:$O$170&gt;AB$57)*('Booking Guest Information'!$A$21:$A$170&lt;&gt;"X"),0),0),""),"")</f>
        <v/>
      </c>
      <c r="AC69" s="150" t="str">
        <f t="array" ref="AC69">IFERROR(IF($C69&lt;&gt;"",INDEX('Booking Guest Information'!$K$21:$K$170,MATCH(1,('Booking Guest Information'!$G$21:$G$170=$D69)*('Booking Guest Information'!$M$21:$M$170&lt;=AC$57)*('Booking Guest Information'!$O$21:$O$170&gt;AC$57)*('Booking Guest Information'!$A$21:$A$170&lt;&gt;"X"),0),0),""),"")</f>
        <v/>
      </c>
      <c r="AD69" s="150" t="str">
        <f t="array" ref="AD69">IFERROR(IF($C69&lt;&gt;"",INDEX('Booking Guest Information'!$K$21:$K$170,MATCH(1,('Booking Guest Information'!$G$21:$G$170=$D69)*('Booking Guest Information'!$M$21:$M$170&lt;=AD$57)*('Booking Guest Information'!$O$21:$O$170&gt;AD$57)*('Booking Guest Information'!$A$21:$A$170&lt;&gt;"X"),0),0),""),"")</f>
        <v/>
      </c>
      <c r="AE69" s="150" t="str">
        <f t="array" ref="AE69">IFERROR(IF($C69&lt;&gt;"",INDEX('Booking Guest Information'!$K$21:$K$170,MATCH(1,('Booking Guest Information'!$G$21:$G$170=$D69)*('Booking Guest Information'!$M$21:$M$170&lt;=AE$57)*('Booking Guest Information'!$O$21:$O$170&gt;AE$57)*('Booking Guest Information'!$A$21:$A$170&lt;&gt;"X"),0),0),""),"")</f>
        <v/>
      </c>
      <c r="AF69" s="150" t="str">
        <f t="array" ref="AF69">IFERROR(IF($C69&lt;&gt;"",INDEX('Booking Guest Information'!$K$21:$K$170,MATCH(1,('Booking Guest Information'!$G$21:$G$170=$D69)*('Booking Guest Information'!$M$21:$M$170&lt;=AF$57)*('Booking Guest Information'!$O$21:$O$170&gt;AF$57)*('Booking Guest Information'!$A$21:$A$170&lt;&gt;"X"),0),0),""),"")</f>
        <v/>
      </c>
      <c r="AG69" s="150" t="str">
        <f t="array" ref="AG69">IFERROR(IF($C69&lt;&gt;"",INDEX('Booking Guest Information'!$K$21:$K$170,MATCH(1,('Booking Guest Information'!$G$21:$G$170=$D69)*('Booking Guest Information'!$M$21:$M$170&lt;=AG$57)*('Booking Guest Information'!$O$21:$O$170&gt;AG$57)*('Booking Guest Information'!$A$21:$A$170&lt;&gt;"X"),0),0),""),"")</f>
        <v/>
      </c>
      <c r="AH69" s="150" t="str">
        <f t="array" ref="AH69">IFERROR(IF($C69&lt;&gt;"",INDEX('Booking Guest Information'!$K$21:$K$170,MATCH(1,('Booking Guest Information'!$G$21:$G$170=$D69)*('Booking Guest Information'!$M$21:$M$170&lt;=AH$57)*('Booking Guest Information'!$O$21:$O$170&gt;AH$57)*('Booking Guest Information'!$A$21:$A$170&lt;&gt;"X"),0),0),""),"")</f>
        <v/>
      </c>
      <c r="AI69" s="150" t="str">
        <f t="array" ref="AI69">IFERROR(IF($C69&lt;&gt;"",INDEX('Booking Guest Information'!$K$21:$K$170,MATCH(1,('Booking Guest Information'!$G$21:$G$170=$D69)*('Booking Guest Information'!$M$21:$M$170&lt;=AI$57)*('Booking Guest Information'!$O$21:$O$170&gt;AI$57)*('Booking Guest Information'!$A$21:$A$170&lt;&gt;"X"),0),0),""),"")</f>
        <v/>
      </c>
      <c r="AJ69" s="150" t="str">
        <f t="array" ref="AJ69">IFERROR(IF($C69&lt;&gt;"",INDEX('Booking Guest Information'!$K$21:$K$170,MATCH(1,('Booking Guest Information'!$G$21:$G$170=$D69)*('Booking Guest Information'!$M$21:$M$170&lt;=AJ$57)*('Booking Guest Information'!$O$21:$O$170&gt;AJ$57)*('Booking Guest Information'!$A$21:$A$170&lt;&gt;"X"),0),0),""),"")</f>
        <v/>
      </c>
      <c r="AK69" s="150" t="str">
        <f t="array" ref="AK69">IFERROR(IF($C69&lt;&gt;"",INDEX('Booking Guest Information'!$K$21:$K$170,MATCH(1,('Booking Guest Information'!$G$21:$G$170=$D69)*('Booking Guest Information'!$M$21:$M$170&lt;=AK$57)*('Booking Guest Information'!$O$21:$O$170&gt;AK$57)*('Booking Guest Information'!$A$21:$A$170&lt;&gt;"X"),0),0),""),"")</f>
        <v/>
      </c>
      <c r="AL69" s="150" t="str">
        <f t="array" ref="AL69">IFERROR(IF($C69&lt;&gt;"",INDEX('Booking Guest Information'!$K$21:$K$170,MATCH(1,('Booking Guest Information'!$G$21:$G$170=$D69)*('Booking Guest Information'!$M$21:$M$170&lt;=AL$57)*('Booking Guest Information'!$O$21:$O$170&gt;AL$57)*('Booking Guest Information'!$A$21:$A$170&lt;&gt;"X"),0),0),""),"")</f>
        <v/>
      </c>
      <c r="AM69" s="150" t="str">
        <f t="array" ref="AM69">IFERROR(IF($C69&lt;&gt;"",INDEX('Booking Guest Information'!$K$21:$K$170,MATCH(1,('Booking Guest Information'!$G$21:$G$170=$D69)*('Booking Guest Information'!$M$21:$M$170&lt;=AM$57)*('Booking Guest Information'!$O$21:$O$170&gt;AM$57)*('Booking Guest Information'!$A$21:$A$170&lt;&gt;"X"),0),0),""),"")</f>
        <v/>
      </c>
      <c r="AN69" s="150" t="str">
        <f t="array" ref="AN69">IFERROR(IF($C69&lt;&gt;"",INDEX('Booking Guest Information'!$K$21:$K$170,MATCH(1,('Booking Guest Information'!$G$21:$G$170=$D69)*('Booking Guest Information'!$M$21:$M$170&lt;=AN$57)*('Booking Guest Information'!$O$21:$O$170&gt;AN$57)*('Booking Guest Information'!$A$21:$A$170&lt;&gt;"X"),0),0),""),"")</f>
        <v/>
      </c>
      <c r="AO69" s="150" t="str">
        <f t="array" ref="AO69">IFERROR(IF($C69&lt;&gt;"",INDEX('Booking Guest Information'!$K$21:$K$170,MATCH(1,('Booking Guest Information'!$G$21:$G$170=$D69)*('Booking Guest Information'!$M$21:$M$170&lt;=AO$57)*('Booking Guest Information'!$O$21:$O$170&gt;AO$57)*('Booking Guest Information'!$A$21:$A$170&lt;&gt;"X"),0),0),""),"")</f>
        <v/>
      </c>
      <c r="AP69" s="150" t="str">
        <f t="array" ref="AP69">IFERROR(IF($C69&lt;&gt;"",INDEX('Booking Guest Information'!$K$21:$K$170,MATCH(1,('Booking Guest Information'!$G$21:$G$170=$D69)*('Booking Guest Information'!$M$21:$M$170&lt;=AP$57)*('Booking Guest Information'!$O$21:$O$170&gt;AP$57)*('Booking Guest Information'!$A$21:$A$170&lt;&gt;"X"),0),0),""),"")</f>
        <v/>
      </c>
      <c r="AQ69" s="150" t="str">
        <f t="array" ref="AQ69">IFERROR(IF($C69&lt;&gt;"",INDEX('Booking Guest Information'!$K$21:$K$170,MATCH(1,('Booking Guest Information'!$G$21:$G$170=$D69)*('Booking Guest Information'!$M$21:$M$170&lt;=AQ$57)*('Booking Guest Information'!$O$21:$O$170&gt;AQ$57)*('Booking Guest Information'!$A$21:$A$170&lt;&gt;"X"),0),0),""),"")</f>
        <v/>
      </c>
      <c r="AR69" s="150" t="str">
        <f t="array" ref="AR69">IFERROR(IF($C69&lt;&gt;"",INDEX('Booking Guest Information'!$K$21:$K$170,MATCH(1,('Booking Guest Information'!$G$21:$G$170=$D69)*('Booking Guest Information'!$M$21:$M$170&lt;=AR$57)*('Booking Guest Information'!$O$21:$O$170&gt;AR$57)*('Booking Guest Information'!$A$21:$A$170&lt;&gt;"X"),0),0),""),"")</f>
        <v/>
      </c>
      <c r="AS69" s="150" t="str">
        <f t="array" ref="AS69">IFERROR(IF($C69&lt;&gt;"",INDEX('Booking Guest Information'!$K$21:$K$170,MATCH(1,('Booking Guest Information'!$G$21:$G$170=$D69)*('Booking Guest Information'!$M$21:$M$170&lt;=AS$57)*('Booking Guest Information'!$O$21:$O$170&gt;AS$57)*('Booking Guest Information'!$A$21:$A$170&lt;&gt;"X"),0),0),""),"")</f>
        <v/>
      </c>
      <c r="AT69" s="150" t="str">
        <f t="array" ref="AT69">IFERROR(IF($C69&lt;&gt;"",INDEX('Booking Guest Information'!$K$21:$K$170,MATCH(1,('Booking Guest Information'!$G$21:$G$170=$D69)*('Booking Guest Information'!$M$21:$M$170&lt;=AT$57)*('Booking Guest Information'!$O$21:$O$170&gt;AT$57)*('Booking Guest Information'!$A$21:$A$170&lt;&gt;"X"),0),0),""),"")</f>
        <v/>
      </c>
      <c r="AU69" s="150" t="str">
        <f t="array" ref="AU69">IFERROR(IF($C69&lt;&gt;"",INDEX('Booking Guest Information'!$K$21:$K$170,MATCH(1,('Booking Guest Information'!$G$21:$G$170=$D69)*('Booking Guest Information'!$M$21:$M$170&lt;=AU$57)*('Booking Guest Information'!$O$21:$O$170&gt;AU$57)*('Booking Guest Information'!$A$21:$A$170&lt;&gt;"X"),0),0),""),"")</f>
        <v/>
      </c>
    </row>
    <row r="70" spans="2:47" x14ac:dyDescent="0.3">
      <c r="B70" s="149">
        <v>13</v>
      </c>
      <c r="C70" s="151" t="str">
        <f t="shared" si="2"/>
        <v>Deluxe Double</v>
      </c>
      <c r="D70" s="149">
        <f t="shared" si="2"/>
        <v>213</v>
      </c>
      <c r="E70" s="149"/>
      <c r="F70" s="150" t="str">
        <f t="array" ref="F70">IFERROR(IF($C70&lt;&gt;"",INDEX('Booking Guest Information'!$K$21:$K$170,MATCH(1,('Booking Guest Information'!$G$21:$G$170=$D70)*('Booking Guest Information'!$M$21:$M$170&lt;=F$57)*('Booking Guest Information'!$O$21:$O$170&gt;F$57)*('Booking Guest Information'!$A$21:$A$170&lt;&gt;"X"),0),0),""),"")</f>
        <v/>
      </c>
      <c r="G70" s="150" t="str">
        <f t="array" ref="G70">IFERROR(IF($C70&lt;&gt;"",INDEX('Booking Guest Information'!$K$21:$K$170,MATCH(1,('Booking Guest Information'!$G$21:$G$170=$D70)*('Booking Guest Information'!$M$21:$M$170&lt;=G$57)*('Booking Guest Information'!$O$21:$O$170&gt;G$57)*('Booking Guest Information'!$A$21:$A$170&lt;&gt;"X"),0),0),""),"")</f>
        <v/>
      </c>
      <c r="H70" s="150" t="str">
        <f t="array" ref="H70">IFERROR(IF($C70&lt;&gt;"",INDEX('Booking Guest Information'!$K$21:$K$170,MATCH(1,('Booking Guest Information'!$G$21:$G$170=$D70)*('Booking Guest Information'!$M$21:$M$170&lt;=H$57)*('Booking Guest Information'!$O$21:$O$170&gt;H$57)*('Booking Guest Information'!$A$21:$A$170&lt;&gt;"X"),0),0),""),"")</f>
        <v/>
      </c>
      <c r="I70" s="150" t="str">
        <f t="array" ref="I70">IFERROR(IF($C70&lt;&gt;"",INDEX('Booking Guest Information'!$K$21:$K$170,MATCH(1,('Booking Guest Information'!$G$21:$G$170=$D70)*('Booking Guest Information'!$M$21:$M$170&lt;=I$57)*('Booking Guest Information'!$O$21:$O$170&gt;I$57)*('Booking Guest Information'!$A$21:$A$170&lt;&gt;"X"),0),0),""),"")</f>
        <v/>
      </c>
      <c r="J70" s="150" t="str">
        <f t="array" ref="J70">IFERROR(IF($C70&lt;&gt;"",INDEX('Booking Guest Information'!$K$21:$K$170,MATCH(1,('Booking Guest Information'!$G$21:$G$170=$D70)*('Booking Guest Information'!$M$21:$M$170&lt;=J$57)*('Booking Guest Information'!$O$21:$O$170&gt;J$57)*('Booking Guest Information'!$A$21:$A$170&lt;&gt;"X"),0),0),""),"")</f>
        <v/>
      </c>
      <c r="K70" s="150" t="str">
        <f t="array" ref="K70">IFERROR(IF($C70&lt;&gt;"",INDEX('Booking Guest Information'!$K$21:$K$170,MATCH(1,('Booking Guest Information'!$G$21:$G$170=$D70)*('Booking Guest Information'!$M$21:$M$170&lt;=K$57)*('Booking Guest Information'!$O$21:$O$170&gt;K$57)*('Booking Guest Information'!$A$21:$A$170&lt;&gt;"X"),0),0),""),"")</f>
        <v/>
      </c>
      <c r="L70" s="150" t="str">
        <f t="array" ref="L70">IFERROR(IF($C70&lt;&gt;"",INDEX('Booking Guest Information'!$K$21:$K$170,MATCH(1,('Booking Guest Information'!$G$21:$G$170=$D70)*('Booking Guest Information'!$M$21:$M$170&lt;=L$57)*('Booking Guest Information'!$O$21:$O$170&gt;L$57)*('Booking Guest Information'!$A$21:$A$170&lt;&gt;"X"),0),0),""),"")</f>
        <v/>
      </c>
      <c r="M70" s="150" t="str">
        <f t="array" ref="M70">IFERROR(IF($C70&lt;&gt;"",INDEX('Booking Guest Information'!$K$21:$K$170,MATCH(1,('Booking Guest Information'!$G$21:$G$170=$D70)*('Booking Guest Information'!$M$21:$M$170&lt;=M$57)*('Booking Guest Information'!$O$21:$O$170&gt;M$57)*('Booking Guest Information'!$A$21:$A$170&lt;&gt;"X"),0),0),""),"")</f>
        <v/>
      </c>
      <c r="N70" s="150" t="str">
        <f t="array" ref="N70">IFERROR(IF($C70&lt;&gt;"",INDEX('Booking Guest Information'!$K$21:$K$170,MATCH(1,('Booking Guest Information'!$G$21:$G$170=$D70)*('Booking Guest Information'!$M$21:$M$170&lt;=N$57)*('Booking Guest Information'!$O$21:$O$170&gt;N$57)*('Booking Guest Information'!$A$21:$A$170&lt;&gt;"X"),0),0),""),"")</f>
        <v/>
      </c>
      <c r="O70" s="150" t="str">
        <f t="array" ref="O70">IFERROR(IF($C70&lt;&gt;"",INDEX('Booking Guest Information'!$K$21:$K$170,MATCH(1,('Booking Guest Information'!$G$21:$G$170=$D70)*('Booking Guest Information'!$M$21:$M$170&lt;=O$57)*('Booking Guest Information'!$O$21:$O$170&gt;O$57)*('Booking Guest Information'!$A$21:$A$170&lt;&gt;"X"),0),0),""),"")</f>
        <v/>
      </c>
      <c r="P70" s="150" t="str">
        <f t="array" ref="P70">IFERROR(IF($C70&lt;&gt;"",INDEX('Booking Guest Information'!$K$21:$K$170,MATCH(1,('Booking Guest Information'!$G$21:$G$170=$D70)*('Booking Guest Information'!$M$21:$M$170&lt;=P$57)*('Booking Guest Information'!$O$21:$O$170&gt;P$57)*('Booking Guest Information'!$A$21:$A$170&lt;&gt;"X"),0),0),""),"")</f>
        <v/>
      </c>
      <c r="Q70" s="150" t="str">
        <f t="array" ref="Q70">IFERROR(IF($C70&lt;&gt;"",INDEX('Booking Guest Information'!$K$21:$K$170,MATCH(1,('Booking Guest Information'!$G$21:$G$170=$D70)*('Booking Guest Information'!$M$21:$M$170&lt;=Q$57)*('Booking Guest Information'!$O$21:$O$170&gt;Q$57)*('Booking Guest Information'!$A$21:$A$170&lt;&gt;"X"),0),0),""),"")</f>
        <v/>
      </c>
      <c r="R70" s="150" t="str">
        <f t="array" ref="R70">IFERROR(IF($C70&lt;&gt;"",INDEX('Booking Guest Information'!$K$21:$K$170,MATCH(1,('Booking Guest Information'!$G$21:$G$170=$D70)*('Booking Guest Information'!$M$21:$M$170&lt;=R$57)*('Booking Guest Information'!$O$21:$O$170&gt;R$57)*('Booking Guest Information'!$A$21:$A$170&lt;&gt;"X"),0),0),""),"")</f>
        <v/>
      </c>
      <c r="S70" s="150" t="str">
        <f t="array" ref="S70">IFERROR(IF($C70&lt;&gt;"",INDEX('Booking Guest Information'!$K$21:$K$170,MATCH(1,('Booking Guest Information'!$G$21:$G$170=$D70)*('Booking Guest Information'!$M$21:$M$170&lt;=S$57)*('Booking Guest Information'!$O$21:$O$170&gt;S$57)*('Booking Guest Information'!$A$21:$A$170&lt;&gt;"X"),0),0),""),"")</f>
        <v/>
      </c>
      <c r="T70" s="150" t="str">
        <f t="array" ref="T70">IFERROR(IF($C70&lt;&gt;"",INDEX('Booking Guest Information'!$K$21:$K$170,MATCH(1,('Booking Guest Information'!$G$21:$G$170=$D70)*('Booking Guest Information'!$M$21:$M$170&lt;=T$57)*('Booking Guest Information'!$O$21:$O$170&gt;T$57)*('Booking Guest Information'!$A$21:$A$170&lt;&gt;"X"),0),0),""),"")</f>
        <v/>
      </c>
      <c r="U70" s="150" t="str">
        <f t="array" ref="U70">IFERROR(IF($C70&lt;&gt;"",INDEX('Booking Guest Information'!$K$21:$K$170,MATCH(1,('Booking Guest Information'!$G$21:$G$170=$D70)*('Booking Guest Information'!$M$21:$M$170&lt;=U$57)*('Booking Guest Information'!$O$21:$O$170&gt;U$57)*('Booking Guest Information'!$A$21:$A$170&lt;&gt;"X"),0),0),""),"")</f>
        <v/>
      </c>
      <c r="V70" s="150" t="str">
        <f t="array" ref="V70">IFERROR(IF($C70&lt;&gt;"",INDEX('Booking Guest Information'!$K$21:$K$170,MATCH(1,('Booking Guest Information'!$G$21:$G$170=$D70)*('Booking Guest Information'!$M$21:$M$170&lt;=V$57)*('Booking Guest Information'!$O$21:$O$170&gt;V$57)*('Booking Guest Information'!$A$21:$A$170&lt;&gt;"X"),0),0),""),"")</f>
        <v/>
      </c>
      <c r="W70" s="150" t="str">
        <f t="array" ref="W70">IFERROR(IF($C70&lt;&gt;"",INDEX('Booking Guest Information'!$K$21:$K$170,MATCH(1,('Booking Guest Information'!$G$21:$G$170=$D70)*('Booking Guest Information'!$M$21:$M$170&lt;=W$57)*('Booking Guest Information'!$O$21:$O$170&gt;W$57)*('Booking Guest Information'!$A$21:$A$170&lt;&gt;"X"),0),0),""),"")</f>
        <v/>
      </c>
      <c r="X70" s="150" t="str">
        <f t="array" ref="X70">IFERROR(IF($C70&lt;&gt;"",INDEX('Booking Guest Information'!$K$21:$K$170,MATCH(1,('Booking Guest Information'!$G$21:$G$170=$D70)*('Booking Guest Information'!$M$21:$M$170&lt;=X$57)*('Booking Guest Information'!$O$21:$O$170&gt;X$57)*('Booking Guest Information'!$A$21:$A$170&lt;&gt;"X"),0),0),""),"")</f>
        <v/>
      </c>
      <c r="Y70" s="150" t="str">
        <f t="array" ref="Y70">IFERROR(IF($C70&lt;&gt;"",INDEX('Booking Guest Information'!$K$21:$K$170,MATCH(1,('Booking Guest Information'!$G$21:$G$170=$D70)*('Booking Guest Information'!$M$21:$M$170&lt;=Y$57)*('Booking Guest Information'!$O$21:$O$170&gt;Y$57)*('Booking Guest Information'!$A$21:$A$170&lt;&gt;"X"),0),0),""),"")</f>
        <v/>
      </c>
      <c r="Z70" s="150" t="str">
        <f t="array" ref="Z70">IFERROR(IF($C70&lt;&gt;"",INDEX('Booking Guest Information'!$K$21:$K$170,MATCH(1,('Booking Guest Information'!$G$21:$G$170=$D70)*('Booking Guest Information'!$M$21:$M$170&lt;=Z$57)*('Booking Guest Information'!$O$21:$O$170&gt;Z$57)*('Booking Guest Information'!$A$21:$A$170&lt;&gt;"X"),0),0),""),"")</f>
        <v/>
      </c>
      <c r="AA70" s="150" t="str">
        <f t="array" ref="AA70">IFERROR(IF($C70&lt;&gt;"",INDEX('Booking Guest Information'!$K$21:$K$170,MATCH(1,('Booking Guest Information'!$G$21:$G$170=$D70)*('Booking Guest Information'!$M$21:$M$170&lt;=AA$57)*('Booking Guest Information'!$O$21:$O$170&gt;AA$57)*('Booking Guest Information'!$A$21:$A$170&lt;&gt;"X"),0),0),""),"")</f>
        <v/>
      </c>
      <c r="AB70" s="150" t="str">
        <f t="array" ref="AB70">IFERROR(IF($C70&lt;&gt;"",INDEX('Booking Guest Information'!$K$21:$K$170,MATCH(1,('Booking Guest Information'!$G$21:$G$170=$D70)*('Booking Guest Information'!$M$21:$M$170&lt;=AB$57)*('Booking Guest Information'!$O$21:$O$170&gt;AB$57)*('Booking Guest Information'!$A$21:$A$170&lt;&gt;"X"),0),0),""),"")</f>
        <v/>
      </c>
      <c r="AC70" s="150" t="str">
        <f t="array" ref="AC70">IFERROR(IF($C70&lt;&gt;"",INDEX('Booking Guest Information'!$K$21:$K$170,MATCH(1,('Booking Guest Information'!$G$21:$G$170=$D70)*('Booking Guest Information'!$M$21:$M$170&lt;=AC$57)*('Booking Guest Information'!$O$21:$O$170&gt;AC$57)*('Booking Guest Information'!$A$21:$A$170&lt;&gt;"X"),0),0),""),"")</f>
        <v/>
      </c>
      <c r="AD70" s="150" t="str">
        <f t="array" ref="AD70">IFERROR(IF($C70&lt;&gt;"",INDEX('Booking Guest Information'!$K$21:$K$170,MATCH(1,('Booking Guest Information'!$G$21:$G$170=$D70)*('Booking Guest Information'!$M$21:$M$170&lt;=AD$57)*('Booking Guest Information'!$O$21:$O$170&gt;AD$57)*('Booking Guest Information'!$A$21:$A$170&lt;&gt;"X"),0),0),""),"")</f>
        <v/>
      </c>
      <c r="AE70" s="150" t="str">
        <f t="array" ref="AE70">IFERROR(IF($C70&lt;&gt;"",INDEX('Booking Guest Information'!$K$21:$K$170,MATCH(1,('Booking Guest Information'!$G$21:$G$170=$D70)*('Booking Guest Information'!$M$21:$M$170&lt;=AE$57)*('Booking Guest Information'!$O$21:$O$170&gt;AE$57)*('Booking Guest Information'!$A$21:$A$170&lt;&gt;"X"),0),0),""),"")</f>
        <v/>
      </c>
      <c r="AF70" s="150" t="str">
        <f t="array" ref="AF70">IFERROR(IF($C70&lt;&gt;"",INDEX('Booking Guest Information'!$K$21:$K$170,MATCH(1,('Booking Guest Information'!$G$21:$G$170=$D70)*('Booking Guest Information'!$M$21:$M$170&lt;=AF$57)*('Booking Guest Information'!$O$21:$O$170&gt;AF$57)*('Booking Guest Information'!$A$21:$A$170&lt;&gt;"X"),0),0),""),"")</f>
        <v/>
      </c>
      <c r="AG70" s="150" t="str">
        <f t="array" ref="AG70">IFERROR(IF($C70&lt;&gt;"",INDEX('Booking Guest Information'!$K$21:$K$170,MATCH(1,('Booking Guest Information'!$G$21:$G$170=$D70)*('Booking Guest Information'!$M$21:$M$170&lt;=AG$57)*('Booking Guest Information'!$O$21:$O$170&gt;AG$57)*('Booking Guest Information'!$A$21:$A$170&lt;&gt;"X"),0),0),""),"")</f>
        <v/>
      </c>
      <c r="AH70" s="150" t="str">
        <f t="array" ref="AH70">IFERROR(IF($C70&lt;&gt;"",INDEX('Booking Guest Information'!$K$21:$K$170,MATCH(1,('Booking Guest Information'!$G$21:$G$170=$D70)*('Booking Guest Information'!$M$21:$M$170&lt;=AH$57)*('Booking Guest Information'!$O$21:$O$170&gt;AH$57)*('Booking Guest Information'!$A$21:$A$170&lt;&gt;"X"),0),0),""),"")</f>
        <v/>
      </c>
      <c r="AI70" s="150" t="str">
        <f t="array" ref="AI70">IFERROR(IF($C70&lt;&gt;"",INDEX('Booking Guest Information'!$K$21:$K$170,MATCH(1,('Booking Guest Information'!$G$21:$G$170=$D70)*('Booking Guest Information'!$M$21:$M$170&lt;=AI$57)*('Booking Guest Information'!$O$21:$O$170&gt;AI$57)*('Booking Guest Information'!$A$21:$A$170&lt;&gt;"X"),0),0),""),"")</f>
        <v/>
      </c>
      <c r="AJ70" s="150" t="str">
        <f t="array" ref="AJ70">IFERROR(IF($C70&lt;&gt;"",INDEX('Booking Guest Information'!$K$21:$K$170,MATCH(1,('Booking Guest Information'!$G$21:$G$170=$D70)*('Booking Guest Information'!$M$21:$M$170&lt;=AJ$57)*('Booking Guest Information'!$O$21:$O$170&gt;AJ$57)*('Booking Guest Information'!$A$21:$A$170&lt;&gt;"X"),0),0),""),"")</f>
        <v/>
      </c>
      <c r="AK70" s="150" t="str">
        <f t="array" ref="AK70">IFERROR(IF($C70&lt;&gt;"",INDEX('Booking Guest Information'!$K$21:$K$170,MATCH(1,('Booking Guest Information'!$G$21:$G$170=$D70)*('Booking Guest Information'!$M$21:$M$170&lt;=AK$57)*('Booking Guest Information'!$O$21:$O$170&gt;AK$57)*('Booking Guest Information'!$A$21:$A$170&lt;&gt;"X"),0),0),""),"")</f>
        <v/>
      </c>
      <c r="AL70" s="150" t="str">
        <f t="array" ref="AL70">IFERROR(IF($C70&lt;&gt;"",INDEX('Booking Guest Information'!$K$21:$K$170,MATCH(1,('Booking Guest Information'!$G$21:$G$170=$D70)*('Booking Guest Information'!$M$21:$M$170&lt;=AL$57)*('Booking Guest Information'!$O$21:$O$170&gt;AL$57)*('Booking Guest Information'!$A$21:$A$170&lt;&gt;"X"),0),0),""),"")</f>
        <v/>
      </c>
      <c r="AM70" s="150" t="str">
        <f t="array" ref="AM70">IFERROR(IF($C70&lt;&gt;"",INDEX('Booking Guest Information'!$K$21:$K$170,MATCH(1,('Booking Guest Information'!$G$21:$G$170=$D70)*('Booking Guest Information'!$M$21:$M$170&lt;=AM$57)*('Booking Guest Information'!$O$21:$O$170&gt;AM$57)*('Booking Guest Information'!$A$21:$A$170&lt;&gt;"X"),0),0),""),"")</f>
        <v/>
      </c>
      <c r="AN70" s="150" t="str">
        <f t="array" ref="AN70">IFERROR(IF($C70&lt;&gt;"",INDEX('Booking Guest Information'!$K$21:$K$170,MATCH(1,('Booking Guest Information'!$G$21:$G$170=$D70)*('Booking Guest Information'!$M$21:$M$170&lt;=AN$57)*('Booking Guest Information'!$O$21:$O$170&gt;AN$57)*('Booking Guest Information'!$A$21:$A$170&lt;&gt;"X"),0),0),""),"")</f>
        <v/>
      </c>
      <c r="AO70" s="150" t="str">
        <f t="array" ref="AO70">IFERROR(IF($C70&lt;&gt;"",INDEX('Booking Guest Information'!$K$21:$K$170,MATCH(1,('Booking Guest Information'!$G$21:$G$170=$D70)*('Booking Guest Information'!$M$21:$M$170&lt;=AO$57)*('Booking Guest Information'!$O$21:$O$170&gt;AO$57)*('Booking Guest Information'!$A$21:$A$170&lt;&gt;"X"),0),0),""),"")</f>
        <v/>
      </c>
      <c r="AP70" s="150" t="str">
        <f t="array" ref="AP70">IFERROR(IF($C70&lt;&gt;"",INDEX('Booking Guest Information'!$K$21:$K$170,MATCH(1,('Booking Guest Information'!$G$21:$G$170=$D70)*('Booking Guest Information'!$M$21:$M$170&lt;=AP$57)*('Booking Guest Information'!$O$21:$O$170&gt;AP$57)*('Booking Guest Information'!$A$21:$A$170&lt;&gt;"X"),0),0),""),"")</f>
        <v/>
      </c>
      <c r="AQ70" s="150" t="str">
        <f t="array" ref="AQ70">IFERROR(IF($C70&lt;&gt;"",INDEX('Booking Guest Information'!$K$21:$K$170,MATCH(1,('Booking Guest Information'!$G$21:$G$170=$D70)*('Booking Guest Information'!$M$21:$M$170&lt;=AQ$57)*('Booking Guest Information'!$O$21:$O$170&gt;AQ$57)*('Booking Guest Information'!$A$21:$A$170&lt;&gt;"X"),0),0),""),"")</f>
        <v/>
      </c>
      <c r="AR70" s="150" t="str">
        <f t="array" ref="AR70">IFERROR(IF($C70&lt;&gt;"",INDEX('Booking Guest Information'!$K$21:$K$170,MATCH(1,('Booking Guest Information'!$G$21:$G$170=$D70)*('Booking Guest Information'!$M$21:$M$170&lt;=AR$57)*('Booking Guest Information'!$O$21:$O$170&gt;AR$57)*('Booking Guest Information'!$A$21:$A$170&lt;&gt;"X"),0),0),""),"")</f>
        <v/>
      </c>
      <c r="AS70" s="150" t="str">
        <f t="array" ref="AS70">IFERROR(IF($C70&lt;&gt;"",INDEX('Booking Guest Information'!$K$21:$K$170,MATCH(1,('Booking Guest Information'!$G$21:$G$170=$D70)*('Booking Guest Information'!$M$21:$M$170&lt;=AS$57)*('Booking Guest Information'!$O$21:$O$170&gt;AS$57)*('Booking Guest Information'!$A$21:$A$170&lt;&gt;"X"),0),0),""),"")</f>
        <v/>
      </c>
      <c r="AT70" s="150" t="str">
        <f t="array" ref="AT70">IFERROR(IF($C70&lt;&gt;"",INDEX('Booking Guest Information'!$K$21:$K$170,MATCH(1,('Booking Guest Information'!$G$21:$G$170=$D70)*('Booking Guest Information'!$M$21:$M$170&lt;=AT$57)*('Booking Guest Information'!$O$21:$O$170&gt;AT$57)*('Booking Guest Information'!$A$21:$A$170&lt;&gt;"X"),0),0),""),"")</f>
        <v/>
      </c>
      <c r="AU70" s="150" t="str">
        <f t="array" ref="AU70">IFERROR(IF($C70&lt;&gt;"",INDEX('Booking Guest Information'!$K$21:$K$170,MATCH(1,('Booking Guest Information'!$G$21:$G$170=$D70)*('Booking Guest Information'!$M$21:$M$170&lt;=AU$57)*('Booking Guest Information'!$O$21:$O$170&gt;AU$57)*('Booking Guest Information'!$A$21:$A$170&lt;&gt;"X"),0),0),""),"")</f>
        <v/>
      </c>
    </row>
    <row r="71" spans="2:47" x14ac:dyDescent="0.3">
      <c r="B71" s="149">
        <v>14</v>
      </c>
      <c r="C71" s="151" t="str">
        <f t="shared" si="2"/>
        <v>Deluxe Double</v>
      </c>
      <c r="D71" s="149">
        <f t="shared" si="2"/>
        <v>214</v>
      </c>
      <c r="E71" s="149"/>
      <c r="F71" s="150" t="str">
        <f t="array" ref="F71">IFERROR(IF($C71&lt;&gt;"",INDEX('Booking Guest Information'!$K$21:$K$170,MATCH(1,('Booking Guest Information'!$G$21:$G$170=$D71)*('Booking Guest Information'!$M$21:$M$170&lt;=F$57)*('Booking Guest Information'!$O$21:$O$170&gt;F$57)*('Booking Guest Information'!$A$21:$A$170&lt;&gt;"X"),0),0),""),"")</f>
        <v/>
      </c>
      <c r="G71" s="150" t="str">
        <f t="array" ref="G71">IFERROR(IF($C71&lt;&gt;"",INDEX('Booking Guest Information'!$K$21:$K$170,MATCH(1,('Booking Guest Information'!$G$21:$G$170=$D71)*('Booking Guest Information'!$M$21:$M$170&lt;=G$57)*('Booking Guest Information'!$O$21:$O$170&gt;G$57)*('Booking Guest Information'!$A$21:$A$170&lt;&gt;"X"),0),0),""),"")</f>
        <v/>
      </c>
      <c r="H71" s="150" t="str">
        <f t="array" ref="H71">IFERROR(IF($C71&lt;&gt;"",INDEX('Booking Guest Information'!$K$21:$K$170,MATCH(1,('Booking Guest Information'!$G$21:$G$170=$D71)*('Booking Guest Information'!$M$21:$M$170&lt;=H$57)*('Booking Guest Information'!$O$21:$O$170&gt;H$57)*('Booking Guest Information'!$A$21:$A$170&lt;&gt;"X"),0),0),""),"")</f>
        <v/>
      </c>
      <c r="I71" s="150" t="str">
        <f t="array" ref="I71">IFERROR(IF($C71&lt;&gt;"",INDEX('Booking Guest Information'!$K$21:$K$170,MATCH(1,('Booking Guest Information'!$G$21:$G$170=$D71)*('Booking Guest Information'!$M$21:$M$170&lt;=I$57)*('Booking Guest Information'!$O$21:$O$170&gt;I$57)*('Booking Guest Information'!$A$21:$A$170&lt;&gt;"X"),0),0),""),"")</f>
        <v/>
      </c>
      <c r="J71" s="150" t="str">
        <f t="array" ref="J71">IFERROR(IF($C71&lt;&gt;"",INDEX('Booking Guest Information'!$K$21:$K$170,MATCH(1,('Booking Guest Information'!$G$21:$G$170=$D71)*('Booking Guest Information'!$M$21:$M$170&lt;=J$57)*('Booking Guest Information'!$O$21:$O$170&gt;J$57)*('Booking Guest Information'!$A$21:$A$170&lt;&gt;"X"),0),0),""),"")</f>
        <v/>
      </c>
      <c r="K71" s="150" t="str">
        <f t="array" ref="K71">IFERROR(IF($C71&lt;&gt;"",INDEX('Booking Guest Information'!$K$21:$K$170,MATCH(1,('Booking Guest Information'!$G$21:$G$170=$D71)*('Booking Guest Information'!$M$21:$M$170&lt;=K$57)*('Booking Guest Information'!$O$21:$O$170&gt;K$57)*('Booking Guest Information'!$A$21:$A$170&lt;&gt;"X"),0),0),""),"")</f>
        <v/>
      </c>
      <c r="L71" s="150" t="str">
        <f t="array" ref="L71">IFERROR(IF($C71&lt;&gt;"",INDEX('Booking Guest Information'!$K$21:$K$170,MATCH(1,('Booking Guest Information'!$G$21:$G$170=$D71)*('Booking Guest Information'!$M$21:$M$170&lt;=L$57)*('Booking Guest Information'!$O$21:$O$170&gt;L$57)*('Booking Guest Information'!$A$21:$A$170&lt;&gt;"X"),0),0),""),"")</f>
        <v/>
      </c>
      <c r="M71" s="150" t="str">
        <f t="array" ref="M71">IFERROR(IF($C71&lt;&gt;"",INDEX('Booking Guest Information'!$K$21:$K$170,MATCH(1,('Booking Guest Information'!$G$21:$G$170=$D71)*('Booking Guest Information'!$M$21:$M$170&lt;=M$57)*('Booking Guest Information'!$O$21:$O$170&gt;M$57)*('Booking Guest Information'!$A$21:$A$170&lt;&gt;"X"),0),0),""),"")</f>
        <v/>
      </c>
      <c r="N71" s="150" t="str">
        <f t="array" ref="N71">IFERROR(IF($C71&lt;&gt;"",INDEX('Booking Guest Information'!$K$21:$K$170,MATCH(1,('Booking Guest Information'!$G$21:$G$170=$D71)*('Booking Guest Information'!$M$21:$M$170&lt;=N$57)*('Booking Guest Information'!$O$21:$O$170&gt;N$57)*('Booking Guest Information'!$A$21:$A$170&lt;&gt;"X"),0),0),""),"")</f>
        <v/>
      </c>
      <c r="O71" s="150" t="str">
        <f t="array" ref="O71">IFERROR(IF($C71&lt;&gt;"",INDEX('Booking Guest Information'!$K$21:$K$170,MATCH(1,('Booking Guest Information'!$G$21:$G$170=$D71)*('Booking Guest Information'!$M$21:$M$170&lt;=O$57)*('Booking Guest Information'!$O$21:$O$170&gt;O$57)*('Booking Guest Information'!$A$21:$A$170&lt;&gt;"X"),0),0),""),"")</f>
        <v/>
      </c>
      <c r="P71" s="150" t="str">
        <f t="array" ref="P71">IFERROR(IF($C71&lt;&gt;"",INDEX('Booking Guest Information'!$K$21:$K$170,MATCH(1,('Booking Guest Information'!$G$21:$G$170=$D71)*('Booking Guest Information'!$M$21:$M$170&lt;=P$57)*('Booking Guest Information'!$O$21:$O$170&gt;P$57)*('Booking Guest Information'!$A$21:$A$170&lt;&gt;"X"),0),0),""),"")</f>
        <v/>
      </c>
      <c r="Q71" s="150" t="str">
        <f t="array" ref="Q71">IFERROR(IF($C71&lt;&gt;"",INDEX('Booking Guest Information'!$K$21:$K$170,MATCH(1,('Booking Guest Information'!$G$21:$G$170=$D71)*('Booking Guest Information'!$M$21:$M$170&lt;=Q$57)*('Booking Guest Information'!$O$21:$O$170&gt;Q$57)*('Booking Guest Information'!$A$21:$A$170&lt;&gt;"X"),0),0),""),"")</f>
        <v/>
      </c>
      <c r="R71" s="150" t="str">
        <f t="array" ref="R71">IFERROR(IF($C71&lt;&gt;"",INDEX('Booking Guest Information'!$K$21:$K$170,MATCH(1,('Booking Guest Information'!$G$21:$G$170=$D71)*('Booking Guest Information'!$M$21:$M$170&lt;=R$57)*('Booking Guest Information'!$O$21:$O$170&gt;R$57)*('Booking Guest Information'!$A$21:$A$170&lt;&gt;"X"),0),0),""),"")</f>
        <v/>
      </c>
      <c r="S71" s="150" t="str">
        <f t="array" ref="S71">IFERROR(IF($C71&lt;&gt;"",INDEX('Booking Guest Information'!$K$21:$K$170,MATCH(1,('Booking Guest Information'!$G$21:$G$170=$D71)*('Booking Guest Information'!$M$21:$M$170&lt;=S$57)*('Booking Guest Information'!$O$21:$O$170&gt;S$57)*('Booking Guest Information'!$A$21:$A$170&lt;&gt;"X"),0),0),""),"")</f>
        <v/>
      </c>
      <c r="T71" s="150" t="str">
        <f t="array" ref="T71">IFERROR(IF($C71&lt;&gt;"",INDEX('Booking Guest Information'!$K$21:$K$170,MATCH(1,('Booking Guest Information'!$G$21:$G$170=$D71)*('Booking Guest Information'!$M$21:$M$170&lt;=T$57)*('Booking Guest Information'!$O$21:$O$170&gt;T$57)*('Booking Guest Information'!$A$21:$A$170&lt;&gt;"X"),0),0),""),"")</f>
        <v/>
      </c>
      <c r="U71" s="150" t="str">
        <f t="array" ref="U71">IFERROR(IF($C71&lt;&gt;"",INDEX('Booking Guest Information'!$K$21:$K$170,MATCH(1,('Booking Guest Information'!$G$21:$G$170=$D71)*('Booking Guest Information'!$M$21:$M$170&lt;=U$57)*('Booking Guest Information'!$O$21:$O$170&gt;U$57)*('Booking Guest Information'!$A$21:$A$170&lt;&gt;"X"),0),0),""),"")</f>
        <v/>
      </c>
      <c r="V71" s="150" t="str">
        <f t="array" ref="V71">IFERROR(IF($C71&lt;&gt;"",INDEX('Booking Guest Information'!$K$21:$K$170,MATCH(1,('Booking Guest Information'!$G$21:$G$170=$D71)*('Booking Guest Information'!$M$21:$M$170&lt;=V$57)*('Booking Guest Information'!$O$21:$O$170&gt;V$57)*('Booking Guest Information'!$A$21:$A$170&lt;&gt;"X"),0),0),""),"")</f>
        <v/>
      </c>
      <c r="W71" s="150" t="str">
        <f t="array" ref="W71">IFERROR(IF($C71&lt;&gt;"",INDEX('Booking Guest Information'!$K$21:$K$170,MATCH(1,('Booking Guest Information'!$G$21:$G$170=$D71)*('Booking Guest Information'!$M$21:$M$170&lt;=W$57)*('Booking Guest Information'!$O$21:$O$170&gt;W$57)*('Booking Guest Information'!$A$21:$A$170&lt;&gt;"X"),0),0),""),"")</f>
        <v/>
      </c>
      <c r="X71" s="150" t="str">
        <f t="array" ref="X71">IFERROR(IF($C71&lt;&gt;"",INDEX('Booking Guest Information'!$K$21:$K$170,MATCH(1,('Booking Guest Information'!$G$21:$G$170=$D71)*('Booking Guest Information'!$M$21:$M$170&lt;=X$57)*('Booking Guest Information'!$O$21:$O$170&gt;X$57)*('Booking Guest Information'!$A$21:$A$170&lt;&gt;"X"),0),0),""),"")</f>
        <v/>
      </c>
      <c r="Y71" s="150" t="str">
        <f t="array" ref="Y71">IFERROR(IF($C71&lt;&gt;"",INDEX('Booking Guest Information'!$K$21:$K$170,MATCH(1,('Booking Guest Information'!$G$21:$G$170=$D71)*('Booking Guest Information'!$M$21:$M$170&lt;=Y$57)*('Booking Guest Information'!$O$21:$O$170&gt;Y$57)*('Booking Guest Information'!$A$21:$A$170&lt;&gt;"X"),0),0),""),"")</f>
        <v/>
      </c>
      <c r="Z71" s="150" t="str">
        <f t="array" ref="Z71">IFERROR(IF($C71&lt;&gt;"",INDEX('Booking Guest Information'!$K$21:$K$170,MATCH(1,('Booking Guest Information'!$G$21:$G$170=$D71)*('Booking Guest Information'!$M$21:$M$170&lt;=Z$57)*('Booking Guest Information'!$O$21:$O$170&gt;Z$57)*('Booking Guest Information'!$A$21:$A$170&lt;&gt;"X"),0),0),""),"")</f>
        <v/>
      </c>
      <c r="AA71" s="150" t="str">
        <f t="array" ref="AA71">IFERROR(IF($C71&lt;&gt;"",INDEX('Booking Guest Information'!$K$21:$K$170,MATCH(1,('Booking Guest Information'!$G$21:$G$170=$D71)*('Booking Guest Information'!$M$21:$M$170&lt;=AA$57)*('Booking Guest Information'!$O$21:$O$170&gt;AA$57)*('Booking Guest Information'!$A$21:$A$170&lt;&gt;"X"),0),0),""),"")</f>
        <v/>
      </c>
      <c r="AB71" s="150" t="str">
        <f t="array" ref="AB71">IFERROR(IF($C71&lt;&gt;"",INDEX('Booking Guest Information'!$K$21:$K$170,MATCH(1,('Booking Guest Information'!$G$21:$G$170=$D71)*('Booking Guest Information'!$M$21:$M$170&lt;=AB$57)*('Booking Guest Information'!$O$21:$O$170&gt;AB$57)*('Booking Guest Information'!$A$21:$A$170&lt;&gt;"X"),0),0),""),"")</f>
        <v/>
      </c>
      <c r="AC71" s="150" t="str">
        <f t="array" ref="AC71">IFERROR(IF($C71&lt;&gt;"",INDEX('Booking Guest Information'!$K$21:$K$170,MATCH(1,('Booking Guest Information'!$G$21:$G$170=$D71)*('Booking Guest Information'!$M$21:$M$170&lt;=AC$57)*('Booking Guest Information'!$O$21:$O$170&gt;AC$57)*('Booking Guest Information'!$A$21:$A$170&lt;&gt;"X"),0),0),""),"")</f>
        <v/>
      </c>
      <c r="AD71" s="150" t="str">
        <f t="array" ref="AD71">IFERROR(IF($C71&lt;&gt;"",INDEX('Booking Guest Information'!$K$21:$K$170,MATCH(1,('Booking Guest Information'!$G$21:$G$170=$D71)*('Booking Guest Information'!$M$21:$M$170&lt;=AD$57)*('Booking Guest Information'!$O$21:$O$170&gt;AD$57)*('Booking Guest Information'!$A$21:$A$170&lt;&gt;"X"),0),0),""),"")</f>
        <v/>
      </c>
      <c r="AE71" s="150" t="str">
        <f t="array" ref="AE71">IFERROR(IF($C71&lt;&gt;"",INDEX('Booking Guest Information'!$K$21:$K$170,MATCH(1,('Booking Guest Information'!$G$21:$G$170=$D71)*('Booking Guest Information'!$M$21:$M$170&lt;=AE$57)*('Booking Guest Information'!$O$21:$O$170&gt;AE$57)*('Booking Guest Information'!$A$21:$A$170&lt;&gt;"X"),0),0),""),"")</f>
        <v/>
      </c>
      <c r="AF71" s="150" t="str">
        <f t="array" ref="AF71">IFERROR(IF($C71&lt;&gt;"",INDEX('Booking Guest Information'!$K$21:$K$170,MATCH(1,('Booking Guest Information'!$G$21:$G$170=$D71)*('Booking Guest Information'!$M$21:$M$170&lt;=AF$57)*('Booking Guest Information'!$O$21:$O$170&gt;AF$57)*('Booking Guest Information'!$A$21:$A$170&lt;&gt;"X"),0),0),""),"")</f>
        <v/>
      </c>
      <c r="AG71" s="150" t="str">
        <f t="array" ref="AG71">IFERROR(IF($C71&lt;&gt;"",INDEX('Booking Guest Information'!$K$21:$K$170,MATCH(1,('Booking Guest Information'!$G$21:$G$170=$D71)*('Booking Guest Information'!$M$21:$M$170&lt;=AG$57)*('Booking Guest Information'!$O$21:$O$170&gt;AG$57)*('Booking Guest Information'!$A$21:$A$170&lt;&gt;"X"),0),0),""),"")</f>
        <v/>
      </c>
      <c r="AH71" s="150" t="str">
        <f t="array" ref="AH71">IFERROR(IF($C71&lt;&gt;"",INDEX('Booking Guest Information'!$K$21:$K$170,MATCH(1,('Booking Guest Information'!$G$21:$G$170=$D71)*('Booking Guest Information'!$M$21:$M$170&lt;=AH$57)*('Booking Guest Information'!$O$21:$O$170&gt;AH$57)*('Booking Guest Information'!$A$21:$A$170&lt;&gt;"X"),0),0),""),"")</f>
        <v/>
      </c>
      <c r="AI71" s="150" t="str">
        <f t="array" ref="AI71">IFERROR(IF($C71&lt;&gt;"",INDEX('Booking Guest Information'!$K$21:$K$170,MATCH(1,('Booking Guest Information'!$G$21:$G$170=$D71)*('Booking Guest Information'!$M$21:$M$170&lt;=AI$57)*('Booking Guest Information'!$O$21:$O$170&gt;AI$57)*('Booking Guest Information'!$A$21:$A$170&lt;&gt;"X"),0),0),""),"")</f>
        <v/>
      </c>
      <c r="AJ71" s="150" t="str">
        <f t="array" ref="AJ71">IFERROR(IF($C71&lt;&gt;"",INDEX('Booking Guest Information'!$K$21:$K$170,MATCH(1,('Booking Guest Information'!$G$21:$G$170=$D71)*('Booking Guest Information'!$M$21:$M$170&lt;=AJ$57)*('Booking Guest Information'!$O$21:$O$170&gt;AJ$57)*('Booking Guest Information'!$A$21:$A$170&lt;&gt;"X"),0),0),""),"")</f>
        <v/>
      </c>
      <c r="AK71" s="150" t="str">
        <f t="array" ref="AK71">IFERROR(IF($C71&lt;&gt;"",INDEX('Booking Guest Information'!$K$21:$K$170,MATCH(1,('Booking Guest Information'!$G$21:$G$170=$D71)*('Booking Guest Information'!$M$21:$M$170&lt;=AK$57)*('Booking Guest Information'!$O$21:$O$170&gt;AK$57)*('Booking Guest Information'!$A$21:$A$170&lt;&gt;"X"),0),0),""),"")</f>
        <v/>
      </c>
      <c r="AL71" s="150" t="str">
        <f t="array" ref="AL71">IFERROR(IF($C71&lt;&gt;"",INDEX('Booking Guest Information'!$K$21:$K$170,MATCH(1,('Booking Guest Information'!$G$21:$G$170=$D71)*('Booking Guest Information'!$M$21:$M$170&lt;=AL$57)*('Booking Guest Information'!$O$21:$O$170&gt;AL$57)*('Booking Guest Information'!$A$21:$A$170&lt;&gt;"X"),0),0),""),"")</f>
        <v/>
      </c>
      <c r="AM71" s="150" t="str">
        <f t="array" ref="AM71">IFERROR(IF($C71&lt;&gt;"",INDEX('Booking Guest Information'!$K$21:$K$170,MATCH(1,('Booking Guest Information'!$G$21:$G$170=$D71)*('Booking Guest Information'!$M$21:$M$170&lt;=AM$57)*('Booking Guest Information'!$O$21:$O$170&gt;AM$57)*('Booking Guest Information'!$A$21:$A$170&lt;&gt;"X"),0),0),""),"")</f>
        <v/>
      </c>
      <c r="AN71" s="150" t="str">
        <f t="array" ref="AN71">IFERROR(IF($C71&lt;&gt;"",INDEX('Booking Guest Information'!$K$21:$K$170,MATCH(1,('Booking Guest Information'!$G$21:$G$170=$D71)*('Booking Guest Information'!$M$21:$M$170&lt;=AN$57)*('Booking Guest Information'!$O$21:$O$170&gt;AN$57)*('Booking Guest Information'!$A$21:$A$170&lt;&gt;"X"),0),0),""),"")</f>
        <v/>
      </c>
      <c r="AO71" s="150" t="str">
        <f t="array" ref="AO71">IFERROR(IF($C71&lt;&gt;"",INDEX('Booking Guest Information'!$K$21:$K$170,MATCH(1,('Booking Guest Information'!$G$21:$G$170=$D71)*('Booking Guest Information'!$M$21:$M$170&lt;=AO$57)*('Booking Guest Information'!$O$21:$O$170&gt;AO$57)*('Booking Guest Information'!$A$21:$A$170&lt;&gt;"X"),0),0),""),"")</f>
        <v/>
      </c>
      <c r="AP71" s="150" t="str">
        <f t="array" ref="AP71">IFERROR(IF($C71&lt;&gt;"",INDEX('Booking Guest Information'!$K$21:$K$170,MATCH(1,('Booking Guest Information'!$G$21:$G$170=$D71)*('Booking Guest Information'!$M$21:$M$170&lt;=AP$57)*('Booking Guest Information'!$O$21:$O$170&gt;AP$57)*('Booking Guest Information'!$A$21:$A$170&lt;&gt;"X"),0),0),""),"")</f>
        <v/>
      </c>
      <c r="AQ71" s="150" t="str">
        <f t="array" ref="AQ71">IFERROR(IF($C71&lt;&gt;"",INDEX('Booking Guest Information'!$K$21:$K$170,MATCH(1,('Booking Guest Information'!$G$21:$G$170=$D71)*('Booking Guest Information'!$M$21:$M$170&lt;=AQ$57)*('Booking Guest Information'!$O$21:$O$170&gt;AQ$57)*('Booking Guest Information'!$A$21:$A$170&lt;&gt;"X"),0),0),""),"")</f>
        <v/>
      </c>
      <c r="AR71" s="150" t="str">
        <f t="array" ref="AR71">IFERROR(IF($C71&lt;&gt;"",INDEX('Booking Guest Information'!$K$21:$K$170,MATCH(1,('Booking Guest Information'!$G$21:$G$170=$D71)*('Booking Guest Information'!$M$21:$M$170&lt;=AR$57)*('Booking Guest Information'!$O$21:$O$170&gt;AR$57)*('Booking Guest Information'!$A$21:$A$170&lt;&gt;"X"),0),0),""),"")</f>
        <v/>
      </c>
      <c r="AS71" s="150" t="str">
        <f t="array" ref="AS71">IFERROR(IF($C71&lt;&gt;"",INDEX('Booking Guest Information'!$K$21:$K$170,MATCH(1,('Booking Guest Information'!$G$21:$G$170=$D71)*('Booking Guest Information'!$M$21:$M$170&lt;=AS$57)*('Booking Guest Information'!$O$21:$O$170&gt;AS$57)*('Booking Guest Information'!$A$21:$A$170&lt;&gt;"X"),0),0),""),"")</f>
        <v/>
      </c>
      <c r="AT71" s="150" t="str">
        <f t="array" ref="AT71">IFERROR(IF($C71&lt;&gt;"",INDEX('Booking Guest Information'!$K$21:$K$170,MATCH(1,('Booking Guest Information'!$G$21:$G$170=$D71)*('Booking Guest Information'!$M$21:$M$170&lt;=AT$57)*('Booking Guest Information'!$O$21:$O$170&gt;AT$57)*('Booking Guest Information'!$A$21:$A$170&lt;&gt;"X"),0),0),""),"")</f>
        <v/>
      </c>
      <c r="AU71" s="150" t="str">
        <f t="array" ref="AU71">IFERROR(IF($C71&lt;&gt;"",INDEX('Booking Guest Information'!$K$21:$K$170,MATCH(1,('Booking Guest Information'!$G$21:$G$170=$D71)*('Booking Guest Information'!$M$21:$M$170&lt;=AU$57)*('Booking Guest Information'!$O$21:$O$170&gt;AU$57)*('Booking Guest Information'!$A$21:$A$170&lt;&gt;"X"),0),0),""),"")</f>
        <v/>
      </c>
    </row>
    <row r="72" spans="2:47" x14ac:dyDescent="0.3">
      <c r="B72" s="149">
        <v>15</v>
      </c>
      <c r="C72" s="151" t="str">
        <f t="shared" si="2"/>
        <v>Superior</v>
      </c>
      <c r="D72" s="149">
        <f t="shared" si="2"/>
        <v>215</v>
      </c>
      <c r="E72" s="149"/>
      <c r="F72" s="150" t="str">
        <f t="array" ref="F72">IFERROR(IF($C72&lt;&gt;"",INDEX('Booking Guest Information'!$K$21:$K$170,MATCH(1,('Booking Guest Information'!$G$21:$G$170=$D72)*('Booking Guest Information'!$M$21:$M$170&lt;=F$57)*('Booking Guest Information'!$O$21:$O$170&gt;F$57)*('Booking Guest Information'!$A$21:$A$170&lt;&gt;"X"),0),0),""),"")</f>
        <v/>
      </c>
      <c r="G72" s="150" t="str">
        <f t="array" ref="G72">IFERROR(IF($C72&lt;&gt;"",INDEX('Booking Guest Information'!$K$21:$K$170,MATCH(1,('Booking Guest Information'!$G$21:$G$170=$D72)*('Booking Guest Information'!$M$21:$M$170&lt;=G$57)*('Booking Guest Information'!$O$21:$O$170&gt;G$57)*('Booking Guest Information'!$A$21:$A$170&lt;&gt;"X"),0),0),""),"")</f>
        <v/>
      </c>
      <c r="H72" s="150" t="str">
        <f t="array" ref="H72">IFERROR(IF($C72&lt;&gt;"",INDEX('Booking Guest Information'!$K$21:$K$170,MATCH(1,('Booking Guest Information'!$G$21:$G$170=$D72)*('Booking Guest Information'!$M$21:$M$170&lt;=H$57)*('Booking Guest Information'!$O$21:$O$170&gt;H$57)*('Booking Guest Information'!$A$21:$A$170&lt;&gt;"X"),0),0),""),"")</f>
        <v/>
      </c>
      <c r="I72" s="150" t="str">
        <f t="array" ref="I72">IFERROR(IF($C72&lt;&gt;"",INDEX('Booking Guest Information'!$K$21:$K$170,MATCH(1,('Booking Guest Information'!$G$21:$G$170=$D72)*('Booking Guest Information'!$M$21:$M$170&lt;=I$57)*('Booking Guest Information'!$O$21:$O$170&gt;I$57)*('Booking Guest Information'!$A$21:$A$170&lt;&gt;"X"),0),0),""),"")</f>
        <v/>
      </c>
      <c r="J72" s="150" t="str">
        <f t="array" ref="J72">IFERROR(IF($C72&lt;&gt;"",INDEX('Booking Guest Information'!$K$21:$K$170,MATCH(1,('Booking Guest Information'!$G$21:$G$170=$D72)*('Booking Guest Information'!$M$21:$M$170&lt;=J$57)*('Booking Guest Information'!$O$21:$O$170&gt;J$57)*('Booking Guest Information'!$A$21:$A$170&lt;&gt;"X"),0),0),""),"")</f>
        <v/>
      </c>
      <c r="K72" s="150" t="str">
        <f t="array" ref="K72">IFERROR(IF($C72&lt;&gt;"",INDEX('Booking Guest Information'!$K$21:$K$170,MATCH(1,('Booking Guest Information'!$G$21:$G$170=$D72)*('Booking Guest Information'!$M$21:$M$170&lt;=K$57)*('Booking Guest Information'!$O$21:$O$170&gt;K$57)*('Booking Guest Information'!$A$21:$A$170&lt;&gt;"X"),0),0),""),"")</f>
        <v/>
      </c>
      <c r="L72" s="150" t="str">
        <f t="array" ref="L72">IFERROR(IF($C72&lt;&gt;"",INDEX('Booking Guest Information'!$K$21:$K$170,MATCH(1,('Booking Guest Information'!$G$21:$G$170=$D72)*('Booking Guest Information'!$M$21:$M$170&lt;=L$57)*('Booking Guest Information'!$O$21:$O$170&gt;L$57)*('Booking Guest Information'!$A$21:$A$170&lt;&gt;"X"),0),0),""),"")</f>
        <v/>
      </c>
      <c r="M72" s="150" t="str">
        <f t="array" ref="M72">IFERROR(IF($C72&lt;&gt;"",INDEX('Booking Guest Information'!$K$21:$K$170,MATCH(1,('Booking Guest Information'!$G$21:$G$170=$D72)*('Booking Guest Information'!$M$21:$M$170&lt;=M$57)*('Booking Guest Information'!$O$21:$O$170&gt;M$57)*('Booking Guest Information'!$A$21:$A$170&lt;&gt;"X"),0),0),""),"")</f>
        <v/>
      </c>
      <c r="N72" s="150" t="str">
        <f t="array" ref="N72">IFERROR(IF($C72&lt;&gt;"",INDEX('Booking Guest Information'!$K$21:$K$170,MATCH(1,('Booking Guest Information'!$G$21:$G$170=$D72)*('Booking Guest Information'!$M$21:$M$170&lt;=N$57)*('Booking Guest Information'!$O$21:$O$170&gt;N$57)*('Booking Guest Information'!$A$21:$A$170&lt;&gt;"X"),0),0),""),"")</f>
        <v/>
      </c>
      <c r="O72" s="150" t="str">
        <f t="array" ref="O72">IFERROR(IF($C72&lt;&gt;"",INDEX('Booking Guest Information'!$K$21:$K$170,MATCH(1,('Booking Guest Information'!$G$21:$G$170=$D72)*('Booking Guest Information'!$M$21:$M$170&lt;=O$57)*('Booking Guest Information'!$O$21:$O$170&gt;O$57)*('Booking Guest Information'!$A$21:$A$170&lt;&gt;"X"),0),0),""),"")</f>
        <v/>
      </c>
      <c r="P72" s="150" t="str">
        <f t="array" ref="P72">IFERROR(IF($C72&lt;&gt;"",INDEX('Booking Guest Information'!$K$21:$K$170,MATCH(1,('Booking Guest Information'!$G$21:$G$170=$D72)*('Booking Guest Information'!$M$21:$M$170&lt;=P$57)*('Booking Guest Information'!$O$21:$O$170&gt;P$57)*('Booking Guest Information'!$A$21:$A$170&lt;&gt;"X"),0),0),""),"")</f>
        <v/>
      </c>
      <c r="Q72" s="150" t="str">
        <f t="array" ref="Q72">IFERROR(IF($C72&lt;&gt;"",INDEX('Booking Guest Information'!$K$21:$K$170,MATCH(1,('Booking Guest Information'!$G$21:$G$170=$D72)*('Booking Guest Information'!$M$21:$M$170&lt;=Q$57)*('Booking Guest Information'!$O$21:$O$170&gt;Q$57)*('Booking Guest Information'!$A$21:$A$170&lt;&gt;"X"),0),0),""),"")</f>
        <v/>
      </c>
      <c r="R72" s="150" t="str">
        <f t="array" ref="R72">IFERROR(IF($C72&lt;&gt;"",INDEX('Booking Guest Information'!$K$21:$K$170,MATCH(1,('Booking Guest Information'!$G$21:$G$170=$D72)*('Booking Guest Information'!$M$21:$M$170&lt;=R$57)*('Booking Guest Information'!$O$21:$O$170&gt;R$57)*('Booking Guest Information'!$A$21:$A$170&lt;&gt;"X"),0),0),""),"")</f>
        <v/>
      </c>
      <c r="S72" s="150" t="str">
        <f t="array" ref="S72">IFERROR(IF($C72&lt;&gt;"",INDEX('Booking Guest Information'!$K$21:$K$170,MATCH(1,('Booking Guest Information'!$G$21:$G$170=$D72)*('Booking Guest Information'!$M$21:$M$170&lt;=S$57)*('Booking Guest Information'!$O$21:$O$170&gt;S$57)*('Booking Guest Information'!$A$21:$A$170&lt;&gt;"X"),0),0),""),"")</f>
        <v/>
      </c>
      <c r="T72" s="150" t="str">
        <f t="array" ref="T72">IFERROR(IF($C72&lt;&gt;"",INDEX('Booking Guest Information'!$K$21:$K$170,MATCH(1,('Booking Guest Information'!$G$21:$G$170=$D72)*('Booking Guest Information'!$M$21:$M$170&lt;=T$57)*('Booking Guest Information'!$O$21:$O$170&gt;T$57)*('Booking Guest Information'!$A$21:$A$170&lt;&gt;"X"),0),0),""),"")</f>
        <v/>
      </c>
      <c r="U72" s="150" t="str">
        <f t="array" ref="U72">IFERROR(IF($C72&lt;&gt;"",INDEX('Booking Guest Information'!$K$21:$K$170,MATCH(1,('Booking Guest Information'!$G$21:$G$170=$D72)*('Booking Guest Information'!$M$21:$M$170&lt;=U$57)*('Booking Guest Information'!$O$21:$O$170&gt;U$57)*('Booking Guest Information'!$A$21:$A$170&lt;&gt;"X"),0),0),""),"")</f>
        <v/>
      </c>
      <c r="V72" s="150" t="str">
        <f t="array" ref="V72">IFERROR(IF($C72&lt;&gt;"",INDEX('Booking Guest Information'!$K$21:$K$170,MATCH(1,('Booking Guest Information'!$G$21:$G$170=$D72)*('Booking Guest Information'!$M$21:$M$170&lt;=V$57)*('Booking Guest Information'!$O$21:$O$170&gt;V$57)*('Booking Guest Information'!$A$21:$A$170&lt;&gt;"X"),0),0),""),"")</f>
        <v/>
      </c>
      <c r="W72" s="150" t="str">
        <f t="array" ref="W72">IFERROR(IF($C72&lt;&gt;"",INDEX('Booking Guest Information'!$K$21:$K$170,MATCH(1,('Booking Guest Information'!$G$21:$G$170=$D72)*('Booking Guest Information'!$M$21:$M$170&lt;=W$57)*('Booking Guest Information'!$O$21:$O$170&gt;W$57)*('Booking Guest Information'!$A$21:$A$170&lt;&gt;"X"),0),0),""),"")</f>
        <v/>
      </c>
      <c r="X72" s="150" t="str">
        <f t="array" ref="X72">IFERROR(IF($C72&lt;&gt;"",INDEX('Booking Guest Information'!$K$21:$K$170,MATCH(1,('Booking Guest Information'!$G$21:$G$170=$D72)*('Booking Guest Information'!$M$21:$M$170&lt;=X$57)*('Booking Guest Information'!$O$21:$O$170&gt;X$57)*('Booking Guest Information'!$A$21:$A$170&lt;&gt;"X"),0),0),""),"")</f>
        <v/>
      </c>
      <c r="Y72" s="150" t="str">
        <f t="array" ref="Y72">IFERROR(IF($C72&lt;&gt;"",INDEX('Booking Guest Information'!$K$21:$K$170,MATCH(1,('Booking Guest Information'!$G$21:$G$170=$D72)*('Booking Guest Information'!$M$21:$M$170&lt;=Y$57)*('Booking Guest Information'!$O$21:$O$170&gt;Y$57)*('Booking Guest Information'!$A$21:$A$170&lt;&gt;"X"),0),0),""),"")</f>
        <v/>
      </c>
      <c r="Z72" s="150" t="str">
        <f t="array" ref="Z72">IFERROR(IF($C72&lt;&gt;"",INDEX('Booking Guest Information'!$K$21:$K$170,MATCH(1,('Booking Guest Information'!$G$21:$G$170=$D72)*('Booking Guest Information'!$M$21:$M$170&lt;=Z$57)*('Booking Guest Information'!$O$21:$O$170&gt;Z$57)*('Booking Guest Information'!$A$21:$A$170&lt;&gt;"X"),0),0),""),"")</f>
        <v/>
      </c>
      <c r="AA72" s="150" t="str">
        <f t="array" ref="AA72">IFERROR(IF($C72&lt;&gt;"",INDEX('Booking Guest Information'!$K$21:$K$170,MATCH(1,('Booking Guest Information'!$G$21:$G$170=$D72)*('Booking Guest Information'!$M$21:$M$170&lt;=AA$57)*('Booking Guest Information'!$O$21:$O$170&gt;AA$57)*('Booking Guest Information'!$A$21:$A$170&lt;&gt;"X"),0),0),""),"")</f>
        <v/>
      </c>
      <c r="AB72" s="150" t="str">
        <f t="array" ref="AB72">IFERROR(IF($C72&lt;&gt;"",INDEX('Booking Guest Information'!$K$21:$K$170,MATCH(1,('Booking Guest Information'!$G$21:$G$170=$D72)*('Booking Guest Information'!$M$21:$M$170&lt;=AB$57)*('Booking Guest Information'!$O$21:$O$170&gt;AB$57)*('Booking Guest Information'!$A$21:$A$170&lt;&gt;"X"),0),0),""),"")</f>
        <v/>
      </c>
      <c r="AC72" s="150" t="str">
        <f t="array" ref="AC72">IFERROR(IF($C72&lt;&gt;"",INDEX('Booking Guest Information'!$K$21:$K$170,MATCH(1,('Booking Guest Information'!$G$21:$G$170=$D72)*('Booking Guest Information'!$M$21:$M$170&lt;=AC$57)*('Booking Guest Information'!$O$21:$O$170&gt;AC$57)*('Booking Guest Information'!$A$21:$A$170&lt;&gt;"X"),0),0),""),"")</f>
        <v/>
      </c>
      <c r="AD72" s="150" t="str">
        <f t="array" ref="AD72">IFERROR(IF($C72&lt;&gt;"",INDEX('Booking Guest Information'!$K$21:$K$170,MATCH(1,('Booking Guest Information'!$G$21:$G$170=$D72)*('Booking Guest Information'!$M$21:$M$170&lt;=AD$57)*('Booking Guest Information'!$O$21:$O$170&gt;AD$57)*('Booking Guest Information'!$A$21:$A$170&lt;&gt;"X"),0),0),""),"")</f>
        <v/>
      </c>
      <c r="AE72" s="150" t="str">
        <f t="array" ref="AE72">IFERROR(IF($C72&lt;&gt;"",INDEX('Booking Guest Information'!$K$21:$K$170,MATCH(1,('Booking Guest Information'!$G$21:$G$170=$D72)*('Booking Guest Information'!$M$21:$M$170&lt;=AE$57)*('Booking Guest Information'!$O$21:$O$170&gt;AE$57)*('Booking Guest Information'!$A$21:$A$170&lt;&gt;"X"),0),0),""),"")</f>
        <v/>
      </c>
      <c r="AF72" s="150" t="str">
        <f t="array" ref="AF72">IFERROR(IF($C72&lt;&gt;"",INDEX('Booking Guest Information'!$K$21:$K$170,MATCH(1,('Booking Guest Information'!$G$21:$G$170=$D72)*('Booking Guest Information'!$M$21:$M$170&lt;=AF$57)*('Booking Guest Information'!$O$21:$O$170&gt;AF$57)*('Booking Guest Information'!$A$21:$A$170&lt;&gt;"X"),0),0),""),"")</f>
        <v/>
      </c>
      <c r="AG72" s="150" t="str">
        <f t="array" ref="AG72">IFERROR(IF($C72&lt;&gt;"",INDEX('Booking Guest Information'!$K$21:$K$170,MATCH(1,('Booking Guest Information'!$G$21:$G$170=$D72)*('Booking Guest Information'!$M$21:$M$170&lt;=AG$57)*('Booking Guest Information'!$O$21:$O$170&gt;AG$57)*('Booking Guest Information'!$A$21:$A$170&lt;&gt;"X"),0),0),""),"")</f>
        <v/>
      </c>
      <c r="AH72" s="150" t="str">
        <f t="array" ref="AH72">IFERROR(IF($C72&lt;&gt;"",INDEX('Booking Guest Information'!$K$21:$K$170,MATCH(1,('Booking Guest Information'!$G$21:$G$170=$D72)*('Booking Guest Information'!$M$21:$M$170&lt;=AH$57)*('Booking Guest Information'!$O$21:$O$170&gt;AH$57)*('Booking Guest Information'!$A$21:$A$170&lt;&gt;"X"),0),0),""),"")</f>
        <v/>
      </c>
      <c r="AI72" s="150" t="str">
        <f t="array" ref="AI72">IFERROR(IF($C72&lt;&gt;"",INDEX('Booking Guest Information'!$K$21:$K$170,MATCH(1,('Booking Guest Information'!$G$21:$G$170=$D72)*('Booking Guest Information'!$M$21:$M$170&lt;=AI$57)*('Booking Guest Information'!$O$21:$O$170&gt;AI$57)*('Booking Guest Information'!$A$21:$A$170&lt;&gt;"X"),0),0),""),"")</f>
        <v/>
      </c>
      <c r="AJ72" s="150" t="str">
        <f t="array" ref="AJ72">IFERROR(IF($C72&lt;&gt;"",INDEX('Booking Guest Information'!$K$21:$K$170,MATCH(1,('Booking Guest Information'!$G$21:$G$170=$D72)*('Booking Guest Information'!$M$21:$M$170&lt;=AJ$57)*('Booking Guest Information'!$O$21:$O$170&gt;AJ$57)*('Booking Guest Information'!$A$21:$A$170&lt;&gt;"X"),0),0),""),"")</f>
        <v/>
      </c>
      <c r="AK72" s="150" t="str">
        <f t="array" ref="AK72">IFERROR(IF($C72&lt;&gt;"",INDEX('Booking Guest Information'!$K$21:$K$170,MATCH(1,('Booking Guest Information'!$G$21:$G$170=$D72)*('Booking Guest Information'!$M$21:$M$170&lt;=AK$57)*('Booking Guest Information'!$O$21:$O$170&gt;AK$57)*('Booking Guest Information'!$A$21:$A$170&lt;&gt;"X"),0),0),""),"")</f>
        <v/>
      </c>
      <c r="AL72" s="150" t="str">
        <f t="array" ref="AL72">IFERROR(IF($C72&lt;&gt;"",INDEX('Booking Guest Information'!$K$21:$K$170,MATCH(1,('Booking Guest Information'!$G$21:$G$170=$D72)*('Booking Guest Information'!$M$21:$M$170&lt;=AL$57)*('Booking Guest Information'!$O$21:$O$170&gt;AL$57)*('Booking Guest Information'!$A$21:$A$170&lt;&gt;"X"),0),0),""),"")</f>
        <v/>
      </c>
      <c r="AM72" s="150" t="str">
        <f t="array" ref="AM72">IFERROR(IF($C72&lt;&gt;"",INDEX('Booking Guest Information'!$K$21:$K$170,MATCH(1,('Booking Guest Information'!$G$21:$G$170=$D72)*('Booking Guest Information'!$M$21:$M$170&lt;=AM$57)*('Booking Guest Information'!$O$21:$O$170&gt;AM$57)*('Booking Guest Information'!$A$21:$A$170&lt;&gt;"X"),0),0),""),"")</f>
        <v/>
      </c>
      <c r="AN72" s="150" t="str">
        <f t="array" ref="AN72">IFERROR(IF($C72&lt;&gt;"",INDEX('Booking Guest Information'!$K$21:$K$170,MATCH(1,('Booking Guest Information'!$G$21:$G$170=$D72)*('Booking Guest Information'!$M$21:$M$170&lt;=AN$57)*('Booking Guest Information'!$O$21:$O$170&gt;AN$57)*('Booking Guest Information'!$A$21:$A$170&lt;&gt;"X"),0),0),""),"")</f>
        <v/>
      </c>
      <c r="AO72" s="150" t="str">
        <f t="array" ref="AO72">IFERROR(IF($C72&lt;&gt;"",INDEX('Booking Guest Information'!$K$21:$K$170,MATCH(1,('Booking Guest Information'!$G$21:$G$170=$D72)*('Booking Guest Information'!$M$21:$M$170&lt;=AO$57)*('Booking Guest Information'!$O$21:$O$170&gt;AO$57)*('Booking Guest Information'!$A$21:$A$170&lt;&gt;"X"),0),0),""),"")</f>
        <v/>
      </c>
      <c r="AP72" s="150" t="str">
        <f t="array" ref="AP72">IFERROR(IF($C72&lt;&gt;"",INDEX('Booking Guest Information'!$K$21:$K$170,MATCH(1,('Booking Guest Information'!$G$21:$G$170=$D72)*('Booking Guest Information'!$M$21:$M$170&lt;=AP$57)*('Booking Guest Information'!$O$21:$O$170&gt;AP$57)*('Booking Guest Information'!$A$21:$A$170&lt;&gt;"X"),0),0),""),"")</f>
        <v/>
      </c>
      <c r="AQ72" s="150" t="str">
        <f t="array" ref="AQ72">IFERROR(IF($C72&lt;&gt;"",INDEX('Booking Guest Information'!$K$21:$K$170,MATCH(1,('Booking Guest Information'!$G$21:$G$170=$D72)*('Booking Guest Information'!$M$21:$M$170&lt;=AQ$57)*('Booking Guest Information'!$O$21:$O$170&gt;AQ$57)*('Booking Guest Information'!$A$21:$A$170&lt;&gt;"X"),0),0),""),"")</f>
        <v/>
      </c>
      <c r="AR72" s="150" t="str">
        <f t="array" ref="AR72">IFERROR(IF($C72&lt;&gt;"",INDEX('Booking Guest Information'!$K$21:$K$170,MATCH(1,('Booking Guest Information'!$G$21:$G$170=$D72)*('Booking Guest Information'!$M$21:$M$170&lt;=AR$57)*('Booking Guest Information'!$O$21:$O$170&gt;AR$57)*('Booking Guest Information'!$A$21:$A$170&lt;&gt;"X"),0),0),""),"")</f>
        <v/>
      </c>
      <c r="AS72" s="150" t="str">
        <f t="array" ref="AS72">IFERROR(IF($C72&lt;&gt;"",INDEX('Booking Guest Information'!$K$21:$K$170,MATCH(1,('Booking Guest Information'!$G$21:$G$170=$D72)*('Booking Guest Information'!$M$21:$M$170&lt;=AS$57)*('Booking Guest Information'!$O$21:$O$170&gt;AS$57)*('Booking Guest Information'!$A$21:$A$170&lt;&gt;"X"),0),0),""),"")</f>
        <v/>
      </c>
      <c r="AT72" s="150" t="str">
        <f t="array" ref="AT72">IFERROR(IF($C72&lt;&gt;"",INDEX('Booking Guest Information'!$K$21:$K$170,MATCH(1,('Booking Guest Information'!$G$21:$G$170=$D72)*('Booking Guest Information'!$M$21:$M$170&lt;=AT$57)*('Booking Guest Information'!$O$21:$O$170&gt;AT$57)*('Booking Guest Information'!$A$21:$A$170&lt;&gt;"X"),0),0),""),"")</f>
        <v/>
      </c>
      <c r="AU72" s="150" t="str">
        <f t="array" ref="AU72">IFERROR(IF($C72&lt;&gt;"",INDEX('Booking Guest Information'!$K$21:$K$170,MATCH(1,('Booking Guest Information'!$G$21:$G$170=$D72)*('Booking Guest Information'!$M$21:$M$170&lt;=AU$57)*('Booking Guest Information'!$O$21:$O$170&gt;AU$57)*('Booking Guest Information'!$A$21:$A$170&lt;&gt;"X"),0),0),""),"")</f>
        <v/>
      </c>
    </row>
    <row r="73" spans="2:47" x14ac:dyDescent="0.3">
      <c r="B73" s="141">
        <f>'Availability - Room Type'!B36</f>
        <v>42128</v>
      </c>
      <c r="C73" s="142">
        <f>'Availability - Room Type'!E36</f>
        <v>2015</v>
      </c>
      <c r="D73" s="143">
        <f>'Availability - Room Type'!D36</f>
        <v>5</v>
      </c>
      <c r="E73" s="144"/>
      <c r="F73" s="145" t="str">
        <f>IF(MONTH('Availability - Room Type'!G36)=$D73,'Availability - Room Type'!G36,"")</f>
        <v/>
      </c>
      <c r="G73" s="145" t="str">
        <f>IF(MONTH('Availability - Room Type'!H36)=$D73,'Availability - Room Type'!H36,"")</f>
        <v/>
      </c>
      <c r="H73" s="145" t="str">
        <f>IF(MONTH('Availability - Room Type'!I36)=$D73,'Availability - Room Type'!I36,"")</f>
        <v/>
      </c>
      <c r="I73" s="145" t="str">
        <f>IF(MONTH('Availability - Room Type'!J36)=$D73,'Availability - Room Type'!J36,"")</f>
        <v/>
      </c>
      <c r="J73" s="145">
        <f>IF(MONTH('Availability - Room Type'!K36)=$D73,'Availability - Room Type'!K36,"")</f>
        <v>42125</v>
      </c>
      <c r="K73" s="145">
        <f>IF(MONTH('Availability - Room Type'!L36)=$D73,'Availability - Room Type'!L36,"")</f>
        <v>42126</v>
      </c>
      <c r="L73" s="145">
        <f>IF(MONTH('Availability - Room Type'!M36)=$D73,'Availability - Room Type'!M36,"")</f>
        <v>42127</v>
      </c>
      <c r="M73" s="145">
        <f>IF(MONTH('Availability - Room Type'!N36)=$D73,'Availability - Room Type'!N36,"")</f>
        <v>42128</v>
      </c>
      <c r="N73" s="145">
        <f>IF(MONTH('Availability - Room Type'!O36)=$D73,'Availability - Room Type'!O36,"")</f>
        <v>42129</v>
      </c>
      <c r="O73" s="145">
        <f>IF(MONTH('Availability - Room Type'!P36)=$D73,'Availability - Room Type'!P36,"")</f>
        <v>42130</v>
      </c>
      <c r="P73" s="145">
        <f>IF(MONTH('Availability - Room Type'!Q36)=$D73,'Availability - Room Type'!Q36,"")</f>
        <v>42131</v>
      </c>
      <c r="Q73" s="145">
        <f>IF(MONTH('Availability - Room Type'!R36)=$D73,'Availability - Room Type'!R36,"")</f>
        <v>42132</v>
      </c>
      <c r="R73" s="145">
        <f>IF(MONTH('Availability - Room Type'!S36)=$D73,'Availability - Room Type'!S36,"")</f>
        <v>42133</v>
      </c>
      <c r="S73" s="145">
        <f>IF(MONTH('Availability - Room Type'!T36)=$D73,'Availability - Room Type'!T36,"")</f>
        <v>42134</v>
      </c>
      <c r="T73" s="145">
        <f>IF(MONTH('Availability - Room Type'!U36)=$D73,'Availability - Room Type'!U36,"")</f>
        <v>42135</v>
      </c>
      <c r="U73" s="145">
        <f>IF(MONTH('Availability - Room Type'!V36)=$D73,'Availability - Room Type'!V36,"")</f>
        <v>42136</v>
      </c>
      <c r="V73" s="145">
        <f>IF(MONTH('Availability - Room Type'!W36)=$D73,'Availability - Room Type'!W36,"")</f>
        <v>42137</v>
      </c>
      <c r="W73" s="145">
        <f>IF(MONTH('Availability - Room Type'!X36)=$D73,'Availability - Room Type'!X36,"")</f>
        <v>42138</v>
      </c>
      <c r="X73" s="145">
        <f>IF(MONTH('Availability - Room Type'!Y36)=$D73,'Availability - Room Type'!Y36,"")</f>
        <v>42139</v>
      </c>
      <c r="Y73" s="145">
        <f>IF(MONTH('Availability - Room Type'!Z36)=$D73,'Availability - Room Type'!Z36,"")</f>
        <v>42140</v>
      </c>
      <c r="Z73" s="145">
        <f>IF(MONTH('Availability - Room Type'!AA36)=$D73,'Availability - Room Type'!AA36,"")</f>
        <v>42141</v>
      </c>
      <c r="AA73" s="145">
        <f>IF(MONTH('Availability - Room Type'!AB36)=$D73,'Availability - Room Type'!AB36,"")</f>
        <v>42142</v>
      </c>
      <c r="AB73" s="145">
        <f>IF(MONTH('Availability - Room Type'!AC36)=$D73,'Availability - Room Type'!AC36,"")</f>
        <v>42143</v>
      </c>
      <c r="AC73" s="145">
        <f>IF(MONTH('Availability - Room Type'!AD36)=$D73,'Availability - Room Type'!AD36,"")</f>
        <v>42144</v>
      </c>
      <c r="AD73" s="145">
        <f>IF(MONTH('Availability - Room Type'!AE36)=$D73,'Availability - Room Type'!AE36,"")</f>
        <v>42145</v>
      </c>
      <c r="AE73" s="145">
        <f>IF(MONTH('Availability - Room Type'!AF36)=$D73,'Availability - Room Type'!AF36,"")</f>
        <v>42146</v>
      </c>
      <c r="AF73" s="145">
        <f>IF(MONTH('Availability - Room Type'!AG36)=$D73,'Availability - Room Type'!AG36,"")</f>
        <v>42147</v>
      </c>
      <c r="AG73" s="145">
        <f>IF(MONTH('Availability - Room Type'!AH36)=$D73,'Availability - Room Type'!AH36,"")</f>
        <v>42148</v>
      </c>
      <c r="AH73" s="145">
        <f>IF(MONTH('Availability - Room Type'!AI36)=$D73,'Availability - Room Type'!AI36,"")</f>
        <v>42149</v>
      </c>
      <c r="AI73" s="145">
        <f>IF(MONTH('Availability - Room Type'!AJ36)=$D73,'Availability - Room Type'!AJ36,"")</f>
        <v>42150</v>
      </c>
      <c r="AJ73" s="145">
        <f>IF(MONTH('Availability - Room Type'!AK36)=$D73,'Availability - Room Type'!AK36,"")</f>
        <v>42151</v>
      </c>
      <c r="AK73" s="145">
        <f>IF(MONTH('Availability - Room Type'!AL36)=$D73,'Availability - Room Type'!AL36,"")</f>
        <v>42152</v>
      </c>
      <c r="AL73" s="145">
        <f>IF(MONTH('Availability - Room Type'!AM36)=$D73,'Availability - Room Type'!AM36,"")</f>
        <v>42153</v>
      </c>
      <c r="AM73" s="145">
        <f>IF(MONTH('Availability - Room Type'!AN36)=$D73,'Availability - Room Type'!AN36,"")</f>
        <v>42154</v>
      </c>
      <c r="AN73" s="145">
        <f>IF(MONTH('Availability - Room Type'!AO36)=$D73,'Availability - Room Type'!AO36,"")</f>
        <v>42155</v>
      </c>
      <c r="AO73" s="145" t="str">
        <f>IF(MONTH('Availability - Room Type'!AP36)=$D73,'Availability - Room Type'!AP36,"")</f>
        <v/>
      </c>
      <c r="AP73" s="145" t="str">
        <f>IF(MONTH('Availability - Room Type'!AQ36)=$D73,'Availability - Room Type'!AQ36,"")</f>
        <v/>
      </c>
      <c r="AQ73" s="145" t="str">
        <f>IF(MONTH('Availability - Room Type'!AR36)=$D73,'Availability - Room Type'!AR36,"")</f>
        <v/>
      </c>
      <c r="AR73" s="145" t="str">
        <f>IF(MONTH('Availability - Room Type'!AS36)=$D73,'Availability - Room Type'!AS36,"")</f>
        <v/>
      </c>
      <c r="AS73" s="145" t="str">
        <f>IF(MONTH('Availability - Room Type'!AT36)=$D73,'Availability - Room Type'!AT36,"")</f>
        <v/>
      </c>
      <c r="AT73" s="145" t="str">
        <f>IF(MONTH('Availability - Room Type'!AU36)=$D73,'Availability - Room Type'!AU36,"")</f>
        <v/>
      </c>
      <c r="AU73" s="146" t="str">
        <f>IF(MONTH('Availability - Room Type'!AV36)=$D73,'Availability - Room Type'!AV36,"")</f>
        <v/>
      </c>
    </row>
    <row r="74" spans="2:47" x14ac:dyDescent="0.3">
      <c r="B74" s="149">
        <v>1</v>
      </c>
      <c r="C74" s="151" t="str">
        <f t="shared" ref="C74:D88" si="3">C58</f>
        <v>Standard Single</v>
      </c>
      <c r="D74" s="149">
        <f t="shared" si="3"/>
        <v>201</v>
      </c>
      <c r="E74" s="149"/>
      <c r="F74" s="150" t="str">
        <f t="array" ref="F74">IFERROR(IF($C74&lt;&gt;"",INDEX('Booking Guest Information'!$K$21:$K$170,MATCH(1,('Booking Guest Information'!$G$21:$G$170=$D74)*('Booking Guest Information'!$M$21:$M$170&lt;=F$73)*('Booking Guest Information'!$O$21:$O$170&gt;F$73)*('Booking Guest Information'!$A$21:$A$170&lt;&gt;"X"),0),0),""),"")</f>
        <v/>
      </c>
      <c r="G74" s="150" t="str">
        <f t="array" ref="G74">IFERROR(IF($C74&lt;&gt;"",INDEX('Booking Guest Information'!$K$21:$K$170,MATCH(1,('Booking Guest Information'!$G$21:$G$170=$D74)*('Booking Guest Information'!$M$21:$M$170&lt;=G$73)*('Booking Guest Information'!$O$21:$O$170&gt;G$73)*('Booking Guest Information'!$A$21:$A$170&lt;&gt;"X"),0),0),""),"")</f>
        <v/>
      </c>
      <c r="H74" s="150" t="str">
        <f t="array" ref="H74">IFERROR(IF($C74&lt;&gt;"",INDEX('Booking Guest Information'!$K$21:$K$170,MATCH(1,('Booking Guest Information'!$G$21:$G$170=$D74)*('Booking Guest Information'!$M$21:$M$170&lt;=H$73)*('Booking Guest Information'!$O$21:$O$170&gt;H$73)*('Booking Guest Information'!$A$21:$A$170&lt;&gt;"X"),0),0),""),"")</f>
        <v/>
      </c>
      <c r="I74" s="150" t="str">
        <f t="array" ref="I74">IFERROR(IF($C74&lt;&gt;"",INDEX('Booking Guest Information'!$K$21:$K$170,MATCH(1,('Booking Guest Information'!$G$21:$G$170=$D74)*('Booking Guest Information'!$M$21:$M$170&lt;=I$73)*('Booking Guest Information'!$O$21:$O$170&gt;I$73)*('Booking Guest Information'!$A$21:$A$170&lt;&gt;"X"),0),0),""),"")</f>
        <v/>
      </c>
      <c r="J74" s="150" t="str">
        <f t="array" ref="J74">IFERROR(IF($C74&lt;&gt;"",INDEX('Booking Guest Information'!$K$21:$K$170,MATCH(1,('Booking Guest Information'!$G$21:$G$170=$D74)*('Booking Guest Information'!$M$21:$M$170&lt;=J$73)*('Booking Guest Information'!$O$21:$O$170&gt;J$73)*('Booking Guest Information'!$A$21:$A$170&lt;&gt;"X"),0),0),""),"")</f>
        <v/>
      </c>
      <c r="K74" s="150" t="str">
        <f t="array" ref="K74">IFERROR(IF($C74&lt;&gt;"",INDEX('Booking Guest Information'!$K$21:$K$170,MATCH(1,('Booking Guest Information'!$G$21:$G$170=$D74)*('Booking Guest Information'!$M$21:$M$170&lt;=K$73)*('Booking Guest Information'!$O$21:$O$170&gt;K$73)*('Booking Guest Information'!$A$21:$A$170&lt;&gt;"X"),0),0),""),"")</f>
        <v/>
      </c>
      <c r="L74" s="150" t="str">
        <f t="array" ref="L74">IFERROR(IF($C74&lt;&gt;"",INDEX('Booking Guest Information'!$K$21:$K$170,MATCH(1,('Booking Guest Information'!$G$21:$G$170=$D74)*('Booking Guest Information'!$M$21:$M$170&lt;=L$73)*('Booking Guest Information'!$O$21:$O$170&gt;L$73)*('Booking Guest Information'!$A$21:$A$170&lt;&gt;"X"),0),0),""),"")</f>
        <v/>
      </c>
      <c r="M74" s="150" t="str">
        <f t="array" ref="M74">IFERROR(IF($C74&lt;&gt;"",INDEX('Booking Guest Information'!$K$21:$K$170,MATCH(1,('Booking Guest Information'!$G$21:$G$170=$D74)*('Booking Guest Information'!$M$21:$M$170&lt;=M$73)*('Booking Guest Information'!$O$21:$O$170&gt;M$73)*('Booking Guest Information'!$A$21:$A$170&lt;&gt;"X"),0),0),""),"")</f>
        <v/>
      </c>
      <c r="N74" s="150" t="str">
        <f t="array" ref="N74">IFERROR(IF($C74&lt;&gt;"",INDEX('Booking Guest Information'!$K$21:$K$170,MATCH(1,('Booking Guest Information'!$G$21:$G$170=$D74)*('Booking Guest Information'!$M$21:$M$170&lt;=N$73)*('Booking Guest Information'!$O$21:$O$170&gt;N$73)*('Booking Guest Information'!$A$21:$A$170&lt;&gt;"X"),0),0),""),"")</f>
        <v/>
      </c>
      <c r="O74" s="150" t="str">
        <f t="array" ref="O74">IFERROR(IF($C74&lt;&gt;"",INDEX('Booking Guest Information'!$K$21:$K$170,MATCH(1,('Booking Guest Information'!$G$21:$G$170=$D74)*('Booking Guest Information'!$M$21:$M$170&lt;=O$73)*('Booking Guest Information'!$O$21:$O$170&gt;O$73)*('Booking Guest Information'!$A$21:$A$170&lt;&gt;"X"),0),0),""),"")</f>
        <v/>
      </c>
      <c r="P74" s="150" t="str">
        <f t="array" ref="P74">IFERROR(IF($C74&lt;&gt;"",INDEX('Booking Guest Information'!$K$21:$K$170,MATCH(1,('Booking Guest Information'!$G$21:$G$170=$D74)*('Booking Guest Information'!$M$21:$M$170&lt;=P$73)*('Booking Guest Information'!$O$21:$O$170&gt;P$73)*('Booking Guest Information'!$A$21:$A$170&lt;&gt;"X"),0),0),""),"")</f>
        <v/>
      </c>
      <c r="Q74" s="150" t="str">
        <f t="array" ref="Q74">IFERROR(IF($C74&lt;&gt;"",INDEX('Booking Guest Information'!$K$21:$K$170,MATCH(1,('Booking Guest Information'!$G$21:$G$170=$D74)*('Booking Guest Information'!$M$21:$M$170&lt;=Q$73)*('Booking Guest Information'!$O$21:$O$170&gt;Q$73)*('Booking Guest Information'!$A$21:$A$170&lt;&gt;"X"),0),0),""),"")</f>
        <v/>
      </c>
      <c r="R74" s="150" t="str">
        <f t="array" ref="R74">IFERROR(IF($C74&lt;&gt;"",INDEX('Booking Guest Information'!$K$21:$K$170,MATCH(1,('Booking Guest Information'!$G$21:$G$170=$D74)*('Booking Guest Information'!$M$21:$M$170&lt;=R$73)*('Booking Guest Information'!$O$21:$O$170&gt;R$73)*('Booking Guest Information'!$A$21:$A$170&lt;&gt;"X"),0),0),""),"")</f>
        <v/>
      </c>
      <c r="S74" s="150" t="str">
        <f t="array" ref="S74">IFERROR(IF($C74&lt;&gt;"",INDEX('Booking Guest Information'!$K$21:$K$170,MATCH(1,('Booking Guest Information'!$G$21:$G$170=$D74)*('Booking Guest Information'!$M$21:$M$170&lt;=S$73)*('Booking Guest Information'!$O$21:$O$170&gt;S$73)*('Booking Guest Information'!$A$21:$A$170&lt;&gt;"X"),0),0),""),"")</f>
        <v/>
      </c>
      <c r="T74" s="150" t="str">
        <f t="array" ref="T74">IFERROR(IF($C74&lt;&gt;"",INDEX('Booking Guest Information'!$K$21:$K$170,MATCH(1,('Booking Guest Information'!$G$21:$G$170=$D74)*('Booking Guest Information'!$M$21:$M$170&lt;=T$73)*('Booking Guest Information'!$O$21:$O$170&gt;T$73)*('Booking Guest Information'!$A$21:$A$170&lt;&gt;"X"),0),0),""),"")</f>
        <v/>
      </c>
      <c r="U74" s="150" t="str">
        <f t="array" ref="U74">IFERROR(IF($C74&lt;&gt;"",INDEX('Booking Guest Information'!$K$21:$K$170,MATCH(1,('Booking Guest Information'!$G$21:$G$170=$D74)*('Booking Guest Information'!$M$21:$M$170&lt;=U$73)*('Booking Guest Information'!$O$21:$O$170&gt;U$73)*('Booking Guest Information'!$A$21:$A$170&lt;&gt;"X"),0),0),""),"")</f>
        <v/>
      </c>
      <c r="V74" s="150" t="str">
        <f t="array" ref="V74">IFERROR(IF($C74&lt;&gt;"",INDEX('Booking Guest Information'!$K$21:$K$170,MATCH(1,('Booking Guest Information'!$G$21:$G$170=$D74)*('Booking Guest Information'!$M$21:$M$170&lt;=V$73)*('Booking Guest Information'!$O$21:$O$170&gt;V$73)*('Booking Guest Information'!$A$21:$A$170&lt;&gt;"X"),0),0),""),"")</f>
        <v/>
      </c>
      <c r="W74" s="150" t="str">
        <f t="array" ref="W74">IFERROR(IF($C74&lt;&gt;"",INDEX('Booking Guest Information'!$K$21:$K$170,MATCH(1,('Booking Guest Information'!$G$21:$G$170=$D74)*('Booking Guest Information'!$M$21:$M$170&lt;=W$73)*('Booking Guest Information'!$O$21:$O$170&gt;W$73)*('Booking Guest Information'!$A$21:$A$170&lt;&gt;"X"),0),0),""),"")</f>
        <v/>
      </c>
      <c r="X74" s="150" t="str">
        <f t="array" ref="X74">IFERROR(IF($C74&lt;&gt;"",INDEX('Booking Guest Information'!$K$21:$K$170,MATCH(1,('Booking Guest Information'!$G$21:$G$170=$D74)*('Booking Guest Information'!$M$21:$M$170&lt;=X$73)*('Booking Guest Information'!$O$21:$O$170&gt;X$73)*('Booking Guest Information'!$A$21:$A$170&lt;&gt;"X"),0),0),""),"")</f>
        <v/>
      </c>
      <c r="Y74" s="150" t="str">
        <f t="array" ref="Y74">IFERROR(IF($C74&lt;&gt;"",INDEX('Booking Guest Information'!$K$21:$K$170,MATCH(1,('Booking Guest Information'!$G$21:$G$170=$D74)*('Booking Guest Information'!$M$21:$M$170&lt;=Y$73)*('Booking Guest Information'!$O$21:$O$170&gt;Y$73)*('Booking Guest Information'!$A$21:$A$170&lt;&gt;"X"),0),0),""),"")</f>
        <v/>
      </c>
      <c r="Z74" s="150" t="str">
        <f t="array" ref="Z74">IFERROR(IF($C74&lt;&gt;"",INDEX('Booking Guest Information'!$K$21:$K$170,MATCH(1,('Booking Guest Information'!$G$21:$G$170=$D74)*('Booking Guest Information'!$M$21:$M$170&lt;=Z$73)*('Booking Guest Information'!$O$21:$O$170&gt;Z$73)*('Booking Guest Information'!$A$21:$A$170&lt;&gt;"X"),0),0),""),"")</f>
        <v/>
      </c>
      <c r="AA74" s="150" t="str">
        <f t="array" ref="AA74">IFERROR(IF($C74&lt;&gt;"",INDEX('Booking Guest Information'!$K$21:$K$170,MATCH(1,('Booking Guest Information'!$G$21:$G$170=$D74)*('Booking Guest Information'!$M$21:$M$170&lt;=AA$73)*('Booking Guest Information'!$O$21:$O$170&gt;AA$73)*('Booking Guest Information'!$A$21:$A$170&lt;&gt;"X"),0),0),""),"")</f>
        <v/>
      </c>
      <c r="AB74" s="150" t="str">
        <f t="array" ref="AB74">IFERROR(IF($C74&lt;&gt;"",INDEX('Booking Guest Information'!$K$21:$K$170,MATCH(1,('Booking Guest Information'!$G$21:$G$170=$D74)*('Booking Guest Information'!$M$21:$M$170&lt;=AB$73)*('Booking Guest Information'!$O$21:$O$170&gt;AB$73)*('Booking Guest Information'!$A$21:$A$170&lt;&gt;"X"),0),0),""),"")</f>
        <v/>
      </c>
      <c r="AC74" s="150" t="str">
        <f t="array" ref="AC74">IFERROR(IF($C74&lt;&gt;"",INDEX('Booking Guest Information'!$K$21:$K$170,MATCH(1,('Booking Guest Information'!$G$21:$G$170=$D74)*('Booking Guest Information'!$M$21:$M$170&lt;=AC$73)*('Booking Guest Information'!$O$21:$O$170&gt;AC$73)*('Booking Guest Information'!$A$21:$A$170&lt;&gt;"X"),0),0),""),"")</f>
        <v/>
      </c>
      <c r="AD74" s="150" t="str">
        <f t="array" ref="AD74">IFERROR(IF($C74&lt;&gt;"",INDEX('Booking Guest Information'!$K$21:$K$170,MATCH(1,('Booking Guest Information'!$G$21:$G$170=$D74)*('Booking Guest Information'!$M$21:$M$170&lt;=AD$73)*('Booking Guest Information'!$O$21:$O$170&gt;AD$73)*('Booking Guest Information'!$A$21:$A$170&lt;&gt;"X"),0),0),""),"")</f>
        <v/>
      </c>
      <c r="AE74" s="150" t="str">
        <f t="array" ref="AE74">IFERROR(IF($C74&lt;&gt;"",INDEX('Booking Guest Information'!$K$21:$K$170,MATCH(1,('Booking Guest Information'!$G$21:$G$170=$D74)*('Booking Guest Information'!$M$21:$M$170&lt;=AE$73)*('Booking Guest Information'!$O$21:$O$170&gt;AE$73)*('Booking Guest Information'!$A$21:$A$170&lt;&gt;"X"),0),0),""),"")</f>
        <v/>
      </c>
      <c r="AF74" s="150" t="str">
        <f t="array" ref="AF74">IFERROR(IF($C74&lt;&gt;"",INDEX('Booking Guest Information'!$K$21:$K$170,MATCH(1,('Booking Guest Information'!$G$21:$G$170=$D74)*('Booking Guest Information'!$M$21:$M$170&lt;=AF$73)*('Booking Guest Information'!$O$21:$O$170&gt;AF$73)*('Booking Guest Information'!$A$21:$A$170&lt;&gt;"X"),0),0),""),"")</f>
        <v/>
      </c>
      <c r="AG74" s="150" t="str">
        <f t="array" ref="AG74">IFERROR(IF($C74&lt;&gt;"",INDEX('Booking Guest Information'!$K$21:$K$170,MATCH(1,('Booking Guest Information'!$G$21:$G$170=$D74)*('Booking Guest Information'!$M$21:$M$170&lt;=AG$73)*('Booking Guest Information'!$O$21:$O$170&gt;AG$73)*('Booking Guest Information'!$A$21:$A$170&lt;&gt;"X"),0),0),""),"")</f>
        <v/>
      </c>
      <c r="AH74" s="150" t="str">
        <f t="array" ref="AH74">IFERROR(IF($C74&lt;&gt;"",INDEX('Booking Guest Information'!$K$21:$K$170,MATCH(1,('Booking Guest Information'!$G$21:$G$170=$D74)*('Booking Guest Information'!$M$21:$M$170&lt;=AH$73)*('Booking Guest Information'!$O$21:$O$170&gt;AH$73)*('Booking Guest Information'!$A$21:$A$170&lt;&gt;"X"),0),0),""),"")</f>
        <v/>
      </c>
      <c r="AI74" s="150" t="str">
        <f t="array" ref="AI74">IFERROR(IF($C74&lt;&gt;"",INDEX('Booking Guest Information'!$K$21:$K$170,MATCH(1,('Booking Guest Information'!$G$21:$G$170=$D74)*('Booking Guest Information'!$M$21:$M$170&lt;=AI$73)*('Booking Guest Information'!$O$21:$O$170&gt;AI$73)*('Booking Guest Information'!$A$21:$A$170&lt;&gt;"X"),0),0),""),"")</f>
        <v/>
      </c>
      <c r="AJ74" s="150" t="str">
        <f t="array" ref="AJ74">IFERROR(IF($C74&lt;&gt;"",INDEX('Booking Guest Information'!$K$21:$K$170,MATCH(1,('Booking Guest Information'!$G$21:$G$170=$D74)*('Booking Guest Information'!$M$21:$M$170&lt;=AJ$73)*('Booking Guest Information'!$O$21:$O$170&gt;AJ$73)*('Booking Guest Information'!$A$21:$A$170&lt;&gt;"X"),0),0),""),"")</f>
        <v/>
      </c>
      <c r="AK74" s="150" t="str">
        <f t="array" ref="AK74">IFERROR(IF($C74&lt;&gt;"",INDEX('Booking Guest Information'!$K$21:$K$170,MATCH(1,('Booking Guest Information'!$G$21:$G$170=$D74)*('Booking Guest Information'!$M$21:$M$170&lt;=AK$73)*('Booking Guest Information'!$O$21:$O$170&gt;AK$73)*('Booking Guest Information'!$A$21:$A$170&lt;&gt;"X"),0),0),""),"")</f>
        <v/>
      </c>
      <c r="AL74" s="150" t="str">
        <f t="array" ref="AL74">IFERROR(IF($C74&lt;&gt;"",INDEX('Booking Guest Information'!$K$21:$K$170,MATCH(1,('Booking Guest Information'!$G$21:$G$170=$D74)*('Booking Guest Information'!$M$21:$M$170&lt;=AL$73)*('Booking Guest Information'!$O$21:$O$170&gt;AL$73)*('Booking Guest Information'!$A$21:$A$170&lt;&gt;"X"),0),0),""),"")</f>
        <v/>
      </c>
      <c r="AM74" s="150" t="str">
        <f t="array" ref="AM74">IFERROR(IF($C74&lt;&gt;"",INDEX('Booking Guest Information'!$K$21:$K$170,MATCH(1,('Booking Guest Information'!$G$21:$G$170=$D74)*('Booking Guest Information'!$M$21:$M$170&lt;=AM$73)*('Booking Guest Information'!$O$21:$O$170&gt;AM$73)*('Booking Guest Information'!$A$21:$A$170&lt;&gt;"X"),0),0),""),"")</f>
        <v/>
      </c>
      <c r="AN74" s="150" t="str">
        <f t="array" ref="AN74">IFERROR(IF($C74&lt;&gt;"",INDEX('Booking Guest Information'!$K$21:$K$170,MATCH(1,('Booking Guest Information'!$G$21:$G$170=$D74)*('Booking Guest Information'!$M$21:$M$170&lt;=AN$73)*('Booking Guest Information'!$O$21:$O$170&gt;AN$73)*('Booking Guest Information'!$A$21:$A$170&lt;&gt;"X"),0),0),""),"")</f>
        <v/>
      </c>
      <c r="AO74" s="150" t="str">
        <f t="array" ref="AO74">IFERROR(IF($C74&lt;&gt;"",INDEX('Booking Guest Information'!$K$21:$K$170,MATCH(1,('Booking Guest Information'!$G$21:$G$170=$D74)*('Booking Guest Information'!$M$21:$M$170&lt;=AO$73)*('Booking Guest Information'!$O$21:$O$170&gt;AO$73)*('Booking Guest Information'!$A$21:$A$170&lt;&gt;"X"),0),0),""),"")</f>
        <v/>
      </c>
      <c r="AP74" s="150" t="str">
        <f t="array" ref="AP74">IFERROR(IF($C74&lt;&gt;"",INDEX('Booking Guest Information'!$K$21:$K$170,MATCH(1,('Booking Guest Information'!$G$21:$G$170=$D74)*('Booking Guest Information'!$M$21:$M$170&lt;=AP$73)*('Booking Guest Information'!$O$21:$O$170&gt;AP$73)*('Booking Guest Information'!$A$21:$A$170&lt;&gt;"X"),0),0),""),"")</f>
        <v/>
      </c>
      <c r="AQ74" s="150" t="str">
        <f t="array" ref="AQ74">IFERROR(IF($C74&lt;&gt;"",INDEX('Booking Guest Information'!$K$21:$K$170,MATCH(1,('Booking Guest Information'!$G$21:$G$170=$D74)*('Booking Guest Information'!$M$21:$M$170&lt;=AQ$73)*('Booking Guest Information'!$O$21:$O$170&gt;AQ$73)*('Booking Guest Information'!$A$21:$A$170&lt;&gt;"X"),0),0),""),"")</f>
        <v/>
      </c>
      <c r="AR74" s="150" t="str">
        <f t="array" ref="AR74">IFERROR(IF($C74&lt;&gt;"",INDEX('Booking Guest Information'!$K$21:$K$170,MATCH(1,('Booking Guest Information'!$G$21:$G$170=$D74)*('Booking Guest Information'!$M$21:$M$170&lt;=AR$73)*('Booking Guest Information'!$O$21:$O$170&gt;AR$73)*('Booking Guest Information'!$A$21:$A$170&lt;&gt;"X"),0),0),""),"")</f>
        <v/>
      </c>
      <c r="AS74" s="150" t="str">
        <f t="array" ref="AS74">IFERROR(IF($C74&lt;&gt;"",INDEX('Booking Guest Information'!$K$21:$K$170,MATCH(1,('Booking Guest Information'!$G$21:$G$170=$D74)*('Booking Guest Information'!$M$21:$M$170&lt;=AS$73)*('Booking Guest Information'!$O$21:$O$170&gt;AS$73)*('Booking Guest Information'!$A$21:$A$170&lt;&gt;"X"),0),0),""),"")</f>
        <v/>
      </c>
      <c r="AT74" s="150" t="str">
        <f t="array" ref="AT74">IFERROR(IF($C74&lt;&gt;"",INDEX('Booking Guest Information'!$K$21:$K$170,MATCH(1,('Booking Guest Information'!$G$21:$G$170=$D74)*('Booking Guest Information'!$M$21:$M$170&lt;=AT$73)*('Booking Guest Information'!$O$21:$O$170&gt;AT$73)*('Booking Guest Information'!$A$21:$A$170&lt;&gt;"X"),0),0),""),"")</f>
        <v/>
      </c>
      <c r="AU74" s="150" t="str">
        <f t="array" ref="AU74">IFERROR(IF($C74&lt;&gt;"",INDEX('Booking Guest Information'!$K$21:$K$170,MATCH(1,('Booking Guest Information'!$G$21:$G$170=$D74)*('Booking Guest Information'!$M$21:$M$170&lt;=AU$73)*('Booking Guest Information'!$O$21:$O$170&gt;AU$73)*('Booking Guest Information'!$A$21:$A$170&lt;&gt;"X"),0),0),""),"")</f>
        <v/>
      </c>
    </row>
    <row r="75" spans="2:47" x14ac:dyDescent="0.3">
      <c r="B75" s="149">
        <v>2</v>
      </c>
      <c r="C75" s="151" t="str">
        <f t="shared" si="3"/>
        <v>Standard Single</v>
      </c>
      <c r="D75" s="149">
        <f t="shared" si="3"/>
        <v>202</v>
      </c>
      <c r="E75" s="149"/>
      <c r="F75" s="150" t="str">
        <f t="array" ref="F75">IFERROR(IF($C75&lt;&gt;"",INDEX('Booking Guest Information'!$K$21:$K$170,MATCH(1,('Booking Guest Information'!$G$21:$G$170=$D75)*('Booking Guest Information'!$M$21:$M$170&lt;=F$73)*('Booking Guest Information'!$O$21:$O$170&gt;F$73)*('Booking Guest Information'!$A$21:$A$170&lt;&gt;"X"),0),0),""),"")</f>
        <v/>
      </c>
      <c r="G75" s="150" t="str">
        <f t="array" ref="G75">IFERROR(IF($C75&lt;&gt;"",INDEX('Booking Guest Information'!$K$21:$K$170,MATCH(1,('Booking Guest Information'!$G$21:$G$170=$D75)*('Booking Guest Information'!$M$21:$M$170&lt;=G$73)*('Booking Guest Information'!$O$21:$O$170&gt;G$73)*('Booking Guest Information'!$A$21:$A$170&lt;&gt;"X"),0),0),""),"")</f>
        <v/>
      </c>
      <c r="H75" s="150" t="str">
        <f t="array" ref="H75">IFERROR(IF($C75&lt;&gt;"",INDEX('Booking Guest Information'!$K$21:$K$170,MATCH(1,('Booking Guest Information'!$G$21:$G$170=$D75)*('Booking Guest Information'!$M$21:$M$170&lt;=H$73)*('Booking Guest Information'!$O$21:$O$170&gt;H$73)*('Booking Guest Information'!$A$21:$A$170&lt;&gt;"X"),0),0),""),"")</f>
        <v/>
      </c>
      <c r="I75" s="150" t="str">
        <f t="array" ref="I75">IFERROR(IF($C75&lt;&gt;"",INDEX('Booking Guest Information'!$K$21:$K$170,MATCH(1,('Booking Guest Information'!$G$21:$G$170=$D75)*('Booking Guest Information'!$M$21:$M$170&lt;=I$73)*('Booking Guest Information'!$O$21:$O$170&gt;I$73)*('Booking Guest Information'!$A$21:$A$170&lt;&gt;"X"),0),0),""),"")</f>
        <v/>
      </c>
      <c r="J75" s="150" t="str">
        <f t="array" ref="J75">IFERROR(IF($C75&lt;&gt;"",INDEX('Booking Guest Information'!$K$21:$K$170,MATCH(1,('Booking Guest Information'!$G$21:$G$170=$D75)*('Booking Guest Information'!$M$21:$M$170&lt;=J$73)*('Booking Guest Information'!$O$21:$O$170&gt;J$73)*('Booking Guest Information'!$A$21:$A$170&lt;&gt;"X"),0),0),""),"")</f>
        <v/>
      </c>
      <c r="K75" s="150" t="str">
        <f t="array" ref="K75">IFERROR(IF($C75&lt;&gt;"",INDEX('Booking Guest Information'!$K$21:$K$170,MATCH(1,('Booking Guest Information'!$G$21:$G$170=$D75)*('Booking Guest Information'!$M$21:$M$170&lt;=K$73)*('Booking Guest Information'!$O$21:$O$170&gt;K$73)*('Booking Guest Information'!$A$21:$A$170&lt;&gt;"X"),0),0),""),"")</f>
        <v/>
      </c>
      <c r="L75" s="150" t="str">
        <f t="array" ref="L75">IFERROR(IF($C75&lt;&gt;"",INDEX('Booking Guest Information'!$K$21:$K$170,MATCH(1,('Booking Guest Information'!$G$21:$G$170=$D75)*('Booking Guest Information'!$M$21:$M$170&lt;=L$73)*('Booking Guest Information'!$O$21:$O$170&gt;L$73)*('Booking Guest Information'!$A$21:$A$170&lt;&gt;"X"),0),0),""),"")</f>
        <v/>
      </c>
      <c r="M75" s="150" t="str">
        <f t="array" ref="M75">IFERROR(IF($C75&lt;&gt;"",INDEX('Booking Guest Information'!$K$21:$K$170,MATCH(1,('Booking Guest Information'!$G$21:$G$170=$D75)*('Booking Guest Information'!$M$21:$M$170&lt;=M$73)*('Booking Guest Information'!$O$21:$O$170&gt;M$73)*('Booking Guest Information'!$A$21:$A$170&lt;&gt;"X"),0),0),""),"")</f>
        <v/>
      </c>
      <c r="N75" s="150" t="str">
        <f t="array" ref="N75">IFERROR(IF($C75&lt;&gt;"",INDEX('Booking Guest Information'!$K$21:$K$170,MATCH(1,('Booking Guest Information'!$G$21:$G$170=$D75)*('Booking Guest Information'!$M$21:$M$170&lt;=N$73)*('Booking Guest Information'!$O$21:$O$170&gt;N$73)*('Booking Guest Information'!$A$21:$A$170&lt;&gt;"X"),0),0),""),"")</f>
        <v/>
      </c>
      <c r="O75" s="150" t="str">
        <f t="array" ref="O75">IFERROR(IF($C75&lt;&gt;"",INDEX('Booking Guest Information'!$K$21:$K$170,MATCH(1,('Booking Guest Information'!$G$21:$G$170=$D75)*('Booking Guest Information'!$M$21:$M$170&lt;=O$73)*('Booking Guest Information'!$O$21:$O$170&gt;O$73)*('Booking Guest Information'!$A$21:$A$170&lt;&gt;"X"),0),0),""),"")</f>
        <v/>
      </c>
      <c r="P75" s="150" t="str">
        <f t="array" ref="P75">IFERROR(IF($C75&lt;&gt;"",INDEX('Booking Guest Information'!$K$21:$K$170,MATCH(1,('Booking Guest Information'!$G$21:$G$170=$D75)*('Booking Guest Information'!$M$21:$M$170&lt;=P$73)*('Booking Guest Information'!$O$21:$O$170&gt;P$73)*('Booking Guest Information'!$A$21:$A$170&lt;&gt;"X"),0),0),""),"")</f>
        <v/>
      </c>
      <c r="Q75" s="150" t="str">
        <f t="array" ref="Q75">IFERROR(IF($C75&lt;&gt;"",INDEX('Booking Guest Information'!$K$21:$K$170,MATCH(1,('Booking Guest Information'!$G$21:$G$170=$D75)*('Booking Guest Information'!$M$21:$M$170&lt;=Q$73)*('Booking Guest Information'!$O$21:$O$170&gt;Q$73)*('Booking Guest Information'!$A$21:$A$170&lt;&gt;"X"),0),0),""),"")</f>
        <v/>
      </c>
      <c r="R75" s="150" t="str">
        <f t="array" ref="R75">IFERROR(IF($C75&lt;&gt;"",INDEX('Booking Guest Information'!$K$21:$K$170,MATCH(1,('Booking Guest Information'!$G$21:$G$170=$D75)*('Booking Guest Information'!$M$21:$M$170&lt;=R$73)*('Booking Guest Information'!$O$21:$O$170&gt;R$73)*('Booking Guest Information'!$A$21:$A$170&lt;&gt;"X"),0),0),""),"")</f>
        <v/>
      </c>
      <c r="S75" s="150" t="str">
        <f t="array" ref="S75">IFERROR(IF($C75&lt;&gt;"",INDEX('Booking Guest Information'!$K$21:$K$170,MATCH(1,('Booking Guest Information'!$G$21:$G$170=$D75)*('Booking Guest Information'!$M$21:$M$170&lt;=S$73)*('Booking Guest Information'!$O$21:$O$170&gt;S$73)*('Booking Guest Information'!$A$21:$A$170&lt;&gt;"X"),0),0),""),"")</f>
        <v/>
      </c>
      <c r="T75" s="150" t="str">
        <f t="array" ref="T75">IFERROR(IF($C75&lt;&gt;"",INDEX('Booking Guest Information'!$K$21:$K$170,MATCH(1,('Booking Guest Information'!$G$21:$G$170=$D75)*('Booking Guest Information'!$M$21:$M$170&lt;=T$73)*('Booking Guest Information'!$O$21:$O$170&gt;T$73)*('Booking Guest Information'!$A$21:$A$170&lt;&gt;"X"),0),0),""),"")</f>
        <v/>
      </c>
      <c r="U75" s="150" t="str">
        <f t="array" ref="U75">IFERROR(IF($C75&lt;&gt;"",INDEX('Booking Guest Information'!$K$21:$K$170,MATCH(1,('Booking Guest Information'!$G$21:$G$170=$D75)*('Booking Guest Information'!$M$21:$M$170&lt;=U$73)*('Booking Guest Information'!$O$21:$O$170&gt;U$73)*('Booking Guest Information'!$A$21:$A$170&lt;&gt;"X"),0),0),""),"")</f>
        <v/>
      </c>
      <c r="V75" s="150" t="str">
        <f t="array" ref="V75">IFERROR(IF($C75&lt;&gt;"",INDEX('Booking Guest Information'!$K$21:$K$170,MATCH(1,('Booking Guest Information'!$G$21:$G$170=$D75)*('Booking Guest Information'!$M$21:$M$170&lt;=V$73)*('Booking Guest Information'!$O$21:$O$170&gt;V$73)*('Booking Guest Information'!$A$21:$A$170&lt;&gt;"X"),0),0),""),"")</f>
        <v/>
      </c>
      <c r="W75" s="150" t="str">
        <f t="array" ref="W75">IFERROR(IF($C75&lt;&gt;"",INDEX('Booking Guest Information'!$K$21:$K$170,MATCH(1,('Booking Guest Information'!$G$21:$G$170=$D75)*('Booking Guest Information'!$M$21:$M$170&lt;=W$73)*('Booking Guest Information'!$O$21:$O$170&gt;W$73)*('Booking Guest Information'!$A$21:$A$170&lt;&gt;"X"),0),0),""),"")</f>
        <v/>
      </c>
      <c r="X75" s="150" t="str">
        <f t="array" ref="X75">IFERROR(IF($C75&lt;&gt;"",INDEX('Booking Guest Information'!$K$21:$K$170,MATCH(1,('Booking Guest Information'!$G$21:$G$170=$D75)*('Booking Guest Information'!$M$21:$M$170&lt;=X$73)*('Booking Guest Information'!$O$21:$O$170&gt;X$73)*('Booking Guest Information'!$A$21:$A$170&lt;&gt;"X"),0),0),""),"")</f>
        <v/>
      </c>
      <c r="Y75" s="150" t="str">
        <f t="array" ref="Y75">IFERROR(IF($C75&lt;&gt;"",INDEX('Booking Guest Information'!$K$21:$K$170,MATCH(1,('Booking Guest Information'!$G$21:$G$170=$D75)*('Booking Guest Information'!$M$21:$M$170&lt;=Y$73)*('Booking Guest Information'!$O$21:$O$170&gt;Y$73)*('Booking Guest Information'!$A$21:$A$170&lt;&gt;"X"),0),0),""),"")</f>
        <v/>
      </c>
      <c r="Z75" s="150" t="str">
        <f t="array" ref="Z75">IFERROR(IF($C75&lt;&gt;"",INDEX('Booking Guest Information'!$K$21:$K$170,MATCH(1,('Booking Guest Information'!$G$21:$G$170=$D75)*('Booking Guest Information'!$M$21:$M$170&lt;=Z$73)*('Booking Guest Information'!$O$21:$O$170&gt;Z$73)*('Booking Guest Information'!$A$21:$A$170&lt;&gt;"X"),0),0),""),"")</f>
        <v/>
      </c>
      <c r="AA75" s="150" t="str">
        <f t="array" ref="AA75">IFERROR(IF($C75&lt;&gt;"",INDEX('Booking Guest Information'!$K$21:$K$170,MATCH(1,('Booking Guest Information'!$G$21:$G$170=$D75)*('Booking Guest Information'!$M$21:$M$170&lt;=AA$73)*('Booking Guest Information'!$O$21:$O$170&gt;AA$73)*('Booking Guest Information'!$A$21:$A$170&lt;&gt;"X"),0),0),""),"")</f>
        <v/>
      </c>
      <c r="AB75" s="150" t="str">
        <f t="array" ref="AB75">IFERROR(IF($C75&lt;&gt;"",INDEX('Booking Guest Information'!$K$21:$K$170,MATCH(1,('Booking Guest Information'!$G$21:$G$170=$D75)*('Booking Guest Information'!$M$21:$M$170&lt;=AB$73)*('Booking Guest Information'!$O$21:$O$170&gt;AB$73)*('Booking Guest Information'!$A$21:$A$170&lt;&gt;"X"),0),0),""),"")</f>
        <v/>
      </c>
      <c r="AC75" s="150" t="str">
        <f t="array" ref="AC75">IFERROR(IF($C75&lt;&gt;"",INDEX('Booking Guest Information'!$K$21:$K$170,MATCH(1,('Booking Guest Information'!$G$21:$G$170=$D75)*('Booking Guest Information'!$M$21:$M$170&lt;=AC$73)*('Booking Guest Information'!$O$21:$O$170&gt;AC$73)*('Booking Guest Information'!$A$21:$A$170&lt;&gt;"X"),0),0),""),"")</f>
        <v/>
      </c>
      <c r="AD75" s="150" t="str">
        <f t="array" ref="AD75">IFERROR(IF($C75&lt;&gt;"",INDEX('Booking Guest Information'!$K$21:$K$170,MATCH(1,('Booking Guest Information'!$G$21:$G$170=$D75)*('Booking Guest Information'!$M$21:$M$170&lt;=AD$73)*('Booking Guest Information'!$O$21:$O$170&gt;AD$73)*('Booking Guest Information'!$A$21:$A$170&lt;&gt;"X"),0),0),""),"")</f>
        <v/>
      </c>
      <c r="AE75" s="150" t="str">
        <f t="array" ref="AE75">IFERROR(IF($C75&lt;&gt;"",INDEX('Booking Guest Information'!$K$21:$K$170,MATCH(1,('Booking Guest Information'!$G$21:$G$170=$D75)*('Booking Guest Information'!$M$21:$M$170&lt;=AE$73)*('Booking Guest Information'!$O$21:$O$170&gt;AE$73)*('Booking Guest Information'!$A$21:$A$170&lt;&gt;"X"),0),0),""),"")</f>
        <v/>
      </c>
      <c r="AF75" s="150" t="str">
        <f t="array" ref="AF75">IFERROR(IF($C75&lt;&gt;"",INDEX('Booking Guest Information'!$K$21:$K$170,MATCH(1,('Booking Guest Information'!$G$21:$G$170=$D75)*('Booking Guest Information'!$M$21:$M$170&lt;=AF$73)*('Booking Guest Information'!$O$21:$O$170&gt;AF$73)*('Booking Guest Information'!$A$21:$A$170&lt;&gt;"X"),0),0),""),"")</f>
        <v/>
      </c>
      <c r="AG75" s="150" t="str">
        <f t="array" ref="AG75">IFERROR(IF($C75&lt;&gt;"",INDEX('Booking Guest Information'!$K$21:$K$170,MATCH(1,('Booking Guest Information'!$G$21:$G$170=$D75)*('Booking Guest Information'!$M$21:$M$170&lt;=AG$73)*('Booking Guest Information'!$O$21:$O$170&gt;AG$73)*('Booking Guest Information'!$A$21:$A$170&lt;&gt;"X"),0),0),""),"")</f>
        <v/>
      </c>
      <c r="AH75" s="150" t="str">
        <f t="array" ref="AH75">IFERROR(IF($C75&lt;&gt;"",INDEX('Booking Guest Information'!$K$21:$K$170,MATCH(1,('Booking Guest Information'!$G$21:$G$170=$D75)*('Booking Guest Information'!$M$21:$M$170&lt;=AH$73)*('Booking Guest Information'!$O$21:$O$170&gt;AH$73)*('Booking Guest Information'!$A$21:$A$170&lt;&gt;"X"),0),0),""),"")</f>
        <v/>
      </c>
      <c r="AI75" s="150" t="str">
        <f t="array" ref="AI75">IFERROR(IF($C75&lt;&gt;"",INDEX('Booking Guest Information'!$K$21:$K$170,MATCH(1,('Booking Guest Information'!$G$21:$G$170=$D75)*('Booking Guest Information'!$M$21:$M$170&lt;=AI$73)*('Booking Guest Information'!$O$21:$O$170&gt;AI$73)*('Booking Guest Information'!$A$21:$A$170&lt;&gt;"X"),0),0),""),"")</f>
        <v/>
      </c>
      <c r="AJ75" s="150" t="str">
        <f t="array" ref="AJ75">IFERROR(IF($C75&lt;&gt;"",INDEX('Booking Guest Information'!$K$21:$K$170,MATCH(1,('Booking Guest Information'!$G$21:$G$170=$D75)*('Booking Guest Information'!$M$21:$M$170&lt;=AJ$73)*('Booking Guest Information'!$O$21:$O$170&gt;AJ$73)*('Booking Guest Information'!$A$21:$A$170&lt;&gt;"X"),0),0),""),"")</f>
        <v/>
      </c>
      <c r="AK75" s="150" t="str">
        <f t="array" ref="AK75">IFERROR(IF($C75&lt;&gt;"",INDEX('Booking Guest Information'!$K$21:$K$170,MATCH(1,('Booking Guest Information'!$G$21:$G$170=$D75)*('Booking Guest Information'!$M$21:$M$170&lt;=AK$73)*('Booking Guest Information'!$O$21:$O$170&gt;AK$73)*('Booking Guest Information'!$A$21:$A$170&lt;&gt;"X"),0),0),""),"")</f>
        <v/>
      </c>
      <c r="AL75" s="150" t="str">
        <f t="array" ref="AL75">IFERROR(IF($C75&lt;&gt;"",INDEX('Booking Guest Information'!$K$21:$K$170,MATCH(1,('Booking Guest Information'!$G$21:$G$170=$D75)*('Booking Guest Information'!$M$21:$M$170&lt;=AL$73)*('Booking Guest Information'!$O$21:$O$170&gt;AL$73)*('Booking Guest Information'!$A$21:$A$170&lt;&gt;"X"),0),0),""),"")</f>
        <v/>
      </c>
      <c r="AM75" s="150" t="str">
        <f t="array" ref="AM75">IFERROR(IF($C75&lt;&gt;"",INDEX('Booking Guest Information'!$K$21:$K$170,MATCH(1,('Booking Guest Information'!$G$21:$G$170=$D75)*('Booking Guest Information'!$M$21:$M$170&lt;=AM$73)*('Booking Guest Information'!$O$21:$O$170&gt;AM$73)*('Booking Guest Information'!$A$21:$A$170&lt;&gt;"X"),0),0),""),"")</f>
        <v/>
      </c>
      <c r="AN75" s="150" t="str">
        <f t="array" ref="AN75">IFERROR(IF($C75&lt;&gt;"",INDEX('Booking Guest Information'!$K$21:$K$170,MATCH(1,('Booking Guest Information'!$G$21:$G$170=$D75)*('Booking Guest Information'!$M$21:$M$170&lt;=AN$73)*('Booking Guest Information'!$O$21:$O$170&gt;AN$73)*('Booking Guest Information'!$A$21:$A$170&lt;&gt;"X"),0),0),""),"")</f>
        <v/>
      </c>
      <c r="AO75" s="150" t="str">
        <f t="array" ref="AO75">IFERROR(IF($C75&lt;&gt;"",INDEX('Booking Guest Information'!$K$21:$K$170,MATCH(1,('Booking Guest Information'!$G$21:$G$170=$D75)*('Booking Guest Information'!$M$21:$M$170&lt;=AO$73)*('Booking Guest Information'!$O$21:$O$170&gt;AO$73)*('Booking Guest Information'!$A$21:$A$170&lt;&gt;"X"),0),0),""),"")</f>
        <v/>
      </c>
      <c r="AP75" s="150" t="str">
        <f t="array" ref="AP75">IFERROR(IF($C75&lt;&gt;"",INDEX('Booking Guest Information'!$K$21:$K$170,MATCH(1,('Booking Guest Information'!$G$21:$G$170=$D75)*('Booking Guest Information'!$M$21:$M$170&lt;=AP$73)*('Booking Guest Information'!$O$21:$O$170&gt;AP$73)*('Booking Guest Information'!$A$21:$A$170&lt;&gt;"X"),0),0),""),"")</f>
        <v/>
      </c>
      <c r="AQ75" s="150" t="str">
        <f t="array" ref="AQ75">IFERROR(IF($C75&lt;&gt;"",INDEX('Booking Guest Information'!$K$21:$K$170,MATCH(1,('Booking Guest Information'!$G$21:$G$170=$D75)*('Booking Guest Information'!$M$21:$M$170&lt;=AQ$73)*('Booking Guest Information'!$O$21:$O$170&gt;AQ$73)*('Booking Guest Information'!$A$21:$A$170&lt;&gt;"X"),0),0),""),"")</f>
        <v/>
      </c>
      <c r="AR75" s="150" t="str">
        <f t="array" ref="AR75">IFERROR(IF($C75&lt;&gt;"",INDEX('Booking Guest Information'!$K$21:$K$170,MATCH(1,('Booking Guest Information'!$G$21:$G$170=$D75)*('Booking Guest Information'!$M$21:$M$170&lt;=AR$73)*('Booking Guest Information'!$O$21:$O$170&gt;AR$73)*('Booking Guest Information'!$A$21:$A$170&lt;&gt;"X"),0),0),""),"")</f>
        <v/>
      </c>
      <c r="AS75" s="150" t="str">
        <f t="array" ref="AS75">IFERROR(IF($C75&lt;&gt;"",INDEX('Booking Guest Information'!$K$21:$K$170,MATCH(1,('Booking Guest Information'!$G$21:$G$170=$D75)*('Booking Guest Information'!$M$21:$M$170&lt;=AS$73)*('Booking Guest Information'!$O$21:$O$170&gt;AS$73)*('Booking Guest Information'!$A$21:$A$170&lt;&gt;"X"),0),0),""),"")</f>
        <v/>
      </c>
      <c r="AT75" s="150" t="str">
        <f t="array" ref="AT75">IFERROR(IF($C75&lt;&gt;"",INDEX('Booking Guest Information'!$K$21:$K$170,MATCH(1,('Booking Guest Information'!$G$21:$G$170=$D75)*('Booking Guest Information'!$M$21:$M$170&lt;=AT$73)*('Booking Guest Information'!$O$21:$O$170&gt;AT$73)*('Booking Guest Information'!$A$21:$A$170&lt;&gt;"X"),0),0),""),"")</f>
        <v/>
      </c>
      <c r="AU75" s="150" t="str">
        <f t="array" ref="AU75">IFERROR(IF($C75&lt;&gt;"",INDEX('Booking Guest Information'!$K$21:$K$170,MATCH(1,('Booking Guest Information'!$G$21:$G$170=$D75)*('Booking Guest Information'!$M$21:$M$170&lt;=AU$73)*('Booking Guest Information'!$O$21:$O$170&gt;AU$73)*('Booking Guest Information'!$A$21:$A$170&lt;&gt;"X"),0),0),""),"")</f>
        <v/>
      </c>
    </row>
    <row r="76" spans="2:47" x14ac:dyDescent="0.3">
      <c r="B76" s="149">
        <v>3</v>
      </c>
      <c r="C76" s="151" t="str">
        <f t="shared" si="3"/>
        <v>Standard Single</v>
      </c>
      <c r="D76" s="149">
        <f t="shared" si="3"/>
        <v>203</v>
      </c>
      <c r="E76" s="149"/>
      <c r="F76" s="150" t="str">
        <f t="array" ref="F76">IFERROR(IF($C76&lt;&gt;"",INDEX('Booking Guest Information'!$K$21:$K$170,MATCH(1,('Booking Guest Information'!$G$21:$G$170=$D76)*('Booking Guest Information'!$M$21:$M$170&lt;=F$73)*('Booking Guest Information'!$O$21:$O$170&gt;F$73)*('Booking Guest Information'!$A$21:$A$170&lt;&gt;"X"),0),0),""),"")</f>
        <v/>
      </c>
      <c r="G76" s="150" t="str">
        <f t="array" ref="G76">IFERROR(IF($C76&lt;&gt;"",INDEX('Booking Guest Information'!$K$21:$K$170,MATCH(1,('Booking Guest Information'!$G$21:$G$170=$D76)*('Booking Guest Information'!$M$21:$M$170&lt;=G$73)*('Booking Guest Information'!$O$21:$O$170&gt;G$73)*('Booking Guest Information'!$A$21:$A$170&lt;&gt;"X"),0),0),""),"")</f>
        <v/>
      </c>
      <c r="H76" s="150" t="str">
        <f t="array" ref="H76">IFERROR(IF($C76&lt;&gt;"",INDEX('Booking Guest Information'!$K$21:$K$170,MATCH(1,('Booking Guest Information'!$G$21:$G$170=$D76)*('Booking Guest Information'!$M$21:$M$170&lt;=H$73)*('Booking Guest Information'!$O$21:$O$170&gt;H$73)*('Booking Guest Information'!$A$21:$A$170&lt;&gt;"X"),0),0),""),"")</f>
        <v/>
      </c>
      <c r="I76" s="150" t="str">
        <f t="array" ref="I76">IFERROR(IF($C76&lt;&gt;"",INDEX('Booking Guest Information'!$K$21:$K$170,MATCH(1,('Booking Guest Information'!$G$21:$G$170=$D76)*('Booking Guest Information'!$M$21:$M$170&lt;=I$73)*('Booking Guest Information'!$O$21:$O$170&gt;I$73)*('Booking Guest Information'!$A$21:$A$170&lt;&gt;"X"),0),0),""),"")</f>
        <v/>
      </c>
      <c r="J76" s="150" t="str">
        <f t="array" ref="J76">IFERROR(IF($C76&lt;&gt;"",INDEX('Booking Guest Information'!$K$21:$K$170,MATCH(1,('Booking Guest Information'!$G$21:$G$170=$D76)*('Booking Guest Information'!$M$21:$M$170&lt;=J$73)*('Booking Guest Information'!$O$21:$O$170&gt;J$73)*('Booking Guest Information'!$A$21:$A$170&lt;&gt;"X"),0),0),""),"")</f>
        <v/>
      </c>
      <c r="K76" s="150" t="str">
        <f t="array" ref="K76">IFERROR(IF($C76&lt;&gt;"",INDEX('Booking Guest Information'!$K$21:$K$170,MATCH(1,('Booking Guest Information'!$G$21:$G$170=$D76)*('Booking Guest Information'!$M$21:$M$170&lt;=K$73)*('Booking Guest Information'!$O$21:$O$170&gt;K$73)*('Booking Guest Information'!$A$21:$A$170&lt;&gt;"X"),0),0),""),"")</f>
        <v/>
      </c>
      <c r="L76" s="150" t="str">
        <f t="array" ref="L76">IFERROR(IF($C76&lt;&gt;"",INDEX('Booking Guest Information'!$K$21:$K$170,MATCH(1,('Booking Guest Information'!$G$21:$G$170=$D76)*('Booking Guest Information'!$M$21:$M$170&lt;=L$73)*('Booking Guest Information'!$O$21:$O$170&gt;L$73)*('Booking Guest Information'!$A$21:$A$170&lt;&gt;"X"),0),0),""),"")</f>
        <v/>
      </c>
      <c r="M76" s="150" t="str">
        <f t="array" ref="M76">IFERROR(IF($C76&lt;&gt;"",INDEX('Booking Guest Information'!$K$21:$K$170,MATCH(1,('Booking Guest Information'!$G$21:$G$170=$D76)*('Booking Guest Information'!$M$21:$M$170&lt;=M$73)*('Booking Guest Information'!$O$21:$O$170&gt;M$73)*('Booking Guest Information'!$A$21:$A$170&lt;&gt;"X"),0),0),""),"")</f>
        <v/>
      </c>
      <c r="N76" s="150" t="str">
        <f t="array" ref="N76">IFERROR(IF($C76&lt;&gt;"",INDEX('Booking Guest Information'!$K$21:$K$170,MATCH(1,('Booking Guest Information'!$G$21:$G$170=$D76)*('Booking Guest Information'!$M$21:$M$170&lt;=N$73)*('Booking Guest Information'!$O$21:$O$170&gt;N$73)*('Booking Guest Information'!$A$21:$A$170&lt;&gt;"X"),0),0),""),"")</f>
        <v/>
      </c>
      <c r="O76" s="150" t="str">
        <f t="array" ref="O76">IFERROR(IF($C76&lt;&gt;"",INDEX('Booking Guest Information'!$K$21:$K$170,MATCH(1,('Booking Guest Information'!$G$21:$G$170=$D76)*('Booking Guest Information'!$M$21:$M$170&lt;=O$73)*('Booking Guest Information'!$O$21:$O$170&gt;O$73)*('Booking Guest Information'!$A$21:$A$170&lt;&gt;"X"),0),0),""),"")</f>
        <v/>
      </c>
      <c r="P76" s="150" t="str">
        <f t="array" ref="P76">IFERROR(IF($C76&lt;&gt;"",INDEX('Booking Guest Information'!$K$21:$K$170,MATCH(1,('Booking Guest Information'!$G$21:$G$170=$D76)*('Booking Guest Information'!$M$21:$M$170&lt;=P$73)*('Booking Guest Information'!$O$21:$O$170&gt;P$73)*('Booking Guest Information'!$A$21:$A$170&lt;&gt;"X"),0),0),""),"")</f>
        <v/>
      </c>
      <c r="Q76" s="150" t="str">
        <f t="array" ref="Q76">IFERROR(IF($C76&lt;&gt;"",INDEX('Booking Guest Information'!$K$21:$K$170,MATCH(1,('Booking Guest Information'!$G$21:$G$170=$D76)*('Booking Guest Information'!$M$21:$M$170&lt;=Q$73)*('Booking Guest Information'!$O$21:$O$170&gt;Q$73)*('Booking Guest Information'!$A$21:$A$170&lt;&gt;"X"),0),0),""),"")</f>
        <v/>
      </c>
      <c r="R76" s="150" t="str">
        <f t="array" ref="R76">IFERROR(IF($C76&lt;&gt;"",INDEX('Booking Guest Information'!$K$21:$K$170,MATCH(1,('Booking Guest Information'!$G$21:$G$170=$D76)*('Booking Guest Information'!$M$21:$M$170&lt;=R$73)*('Booking Guest Information'!$O$21:$O$170&gt;R$73)*('Booking Guest Information'!$A$21:$A$170&lt;&gt;"X"),0),0),""),"")</f>
        <v/>
      </c>
      <c r="S76" s="150" t="str">
        <f t="array" ref="S76">IFERROR(IF($C76&lt;&gt;"",INDEX('Booking Guest Information'!$K$21:$K$170,MATCH(1,('Booking Guest Information'!$G$21:$G$170=$D76)*('Booking Guest Information'!$M$21:$M$170&lt;=S$73)*('Booking Guest Information'!$O$21:$O$170&gt;S$73)*('Booking Guest Information'!$A$21:$A$170&lt;&gt;"X"),0),0),""),"")</f>
        <v/>
      </c>
      <c r="T76" s="150" t="str">
        <f t="array" ref="T76">IFERROR(IF($C76&lt;&gt;"",INDEX('Booking Guest Information'!$K$21:$K$170,MATCH(1,('Booking Guest Information'!$G$21:$G$170=$D76)*('Booking Guest Information'!$M$21:$M$170&lt;=T$73)*('Booking Guest Information'!$O$21:$O$170&gt;T$73)*('Booking Guest Information'!$A$21:$A$170&lt;&gt;"X"),0),0),""),"")</f>
        <v/>
      </c>
      <c r="U76" s="150" t="str">
        <f t="array" ref="U76">IFERROR(IF($C76&lt;&gt;"",INDEX('Booking Guest Information'!$K$21:$K$170,MATCH(1,('Booking Guest Information'!$G$21:$G$170=$D76)*('Booking Guest Information'!$M$21:$M$170&lt;=U$73)*('Booking Guest Information'!$O$21:$O$170&gt;U$73)*('Booking Guest Information'!$A$21:$A$170&lt;&gt;"X"),0),0),""),"")</f>
        <v/>
      </c>
      <c r="V76" s="150" t="str">
        <f t="array" ref="V76">IFERROR(IF($C76&lt;&gt;"",INDEX('Booking Guest Information'!$K$21:$K$170,MATCH(1,('Booking Guest Information'!$G$21:$G$170=$D76)*('Booking Guest Information'!$M$21:$M$170&lt;=V$73)*('Booking Guest Information'!$O$21:$O$170&gt;V$73)*('Booking Guest Information'!$A$21:$A$170&lt;&gt;"X"),0),0),""),"")</f>
        <v/>
      </c>
      <c r="W76" s="150" t="str">
        <f t="array" ref="W76">IFERROR(IF($C76&lt;&gt;"",INDEX('Booking Guest Information'!$K$21:$K$170,MATCH(1,('Booking Guest Information'!$G$21:$G$170=$D76)*('Booking Guest Information'!$M$21:$M$170&lt;=W$73)*('Booking Guest Information'!$O$21:$O$170&gt;W$73)*('Booking Guest Information'!$A$21:$A$170&lt;&gt;"X"),0),0),""),"")</f>
        <v/>
      </c>
      <c r="X76" s="150" t="str">
        <f t="array" ref="X76">IFERROR(IF($C76&lt;&gt;"",INDEX('Booking Guest Information'!$K$21:$K$170,MATCH(1,('Booking Guest Information'!$G$21:$G$170=$D76)*('Booking Guest Information'!$M$21:$M$170&lt;=X$73)*('Booking Guest Information'!$O$21:$O$170&gt;X$73)*('Booking Guest Information'!$A$21:$A$170&lt;&gt;"X"),0),0),""),"")</f>
        <v/>
      </c>
      <c r="Y76" s="150" t="str">
        <f t="array" ref="Y76">IFERROR(IF($C76&lt;&gt;"",INDEX('Booking Guest Information'!$K$21:$K$170,MATCH(1,('Booking Guest Information'!$G$21:$G$170=$D76)*('Booking Guest Information'!$M$21:$M$170&lt;=Y$73)*('Booking Guest Information'!$O$21:$O$170&gt;Y$73)*('Booking Guest Information'!$A$21:$A$170&lt;&gt;"X"),0),0),""),"")</f>
        <v/>
      </c>
      <c r="Z76" s="150" t="str">
        <f t="array" ref="Z76">IFERROR(IF($C76&lt;&gt;"",INDEX('Booking Guest Information'!$K$21:$K$170,MATCH(1,('Booking Guest Information'!$G$21:$G$170=$D76)*('Booking Guest Information'!$M$21:$M$170&lt;=Z$73)*('Booking Guest Information'!$O$21:$O$170&gt;Z$73)*('Booking Guest Information'!$A$21:$A$170&lt;&gt;"X"),0),0),""),"")</f>
        <v/>
      </c>
      <c r="AA76" s="150" t="str">
        <f t="array" ref="AA76">IFERROR(IF($C76&lt;&gt;"",INDEX('Booking Guest Information'!$K$21:$K$170,MATCH(1,('Booking Guest Information'!$G$21:$G$170=$D76)*('Booking Guest Information'!$M$21:$M$170&lt;=AA$73)*('Booking Guest Information'!$O$21:$O$170&gt;AA$73)*('Booking Guest Information'!$A$21:$A$170&lt;&gt;"X"),0),0),""),"")</f>
        <v/>
      </c>
      <c r="AB76" s="150" t="str">
        <f t="array" ref="AB76">IFERROR(IF($C76&lt;&gt;"",INDEX('Booking Guest Information'!$K$21:$K$170,MATCH(1,('Booking Guest Information'!$G$21:$G$170=$D76)*('Booking Guest Information'!$M$21:$M$170&lt;=AB$73)*('Booking Guest Information'!$O$21:$O$170&gt;AB$73)*('Booking Guest Information'!$A$21:$A$170&lt;&gt;"X"),0),0),""),"")</f>
        <v/>
      </c>
      <c r="AC76" s="150" t="str">
        <f t="array" ref="AC76">IFERROR(IF($C76&lt;&gt;"",INDEX('Booking Guest Information'!$K$21:$K$170,MATCH(1,('Booking Guest Information'!$G$21:$G$170=$D76)*('Booking Guest Information'!$M$21:$M$170&lt;=AC$73)*('Booking Guest Information'!$O$21:$O$170&gt;AC$73)*('Booking Guest Information'!$A$21:$A$170&lt;&gt;"X"),0),0),""),"")</f>
        <v/>
      </c>
      <c r="AD76" s="150" t="str">
        <f t="array" ref="AD76">IFERROR(IF($C76&lt;&gt;"",INDEX('Booking Guest Information'!$K$21:$K$170,MATCH(1,('Booking Guest Information'!$G$21:$G$170=$D76)*('Booking Guest Information'!$M$21:$M$170&lt;=AD$73)*('Booking Guest Information'!$O$21:$O$170&gt;AD$73)*('Booking Guest Information'!$A$21:$A$170&lt;&gt;"X"),0),0),""),"")</f>
        <v/>
      </c>
      <c r="AE76" s="150" t="str">
        <f t="array" ref="AE76">IFERROR(IF($C76&lt;&gt;"",INDEX('Booking Guest Information'!$K$21:$K$170,MATCH(1,('Booking Guest Information'!$G$21:$G$170=$D76)*('Booking Guest Information'!$M$21:$M$170&lt;=AE$73)*('Booking Guest Information'!$O$21:$O$170&gt;AE$73)*('Booking Guest Information'!$A$21:$A$170&lt;&gt;"X"),0),0),""),"")</f>
        <v/>
      </c>
      <c r="AF76" s="150" t="str">
        <f t="array" ref="AF76">IFERROR(IF($C76&lt;&gt;"",INDEX('Booking Guest Information'!$K$21:$K$170,MATCH(1,('Booking Guest Information'!$G$21:$G$170=$D76)*('Booking Guest Information'!$M$21:$M$170&lt;=AF$73)*('Booking Guest Information'!$O$21:$O$170&gt;AF$73)*('Booking Guest Information'!$A$21:$A$170&lt;&gt;"X"),0),0),""),"")</f>
        <v/>
      </c>
      <c r="AG76" s="150" t="str">
        <f t="array" ref="AG76">IFERROR(IF($C76&lt;&gt;"",INDEX('Booking Guest Information'!$K$21:$K$170,MATCH(1,('Booking Guest Information'!$G$21:$G$170=$D76)*('Booking Guest Information'!$M$21:$M$170&lt;=AG$73)*('Booking Guest Information'!$O$21:$O$170&gt;AG$73)*('Booking Guest Information'!$A$21:$A$170&lt;&gt;"X"),0),0),""),"")</f>
        <v/>
      </c>
      <c r="AH76" s="150" t="str">
        <f t="array" ref="AH76">IFERROR(IF($C76&lt;&gt;"",INDEX('Booking Guest Information'!$K$21:$K$170,MATCH(1,('Booking Guest Information'!$G$21:$G$170=$D76)*('Booking Guest Information'!$M$21:$M$170&lt;=AH$73)*('Booking Guest Information'!$O$21:$O$170&gt;AH$73)*('Booking Guest Information'!$A$21:$A$170&lt;&gt;"X"),0),0),""),"")</f>
        <v/>
      </c>
      <c r="AI76" s="150" t="str">
        <f t="array" ref="AI76">IFERROR(IF($C76&lt;&gt;"",INDEX('Booking Guest Information'!$K$21:$K$170,MATCH(1,('Booking Guest Information'!$G$21:$G$170=$D76)*('Booking Guest Information'!$M$21:$M$170&lt;=AI$73)*('Booking Guest Information'!$O$21:$O$170&gt;AI$73)*('Booking Guest Information'!$A$21:$A$170&lt;&gt;"X"),0),0),""),"")</f>
        <v/>
      </c>
      <c r="AJ76" s="150" t="str">
        <f t="array" ref="AJ76">IFERROR(IF($C76&lt;&gt;"",INDEX('Booking Guest Information'!$K$21:$K$170,MATCH(1,('Booking Guest Information'!$G$21:$G$170=$D76)*('Booking Guest Information'!$M$21:$M$170&lt;=AJ$73)*('Booking Guest Information'!$O$21:$O$170&gt;AJ$73)*('Booking Guest Information'!$A$21:$A$170&lt;&gt;"X"),0),0),""),"")</f>
        <v/>
      </c>
      <c r="AK76" s="150" t="str">
        <f t="array" ref="AK76">IFERROR(IF($C76&lt;&gt;"",INDEX('Booking Guest Information'!$K$21:$K$170,MATCH(1,('Booking Guest Information'!$G$21:$G$170=$D76)*('Booking Guest Information'!$M$21:$M$170&lt;=AK$73)*('Booking Guest Information'!$O$21:$O$170&gt;AK$73)*('Booking Guest Information'!$A$21:$A$170&lt;&gt;"X"),0),0),""),"")</f>
        <v/>
      </c>
      <c r="AL76" s="150" t="str">
        <f t="array" ref="AL76">IFERROR(IF($C76&lt;&gt;"",INDEX('Booking Guest Information'!$K$21:$K$170,MATCH(1,('Booking Guest Information'!$G$21:$G$170=$D76)*('Booking Guest Information'!$M$21:$M$170&lt;=AL$73)*('Booking Guest Information'!$O$21:$O$170&gt;AL$73)*('Booking Guest Information'!$A$21:$A$170&lt;&gt;"X"),0),0),""),"")</f>
        <v/>
      </c>
      <c r="AM76" s="150" t="str">
        <f t="array" ref="AM76">IFERROR(IF($C76&lt;&gt;"",INDEX('Booking Guest Information'!$K$21:$K$170,MATCH(1,('Booking Guest Information'!$G$21:$G$170=$D76)*('Booking Guest Information'!$M$21:$M$170&lt;=AM$73)*('Booking Guest Information'!$O$21:$O$170&gt;AM$73)*('Booking Guest Information'!$A$21:$A$170&lt;&gt;"X"),0),0),""),"")</f>
        <v/>
      </c>
      <c r="AN76" s="150" t="str">
        <f t="array" ref="AN76">IFERROR(IF($C76&lt;&gt;"",INDEX('Booking Guest Information'!$K$21:$K$170,MATCH(1,('Booking Guest Information'!$G$21:$G$170=$D76)*('Booking Guest Information'!$M$21:$M$170&lt;=AN$73)*('Booking Guest Information'!$O$21:$O$170&gt;AN$73)*('Booking Guest Information'!$A$21:$A$170&lt;&gt;"X"),0),0),""),"")</f>
        <v/>
      </c>
      <c r="AO76" s="150" t="str">
        <f t="array" ref="AO76">IFERROR(IF($C76&lt;&gt;"",INDEX('Booking Guest Information'!$K$21:$K$170,MATCH(1,('Booking Guest Information'!$G$21:$G$170=$D76)*('Booking Guest Information'!$M$21:$M$170&lt;=AO$73)*('Booking Guest Information'!$O$21:$O$170&gt;AO$73)*('Booking Guest Information'!$A$21:$A$170&lt;&gt;"X"),0),0),""),"")</f>
        <v/>
      </c>
      <c r="AP76" s="150" t="str">
        <f t="array" ref="AP76">IFERROR(IF($C76&lt;&gt;"",INDEX('Booking Guest Information'!$K$21:$K$170,MATCH(1,('Booking Guest Information'!$G$21:$G$170=$D76)*('Booking Guest Information'!$M$21:$M$170&lt;=AP$73)*('Booking Guest Information'!$O$21:$O$170&gt;AP$73)*('Booking Guest Information'!$A$21:$A$170&lt;&gt;"X"),0),0),""),"")</f>
        <v/>
      </c>
      <c r="AQ76" s="150" t="str">
        <f t="array" ref="AQ76">IFERROR(IF($C76&lt;&gt;"",INDEX('Booking Guest Information'!$K$21:$K$170,MATCH(1,('Booking Guest Information'!$G$21:$G$170=$D76)*('Booking Guest Information'!$M$21:$M$170&lt;=AQ$73)*('Booking Guest Information'!$O$21:$O$170&gt;AQ$73)*('Booking Guest Information'!$A$21:$A$170&lt;&gt;"X"),0),0),""),"")</f>
        <v/>
      </c>
      <c r="AR76" s="150" t="str">
        <f t="array" ref="AR76">IFERROR(IF($C76&lt;&gt;"",INDEX('Booking Guest Information'!$K$21:$K$170,MATCH(1,('Booking Guest Information'!$G$21:$G$170=$D76)*('Booking Guest Information'!$M$21:$M$170&lt;=AR$73)*('Booking Guest Information'!$O$21:$O$170&gt;AR$73)*('Booking Guest Information'!$A$21:$A$170&lt;&gt;"X"),0),0),""),"")</f>
        <v/>
      </c>
      <c r="AS76" s="150" t="str">
        <f t="array" ref="AS76">IFERROR(IF($C76&lt;&gt;"",INDEX('Booking Guest Information'!$K$21:$K$170,MATCH(1,('Booking Guest Information'!$G$21:$G$170=$D76)*('Booking Guest Information'!$M$21:$M$170&lt;=AS$73)*('Booking Guest Information'!$O$21:$O$170&gt;AS$73)*('Booking Guest Information'!$A$21:$A$170&lt;&gt;"X"),0),0),""),"")</f>
        <v/>
      </c>
      <c r="AT76" s="150" t="str">
        <f t="array" ref="AT76">IFERROR(IF($C76&lt;&gt;"",INDEX('Booking Guest Information'!$K$21:$K$170,MATCH(1,('Booking Guest Information'!$G$21:$G$170=$D76)*('Booking Guest Information'!$M$21:$M$170&lt;=AT$73)*('Booking Guest Information'!$O$21:$O$170&gt;AT$73)*('Booking Guest Information'!$A$21:$A$170&lt;&gt;"X"),0),0),""),"")</f>
        <v/>
      </c>
      <c r="AU76" s="150" t="str">
        <f t="array" ref="AU76">IFERROR(IF($C76&lt;&gt;"",INDEX('Booking Guest Information'!$K$21:$K$170,MATCH(1,('Booking Guest Information'!$G$21:$G$170=$D76)*('Booking Guest Information'!$M$21:$M$170&lt;=AU$73)*('Booking Guest Information'!$O$21:$O$170&gt;AU$73)*('Booking Guest Information'!$A$21:$A$170&lt;&gt;"X"),0),0),""),"")</f>
        <v/>
      </c>
    </row>
    <row r="77" spans="2:47" x14ac:dyDescent="0.3">
      <c r="B77" s="149">
        <v>4</v>
      </c>
      <c r="C77" s="151" t="str">
        <f t="shared" si="3"/>
        <v>Standard Single</v>
      </c>
      <c r="D77" s="149">
        <f t="shared" si="3"/>
        <v>204</v>
      </c>
      <c r="E77" s="149"/>
      <c r="F77" s="150" t="str">
        <f t="array" ref="F77">IFERROR(IF($C77&lt;&gt;"",INDEX('Booking Guest Information'!$K$21:$K$170,MATCH(1,('Booking Guest Information'!$G$21:$G$170=$D77)*('Booking Guest Information'!$M$21:$M$170&lt;=F$73)*('Booking Guest Information'!$O$21:$O$170&gt;F$73)*('Booking Guest Information'!$A$21:$A$170&lt;&gt;"X"),0),0),""),"")</f>
        <v/>
      </c>
      <c r="G77" s="150" t="str">
        <f t="array" ref="G77">IFERROR(IF($C77&lt;&gt;"",INDEX('Booking Guest Information'!$K$21:$K$170,MATCH(1,('Booking Guest Information'!$G$21:$G$170=$D77)*('Booking Guest Information'!$M$21:$M$170&lt;=G$73)*('Booking Guest Information'!$O$21:$O$170&gt;G$73)*('Booking Guest Information'!$A$21:$A$170&lt;&gt;"X"),0),0),""),"")</f>
        <v/>
      </c>
      <c r="H77" s="150" t="str">
        <f t="array" ref="H77">IFERROR(IF($C77&lt;&gt;"",INDEX('Booking Guest Information'!$K$21:$K$170,MATCH(1,('Booking Guest Information'!$G$21:$G$170=$D77)*('Booking Guest Information'!$M$21:$M$170&lt;=H$73)*('Booking Guest Information'!$O$21:$O$170&gt;H$73)*('Booking Guest Information'!$A$21:$A$170&lt;&gt;"X"),0),0),""),"")</f>
        <v/>
      </c>
      <c r="I77" s="150" t="str">
        <f t="array" ref="I77">IFERROR(IF($C77&lt;&gt;"",INDEX('Booking Guest Information'!$K$21:$K$170,MATCH(1,('Booking Guest Information'!$G$21:$G$170=$D77)*('Booking Guest Information'!$M$21:$M$170&lt;=I$73)*('Booking Guest Information'!$O$21:$O$170&gt;I$73)*('Booking Guest Information'!$A$21:$A$170&lt;&gt;"X"),0),0),""),"")</f>
        <v/>
      </c>
      <c r="J77" s="150" t="str">
        <f t="array" ref="J77">IFERROR(IF($C77&lt;&gt;"",INDEX('Booking Guest Information'!$K$21:$K$170,MATCH(1,('Booking Guest Information'!$G$21:$G$170=$D77)*('Booking Guest Information'!$M$21:$M$170&lt;=J$73)*('Booking Guest Information'!$O$21:$O$170&gt;J$73)*('Booking Guest Information'!$A$21:$A$170&lt;&gt;"X"),0),0),""),"")</f>
        <v/>
      </c>
      <c r="K77" s="150" t="str">
        <f t="array" ref="K77">IFERROR(IF($C77&lt;&gt;"",INDEX('Booking Guest Information'!$K$21:$K$170,MATCH(1,('Booking Guest Information'!$G$21:$G$170=$D77)*('Booking Guest Information'!$M$21:$M$170&lt;=K$73)*('Booking Guest Information'!$O$21:$O$170&gt;K$73)*('Booking Guest Information'!$A$21:$A$170&lt;&gt;"X"),0),0),""),"")</f>
        <v/>
      </c>
      <c r="L77" s="150" t="str">
        <f t="array" ref="L77">IFERROR(IF($C77&lt;&gt;"",INDEX('Booking Guest Information'!$K$21:$K$170,MATCH(1,('Booking Guest Information'!$G$21:$G$170=$D77)*('Booking Guest Information'!$M$21:$M$170&lt;=L$73)*('Booking Guest Information'!$O$21:$O$170&gt;L$73)*('Booking Guest Information'!$A$21:$A$170&lt;&gt;"X"),0),0),""),"")</f>
        <v/>
      </c>
      <c r="M77" s="150" t="str">
        <f t="array" ref="M77">IFERROR(IF($C77&lt;&gt;"",INDEX('Booking Guest Information'!$K$21:$K$170,MATCH(1,('Booking Guest Information'!$G$21:$G$170=$D77)*('Booking Guest Information'!$M$21:$M$170&lt;=M$73)*('Booking Guest Information'!$O$21:$O$170&gt;M$73)*('Booking Guest Information'!$A$21:$A$170&lt;&gt;"X"),0),0),""),"")</f>
        <v/>
      </c>
      <c r="N77" s="150" t="str">
        <f t="array" ref="N77">IFERROR(IF($C77&lt;&gt;"",INDEX('Booking Guest Information'!$K$21:$K$170,MATCH(1,('Booking Guest Information'!$G$21:$G$170=$D77)*('Booking Guest Information'!$M$21:$M$170&lt;=N$73)*('Booking Guest Information'!$O$21:$O$170&gt;N$73)*('Booking Guest Information'!$A$21:$A$170&lt;&gt;"X"),0),0),""),"")</f>
        <v/>
      </c>
      <c r="O77" s="150" t="str">
        <f t="array" ref="O77">IFERROR(IF($C77&lt;&gt;"",INDEX('Booking Guest Information'!$K$21:$K$170,MATCH(1,('Booking Guest Information'!$G$21:$G$170=$D77)*('Booking Guest Information'!$M$21:$M$170&lt;=O$73)*('Booking Guest Information'!$O$21:$O$170&gt;O$73)*('Booking Guest Information'!$A$21:$A$170&lt;&gt;"X"),0),0),""),"")</f>
        <v/>
      </c>
      <c r="P77" s="150" t="str">
        <f t="array" ref="P77">IFERROR(IF($C77&lt;&gt;"",INDEX('Booking Guest Information'!$K$21:$K$170,MATCH(1,('Booking Guest Information'!$G$21:$G$170=$D77)*('Booking Guest Information'!$M$21:$M$170&lt;=P$73)*('Booking Guest Information'!$O$21:$O$170&gt;P$73)*('Booking Guest Information'!$A$21:$A$170&lt;&gt;"X"),0),0),""),"")</f>
        <v/>
      </c>
      <c r="Q77" s="150" t="str">
        <f t="array" ref="Q77">IFERROR(IF($C77&lt;&gt;"",INDEX('Booking Guest Information'!$K$21:$K$170,MATCH(1,('Booking Guest Information'!$G$21:$G$170=$D77)*('Booking Guest Information'!$M$21:$M$170&lt;=Q$73)*('Booking Guest Information'!$O$21:$O$170&gt;Q$73)*('Booking Guest Information'!$A$21:$A$170&lt;&gt;"X"),0),0),""),"")</f>
        <v/>
      </c>
      <c r="R77" s="150" t="str">
        <f t="array" ref="R77">IFERROR(IF($C77&lt;&gt;"",INDEX('Booking Guest Information'!$K$21:$K$170,MATCH(1,('Booking Guest Information'!$G$21:$G$170=$D77)*('Booking Guest Information'!$M$21:$M$170&lt;=R$73)*('Booking Guest Information'!$O$21:$O$170&gt;R$73)*('Booking Guest Information'!$A$21:$A$170&lt;&gt;"X"),0),0),""),"")</f>
        <v/>
      </c>
      <c r="S77" s="150" t="str">
        <f t="array" ref="S77">IFERROR(IF($C77&lt;&gt;"",INDEX('Booking Guest Information'!$K$21:$K$170,MATCH(1,('Booking Guest Information'!$G$21:$G$170=$D77)*('Booking Guest Information'!$M$21:$M$170&lt;=S$73)*('Booking Guest Information'!$O$21:$O$170&gt;S$73)*('Booking Guest Information'!$A$21:$A$170&lt;&gt;"X"),0),0),""),"")</f>
        <v/>
      </c>
      <c r="T77" s="150" t="str">
        <f t="array" ref="T77">IFERROR(IF($C77&lt;&gt;"",INDEX('Booking Guest Information'!$K$21:$K$170,MATCH(1,('Booking Guest Information'!$G$21:$G$170=$D77)*('Booking Guest Information'!$M$21:$M$170&lt;=T$73)*('Booking Guest Information'!$O$21:$O$170&gt;T$73)*('Booking Guest Information'!$A$21:$A$170&lt;&gt;"X"),0),0),""),"")</f>
        <v/>
      </c>
      <c r="U77" s="150" t="str">
        <f t="array" ref="U77">IFERROR(IF($C77&lt;&gt;"",INDEX('Booking Guest Information'!$K$21:$K$170,MATCH(1,('Booking Guest Information'!$G$21:$G$170=$D77)*('Booking Guest Information'!$M$21:$M$170&lt;=U$73)*('Booking Guest Information'!$O$21:$O$170&gt;U$73)*('Booking Guest Information'!$A$21:$A$170&lt;&gt;"X"),0),0),""),"")</f>
        <v/>
      </c>
      <c r="V77" s="150" t="str">
        <f t="array" ref="V77">IFERROR(IF($C77&lt;&gt;"",INDEX('Booking Guest Information'!$K$21:$K$170,MATCH(1,('Booking Guest Information'!$G$21:$G$170=$D77)*('Booking Guest Information'!$M$21:$M$170&lt;=V$73)*('Booking Guest Information'!$O$21:$O$170&gt;V$73)*('Booking Guest Information'!$A$21:$A$170&lt;&gt;"X"),0),0),""),"")</f>
        <v/>
      </c>
      <c r="W77" s="150" t="str">
        <f t="array" ref="W77">IFERROR(IF($C77&lt;&gt;"",INDEX('Booking Guest Information'!$K$21:$K$170,MATCH(1,('Booking Guest Information'!$G$21:$G$170=$D77)*('Booking Guest Information'!$M$21:$M$170&lt;=W$73)*('Booking Guest Information'!$O$21:$O$170&gt;W$73)*('Booking Guest Information'!$A$21:$A$170&lt;&gt;"X"),0),0),""),"")</f>
        <v/>
      </c>
      <c r="X77" s="150" t="str">
        <f t="array" ref="X77">IFERROR(IF($C77&lt;&gt;"",INDEX('Booking Guest Information'!$K$21:$K$170,MATCH(1,('Booking Guest Information'!$G$21:$G$170=$D77)*('Booking Guest Information'!$M$21:$M$170&lt;=X$73)*('Booking Guest Information'!$O$21:$O$170&gt;X$73)*('Booking Guest Information'!$A$21:$A$170&lt;&gt;"X"),0),0),""),"")</f>
        <v/>
      </c>
      <c r="Y77" s="150" t="str">
        <f t="array" ref="Y77">IFERROR(IF($C77&lt;&gt;"",INDEX('Booking Guest Information'!$K$21:$K$170,MATCH(1,('Booking Guest Information'!$G$21:$G$170=$D77)*('Booking Guest Information'!$M$21:$M$170&lt;=Y$73)*('Booking Guest Information'!$O$21:$O$170&gt;Y$73)*('Booking Guest Information'!$A$21:$A$170&lt;&gt;"X"),0),0),""),"")</f>
        <v/>
      </c>
      <c r="Z77" s="150" t="str">
        <f t="array" ref="Z77">IFERROR(IF($C77&lt;&gt;"",INDEX('Booking Guest Information'!$K$21:$K$170,MATCH(1,('Booking Guest Information'!$G$21:$G$170=$D77)*('Booking Guest Information'!$M$21:$M$170&lt;=Z$73)*('Booking Guest Information'!$O$21:$O$170&gt;Z$73)*('Booking Guest Information'!$A$21:$A$170&lt;&gt;"X"),0),0),""),"")</f>
        <v/>
      </c>
      <c r="AA77" s="150" t="str">
        <f t="array" ref="AA77">IFERROR(IF($C77&lt;&gt;"",INDEX('Booking Guest Information'!$K$21:$K$170,MATCH(1,('Booking Guest Information'!$G$21:$G$170=$D77)*('Booking Guest Information'!$M$21:$M$170&lt;=AA$73)*('Booking Guest Information'!$O$21:$O$170&gt;AA$73)*('Booking Guest Information'!$A$21:$A$170&lt;&gt;"X"),0),0),""),"")</f>
        <v/>
      </c>
      <c r="AB77" s="150" t="str">
        <f t="array" ref="AB77">IFERROR(IF($C77&lt;&gt;"",INDEX('Booking Guest Information'!$K$21:$K$170,MATCH(1,('Booking Guest Information'!$G$21:$G$170=$D77)*('Booking Guest Information'!$M$21:$M$170&lt;=AB$73)*('Booking Guest Information'!$O$21:$O$170&gt;AB$73)*('Booking Guest Information'!$A$21:$A$170&lt;&gt;"X"),0),0),""),"")</f>
        <v/>
      </c>
      <c r="AC77" s="150" t="str">
        <f t="array" ref="AC77">IFERROR(IF($C77&lt;&gt;"",INDEX('Booking Guest Information'!$K$21:$K$170,MATCH(1,('Booking Guest Information'!$G$21:$G$170=$D77)*('Booking Guest Information'!$M$21:$M$170&lt;=AC$73)*('Booking Guest Information'!$O$21:$O$170&gt;AC$73)*('Booking Guest Information'!$A$21:$A$170&lt;&gt;"X"),0),0),""),"")</f>
        <v/>
      </c>
      <c r="AD77" s="150" t="str">
        <f t="array" ref="AD77">IFERROR(IF($C77&lt;&gt;"",INDEX('Booking Guest Information'!$K$21:$K$170,MATCH(1,('Booking Guest Information'!$G$21:$G$170=$D77)*('Booking Guest Information'!$M$21:$M$170&lt;=AD$73)*('Booking Guest Information'!$O$21:$O$170&gt;AD$73)*('Booking Guest Information'!$A$21:$A$170&lt;&gt;"X"),0),0),""),"")</f>
        <v/>
      </c>
      <c r="AE77" s="150" t="str">
        <f t="array" ref="AE77">IFERROR(IF($C77&lt;&gt;"",INDEX('Booking Guest Information'!$K$21:$K$170,MATCH(1,('Booking Guest Information'!$G$21:$G$170=$D77)*('Booking Guest Information'!$M$21:$M$170&lt;=AE$73)*('Booking Guest Information'!$O$21:$O$170&gt;AE$73)*('Booking Guest Information'!$A$21:$A$170&lt;&gt;"X"),0),0),""),"")</f>
        <v/>
      </c>
      <c r="AF77" s="150" t="str">
        <f t="array" ref="AF77">IFERROR(IF($C77&lt;&gt;"",INDEX('Booking Guest Information'!$K$21:$K$170,MATCH(1,('Booking Guest Information'!$G$21:$G$170=$D77)*('Booking Guest Information'!$M$21:$M$170&lt;=AF$73)*('Booking Guest Information'!$O$21:$O$170&gt;AF$73)*('Booking Guest Information'!$A$21:$A$170&lt;&gt;"X"),0),0),""),"")</f>
        <v/>
      </c>
      <c r="AG77" s="150" t="str">
        <f t="array" ref="AG77">IFERROR(IF($C77&lt;&gt;"",INDEX('Booking Guest Information'!$K$21:$K$170,MATCH(1,('Booking Guest Information'!$G$21:$G$170=$D77)*('Booking Guest Information'!$M$21:$M$170&lt;=AG$73)*('Booking Guest Information'!$O$21:$O$170&gt;AG$73)*('Booking Guest Information'!$A$21:$A$170&lt;&gt;"X"),0),0),""),"")</f>
        <v/>
      </c>
      <c r="AH77" s="150" t="str">
        <f t="array" ref="AH77">IFERROR(IF($C77&lt;&gt;"",INDEX('Booking Guest Information'!$K$21:$K$170,MATCH(1,('Booking Guest Information'!$G$21:$G$170=$D77)*('Booking Guest Information'!$M$21:$M$170&lt;=AH$73)*('Booking Guest Information'!$O$21:$O$170&gt;AH$73)*('Booking Guest Information'!$A$21:$A$170&lt;&gt;"X"),0),0),""),"")</f>
        <v/>
      </c>
      <c r="AI77" s="150" t="str">
        <f t="array" ref="AI77">IFERROR(IF($C77&lt;&gt;"",INDEX('Booking Guest Information'!$K$21:$K$170,MATCH(1,('Booking Guest Information'!$G$21:$G$170=$D77)*('Booking Guest Information'!$M$21:$M$170&lt;=AI$73)*('Booking Guest Information'!$O$21:$O$170&gt;AI$73)*('Booking Guest Information'!$A$21:$A$170&lt;&gt;"X"),0),0),""),"")</f>
        <v/>
      </c>
      <c r="AJ77" s="150" t="str">
        <f t="array" ref="AJ77">IFERROR(IF($C77&lt;&gt;"",INDEX('Booking Guest Information'!$K$21:$K$170,MATCH(1,('Booking Guest Information'!$G$21:$G$170=$D77)*('Booking Guest Information'!$M$21:$M$170&lt;=AJ$73)*('Booking Guest Information'!$O$21:$O$170&gt;AJ$73)*('Booking Guest Information'!$A$21:$A$170&lt;&gt;"X"),0),0),""),"")</f>
        <v/>
      </c>
      <c r="AK77" s="150" t="str">
        <f t="array" ref="AK77">IFERROR(IF($C77&lt;&gt;"",INDEX('Booking Guest Information'!$K$21:$K$170,MATCH(1,('Booking Guest Information'!$G$21:$G$170=$D77)*('Booking Guest Information'!$M$21:$M$170&lt;=AK$73)*('Booking Guest Information'!$O$21:$O$170&gt;AK$73)*('Booking Guest Information'!$A$21:$A$170&lt;&gt;"X"),0),0),""),"")</f>
        <v/>
      </c>
      <c r="AL77" s="150" t="str">
        <f t="array" ref="AL77">IFERROR(IF($C77&lt;&gt;"",INDEX('Booking Guest Information'!$K$21:$K$170,MATCH(1,('Booking Guest Information'!$G$21:$G$170=$D77)*('Booking Guest Information'!$M$21:$M$170&lt;=AL$73)*('Booking Guest Information'!$O$21:$O$170&gt;AL$73)*('Booking Guest Information'!$A$21:$A$170&lt;&gt;"X"),0),0),""),"")</f>
        <v/>
      </c>
      <c r="AM77" s="150" t="str">
        <f t="array" ref="AM77">IFERROR(IF($C77&lt;&gt;"",INDEX('Booking Guest Information'!$K$21:$K$170,MATCH(1,('Booking Guest Information'!$G$21:$G$170=$D77)*('Booking Guest Information'!$M$21:$M$170&lt;=AM$73)*('Booking Guest Information'!$O$21:$O$170&gt;AM$73)*('Booking Guest Information'!$A$21:$A$170&lt;&gt;"X"),0),0),""),"")</f>
        <v/>
      </c>
      <c r="AN77" s="150" t="str">
        <f t="array" ref="AN77">IFERROR(IF($C77&lt;&gt;"",INDEX('Booking Guest Information'!$K$21:$K$170,MATCH(1,('Booking Guest Information'!$G$21:$G$170=$D77)*('Booking Guest Information'!$M$21:$M$170&lt;=AN$73)*('Booking Guest Information'!$O$21:$O$170&gt;AN$73)*('Booking Guest Information'!$A$21:$A$170&lt;&gt;"X"),0),0),""),"")</f>
        <v/>
      </c>
      <c r="AO77" s="150" t="str">
        <f t="array" ref="AO77">IFERROR(IF($C77&lt;&gt;"",INDEX('Booking Guest Information'!$K$21:$K$170,MATCH(1,('Booking Guest Information'!$G$21:$G$170=$D77)*('Booking Guest Information'!$M$21:$M$170&lt;=AO$73)*('Booking Guest Information'!$O$21:$O$170&gt;AO$73)*('Booking Guest Information'!$A$21:$A$170&lt;&gt;"X"),0),0),""),"")</f>
        <v/>
      </c>
      <c r="AP77" s="150" t="str">
        <f t="array" ref="AP77">IFERROR(IF($C77&lt;&gt;"",INDEX('Booking Guest Information'!$K$21:$K$170,MATCH(1,('Booking Guest Information'!$G$21:$G$170=$D77)*('Booking Guest Information'!$M$21:$M$170&lt;=AP$73)*('Booking Guest Information'!$O$21:$O$170&gt;AP$73)*('Booking Guest Information'!$A$21:$A$170&lt;&gt;"X"),0),0),""),"")</f>
        <v/>
      </c>
      <c r="AQ77" s="150" t="str">
        <f t="array" ref="AQ77">IFERROR(IF($C77&lt;&gt;"",INDEX('Booking Guest Information'!$K$21:$K$170,MATCH(1,('Booking Guest Information'!$G$21:$G$170=$D77)*('Booking Guest Information'!$M$21:$M$170&lt;=AQ$73)*('Booking Guest Information'!$O$21:$O$170&gt;AQ$73)*('Booking Guest Information'!$A$21:$A$170&lt;&gt;"X"),0),0),""),"")</f>
        <v/>
      </c>
      <c r="AR77" s="150" t="str">
        <f t="array" ref="AR77">IFERROR(IF($C77&lt;&gt;"",INDEX('Booking Guest Information'!$K$21:$K$170,MATCH(1,('Booking Guest Information'!$G$21:$G$170=$D77)*('Booking Guest Information'!$M$21:$M$170&lt;=AR$73)*('Booking Guest Information'!$O$21:$O$170&gt;AR$73)*('Booking Guest Information'!$A$21:$A$170&lt;&gt;"X"),0),0),""),"")</f>
        <v/>
      </c>
      <c r="AS77" s="150" t="str">
        <f t="array" ref="AS77">IFERROR(IF($C77&lt;&gt;"",INDEX('Booking Guest Information'!$K$21:$K$170,MATCH(1,('Booking Guest Information'!$G$21:$G$170=$D77)*('Booking Guest Information'!$M$21:$M$170&lt;=AS$73)*('Booking Guest Information'!$O$21:$O$170&gt;AS$73)*('Booking Guest Information'!$A$21:$A$170&lt;&gt;"X"),0),0),""),"")</f>
        <v/>
      </c>
      <c r="AT77" s="150" t="str">
        <f t="array" ref="AT77">IFERROR(IF($C77&lt;&gt;"",INDEX('Booking Guest Information'!$K$21:$K$170,MATCH(1,('Booking Guest Information'!$G$21:$G$170=$D77)*('Booking Guest Information'!$M$21:$M$170&lt;=AT$73)*('Booking Guest Information'!$O$21:$O$170&gt;AT$73)*('Booking Guest Information'!$A$21:$A$170&lt;&gt;"X"),0),0),""),"")</f>
        <v/>
      </c>
      <c r="AU77" s="150" t="str">
        <f t="array" ref="AU77">IFERROR(IF($C77&lt;&gt;"",INDEX('Booking Guest Information'!$K$21:$K$170,MATCH(1,('Booking Guest Information'!$G$21:$G$170=$D77)*('Booking Guest Information'!$M$21:$M$170&lt;=AU$73)*('Booking Guest Information'!$O$21:$O$170&gt;AU$73)*('Booking Guest Information'!$A$21:$A$170&lt;&gt;"X"),0),0),""),"")</f>
        <v/>
      </c>
    </row>
    <row r="78" spans="2:47" x14ac:dyDescent="0.3">
      <c r="B78" s="149">
        <v>5</v>
      </c>
      <c r="C78" s="151" t="str">
        <f t="shared" si="3"/>
        <v>Standard Single</v>
      </c>
      <c r="D78" s="149">
        <f t="shared" si="3"/>
        <v>205</v>
      </c>
      <c r="E78" s="149"/>
      <c r="F78" s="150" t="str">
        <f t="array" ref="F78">IFERROR(IF($C78&lt;&gt;"",INDEX('Booking Guest Information'!$K$21:$K$170,MATCH(1,('Booking Guest Information'!$G$21:$G$170=$D78)*('Booking Guest Information'!$M$21:$M$170&lt;=F$73)*('Booking Guest Information'!$O$21:$O$170&gt;F$73)*('Booking Guest Information'!$A$21:$A$170&lt;&gt;"X"),0),0),""),"")</f>
        <v/>
      </c>
      <c r="G78" s="150" t="str">
        <f t="array" ref="G78">IFERROR(IF($C78&lt;&gt;"",INDEX('Booking Guest Information'!$K$21:$K$170,MATCH(1,('Booking Guest Information'!$G$21:$G$170=$D78)*('Booking Guest Information'!$M$21:$M$170&lt;=G$73)*('Booking Guest Information'!$O$21:$O$170&gt;G$73)*('Booking Guest Information'!$A$21:$A$170&lt;&gt;"X"),0),0),""),"")</f>
        <v/>
      </c>
      <c r="H78" s="150" t="str">
        <f t="array" ref="H78">IFERROR(IF($C78&lt;&gt;"",INDEX('Booking Guest Information'!$K$21:$K$170,MATCH(1,('Booking Guest Information'!$G$21:$G$170=$D78)*('Booking Guest Information'!$M$21:$M$170&lt;=H$73)*('Booking Guest Information'!$O$21:$O$170&gt;H$73)*('Booking Guest Information'!$A$21:$A$170&lt;&gt;"X"),0),0),""),"")</f>
        <v/>
      </c>
      <c r="I78" s="150" t="str">
        <f t="array" ref="I78">IFERROR(IF($C78&lt;&gt;"",INDEX('Booking Guest Information'!$K$21:$K$170,MATCH(1,('Booking Guest Information'!$G$21:$G$170=$D78)*('Booking Guest Information'!$M$21:$M$170&lt;=I$73)*('Booking Guest Information'!$O$21:$O$170&gt;I$73)*('Booking Guest Information'!$A$21:$A$170&lt;&gt;"X"),0),0),""),"")</f>
        <v/>
      </c>
      <c r="J78" s="150" t="str">
        <f t="array" ref="J78">IFERROR(IF($C78&lt;&gt;"",INDEX('Booking Guest Information'!$K$21:$K$170,MATCH(1,('Booking Guest Information'!$G$21:$G$170=$D78)*('Booking Guest Information'!$M$21:$M$170&lt;=J$73)*('Booking Guest Information'!$O$21:$O$170&gt;J$73)*('Booking Guest Information'!$A$21:$A$170&lt;&gt;"X"),0),0),""),"")</f>
        <v/>
      </c>
      <c r="K78" s="150" t="str">
        <f t="array" ref="K78">IFERROR(IF($C78&lt;&gt;"",INDEX('Booking Guest Information'!$K$21:$K$170,MATCH(1,('Booking Guest Information'!$G$21:$G$170=$D78)*('Booking Guest Information'!$M$21:$M$170&lt;=K$73)*('Booking Guest Information'!$O$21:$O$170&gt;K$73)*('Booking Guest Information'!$A$21:$A$170&lt;&gt;"X"),0),0),""),"")</f>
        <v/>
      </c>
      <c r="L78" s="150" t="str">
        <f t="array" ref="L78">IFERROR(IF($C78&lt;&gt;"",INDEX('Booking Guest Information'!$K$21:$K$170,MATCH(1,('Booking Guest Information'!$G$21:$G$170=$D78)*('Booking Guest Information'!$M$21:$M$170&lt;=L$73)*('Booking Guest Information'!$O$21:$O$170&gt;L$73)*('Booking Guest Information'!$A$21:$A$170&lt;&gt;"X"),0),0),""),"")</f>
        <v/>
      </c>
      <c r="M78" s="150" t="str">
        <f t="array" ref="M78">IFERROR(IF($C78&lt;&gt;"",INDEX('Booking Guest Information'!$K$21:$K$170,MATCH(1,('Booking Guest Information'!$G$21:$G$170=$D78)*('Booking Guest Information'!$M$21:$M$170&lt;=M$73)*('Booking Guest Information'!$O$21:$O$170&gt;M$73)*('Booking Guest Information'!$A$21:$A$170&lt;&gt;"X"),0),0),""),"")</f>
        <v/>
      </c>
      <c r="N78" s="150" t="str">
        <f t="array" ref="N78">IFERROR(IF($C78&lt;&gt;"",INDEX('Booking Guest Information'!$K$21:$K$170,MATCH(1,('Booking Guest Information'!$G$21:$G$170=$D78)*('Booking Guest Information'!$M$21:$M$170&lt;=N$73)*('Booking Guest Information'!$O$21:$O$170&gt;N$73)*('Booking Guest Information'!$A$21:$A$170&lt;&gt;"X"),0),0),""),"")</f>
        <v/>
      </c>
      <c r="O78" s="150" t="str">
        <f t="array" ref="O78">IFERROR(IF($C78&lt;&gt;"",INDEX('Booking Guest Information'!$K$21:$K$170,MATCH(1,('Booking Guest Information'!$G$21:$G$170=$D78)*('Booking Guest Information'!$M$21:$M$170&lt;=O$73)*('Booking Guest Information'!$O$21:$O$170&gt;O$73)*('Booking Guest Information'!$A$21:$A$170&lt;&gt;"X"),0),0),""),"")</f>
        <v/>
      </c>
      <c r="P78" s="150" t="str">
        <f t="array" ref="P78">IFERROR(IF($C78&lt;&gt;"",INDEX('Booking Guest Information'!$K$21:$K$170,MATCH(1,('Booking Guest Information'!$G$21:$G$170=$D78)*('Booking Guest Information'!$M$21:$M$170&lt;=P$73)*('Booking Guest Information'!$O$21:$O$170&gt;P$73)*('Booking Guest Information'!$A$21:$A$170&lt;&gt;"X"),0),0),""),"")</f>
        <v/>
      </c>
      <c r="Q78" s="150" t="str">
        <f t="array" ref="Q78">IFERROR(IF($C78&lt;&gt;"",INDEX('Booking Guest Information'!$K$21:$K$170,MATCH(1,('Booking Guest Information'!$G$21:$G$170=$D78)*('Booking Guest Information'!$M$21:$M$170&lt;=Q$73)*('Booking Guest Information'!$O$21:$O$170&gt;Q$73)*('Booking Guest Information'!$A$21:$A$170&lt;&gt;"X"),0),0),""),"")</f>
        <v/>
      </c>
      <c r="R78" s="150" t="str">
        <f t="array" ref="R78">IFERROR(IF($C78&lt;&gt;"",INDEX('Booking Guest Information'!$K$21:$K$170,MATCH(1,('Booking Guest Information'!$G$21:$G$170=$D78)*('Booking Guest Information'!$M$21:$M$170&lt;=R$73)*('Booking Guest Information'!$O$21:$O$170&gt;R$73)*('Booking Guest Information'!$A$21:$A$170&lt;&gt;"X"),0),0),""),"")</f>
        <v/>
      </c>
      <c r="S78" s="150" t="str">
        <f t="array" ref="S78">IFERROR(IF($C78&lt;&gt;"",INDEX('Booking Guest Information'!$K$21:$K$170,MATCH(1,('Booking Guest Information'!$G$21:$G$170=$D78)*('Booking Guest Information'!$M$21:$M$170&lt;=S$73)*('Booking Guest Information'!$O$21:$O$170&gt;S$73)*('Booking Guest Information'!$A$21:$A$170&lt;&gt;"X"),0),0),""),"")</f>
        <v/>
      </c>
      <c r="T78" s="150" t="str">
        <f t="array" ref="T78">IFERROR(IF($C78&lt;&gt;"",INDEX('Booking Guest Information'!$K$21:$K$170,MATCH(1,('Booking Guest Information'!$G$21:$G$170=$D78)*('Booking Guest Information'!$M$21:$M$170&lt;=T$73)*('Booking Guest Information'!$O$21:$O$170&gt;T$73)*('Booking Guest Information'!$A$21:$A$170&lt;&gt;"X"),0),0),""),"")</f>
        <v/>
      </c>
      <c r="U78" s="150" t="str">
        <f t="array" ref="U78">IFERROR(IF($C78&lt;&gt;"",INDEX('Booking Guest Information'!$K$21:$K$170,MATCH(1,('Booking Guest Information'!$G$21:$G$170=$D78)*('Booking Guest Information'!$M$21:$M$170&lt;=U$73)*('Booking Guest Information'!$O$21:$O$170&gt;U$73)*('Booking Guest Information'!$A$21:$A$170&lt;&gt;"X"),0),0),""),"")</f>
        <v/>
      </c>
      <c r="V78" s="150" t="str">
        <f t="array" ref="V78">IFERROR(IF($C78&lt;&gt;"",INDEX('Booking Guest Information'!$K$21:$K$170,MATCH(1,('Booking Guest Information'!$G$21:$G$170=$D78)*('Booking Guest Information'!$M$21:$M$170&lt;=V$73)*('Booking Guest Information'!$O$21:$O$170&gt;V$73)*('Booking Guest Information'!$A$21:$A$170&lt;&gt;"X"),0),0),""),"")</f>
        <v/>
      </c>
      <c r="W78" s="150" t="str">
        <f t="array" ref="W78">IFERROR(IF($C78&lt;&gt;"",INDEX('Booking Guest Information'!$K$21:$K$170,MATCH(1,('Booking Guest Information'!$G$21:$G$170=$D78)*('Booking Guest Information'!$M$21:$M$170&lt;=W$73)*('Booking Guest Information'!$O$21:$O$170&gt;W$73)*('Booking Guest Information'!$A$21:$A$170&lt;&gt;"X"),0),0),""),"")</f>
        <v/>
      </c>
      <c r="X78" s="150" t="str">
        <f t="array" ref="X78">IFERROR(IF($C78&lt;&gt;"",INDEX('Booking Guest Information'!$K$21:$K$170,MATCH(1,('Booking Guest Information'!$G$21:$G$170=$D78)*('Booking Guest Information'!$M$21:$M$170&lt;=X$73)*('Booking Guest Information'!$O$21:$O$170&gt;X$73)*('Booking Guest Information'!$A$21:$A$170&lt;&gt;"X"),0),0),""),"")</f>
        <v/>
      </c>
      <c r="Y78" s="150" t="str">
        <f t="array" ref="Y78">IFERROR(IF($C78&lt;&gt;"",INDEX('Booking Guest Information'!$K$21:$K$170,MATCH(1,('Booking Guest Information'!$G$21:$G$170=$D78)*('Booking Guest Information'!$M$21:$M$170&lt;=Y$73)*('Booking Guest Information'!$O$21:$O$170&gt;Y$73)*('Booking Guest Information'!$A$21:$A$170&lt;&gt;"X"),0),0),""),"")</f>
        <v/>
      </c>
      <c r="Z78" s="150" t="str">
        <f t="array" ref="Z78">IFERROR(IF($C78&lt;&gt;"",INDEX('Booking Guest Information'!$K$21:$K$170,MATCH(1,('Booking Guest Information'!$G$21:$G$170=$D78)*('Booking Guest Information'!$M$21:$M$170&lt;=Z$73)*('Booking Guest Information'!$O$21:$O$170&gt;Z$73)*('Booking Guest Information'!$A$21:$A$170&lt;&gt;"X"),0),0),""),"")</f>
        <v/>
      </c>
      <c r="AA78" s="150" t="str">
        <f t="array" ref="AA78">IFERROR(IF($C78&lt;&gt;"",INDEX('Booking Guest Information'!$K$21:$K$170,MATCH(1,('Booking Guest Information'!$G$21:$G$170=$D78)*('Booking Guest Information'!$M$21:$M$170&lt;=AA$73)*('Booking Guest Information'!$O$21:$O$170&gt;AA$73)*('Booking Guest Information'!$A$21:$A$170&lt;&gt;"X"),0),0),""),"")</f>
        <v/>
      </c>
      <c r="AB78" s="150" t="str">
        <f t="array" ref="AB78">IFERROR(IF($C78&lt;&gt;"",INDEX('Booking Guest Information'!$K$21:$K$170,MATCH(1,('Booking Guest Information'!$G$21:$G$170=$D78)*('Booking Guest Information'!$M$21:$M$170&lt;=AB$73)*('Booking Guest Information'!$O$21:$O$170&gt;AB$73)*('Booking Guest Information'!$A$21:$A$170&lt;&gt;"X"),0),0),""),"")</f>
        <v/>
      </c>
      <c r="AC78" s="150" t="str">
        <f t="array" ref="AC78">IFERROR(IF($C78&lt;&gt;"",INDEX('Booking Guest Information'!$K$21:$K$170,MATCH(1,('Booking Guest Information'!$G$21:$G$170=$D78)*('Booking Guest Information'!$M$21:$M$170&lt;=AC$73)*('Booking Guest Information'!$O$21:$O$170&gt;AC$73)*('Booking Guest Information'!$A$21:$A$170&lt;&gt;"X"),0),0),""),"")</f>
        <v/>
      </c>
      <c r="AD78" s="150" t="str">
        <f t="array" ref="AD78">IFERROR(IF($C78&lt;&gt;"",INDEX('Booking Guest Information'!$K$21:$K$170,MATCH(1,('Booking Guest Information'!$G$21:$G$170=$D78)*('Booking Guest Information'!$M$21:$M$170&lt;=AD$73)*('Booking Guest Information'!$O$21:$O$170&gt;AD$73)*('Booking Guest Information'!$A$21:$A$170&lt;&gt;"X"),0),0),""),"")</f>
        <v/>
      </c>
      <c r="AE78" s="150" t="str">
        <f t="array" ref="AE78">IFERROR(IF($C78&lt;&gt;"",INDEX('Booking Guest Information'!$K$21:$K$170,MATCH(1,('Booking Guest Information'!$G$21:$G$170=$D78)*('Booking Guest Information'!$M$21:$M$170&lt;=AE$73)*('Booking Guest Information'!$O$21:$O$170&gt;AE$73)*('Booking Guest Information'!$A$21:$A$170&lt;&gt;"X"),0),0),""),"")</f>
        <v/>
      </c>
      <c r="AF78" s="150" t="str">
        <f t="array" ref="AF78">IFERROR(IF($C78&lt;&gt;"",INDEX('Booking Guest Information'!$K$21:$K$170,MATCH(1,('Booking Guest Information'!$G$21:$G$170=$D78)*('Booking Guest Information'!$M$21:$M$170&lt;=AF$73)*('Booking Guest Information'!$O$21:$O$170&gt;AF$73)*('Booking Guest Information'!$A$21:$A$170&lt;&gt;"X"),0),0),""),"")</f>
        <v/>
      </c>
      <c r="AG78" s="150" t="str">
        <f t="array" ref="AG78">IFERROR(IF($C78&lt;&gt;"",INDEX('Booking Guest Information'!$K$21:$K$170,MATCH(1,('Booking Guest Information'!$G$21:$G$170=$D78)*('Booking Guest Information'!$M$21:$M$170&lt;=AG$73)*('Booking Guest Information'!$O$21:$O$170&gt;AG$73)*('Booking Guest Information'!$A$21:$A$170&lt;&gt;"X"),0),0),""),"")</f>
        <v/>
      </c>
      <c r="AH78" s="150" t="str">
        <f t="array" ref="AH78">IFERROR(IF($C78&lt;&gt;"",INDEX('Booking Guest Information'!$K$21:$K$170,MATCH(1,('Booking Guest Information'!$G$21:$G$170=$D78)*('Booking Guest Information'!$M$21:$M$170&lt;=AH$73)*('Booking Guest Information'!$O$21:$O$170&gt;AH$73)*('Booking Guest Information'!$A$21:$A$170&lt;&gt;"X"),0),0),""),"")</f>
        <v/>
      </c>
      <c r="AI78" s="150" t="str">
        <f t="array" ref="AI78">IFERROR(IF($C78&lt;&gt;"",INDEX('Booking Guest Information'!$K$21:$K$170,MATCH(1,('Booking Guest Information'!$G$21:$G$170=$D78)*('Booking Guest Information'!$M$21:$M$170&lt;=AI$73)*('Booking Guest Information'!$O$21:$O$170&gt;AI$73)*('Booking Guest Information'!$A$21:$A$170&lt;&gt;"X"),0),0),""),"")</f>
        <v/>
      </c>
      <c r="AJ78" s="150" t="str">
        <f t="array" ref="AJ78">IFERROR(IF($C78&lt;&gt;"",INDEX('Booking Guest Information'!$K$21:$K$170,MATCH(1,('Booking Guest Information'!$G$21:$G$170=$D78)*('Booking Guest Information'!$M$21:$M$170&lt;=AJ$73)*('Booking Guest Information'!$O$21:$O$170&gt;AJ$73)*('Booking Guest Information'!$A$21:$A$170&lt;&gt;"X"),0),0),""),"")</f>
        <v/>
      </c>
      <c r="AK78" s="150" t="str">
        <f t="array" ref="AK78">IFERROR(IF($C78&lt;&gt;"",INDEX('Booking Guest Information'!$K$21:$K$170,MATCH(1,('Booking Guest Information'!$G$21:$G$170=$D78)*('Booking Guest Information'!$M$21:$M$170&lt;=AK$73)*('Booking Guest Information'!$O$21:$O$170&gt;AK$73)*('Booking Guest Information'!$A$21:$A$170&lt;&gt;"X"),0),0),""),"")</f>
        <v/>
      </c>
      <c r="AL78" s="150" t="str">
        <f t="array" ref="AL78">IFERROR(IF($C78&lt;&gt;"",INDEX('Booking Guest Information'!$K$21:$K$170,MATCH(1,('Booking Guest Information'!$G$21:$G$170=$D78)*('Booking Guest Information'!$M$21:$M$170&lt;=AL$73)*('Booking Guest Information'!$O$21:$O$170&gt;AL$73)*('Booking Guest Information'!$A$21:$A$170&lt;&gt;"X"),0),0),""),"")</f>
        <v/>
      </c>
      <c r="AM78" s="150" t="str">
        <f t="array" ref="AM78">IFERROR(IF($C78&lt;&gt;"",INDEX('Booking Guest Information'!$K$21:$K$170,MATCH(1,('Booking Guest Information'!$G$21:$G$170=$D78)*('Booking Guest Information'!$M$21:$M$170&lt;=AM$73)*('Booking Guest Information'!$O$21:$O$170&gt;AM$73)*('Booking Guest Information'!$A$21:$A$170&lt;&gt;"X"),0),0),""),"")</f>
        <v/>
      </c>
      <c r="AN78" s="150" t="str">
        <f t="array" ref="AN78">IFERROR(IF($C78&lt;&gt;"",INDEX('Booking Guest Information'!$K$21:$K$170,MATCH(1,('Booking Guest Information'!$G$21:$G$170=$D78)*('Booking Guest Information'!$M$21:$M$170&lt;=AN$73)*('Booking Guest Information'!$O$21:$O$170&gt;AN$73)*('Booking Guest Information'!$A$21:$A$170&lt;&gt;"X"),0),0),""),"")</f>
        <v/>
      </c>
      <c r="AO78" s="150" t="str">
        <f t="array" ref="AO78">IFERROR(IF($C78&lt;&gt;"",INDEX('Booking Guest Information'!$K$21:$K$170,MATCH(1,('Booking Guest Information'!$G$21:$G$170=$D78)*('Booking Guest Information'!$M$21:$M$170&lt;=AO$73)*('Booking Guest Information'!$O$21:$O$170&gt;AO$73)*('Booking Guest Information'!$A$21:$A$170&lt;&gt;"X"),0),0),""),"")</f>
        <v/>
      </c>
      <c r="AP78" s="150" t="str">
        <f t="array" ref="AP78">IFERROR(IF($C78&lt;&gt;"",INDEX('Booking Guest Information'!$K$21:$K$170,MATCH(1,('Booking Guest Information'!$G$21:$G$170=$D78)*('Booking Guest Information'!$M$21:$M$170&lt;=AP$73)*('Booking Guest Information'!$O$21:$O$170&gt;AP$73)*('Booking Guest Information'!$A$21:$A$170&lt;&gt;"X"),0),0),""),"")</f>
        <v/>
      </c>
      <c r="AQ78" s="150" t="str">
        <f t="array" ref="AQ78">IFERROR(IF($C78&lt;&gt;"",INDEX('Booking Guest Information'!$K$21:$K$170,MATCH(1,('Booking Guest Information'!$G$21:$G$170=$D78)*('Booking Guest Information'!$M$21:$M$170&lt;=AQ$73)*('Booking Guest Information'!$O$21:$O$170&gt;AQ$73)*('Booking Guest Information'!$A$21:$A$170&lt;&gt;"X"),0),0),""),"")</f>
        <v/>
      </c>
      <c r="AR78" s="150" t="str">
        <f t="array" ref="AR78">IFERROR(IF($C78&lt;&gt;"",INDEX('Booking Guest Information'!$K$21:$K$170,MATCH(1,('Booking Guest Information'!$G$21:$G$170=$D78)*('Booking Guest Information'!$M$21:$M$170&lt;=AR$73)*('Booking Guest Information'!$O$21:$O$170&gt;AR$73)*('Booking Guest Information'!$A$21:$A$170&lt;&gt;"X"),0),0),""),"")</f>
        <v/>
      </c>
      <c r="AS78" s="150" t="str">
        <f t="array" ref="AS78">IFERROR(IF($C78&lt;&gt;"",INDEX('Booking Guest Information'!$K$21:$K$170,MATCH(1,('Booking Guest Information'!$G$21:$G$170=$D78)*('Booking Guest Information'!$M$21:$M$170&lt;=AS$73)*('Booking Guest Information'!$O$21:$O$170&gt;AS$73)*('Booking Guest Information'!$A$21:$A$170&lt;&gt;"X"),0),0),""),"")</f>
        <v/>
      </c>
      <c r="AT78" s="150" t="str">
        <f t="array" ref="AT78">IFERROR(IF($C78&lt;&gt;"",INDEX('Booking Guest Information'!$K$21:$K$170,MATCH(1,('Booking Guest Information'!$G$21:$G$170=$D78)*('Booking Guest Information'!$M$21:$M$170&lt;=AT$73)*('Booking Guest Information'!$O$21:$O$170&gt;AT$73)*('Booking Guest Information'!$A$21:$A$170&lt;&gt;"X"),0),0),""),"")</f>
        <v/>
      </c>
      <c r="AU78" s="150" t="str">
        <f t="array" ref="AU78">IFERROR(IF($C78&lt;&gt;"",INDEX('Booking Guest Information'!$K$21:$K$170,MATCH(1,('Booking Guest Information'!$G$21:$G$170=$D78)*('Booking Guest Information'!$M$21:$M$170&lt;=AU$73)*('Booking Guest Information'!$O$21:$O$170&gt;AU$73)*('Booking Guest Information'!$A$21:$A$170&lt;&gt;"X"),0),0),""),"")</f>
        <v/>
      </c>
    </row>
    <row r="79" spans="2:47" x14ac:dyDescent="0.3">
      <c r="B79" s="149">
        <v>6</v>
      </c>
      <c r="C79" s="151" t="str">
        <f t="shared" si="3"/>
        <v>Standard Double</v>
      </c>
      <c r="D79" s="149">
        <f t="shared" si="3"/>
        <v>206</v>
      </c>
      <c r="E79" s="149"/>
      <c r="F79" s="150" t="str">
        <f t="array" ref="F79">IFERROR(IF($C79&lt;&gt;"",INDEX('Booking Guest Information'!$K$21:$K$170,MATCH(1,('Booking Guest Information'!$G$21:$G$170=$D79)*('Booking Guest Information'!$M$21:$M$170&lt;=F$73)*('Booking Guest Information'!$O$21:$O$170&gt;F$73)*('Booking Guest Information'!$A$21:$A$170&lt;&gt;"X"),0),0),""),"")</f>
        <v/>
      </c>
      <c r="G79" s="150" t="str">
        <f t="array" ref="G79">IFERROR(IF($C79&lt;&gt;"",INDEX('Booking Guest Information'!$K$21:$K$170,MATCH(1,('Booking Guest Information'!$G$21:$G$170=$D79)*('Booking Guest Information'!$M$21:$M$170&lt;=G$73)*('Booking Guest Information'!$O$21:$O$170&gt;G$73)*('Booking Guest Information'!$A$21:$A$170&lt;&gt;"X"),0),0),""),"")</f>
        <v/>
      </c>
      <c r="H79" s="150" t="str">
        <f t="array" ref="H79">IFERROR(IF($C79&lt;&gt;"",INDEX('Booking Guest Information'!$K$21:$K$170,MATCH(1,('Booking Guest Information'!$G$21:$G$170=$D79)*('Booking Guest Information'!$M$21:$M$170&lt;=H$73)*('Booking Guest Information'!$O$21:$O$170&gt;H$73)*('Booking Guest Information'!$A$21:$A$170&lt;&gt;"X"),0),0),""),"")</f>
        <v/>
      </c>
      <c r="I79" s="150" t="str">
        <f t="array" ref="I79">IFERROR(IF($C79&lt;&gt;"",INDEX('Booking Guest Information'!$K$21:$K$170,MATCH(1,('Booking Guest Information'!$G$21:$G$170=$D79)*('Booking Guest Information'!$M$21:$M$170&lt;=I$73)*('Booking Guest Information'!$O$21:$O$170&gt;I$73)*('Booking Guest Information'!$A$21:$A$170&lt;&gt;"X"),0),0),""),"")</f>
        <v/>
      </c>
      <c r="J79" s="150" t="str">
        <f t="array" ref="J79">IFERROR(IF($C79&lt;&gt;"",INDEX('Booking Guest Information'!$K$21:$K$170,MATCH(1,('Booking Guest Information'!$G$21:$G$170=$D79)*('Booking Guest Information'!$M$21:$M$170&lt;=J$73)*('Booking Guest Information'!$O$21:$O$170&gt;J$73)*('Booking Guest Information'!$A$21:$A$170&lt;&gt;"X"),0),0),""),"")</f>
        <v/>
      </c>
      <c r="K79" s="150" t="str">
        <f t="array" ref="K79">IFERROR(IF($C79&lt;&gt;"",INDEX('Booking Guest Information'!$K$21:$K$170,MATCH(1,('Booking Guest Information'!$G$21:$G$170=$D79)*('Booking Guest Information'!$M$21:$M$170&lt;=K$73)*('Booking Guest Information'!$O$21:$O$170&gt;K$73)*('Booking Guest Information'!$A$21:$A$170&lt;&gt;"X"),0),0),""),"")</f>
        <v/>
      </c>
      <c r="L79" s="150" t="str">
        <f t="array" ref="L79">IFERROR(IF($C79&lt;&gt;"",INDEX('Booking Guest Information'!$K$21:$K$170,MATCH(1,('Booking Guest Information'!$G$21:$G$170=$D79)*('Booking Guest Information'!$M$21:$M$170&lt;=L$73)*('Booking Guest Information'!$O$21:$O$170&gt;L$73)*('Booking Guest Information'!$A$21:$A$170&lt;&gt;"X"),0),0),""),"")</f>
        <v/>
      </c>
      <c r="M79" s="150" t="str">
        <f t="array" ref="M79">IFERROR(IF($C79&lt;&gt;"",INDEX('Booking Guest Information'!$K$21:$K$170,MATCH(1,('Booking Guest Information'!$G$21:$G$170=$D79)*('Booking Guest Information'!$M$21:$M$170&lt;=M$73)*('Booking Guest Information'!$O$21:$O$170&gt;M$73)*('Booking Guest Information'!$A$21:$A$170&lt;&gt;"X"),0),0),""),"")</f>
        <v/>
      </c>
      <c r="N79" s="150" t="str">
        <f t="array" ref="N79">IFERROR(IF($C79&lt;&gt;"",INDEX('Booking Guest Information'!$K$21:$K$170,MATCH(1,('Booking Guest Information'!$G$21:$G$170=$D79)*('Booking Guest Information'!$M$21:$M$170&lt;=N$73)*('Booking Guest Information'!$O$21:$O$170&gt;N$73)*('Booking Guest Information'!$A$21:$A$170&lt;&gt;"X"),0),0),""),"")</f>
        <v/>
      </c>
      <c r="O79" s="150" t="str">
        <f t="array" ref="O79">IFERROR(IF($C79&lt;&gt;"",INDEX('Booking Guest Information'!$K$21:$K$170,MATCH(1,('Booking Guest Information'!$G$21:$G$170=$D79)*('Booking Guest Information'!$M$21:$M$170&lt;=O$73)*('Booking Guest Information'!$O$21:$O$170&gt;O$73)*('Booking Guest Information'!$A$21:$A$170&lt;&gt;"X"),0),0),""),"")</f>
        <v/>
      </c>
      <c r="P79" s="150" t="str">
        <f t="array" ref="P79">IFERROR(IF($C79&lt;&gt;"",INDEX('Booking Guest Information'!$K$21:$K$170,MATCH(1,('Booking Guest Information'!$G$21:$G$170=$D79)*('Booking Guest Information'!$M$21:$M$170&lt;=P$73)*('Booking Guest Information'!$O$21:$O$170&gt;P$73)*('Booking Guest Information'!$A$21:$A$170&lt;&gt;"X"),0),0),""),"")</f>
        <v/>
      </c>
      <c r="Q79" s="150" t="str">
        <f t="array" ref="Q79">IFERROR(IF($C79&lt;&gt;"",INDEX('Booking Guest Information'!$K$21:$K$170,MATCH(1,('Booking Guest Information'!$G$21:$G$170=$D79)*('Booking Guest Information'!$M$21:$M$170&lt;=Q$73)*('Booking Guest Information'!$O$21:$O$170&gt;Q$73)*('Booking Guest Information'!$A$21:$A$170&lt;&gt;"X"),0),0),""),"")</f>
        <v/>
      </c>
      <c r="R79" s="150" t="str">
        <f t="array" ref="R79">IFERROR(IF($C79&lt;&gt;"",INDEX('Booking Guest Information'!$K$21:$K$170,MATCH(1,('Booking Guest Information'!$G$21:$G$170=$D79)*('Booking Guest Information'!$M$21:$M$170&lt;=R$73)*('Booking Guest Information'!$O$21:$O$170&gt;R$73)*('Booking Guest Information'!$A$21:$A$170&lt;&gt;"X"),0),0),""),"")</f>
        <v/>
      </c>
      <c r="S79" s="150" t="str">
        <f t="array" ref="S79">IFERROR(IF($C79&lt;&gt;"",INDEX('Booking Guest Information'!$K$21:$K$170,MATCH(1,('Booking Guest Information'!$G$21:$G$170=$D79)*('Booking Guest Information'!$M$21:$M$170&lt;=S$73)*('Booking Guest Information'!$O$21:$O$170&gt;S$73)*('Booking Guest Information'!$A$21:$A$170&lt;&gt;"X"),0),0),""),"")</f>
        <v/>
      </c>
      <c r="T79" s="150" t="str">
        <f t="array" ref="T79">IFERROR(IF($C79&lt;&gt;"",INDEX('Booking Guest Information'!$K$21:$K$170,MATCH(1,('Booking Guest Information'!$G$21:$G$170=$D79)*('Booking Guest Information'!$M$21:$M$170&lt;=T$73)*('Booking Guest Information'!$O$21:$O$170&gt;T$73)*('Booking Guest Information'!$A$21:$A$170&lt;&gt;"X"),0),0),""),"")</f>
        <v/>
      </c>
      <c r="U79" s="150" t="str">
        <f t="array" ref="U79">IFERROR(IF($C79&lt;&gt;"",INDEX('Booking Guest Information'!$K$21:$K$170,MATCH(1,('Booking Guest Information'!$G$21:$G$170=$D79)*('Booking Guest Information'!$M$21:$M$170&lt;=U$73)*('Booking Guest Information'!$O$21:$O$170&gt;U$73)*('Booking Guest Information'!$A$21:$A$170&lt;&gt;"X"),0),0),""),"")</f>
        <v/>
      </c>
      <c r="V79" s="150" t="str">
        <f t="array" ref="V79">IFERROR(IF($C79&lt;&gt;"",INDEX('Booking Guest Information'!$K$21:$K$170,MATCH(1,('Booking Guest Information'!$G$21:$G$170=$D79)*('Booking Guest Information'!$M$21:$M$170&lt;=V$73)*('Booking Guest Information'!$O$21:$O$170&gt;V$73)*('Booking Guest Information'!$A$21:$A$170&lt;&gt;"X"),0),0),""),"")</f>
        <v/>
      </c>
      <c r="W79" s="150" t="str">
        <f t="array" ref="W79">IFERROR(IF($C79&lt;&gt;"",INDEX('Booking Guest Information'!$K$21:$K$170,MATCH(1,('Booking Guest Information'!$G$21:$G$170=$D79)*('Booking Guest Information'!$M$21:$M$170&lt;=W$73)*('Booking Guest Information'!$O$21:$O$170&gt;W$73)*('Booking Guest Information'!$A$21:$A$170&lt;&gt;"X"),0),0),""),"")</f>
        <v/>
      </c>
      <c r="X79" s="150" t="str">
        <f t="array" ref="X79">IFERROR(IF($C79&lt;&gt;"",INDEX('Booking Guest Information'!$K$21:$K$170,MATCH(1,('Booking Guest Information'!$G$21:$G$170=$D79)*('Booking Guest Information'!$M$21:$M$170&lt;=X$73)*('Booking Guest Information'!$O$21:$O$170&gt;X$73)*('Booking Guest Information'!$A$21:$A$170&lt;&gt;"X"),0),0),""),"")</f>
        <v/>
      </c>
      <c r="Y79" s="150" t="str">
        <f t="array" ref="Y79">IFERROR(IF($C79&lt;&gt;"",INDEX('Booking Guest Information'!$K$21:$K$170,MATCH(1,('Booking Guest Information'!$G$21:$G$170=$D79)*('Booking Guest Information'!$M$21:$M$170&lt;=Y$73)*('Booking Guest Information'!$O$21:$O$170&gt;Y$73)*('Booking Guest Information'!$A$21:$A$170&lt;&gt;"X"),0),0),""),"")</f>
        <v/>
      </c>
      <c r="Z79" s="150" t="str">
        <f t="array" ref="Z79">IFERROR(IF($C79&lt;&gt;"",INDEX('Booking Guest Information'!$K$21:$K$170,MATCH(1,('Booking Guest Information'!$G$21:$G$170=$D79)*('Booking Guest Information'!$M$21:$M$170&lt;=Z$73)*('Booking Guest Information'!$O$21:$O$170&gt;Z$73)*('Booking Guest Information'!$A$21:$A$170&lt;&gt;"X"),0),0),""),"")</f>
        <v/>
      </c>
      <c r="AA79" s="150" t="str">
        <f t="array" ref="AA79">IFERROR(IF($C79&lt;&gt;"",INDEX('Booking Guest Information'!$K$21:$K$170,MATCH(1,('Booking Guest Information'!$G$21:$G$170=$D79)*('Booking Guest Information'!$M$21:$M$170&lt;=AA$73)*('Booking Guest Information'!$O$21:$O$170&gt;AA$73)*('Booking Guest Information'!$A$21:$A$170&lt;&gt;"X"),0),0),""),"")</f>
        <v/>
      </c>
      <c r="AB79" s="150" t="str">
        <f t="array" ref="AB79">IFERROR(IF($C79&lt;&gt;"",INDEX('Booking Guest Information'!$K$21:$K$170,MATCH(1,('Booking Guest Information'!$G$21:$G$170=$D79)*('Booking Guest Information'!$M$21:$M$170&lt;=AB$73)*('Booking Guest Information'!$O$21:$O$170&gt;AB$73)*('Booking Guest Information'!$A$21:$A$170&lt;&gt;"X"),0),0),""),"")</f>
        <v/>
      </c>
      <c r="AC79" s="150" t="str">
        <f t="array" ref="AC79">IFERROR(IF($C79&lt;&gt;"",INDEX('Booking Guest Information'!$K$21:$K$170,MATCH(1,('Booking Guest Information'!$G$21:$G$170=$D79)*('Booking Guest Information'!$M$21:$M$170&lt;=AC$73)*('Booking Guest Information'!$O$21:$O$170&gt;AC$73)*('Booking Guest Information'!$A$21:$A$170&lt;&gt;"X"),0),0),""),"")</f>
        <v/>
      </c>
      <c r="AD79" s="150" t="str">
        <f t="array" ref="AD79">IFERROR(IF($C79&lt;&gt;"",INDEX('Booking Guest Information'!$K$21:$K$170,MATCH(1,('Booking Guest Information'!$G$21:$G$170=$D79)*('Booking Guest Information'!$M$21:$M$170&lt;=AD$73)*('Booking Guest Information'!$O$21:$O$170&gt;AD$73)*('Booking Guest Information'!$A$21:$A$170&lt;&gt;"X"),0),0),""),"")</f>
        <v/>
      </c>
      <c r="AE79" s="150" t="str">
        <f t="array" ref="AE79">IFERROR(IF($C79&lt;&gt;"",INDEX('Booking Guest Information'!$K$21:$K$170,MATCH(1,('Booking Guest Information'!$G$21:$G$170=$D79)*('Booking Guest Information'!$M$21:$M$170&lt;=AE$73)*('Booking Guest Information'!$O$21:$O$170&gt;AE$73)*('Booking Guest Information'!$A$21:$A$170&lt;&gt;"X"),0),0),""),"")</f>
        <v/>
      </c>
      <c r="AF79" s="150" t="str">
        <f t="array" ref="AF79">IFERROR(IF($C79&lt;&gt;"",INDEX('Booking Guest Information'!$K$21:$K$170,MATCH(1,('Booking Guest Information'!$G$21:$G$170=$D79)*('Booking Guest Information'!$M$21:$M$170&lt;=AF$73)*('Booking Guest Information'!$O$21:$O$170&gt;AF$73)*('Booking Guest Information'!$A$21:$A$170&lt;&gt;"X"),0),0),""),"")</f>
        <v/>
      </c>
      <c r="AG79" s="150" t="str">
        <f t="array" ref="AG79">IFERROR(IF($C79&lt;&gt;"",INDEX('Booking Guest Information'!$K$21:$K$170,MATCH(1,('Booking Guest Information'!$G$21:$G$170=$D79)*('Booking Guest Information'!$M$21:$M$170&lt;=AG$73)*('Booking Guest Information'!$O$21:$O$170&gt;AG$73)*('Booking Guest Information'!$A$21:$A$170&lt;&gt;"X"),0),0),""),"")</f>
        <v/>
      </c>
      <c r="AH79" s="150" t="str">
        <f t="array" ref="AH79">IFERROR(IF($C79&lt;&gt;"",INDEX('Booking Guest Information'!$K$21:$K$170,MATCH(1,('Booking Guest Information'!$G$21:$G$170=$D79)*('Booking Guest Information'!$M$21:$M$170&lt;=AH$73)*('Booking Guest Information'!$O$21:$O$170&gt;AH$73)*('Booking Guest Information'!$A$21:$A$170&lt;&gt;"X"),0),0),""),"")</f>
        <v/>
      </c>
      <c r="AI79" s="150" t="str">
        <f t="array" ref="AI79">IFERROR(IF($C79&lt;&gt;"",INDEX('Booking Guest Information'!$K$21:$K$170,MATCH(1,('Booking Guest Information'!$G$21:$G$170=$D79)*('Booking Guest Information'!$M$21:$M$170&lt;=AI$73)*('Booking Guest Information'!$O$21:$O$170&gt;AI$73)*('Booking Guest Information'!$A$21:$A$170&lt;&gt;"X"),0),0),""),"")</f>
        <v/>
      </c>
      <c r="AJ79" s="150" t="str">
        <f t="array" ref="AJ79">IFERROR(IF($C79&lt;&gt;"",INDEX('Booking Guest Information'!$K$21:$K$170,MATCH(1,('Booking Guest Information'!$G$21:$G$170=$D79)*('Booking Guest Information'!$M$21:$M$170&lt;=AJ$73)*('Booking Guest Information'!$O$21:$O$170&gt;AJ$73)*('Booking Guest Information'!$A$21:$A$170&lt;&gt;"X"),0),0),""),"")</f>
        <v/>
      </c>
      <c r="AK79" s="150" t="str">
        <f t="array" ref="AK79">IFERROR(IF($C79&lt;&gt;"",INDEX('Booking Guest Information'!$K$21:$K$170,MATCH(1,('Booking Guest Information'!$G$21:$G$170=$D79)*('Booking Guest Information'!$M$21:$M$170&lt;=AK$73)*('Booking Guest Information'!$O$21:$O$170&gt;AK$73)*('Booking Guest Information'!$A$21:$A$170&lt;&gt;"X"),0),0),""),"")</f>
        <v/>
      </c>
      <c r="AL79" s="150" t="str">
        <f t="array" ref="AL79">IFERROR(IF($C79&lt;&gt;"",INDEX('Booking Guest Information'!$K$21:$K$170,MATCH(1,('Booking Guest Information'!$G$21:$G$170=$D79)*('Booking Guest Information'!$M$21:$M$170&lt;=AL$73)*('Booking Guest Information'!$O$21:$O$170&gt;AL$73)*('Booking Guest Information'!$A$21:$A$170&lt;&gt;"X"),0),0),""),"")</f>
        <v/>
      </c>
      <c r="AM79" s="150" t="str">
        <f t="array" ref="AM79">IFERROR(IF($C79&lt;&gt;"",INDEX('Booking Guest Information'!$K$21:$K$170,MATCH(1,('Booking Guest Information'!$G$21:$G$170=$D79)*('Booking Guest Information'!$M$21:$M$170&lt;=AM$73)*('Booking Guest Information'!$O$21:$O$170&gt;AM$73)*('Booking Guest Information'!$A$21:$A$170&lt;&gt;"X"),0),0),""),"")</f>
        <v/>
      </c>
      <c r="AN79" s="150" t="str">
        <f t="array" ref="AN79">IFERROR(IF($C79&lt;&gt;"",INDEX('Booking Guest Information'!$K$21:$K$170,MATCH(1,('Booking Guest Information'!$G$21:$G$170=$D79)*('Booking Guest Information'!$M$21:$M$170&lt;=AN$73)*('Booking Guest Information'!$O$21:$O$170&gt;AN$73)*('Booking Guest Information'!$A$21:$A$170&lt;&gt;"X"),0),0),""),"")</f>
        <v/>
      </c>
      <c r="AO79" s="150" t="str">
        <f t="array" ref="AO79">IFERROR(IF($C79&lt;&gt;"",INDEX('Booking Guest Information'!$K$21:$K$170,MATCH(1,('Booking Guest Information'!$G$21:$G$170=$D79)*('Booking Guest Information'!$M$21:$M$170&lt;=AO$73)*('Booking Guest Information'!$O$21:$O$170&gt;AO$73)*('Booking Guest Information'!$A$21:$A$170&lt;&gt;"X"),0),0),""),"")</f>
        <v/>
      </c>
      <c r="AP79" s="150" t="str">
        <f t="array" ref="AP79">IFERROR(IF($C79&lt;&gt;"",INDEX('Booking Guest Information'!$K$21:$K$170,MATCH(1,('Booking Guest Information'!$G$21:$G$170=$D79)*('Booking Guest Information'!$M$21:$M$170&lt;=AP$73)*('Booking Guest Information'!$O$21:$O$170&gt;AP$73)*('Booking Guest Information'!$A$21:$A$170&lt;&gt;"X"),0),0),""),"")</f>
        <v/>
      </c>
      <c r="AQ79" s="150" t="str">
        <f t="array" ref="AQ79">IFERROR(IF($C79&lt;&gt;"",INDEX('Booking Guest Information'!$K$21:$K$170,MATCH(1,('Booking Guest Information'!$G$21:$G$170=$D79)*('Booking Guest Information'!$M$21:$M$170&lt;=AQ$73)*('Booking Guest Information'!$O$21:$O$170&gt;AQ$73)*('Booking Guest Information'!$A$21:$A$170&lt;&gt;"X"),0),0),""),"")</f>
        <v/>
      </c>
      <c r="AR79" s="150" t="str">
        <f t="array" ref="AR79">IFERROR(IF($C79&lt;&gt;"",INDEX('Booking Guest Information'!$K$21:$K$170,MATCH(1,('Booking Guest Information'!$G$21:$G$170=$D79)*('Booking Guest Information'!$M$21:$M$170&lt;=AR$73)*('Booking Guest Information'!$O$21:$O$170&gt;AR$73)*('Booking Guest Information'!$A$21:$A$170&lt;&gt;"X"),0),0),""),"")</f>
        <v/>
      </c>
      <c r="AS79" s="150" t="str">
        <f t="array" ref="AS79">IFERROR(IF($C79&lt;&gt;"",INDEX('Booking Guest Information'!$K$21:$K$170,MATCH(1,('Booking Guest Information'!$G$21:$G$170=$D79)*('Booking Guest Information'!$M$21:$M$170&lt;=AS$73)*('Booking Guest Information'!$O$21:$O$170&gt;AS$73)*('Booking Guest Information'!$A$21:$A$170&lt;&gt;"X"),0),0),""),"")</f>
        <v/>
      </c>
      <c r="AT79" s="150" t="str">
        <f t="array" ref="AT79">IFERROR(IF($C79&lt;&gt;"",INDEX('Booking Guest Information'!$K$21:$K$170,MATCH(1,('Booking Guest Information'!$G$21:$G$170=$D79)*('Booking Guest Information'!$M$21:$M$170&lt;=AT$73)*('Booking Guest Information'!$O$21:$O$170&gt;AT$73)*('Booking Guest Information'!$A$21:$A$170&lt;&gt;"X"),0),0),""),"")</f>
        <v/>
      </c>
      <c r="AU79" s="150" t="str">
        <f t="array" ref="AU79">IFERROR(IF($C79&lt;&gt;"",INDEX('Booking Guest Information'!$K$21:$K$170,MATCH(1,('Booking Guest Information'!$G$21:$G$170=$D79)*('Booking Guest Information'!$M$21:$M$170&lt;=AU$73)*('Booking Guest Information'!$O$21:$O$170&gt;AU$73)*('Booking Guest Information'!$A$21:$A$170&lt;&gt;"X"),0),0),""),"")</f>
        <v/>
      </c>
    </row>
    <row r="80" spans="2:47" x14ac:dyDescent="0.3">
      <c r="B80" s="149">
        <v>7</v>
      </c>
      <c r="C80" s="151" t="str">
        <f t="shared" si="3"/>
        <v>Standard Double</v>
      </c>
      <c r="D80" s="149">
        <f t="shared" si="3"/>
        <v>207</v>
      </c>
      <c r="E80" s="149"/>
      <c r="F80" s="150" t="str">
        <f t="array" ref="F80">IFERROR(IF($C80&lt;&gt;"",INDEX('Booking Guest Information'!$K$21:$K$170,MATCH(1,('Booking Guest Information'!$G$21:$G$170=$D80)*('Booking Guest Information'!$M$21:$M$170&lt;=F$73)*('Booking Guest Information'!$O$21:$O$170&gt;F$73)*('Booking Guest Information'!$A$21:$A$170&lt;&gt;"X"),0),0),""),"")</f>
        <v/>
      </c>
      <c r="G80" s="150" t="str">
        <f t="array" ref="G80">IFERROR(IF($C80&lt;&gt;"",INDEX('Booking Guest Information'!$K$21:$K$170,MATCH(1,('Booking Guest Information'!$G$21:$G$170=$D80)*('Booking Guest Information'!$M$21:$M$170&lt;=G$73)*('Booking Guest Information'!$O$21:$O$170&gt;G$73)*('Booking Guest Information'!$A$21:$A$170&lt;&gt;"X"),0),0),""),"")</f>
        <v/>
      </c>
      <c r="H80" s="150" t="str">
        <f t="array" ref="H80">IFERROR(IF($C80&lt;&gt;"",INDEX('Booking Guest Information'!$K$21:$K$170,MATCH(1,('Booking Guest Information'!$G$21:$G$170=$D80)*('Booking Guest Information'!$M$21:$M$170&lt;=H$73)*('Booking Guest Information'!$O$21:$O$170&gt;H$73)*('Booking Guest Information'!$A$21:$A$170&lt;&gt;"X"),0),0),""),"")</f>
        <v/>
      </c>
      <c r="I80" s="150" t="str">
        <f t="array" ref="I80">IFERROR(IF($C80&lt;&gt;"",INDEX('Booking Guest Information'!$K$21:$K$170,MATCH(1,('Booking Guest Information'!$G$21:$G$170=$D80)*('Booking Guest Information'!$M$21:$M$170&lt;=I$73)*('Booking Guest Information'!$O$21:$O$170&gt;I$73)*('Booking Guest Information'!$A$21:$A$170&lt;&gt;"X"),0),0),""),"")</f>
        <v/>
      </c>
      <c r="J80" s="150" t="str">
        <f t="array" ref="J80">IFERROR(IF($C80&lt;&gt;"",INDEX('Booking Guest Information'!$K$21:$K$170,MATCH(1,('Booking Guest Information'!$G$21:$G$170=$D80)*('Booking Guest Information'!$M$21:$M$170&lt;=J$73)*('Booking Guest Information'!$O$21:$O$170&gt;J$73)*('Booking Guest Information'!$A$21:$A$170&lt;&gt;"X"),0),0),""),"")</f>
        <v/>
      </c>
      <c r="K80" s="150" t="str">
        <f t="array" ref="K80">IFERROR(IF($C80&lt;&gt;"",INDEX('Booking Guest Information'!$K$21:$K$170,MATCH(1,('Booking Guest Information'!$G$21:$G$170=$D80)*('Booking Guest Information'!$M$21:$M$170&lt;=K$73)*('Booking Guest Information'!$O$21:$O$170&gt;K$73)*('Booking Guest Information'!$A$21:$A$170&lt;&gt;"X"),0),0),""),"")</f>
        <v/>
      </c>
      <c r="L80" s="150" t="str">
        <f t="array" ref="L80">IFERROR(IF($C80&lt;&gt;"",INDEX('Booking Guest Information'!$K$21:$K$170,MATCH(1,('Booking Guest Information'!$G$21:$G$170=$D80)*('Booking Guest Information'!$M$21:$M$170&lt;=L$73)*('Booking Guest Information'!$O$21:$O$170&gt;L$73)*('Booking Guest Information'!$A$21:$A$170&lt;&gt;"X"),0),0),""),"")</f>
        <v/>
      </c>
      <c r="M80" s="150" t="str">
        <f t="array" ref="M80">IFERROR(IF($C80&lt;&gt;"",INDEX('Booking Guest Information'!$K$21:$K$170,MATCH(1,('Booking Guest Information'!$G$21:$G$170=$D80)*('Booking Guest Information'!$M$21:$M$170&lt;=M$73)*('Booking Guest Information'!$O$21:$O$170&gt;M$73)*('Booking Guest Information'!$A$21:$A$170&lt;&gt;"X"),0),0),""),"")</f>
        <v/>
      </c>
      <c r="N80" s="150" t="str">
        <f t="array" ref="N80">IFERROR(IF($C80&lt;&gt;"",INDEX('Booking Guest Information'!$K$21:$K$170,MATCH(1,('Booking Guest Information'!$G$21:$G$170=$D80)*('Booking Guest Information'!$M$21:$M$170&lt;=N$73)*('Booking Guest Information'!$O$21:$O$170&gt;N$73)*('Booking Guest Information'!$A$21:$A$170&lt;&gt;"X"),0),0),""),"")</f>
        <v/>
      </c>
      <c r="O80" s="150" t="str">
        <f t="array" ref="O80">IFERROR(IF($C80&lt;&gt;"",INDEX('Booking Guest Information'!$K$21:$K$170,MATCH(1,('Booking Guest Information'!$G$21:$G$170=$D80)*('Booking Guest Information'!$M$21:$M$170&lt;=O$73)*('Booking Guest Information'!$O$21:$O$170&gt;O$73)*('Booking Guest Information'!$A$21:$A$170&lt;&gt;"X"),0),0),""),"")</f>
        <v/>
      </c>
      <c r="P80" s="150" t="str">
        <f t="array" ref="P80">IFERROR(IF($C80&lt;&gt;"",INDEX('Booking Guest Information'!$K$21:$K$170,MATCH(1,('Booking Guest Information'!$G$21:$G$170=$D80)*('Booking Guest Information'!$M$21:$M$170&lt;=P$73)*('Booking Guest Information'!$O$21:$O$170&gt;P$73)*('Booking Guest Information'!$A$21:$A$170&lt;&gt;"X"),0),0),""),"")</f>
        <v/>
      </c>
      <c r="Q80" s="150" t="str">
        <f t="array" ref="Q80">IFERROR(IF($C80&lt;&gt;"",INDEX('Booking Guest Information'!$K$21:$K$170,MATCH(1,('Booking Guest Information'!$G$21:$G$170=$D80)*('Booking Guest Information'!$M$21:$M$170&lt;=Q$73)*('Booking Guest Information'!$O$21:$O$170&gt;Q$73)*('Booking Guest Information'!$A$21:$A$170&lt;&gt;"X"),0),0),""),"")</f>
        <v/>
      </c>
      <c r="R80" s="150" t="str">
        <f t="array" ref="R80">IFERROR(IF($C80&lt;&gt;"",INDEX('Booking Guest Information'!$K$21:$K$170,MATCH(1,('Booking Guest Information'!$G$21:$G$170=$D80)*('Booking Guest Information'!$M$21:$M$170&lt;=R$73)*('Booking Guest Information'!$O$21:$O$170&gt;R$73)*('Booking Guest Information'!$A$21:$A$170&lt;&gt;"X"),0),0),""),"")</f>
        <v/>
      </c>
      <c r="S80" s="150" t="str">
        <f t="array" ref="S80">IFERROR(IF($C80&lt;&gt;"",INDEX('Booking Guest Information'!$K$21:$K$170,MATCH(1,('Booking Guest Information'!$G$21:$G$170=$D80)*('Booking Guest Information'!$M$21:$M$170&lt;=S$73)*('Booking Guest Information'!$O$21:$O$170&gt;S$73)*('Booking Guest Information'!$A$21:$A$170&lt;&gt;"X"),0),0),""),"")</f>
        <v/>
      </c>
      <c r="T80" s="150" t="str">
        <f t="array" ref="T80">IFERROR(IF($C80&lt;&gt;"",INDEX('Booking Guest Information'!$K$21:$K$170,MATCH(1,('Booking Guest Information'!$G$21:$G$170=$D80)*('Booking Guest Information'!$M$21:$M$170&lt;=T$73)*('Booking Guest Information'!$O$21:$O$170&gt;T$73)*('Booking Guest Information'!$A$21:$A$170&lt;&gt;"X"),0),0),""),"")</f>
        <v/>
      </c>
      <c r="U80" s="150" t="str">
        <f t="array" ref="U80">IFERROR(IF($C80&lt;&gt;"",INDEX('Booking Guest Information'!$K$21:$K$170,MATCH(1,('Booking Guest Information'!$G$21:$G$170=$D80)*('Booking Guest Information'!$M$21:$M$170&lt;=U$73)*('Booking Guest Information'!$O$21:$O$170&gt;U$73)*('Booking Guest Information'!$A$21:$A$170&lt;&gt;"X"),0),0),""),"")</f>
        <v/>
      </c>
      <c r="V80" s="150" t="str">
        <f t="array" ref="V80">IFERROR(IF($C80&lt;&gt;"",INDEX('Booking Guest Information'!$K$21:$K$170,MATCH(1,('Booking Guest Information'!$G$21:$G$170=$D80)*('Booking Guest Information'!$M$21:$M$170&lt;=V$73)*('Booking Guest Information'!$O$21:$O$170&gt;V$73)*('Booking Guest Information'!$A$21:$A$170&lt;&gt;"X"),0),0),""),"")</f>
        <v/>
      </c>
      <c r="W80" s="150" t="str">
        <f t="array" ref="W80">IFERROR(IF($C80&lt;&gt;"",INDEX('Booking Guest Information'!$K$21:$K$170,MATCH(1,('Booking Guest Information'!$G$21:$G$170=$D80)*('Booking Guest Information'!$M$21:$M$170&lt;=W$73)*('Booking Guest Information'!$O$21:$O$170&gt;W$73)*('Booking Guest Information'!$A$21:$A$170&lt;&gt;"X"),0),0),""),"")</f>
        <v/>
      </c>
      <c r="X80" s="150" t="str">
        <f t="array" ref="X80">IFERROR(IF($C80&lt;&gt;"",INDEX('Booking Guest Information'!$K$21:$K$170,MATCH(1,('Booking Guest Information'!$G$21:$G$170=$D80)*('Booking Guest Information'!$M$21:$M$170&lt;=X$73)*('Booking Guest Information'!$O$21:$O$170&gt;X$73)*('Booking Guest Information'!$A$21:$A$170&lt;&gt;"X"),0),0),""),"")</f>
        <v/>
      </c>
      <c r="Y80" s="150" t="str">
        <f t="array" ref="Y80">IFERROR(IF($C80&lt;&gt;"",INDEX('Booking Guest Information'!$K$21:$K$170,MATCH(1,('Booking Guest Information'!$G$21:$G$170=$D80)*('Booking Guest Information'!$M$21:$M$170&lt;=Y$73)*('Booking Guest Information'!$O$21:$O$170&gt;Y$73)*('Booking Guest Information'!$A$21:$A$170&lt;&gt;"X"),0),0),""),"")</f>
        <v/>
      </c>
      <c r="Z80" s="150" t="str">
        <f t="array" ref="Z80">IFERROR(IF($C80&lt;&gt;"",INDEX('Booking Guest Information'!$K$21:$K$170,MATCH(1,('Booking Guest Information'!$G$21:$G$170=$D80)*('Booking Guest Information'!$M$21:$M$170&lt;=Z$73)*('Booking Guest Information'!$O$21:$O$170&gt;Z$73)*('Booking Guest Information'!$A$21:$A$170&lt;&gt;"X"),0),0),""),"")</f>
        <v/>
      </c>
      <c r="AA80" s="150" t="str">
        <f t="array" ref="AA80">IFERROR(IF($C80&lt;&gt;"",INDEX('Booking Guest Information'!$K$21:$K$170,MATCH(1,('Booking Guest Information'!$G$21:$G$170=$D80)*('Booking Guest Information'!$M$21:$M$170&lt;=AA$73)*('Booking Guest Information'!$O$21:$O$170&gt;AA$73)*('Booking Guest Information'!$A$21:$A$170&lt;&gt;"X"),0),0),""),"")</f>
        <v/>
      </c>
      <c r="AB80" s="150" t="str">
        <f t="array" ref="AB80">IFERROR(IF($C80&lt;&gt;"",INDEX('Booking Guest Information'!$K$21:$K$170,MATCH(1,('Booking Guest Information'!$G$21:$G$170=$D80)*('Booking Guest Information'!$M$21:$M$170&lt;=AB$73)*('Booking Guest Information'!$O$21:$O$170&gt;AB$73)*('Booking Guest Information'!$A$21:$A$170&lt;&gt;"X"),0),0),""),"")</f>
        <v/>
      </c>
      <c r="AC80" s="150" t="str">
        <f t="array" ref="AC80">IFERROR(IF($C80&lt;&gt;"",INDEX('Booking Guest Information'!$K$21:$K$170,MATCH(1,('Booking Guest Information'!$G$21:$G$170=$D80)*('Booking Guest Information'!$M$21:$M$170&lt;=AC$73)*('Booking Guest Information'!$O$21:$O$170&gt;AC$73)*('Booking Guest Information'!$A$21:$A$170&lt;&gt;"X"),0),0),""),"")</f>
        <v/>
      </c>
      <c r="AD80" s="150" t="str">
        <f t="array" ref="AD80">IFERROR(IF($C80&lt;&gt;"",INDEX('Booking Guest Information'!$K$21:$K$170,MATCH(1,('Booking Guest Information'!$G$21:$G$170=$D80)*('Booking Guest Information'!$M$21:$M$170&lt;=AD$73)*('Booking Guest Information'!$O$21:$O$170&gt;AD$73)*('Booking Guest Information'!$A$21:$A$170&lt;&gt;"X"),0),0),""),"")</f>
        <v/>
      </c>
      <c r="AE80" s="150" t="str">
        <f t="array" ref="AE80">IFERROR(IF($C80&lt;&gt;"",INDEX('Booking Guest Information'!$K$21:$K$170,MATCH(1,('Booking Guest Information'!$G$21:$G$170=$D80)*('Booking Guest Information'!$M$21:$M$170&lt;=AE$73)*('Booking Guest Information'!$O$21:$O$170&gt;AE$73)*('Booking Guest Information'!$A$21:$A$170&lt;&gt;"X"),0),0),""),"")</f>
        <v/>
      </c>
      <c r="AF80" s="150" t="str">
        <f t="array" ref="AF80">IFERROR(IF($C80&lt;&gt;"",INDEX('Booking Guest Information'!$K$21:$K$170,MATCH(1,('Booking Guest Information'!$G$21:$G$170=$D80)*('Booking Guest Information'!$M$21:$M$170&lt;=AF$73)*('Booking Guest Information'!$O$21:$O$170&gt;AF$73)*('Booking Guest Information'!$A$21:$A$170&lt;&gt;"X"),0),0),""),"")</f>
        <v/>
      </c>
      <c r="AG80" s="150" t="str">
        <f t="array" ref="AG80">IFERROR(IF($C80&lt;&gt;"",INDEX('Booking Guest Information'!$K$21:$K$170,MATCH(1,('Booking Guest Information'!$G$21:$G$170=$D80)*('Booking Guest Information'!$M$21:$M$170&lt;=AG$73)*('Booking Guest Information'!$O$21:$O$170&gt;AG$73)*('Booking Guest Information'!$A$21:$A$170&lt;&gt;"X"),0),0),""),"")</f>
        <v/>
      </c>
      <c r="AH80" s="150" t="str">
        <f t="array" ref="AH80">IFERROR(IF($C80&lt;&gt;"",INDEX('Booking Guest Information'!$K$21:$K$170,MATCH(1,('Booking Guest Information'!$G$21:$G$170=$D80)*('Booking Guest Information'!$M$21:$M$170&lt;=AH$73)*('Booking Guest Information'!$O$21:$O$170&gt;AH$73)*('Booking Guest Information'!$A$21:$A$170&lt;&gt;"X"),0),0),""),"")</f>
        <v/>
      </c>
      <c r="AI80" s="150" t="str">
        <f t="array" ref="AI80">IFERROR(IF($C80&lt;&gt;"",INDEX('Booking Guest Information'!$K$21:$K$170,MATCH(1,('Booking Guest Information'!$G$21:$G$170=$D80)*('Booking Guest Information'!$M$21:$M$170&lt;=AI$73)*('Booking Guest Information'!$O$21:$O$170&gt;AI$73)*('Booking Guest Information'!$A$21:$A$170&lt;&gt;"X"),0),0),""),"")</f>
        <v/>
      </c>
      <c r="AJ80" s="150" t="str">
        <f t="array" ref="AJ80">IFERROR(IF($C80&lt;&gt;"",INDEX('Booking Guest Information'!$K$21:$K$170,MATCH(1,('Booking Guest Information'!$G$21:$G$170=$D80)*('Booking Guest Information'!$M$21:$M$170&lt;=AJ$73)*('Booking Guest Information'!$O$21:$O$170&gt;AJ$73)*('Booking Guest Information'!$A$21:$A$170&lt;&gt;"X"),0),0),""),"")</f>
        <v/>
      </c>
      <c r="AK80" s="150" t="str">
        <f t="array" ref="AK80">IFERROR(IF($C80&lt;&gt;"",INDEX('Booking Guest Information'!$K$21:$K$170,MATCH(1,('Booking Guest Information'!$G$21:$G$170=$D80)*('Booking Guest Information'!$M$21:$M$170&lt;=AK$73)*('Booking Guest Information'!$O$21:$O$170&gt;AK$73)*('Booking Guest Information'!$A$21:$A$170&lt;&gt;"X"),0),0),""),"")</f>
        <v/>
      </c>
      <c r="AL80" s="150" t="str">
        <f t="array" ref="AL80">IFERROR(IF($C80&lt;&gt;"",INDEX('Booking Guest Information'!$K$21:$K$170,MATCH(1,('Booking Guest Information'!$G$21:$G$170=$D80)*('Booking Guest Information'!$M$21:$M$170&lt;=AL$73)*('Booking Guest Information'!$O$21:$O$170&gt;AL$73)*('Booking Guest Information'!$A$21:$A$170&lt;&gt;"X"),0),0),""),"")</f>
        <v/>
      </c>
      <c r="AM80" s="150" t="str">
        <f t="array" ref="AM80">IFERROR(IF($C80&lt;&gt;"",INDEX('Booking Guest Information'!$K$21:$K$170,MATCH(1,('Booking Guest Information'!$G$21:$G$170=$D80)*('Booking Guest Information'!$M$21:$M$170&lt;=AM$73)*('Booking Guest Information'!$O$21:$O$170&gt;AM$73)*('Booking Guest Information'!$A$21:$A$170&lt;&gt;"X"),0),0),""),"")</f>
        <v/>
      </c>
      <c r="AN80" s="150" t="str">
        <f t="array" ref="AN80">IFERROR(IF($C80&lt;&gt;"",INDEX('Booking Guest Information'!$K$21:$K$170,MATCH(1,('Booking Guest Information'!$G$21:$G$170=$D80)*('Booking Guest Information'!$M$21:$M$170&lt;=AN$73)*('Booking Guest Information'!$O$21:$O$170&gt;AN$73)*('Booking Guest Information'!$A$21:$A$170&lt;&gt;"X"),0),0),""),"")</f>
        <v/>
      </c>
      <c r="AO80" s="150" t="str">
        <f t="array" ref="AO80">IFERROR(IF($C80&lt;&gt;"",INDEX('Booking Guest Information'!$K$21:$K$170,MATCH(1,('Booking Guest Information'!$G$21:$G$170=$D80)*('Booking Guest Information'!$M$21:$M$170&lt;=AO$73)*('Booking Guest Information'!$O$21:$O$170&gt;AO$73)*('Booking Guest Information'!$A$21:$A$170&lt;&gt;"X"),0),0),""),"")</f>
        <v/>
      </c>
      <c r="AP80" s="150" t="str">
        <f t="array" ref="AP80">IFERROR(IF($C80&lt;&gt;"",INDEX('Booking Guest Information'!$K$21:$K$170,MATCH(1,('Booking Guest Information'!$G$21:$G$170=$D80)*('Booking Guest Information'!$M$21:$M$170&lt;=AP$73)*('Booking Guest Information'!$O$21:$O$170&gt;AP$73)*('Booking Guest Information'!$A$21:$A$170&lt;&gt;"X"),0),0),""),"")</f>
        <v/>
      </c>
      <c r="AQ80" s="150" t="str">
        <f t="array" ref="AQ80">IFERROR(IF($C80&lt;&gt;"",INDEX('Booking Guest Information'!$K$21:$K$170,MATCH(1,('Booking Guest Information'!$G$21:$G$170=$D80)*('Booking Guest Information'!$M$21:$M$170&lt;=AQ$73)*('Booking Guest Information'!$O$21:$O$170&gt;AQ$73)*('Booking Guest Information'!$A$21:$A$170&lt;&gt;"X"),0),0),""),"")</f>
        <v/>
      </c>
      <c r="AR80" s="150" t="str">
        <f t="array" ref="AR80">IFERROR(IF($C80&lt;&gt;"",INDEX('Booking Guest Information'!$K$21:$K$170,MATCH(1,('Booking Guest Information'!$G$21:$G$170=$D80)*('Booking Guest Information'!$M$21:$M$170&lt;=AR$73)*('Booking Guest Information'!$O$21:$O$170&gt;AR$73)*('Booking Guest Information'!$A$21:$A$170&lt;&gt;"X"),0),0),""),"")</f>
        <v/>
      </c>
      <c r="AS80" s="150" t="str">
        <f t="array" ref="AS80">IFERROR(IF($C80&lt;&gt;"",INDEX('Booking Guest Information'!$K$21:$K$170,MATCH(1,('Booking Guest Information'!$G$21:$G$170=$D80)*('Booking Guest Information'!$M$21:$M$170&lt;=AS$73)*('Booking Guest Information'!$O$21:$O$170&gt;AS$73)*('Booking Guest Information'!$A$21:$A$170&lt;&gt;"X"),0),0),""),"")</f>
        <v/>
      </c>
      <c r="AT80" s="150" t="str">
        <f t="array" ref="AT80">IFERROR(IF($C80&lt;&gt;"",INDEX('Booking Guest Information'!$K$21:$K$170,MATCH(1,('Booking Guest Information'!$G$21:$G$170=$D80)*('Booking Guest Information'!$M$21:$M$170&lt;=AT$73)*('Booking Guest Information'!$O$21:$O$170&gt;AT$73)*('Booking Guest Information'!$A$21:$A$170&lt;&gt;"X"),0),0),""),"")</f>
        <v/>
      </c>
      <c r="AU80" s="150" t="str">
        <f t="array" ref="AU80">IFERROR(IF($C80&lt;&gt;"",INDEX('Booking Guest Information'!$K$21:$K$170,MATCH(1,('Booking Guest Information'!$G$21:$G$170=$D80)*('Booking Guest Information'!$M$21:$M$170&lt;=AU$73)*('Booking Guest Information'!$O$21:$O$170&gt;AU$73)*('Booking Guest Information'!$A$21:$A$170&lt;&gt;"X"),0),0),""),"")</f>
        <v/>
      </c>
    </row>
    <row r="81" spans="2:47" x14ac:dyDescent="0.3">
      <c r="B81" s="149">
        <v>8</v>
      </c>
      <c r="C81" s="151" t="str">
        <f t="shared" si="3"/>
        <v>Standard Double</v>
      </c>
      <c r="D81" s="149">
        <f t="shared" si="3"/>
        <v>208</v>
      </c>
      <c r="E81" s="149"/>
      <c r="F81" s="150" t="str">
        <f t="array" ref="F81">IFERROR(IF($C81&lt;&gt;"",INDEX('Booking Guest Information'!$K$21:$K$170,MATCH(1,('Booking Guest Information'!$G$21:$G$170=$D81)*('Booking Guest Information'!$M$21:$M$170&lt;=F$73)*('Booking Guest Information'!$O$21:$O$170&gt;F$73)*('Booking Guest Information'!$A$21:$A$170&lt;&gt;"X"),0),0),""),"")</f>
        <v/>
      </c>
      <c r="G81" s="150" t="str">
        <f t="array" ref="G81">IFERROR(IF($C81&lt;&gt;"",INDEX('Booking Guest Information'!$K$21:$K$170,MATCH(1,('Booking Guest Information'!$G$21:$G$170=$D81)*('Booking Guest Information'!$M$21:$M$170&lt;=G$73)*('Booking Guest Information'!$O$21:$O$170&gt;G$73)*('Booking Guest Information'!$A$21:$A$170&lt;&gt;"X"),0),0),""),"")</f>
        <v/>
      </c>
      <c r="H81" s="150" t="str">
        <f t="array" ref="H81">IFERROR(IF($C81&lt;&gt;"",INDEX('Booking Guest Information'!$K$21:$K$170,MATCH(1,('Booking Guest Information'!$G$21:$G$170=$D81)*('Booking Guest Information'!$M$21:$M$170&lt;=H$73)*('Booking Guest Information'!$O$21:$O$170&gt;H$73)*('Booking Guest Information'!$A$21:$A$170&lt;&gt;"X"),0),0),""),"")</f>
        <v/>
      </c>
      <c r="I81" s="150" t="str">
        <f t="array" ref="I81">IFERROR(IF($C81&lt;&gt;"",INDEX('Booking Guest Information'!$K$21:$K$170,MATCH(1,('Booking Guest Information'!$G$21:$G$170=$D81)*('Booking Guest Information'!$M$21:$M$170&lt;=I$73)*('Booking Guest Information'!$O$21:$O$170&gt;I$73)*('Booking Guest Information'!$A$21:$A$170&lt;&gt;"X"),0),0),""),"")</f>
        <v/>
      </c>
      <c r="J81" s="150" t="str">
        <f t="array" ref="J81">IFERROR(IF($C81&lt;&gt;"",INDEX('Booking Guest Information'!$K$21:$K$170,MATCH(1,('Booking Guest Information'!$G$21:$G$170=$D81)*('Booking Guest Information'!$M$21:$M$170&lt;=J$73)*('Booking Guest Information'!$O$21:$O$170&gt;J$73)*('Booking Guest Information'!$A$21:$A$170&lt;&gt;"X"),0),0),""),"")</f>
        <v/>
      </c>
      <c r="K81" s="150" t="str">
        <f t="array" ref="K81">IFERROR(IF($C81&lt;&gt;"",INDEX('Booking Guest Information'!$K$21:$K$170,MATCH(1,('Booking Guest Information'!$G$21:$G$170=$D81)*('Booking Guest Information'!$M$21:$M$170&lt;=K$73)*('Booking Guest Information'!$O$21:$O$170&gt;K$73)*('Booking Guest Information'!$A$21:$A$170&lt;&gt;"X"),0),0),""),"")</f>
        <v/>
      </c>
      <c r="L81" s="150" t="str">
        <f t="array" ref="L81">IFERROR(IF($C81&lt;&gt;"",INDEX('Booking Guest Information'!$K$21:$K$170,MATCH(1,('Booking Guest Information'!$G$21:$G$170=$D81)*('Booking Guest Information'!$M$21:$M$170&lt;=L$73)*('Booking Guest Information'!$O$21:$O$170&gt;L$73)*('Booking Guest Information'!$A$21:$A$170&lt;&gt;"X"),0),0),""),"")</f>
        <v/>
      </c>
      <c r="M81" s="150" t="str">
        <f t="array" ref="M81">IFERROR(IF($C81&lt;&gt;"",INDEX('Booking Guest Information'!$K$21:$K$170,MATCH(1,('Booking Guest Information'!$G$21:$G$170=$D81)*('Booking Guest Information'!$M$21:$M$170&lt;=M$73)*('Booking Guest Information'!$O$21:$O$170&gt;M$73)*('Booking Guest Information'!$A$21:$A$170&lt;&gt;"X"),0),0),""),"")</f>
        <v/>
      </c>
      <c r="N81" s="150" t="str">
        <f t="array" ref="N81">IFERROR(IF($C81&lt;&gt;"",INDEX('Booking Guest Information'!$K$21:$K$170,MATCH(1,('Booking Guest Information'!$G$21:$G$170=$D81)*('Booking Guest Information'!$M$21:$M$170&lt;=N$73)*('Booking Guest Information'!$O$21:$O$170&gt;N$73)*('Booking Guest Information'!$A$21:$A$170&lt;&gt;"X"),0),0),""),"")</f>
        <v/>
      </c>
      <c r="O81" s="150" t="str">
        <f t="array" ref="O81">IFERROR(IF($C81&lt;&gt;"",INDEX('Booking Guest Information'!$K$21:$K$170,MATCH(1,('Booking Guest Information'!$G$21:$G$170=$D81)*('Booking Guest Information'!$M$21:$M$170&lt;=O$73)*('Booking Guest Information'!$O$21:$O$170&gt;O$73)*('Booking Guest Information'!$A$21:$A$170&lt;&gt;"X"),0),0),""),"")</f>
        <v/>
      </c>
      <c r="P81" s="150" t="str">
        <f t="array" ref="P81">IFERROR(IF($C81&lt;&gt;"",INDEX('Booking Guest Information'!$K$21:$K$170,MATCH(1,('Booking Guest Information'!$G$21:$G$170=$D81)*('Booking Guest Information'!$M$21:$M$170&lt;=P$73)*('Booking Guest Information'!$O$21:$O$170&gt;P$73)*('Booking Guest Information'!$A$21:$A$170&lt;&gt;"X"),0),0),""),"")</f>
        <v/>
      </c>
      <c r="Q81" s="150" t="str">
        <f t="array" ref="Q81">IFERROR(IF($C81&lt;&gt;"",INDEX('Booking Guest Information'!$K$21:$K$170,MATCH(1,('Booking Guest Information'!$G$21:$G$170=$D81)*('Booking Guest Information'!$M$21:$M$170&lt;=Q$73)*('Booking Guest Information'!$O$21:$O$170&gt;Q$73)*('Booking Guest Information'!$A$21:$A$170&lt;&gt;"X"),0),0),""),"")</f>
        <v/>
      </c>
      <c r="R81" s="150" t="str">
        <f t="array" ref="R81">IFERROR(IF($C81&lt;&gt;"",INDEX('Booking Guest Information'!$K$21:$K$170,MATCH(1,('Booking Guest Information'!$G$21:$G$170=$D81)*('Booking Guest Information'!$M$21:$M$170&lt;=R$73)*('Booking Guest Information'!$O$21:$O$170&gt;R$73)*('Booking Guest Information'!$A$21:$A$170&lt;&gt;"X"),0),0),""),"")</f>
        <v/>
      </c>
      <c r="S81" s="150" t="str">
        <f t="array" ref="S81">IFERROR(IF($C81&lt;&gt;"",INDEX('Booking Guest Information'!$K$21:$K$170,MATCH(1,('Booking Guest Information'!$G$21:$G$170=$D81)*('Booking Guest Information'!$M$21:$M$170&lt;=S$73)*('Booking Guest Information'!$O$21:$O$170&gt;S$73)*('Booking Guest Information'!$A$21:$A$170&lt;&gt;"X"),0),0),""),"")</f>
        <v/>
      </c>
      <c r="T81" s="150" t="str">
        <f t="array" ref="T81">IFERROR(IF($C81&lt;&gt;"",INDEX('Booking Guest Information'!$K$21:$K$170,MATCH(1,('Booking Guest Information'!$G$21:$G$170=$D81)*('Booking Guest Information'!$M$21:$M$170&lt;=T$73)*('Booking Guest Information'!$O$21:$O$170&gt;T$73)*('Booking Guest Information'!$A$21:$A$170&lt;&gt;"X"),0),0),""),"")</f>
        <v/>
      </c>
      <c r="U81" s="150" t="str">
        <f t="array" ref="U81">IFERROR(IF($C81&lt;&gt;"",INDEX('Booking Guest Information'!$K$21:$K$170,MATCH(1,('Booking Guest Information'!$G$21:$G$170=$D81)*('Booking Guest Information'!$M$21:$M$170&lt;=U$73)*('Booking Guest Information'!$O$21:$O$170&gt;U$73)*('Booking Guest Information'!$A$21:$A$170&lt;&gt;"X"),0),0),""),"")</f>
        <v/>
      </c>
      <c r="V81" s="150" t="str">
        <f t="array" ref="V81">IFERROR(IF($C81&lt;&gt;"",INDEX('Booking Guest Information'!$K$21:$K$170,MATCH(1,('Booking Guest Information'!$G$21:$G$170=$D81)*('Booking Guest Information'!$M$21:$M$170&lt;=V$73)*('Booking Guest Information'!$O$21:$O$170&gt;V$73)*('Booking Guest Information'!$A$21:$A$170&lt;&gt;"X"),0),0),""),"")</f>
        <v/>
      </c>
      <c r="W81" s="150" t="str">
        <f t="array" ref="W81">IFERROR(IF($C81&lt;&gt;"",INDEX('Booking Guest Information'!$K$21:$K$170,MATCH(1,('Booking Guest Information'!$G$21:$G$170=$D81)*('Booking Guest Information'!$M$21:$M$170&lt;=W$73)*('Booking Guest Information'!$O$21:$O$170&gt;W$73)*('Booking Guest Information'!$A$21:$A$170&lt;&gt;"X"),0),0),""),"")</f>
        <v/>
      </c>
      <c r="X81" s="150" t="str">
        <f t="array" ref="X81">IFERROR(IF($C81&lt;&gt;"",INDEX('Booking Guest Information'!$K$21:$K$170,MATCH(1,('Booking Guest Information'!$G$21:$G$170=$D81)*('Booking Guest Information'!$M$21:$M$170&lt;=X$73)*('Booking Guest Information'!$O$21:$O$170&gt;X$73)*('Booking Guest Information'!$A$21:$A$170&lt;&gt;"X"),0),0),""),"")</f>
        <v/>
      </c>
      <c r="Y81" s="150" t="str">
        <f t="array" ref="Y81">IFERROR(IF($C81&lt;&gt;"",INDEX('Booking Guest Information'!$K$21:$K$170,MATCH(1,('Booking Guest Information'!$G$21:$G$170=$D81)*('Booking Guest Information'!$M$21:$M$170&lt;=Y$73)*('Booking Guest Information'!$O$21:$O$170&gt;Y$73)*('Booking Guest Information'!$A$21:$A$170&lt;&gt;"X"),0),0),""),"")</f>
        <v/>
      </c>
      <c r="Z81" s="150" t="str">
        <f t="array" ref="Z81">IFERROR(IF($C81&lt;&gt;"",INDEX('Booking Guest Information'!$K$21:$K$170,MATCH(1,('Booking Guest Information'!$G$21:$G$170=$D81)*('Booking Guest Information'!$M$21:$M$170&lt;=Z$73)*('Booking Guest Information'!$O$21:$O$170&gt;Z$73)*('Booking Guest Information'!$A$21:$A$170&lt;&gt;"X"),0),0),""),"")</f>
        <v/>
      </c>
      <c r="AA81" s="150" t="str">
        <f t="array" ref="AA81">IFERROR(IF($C81&lt;&gt;"",INDEX('Booking Guest Information'!$K$21:$K$170,MATCH(1,('Booking Guest Information'!$G$21:$G$170=$D81)*('Booking Guest Information'!$M$21:$M$170&lt;=AA$73)*('Booking Guest Information'!$O$21:$O$170&gt;AA$73)*('Booking Guest Information'!$A$21:$A$170&lt;&gt;"X"),0),0),""),"")</f>
        <v/>
      </c>
      <c r="AB81" s="150" t="str">
        <f t="array" ref="AB81">IFERROR(IF($C81&lt;&gt;"",INDEX('Booking Guest Information'!$K$21:$K$170,MATCH(1,('Booking Guest Information'!$G$21:$G$170=$D81)*('Booking Guest Information'!$M$21:$M$170&lt;=AB$73)*('Booking Guest Information'!$O$21:$O$170&gt;AB$73)*('Booking Guest Information'!$A$21:$A$170&lt;&gt;"X"),0),0),""),"")</f>
        <v/>
      </c>
      <c r="AC81" s="150" t="str">
        <f t="array" ref="AC81">IFERROR(IF($C81&lt;&gt;"",INDEX('Booking Guest Information'!$K$21:$K$170,MATCH(1,('Booking Guest Information'!$G$21:$G$170=$D81)*('Booking Guest Information'!$M$21:$M$170&lt;=AC$73)*('Booking Guest Information'!$O$21:$O$170&gt;AC$73)*('Booking Guest Information'!$A$21:$A$170&lt;&gt;"X"),0),0),""),"")</f>
        <v/>
      </c>
      <c r="AD81" s="150" t="str">
        <f t="array" ref="AD81">IFERROR(IF($C81&lt;&gt;"",INDEX('Booking Guest Information'!$K$21:$K$170,MATCH(1,('Booking Guest Information'!$G$21:$G$170=$D81)*('Booking Guest Information'!$M$21:$M$170&lt;=AD$73)*('Booking Guest Information'!$O$21:$O$170&gt;AD$73)*('Booking Guest Information'!$A$21:$A$170&lt;&gt;"X"),0),0),""),"")</f>
        <v/>
      </c>
      <c r="AE81" s="150" t="str">
        <f t="array" ref="AE81">IFERROR(IF($C81&lt;&gt;"",INDEX('Booking Guest Information'!$K$21:$K$170,MATCH(1,('Booking Guest Information'!$G$21:$G$170=$D81)*('Booking Guest Information'!$M$21:$M$170&lt;=AE$73)*('Booking Guest Information'!$O$21:$O$170&gt;AE$73)*('Booking Guest Information'!$A$21:$A$170&lt;&gt;"X"),0),0),""),"")</f>
        <v/>
      </c>
      <c r="AF81" s="150" t="str">
        <f t="array" ref="AF81">IFERROR(IF($C81&lt;&gt;"",INDEX('Booking Guest Information'!$K$21:$K$170,MATCH(1,('Booking Guest Information'!$G$21:$G$170=$D81)*('Booking Guest Information'!$M$21:$M$170&lt;=AF$73)*('Booking Guest Information'!$O$21:$O$170&gt;AF$73)*('Booking Guest Information'!$A$21:$A$170&lt;&gt;"X"),0),0),""),"")</f>
        <v/>
      </c>
      <c r="AG81" s="150" t="str">
        <f t="array" ref="AG81">IFERROR(IF($C81&lt;&gt;"",INDEX('Booking Guest Information'!$K$21:$K$170,MATCH(1,('Booking Guest Information'!$G$21:$G$170=$D81)*('Booking Guest Information'!$M$21:$M$170&lt;=AG$73)*('Booking Guest Information'!$O$21:$O$170&gt;AG$73)*('Booking Guest Information'!$A$21:$A$170&lt;&gt;"X"),0),0),""),"")</f>
        <v/>
      </c>
      <c r="AH81" s="150" t="str">
        <f t="array" ref="AH81">IFERROR(IF($C81&lt;&gt;"",INDEX('Booking Guest Information'!$K$21:$K$170,MATCH(1,('Booking Guest Information'!$G$21:$G$170=$D81)*('Booking Guest Information'!$M$21:$M$170&lt;=AH$73)*('Booking Guest Information'!$O$21:$O$170&gt;AH$73)*('Booking Guest Information'!$A$21:$A$170&lt;&gt;"X"),0),0),""),"")</f>
        <v/>
      </c>
      <c r="AI81" s="150" t="str">
        <f t="array" ref="AI81">IFERROR(IF($C81&lt;&gt;"",INDEX('Booking Guest Information'!$K$21:$K$170,MATCH(1,('Booking Guest Information'!$G$21:$G$170=$D81)*('Booking Guest Information'!$M$21:$M$170&lt;=AI$73)*('Booking Guest Information'!$O$21:$O$170&gt;AI$73)*('Booking Guest Information'!$A$21:$A$170&lt;&gt;"X"),0),0),""),"")</f>
        <v/>
      </c>
      <c r="AJ81" s="150" t="str">
        <f t="array" ref="AJ81">IFERROR(IF($C81&lt;&gt;"",INDEX('Booking Guest Information'!$K$21:$K$170,MATCH(1,('Booking Guest Information'!$G$21:$G$170=$D81)*('Booking Guest Information'!$M$21:$M$170&lt;=AJ$73)*('Booking Guest Information'!$O$21:$O$170&gt;AJ$73)*('Booking Guest Information'!$A$21:$A$170&lt;&gt;"X"),0),0),""),"")</f>
        <v/>
      </c>
      <c r="AK81" s="150" t="str">
        <f t="array" ref="AK81">IFERROR(IF($C81&lt;&gt;"",INDEX('Booking Guest Information'!$K$21:$K$170,MATCH(1,('Booking Guest Information'!$G$21:$G$170=$D81)*('Booking Guest Information'!$M$21:$M$170&lt;=AK$73)*('Booking Guest Information'!$O$21:$O$170&gt;AK$73)*('Booking Guest Information'!$A$21:$A$170&lt;&gt;"X"),0),0),""),"")</f>
        <v/>
      </c>
      <c r="AL81" s="150" t="str">
        <f t="array" ref="AL81">IFERROR(IF($C81&lt;&gt;"",INDEX('Booking Guest Information'!$K$21:$K$170,MATCH(1,('Booking Guest Information'!$G$21:$G$170=$D81)*('Booking Guest Information'!$M$21:$M$170&lt;=AL$73)*('Booking Guest Information'!$O$21:$O$170&gt;AL$73)*('Booking Guest Information'!$A$21:$A$170&lt;&gt;"X"),0),0),""),"")</f>
        <v/>
      </c>
      <c r="AM81" s="150" t="str">
        <f t="array" ref="AM81">IFERROR(IF($C81&lt;&gt;"",INDEX('Booking Guest Information'!$K$21:$K$170,MATCH(1,('Booking Guest Information'!$G$21:$G$170=$D81)*('Booking Guest Information'!$M$21:$M$170&lt;=AM$73)*('Booking Guest Information'!$O$21:$O$170&gt;AM$73)*('Booking Guest Information'!$A$21:$A$170&lt;&gt;"X"),0),0),""),"")</f>
        <v/>
      </c>
      <c r="AN81" s="150" t="str">
        <f t="array" ref="AN81">IFERROR(IF($C81&lt;&gt;"",INDEX('Booking Guest Information'!$K$21:$K$170,MATCH(1,('Booking Guest Information'!$G$21:$G$170=$D81)*('Booking Guest Information'!$M$21:$M$170&lt;=AN$73)*('Booking Guest Information'!$O$21:$O$170&gt;AN$73)*('Booking Guest Information'!$A$21:$A$170&lt;&gt;"X"),0),0),""),"")</f>
        <v/>
      </c>
      <c r="AO81" s="150" t="str">
        <f t="array" ref="AO81">IFERROR(IF($C81&lt;&gt;"",INDEX('Booking Guest Information'!$K$21:$K$170,MATCH(1,('Booking Guest Information'!$G$21:$G$170=$D81)*('Booking Guest Information'!$M$21:$M$170&lt;=AO$73)*('Booking Guest Information'!$O$21:$O$170&gt;AO$73)*('Booking Guest Information'!$A$21:$A$170&lt;&gt;"X"),0),0),""),"")</f>
        <v/>
      </c>
      <c r="AP81" s="150" t="str">
        <f t="array" ref="AP81">IFERROR(IF($C81&lt;&gt;"",INDEX('Booking Guest Information'!$K$21:$K$170,MATCH(1,('Booking Guest Information'!$G$21:$G$170=$D81)*('Booking Guest Information'!$M$21:$M$170&lt;=AP$73)*('Booking Guest Information'!$O$21:$O$170&gt;AP$73)*('Booking Guest Information'!$A$21:$A$170&lt;&gt;"X"),0),0),""),"")</f>
        <v/>
      </c>
      <c r="AQ81" s="150" t="str">
        <f t="array" ref="AQ81">IFERROR(IF($C81&lt;&gt;"",INDEX('Booking Guest Information'!$K$21:$K$170,MATCH(1,('Booking Guest Information'!$G$21:$G$170=$D81)*('Booking Guest Information'!$M$21:$M$170&lt;=AQ$73)*('Booking Guest Information'!$O$21:$O$170&gt;AQ$73)*('Booking Guest Information'!$A$21:$A$170&lt;&gt;"X"),0),0),""),"")</f>
        <v/>
      </c>
      <c r="AR81" s="150" t="str">
        <f t="array" ref="AR81">IFERROR(IF($C81&lt;&gt;"",INDEX('Booking Guest Information'!$K$21:$K$170,MATCH(1,('Booking Guest Information'!$G$21:$G$170=$D81)*('Booking Guest Information'!$M$21:$M$170&lt;=AR$73)*('Booking Guest Information'!$O$21:$O$170&gt;AR$73)*('Booking Guest Information'!$A$21:$A$170&lt;&gt;"X"),0),0),""),"")</f>
        <v/>
      </c>
      <c r="AS81" s="150" t="str">
        <f t="array" ref="AS81">IFERROR(IF($C81&lt;&gt;"",INDEX('Booking Guest Information'!$K$21:$K$170,MATCH(1,('Booking Guest Information'!$G$21:$G$170=$D81)*('Booking Guest Information'!$M$21:$M$170&lt;=AS$73)*('Booking Guest Information'!$O$21:$O$170&gt;AS$73)*('Booking Guest Information'!$A$21:$A$170&lt;&gt;"X"),0),0),""),"")</f>
        <v/>
      </c>
      <c r="AT81" s="150" t="str">
        <f t="array" ref="AT81">IFERROR(IF($C81&lt;&gt;"",INDEX('Booking Guest Information'!$K$21:$K$170,MATCH(1,('Booking Guest Information'!$G$21:$G$170=$D81)*('Booking Guest Information'!$M$21:$M$170&lt;=AT$73)*('Booking Guest Information'!$O$21:$O$170&gt;AT$73)*('Booking Guest Information'!$A$21:$A$170&lt;&gt;"X"),0),0),""),"")</f>
        <v/>
      </c>
      <c r="AU81" s="150" t="str">
        <f t="array" ref="AU81">IFERROR(IF($C81&lt;&gt;"",INDEX('Booking Guest Information'!$K$21:$K$170,MATCH(1,('Booking Guest Information'!$G$21:$G$170=$D81)*('Booking Guest Information'!$M$21:$M$170&lt;=AU$73)*('Booking Guest Information'!$O$21:$O$170&gt;AU$73)*('Booking Guest Information'!$A$21:$A$170&lt;&gt;"X"),0),0),""),"")</f>
        <v/>
      </c>
    </row>
    <row r="82" spans="2:47" x14ac:dyDescent="0.3">
      <c r="B82" s="149">
        <v>9</v>
      </c>
      <c r="C82" s="151" t="str">
        <f t="shared" si="3"/>
        <v>Standard Double</v>
      </c>
      <c r="D82" s="149">
        <f t="shared" si="3"/>
        <v>209</v>
      </c>
      <c r="E82" s="149"/>
      <c r="F82" s="150" t="str">
        <f t="array" ref="F82">IFERROR(IF($C82&lt;&gt;"",INDEX('Booking Guest Information'!$K$21:$K$170,MATCH(1,('Booking Guest Information'!$G$21:$G$170=$D82)*('Booking Guest Information'!$M$21:$M$170&lt;=F$73)*('Booking Guest Information'!$O$21:$O$170&gt;F$73)*('Booking Guest Information'!$A$21:$A$170&lt;&gt;"X"),0),0),""),"")</f>
        <v/>
      </c>
      <c r="G82" s="150" t="str">
        <f t="array" ref="G82">IFERROR(IF($C82&lt;&gt;"",INDEX('Booking Guest Information'!$K$21:$K$170,MATCH(1,('Booking Guest Information'!$G$21:$G$170=$D82)*('Booking Guest Information'!$M$21:$M$170&lt;=G$73)*('Booking Guest Information'!$O$21:$O$170&gt;G$73)*('Booking Guest Information'!$A$21:$A$170&lt;&gt;"X"),0),0),""),"")</f>
        <v/>
      </c>
      <c r="H82" s="150" t="str">
        <f t="array" ref="H82">IFERROR(IF($C82&lt;&gt;"",INDEX('Booking Guest Information'!$K$21:$K$170,MATCH(1,('Booking Guest Information'!$G$21:$G$170=$D82)*('Booking Guest Information'!$M$21:$M$170&lt;=H$73)*('Booking Guest Information'!$O$21:$O$170&gt;H$73)*('Booking Guest Information'!$A$21:$A$170&lt;&gt;"X"),0),0),""),"")</f>
        <v/>
      </c>
      <c r="I82" s="150" t="str">
        <f t="array" ref="I82">IFERROR(IF($C82&lt;&gt;"",INDEX('Booking Guest Information'!$K$21:$K$170,MATCH(1,('Booking Guest Information'!$G$21:$G$170=$D82)*('Booking Guest Information'!$M$21:$M$170&lt;=I$73)*('Booking Guest Information'!$O$21:$O$170&gt;I$73)*('Booking Guest Information'!$A$21:$A$170&lt;&gt;"X"),0),0),""),"")</f>
        <v/>
      </c>
      <c r="J82" s="150" t="str">
        <f t="array" ref="J82">IFERROR(IF($C82&lt;&gt;"",INDEX('Booking Guest Information'!$K$21:$K$170,MATCH(1,('Booking Guest Information'!$G$21:$G$170=$D82)*('Booking Guest Information'!$M$21:$M$170&lt;=J$73)*('Booking Guest Information'!$O$21:$O$170&gt;J$73)*('Booking Guest Information'!$A$21:$A$170&lt;&gt;"X"),0),0),""),"")</f>
        <v/>
      </c>
      <c r="K82" s="150" t="str">
        <f t="array" ref="K82">IFERROR(IF($C82&lt;&gt;"",INDEX('Booking Guest Information'!$K$21:$K$170,MATCH(1,('Booking Guest Information'!$G$21:$G$170=$D82)*('Booking Guest Information'!$M$21:$M$170&lt;=K$73)*('Booking Guest Information'!$O$21:$O$170&gt;K$73)*('Booking Guest Information'!$A$21:$A$170&lt;&gt;"X"),0),0),""),"")</f>
        <v/>
      </c>
      <c r="L82" s="150" t="str">
        <f t="array" ref="L82">IFERROR(IF($C82&lt;&gt;"",INDEX('Booking Guest Information'!$K$21:$K$170,MATCH(1,('Booking Guest Information'!$G$21:$G$170=$D82)*('Booking Guest Information'!$M$21:$M$170&lt;=L$73)*('Booking Guest Information'!$O$21:$O$170&gt;L$73)*('Booking Guest Information'!$A$21:$A$170&lt;&gt;"X"),0),0),""),"")</f>
        <v/>
      </c>
      <c r="M82" s="150" t="str">
        <f t="array" ref="M82">IFERROR(IF($C82&lt;&gt;"",INDEX('Booking Guest Information'!$K$21:$K$170,MATCH(1,('Booking Guest Information'!$G$21:$G$170=$D82)*('Booking Guest Information'!$M$21:$M$170&lt;=M$73)*('Booking Guest Information'!$O$21:$O$170&gt;M$73)*('Booking Guest Information'!$A$21:$A$170&lt;&gt;"X"),0),0),""),"")</f>
        <v/>
      </c>
      <c r="N82" s="150" t="str">
        <f t="array" ref="N82">IFERROR(IF($C82&lt;&gt;"",INDEX('Booking Guest Information'!$K$21:$K$170,MATCH(1,('Booking Guest Information'!$G$21:$G$170=$D82)*('Booking Guest Information'!$M$21:$M$170&lt;=N$73)*('Booking Guest Information'!$O$21:$O$170&gt;N$73)*('Booking Guest Information'!$A$21:$A$170&lt;&gt;"X"),0),0),""),"")</f>
        <v/>
      </c>
      <c r="O82" s="150" t="str">
        <f t="array" ref="O82">IFERROR(IF($C82&lt;&gt;"",INDEX('Booking Guest Information'!$K$21:$K$170,MATCH(1,('Booking Guest Information'!$G$21:$G$170=$D82)*('Booking Guest Information'!$M$21:$M$170&lt;=O$73)*('Booking Guest Information'!$O$21:$O$170&gt;O$73)*('Booking Guest Information'!$A$21:$A$170&lt;&gt;"X"),0),0),""),"")</f>
        <v/>
      </c>
      <c r="P82" s="150" t="str">
        <f t="array" ref="P82">IFERROR(IF($C82&lt;&gt;"",INDEX('Booking Guest Information'!$K$21:$K$170,MATCH(1,('Booking Guest Information'!$G$21:$G$170=$D82)*('Booking Guest Information'!$M$21:$M$170&lt;=P$73)*('Booking Guest Information'!$O$21:$O$170&gt;P$73)*('Booking Guest Information'!$A$21:$A$170&lt;&gt;"X"),0),0),""),"")</f>
        <v/>
      </c>
      <c r="Q82" s="150" t="str">
        <f t="array" ref="Q82">IFERROR(IF($C82&lt;&gt;"",INDEX('Booking Guest Information'!$K$21:$K$170,MATCH(1,('Booking Guest Information'!$G$21:$G$170=$D82)*('Booking Guest Information'!$M$21:$M$170&lt;=Q$73)*('Booking Guest Information'!$O$21:$O$170&gt;Q$73)*('Booking Guest Information'!$A$21:$A$170&lt;&gt;"X"),0),0),""),"")</f>
        <v/>
      </c>
      <c r="R82" s="150" t="str">
        <f t="array" ref="R82">IFERROR(IF($C82&lt;&gt;"",INDEX('Booking Guest Information'!$K$21:$K$170,MATCH(1,('Booking Guest Information'!$G$21:$G$170=$D82)*('Booking Guest Information'!$M$21:$M$170&lt;=R$73)*('Booking Guest Information'!$O$21:$O$170&gt;R$73)*('Booking Guest Information'!$A$21:$A$170&lt;&gt;"X"),0),0),""),"")</f>
        <v/>
      </c>
      <c r="S82" s="150" t="str">
        <f t="array" ref="S82">IFERROR(IF($C82&lt;&gt;"",INDEX('Booking Guest Information'!$K$21:$K$170,MATCH(1,('Booking Guest Information'!$G$21:$G$170=$D82)*('Booking Guest Information'!$M$21:$M$170&lt;=S$73)*('Booking Guest Information'!$O$21:$O$170&gt;S$73)*('Booking Guest Information'!$A$21:$A$170&lt;&gt;"X"),0),0),""),"")</f>
        <v/>
      </c>
      <c r="T82" s="150" t="str">
        <f t="array" ref="T82">IFERROR(IF($C82&lt;&gt;"",INDEX('Booking Guest Information'!$K$21:$K$170,MATCH(1,('Booking Guest Information'!$G$21:$G$170=$D82)*('Booking Guest Information'!$M$21:$M$170&lt;=T$73)*('Booking Guest Information'!$O$21:$O$170&gt;T$73)*('Booking Guest Information'!$A$21:$A$170&lt;&gt;"X"),0),0),""),"")</f>
        <v/>
      </c>
      <c r="U82" s="150" t="str">
        <f t="array" ref="U82">IFERROR(IF($C82&lt;&gt;"",INDEX('Booking Guest Information'!$K$21:$K$170,MATCH(1,('Booking Guest Information'!$G$21:$G$170=$D82)*('Booking Guest Information'!$M$21:$M$170&lt;=U$73)*('Booking Guest Information'!$O$21:$O$170&gt;U$73)*('Booking Guest Information'!$A$21:$A$170&lt;&gt;"X"),0),0),""),"")</f>
        <v/>
      </c>
      <c r="V82" s="150" t="str">
        <f t="array" ref="V82">IFERROR(IF($C82&lt;&gt;"",INDEX('Booking Guest Information'!$K$21:$K$170,MATCH(1,('Booking Guest Information'!$G$21:$G$170=$D82)*('Booking Guest Information'!$M$21:$M$170&lt;=V$73)*('Booking Guest Information'!$O$21:$O$170&gt;V$73)*('Booking Guest Information'!$A$21:$A$170&lt;&gt;"X"),0),0),""),"")</f>
        <v/>
      </c>
      <c r="W82" s="150" t="str">
        <f t="array" ref="W82">IFERROR(IF($C82&lt;&gt;"",INDEX('Booking Guest Information'!$K$21:$K$170,MATCH(1,('Booking Guest Information'!$G$21:$G$170=$D82)*('Booking Guest Information'!$M$21:$M$170&lt;=W$73)*('Booking Guest Information'!$O$21:$O$170&gt;W$73)*('Booking Guest Information'!$A$21:$A$170&lt;&gt;"X"),0),0),""),"")</f>
        <v/>
      </c>
      <c r="X82" s="150" t="str">
        <f t="array" ref="X82">IFERROR(IF($C82&lt;&gt;"",INDEX('Booking Guest Information'!$K$21:$K$170,MATCH(1,('Booking Guest Information'!$G$21:$G$170=$D82)*('Booking Guest Information'!$M$21:$M$170&lt;=X$73)*('Booking Guest Information'!$O$21:$O$170&gt;X$73)*('Booking Guest Information'!$A$21:$A$170&lt;&gt;"X"),0),0),""),"")</f>
        <v/>
      </c>
      <c r="Y82" s="150" t="str">
        <f t="array" ref="Y82">IFERROR(IF($C82&lt;&gt;"",INDEX('Booking Guest Information'!$K$21:$K$170,MATCH(1,('Booking Guest Information'!$G$21:$G$170=$D82)*('Booking Guest Information'!$M$21:$M$170&lt;=Y$73)*('Booking Guest Information'!$O$21:$O$170&gt;Y$73)*('Booking Guest Information'!$A$21:$A$170&lt;&gt;"X"),0),0),""),"")</f>
        <v/>
      </c>
      <c r="Z82" s="150" t="str">
        <f t="array" ref="Z82">IFERROR(IF($C82&lt;&gt;"",INDEX('Booking Guest Information'!$K$21:$K$170,MATCH(1,('Booking Guest Information'!$G$21:$G$170=$D82)*('Booking Guest Information'!$M$21:$M$170&lt;=Z$73)*('Booking Guest Information'!$O$21:$O$170&gt;Z$73)*('Booking Guest Information'!$A$21:$A$170&lt;&gt;"X"),0),0),""),"")</f>
        <v/>
      </c>
      <c r="AA82" s="150" t="str">
        <f t="array" ref="AA82">IFERROR(IF($C82&lt;&gt;"",INDEX('Booking Guest Information'!$K$21:$K$170,MATCH(1,('Booking Guest Information'!$G$21:$G$170=$D82)*('Booking Guest Information'!$M$21:$M$170&lt;=AA$73)*('Booking Guest Information'!$O$21:$O$170&gt;AA$73)*('Booking Guest Information'!$A$21:$A$170&lt;&gt;"X"),0),0),""),"")</f>
        <v/>
      </c>
      <c r="AB82" s="150" t="str">
        <f t="array" ref="AB82">IFERROR(IF($C82&lt;&gt;"",INDEX('Booking Guest Information'!$K$21:$K$170,MATCH(1,('Booking Guest Information'!$G$21:$G$170=$D82)*('Booking Guest Information'!$M$21:$M$170&lt;=AB$73)*('Booking Guest Information'!$O$21:$O$170&gt;AB$73)*('Booking Guest Information'!$A$21:$A$170&lt;&gt;"X"),0),0),""),"")</f>
        <v/>
      </c>
      <c r="AC82" s="150" t="str">
        <f t="array" ref="AC82">IFERROR(IF($C82&lt;&gt;"",INDEX('Booking Guest Information'!$K$21:$K$170,MATCH(1,('Booking Guest Information'!$G$21:$G$170=$D82)*('Booking Guest Information'!$M$21:$M$170&lt;=AC$73)*('Booking Guest Information'!$O$21:$O$170&gt;AC$73)*('Booking Guest Information'!$A$21:$A$170&lt;&gt;"X"),0),0),""),"")</f>
        <v/>
      </c>
      <c r="AD82" s="150" t="str">
        <f t="array" ref="AD82">IFERROR(IF($C82&lt;&gt;"",INDEX('Booking Guest Information'!$K$21:$K$170,MATCH(1,('Booking Guest Information'!$G$21:$G$170=$D82)*('Booking Guest Information'!$M$21:$M$170&lt;=AD$73)*('Booking Guest Information'!$O$21:$O$170&gt;AD$73)*('Booking Guest Information'!$A$21:$A$170&lt;&gt;"X"),0),0),""),"")</f>
        <v/>
      </c>
      <c r="AE82" s="150" t="str">
        <f t="array" ref="AE82">IFERROR(IF($C82&lt;&gt;"",INDEX('Booking Guest Information'!$K$21:$K$170,MATCH(1,('Booking Guest Information'!$G$21:$G$170=$D82)*('Booking Guest Information'!$M$21:$M$170&lt;=AE$73)*('Booking Guest Information'!$O$21:$O$170&gt;AE$73)*('Booking Guest Information'!$A$21:$A$170&lt;&gt;"X"),0),0),""),"")</f>
        <v/>
      </c>
      <c r="AF82" s="150" t="str">
        <f t="array" ref="AF82">IFERROR(IF($C82&lt;&gt;"",INDEX('Booking Guest Information'!$K$21:$K$170,MATCH(1,('Booking Guest Information'!$G$21:$G$170=$D82)*('Booking Guest Information'!$M$21:$M$170&lt;=AF$73)*('Booking Guest Information'!$O$21:$O$170&gt;AF$73)*('Booking Guest Information'!$A$21:$A$170&lt;&gt;"X"),0),0),""),"")</f>
        <v/>
      </c>
      <c r="AG82" s="150" t="str">
        <f t="array" ref="AG82">IFERROR(IF($C82&lt;&gt;"",INDEX('Booking Guest Information'!$K$21:$K$170,MATCH(1,('Booking Guest Information'!$G$21:$G$170=$D82)*('Booking Guest Information'!$M$21:$M$170&lt;=AG$73)*('Booking Guest Information'!$O$21:$O$170&gt;AG$73)*('Booking Guest Information'!$A$21:$A$170&lt;&gt;"X"),0),0),""),"")</f>
        <v/>
      </c>
      <c r="AH82" s="150" t="str">
        <f t="array" ref="AH82">IFERROR(IF($C82&lt;&gt;"",INDEX('Booking Guest Information'!$K$21:$K$170,MATCH(1,('Booking Guest Information'!$G$21:$G$170=$D82)*('Booking Guest Information'!$M$21:$M$170&lt;=AH$73)*('Booking Guest Information'!$O$21:$O$170&gt;AH$73)*('Booking Guest Information'!$A$21:$A$170&lt;&gt;"X"),0),0),""),"")</f>
        <v/>
      </c>
      <c r="AI82" s="150" t="str">
        <f t="array" ref="AI82">IFERROR(IF($C82&lt;&gt;"",INDEX('Booking Guest Information'!$K$21:$K$170,MATCH(1,('Booking Guest Information'!$G$21:$G$170=$D82)*('Booking Guest Information'!$M$21:$M$170&lt;=AI$73)*('Booking Guest Information'!$O$21:$O$170&gt;AI$73)*('Booking Guest Information'!$A$21:$A$170&lt;&gt;"X"),0),0),""),"")</f>
        <v/>
      </c>
      <c r="AJ82" s="150" t="str">
        <f t="array" ref="AJ82">IFERROR(IF($C82&lt;&gt;"",INDEX('Booking Guest Information'!$K$21:$K$170,MATCH(1,('Booking Guest Information'!$G$21:$G$170=$D82)*('Booking Guest Information'!$M$21:$M$170&lt;=AJ$73)*('Booking Guest Information'!$O$21:$O$170&gt;AJ$73)*('Booking Guest Information'!$A$21:$A$170&lt;&gt;"X"),0),0),""),"")</f>
        <v/>
      </c>
      <c r="AK82" s="150" t="str">
        <f t="array" ref="AK82">IFERROR(IF($C82&lt;&gt;"",INDEX('Booking Guest Information'!$K$21:$K$170,MATCH(1,('Booking Guest Information'!$G$21:$G$170=$D82)*('Booking Guest Information'!$M$21:$M$170&lt;=AK$73)*('Booking Guest Information'!$O$21:$O$170&gt;AK$73)*('Booking Guest Information'!$A$21:$A$170&lt;&gt;"X"),0),0),""),"")</f>
        <v/>
      </c>
      <c r="AL82" s="150" t="str">
        <f t="array" ref="AL82">IFERROR(IF($C82&lt;&gt;"",INDEX('Booking Guest Information'!$K$21:$K$170,MATCH(1,('Booking Guest Information'!$G$21:$G$170=$D82)*('Booking Guest Information'!$M$21:$M$170&lt;=AL$73)*('Booking Guest Information'!$O$21:$O$170&gt;AL$73)*('Booking Guest Information'!$A$21:$A$170&lt;&gt;"X"),0),0),""),"")</f>
        <v/>
      </c>
      <c r="AM82" s="150" t="str">
        <f t="array" ref="AM82">IFERROR(IF($C82&lt;&gt;"",INDEX('Booking Guest Information'!$K$21:$K$170,MATCH(1,('Booking Guest Information'!$G$21:$G$170=$D82)*('Booking Guest Information'!$M$21:$M$170&lt;=AM$73)*('Booking Guest Information'!$O$21:$O$170&gt;AM$73)*('Booking Guest Information'!$A$21:$A$170&lt;&gt;"X"),0),0),""),"")</f>
        <v/>
      </c>
      <c r="AN82" s="150" t="str">
        <f t="array" ref="AN82">IFERROR(IF($C82&lt;&gt;"",INDEX('Booking Guest Information'!$K$21:$K$170,MATCH(1,('Booking Guest Information'!$G$21:$G$170=$D82)*('Booking Guest Information'!$M$21:$M$170&lt;=AN$73)*('Booking Guest Information'!$O$21:$O$170&gt;AN$73)*('Booking Guest Information'!$A$21:$A$170&lt;&gt;"X"),0),0),""),"")</f>
        <v/>
      </c>
      <c r="AO82" s="150" t="str">
        <f t="array" ref="AO82">IFERROR(IF($C82&lt;&gt;"",INDEX('Booking Guest Information'!$K$21:$K$170,MATCH(1,('Booking Guest Information'!$G$21:$G$170=$D82)*('Booking Guest Information'!$M$21:$M$170&lt;=AO$73)*('Booking Guest Information'!$O$21:$O$170&gt;AO$73)*('Booking Guest Information'!$A$21:$A$170&lt;&gt;"X"),0),0),""),"")</f>
        <v/>
      </c>
      <c r="AP82" s="150" t="str">
        <f t="array" ref="AP82">IFERROR(IF($C82&lt;&gt;"",INDEX('Booking Guest Information'!$K$21:$K$170,MATCH(1,('Booking Guest Information'!$G$21:$G$170=$D82)*('Booking Guest Information'!$M$21:$M$170&lt;=AP$73)*('Booking Guest Information'!$O$21:$O$170&gt;AP$73)*('Booking Guest Information'!$A$21:$A$170&lt;&gt;"X"),0),0),""),"")</f>
        <v/>
      </c>
      <c r="AQ82" s="150" t="str">
        <f t="array" ref="AQ82">IFERROR(IF($C82&lt;&gt;"",INDEX('Booking Guest Information'!$K$21:$K$170,MATCH(1,('Booking Guest Information'!$G$21:$G$170=$D82)*('Booking Guest Information'!$M$21:$M$170&lt;=AQ$73)*('Booking Guest Information'!$O$21:$O$170&gt;AQ$73)*('Booking Guest Information'!$A$21:$A$170&lt;&gt;"X"),0),0),""),"")</f>
        <v/>
      </c>
      <c r="AR82" s="150" t="str">
        <f t="array" ref="AR82">IFERROR(IF($C82&lt;&gt;"",INDEX('Booking Guest Information'!$K$21:$K$170,MATCH(1,('Booking Guest Information'!$G$21:$G$170=$D82)*('Booking Guest Information'!$M$21:$M$170&lt;=AR$73)*('Booking Guest Information'!$O$21:$O$170&gt;AR$73)*('Booking Guest Information'!$A$21:$A$170&lt;&gt;"X"),0),0),""),"")</f>
        <v/>
      </c>
      <c r="AS82" s="150" t="str">
        <f t="array" ref="AS82">IFERROR(IF($C82&lt;&gt;"",INDEX('Booking Guest Information'!$K$21:$K$170,MATCH(1,('Booking Guest Information'!$G$21:$G$170=$D82)*('Booking Guest Information'!$M$21:$M$170&lt;=AS$73)*('Booking Guest Information'!$O$21:$O$170&gt;AS$73)*('Booking Guest Information'!$A$21:$A$170&lt;&gt;"X"),0),0),""),"")</f>
        <v/>
      </c>
      <c r="AT82" s="150" t="str">
        <f t="array" ref="AT82">IFERROR(IF($C82&lt;&gt;"",INDEX('Booking Guest Information'!$K$21:$K$170,MATCH(1,('Booking Guest Information'!$G$21:$G$170=$D82)*('Booking Guest Information'!$M$21:$M$170&lt;=AT$73)*('Booking Guest Information'!$O$21:$O$170&gt;AT$73)*('Booking Guest Information'!$A$21:$A$170&lt;&gt;"X"),0),0),""),"")</f>
        <v/>
      </c>
      <c r="AU82" s="150" t="str">
        <f t="array" ref="AU82">IFERROR(IF($C82&lt;&gt;"",INDEX('Booking Guest Information'!$K$21:$K$170,MATCH(1,('Booking Guest Information'!$G$21:$G$170=$D82)*('Booking Guest Information'!$M$21:$M$170&lt;=AU$73)*('Booking Guest Information'!$O$21:$O$170&gt;AU$73)*('Booking Guest Information'!$A$21:$A$170&lt;&gt;"X"),0),0),""),"")</f>
        <v/>
      </c>
    </row>
    <row r="83" spans="2:47" x14ac:dyDescent="0.3">
      <c r="B83" s="149">
        <v>10</v>
      </c>
      <c r="C83" s="151" t="str">
        <f t="shared" si="3"/>
        <v>Deluxe Single</v>
      </c>
      <c r="D83" s="149">
        <f t="shared" si="3"/>
        <v>210</v>
      </c>
      <c r="E83" s="149"/>
      <c r="F83" s="150" t="str">
        <f t="array" ref="F83">IFERROR(IF($C83&lt;&gt;"",INDEX('Booking Guest Information'!$K$21:$K$170,MATCH(1,('Booking Guest Information'!$G$21:$G$170=$D83)*('Booking Guest Information'!$M$21:$M$170&lt;=F$73)*('Booking Guest Information'!$O$21:$O$170&gt;F$73)*('Booking Guest Information'!$A$21:$A$170&lt;&gt;"X"),0),0),""),"")</f>
        <v/>
      </c>
      <c r="G83" s="150" t="str">
        <f t="array" ref="G83">IFERROR(IF($C83&lt;&gt;"",INDEX('Booking Guest Information'!$K$21:$K$170,MATCH(1,('Booking Guest Information'!$G$21:$G$170=$D83)*('Booking Guest Information'!$M$21:$M$170&lt;=G$73)*('Booking Guest Information'!$O$21:$O$170&gt;G$73)*('Booking Guest Information'!$A$21:$A$170&lt;&gt;"X"),0),0),""),"")</f>
        <v/>
      </c>
      <c r="H83" s="150" t="str">
        <f t="array" ref="H83">IFERROR(IF($C83&lt;&gt;"",INDEX('Booking Guest Information'!$K$21:$K$170,MATCH(1,('Booking Guest Information'!$G$21:$G$170=$D83)*('Booking Guest Information'!$M$21:$M$170&lt;=H$73)*('Booking Guest Information'!$O$21:$O$170&gt;H$73)*('Booking Guest Information'!$A$21:$A$170&lt;&gt;"X"),0),0),""),"")</f>
        <v/>
      </c>
      <c r="I83" s="150" t="str">
        <f t="array" ref="I83">IFERROR(IF($C83&lt;&gt;"",INDEX('Booking Guest Information'!$K$21:$K$170,MATCH(1,('Booking Guest Information'!$G$21:$G$170=$D83)*('Booking Guest Information'!$M$21:$M$170&lt;=I$73)*('Booking Guest Information'!$O$21:$O$170&gt;I$73)*('Booking Guest Information'!$A$21:$A$170&lt;&gt;"X"),0),0),""),"")</f>
        <v/>
      </c>
      <c r="J83" s="150" t="str">
        <f t="array" ref="J83">IFERROR(IF($C83&lt;&gt;"",INDEX('Booking Guest Information'!$K$21:$K$170,MATCH(1,('Booking Guest Information'!$G$21:$G$170=$D83)*('Booking Guest Information'!$M$21:$M$170&lt;=J$73)*('Booking Guest Information'!$O$21:$O$170&gt;J$73)*('Booking Guest Information'!$A$21:$A$170&lt;&gt;"X"),0),0),""),"")</f>
        <v/>
      </c>
      <c r="K83" s="150" t="str">
        <f t="array" ref="K83">IFERROR(IF($C83&lt;&gt;"",INDEX('Booking Guest Information'!$K$21:$K$170,MATCH(1,('Booking Guest Information'!$G$21:$G$170=$D83)*('Booking Guest Information'!$M$21:$M$170&lt;=K$73)*('Booking Guest Information'!$O$21:$O$170&gt;K$73)*('Booking Guest Information'!$A$21:$A$170&lt;&gt;"X"),0),0),""),"")</f>
        <v/>
      </c>
      <c r="L83" s="150" t="str">
        <f t="array" ref="L83">IFERROR(IF($C83&lt;&gt;"",INDEX('Booking Guest Information'!$K$21:$K$170,MATCH(1,('Booking Guest Information'!$G$21:$G$170=$D83)*('Booking Guest Information'!$M$21:$M$170&lt;=L$73)*('Booking Guest Information'!$O$21:$O$170&gt;L$73)*('Booking Guest Information'!$A$21:$A$170&lt;&gt;"X"),0),0),""),"")</f>
        <v/>
      </c>
      <c r="M83" s="150" t="str">
        <f t="array" ref="M83">IFERROR(IF($C83&lt;&gt;"",INDEX('Booking Guest Information'!$K$21:$K$170,MATCH(1,('Booking Guest Information'!$G$21:$G$170=$D83)*('Booking Guest Information'!$M$21:$M$170&lt;=M$73)*('Booking Guest Information'!$O$21:$O$170&gt;M$73)*('Booking Guest Information'!$A$21:$A$170&lt;&gt;"X"),0),0),""),"")</f>
        <v/>
      </c>
      <c r="N83" s="150" t="str">
        <f t="array" ref="N83">IFERROR(IF($C83&lt;&gt;"",INDEX('Booking Guest Information'!$K$21:$K$170,MATCH(1,('Booking Guest Information'!$G$21:$G$170=$D83)*('Booking Guest Information'!$M$21:$M$170&lt;=N$73)*('Booking Guest Information'!$O$21:$O$170&gt;N$73)*('Booking Guest Information'!$A$21:$A$170&lt;&gt;"X"),0),0),""),"")</f>
        <v/>
      </c>
      <c r="O83" s="150" t="str">
        <f t="array" ref="O83">IFERROR(IF($C83&lt;&gt;"",INDEX('Booking Guest Information'!$K$21:$K$170,MATCH(1,('Booking Guest Information'!$G$21:$G$170=$D83)*('Booking Guest Information'!$M$21:$M$170&lt;=O$73)*('Booking Guest Information'!$O$21:$O$170&gt;O$73)*('Booking Guest Information'!$A$21:$A$170&lt;&gt;"X"),0),0),""),"")</f>
        <v/>
      </c>
      <c r="P83" s="150" t="str">
        <f t="array" ref="P83">IFERROR(IF($C83&lt;&gt;"",INDEX('Booking Guest Information'!$K$21:$K$170,MATCH(1,('Booking Guest Information'!$G$21:$G$170=$D83)*('Booking Guest Information'!$M$21:$M$170&lt;=P$73)*('Booking Guest Information'!$O$21:$O$170&gt;P$73)*('Booking Guest Information'!$A$21:$A$170&lt;&gt;"X"),0),0),""),"")</f>
        <v/>
      </c>
      <c r="Q83" s="150" t="str">
        <f t="array" ref="Q83">IFERROR(IF($C83&lt;&gt;"",INDEX('Booking Guest Information'!$K$21:$K$170,MATCH(1,('Booking Guest Information'!$G$21:$G$170=$D83)*('Booking Guest Information'!$M$21:$M$170&lt;=Q$73)*('Booking Guest Information'!$O$21:$O$170&gt;Q$73)*('Booking Guest Information'!$A$21:$A$170&lt;&gt;"X"),0),0),""),"")</f>
        <v/>
      </c>
      <c r="R83" s="150" t="str">
        <f t="array" ref="R83">IFERROR(IF($C83&lt;&gt;"",INDEX('Booking Guest Information'!$K$21:$K$170,MATCH(1,('Booking Guest Information'!$G$21:$G$170=$D83)*('Booking Guest Information'!$M$21:$M$170&lt;=R$73)*('Booking Guest Information'!$O$21:$O$170&gt;R$73)*('Booking Guest Information'!$A$21:$A$170&lt;&gt;"X"),0),0),""),"")</f>
        <v/>
      </c>
      <c r="S83" s="150" t="str">
        <f t="array" ref="S83">IFERROR(IF($C83&lt;&gt;"",INDEX('Booking Guest Information'!$K$21:$K$170,MATCH(1,('Booking Guest Information'!$G$21:$G$170=$D83)*('Booking Guest Information'!$M$21:$M$170&lt;=S$73)*('Booking Guest Information'!$O$21:$O$170&gt;S$73)*('Booking Guest Information'!$A$21:$A$170&lt;&gt;"X"),0),0),""),"")</f>
        <v/>
      </c>
      <c r="T83" s="150" t="str">
        <f t="array" ref="T83">IFERROR(IF($C83&lt;&gt;"",INDEX('Booking Guest Information'!$K$21:$K$170,MATCH(1,('Booking Guest Information'!$G$21:$G$170=$D83)*('Booking Guest Information'!$M$21:$M$170&lt;=T$73)*('Booking Guest Information'!$O$21:$O$170&gt;T$73)*('Booking Guest Information'!$A$21:$A$170&lt;&gt;"X"),0),0),""),"")</f>
        <v/>
      </c>
      <c r="U83" s="150" t="str">
        <f t="array" ref="U83">IFERROR(IF($C83&lt;&gt;"",INDEX('Booking Guest Information'!$K$21:$K$170,MATCH(1,('Booking Guest Information'!$G$21:$G$170=$D83)*('Booking Guest Information'!$M$21:$M$170&lt;=U$73)*('Booking Guest Information'!$O$21:$O$170&gt;U$73)*('Booking Guest Information'!$A$21:$A$170&lt;&gt;"X"),0),0),""),"")</f>
        <v/>
      </c>
      <c r="V83" s="150" t="str">
        <f t="array" ref="V83">IFERROR(IF($C83&lt;&gt;"",INDEX('Booking Guest Information'!$K$21:$K$170,MATCH(1,('Booking Guest Information'!$G$21:$G$170=$D83)*('Booking Guest Information'!$M$21:$M$170&lt;=V$73)*('Booking Guest Information'!$O$21:$O$170&gt;V$73)*('Booking Guest Information'!$A$21:$A$170&lt;&gt;"X"),0),0),""),"")</f>
        <v/>
      </c>
      <c r="W83" s="150" t="str">
        <f t="array" ref="W83">IFERROR(IF($C83&lt;&gt;"",INDEX('Booking Guest Information'!$K$21:$K$170,MATCH(1,('Booking Guest Information'!$G$21:$G$170=$D83)*('Booking Guest Information'!$M$21:$M$170&lt;=W$73)*('Booking Guest Information'!$O$21:$O$170&gt;W$73)*('Booking Guest Information'!$A$21:$A$170&lt;&gt;"X"),0),0),""),"")</f>
        <v/>
      </c>
      <c r="X83" s="150" t="str">
        <f t="array" ref="X83">IFERROR(IF($C83&lt;&gt;"",INDEX('Booking Guest Information'!$K$21:$K$170,MATCH(1,('Booking Guest Information'!$G$21:$G$170=$D83)*('Booking Guest Information'!$M$21:$M$170&lt;=X$73)*('Booking Guest Information'!$O$21:$O$170&gt;X$73)*('Booking Guest Information'!$A$21:$A$170&lt;&gt;"X"),0),0),""),"")</f>
        <v/>
      </c>
      <c r="Y83" s="150" t="str">
        <f t="array" ref="Y83">IFERROR(IF($C83&lt;&gt;"",INDEX('Booking Guest Information'!$K$21:$K$170,MATCH(1,('Booking Guest Information'!$G$21:$G$170=$D83)*('Booking Guest Information'!$M$21:$M$170&lt;=Y$73)*('Booking Guest Information'!$O$21:$O$170&gt;Y$73)*('Booking Guest Information'!$A$21:$A$170&lt;&gt;"X"),0),0),""),"")</f>
        <v/>
      </c>
      <c r="Z83" s="150" t="str">
        <f t="array" ref="Z83">IFERROR(IF($C83&lt;&gt;"",INDEX('Booking Guest Information'!$K$21:$K$170,MATCH(1,('Booking Guest Information'!$G$21:$G$170=$D83)*('Booking Guest Information'!$M$21:$M$170&lt;=Z$73)*('Booking Guest Information'!$O$21:$O$170&gt;Z$73)*('Booking Guest Information'!$A$21:$A$170&lt;&gt;"X"),0),0),""),"")</f>
        <v/>
      </c>
      <c r="AA83" s="150" t="str">
        <f t="array" ref="AA83">IFERROR(IF($C83&lt;&gt;"",INDEX('Booking Guest Information'!$K$21:$K$170,MATCH(1,('Booking Guest Information'!$G$21:$G$170=$D83)*('Booking Guest Information'!$M$21:$M$170&lt;=AA$73)*('Booking Guest Information'!$O$21:$O$170&gt;AA$73)*('Booking Guest Information'!$A$21:$A$170&lt;&gt;"X"),0),0),""),"")</f>
        <v/>
      </c>
      <c r="AB83" s="150" t="str">
        <f t="array" ref="AB83">IFERROR(IF($C83&lt;&gt;"",INDEX('Booking Guest Information'!$K$21:$K$170,MATCH(1,('Booking Guest Information'!$G$21:$G$170=$D83)*('Booking Guest Information'!$M$21:$M$170&lt;=AB$73)*('Booking Guest Information'!$O$21:$O$170&gt;AB$73)*('Booking Guest Information'!$A$21:$A$170&lt;&gt;"X"),0),0),""),"")</f>
        <v/>
      </c>
      <c r="AC83" s="150" t="str">
        <f t="array" ref="AC83">IFERROR(IF($C83&lt;&gt;"",INDEX('Booking Guest Information'!$K$21:$K$170,MATCH(1,('Booking Guest Information'!$G$21:$G$170=$D83)*('Booking Guest Information'!$M$21:$M$170&lt;=AC$73)*('Booking Guest Information'!$O$21:$O$170&gt;AC$73)*('Booking Guest Information'!$A$21:$A$170&lt;&gt;"X"),0),0),""),"")</f>
        <v/>
      </c>
      <c r="AD83" s="150" t="str">
        <f t="array" ref="AD83">IFERROR(IF($C83&lt;&gt;"",INDEX('Booking Guest Information'!$K$21:$K$170,MATCH(1,('Booking Guest Information'!$G$21:$G$170=$D83)*('Booking Guest Information'!$M$21:$M$170&lt;=AD$73)*('Booking Guest Information'!$O$21:$O$170&gt;AD$73)*('Booking Guest Information'!$A$21:$A$170&lt;&gt;"X"),0),0),""),"")</f>
        <v/>
      </c>
      <c r="AE83" s="150" t="str">
        <f t="array" ref="AE83">IFERROR(IF($C83&lt;&gt;"",INDEX('Booking Guest Information'!$K$21:$K$170,MATCH(1,('Booking Guest Information'!$G$21:$G$170=$D83)*('Booking Guest Information'!$M$21:$M$170&lt;=AE$73)*('Booking Guest Information'!$O$21:$O$170&gt;AE$73)*('Booking Guest Information'!$A$21:$A$170&lt;&gt;"X"),0),0),""),"")</f>
        <v/>
      </c>
      <c r="AF83" s="150" t="str">
        <f t="array" ref="AF83">IFERROR(IF($C83&lt;&gt;"",INDEX('Booking Guest Information'!$K$21:$K$170,MATCH(1,('Booking Guest Information'!$G$21:$G$170=$D83)*('Booking Guest Information'!$M$21:$M$170&lt;=AF$73)*('Booking Guest Information'!$O$21:$O$170&gt;AF$73)*('Booking Guest Information'!$A$21:$A$170&lt;&gt;"X"),0),0),""),"")</f>
        <v/>
      </c>
      <c r="AG83" s="150" t="str">
        <f t="array" ref="AG83">IFERROR(IF($C83&lt;&gt;"",INDEX('Booking Guest Information'!$K$21:$K$170,MATCH(1,('Booking Guest Information'!$G$21:$G$170=$D83)*('Booking Guest Information'!$M$21:$M$170&lt;=AG$73)*('Booking Guest Information'!$O$21:$O$170&gt;AG$73)*('Booking Guest Information'!$A$21:$A$170&lt;&gt;"X"),0),0),""),"")</f>
        <v/>
      </c>
      <c r="AH83" s="150" t="str">
        <f t="array" ref="AH83">IFERROR(IF($C83&lt;&gt;"",INDEX('Booking Guest Information'!$K$21:$K$170,MATCH(1,('Booking Guest Information'!$G$21:$G$170=$D83)*('Booking Guest Information'!$M$21:$M$170&lt;=AH$73)*('Booking Guest Information'!$O$21:$O$170&gt;AH$73)*('Booking Guest Information'!$A$21:$A$170&lt;&gt;"X"),0),0),""),"")</f>
        <v/>
      </c>
      <c r="AI83" s="150" t="str">
        <f t="array" ref="AI83">IFERROR(IF($C83&lt;&gt;"",INDEX('Booking Guest Information'!$K$21:$K$170,MATCH(1,('Booking Guest Information'!$G$21:$G$170=$D83)*('Booking Guest Information'!$M$21:$M$170&lt;=AI$73)*('Booking Guest Information'!$O$21:$O$170&gt;AI$73)*('Booking Guest Information'!$A$21:$A$170&lt;&gt;"X"),0),0),""),"")</f>
        <v/>
      </c>
      <c r="AJ83" s="150" t="str">
        <f t="array" ref="AJ83">IFERROR(IF($C83&lt;&gt;"",INDEX('Booking Guest Information'!$K$21:$K$170,MATCH(1,('Booking Guest Information'!$G$21:$G$170=$D83)*('Booking Guest Information'!$M$21:$M$170&lt;=AJ$73)*('Booking Guest Information'!$O$21:$O$170&gt;AJ$73)*('Booking Guest Information'!$A$21:$A$170&lt;&gt;"X"),0),0),""),"")</f>
        <v/>
      </c>
      <c r="AK83" s="150" t="str">
        <f t="array" ref="AK83">IFERROR(IF($C83&lt;&gt;"",INDEX('Booking Guest Information'!$K$21:$K$170,MATCH(1,('Booking Guest Information'!$G$21:$G$170=$D83)*('Booking Guest Information'!$M$21:$M$170&lt;=AK$73)*('Booking Guest Information'!$O$21:$O$170&gt;AK$73)*('Booking Guest Information'!$A$21:$A$170&lt;&gt;"X"),0),0),""),"")</f>
        <v/>
      </c>
      <c r="AL83" s="150" t="str">
        <f t="array" ref="AL83">IFERROR(IF($C83&lt;&gt;"",INDEX('Booking Guest Information'!$K$21:$K$170,MATCH(1,('Booking Guest Information'!$G$21:$G$170=$D83)*('Booking Guest Information'!$M$21:$M$170&lt;=AL$73)*('Booking Guest Information'!$O$21:$O$170&gt;AL$73)*('Booking Guest Information'!$A$21:$A$170&lt;&gt;"X"),0),0),""),"")</f>
        <v/>
      </c>
      <c r="AM83" s="150" t="str">
        <f t="array" ref="AM83">IFERROR(IF($C83&lt;&gt;"",INDEX('Booking Guest Information'!$K$21:$K$170,MATCH(1,('Booking Guest Information'!$G$21:$G$170=$D83)*('Booking Guest Information'!$M$21:$M$170&lt;=AM$73)*('Booking Guest Information'!$O$21:$O$170&gt;AM$73)*('Booking Guest Information'!$A$21:$A$170&lt;&gt;"X"),0),0),""),"")</f>
        <v/>
      </c>
      <c r="AN83" s="150" t="str">
        <f t="array" ref="AN83">IFERROR(IF($C83&lt;&gt;"",INDEX('Booking Guest Information'!$K$21:$K$170,MATCH(1,('Booking Guest Information'!$G$21:$G$170=$D83)*('Booking Guest Information'!$M$21:$M$170&lt;=AN$73)*('Booking Guest Information'!$O$21:$O$170&gt;AN$73)*('Booking Guest Information'!$A$21:$A$170&lt;&gt;"X"),0),0),""),"")</f>
        <v/>
      </c>
      <c r="AO83" s="150" t="str">
        <f t="array" ref="AO83">IFERROR(IF($C83&lt;&gt;"",INDEX('Booking Guest Information'!$K$21:$K$170,MATCH(1,('Booking Guest Information'!$G$21:$G$170=$D83)*('Booking Guest Information'!$M$21:$M$170&lt;=AO$73)*('Booking Guest Information'!$O$21:$O$170&gt;AO$73)*('Booking Guest Information'!$A$21:$A$170&lt;&gt;"X"),0),0),""),"")</f>
        <v/>
      </c>
      <c r="AP83" s="150" t="str">
        <f t="array" ref="AP83">IFERROR(IF($C83&lt;&gt;"",INDEX('Booking Guest Information'!$K$21:$K$170,MATCH(1,('Booking Guest Information'!$G$21:$G$170=$D83)*('Booking Guest Information'!$M$21:$M$170&lt;=AP$73)*('Booking Guest Information'!$O$21:$O$170&gt;AP$73)*('Booking Guest Information'!$A$21:$A$170&lt;&gt;"X"),0),0),""),"")</f>
        <v/>
      </c>
      <c r="AQ83" s="150" t="str">
        <f t="array" ref="AQ83">IFERROR(IF($C83&lt;&gt;"",INDEX('Booking Guest Information'!$K$21:$K$170,MATCH(1,('Booking Guest Information'!$G$21:$G$170=$D83)*('Booking Guest Information'!$M$21:$M$170&lt;=AQ$73)*('Booking Guest Information'!$O$21:$O$170&gt;AQ$73)*('Booking Guest Information'!$A$21:$A$170&lt;&gt;"X"),0),0),""),"")</f>
        <v/>
      </c>
      <c r="AR83" s="150" t="str">
        <f t="array" ref="AR83">IFERROR(IF($C83&lt;&gt;"",INDEX('Booking Guest Information'!$K$21:$K$170,MATCH(1,('Booking Guest Information'!$G$21:$G$170=$D83)*('Booking Guest Information'!$M$21:$M$170&lt;=AR$73)*('Booking Guest Information'!$O$21:$O$170&gt;AR$73)*('Booking Guest Information'!$A$21:$A$170&lt;&gt;"X"),0),0),""),"")</f>
        <v/>
      </c>
      <c r="AS83" s="150" t="str">
        <f t="array" ref="AS83">IFERROR(IF($C83&lt;&gt;"",INDEX('Booking Guest Information'!$K$21:$K$170,MATCH(1,('Booking Guest Information'!$G$21:$G$170=$D83)*('Booking Guest Information'!$M$21:$M$170&lt;=AS$73)*('Booking Guest Information'!$O$21:$O$170&gt;AS$73)*('Booking Guest Information'!$A$21:$A$170&lt;&gt;"X"),0),0),""),"")</f>
        <v/>
      </c>
      <c r="AT83" s="150" t="str">
        <f t="array" ref="AT83">IFERROR(IF($C83&lt;&gt;"",INDEX('Booking Guest Information'!$K$21:$K$170,MATCH(1,('Booking Guest Information'!$G$21:$G$170=$D83)*('Booking Guest Information'!$M$21:$M$170&lt;=AT$73)*('Booking Guest Information'!$O$21:$O$170&gt;AT$73)*('Booking Guest Information'!$A$21:$A$170&lt;&gt;"X"),0),0),""),"")</f>
        <v/>
      </c>
      <c r="AU83" s="150" t="str">
        <f t="array" ref="AU83">IFERROR(IF($C83&lt;&gt;"",INDEX('Booking Guest Information'!$K$21:$K$170,MATCH(1,('Booking Guest Information'!$G$21:$G$170=$D83)*('Booking Guest Information'!$M$21:$M$170&lt;=AU$73)*('Booking Guest Information'!$O$21:$O$170&gt;AU$73)*('Booking Guest Information'!$A$21:$A$170&lt;&gt;"X"),0),0),""),"")</f>
        <v/>
      </c>
    </row>
    <row r="84" spans="2:47" x14ac:dyDescent="0.3">
      <c r="B84" s="149">
        <v>11</v>
      </c>
      <c r="C84" s="151" t="str">
        <f t="shared" si="3"/>
        <v>Deluxe Single</v>
      </c>
      <c r="D84" s="149">
        <f t="shared" si="3"/>
        <v>211</v>
      </c>
      <c r="E84" s="149"/>
      <c r="F84" s="150" t="str">
        <f t="array" ref="F84">IFERROR(IF($C84&lt;&gt;"",INDEX('Booking Guest Information'!$K$21:$K$170,MATCH(1,('Booking Guest Information'!$G$21:$G$170=$D84)*('Booking Guest Information'!$M$21:$M$170&lt;=F$73)*('Booking Guest Information'!$O$21:$O$170&gt;F$73)*('Booking Guest Information'!$A$21:$A$170&lt;&gt;"X"),0),0),""),"")</f>
        <v/>
      </c>
      <c r="G84" s="150" t="str">
        <f t="array" ref="G84">IFERROR(IF($C84&lt;&gt;"",INDEX('Booking Guest Information'!$K$21:$K$170,MATCH(1,('Booking Guest Information'!$G$21:$G$170=$D84)*('Booking Guest Information'!$M$21:$M$170&lt;=G$73)*('Booking Guest Information'!$O$21:$O$170&gt;G$73)*('Booking Guest Information'!$A$21:$A$170&lt;&gt;"X"),0),0),""),"")</f>
        <v/>
      </c>
      <c r="H84" s="150" t="str">
        <f t="array" ref="H84">IFERROR(IF($C84&lt;&gt;"",INDEX('Booking Guest Information'!$K$21:$K$170,MATCH(1,('Booking Guest Information'!$G$21:$G$170=$D84)*('Booking Guest Information'!$M$21:$M$170&lt;=H$73)*('Booking Guest Information'!$O$21:$O$170&gt;H$73)*('Booking Guest Information'!$A$21:$A$170&lt;&gt;"X"),0),0),""),"")</f>
        <v/>
      </c>
      <c r="I84" s="150" t="str">
        <f t="array" ref="I84">IFERROR(IF($C84&lt;&gt;"",INDEX('Booking Guest Information'!$K$21:$K$170,MATCH(1,('Booking Guest Information'!$G$21:$G$170=$D84)*('Booking Guest Information'!$M$21:$M$170&lt;=I$73)*('Booking Guest Information'!$O$21:$O$170&gt;I$73)*('Booking Guest Information'!$A$21:$A$170&lt;&gt;"X"),0),0),""),"")</f>
        <v/>
      </c>
      <c r="J84" s="150" t="str">
        <f t="array" ref="J84">IFERROR(IF($C84&lt;&gt;"",INDEX('Booking Guest Information'!$K$21:$K$170,MATCH(1,('Booking Guest Information'!$G$21:$G$170=$D84)*('Booking Guest Information'!$M$21:$M$170&lt;=J$73)*('Booking Guest Information'!$O$21:$O$170&gt;J$73)*('Booking Guest Information'!$A$21:$A$170&lt;&gt;"X"),0),0),""),"")</f>
        <v/>
      </c>
      <c r="K84" s="150" t="str">
        <f t="array" ref="K84">IFERROR(IF($C84&lt;&gt;"",INDEX('Booking Guest Information'!$K$21:$K$170,MATCH(1,('Booking Guest Information'!$G$21:$G$170=$D84)*('Booking Guest Information'!$M$21:$M$170&lt;=K$73)*('Booking Guest Information'!$O$21:$O$170&gt;K$73)*('Booking Guest Information'!$A$21:$A$170&lt;&gt;"X"),0),0),""),"")</f>
        <v/>
      </c>
      <c r="L84" s="150" t="str">
        <f t="array" ref="L84">IFERROR(IF($C84&lt;&gt;"",INDEX('Booking Guest Information'!$K$21:$K$170,MATCH(1,('Booking Guest Information'!$G$21:$G$170=$D84)*('Booking Guest Information'!$M$21:$M$170&lt;=L$73)*('Booking Guest Information'!$O$21:$O$170&gt;L$73)*('Booking Guest Information'!$A$21:$A$170&lt;&gt;"X"),0),0),""),"")</f>
        <v/>
      </c>
      <c r="M84" s="150" t="str">
        <f t="array" ref="M84">IFERROR(IF($C84&lt;&gt;"",INDEX('Booking Guest Information'!$K$21:$K$170,MATCH(1,('Booking Guest Information'!$G$21:$G$170=$D84)*('Booking Guest Information'!$M$21:$M$170&lt;=M$73)*('Booking Guest Information'!$O$21:$O$170&gt;M$73)*('Booking Guest Information'!$A$21:$A$170&lt;&gt;"X"),0),0),""),"")</f>
        <v/>
      </c>
      <c r="N84" s="150" t="str">
        <f t="array" ref="N84">IFERROR(IF($C84&lt;&gt;"",INDEX('Booking Guest Information'!$K$21:$K$170,MATCH(1,('Booking Guest Information'!$G$21:$G$170=$D84)*('Booking Guest Information'!$M$21:$M$170&lt;=N$73)*('Booking Guest Information'!$O$21:$O$170&gt;N$73)*('Booking Guest Information'!$A$21:$A$170&lt;&gt;"X"),0),0),""),"")</f>
        <v/>
      </c>
      <c r="O84" s="150" t="str">
        <f t="array" ref="O84">IFERROR(IF($C84&lt;&gt;"",INDEX('Booking Guest Information'!$K$21:$K$170,MATCH(1,('Booking Guest Information'!$G$21:$G$170=$D84)*('Booking Guest Information'!$M$21:$M$170&lt;=O$73)*('Booking Guest Information'!$O$21:$O$170&gt;O$73)*('Booking Guest Information'!$A$21:$A$170&lt;&gt;"X"),0),0),""),"")</f>
        <v/>
      </c>
      <c r="P84" s="150" t="str">
        <f t="array" ref="P84">IFERROR(IF($C84&lt;&gt;"",INDEX('Booking Guest Information'!$K$21:$K$170,MATCH(1,('Booking Guest Information'!$G$21:$G$170=$D84)*('Booking Guest Information'!$M$21:$M$170&lt;=P$73)*('Booking Guest Information'!$O$21:$O$170&gt;P$73)*('Booking Guest Information'!$A$21:$A$170&lt;&gt;"X"),0),0),""),"")</f>
        <v/>
      </c>
      <c r="Q84" s="150" t="str">
        <f t="array" ref="Q84">IFERROR(IF($C84&lt;&gt;"",INDEX('Booking Guest Information'!$K$21:$K$170,MATCH(1,('Booking Guest Information'!$G$21:$G$170=$D84)*('Booking Guest Information'!$M$21:$M$170&lt;=Q$73)*('Booking Guest Information'!$O$21:$O$170&gt;Q$73)*('Booking Guest Information'!$A$21:$A$170&lt;&gt;"X"),0),0),""),"")</f>
        <v/>
      </c>
      <c r="R84" s="150" t="str">
        <f t="array" ref="R84">IFERROR(IF($C84&lt;&gt;"",INDEX('Booking Guest Information'!$K$21:$K$170,MATCH(1,('Booking Guest Information'!$G$21:$G$170=$D84)*('Booking Guest Information'!$M$21:$M$170&lt;=R$73)*('Booking Guest Information'!$O$21:$O$170&gt;R$73)*('Booking Guest Information'!$A$21:$A$170&lt;&gt;"X"),0),0),""),"")</f>
        <v/>
      </c>
      <c r="S84" s="150" t="str">
        <f t="array" ref="S84">IFERROR(IF($C84&lt;&gt;"",INDEX('Booking Guest Information'!$K$21:$K$170,MATCH(1,('Booking Guest Information'!$G$21:$G$170=$D84)*('Booking Guest Information'!$M$21:$M$170&lt;=S$73)*('Booking Guest Information'!$O$21:$O$170&gt;S$73)*('Booking Guest Information'!$A$21:$A$170&lt;&gt;"X"),0),0),""),"")</f>
        <v/>
      </c>
      <c r="T84" s="150" t="str">
        <f t="array" ref="T84">IFERROR(IF($C84&lt;&gt;"",INDEX('Booking Guest Information'!$K$21:$K$170,MATCH(1,('Booking Guest Information'!$G$21:$G$170=$D84)*('Booking Guest Information'!$M$21:$M$170&lt;=T$73)*('Booking Guest Information'!$O$21:$O$170&gt;T$73)*('Booking Guest Information'!$A$21:$A$170&lt;&gt;"X"),0),0),""),"")</f>
        <v/>
      </c>
      <c r="U84" s="150" t="str">
        <f t="array" ref="U84">IFERROR(IF($C84&lt;&gt;"",INDEX('Booking Guest Information'!$K$21:$K$170,MATCH(1,('Booking Guest Information'!$G$21:$G$170=$D84)*('Booking Guest Information'!$M$21:$M$170&lt;=U$73)*('Booking Guest Information'!$O$21:$O$170&gt;U$73)*('Booking Guest Information'!$A$21:$A$170&lt;&gt;"X"),0),0),""),"")</f>
        <v/>
      </c>
      <c r="V84" s="150" t="str">
        <f t="array" ref="V84">IFERROR(IF($C84&lt;&gt;"",INDEX('Booking Guest Information'!$K$21:$K$170,MATCH(1,('Booking Guest Information'!$G$21:$G$170=$D84)*('Booking Guest Information'!$M$21:$M$170&lt;=V$73)*('Booking Guest Information'!$O$21:$O$170&gt;V$73)*('Booking Guest Information'!$A$21:$A$170&lt;&gt;"X"),0),0),""),"")</f>
        <v/>
      </c>
      <c r="W84" s="150" t="str">
        <f t="array" ref="W84">IFERROR(IF($C84&lt;&gt;"",INDEX('Booking Guest Information'!$K$21:$K$170,MATCH(1,('Booking Guest Information'!$G$21:$G$170=$D84)*('Booking Guest Information'!$M$21:$M$170&lt;=W$73)*('Booking Guest Information'!$O$21:$O$170&gt;W$73)*('Booking Guest Information'!$A$21:$A$170&lt;&gt;"X"),0),0),""),"")</f>
        <v/>
      </c>
      <c r="X84" s="150" t="str">
        <f t="array" ref="X84">IFERROR(IF($C84&lt;&gt;"",INDEX('Booking Guest Information'!$K$21:$K$170,MATCH(1,('Booking Guest Information'!$G$21:$G$170=$D84)*('Booking Guest Information'!$M$21:$M$170&lt;=X$73)*('Booking Guest Information'!$O$21:$O$170&gt;X$73)*('Booking Guest Information'!$A$21:$A$170&lt;&gt;"X"),0),0),""),"")</f>
        <v/>
      </c>
      <c r="Y84" s="150" t="str">
        <f t="array" ref="Y84">IFERROR(IF($C84&lt;&gt;"",INDEX('Booking Guest Information'!$K$21:$K$170,MATCH(1,('Booking Guest Information'!$G$21:$G$170=$D84)*('Booking Guest Information'!$M$21:$M$170&lt;=Y$73)*('Booking Guest Information'!$O$21:$O$170&gt;Y$73)*('Booking Guest Information'!$A$21:$A$170&lt;&gt;"X"),0),0),""),"")</f>
        <v/>
      </c>
      <c r="Z84" s="150" t="str">
        <f t="array" ref="Z84">IFERROR(IF($C84&lt;&gt;"",INDEX('Booking Guest Information'!$K$21:$K$170,MATCH(1,('Booking Guest Information'!$G$21:$G$170=$D84)*('Booking Guest Information'!$M$21:$M$170&lt;=Z$73)*('Booking Guest Information'!$O$21:$O$170&gt;Z$73)*('Booking Guest Information'!$A$21:$A$170&lt;&gt;"X"),0),0),""),"")</f>
        <v/>
      </c>
      <c r="AA84" s="150" t="str">
        <f t="array" ref="AA84">IFERROR(IF($C84&lt;&gt;"",INDEX('Booking Guest Information'!$K$21:$K$170,MATCH(1,('Booking Guest Information'!$G$21:$G$170=$D84)*('Booking Guest Information'!$M$21:$M$170&lt;=AA$73)*('Booking Guest Information'!$O$21:$O$170&gt;AA$73)*('Booking Guest Information'!$A$21:$A$170&lt;&gt;"X"),0),0),""),"")</f>
        <v/>
      </c>
      <c r="AB84" s="150" t="str">
        <f t="array" ref="AB84">IFERROR(IF($C84&lt;&gt;"",INDEX('Booking Guest Information'!$K$21:$K$170,MATCH(1,('Booking Guest Information'!$G$21:$G$170=$D84)*('Booking Guest Information'!$M$21:$M$170&lt;=AB$73)*('Booking Guest Information'!$O$21:$O$170&gt;AB$73)*('Booking Guest Information'!$A$21:$A$170&lt;&gt;"X"),0),0),""),"")</f>
        <v/>
      </c>
      <c r="AC84" s="150" t="str">
        <f t="array" ref="AC84">IFERROR(IF($C84&lt;&gt;"",INDEX('Booking Guest Information'!$K$21:$K$170,MATCH(1,('Booking Guest Information'!$G$21:$G$170=$D84)*('Booking Guest Information'!$M$21:$M$170&lt;=AC$73)*('Booking Guest Information'!$O$21:$O$170&gt;AC$73)*('Booking Guest Information'!$A$21:$A$170&lt;&gt;"X"),0),0),""),"")</f>
        <v/>
      </c>
      <c r="AD84" s="150" t="str">
        <f t="array" ref="AD84">IFERROR(IF($C84&lt;&gt;"",INDEX('Booking Guest Information'!$K$21:$K$170,MATCH(1,('Booking Guest Information'!$G$21:$G$170=$D84)*('Booking Guest Information'!$M$21:$M$170&lt;=AD$73)*('Booking Guest Information'!$O$21:$O$170&gt;AD$73)*('Booking Guest Information'!$A$21:$A$170&lt;&gt;"X"),0),0),""),"")</f>
        <v/>
      </c>
      <c r="AE84" s="150" t="str">
        <f t="array" ref="AE84">IFERROR(IF($C84&lt;&gt;"",INDEX('Booking Guest Information'!$K$21:$K$170,MATCH(1,('Booking Guest Information'!$G$21:$G$170=$D84)*('Booking Guest Information'!$M$21:$M$170&lt;=AE$73)*('Booking Guest Information'!$O$21:$O$170&gt;AE$73)*('Booking Guest Information'!$A$21:$A$170&lt;&gt;"X"),0),0),""),"")</f>
        <v/>
      </c>
      <c r="AF84" s="150" t="str">
        <f t="array" ref="AF84">IFERROR(IF($C84&lt;&gt;"",INDEX('Booking Guest Information'!$K$21:$K$170,MATCH(1,('Booking Guest Information'!$G$21:$G$170=$D84)*('Booking Guest Information'!$M$21:$M$170&lt;=AF$73)*('Booking Guest Information'!$O$21:$O$170&gt;AF$73)*('Booking Guest Information'!$A$21:$A$170&lt;&gt;"X"),0),0),""),"")</f>
        <v/>
      </c>
      <c r="AG84" s="150" t="str">
        <f t="array" ref="AG84">IFERROR(IF($C84&lt;&gt;"",INDEX('Booking Guest Information'!$K$21:$K$170,MATCH(1,('Booking Guest Information'!$G$21:$G$170=$D84)*('Booking Guest Information'!$M$21:$M$170&lt;=AG$73)*('Booking Guest Information'!$O$21:$O$170&gt;AG$73)*('Booking Guest Information'!$A$21:$A$170&lt;&gt;"X"),0),0),""),"")</f>
        <v/>
      </c>
      <c r="AH84" s="150" t="str">
        <f t="array" ref="AH84">IFERROR(IF($C84&lt;&gt;"",INDEX('Booking Guest Information'!$K$21:$K$170,MATCH(1,('Booking Guest Information'!$G$21:$G$170=$D84)*('Booking Guest Information'!$M$21:$M$170&lt;=AH$73)*('Booking Guest Information'!$O$21:$O$170&gt;AH$73)*('Booking Guest Information'!$A$21:$A$170&lt;&gt;"X"),0),0),""),"")</f>
        <v/>
      </c>
      <c r="AI84" s="150" t="str">
        <f t="array" ref="AI84">IFERROR(IF($C84&lt;&gt;"",INDEX('Booking Guest Information'!$K$21:$K$170,MATCH(1,('Booking Guest Information'!$G$21:$G$170=$D84)*('Booking Guest Information'!$M$21:$M$170&lt;=AI$73)*('Booking Guest Information'!$O$21:$O$170&gt;AI$73)*('Booking Guest Information'!$A$21:$A$170&lt;&gt;"X"),0),0),""),"")</f>
        <v/>
      </c>
      <c r="AJ84" s="150" t="str">
        <f t="array" ref="AJ84">IFERROR(IF($C84&lt;&gt;"",INDEX('Booking Guest Information'!$K$21:$K$170,MATCH(1,('Booking Guest Information'!$G$21:$G$170=$D84)*('Booking Guest Information'!$M$21:$M$170&lt;=AJ$73)*('Booking Guest Information'!$O$21:$O$170&gt;AJ$73)*('Booking Guest Information'!$A$21:$A$170&lt;&gt;"X"),0),0),""),"")</f>
        <v/>
      </c>
      <c r="AK84" s="150" t="str">
        <f t="array" ref="AK84">IFERROR(IF($C84&lt;&gt;"",INDEX('Booking Guest Information'!$K$21:$K$170,MATCH(1,('Booking Guest Information'!$G$21:$G$170=$D84)*('Booking Guest Information'!$M$21:$M$170&lt;=AK$73)*('Booking Guest Information'!$O$21:$O$170&gt;AK$73)*('Booking Guest Information'!$A$21:$A$170&lt;&gt;"X"),0),0),""),"")</f>
        <v/>
      </c>
      <c r="AL84" s="150" t="str">
        <f t="array" ref="AL84">IFERROR(IF($C84&lt;&gt;"",INDEX('Booking Guest Information'!$K$21:$K$170,MATCH(1,('Booking Guest Information'!$G$21:$G$170=$D84)*('Booking Guest Information'!$M$21:$M$170&lt;=AL$73)*('Booking Guest Information'!$O$21:$O$170&gt;AL$73)*('Booking Guest Information'!$A$21:$A$170&lt;&gt;"X"),0),0),""),"")</f>
        <v/>
      </c>
      <c r="AM84" s="150" t="str">
        <f t="array" ref="AM84">IFERROR(IF($C84&lt;&gt;"",INDEX('Booking Guest Information'!$K$21:$K$170,MATCH(1,('Booking Guest Information'!$G$21:$G$170=$D84)*('Booking Guest Information'!$M$21:$M$170&lt;=AM$73)*('Booking Guest Information'!$O$21:$O$170&gt;AM$73)*('Booking Guest Information'!$A$21:$A$170&lt;&gt;"X"),0),0),""),"")</f>
        <v/>
      </c>
      <c r="AN84" s="150" t="str">
        <f t="array" ref="AN84">IFERROR(IF($C84&lt;&gt;"",INDEX('Booking Guest Information'!$K$21:$K$170,MATCH(1,('Booking Guest Information'!$G$21:$G$170=$D84)*('Booking Guest Information'!$M$21:$M$170&lt;=AN$73)*('Booking Guest Information'!$O$21:$O$170&gt;AN$73)*('Booking Guest Information'!$A$21:$A$170&lt;&gt;"X"),0),0),""),"")</f>
        <v/>
      </c>
      <c r="AO84" s="150" t="str">
        <f t="array" ref="AO84">IFERROR(IF($C84&lt;&gt;"",INDEX('Booking Guest Information'!$K$21:$K$170,MATCH(1,('Booking Guest Information'!$G$21:$G$170=$D84)*('Booking Guest Information'!$M$21:$M$170&lt;=AO$73)*('Booking Guest Information'!$O$21:$O$170&gt;AO$73)*('Booking Guest Information'!$A$21:$A$170&lt;&gt;"X"),0),0),""),"")</f>
        <v/>
      </c>
      <c r="AP84" s="150" t="str">
        <f t="array" ref="AP84">IFERROR(IF($C84&lt;&gt;"",INDEX('Booking Guest Information'!$K$21:$K$170,MATCH(1,('Booking Guest Information'!$G$21:$G$170=$D84)*('Booking Guest Information'!$M$21:$M$170&lt;=AP$73)*('Booking Guest Information'!$O$21:$O$170&gt;AP$73)*('Booking Guest Information'!$A$21:$A$170&lt;&gt;"X"),0),0),""),"")</f>
        <v/>
      </c>
      <c r="AQ84" s="150" t="str">
        <f t="array" ref="AQ84">IFERROR(IF($C84&lt;&gt;"",INDEX('Booking Guest Information'!$K$21:$K$170,MATCH(1,('Booking Guest Information'!$G$21:$G$170=$D84)*('Booking Guest Information'!$M$21:$M$170&lt;=AQ$73)*('Booking Guest Information'!$O$21:$O$170&gt;AQ$73)*('Booking Guest Information'!$A$21:$A$170&lt;&gt;"X"),0),0),""),"")</f>
        <v/>
      </c>
      <c r="AR84" s="150" t="str">
        <f t="array" ref="AR84">IFERROR(IF($C84&lt;&gt;"",INDEX('Booking Guest Information'!$K$21:$K$170,MATCH(1,('Booking Guest Information'!$G$21:$G$170=$D84)*('Booking Guest Information'!$M$21:$M$170&lt;=AR$73)*('Booking Guest Information'!$O$21:$O$170&gt;AR$73)*('Booking Guest Information'!$A$21:$A$170&lt;&gt;"X"),0),0),""),"")</f>
        <v/>
      </c>
      <c r="AS84" s="150" t="str">
        <f t="array" ref="AS84">IFERROR(IF($C84&lt;&gt;"",INDEX('Booking Guest Information'!$K$21:$K$170,MATCH(1,('Booking Guest Information'!$G$21:$G$170=$D84)*('Booking Guest Information'!$M$21:$M$170&lt;=AS$73)*('Booking Guest Information'!$O$21:$O$170&gt;AS$73)*('Booking Guest Information'!$A$21:$A$170&lt;&gt;"X"),0),0),""),"")</f>
        <v/>
      </c>
      <c r="AT84" s="150" t="str">
        <f t="array" ref="AT84">IFERROR(IF($C84&lt;&gt;"",INDEX('Booking Guest Information'!$K$21:$K$170,MATCH(1,('Booking Guest Information'!$G$21:$G$170=$D84)*('Booking Guest Information'!$M$21:$M$170&lt;=AT$73)*('Booking Guest Information'!$O$21:$O$170&gt;AT$73)*('Booking Guest Information'!$A$21:$A$170&lt;&gt;"X"),0),0),""),"")</f>
        <v/>
      </c>
      <c r="AU84" s="150" t="str">
        <f t="array" ref="AU84">IFERROR(IF($C84&lt;&gt;"",INDEX('Booking Guest Information'!$K$21:$K$170,MATCH(1,('Booking Guest Information'!$G$21:$G$170=$D84)*('Booking Guest Information'!$M$21:$M$170&lt;=AU$73)*('Booking Guest Information'!$O$21:$O$170&gt;AU$73)*('Booking Guest Information'!$A$21:$A$170&lt;&gt;"X"),0),0),""),"")</f>
        <v/>
      </c>
    </row>
    <row r="85" spans="2:47" x14ac:dyDescent="0.3">
      <c r="B85" s="149">
        <v>12</v>
      </c>
      <c r="C85" s="151" t="str">
        <f t="shared" si="3"/>
        <v>Deluxe Single</v>
      </c>
      <c r="D85" s="149">
        <f t="shared" si="3"/>
        <v>212</v>
      </c>
      <c r="E85" s="149"/>
      <c r="F85" s="150" t="str">
        <f t="array" ref="F85">IFERROR(IF($C85&lt;&gt;"",INDEX('Booking Guest Information'!$K$21:$K$170,MATCH(1,('Booking Guest Information'!$G$21:$G$170=$D85)*('Booking Guest Information'!$M$21:$M$170&lt;=F$73)*('Booking Guest Information'!$O$21:$O$170&gt;F$73)*('Booking Guest Information'!$A$21:$A$170&lt;&gt;"X"),0),0),""),"")</f>
        <v/>
      </c>
      <c r="G85" s="150" t="str">
        <f t="array" ref="G85">IFERROR(IF($C85&lt;&gt;"",INDEX('Booking Guest Information'!$K$21:$K$170,MATCH(1,('Booking Guest Information'!$G$21:$G$170=$D85)*('Booking Guest Information'!$M$21:$M$170&lt;=G$73)*('Booking Guest Information'!$O$21:$O$170&gt;G$73)*('Booking Guest Information'!$A$21:$A$170&lt;&gt;"X"),0),0),""),"")</f>
        <v/>
      </c>
      <c r="H85" s="150" t="str">
        <f t="array" ref="H85">IFERROR(IF($C85&lt;&gt;"",INDEX('Booking Guest Information'!$K$21:$K$170,MATCH(1,('Booking Guest Information'!$G$21:$G$170=$D85)*('Booking Guest Information'!$M$21:$M$170&lt;=H$73)*('Booking Guest Information'!$O$21:$O$170&gt;H$73)*('Booking Guest Information'!$A$21:$A$170&lt;&gt;"X"),0),0),""),"")</f>
        <v/>
      </c>
      <c r="I85" s="150" t="str">
        <f t="array" ref="I85">IFERROR(IF($C85&lt;&gt;"",INDEX('Booking Guest Information'!$K$21:$K$170,MATCH(1,('Booking Guest Information'!$G$21:$G$170=$D85)*('Booking Guest Information'!$M$21:$M$170&lt;=I$73)*('Booking Guest Information'!$O$21:$O$170&gt;I$73)*('Booking Guest Information'!$A$21:$A$170&lt;&gt;"X"),0),0),""),"")</f>
        <v/>
      </c>
      <c r="J85" s="150" t="str">
        <f t="array" ref="J85">IFERROR(IF($C85&lt;&gt;"",INDEX('Booking Guest Information'!$K$21:$K$170,MATCH(1,('Booking Guest Information'!$G$21:$G$170=$D85)*('Booking Guest Information'!$M$21:$M$170&lt;=J$73)*('Booking Guest Information'!$O$21:$O$170&gt;J$73)*('Booking Guest Information'!$A$21:$A$170&lt;&gt;"X"),0),0),""),"")</f>
        <v/>
      </c>
      <c r="K85" s="150" t="str">
        <f t="array" ref="K85">IFERROR(IF($C85&lt;&gt;"",INDEX('Booking Guest Information'!$K$21:$K$170,MATCH(1,('Booking Guest Information'!$G$21:$G$170=$D85)*('Booking Guest Information'!$M$21:$M$170&lt;=K$73)*('Booking Guest Information'!$O$21:$O$170&gt;K$73)*('Booking Guest Information'!$A$21:$A$170&lt;&gt;"X"),0),0),""),"")</f>
        <v/>
      </c>
      <c r="L85" s="150" t="str">
        <f t="array" ref="L85">IFERROR(IF($C85&lt;&gt;"",INDEX('Booking Guest Information'!$K$21:$K$170,MATCH(1,('Booking Guest Information'!$G$21:$G$170=$D85)*('Booking Guest Information'!$M$21:$M$170&lt;=L$73)*('Booking Guest Information'!$O$21:$O$170&gt;L$73)*('Booking Guest Information'!$A$21:$A$170&lt;&gt;"X"),0),0),""),"")</f>
        <v/>
      </c>
      <c r="M85" s="150" t="str">
        <f t="array" ref="M85">IFERROR(IF($C85&lt;&gt;"",INDEX('Booking Guest Information'!$K$21:$K$170,MATCH(1,('Booking Guest Information'!$G$21:$G$170=$D85)*('Booking Guest Information'!$M$21:$M$170&lt;=M$73)*('Booking Guest Information'!$O$21:$O$170&gt;M$73)*('Booking Guest Information'!$A$21:$A$170&lt;&gt;"X"),0),0),""),"")</f>
        <v/>
      </c>
      <c r="N85" s="150" t="str">
        <f t="array" ref="N85">IFERROR(IF($C85&lt;&gt;"",INDEX('Booking Guest Information'!$K$21:$K$170,MATCH(1,('Booking Guest Information'!$G$21:$G$170=$D85)*('Booking Guest Information'!$M$21:$M$170&lt;=N$73)*('Booking Guest Information'!$O$21:$O$170&gt;N$73)*('Booking Guest Information'!$A$21:$A$170&lt;&gt;"X"),0),0),""),"")</f>
        <v/>
      </c>
      <c r="O85" s="150" t="str">
        <f t="array" ref="O85">IFERROR(IF($C85&lt;&gt;"",INDEX('Booking Guest Information'!$K$21:$K$170,MATCH(1,('Booking Guest Information'!$G$21:$G$170=$D85)*('Booking Guest Information'!$M$21:$M$170&lt;=O$73)*('Booking Guest Information'!$O$21:$O$170&gt;O$73)*('Booking Guest Information'!$A$21:$A$170&lt;&gt;"X"),0),0),""),"")</f>
        <v/>
      </c>
      <c r="P85" s="150" t="str">
        <f t="array" ref="P85">IFERROR(IF($C85&lt;&gt;"",INDEX('Booking Guest Information'!$K$21:$K$170,MATCH(1,('Booking Guest Information'!$G$21:$G$170=$D85)*('Booking Guest Information'!$M$21:$M$170&lt;=P$73)*('Booking Guest Information'!$O$21:$O$170&gt;P$73)*('Booking Guest Information'!$A$21:$A$170&lt;&gt;"X"),0),0),""),"")</f>
        <v/>
      </c>
      <c r="Q85" s="150" t="str">
        <f t="array" ref="Q85">IFERROR(IF($C85&lt;&gt;"",INDEX('Booking Guest Information'!$K$21:$K$170,MATCH(1,('Booking Guest Information'!$G$21:$G$170=$D85)*('Booking Guest Information'!$M$21:$M$170&lt;=Q$73)*('Booking Guest Information'!$O$21:$O$170&gt;Q$73)*('Booking Guest Information'!$A$21:$A$170&lt;&gt;"X"),0),0),""),"")</f>
        <v/>
      </c>
      <c r="R85" s="150" t="str">
        <f t="array" ref="R85">IFERROR(IF($C85&lt;&gt;"",INDEX('Booking Guest Information'!$K$21:$K$170,MATCH(1,('Booking Guest Information'!$G$21:$G$170=$D85)*('Booking Guest Information'!$M$21:$M$170&lt;=R$73)*('Booking Guest Information'!$O$21:$O$170&gt;R$73)*('Booking Guest Information'!$A$21:$A$170&lt;&gt;"X"),0),0),""),"")</f>
        <v/>
      </c>
      <c r="S85" s="150" t="str">
        <f t="array" ref="S85">IFERROR(IF($C85&lt;&gt;"",INDEX('Booking Guest Information'!$K$21:$K$170,MATCH(1,('Booking Guest Information'!$G$21:$G$170=$D85)*('Booking Guest Information'!$M$21:$M$170&lt;=S$73)*('Booking Guest Information'!$O$21:$O$170&gt;S$73)*('Booking Guest Information'!$A$21:$A$170&lt;&gt;"X"),0),0),""),"")</f>
        <v/>
      </c>
      <c r="T85" s="150" t="str">
        <f t="array" ref="T85">IFERROR(IF($C85&lt;&gt;"",INDEX('Booking Guest Information'!$K$21:$K$170,MATCH(1,('Booking Guest Information'!$G$21:$G$170=$D85)*('Booking Guest Information'!$M$21:$M$170&lt;=T$73)*('Booking Guest Information'!$O$21:$O$170&gt;T$73)*('Booking Guest Information'!$A$21:$A$170&lt;&gt;"X"),0),0),""),"")</f>
        <v/>
      </c>
      <c r="U85" s="150" t="str">
        <f t="array" ref="U85">IFERROR(IF($C85&lt;&gt;"",INDEX('Booking Guest Information'!$K$21:$K$170,MATCH(1,('Booking Guest Information'!$G$21:$G$170=$D85)*('Booking Guest Information'!$M$21:$M$170&lt;=U$73)*('Booking Guest Information'!$O$21:$O$170&gt;U$73)*('Booking Guest Information'!$A$21:$A$170&lt;&gt;"X"),0),0),""),"")</f>
        <v/>
      </c>
      <c r="V85" s="150" t="str">
        <f t="array" ref="V85">IFERROR(IF($C85&lt;&gt;"",INDEX('Booking Guest Information'!$K$21:$K$170,MATCH(1,('Booking Guest Information'!$G$21:$G$170=$D85)*('Booking Guest Information'!$M$21:$M$170&lt;=V$73)*('Booking Guest Information'!$O$21:$O$170&gt;V$73)*('Booking Guest Information'!$A$21:$A$170&lt;&gt;"X"),0),0),""),"")</f>
        <v/>
      </c>
      <c r="W85" s="150" t="str">
        <f t="array" ref="W85">IFERROR(IF($C85&lt;&gt;"",INDEX('Booking Guest Information'!$K$21:$K$170,MATCH(1,('Booking Guest Information'!$G$21:$G$170=$D85)*('Booking Guest Information'!$M$21:$M$170&lt;=W$73)*('Booking Guest Information'!$O$21:$O$170&gt;W$73)*('Booking Guest Information'!$A$21:$A$170&lt;&gt;"X"),0),0),""),"")</f>
        <v/>
      </c>
      <c r="X85" s="150" t="str">
        <f t="array" ref="X85">IFERROR(IF($C85&lt;&gt;"",INDEX('Booking Guest Information'!$K$21:$K$170,MATCH(1,('Booking Guest Information'!$G$21:$G$170=$D85)*('Booking Guest Information'!$M$21:$M$170&lt;=X$73)*('Booking Guest Information'!$O$21:$O$170&gt;X$73)*('Booking Guest Information'!$A$21:$A$170&lt;&gt;"X"),0),0),""),"")</f>
        <v/>
      </c>
      <c r="Y85" s="150" t="str">
        <f t="array" ref="Y85">IFERROR(IF($C85&lt;&gt;"",INDEX('Booking Guest Information'!$K$21:$K$170,MATCH(1,('Booking Guest Information'!$G$21:$G$170=$D85)*('Booking Guest Information'!$M$21:$M$170&lt;=Y$73)*('Booking Guest Information'!$O$21:$O$170&gt;Y$73)*('Booking Guest Information'!$A$21:$A$170&lt;&gt;"X"),0),0),""),"")</f>
        <v/>
      </c>
      <c r="Z85" s="150" t="str">
        <f t="array" ref="Z85">IFERROR(IF($C85&lt;&gt;"",INDEX('Booking Guest Information'!$K$21:$K$170,MATCH(1,('Booking Guest Information'!$G$21:$G$170=$D85)*('Booking Guest Information'!$M$21:$M$170&lt;=Z$73)*('Booking Guest Information'!$O$21:$O$170&gt;Z$73)*('Booking Guest Information'!$A$21:$A$170&lt;&gt;"X"),0),0),""),"")</f>
        <v/>
      </c>
      <c r="AA85" s="150" t="str">
        <f t="array" ref="AA85">IFERROR(IF($C85&lt;&gt;"",INDEX('Booking Guest Information'!$K$21:$K$170,MATCH(1,('Booking Guest Information'!$G$21:$G$170=$D85)*('Booking Guest Information'!$M$21:$M$170&lt;=AA$73)*('Booking Guest Information'!$O$21:$O$170&gt;AA$73)*('Booking Guest Information'!$A$21:$A$170&lt;&gt;"X"),0),0),""),"")</f>
        <v/>
      </c>
      <c r="AB85" s="150" t="str">
        <f t="array" ref="AB85">IFERROR(IF($C85&lt;&gt;"",INDEX('Booking Guest Information'!$K$21:$K$170,MATCH(1,('Booking Guest Information'!$G$21:$G$170=$D85)*('Booking Guest Information'!$M$21:$M$170&lt;=AB$73)*('Booking Guest Information'!$O$21:$O$170&gt;AB$73)*('Booking Guest Information'!$A$21:$A$170&lt;&gt;"X"),0),0),""),"")</f>
        <v/>
      </c>
      <c r="AC85" s="150" t="str">
        <f t="array" ref="AC85">IFERROR(IF($C85&lt;&gt;"",INDEX('Booking Guest Information'!$K$21:$K$170,MATCH(1,('Booking Guest Information'!$G$21:$G$170=$D85)*('Booking Guest Information'!$M$21:$M$170&lt;=AC$73)*('Booking Guest Information'!$O$21:$O$170&gt;AC$73)*('Booking Guest Information'!$A$21:$A$170&lt;&gt;"X"),0),0),""),"")</f>
        <v/>
      </c>
      <c r="AD85" s="150" t="str">
        <f t="array" ref="AD85">IFERROR(IF($C85&lt;&gt;"",INDEX('Booking Guest Information'!$K$21:$K$170,MATCH(1,('Booking Guest Information'!$G$21:$G$170=$D85)*('Booking Guest Information'!$M$21:$M$170&lt;=AD$73)*('Booking Guest Information'!$O$21:$O$170&gt;AD$73)*('Booking Guest Information'!$A$21:$A$170&lt;&gt;"X"),0),0),""),"")</f>
        <v/>
      </c>
      <c r="AE85" s="150" t="str">
        <f t="array" ref="AE85">IFERROR(IF($C85&lt;&gt;"",INDEX('Booking Guest Information'!$K$21:$K$170,MATCH(1,('Booking Guest Information'!$G$21:$G$170=$D85)*('Booking Guest Information'!$M$21:$M$170&lt;=AE$73)*('Booking Guest Information'!$O$21:$O$170&gt;AE$73)*('Booking Guest Information'!$A$21:$A$170&lt;&gt;"X"),0),0),""),"")</f>
        <v/>
      </c>
      <c r="AF85" s="150" t="str">
        <f t="array" ref="AF85">IFERROR(IF($C85&lt;&gt;"",INDEX('Booking Guest Information'!$K$21:$K$170,MATCH(1,('Booking Guest Information'!$G$21:$G$170=$D85)*('Booking Guest Information'!$M$21:$M$170&lt;=AF$73)*('Booking Guest Information'!$O$21:$O$170&gt;AF$73)*('Booking Guest Information'!$A$21:$A$170&lt;&gt;"X"),0),0),""),"")</f>
        <v/>
      </c>
      <c r="AG85" s="150" t="str">
        <f t="array" ref="AG85">IFERROR(IF($C85&lt;&gt;"",INDEX('Booking Guest Information'!$K$21:$K$170,MATCH(1,('Booking Guest Information'!$G$21:$G$170=$D85)*('Booking Guest Information'!$M$21:$M$170&lt;=AG$73)*('Booking Guest Information'!$O$21:$O$170&gt;AG$73)*('Booking Guest Information'!$A$21:$A$170&lt;&gt;"X"),0),0),""),"")</f>
        <v/>
      </c>
      <c r="AH85" s="150" t="str">
        <f t="array" ref="AH85">IFERROR(IF($C85&lt;&gt;"",INDEX('Booking Guest Information'!$K$21:$K$170,MATCH(1,('Booking Guest Information'!$G$21:$G$170=$D85)*('Booking Guest Information'!$M$21:$M$170&lt;=AH$73)*('Booking Guest Information'!$O$21:$O$170&gt;AH$73)*('Booking Guest Information'!$A$21:$A$170&lt;&gt;"X"),0),0),""),"")</f>
        <v/>
      </c>
      <c r="AI85" s="150" t="str">
        <f t="array" ref="AI85">IFERROR(IF($C85&lt;&gt;"",INDEX('Booking Guest Information'!$K$21:$K$170,MATCH(1,('Booking Guest Information'!$G$21:$G$170=$D85)*('Booking Guest Information'!$M$21:$M$170&lt;=AI$73)*('Booking Guest Information'!$O$21:$O$170&gt;AI$73)*('Booking Guest Information'!$A$21:$A$170&lt;&gt;"X"),0),0),""),"")</f>
        <v/>
      </c>
      <c r="AJ85" s="150" t="str">
        <f t="array" ref="AJ85">IFERROR(IF($C85&lt;&gt;"",INDEX('Booking Guest Information'!$K$21:$K$170,MATCH(1,('Booking Guest Information'!$G$21:$G$170=$D85)*('Booking Guest Information'!$M$21:$M$170&lt;=AJ$73)*('Booking Guest Information'!$O$21:$O$170&gt;AJ$73)*('Booking Guest Information'!$A$21:$A$170&lt;&gt;"X"),0),0),""),"")</f>
        <v/>
      </c>
      <c r="AK85" s="150" t="str">
        <f t="array" ref="AK85">IFERROR(IF($C85&lt;&gt;"",INDEX('Booking Guest Information'!$K$21:$K$170,MATCH(1,('Booking Guest Information'!$G$21:$G$170=$D85)*('Booking Guest Information'!$M$21:$M$170&lt;=AK$73)*('Booking Guest Information'!$O$21:$O$170&gt;AK$73)*('Booking Guest Information'!$A$21:$A$170&lt;&gt;"X"),0),0),""),"")</f>
        <v/>
      </c>
      <c r="AL85" s="150" t="str">
        <f t="array" ref="AL85">IFERROR(IF($C85&lt;&gt;"",INDEX('Booking Guest Information'!$K$21:$K$170,MATCH(1,('Booking Guest Information'!$G$21:$G$170=$D85)*('Booking Guest Information'!$M$21:$M$170&lt;=AL$73)*('Booking Guest Information'!$O$21:$O$170&gt;AL$73)*('Booking Guest Information'!$A$21:$A$170&lt;&gt;"X"),0),0),""),"")</f>
        <v/>
      </c>
      <c r="AM85" s="150" t="str">
        <f t="array" ref="AM85">IFERROR(IF($C85&lt;&gt;"",INDEX('Booking Guest Information'!$K$21:$K$170,MATCH(1,('Booking Guest Information'!$G$21:$G$170=$D85)*('Booking Guest Information'!$M$21:$M$170&lt;=AM$73)*('Booking Guest Information'!$O$21:$O$170&gt;AM$73)*('Booking Guest Information'!$A$21:$A$170&lt;&gt;"X"),0),0),""),"")</f>
        <v/>
      </c>
      <c r="AN85" s="150" t="str">
        <f t="array" ref="AN85">IFERROR(IF($C85&lt;&gt;"",INDEX('Booking Guest Information'!$K$21:$K$170,MATCH(1,('Booking Guest Information'!$G$21:$G$170=$D85)*('Booking Guest Information'!$M$21:$M$170&lt;=AN$73)*('Booking Guest Information'!$O$21:$O$170&gt;AN$73)*('Booking Guest Information'!$A$21:$A$170&lt;&gt;"X"),0),0),""),"")</f>
        <v/>
      </c>
      <c r="AO85" s="150" t="str">
        <f t="array" ref="AO85">IFERROR(IF($C85&lt;&gt;"",INDEX('Booking Guest Information'!$K$21:$K$170,MATCH(1,('Booking Guest Information'!$G$21:$G$170=$D85)*('Booking Guest Information'!$M$21:$M$170&lt;=AO$73)*('Booking Guest Information'!$O$21:$O$170&gt;AO$73)*('Booking Guest Information'!$A$21:$A$170&lt;&gt;"X"),0),0),""),"")</f>
        <v/>
      </c>
      <c r="AP85" s="150" t="str">
        <f t="array" ref="AP85">IFERROR(IF($C85&lt;&gt;"",INDEX('Booking Guest Information'!$K$21:$K$170,MATCH(1,('Booking Guest Information'!$G$21:$G$170=$D85)*('Booking Guest Information'!$M$21:$M$170&lt;=AP$73)*('Booking Guest Information'!$O$21:$O$170&gt;AP$73)*('Booking Guest Information'!$A$21:$A$170&lt;&gt;"X"),0),0),""),"")</f>
        <v/>
      </c>
      <c r="AQ85" s="150" t="str">
        <f t="array" ref="AQ85">IFERROR(IF($C85&lt;&gt;"",INDEX('Booking Guest Information'!$K$21:$K$170,MATCH(1,('Booking Guest Information'!$G$21:$G$170=$D85)*('Booking Guest Information'!$M$21:$M$170&lt;=AQ$73)*('Booking Guest Information'!$O$21:$O$170&gt;AQ$73)*('Booking Guest Information'!$A$21:$A$170&lt;&gt;"X"),0),0),""),"")</f>
        <v/>
      </c>
      <c r="AR85" s="150" t="str">
        <f t="array" ref="AR85">IFERROR(IF($C85&lt;&gt;"",INDEX('Booking Guest Information'!$K$21:$K$170,MATCH(1,('Booking Guest Information'!$G$21:$G$170=$D85)*('Booking Guest Information'!$M$21:$M$170&lt;=AR$73)*('Booking Guest Information'!$O$21:$O$170&gt;AR$73)*('Booking Guest Information'!$A$21:$A$170&lt;&gt;"X"),0),0),""),"")</f>
        <v/>
      </c>
      <c r="AS85" s="150" t="str">
        <f t="array" ref="AS85">IFERROR(IF($C85&lt;&gt;"",INDEX('Booking Guest Information'!$K$21:$K$170,MATCH(1,('Booking Guest Information'!$G$21:$G$170=$D85)*('Booking Guest Information'!$M$21:$M$170&lt;=AS$73)*('Booking Guest Information'!$O$21:$O$170&gt;AS$73)*('Booking Guest Information'!$A$21:$A$170&lt;&gt;"X"),0),0),""),"")</f>
        <v/>
      </c>
      <c r="AT85" s="150" t="str">
        <f t="array" ref="AT85">IFERROR(IF($C85&lt;&gt;"",INDEX('Booking Guest Information'!$K$21:$K$170,MATCH(1,('Booking Guest Information'!$G$21:$G$170=$D85)*('Booking Guest Information'!$M$21:$M$170&lt;=AT$73)*('Booking Guest Information'!$O$21:$O$170&gt;AT$73)*('Booking Guest Information'!$A$21:$A$170&lt;&gt;"X"),0),0),""),"")</f>
        <v/>
      </c>
      <c r="AU85" s="150" t="str">
        <f t="array" ref="AU85">IFERROR(IF($C85&lt;&gt;"",INDEX('Booking Guest Information'!$K$21:$K$170,MATCH(1,('Booking Guest Information'!$G$21:$G$170=$D85)*('Booking Guest Information'!$M$21:$M$170&lt;=AU$73)*('Booking Guest Information'!$O$21:$O$170&gt;AU$73)*('Booking Guest Information'!$A$21:$A$170&lt;&gt;"X"),0),0),""),"")</f>
        <v/>
      </c>
    </row>
    <row r="86" spans="2:47" x14ac:dyDescent="0.3">
      <c r="B86" s="149">
        <v>13</v>
      </c>
      <c r="C86" s="151" t="str">
        <f t="shared" si="3"/>
        <v>Deluxe Double</v>
      </c>
      <c r="D86" s="149">
        <f t="shared" si="3"/>
        <v>213</v>
      </c>
      <c r="E86" s="149"/>
      <c r="F86" s="150" t="str">
        <f t="array" ref="F86">IFERROR(IF($C86&lt;&gt;"",INDEX('Booking Guest Information'!$K$21:$K$170,MATCH(1,('Booking Guest Information'!$G$21:$G$170=$D86)*('Booking Guest Information'!$M$21:$M$170&lt;=F$73)*('Booking Guest Information'!$O$21:$O$170&gt;F$73)*('Booking Guest Information'!$A$21:$A$170&lt;&gt;"X"),0),0),""),"")</f>
        <v/>
      </c>
      <c r="G86" s="150" t="str">
        <f t="array" ref="G86">IFERROR(IF($C86&lt;&gt;"",INDEX('Booking Guest Information'!$K$21:$K$170,MATCH(1,('Booking Guest Information'!$G$21:$G$170=$D86)*('Booking Guest Information'!$M$21:$M$170&lt;=G$73)*('Booking Guest Information'!$O$21:$O$170&gt;G$73)*('Booking Guest Information'!$A$21:$A$170&lt;&gt;"X"),0),0),""),"")</f>
        <v/>
      </c>
      <c r="H86" s="150" t="str">
        <f t="array" ref="H86">IFERROR(IF($C86&lt;&gt;"",INDEX('Booking Guest Information'!$K$21:$K$170,MATCH(1,('Booking Guest Information'!$G$21:$G$170=$D86)*('Booking Guest Information'!$M$21:$M$170&lt;=H$73)*('Booking Guest Information'!$O$21:$O$170&gt;H$73)*('Booking Guest Information'!$A$21:$A$170&lt;&gt;"X"),0),0),""),"")</f>
        <v/>
      </c>
      <c r="I86" s="150" t="str">
        <f t="array" ref="I86">IFERROR(IF($C86&lt;&gt;"",INDEX('Booking Guest Information'!$K$21:$K$170,MATCH(1,('Booking Guest Information'!$G$21:$G$170=$D86)*('Booking Guest Information'!$M$21:$M$170&lt;=I$73)*('Booking Guest Information'!$O$21:$O$170&gt;I$73)*('Booking Guest Information'!$A$21:$A$170&lt;&gt;"X"),0),0),""),"")</f>
        <v/>
      </c>
      <c r="J86" s="150" t="str">
        <f t="array" ref="J86">IFERROR(IF($C86&lt;&gt;"",INDEX('Booking Guest Information'!$K$21:$K$170,MATCH(1,('Booking Guest Information'!$G$21:$G$170=$D86)*('Booking Guest Information'!$M$21:$M$170&lt;=J$73)*('Booking Guest Information'!$O$21:$O$170&gt;J$73)*('Booking Guest Information'!$A$21:$A$170&lt;&gt;"X"),0),0),""),"")</f>
        <v/>
      </c>
      <c r="K86" s="150" t="str">
        <f t="array" ref="K86">IFERROR(IF($C86&lt;&gt;"",INDEX('Booking Guest Information'!$K$21:$K$170,MATCH(1,('Booking Guest Information'!$G$21:$G$170=$D86)*('Booking Guest Information'!$M$21:$M$170&lt;=K$73)*('Booking Guest Information'!$O$21:$O$170&gt;K$73)*('Booking Guest Information'!$A$21:$A$170&lt;&gt;"X"),0),0),""),"")</f>
        <v/>
      </c>
      <c r="L86" s="150" t="str">
        <f t="array" ref="L86">IFERROR(IF($C86&lt;&gt;"",INDEX('Booking Guest Information'!$K$21:$K$170,MATCH(1,('Booking Guest Information'!$G$21:$G$170=$D86)*('Booking Guest Information'!$M$21:$M$170&lt;=L$73)*('Booking Guest Information'!$O$21:$O$170&gt;L$73)*('Booking Guest Information'!$A$21:$A$170&lt;&gt;"X"),0),0),""),"")</f>
        <v/>
      </c>
      <c r="M86" s="150" t="str">
        <f t="array" ref="M86">IFERROR(IF($C86&lt;&gt;"",INDEX('Booking Guest Information'!$K$21:$K$170,MATCH(1,('Booking Guest Information'!$G$21:$G$170=$D86)*('Booking Guest Information'!$M$21:$M$170&lt;=M$73)*('Booking Guest Information'!$O$21:$O$170&gt;M$73)*('Booking Guest Information'!$A$21:$A$170&lt;&gt;"X"),0),0),""),"")</f>
        <v/>
      </c>
      <c r="N86" s="150" t="str">
        <f t="array" ref="N86">IFERROR(IF($C86&lt;&gt;"",INDEX('Booking Guest Information'!$K$21:$K$170,MATCH(1,('Booking Guest Information'!$G$21:$G$170=$D86)*('Booking Guest Information'!$M$21:$M$170&lt;=N$73)*('Booking Guest Information'!$O$21:$O$170&gt;N$73)*('Booking Guest Information'!$A$21:$A$170&lt;&gt;"X"),0),0),""),"")</f>
        <v/>
      </c>
      <c r="O86" s="150" t="str">
        <f t="array" ref="O86">IFERROR(IF($C86&lt;&gt;"",INDEX('Booking Guest Information'!$K$21:$K$170,MATCH(1,('Booking Guest Information'!$G$21:$G$170=$D86)*('Booking Guest Information'!$M$21:$M$170&lt;=O$73)*('Booking Guest Information'!$O$21:$O$170&gt;O$73)*('Booking Guest Information'!$A$21:$A$170&lt;&gt;"X"),0),0),""),"")</f>
        <v/>
      </c>
      <c r="P86" s="150" t="str">
        <f t="array" ref="P86">IFERROR(IF($C86&lt;&gt;"",INDEX('Booking Guest Information'!$K$21:$K$170,MATCH(1,('Booking Guest Information'!$G$21:$G$170=$D86)*('Booking Guest Information'!$M$21:$M$170&lt;=P$73)*('Booking Guest Information'!$O$21:$O$170&gt;P$73)*('Booking Guest Information'!$A$21:$A$170&lt;&gt;"X"),0),0),""),"")</f>
        <v/>
      </c>
      <c r="Q86" s="150" t="str">
        <f t="array" ref="Q86">IFERROR(IF($C86&lt;&gt;"",INDEX('Booking Guest Information'!$K$21:$K$170,MATCH(1,('Booking Guest Information'!$G$21:$G$170=$D86)*('Booking Guest Information'!$M$21:$M$170&lt;=Q$73)*('Booking Guest Information'!$O$21:$O$170&gt;Q$73)*('Booking Guest Information'!$A$21:$A$170&lt;&gt;"X"),0),0),""),"")</f>
        <v/>
      </c>
      <c r="R86" s="150" t="str">
        <f t="array" ref="R86">IFERROR(IF($C86&lt;&gt;"",INDEX('Booking Guest Information'!$K$21:$K$170,MATCH(1,('Booking Guest Information'!$G$21:$G$170=$D86)*('Booking Guest Information'!$M$21:$M$170&lt;=R$73)*('Booking Guest Information'!$O$21:$O$170&gt;R$73)*('Booking Guest Information'!$A$21:$A$170&lt;&gt;"X"),0),0),""),"")</f>
        <v/>
      </c>
      <c r="S86" s="150" t="str">
        <f t="array" ref="S86">IFERROR(IF($C86&lt;&gt;"",INDEX('Booking Guest Information'!$K$21:$K$170,MATCH(1,('Booking Guest Information'!$G$21:$G$170=$D86)*('Booking Guest Information'!$M$21:$M$170&lt;=S$73)*('Booking Guest Information'!$O$21:$O$170&gt;S$73)*('Booking Guest Information'!$A$21:$A$170&lt;&gt;"X"),0),0),""),"")</f>
        <v/>
      </c>
      <c r="T86" s="150" t="str">
        <f t="array" ref="T86">IFERROR(IF($C86&lt;&gt;"",INDEX('Booking Guest Information'!$K$21:$K$170,MATCH(1,('Booking Guest Information'!$G$21:$G$170=$D86)*('Booking Guest Information'!$M$21:$M$170&lt;=T$73)*('Booking Guest Information'!$O$21:$O$170&gt;T$73)*('Booking Guest Information'!$A$21:$A$170&lt;&gt;"X"),0),0),""),"")</f>
        <v/>
      </c>
      <c r="U86" s="150" t="str">
        <f t="array" ref="U86">IFERROR(IF($C86&lt;&gt;"",INDEX('Booking Guest Information'!$K$21:$K$170,MATCH(1,('Booking Guest Information'!$G$21:$G$170=$D86)*('Booking Guest Information'!$M$21:$M$170&lt;=U$73)*('Booking Guest Information'!$O$21:$O$170&gt;U$73)*('Booking Guest Information'!$A$21:$A$170&lt;&gt;"X"),0),0),""),"")</f>
        <v/>
      </c>
      <c r="V86" s="150" t="str">
        <f t="array" ref="V86">IFERROR(IF($C86&lt;&gt;"",INDEX('Booking Guest Information'!$K$21:$K$170,MATCH(1,('Booking Guest Information'!$G$21:$G$170=$D86)*('Booking Guest Information'!$M$21:$M$170&lt;=V$73)*('Booking Guest Information'!$O$21:$O$170&gt;V$73)*('Booking Guest Information'!$A$21:$A$170&lt;&gt;"X"),0),0),""),"")</f>
        <v/>
      </c>
      <c r="W86" s="150" t="str">
        <f t="array" ref="W86">IFERROR(IF($C86&lt;&gt;"",INDEX('Booking Guest Information'!$K$21:$K$170,MATCH(1,('Booking Guest Information'!$G$21:$G$170=$D86)*('Booking Guest Information'!$M$21:$M$170&lt;=W$73)*('Booking Guest Information'!$O$21:$O$170&gt;W$73)*('Booking Guest Information'!$A$21:$A$170&lt;&gt;"X"),0),0),""),"")</f>
        <v/>
      </c>
      <c r="X86" s="150" t="str">
        <f t="array" ref="X86">IFERROR(IF($C86&lt;&gt;"",INDEX('Booking Guest Information'!$K$21:$K$170,MATCH(1,('Booking Guest Information'!$G$21:$G$170=$D86)*('Booking Guest Information'!$M$21:$M$170&lt;=X$73)*('Booking Guest Information'!$O$21:$O$170&gt;X$73)*('Booking Guest Information'!$A$21:$A$170&lt;&gt;"X"),0),0),""),"")</f>
        <v/>
      </c>
      <c r="Y86" s="150" t="str">
        <f t="array" ref="Y86">IFERROR(IF($C86&lt;&gt;"",INDEX('Booking Guest Information'!$K$21:$K$170,MATCH(1,('Booking Guest Information'!$G$21:$G$170=$D86)*('Booking Guest Information'!$M$21:$M$170&lt;=Y$73)*('Booking Guest Information'!$O$21:$O$170&gt;Y$73)*('Booking Guest Information'!$A$21:$A$170&lt;&gt;"X"),0),0),""),"")</f>
        <v/>
      </c>
      <c r="Z86" s="150" t="str">
        <f t="array" ref="Z86">IFERROR(IF($C86&lt;&gt;"",INDEX('Booking Guest Information'!$K$21:$K$170,MATCH(1,('Booking Guest Information'!$G$21:$G$170=$D86)*('Booking Guest Information'!$M$21:$M$170&lt;=Z$73)*('Booking Guest Information'!$O$21:$O$170&gt;Z$73)*('Booking Guest Information'!$A$21:$A$170&lt;&gt;"X"),0),0),""),"")</f>
        <v/>
      </c>
      <c r="AA86" s="150" t="str">
        <f t="array" ref="AA86">IFERROR(IF($C86&lt;&gt;"",INDEX('Booking Guest Information'!$K$21:$K$170,MATCH(1,('Booking Guest Information'!$G$21:$G$170=$D86)*('Booking Guest Information'!$M$21:$M$170&lt;=AA$73)*('Booking Guest Information'!$O$21:$O$170&gt;AA$73)*('Booking Guest Information'!$A$21:$A$170&lt;&gt;"X"),0),0),""),"")</f>
        <v/>
      </c>
      <c r="AB86" s="150" t="str">
        <f t="array" ref="AB86">IFERROR(IF($C86&lt;&gt;"",INDEX('Booking Guest Information'!$K$21:$K$170,MATCH(1,('Booking Guest Information'!$G$21:$G$170=$D86)*('Booking Guest Information'!$M$21:$M$170&lt;=AB$73)*('Booking Guest Information'!$O$21:$O$170&gt;AB$73)*('Booking Guest Information'!$A$21:$A$170&lt;&gt;"X"),0),0),""),"")</f>
        <v/>
      </c>
      <c r="AC86" s="150" t="str">
        <f t="array" ref="AC86">IFERROR(IF($C86&lt;&gt;"",INDEX('Booking Guest Information'!$K$21:$K$170,MATCH(1,('Booking Guest Information'!$G$21:$G$170=$D86)*('Booking Guest Information'!$M$21:$M$170&lt;=AC$73)*('Booking Guest Information'!$O$21:$O$170&gt;AC$73)*('Booking Guest Information'!$A$21:$A$170&lt;&gt;"X"),0),0),""),"")</f>
        <v/>
      </c>
      <c r="AD86" s="150" t="str">
        <f t="array" ref="AD86">IFERROR(IF($C86&lt;&gt;"",INDEX('Booking Guest Information'!$K$21:$K$170,MATCH(1,('Booking Guest Information'!$G$21:$G$170=$D86)*('Booking Guest Information'!$M$21:$M$170&lt;=AD$73)*('Booking Guest Information'!$O$21:$O$170&gt;AD$73)*('Booking Guest Information'!$A$21:$A$170&lt;&gt;"X"),0),0),""),"")</f>
        <v/>
      </c>
      <c r="AE86" s="150" t="str">
        <f t="array" ref="AE86">IFERROR(IF($C86&lt;&gt;"",INDEX('Booking Guest Information'!$K$21:$K$170,MATCH(1,('Booking Guest Information'!$G$21:$G$170=$D86)*('Booking Guest Information'!$M$21:$M$170&lt;=AE$73)*('Booking Guest Information'!$O$21:$O$170&gt;AE$73)*('Booking Guest Information'!$A$21:$A$170&lt;&gt;"X"),0),0),""),"")</f>
        <v/>
      </c>
      <c r="AF86" s="150" t="str">
        <f t="array" ref="AF86">IFERROR(IF($C86&lt;&gt;"",INDEX('Booking Guest Information'!$K$21:$K$170,MATCH(1,('Booking Guest Information'!$G$21:$G$170=$D86)*('Booking Guest Information'!$M$21:$M$170&lt;=AF$73)*('Booking Guest Information'!$O$21:$O$170&gt;AF$73)*('Booking Guest Information'!$A$21:$A$170&lt;&gt;"X"),0),0),""),"")</f>
        <v/>
      </c>
      <c r="AG86" s="150" t="str">
        <f t="array" ref="AG86">IFERROR(IF($C86&lt;&gt;"",INDEX('Booking Guest Information'!$K$21:$K$170,MATCH(1,('Booking Guest Information'!$G$21:$G$170=$D86)*('Booking Guest Information'!$M$21:$M$170&lt;=AG$73)*('Booking Guest Information'!$O$21:$O$170&gt;AG$73)*('Booking Guest Information'!$A$21:$A$170&lt;&gt;"X"),0),0),""),"")</f>
        <v/>
      </c>
      <c r="AH86" s="150" t="str">
        <f t="array" ref="AH86">IFERROR(IF($C86&lt;&gt;"",INDEX('Booking Guest Information'!$K$21:$K$170,MATCH(1,('Booking Guest Information'!$G$21:$G$170=$D86)*('Booking Guest Information'!$M$21:$M$170&lt;=AH$73)*('Booking Guest Information'!$O$21:$O$170&gt;AH$73)*('Booking Guest Information'!$A$21:$A$170&lt;&gt;"X"),0),0),""),"")</f>
        <v/>
      </c>
      <c r="AI86" s="150" t="str">
        <f t="array" ref="AI86">IFERROR(IF($C86&lt;&gt;"",INDEX('Booking Guest Information'!$K$21:$K$170,MATCH(1,('Booking Guest Information'!$G$21:$G$170=$D86)*('Booking Guest Information'!$M$21:$M$170&lt;=AI$73)*('Booking Guest Information'!$O$21:$O$170&gt;AI$73)*('Booking Guest Information'!$A$21:$A$170&lt;&gt;"X"),0),0),""),"")</f>
        <v/>
      </c>
      <c r="AJ86" s="150" t="str">
        <f t="array" ref="AJ86">IFERROR(IF($C86&lt;&gt;"",INDEX('Booking Guest Information'!$K$21:$K$170,MATCH(1,('Booking Guest Information'!$G$21:$G$170=$D86)*('Booking Guest Information'!$M$21:$M$170&lt;=AJ$73)*('Booking Guest Information'!$O$21:$O$170&gt;AJ$73)*('Booking Guest Information'!$A$21:$A$170&lt;&gt;"X"),0),0),""),"")</f>
        <v/>
      </c>
      <c r="AK86" s="150" t="str">
        <f t="array" ref="AK86">IFERROR(IF($C86&lt;&gt;"",INDEX('Booking Guest Information'!$K$21:$K$170,MATCH(1,('Booking Guest Information'!$G$21:$G$170=$D86)*('Booking Guest Information'!$M$21:$M$170&lt;=AK$73)*('Booking Guest Information'!$O$21:$O$170&gt;AK$73)*('Booking Guest Information'!$A$21:$A$170&lt;&gt;"X"),0),0),""),"")</f>
        <v/>
      </c>
      <c r="AL86" s="150" t="str">
        <f t="array" ref="AL86">IFERROR(IF($C86&lt;&gt;"",INDEX('Booking Guest Information'!$K$21:$K$170,MATCH(1,('Booking Guest Information'!$G$21:$G$170=$D86)*('Booking Guest Information'!$M$21:$M$170&lt;=AL$73)*('Booking Guest Information'!$O$21:$O$170&gt;AL$73)*('Booking Guest Information'!$A$21:$A$170&lt;&gt;"X"),0),0),""),"")</f>
        <v/>
      </c>
      <c r="AM86" s="150" t="str">
        <f t="array" ref="AM86">IFERROR(IF($C86&lt;&gt;"",INDEX('Booking Guest Information'!$K$21:$K$170,MATCH(1,('Booking Guest Information'!$G$21:$G$170=$D86)*('Booking Guest Information'!$M$21:$M$170&lt;=AM$73)*('Booking Guest Information'!$O$21:$O$170&gt;AM$73)*('Booking Guest Information'!$A$21:$A$170&lt;&gt;"X"),0),0),""),"")</f>
        <v/>
      </c>
      <c r="AN86" s="150" t="str">
        <f t="array" ref="AN86">IFERROR(IF($C86&lt;&gt;"",INDEX('Booking Guest Information'!$K$21:$K$170,MATCH(1,('Booking Guest Information'!$G$21:$G$170=$D86)*('Booking Guest Information'!$M$21:$M$170&lt;=AN$73)*('Booking Guest Information'!$O$21:$O$170&gt;AN$73)*('Booking Guest Information'!$A$21:$A$170&lt;&gt;"X"),0),0),""),"")</f>
        <v/>
      </c>
      <c r="AO86" s="150" t="str">
        <f t="array" ref="AO86">IFERROR(IF($C86&lt;&gt;"",INDEX('Booking Guest Information'!$K$21:$K$170,MATCH(1,('Booking Guest Information'!$G$21:$G$170=$D86)*('Booking Guest Information'!$M$21:$M$170&lt;=AO$73)*('Booking Guest Information'!$O$21:$O$170&gt;AO$73)*('Booking Guest Information'!$A$21:$A$170&lt;&gt;"X"),0),0),""),"")</f>
        <v/>
      </c>
      <c r="AP86" s="150" t="str">
        <f t="array" ref="AP86">IFERROR(IF($C86&lt;&gt;"",INDEX('Booking Guest Information'!$K$21:$K$170,MATCH(1,('Booking Guest Information'!$G$21:$G$170=$D86)*('Booking Guest Information'!$M$21:$M$170&lt;=AP$73)*('Booking Guest Information'!$O$21:$O$170&gt;AP$73)*('Booking Guest Information'!$A$21:$A$170&lt;&gt;"X"),0),0),""),"")</f>
        <v/>
      </c>
      <c r="AQ86" s="150" t="str">
        <f t="array" ref="AQ86">IFERROR(IF($C86&lt;&gt;"",INDEX('Booking Guest Information'!$K$21:$K$170,MATCH(1,('Booking Guest Information'!$G$21:$G$170=$D86)*('Booking Guest Information'!$M$21:$M$170&lt;=AQ$73)*('Booking Guest Information'!$O$21:$O$170&gt;AQ$73)*('Booking Guest Information'!$A$21:$A$170&lt;&gt;"X"),0),0),""),"")</f>
        <v/>
      </c>
      <c r="AR86" s="150" t="str">
        <f t="array" ref="AR86">IFERROR(IF($C86&lt;&gt;"",INDEX('Booking Guest Information'!$K$21:$K$170,MATCH(1,('Booking Guest Information'!$G$21:$G$170=$D86)*('Booking Guest Information'!$M$21:$M$170&lt;=AR$73)*('Booking Guest Information'!$O$21:$O$170&gt;AR$73)*('Booking Guest Information'!$A$21:$A$170&lt;&gt;"X"),0),0),""),"")</f>
        <v/>
      </c>
      <c r="AS86" s="150" t="str">
        <f t="array" ref="AS86">IFERROR(IF($C86&lt;&gt;"",INDEX('Booking Guest Information'!$K$21:$K$170,MATCH(1,('Booking Guest Information'!$G$21:$G$170=$D86)*('Booking Guest Information'!$M$21:$M$170&lt;=AS$73)*('Booking Guest Information'!$O$21:$O$170&gt;AS$73)*('Booking Guest Information'!$A$21:$A$170&lt;&gt;"X"),0),0),""),"")</f>
        <v/>
      </c>
      <c r="AT86" s="150" t="str">
        <f t="array" ref="AT86">IFERROR(IF($C86&lt;&gt;"",INDEX('Booking Guest Information'!$K$21:$K$170,MATCH(1,('Booking Guest Information'!$G$21:$G$170=$D86)*('Booking Guest Information'!$M$21:$M$170&lt;=AT$73)*('Booking Guest Information'!$O$21:$O$170&gt;AT$73)*('Booking Guest Information'!$A$21:$A$170&lt;&gt;"X"),0),0),""),"")</f>
        <v/>
      </c>
      <c r="AU86" s="150" t="str">
        <f t="array" ref="AU86">IFERROR(IF($C86&lt;&gt;"",INDEX('Booking Guest Information'!$K$21:$K$170,MATCH(1,('Booking Guest Information'!$G$21:$G$170=$D86)*('Booking Guest Information'!$M$21:$M$170&lt;=AU$73)*('Booking Guest Information'!$O$21:$O$170&gt;AU$73)*('Booking Guest Information'!$A$21:$A$170&lt;&gt;"X"),0),0),""),"")</f>
        <v/>
      </c>
    </row>
    <row r="87" spans="2:47" x14ac:dyDescent="0.3">
      <c r="B87" s="149">
        <v>14</v>
      </c>
      <c r="C87" s="151" t="str">
        <f t="shared" si="3"/>
        <v>Deluxe Double</v>
      </c>
      <c r="D87" s="149">
        <f t="shared" si="3"/>
        <v>214</v>
      </c>
      <c r="E87" s="149"/>
      <c r="F87" s="150" t="str">
        <f t="array" ref="F87">IFERROR(IF($C87&lt;&gt;"",INDEX('Booking Guest Information'!$K$21:$K$170,MATCH(1,('Booking Guest Information'!$G$21:$G$170=$D87)*('Booking Guest Information'!$M$21:$M$170&lt;=F$73)*('Booking Guest Information'!$O$21:$O$170&gt;F$73)*('Booking Guest Information'!$A$21:$A$170&lt;&gt;"X"),0),0),""),"")</f>
        <v/>
      </c>
      <c r="G87" s="150" t="str">
        <f t="array" ref="G87">IFERROR(IF($C87&lt;&gt;"",INDEX('Booking Guest Information'!$K$21:$K$170,MATCH(1,('Booking Guest Information'!$G$21:$G$170=$D87)*('Booking Guest Information'!$M$21:$M$170&lt;=G$73)*('Booking Guest Information'!$O$21:$O$170&gt;G$73)*('Booking Guest Information'!$A$21:$A$170&lt;&gt;"X"),0),0),""),"")</f>
        <v/>
      </c>
      <c r="H87" s="150" t="str">
        <f t="array" ref="H87">IFERROR(IF($C87&lt;&gt;"",INDEX('Booking Guest Information'!$K$21:$K$170,MATCH(1,('Booking Guest Information'!$G$21:$G$170=$D87)*('Booking Guest Information'!$M$21:$M$170&lt;=H$73)*('Booking Guest Information'!$O$21:$O$170&gt;H$73)*('Booking Guest Information'!$A$21:$A$170&lt;&gt;"X"),0),0),""),"")</f>
        <v/>
      </c>
      <c r="I87" s="150" t="str">
        <f t="array" ref="I87">IFERROR(IF($C87&lt;&gt;"",INDEX('Booking Guest Information'!$K$21:$K$170,MATCH(1,('Booking Guest Information'!$G$21:$G$170=$D87)*('Booking Guest Information'!$M$21:$M$170&lt;=I$73)*('Booking Guest Information'!$O$21:$O$170&gt;I$73)*('Booking Guest Information'!$A$21:$A$170&lt;&gt;"X"),0),0),""),"")</f>
        <v/>
      </c>
      <c r="J87" s="150" t="str">
        <f t="array" ref="J87">IFERROR(IF($C87&lt;&gt;"",INDEX('Booking Guest Information'!$K$21:$K$170,MATCH(1,('Booking Guest Information'!$G$21:$G$170=$D87)*('Booking Guest Information'!$M$21:$M$170&lt;=J$73)*('Booking Guest Information'!$O$21:$O$170&gt;J$73)*('Booking Guest Information'!$A$21:$A$170&lt;&gt;"X"),0),0),""),"")</f>
        <v/>
      </c>
      <c r="K87" s="150" t="str">
        <f t="array" ref="K87">IFERROR(IF($C87&lt;&gt;"",INDEX('Booking Guest Information'!$K$21:$K$170,MATCH(1,('Booking Guest Information'!$G$21:$G$170=$D87)*('Booking Guest Information'!$M$21:$M$170&lt;=K$73)*('Booking Guest Information'!$O$21:$O$170&gt;K$73)*('Booking Guest Information'!$A$21:$A$170&lt;&gt;"X"),0),0),""),"")</f>
        <v/>
      </c>
      <c r="L87" s="150" t="str">
        <f t="array" ref="L87">IFERROR(IF($C87&lt;&gt;"",INDEX('Booking Guest Information'!$K$21:$K$170,MATCH(1,('Booking Guest Information'!$G$21:$G$170=$D87)*('Booking Guest Information'!$M$21:$M$170&lt;=L$73)*('Booking Guest Information'!$O$21:$O$170&gt;L$73)*('Booking Guest Information'!$A$21:$A$170&lt;&gt;"X"),0),0),""),"")</f>
        <v/>
      </c>
      <c r="M87" s="150" t="str">
        <f t="array" ref="M87">IFERROR(IF($C87&lt;&gt;"",INDEX('Booking Guest Information'!$K$21:$K$170,MATCH(1,('Booking Guest Information'!$G$21:$G$170=$D87)*('Booking Guest Information'!$M$21:$M$170&lt;=M$73)*('Booking Guest Information'!$O$21:$O$170&gt;M$73)*('Booking Guest Information'!$A$21:$A$170&lt;&gt;"X"),0),0),""),"")</f>
        <v/>
      </c>
      <c r="N87" s="150" t="str">
        <f t="array" ref="N87">IFERROR(IF($C87&lt;&gt;"",INDEX('Booking Guest Information'!$K$21:$K$170,MATCH(1,('Booking Guest Information'!$G$21:$G$170=$D87)*('Booking Guest Information'!$M$21:$M$170&lt;=N$73)*('Booking Guest Information'!$O$21:$O$170&gt;N$73)*('Booking Guest Information'!$A$21:$A$170&lt;&gt;"X"),0),0),""),"")</f>
        <v/>
      </c>
      <c r="O87" s="150" t="str">
        <f t="array" ref="O87">IFERROR(IF($C87&lt;&gt;"",INDEX('Booking Guest Information'!$K$21:$K$170,MATCH(1,('Booking Guest Information'!$G$21:$G$170=$D87)*('Booking Guest Information'!$M$21:$M$170&lt;=O$73)*('Booking Guest Information'!$O$21:$O$170&gt;O$73)*('Booking Guest Information'!$A$21:$A$170&lt;&gt;"X"),0),0),""),"")</f>
        <v/>
      </c>
      <c r="P87" s="150" t="str">
        <f t="array" ref="P87">IFERROR(IF($C87&lt;&gt;"",INDEX('Booking Guest Information'!$K$21:$K$170,MATCH(1,('Booking Guest Information'!$G$21:$G$170=$D87)*('Booking Guest Information'!$M$21:$M$170&lt;=P$73)*('Booking Guest Information'!$O$21:$O$170&gt;P$73)*('Booking Guest Information'!$A$21:$A$170&lt;&gt;"X"),0),0),""),"")</f>
        <v/>
      </c>
      <c r="Q87" s="150" t="str">
        <f t="array" ref="Q87">IFERROR(IF($C87&lt;&gt;"",INDEX('Booking Guest Information'!$K$21:$K$170,MATCH(1,('Booking Guest Information'!$G$21:$G$170=$D87)*('Booking Guest Information'!$M$21:$M$170&lt;=Q$73)*('Booking Guest Information'!$O$21:$O$170&gt;Q$73)*('Booking Guest Information'!$A$21:$A$170&lt;&gt;"X"),0),0),""),"")</f>
        <v/>
      </c>
      <c r="R87" s="150" t="str">
        <f t="array" ref="R87">IFERROR(IF($C87&lt;&gt;"",INDEX('Booking Guest Information'!$K$21:$K$170,MATCH(1,('Booking Guest Information'!$G$21:$G$170=$D87)*('Booking Guest Information'!$M$21:$M$170&lt;=R$73)*('Booking Guest Information'!$O$21:$O$170&gt;R$73)*('Booking Guest Information'!$A$21:$A$170&lt;&gt;"X"),0),0),""),"")</f>
        <v/>
      </c>
      <c r="S87" s="150" t="str">
        <f t="array" ref="S87">IFERROR(IF($C87&lt;&gt;"",INDEX('Booking Guest Information'!$K$21:$K$170,MATCH(1,('Booking Guest Information'!$G$21:$G$170=$D87)*('Booking Guest Information'!$M$21:$M$170&lt;=S$73)*('Booking Guest Information'!$O$21:$O$170&gt;S$73)*('Booking Guest Information'!$A$21:$A$170&lt;&gt;"X"),0),0),""),"")</f>
        <v/>
      </c>
      <c r="T87" s="150" t="str">
        <f t="array" ref="T87">IFERROR(IF($C87&lt;&gt;"",INDEX('Booking Guest Information'!$K$21:$K$170,MATCH(1,('Booking Guest Information'!$G$21:$G$170=$D87)*('Booking Guest Information'!$M$21:$M$170&lt;=T$73)*('Booking Guest Information'!$O$21:$O$170&gt;T$73)*('Booking Guest Information'!$A$21:$A$170&lt;&gt;"X"),0),0),""),"")</f>
        <v/>
      </c>
      <c r="U87" s="150" t="str">
        <f t="array" ref="U87">IFERROR(IF($C87&lt;&gt;"",INDEX('Booking Guest Information'!$K$21:$K$170,MATCH(1,('Booking Guest Information'!$G$21:$G$170=$D87)*('Booking Guest Information'!$M$21:$M$170&lt;=U$73)*('Booking Guest Information'!$O$21:$O$170&gt;U$73)*('Booking Guest Information'!$A$21:$A$170&lt;&gt;"X"),0),0),""),"")</f>
        <v/>
      </c>
      <c r="V87" s="150" t="str">
        <f t="array" ref="V87">IFERROR(IF($C87&lt;&gt;"",INDEX('Booking Guest Information'!$K$21:$K$170,MATCH(1,('Booking Guest Information'!$G$21:$G$170=$D87)*('Booking Guest Information'!$M$21:$M$170&lt;=V$73)*('Booking Guest Information'!$O$21:$O$170&gt;V$73)*('Booking Guest Information'!$A$21:$A$170&lt;&gt;"X"),0),0),""),"")</f>
        <v/>
      </c>
      <c r="W87" s="150" t="str">
        <f t="array" ref="W87">IFERROR(IF($C87&lt;&gt;"",INDEX('Booking Guest Information'!$K$21:$K$170,MATCH(1,('Booking Guest Information'!$G$21:$G$170=$D87)*('Booking Guest Information'!$M$21:$M$170&lt;=W$73)*('Booking Guest Information'!$O$21:$O$170&gt;W$73)*('Booking Guest Information'!$A$21:$A$170&lt;&gt;"X"),0),0),""),"")</f>
        <v/>
      </c>
      <c r="X87" s="150" t="str">
        <f t="array" ref="X87">IFERROR(IF($C87&lt;&gt;"",INDEX('Booking Guest Information'!$K$21:$K$170,MATCH(1,('Booking Guest Information'!$G$21:$G$170=$D87)*('Booking Guest Information'!$M$21:$M$170&lt;=X$73)*('Booking Guest Information'!$O$21:$O$170&gt;X$73)*('Booking Guest Information'!$A$21:$A$170&lt;&gt;"X"),0),0),""),"")</f>
        <v/>
      </c>
      <c r="Y87" s="150" t="str">
        <f t="array" ref="Y87">IFERROR(IF($C87&lt;&gt;"",INDEX('Booking Guest Information'!$K$21:$K$170,MATCH(1,('Booking Guest Information'!$G$21:$G$170=$D87)*('Booking Guest Information'!$M$21:$M$170&lt;=Y$73)*('Booking Guest Information'!$O$21:$O$170&gt;Y$73)*('Booking Guest Information'!$A$21:$A$170&lt;&gt;"X"),0),0),""),"")</f>
        <v/>
      </c>
      <c r="Z87" s="150" t="str">
        <f t="array" ref="Z87">IFERROR(IF($C87&lt;&gt;"",INDEX('Booking Guest Information'!$K$21:$K$170,MATCH(1,('Booking Guest Information'!$G$21:$G$170=$D87)*('Booking Guest Information'!$M$21:$M$170&lt;=Z$73)*('Booking Guest Information'!$O$21:$O$170&gt;Z$73)*('Booking Guest Information'!$A$21:$A$170&lt;&gt;"X"),0),0),""),"")</f>
        <v/>
      </c>
      <c r="AA87" s="150" t="str">
        <f t="array" ref="AA87">IFERROR(IF($C87&lt;&gt;"",INDEX('Booking Guest Information'!$K$21:$K$170,MATCH(1,('Booking Guest Information'!$G$21:$G$170=$D87)*('Booking Guest Information'!$M$21:$M$170&lt;=AA$73)*('Booking Guest Information'!$O$21:$O$170&gt;AA$73)*('Booking Guest Information'!$A$21:$A$170&lt;&gt;"X"),0),0),""),"")</f>
        <v/>
      </c>
      <c r="AB87" s="150" t="str">
        <f t="array" ref="AB87">IFERROR(IF($C87&lt;&gt;"",INDEX('Booking Guest Information'!$K$21:$K$170,MATCH(1,('Booking Guest Information'!$G$21:$G$170=$D87)*('Booking Guest Information'!$M$21:$M$170&lt;=AB$73)*('Booking Guest Information'!$O$21:$O$170&gt;AB$73)*('Booking Guest Information'!$A$21:$A$170&lt;&gt;"X"),0),0),""),"")</f>
        <v/>
      </c>
      <c r="AC87" s="150" t="str">
        <f t="array" ref="AC87">IFERROR(IF($C87&lt;&gt;"",INDEX('Booking Guest Information'!$K$21:$K$170,MATCH(1,('Booking Guest Information'!$G$21:$G$170=$D87)*('Booking Guest Information'!$M$21:$M$170&lt;=AC$73)*('Booking Guest Information'!$O$21:$O$170&gt;AC$73)*('Booking Guest Information'!$A$21:$A$170&lt;&gt;"X"),0),0),""),"")</f>
        <v/>
      </c>
      <c r="AD87" s="150" t="str">
        <f t="array" ref="AD87">IFERROR(IF($C87&lt;&gt;"",INDEX('Booking Guest Information'!$K$21:$K$170,MATCH(1,('Booking Guest Information'!$G$21:$G$170=$D87)*('Booking Guest Information'!$M$21:$M$170&lt;=AD$73)*('Booking Guest Information'!$O$21:$O$170&gt;AD$73)*('Booking Guest Information'!$A$21:$A$170&lt;&gt;"X"),0),0),""),"")</f>
        <v/>
      </c>
      <c r="AE87" s="150" t="str">
        <f t="array" ref="AE87">IFERROR(IF($C87&lt;&gt;"",INDEX('Booking Guest Information'!$K$21:$K$170,MATCH(1,('Booking Guest Information'!$G$21:$G$170=$D87)*('Booking Guest Information'!$M$21:$M$170&lt;=AE$73)*('Booking Guest Information'!$O$21:$O$170&gt;AE$73)*('Booking Guest Information'!$A$21:$A$170&lt;&gt;"X"),0),0),""),"")</f>
        <v/>
      </c>
      <c r="AF87" s="150" t="str">
        <f t="array" ref="AF87">IFERROR(IF($C87&lt;&gt;"",INDEX('Booking Guest Information'!$K$21:$K$170,MATCH(1,('Booking Guest Information'!$G$21:$G$170=$D87)*('Booking Guest Information'!$M$21:$M$170&lt;=AF$73)*('Booking Guest Information'!$O$21:$O$170&gt;AF$73)*('Booking Guest Information'!$A$21:$A$170&lt;&gt;"X"),0),0),""),"")</f>
        <v/>
      </c>
      <c r="AG87" s="150" t="str">
        <f t="array" ref="AG87">IFERROR(IF($C87&lt;&gt;"",INDEX('Booking Guest Information'!$K$21:$K$170,MATCH(1,('Booking Guest Information'!$G$21:$G$170=$D87)*('Booking Guest Information'!$M$21:$M$170&lt;=AG$73)*('Booking Guest Information'!$O$21:$O$170&gt;AG$73)*('Booking Guest Information'!$A$21:$A$170&lt;&gt;"X"),0),0),""),"")</f>
        <v/>
      </c>
      <c r="AH87" s="150" t="str">
        <f t="array" ref="AH87">IFERROR(IF($C87&lt;&gt;"",INDEX('Booking Guest Information'!$K$21:$K$170,MATCH(1,('Booking Guest Information'!$G$21:$G$170=$D87)*('Booking Guest Information'!$M$21:$M$170&lt;=AH$73)*('Booking Guest Information'!$O$21:$O$170&gt;AH$73)*('Booking Guest Information'!$A$21:$A$170&lt;&gt;"X"),0),0),""),"")</f>
        <v/>
      </c>
      <c r="AI87" s="150" t="str">
        <f t="array" ref="AI87">IFERROR(IF($C87&lt;&gt;"",INDEX('Booking Guest Information'!$K$21:$K$170,MATCH(1,('Booking Guest Information'!$G$21:$G$170=$D87)*('Booking Guest Information'!$M$21:$M$170&lt;=AI$73)*('Booking Guest Information'!$O$21:$O$170&gt;AI$73)*('Booking Guest Information'!$A$21:$A$170&lt;&gt;"X"),0),0),""),"")</f>
        <v/>
      </c>
      <c r="AJ87" s="150" t="str">
        <f t="array" ref="AJ87">IFERROR(IF($C87&lt;&gt;"",INDEX('Booking Guest Information'!$K$21:$K$170,MATCH(1,('Booking Guest Information'!$G$21:$G$170=$D87)*('Booking Guest Information'!$M$21:$M$170&lt;=AJ$73)*('Booking Guest Information'!$O$21:$O$170&gt;AJ$73)*('Booking Guest Information'!$A$21:$A$170&lt;&gt;"X"),0),0),""),"")</f>
        <v/>
      </c>
      <c r="AK87" s="150" t="str">
        <f t="array" ref="AK87">IFERROR(IF($C87&lt;&gt;"",INDEX('Booking Guest Information'!$K$21:$K$170,MATCH(1,('Booking Guest Information'!$G$21:$G$170=$D87)*('Booking Guest Information'!$M$21:$M$170&lt;=AK$73)*('Booking Guest Information'!$O$21:$O$170&gt;AK$73)*('Booking Guest Information'!$A$21:$A$170&lt;&gt;"X"),0),0),""),"")</f>
        <v/>
      </c>
      <c r="AL87" s="150" t="str">
        <f t="array" ref="AL87">IFERROR(IF($C87&lt;&gt;"",INDEX('Booking Guest Information'!$K$21:$K$170,MATCH(1,('Booking Guest Information'!$G$21:$G$170=$D87)*('Booking Guest Information'!$M$21:$M$170&lt;=AL$73)*('Booking Guest Information'!$O$21:$O$170&gt;AL$73)*('Booking Guest Information'!$A$21:$A$170&lt;&gt;"X"),0),0),""),"")</f>
        <v/>
      </c>
      <c r="AM87" s="150" t="str">
        <f t="array" ref="AM87">IFERROR(IF($C87&lt;&gt;"",INDEX('Booking Guest Information'!$K$21:$K$170,MATCH(1,('Booking Guest Information'!$G$21:$G$170=$D87)*('Booking Guest Information'!$M$21:$M$170&lt;=AM$73)*('Booking Guest Information'!$O$21:$O$170&gt;AM$73)*('Booking Guest Information'!$A$21:$A$170&lt;&gt;"X"),0),0),""),"")</f>
        <v/>
      </c>
      <c r="AN87" s="150" t="str">
        <f t="array" ref="AN87">IFERROR(IF($C87&lt;&gt;"",INDEX('Booking Guest Information'!$K$21:$K$170,MATCH(1,('Booking Guest Information'!$G$21:$G$170=$D87)*('Booking Guest Information'!$M$21:$M$170&lt;=AN$73)*('Booking Guest Information'!$O$21:$O$170&gt;AN$73)*('Booking Guest Information'!$A$21:$A$170&lt;&gt;"X"),0),0),""),"")</f>
        <v/>
      </c>
      <c r="AO87" s="150" t="str">
        <f t="array" ref="AO87">IFERROR(IF($C87&lt;&gt;"",INDEX('Booking Guest Information'!$K$21:$K$170,MATCH(1,('Booking Guest Information'!$G$21:$G$170=$D87)*('Booking Guest Information'!$M$21:$M$170&lt;=AO$73)*('Booking Guest Information'!$O$21:$O$170&gt;AO$73)*('Booking Guest Information'!$A$21:$A$170&lt;&gt;"X"),0),0),""),"")</f>
        <v/>
      </c>
      <c r="AP87" s="150" t="str">
        <f t="array" ref="AP87">IFERROR(IF($C87&lt;&gt;"",INDEX('Booking Guest Information'!$K$21:$K$170,MATCH(1,('Booking Guest Information'!$G$21:$G$170=$D87)*('Booking Guest Information'!$M$21:$M$170&lt;=AP$73)*('Booking Guest Information'!$O$21:$O$170&gt;AP$73)*('Booking Guest Information'!$A$21:$A$170&lt;&gt;"X"),0),0),""),"")</f>
        <v/>
      </c>
      <c r="AQ87" s="150" t="str">
        <f t="array" ref="AQ87">IFERROR(IF($C87&lt;&gt;"",INDEX('Booking Guest Information'!$K$21:$K$170,MATCH(1,('Booking Guest Information'!$G$21:$G$170=$D87)*('Booking Guest Information'!$M$21:$M$170&lt;=AQ$73)*('Booking Guest Information'!$O$21:$O$170&gt;AQ$73)*('Booking Guest Information'!$A$21:$A$170&lt;&gt;"X"),0),0),""),"")</f>
        <v/>
      </c>
      <c r="AR87" s="150" t="str">
        <f t="array" ref="AR87">IFERROR(IF($C87&lt;&gt;"",INDEX('Booking Guest Information'!$K$21:$K$170,MATCH(1,('Booking Guest Information'!$G$21:$G$170=$D87)*('Booking Guest Information'!$M$21:$M$170&lt;=AR$73)*('Booking Guest Information'!$O$21:$O$170&gt;AR$73)*('Booking Guest Information'!$A$21:$A$170&lt;&gt;"X"),0),0),""),"")</f>
        <v/>
      </c>
      <c r="AS87" s="150" t="str">
        <f t="array" ref="AS87">IFERROR(IF($C87&lt;&gt;"",INDEX('Booking Guest Information'!$K$21:$K$170,MATCH(1,('Booking Guest Information'!$G$21:$G$170=$D87)*('Booking Guest Information'!$M$21:$M$170&lt;=AS$73)*('Booking Guest Information'!$O$21:$O$170&gt;AS$73)*('Booking Guest Information'!$A$21:$A$170&lt;&gt;"X"),0),0),""),"")</f>
        <v/>
      </c>
      <c r="AT87" s="150" t="str">
        <f t="array" ref="AT87">IFERROR(IF($C87&lt;&gt;"",INDEX('Booking Guest Information'!$K$21:$K$170,MATCH(1,('Booking Guest Information'!$G$21:$G$170=$D87)*('Booking Guest Information'!$M$21:$M$170&lt;=AT$73)*('Booking Guest Information'!$O$21:$O$170&gt;AT$73)*('Booking Guest Information'!$A$21:$A$170&lt;&gt;"X"),0),0),""),"")</f>
        <v/>
      </c>
      <c r="AU87" s="150" t="str">
        <f t="array" ref="AU87">IFERROR(IF($C87&lt;&gt;"",INDEX('Booking Guest Information'!$K$21:$K$170,MATCH(1,('Booking Guest Information'!$G$21:$G$170=$D87)*('Booking Guest Information'!$M$21:$M$170&lt;=AU$73)*('Booking Guest Information'!$O$21:$O$170&gt;AU$73)*('Booking Guest Information'!$A$21:$A$170&lt;&gt;"X"),0),0),""),"")</f>
        <v/>
      </c>
    </row>
    <row r="88" spans="2:47" x14ac:dyDescent="0.3">
      <c r="B88" s="149">
        <v>15</v>
      </c>
      <c r="C88" s="151" t="str">
        <f t="shared" si="3"/>
        <v>Superior</v>
      </c>
      <c r="D88" s="149">
        <f t="shared" si="3"/>
        <v>215</v>
      </c>
      <c r="E88" s="149"/>
      <c r="F88" s="150" t="str">
        <f t="array" ref="F88">IFERROR(IF($C88&lt;&gt;"",INDEX('Booking Guest Information'!$K$21:$K$170,MATCH(1,('Booking Guest Information'!$G$21:$G$170=$D88)*('Booking Guest Information'!$M$21:$M$170&lt;=F$73)*('Booking Guest Information'!$O$21:$O$170&gt;F$73)*('Booking Guest Information'!$A$21:$A$170&lt;&gt;"X"),0),0),""),"")</f>
        <v/>
      </c>
      <c r="G88" s="150" t="str">
        <f t="array" ref="G88">IFERROR(IF($C88&lt;&gt;"",INDEX('Booking Guest Information'!$K$21:$K$170,MATCH(1,('Booking Guest Information'!$G$21:$G$170=$D88)*('Booking Guest Information'!$M$21:$M$170&lt;=G$73)*('Booking Guest Information'!$O$21:$O$170&gt;G$73)*('Booking Guest Information'!$A$21:$A$170&lt;&gt;"X"),0),0),""),"")</f>
        <v/>
      </c>
      <c r="H88" s="150" t="str">
        <f t="array" ref="H88">IFERROR(IF($C88&lt;&gt;"",INDEX('Booking Guest Information'!$K$21:$K$170,MATCH(1,('Booking Guest Information'!$G$21:$G$170=$D88)*('Booking Guest Information'!$M$21:$M$170&lt;=H$73)*('Booking Guest Information'!$O$21:$O$170&gt;H$73)*('Booking Guest Information'!$A$21:$A$170&lt;&gt;"X"),0),0),""),"")</f>
        <v/>
      </c>
      <c r="I88" s="150" t="str">
        <f t="array" ref="I88">IFERROR(IF($C88&lt;&gt;"",INDEX('Booking Guest Information'!$K$21:$K$170,MATCH(1,('Booking Guest Information'!$G$21:$G$170=$D88)*('Booking Guest Information'!$M$21:$M$170&lt;=I$73)*('Booking Guest Information'!$O$21:$O$170&gt;I$73)*('Booking Guest Information'!$A$21:$A$170&lt;&gt;"X"),0),0),""),"")</f>
        <v/>
      </c>
      <c r="J88" s="150" t="str">
        <f t="array" ref="J88">IFERROR(IF($C88&lt;&gt;"",INDEX('Booking Guest Information'!$K$21:$K$170,MATCH(1,('Booking Guest Information'!$G$21:$G$170=$D88)*('Booking Guest Information'!$M$21:$M$170&lt;=J$73)*('Booking Guest Information'!$O$21:$O$170&gt;J$73)*('Booking Guest Information'!$A$21:$A$170&lt;&gt;"X"),0),0),""),"")</f>
        <v/>
      </c>
      <c r="K88" s="150" t="str">
        <f t="array" ref="K88">IFERROR(IF($C88&lt;&gt;"",INDEX('Booking Guest Information'!$K$21:$K$170,MATCH(1,('Booking Guest Information'!$G$21:$G$170=$D88)*('Booking Guest Information'!$M$21:$M$170&lt;=K$73)*('Booking Guest Information'!$O$21:$O$170&gt;K$73)*('Booking Guest Information'!$A$21:$A$170&lt;&gt;"X"),0),0),""),"")</f>
        <v/>
      </c>
      <c r="L88" s="150" t="str">
        <f t="array" ref="L88">IFERROR(IF($C88&lt;&gt;"",INDEX('Booking Guest Information'!$K$21:$K$170,MATCH(1,('Booking Guest Information'!$G$21:$G$170=$D88)*('Booking Guest Information'!$M$21:$M$170&lt;=L$73)*('Booking Guest Information'!$O$21:$O$170&gt;L$73)*('Booking Guest Information'!$A$21:$A$170&lt;&gt;"X"),0),0),""),"")</f>
        <v/>
      </c>
      <c r="M88" s="150" t="str">
        <f t="array" ref="M88">IFERROR(IF($C88&lt;&gt;"",INDEX('Booking Guest Information'!$K$21:$K$170,MATCH(1,('Booking Guest Information'!$G$21:$G$170=$D88)*('Booking Guest Information'!$M$21:$M$170&lt;=M$73)*('Booking Guest Information'!$O$21:$O$170&gt;M$73)*('Booking Guest Information'!$A$21:$A$170&lt;&gt;"X"),0),0),""),"")</f>
        <v/>
      </c>
      <c r="N88" s="150" t="str">
        <f t="array" ref="N88">IFERROR(IF($C88&lt;&gt;"",INDEX('Booking Guest Information'!$K$21:$K$170,MATCH(1,('Booking Guest Information'!$G$21:$G$170=$D88)*('Booking Guest Information'!$M$21:$M$170&lt;=N$73)*('Booking Guest Information'!$O$21:$O$170&gt;N$73)*('Booking Guest Information'!$A$21:$A$170&lt;&gt;"X"),0),0),""),"")</f>
        <v/>
      </c>
      <c r="O88" s="150" t="str">
        <f t="array" ref="O88">IFERROR(IF($C88&lt;&gt;"",INDEX('Booking Guest Information'!$K$21:$K$170,MATCH(1,('Booking Guest Information'!$G$21:$G$170=$D88)*('Booking Guest Information'!$M$21:$M$170&lt;=O$73)*('Booking Guest Information'!$O$21:$O$170&gt;O$73)*('Booking Guest Information'!$A$21:$A$170&lt;&gt;"X"),0),0),""),"")</f>
        <v/>
      </c>
      <c r="P88" s="150" t="str">
        <f t="array" ref="P88">IFERROR(IF($C88&lt;&gt;"",INDEX('Booking Guest Information'!$K$21:$K$170,MATCH(1,('Booking Guest Information'!$G$21:$G$170=$D88)*('Booking Guest Information'!$M$21:$M$170&lt;=P$73)*('Booking Guest Information'!$O$21:$O$170&gt;P$73)*('Booking Guest Information'!$A$21:$A$170&lt;&gt;"X"),0),0),""),"")</f>
        <v/>
      </c>
      <c r="Q88" s="150" t="str">
        <f t="array" ref="Q88">IFERROR(IF($C88&lt;&gt;"",INDEX('Booking Guest Information'!$K$21:$K$170,MATCH(1,('Booking Guest Information'!$G$21:$G$170=$D88)*('Booking Guest Information'!$M$21:$M$170&lt;=Q$73)*('Booking Guest Information'!$O$21:$O$170&gt;Q$73)*('Booking Guest Information'!$A$21:$A$170&lt;&gt;"X"),0),0),""),"")</f>
        <v/>
      </c>
      <c r="R88" s="150" t="str">
        <f t="array" ref="R88">IFERROR(IF($C88&lt;&gt;"",INDEX('Booking Guest Information'!$K$21:$K$170,MATCH(1,('Booking Guest Information'!$G$21:$G$170=$D88)*('Booking Guest Information'!$M$21:$M$170&lt;=R$73)*('Booking Guest Information'!$O$21:$O$170&gt;R$73)*('Booking Guest Information'!$A$21:$A$170&lt;&gt;"X"),0),0),""),"")</f>
        <v/>
      </c>
      <c r="S88" s="150" t="str">
        <f t="array" ref="S88">IFERROR(IF($C88&lt;&gt;"",INDEX('Booking Guest Information'!$K$21:$K$170,MATCH(1,('Booking Guest Information'!$G$21:$G$170=$D88)*('Booking Guest Information'!$M$21:$M$170&lt;=S$73)*('Booking Guest Information'!$O$21:$O$170&gt;S$73)*('Booking Guest Information'!$A$21:$A$170&lt;&gt;"X"),0),0),""),"")</f>
        <v/>
      </c>
      <c r="T88" s="150" t="str">
        <f t="array" ref="T88">IFERROR(IF($C88&lt;&gt;"",INDEX('Booking Guest Information'!$K$21:$K$170,MATCH(1,('Booking Guest Information'!$G$21:$G$170=$D88)*('Booking Guest Information'!$M$21:$M$170&lt;=T$73)*('Booking Guest Information'!$O$21:$O$170&gt;T$73)*('Booking Guest Information'!$A$21:$A$170&lt;&gt;"X"),0),0),""),"")</f>
        <v/>
      </c>
      <c r="U88" s="150" t="str">
        <f t="array" ref="U88">IFERROR(IF($C88&lt;&gt;"",INDEX('Booking Guest Information'!$K$21:$K$170,MATCH(1,('Booking Guest Information'!$G$21:$G$170=$D88)*('Booking Guest Information'!$M$21:$M$170&lt;=U$73)*('Booking Guest Information'!$O$21:$O$170&gt;U$73)*('Booking Guest Information'!$A$21:$A$170&lt;&gt;"X"),0),0),""),"")</f>
        <v/>
      </c>
      <c r="V88" s="150" t="str">
        <f t="array" ref="V88">IFERROR(IF($C88&lt;&gt;"",INDEX('Booking Guest Information'!$K$21:$K$170,MATCH(1,('Booking Guest Information'!$G$21:$G$170=$D88)*('Booking Guest Information'!$M$21:$M$170&lt;=V$73)*('Booking Guest Information'!$O$21:$O$170&gt;V$73)*('Booking Guest Information'!$A$21:$A$170&lt;&gt;"X"),0),0),""),"")</f>
        <v/>
      </c>
      <c r="W88" s="150" t="str">
        <f t="array" ref="W88">IFERROR(IF($C88&lt;&gt;"",INDEX('Booking Guest Information'!$K$21:$K$170,MATCH(1,('Booking Guest Information'!$G$21:$G$170=$D88)*('Booking Guest Information'!$M$21:$M$170&lt;=W$73)*('Booking Guest Information'!$O$21:$O$170&gt;W$73)*('Booking Guest Information'!$A$21:$A$170&lt;&gt;"X"),0),0),""),"")</f>
        <v/>
      </c>
      <c r="X88" s="150" t="str">
        <f t="array" ref="X88">IFERROR(IF($C88&lt;&gt;"",INDEX('Booking Guest Information'!$K$21:$K$170,MATCH(1,('Booking Guest Information'!$G$21:$G$170=$D88)*('Booking Guest Information'!$M$21:$M$170&lt;=X$73)*('Booking Guest Information'!$O$21:$O$170&gt;X$73)*('Booking Guest Information'!$A$21:$A$170&lt;&gt;"X"),0),0),""),"")</f>
        <v/>
      </c>
      <c r="Y88" s="150" t="str">
        <f t="array" ref="Y88">IFERROR(IF($C88&lt;&gt;"",INDEX('Booking Guest Information'!$K$21:$K$170,MATCH(1,('Booking Guest Information'!$G$21:$G$170=$D88)*('Booking Guest Information'!$M$21:$M$170&lt;=Y$73)*('Booking Guest Information'!$O$21:$O$170&gt;Y$73)*('Booking Guest Information'!$A$21:$A$170&lt;&gt;"X"),0),0),""),"")</f>
        <v/>
      </c>
      <c r="Z88" s="150" t="str">
        <f t="array" ref="Z88">IFERROR(IF($C88&lt;&gt;"",INDEX('Booking Guest Information'!$K$21:$K$170,MATCH(1,('Booking Guest Information'!$G$21:$G$170=$D88)*('Booking Guest Information'!$M$21:$M$170&lt;=Z$73)*('Booking Guest Information'!$O$21:$O$170&gt;Z$73)*('Booking Guest Information'!$A$21:$A$170&lt;&gt;"X"),0),0),""),"")</f>
        <v/>
      </c>
      <c r="AA88" s="150" t="str">
        <f t="array" ref="AA88">IFERROR(IF($C88&lt;&gt;"",INDEX('Booking Guest Information'!$K$21:$K$170,MATCH(1,('Booking Guest Information'!$G$21:$G$170=$D88)*('Booking Guest Information'!$M$21:$M$170&lt;=AA$73)*('Booking Guest Information'!$O$21:$O$170&gt;AA$73)*('Booking Guest Information'!$A$21:$A$170&lt;&gt;"X"),0),0),""),"")</f>
        <v/>
      </c>
      <c r="AB88" s="150" t="str">
        <f t="array" ref="AB88">IFERROR(IF($C88&lt;&gt;"",INDEX('Booking Guest Information'!$K$21:$K$170,MATCH(1,('Booking Guest Information'!$G$21:$G$170=$D88)*('Booking Guest Information'!$M$21:$M$170&lt;=AB$73)*('Booking Guest Information'!$O$21:$O$170&gt;AB$73)*('Booking Guest Information'!$A$21:$A$170&lt;&gt;"X"),0),0),""),"")</f>
        <v/>
      </c>
      <c r="AC88" s="150" t="str">
        <f t="array" ref="AC88">IFERROR(IF($C88&lt;&gt;"",INDEX('Booking Guest Information'!$K$21:$K$170,MATCH(1,('Booking Guest Information'!$G$21:$G$170=$D88)*('Booking Guest Information'!$M$21:$M$170&lt;=AC$73)*('Booking Guest Information'!$O$21:$O$170&gt;AC$73)*('Booking Guest Information'!$A$21:$A$170&lt;&gt;"X"),0),0),""),"")</f>
        <v/>
      </c>
      <c r="AD88" s="150" t="str">
        <f t="array" ref="AD88">IFERROR(IF($C88&lt;&gt;"",INDEX('Booking Guest Information'!$K$21:$K$170,MATCH(1,('Booking Guest Information'!$G$21:$G$170=$D88)*('Booking Guest Information'!$M$21:$M$170&lt;=AD$73)*('Booking Guest Information'!$O$21:$O$170&gt;AD$73)*('Booking Guest Information'!$A$21:$A$170&lt;&gt;"X"),0),0),""),"")</f>
        <v/>
      </c>
      <c r="AE88" s="150" t="str">
        <f t="array" ref="AE88">IFERROR(IF($C88&lt;&gt;"",INDEX('Booking Guest Information'!$K$21:$K$170,MATCH(1,('Booking Guest Information'!$G$21:$G$170=$D88)*('Booking Guest Information'!$M$21:$M$170&lt;=AE$73)*('Booking Guest Information'!$O$21:$O$170&gt;AE$73)*('Booking Guest Information'!$A$21:$A$170&lt;&gt;"X"),0),0),""),"")</f>
        <v/>
      </c>
      <c r="AF88" s="150" t="str">
        <f t="array" ref="AF88">IFERROR(IF($C88&lt;&gt;"",INDEX('Booking Guest Information'!$K$21:$K$170,MATCH(1,('Booking Guest Information'!$G$21:$G$170=$D88)*('Booking Guest Information'!$M$21:$M$170&lt;=AF$73)*('Booking Guest Information'!$O$21:$O$170&gt;AF$73)*('Booking Guest Information'!$A$21:$A$170&lt;&gt;"X"),0),0),""),"")</f>
        <v/>
      </c>
      <c r="AG88" s="150" t="str">
        <f t="array" ref="AG88">IFERROR(IF($C88&lt;&gt;"",INDEX('Booking Guest Information'!$K$21:$K$170,MATCH(1,('Booking Guest Information'!$G$21:$G$170=$D88)*('Booking Guest Information'!$M$21:$M$170&lt;=AG$73)*('Booking Guest Information'!$O$21:$O$170&gt;AG$73)*('Booking Guest Information'!$A$21:$A$170&lt;&gt;"X"),0),0),""),"")</f>
        <v/>
      </c>
      <c r="AH88" s="150" t="str">
        <f t="array" ref="AH88">IFERROR(IF($C88&lt;&gt;"",INDEX('Booking Guest Information'!$K$21:$K$170,MATCH(1,('Booking Guest Information'!$G$21:$G$170=$D88)*('Booking Guest Information'!$M$21:$M$170&lt;=AH$73)*('Booking Guest Information'!$O$21:$O$170&gt;AH$73)*('Booking Guest Information'!$A$21:$A$170&lt;&gt;"X"),0),0),""),"")</f>
        <v/>
      </c>
      <c r="AI88" s="150" t="str">
        <f t="array" ref="AI88">IFERROR(IF($C88&lt;&gt;"",INDEX('Booking Guest Information'!$K$21:$K$170,MATCH(1,('Booking Guest Information'!$G$21:$G$170=$D88)*('Booking Guest Information'!$M$21:$M$170&lt;=AI$73)*('Booking Guest Information'!$O$21:$O$170&gt;AI$73)*('Booking Guest Information'!$A$21:$A$170&lt;&gt;"X"),0),0),""),"")</f>
        <v/>
      </c>
      <c r="AJ88" s="150" t="str">
        <f t="array" ref="AJ88">IFERROR(IF($C88&lt;&gt;"",INDEX('Booking Guest Information'!$K$21:$K$170,MATCH(1,('Booking Guest Information'!$G$21:$G$170=$D88)*('Booking Guest Information'!$M$21:$M$170&lt;=AJ$73)*('Booking Guest Information'!$O$21:$O$170&gt;AJ$73)*('Booking Guest Information'!$A$21:$A$170&lt;&gt;"X"),0),0),""),"")</f>
        <v/>
      </c>
      <c r="AK88" s="150" t="str">
        <f t="array" ref="AK88">IFERROR(IF($C88&lt;&gt;"",INDEX('Booking Guest Information'!$K$21:$K$170,MATCH(1,('Booking Guest Information'!$G$21:$G$170=$D88)*('Booking Guest Information'!$M$21:$M$170&lt;=AK$73)*('Booking Guest Information'!$O$21:$O$170&gt;AK$73)*('Booking Guest Information'!$A$21:$A$170&lt;&gt;"X"),0),0),""),"")</f>
        <v/>
      </c>
      <c r="AL88" s="150" t="str">
        <f t="array" ref="AL88">IFERROR(IF($C88&lt;&gt;"",INDEX('Booking Guest Information'!$K$21:$K$170,MATCH(1,('Booking Guest Information'!$G$21:$G$170=$D88)*('Booking Guest Information'!$M$21:$M$170&lt;=AL$73)*('Booking Guest Information'!$O$21:$O$170&gt;AL$73)*('Booking Guest Information'!$A$21:$A$170&lt;&gt;"X"),0),0),""),"")</f>
        <v/>
      </c>
      <c r="AM88" s="150" t="str">
        <f t="array" ref="AM88">IFERROR(IF($C88&lt;&gt;"",INDEX('Booking Guest Information'!$K$21:$K$170,MATCH(1,('Booking Guest Information'!$G$21:$G$170=$D88)*('Booking Guest Information'!$M$21:$M$170&lt;=AM$73)*('Booking Guest Information'!$O$21:$O$170&gt;AM$73)*('Booking Guest Information'!$A$21:$A$170&lt;&gt;"X"),0),0),""),"")</f>
        <v/>
      </c>
      <c r="AN88" s="150" t="str">
        <f t="array" ref="AN88">IFERROR(IF($C88&lt;&gt;"",INDEX('Booking Guest Information'!$K$21:$K$170,MATCH(1,('Booking Guest Information'!$G$21:$G$170=$D88)*('Booking Guest Information'!$M$21:$M$170&lt;=AN$73)*('Booking Guest Information'!$O$21:$O$170&gt;AN$73)*('Booking Guest Information'!$A$21:$A$170&lt;&gt;"X"),0),0),""),"")</f>
        <v/>
      </c>
      <c r="AO88" s="150" t="str">
        <f t="array" ref="AO88">IFERROR(IF($C88&lt;&gt;"",INDEX('Booking Guest Information'!$K$21:$K$170,MATCH(1,('Booking Guest Information'!$G$21:$G$170=$D88)*('Booking Guest Information'!$M$21:$M$170&lt;=AO$73)*('Booking Guest Information'!$O$21:$O$170&gt;AO$73)*('Booking Guest Information'!$A$21:$A$170&lt;&gt;"X"),0),0),""),"")</f>
        <v/>
      </c>
      <c r="AP88" s="150" t="str">
        <f t="array" ref="AP88">IFERROR(IF($C88&lt;&gt;"",INDEX('Booking Guest Information'!$K$21:$K$170,MATCH(1,('Booking Guest Information'!$G$21:$G$170=$D88)*('Booking Guest Information'!$M$21:$M$170&lt;=AP$73)*('Booking Guest Information'!$O$21:$O$170&gt;AP$73)*('Booking Guest Information'!$A$21:$A$170&lt;&gt;"X"),0),0),""),"")</f>
        <v/>
      </c>
      <c r="AQ88" s="150" t="str">
        <f t="array" ref="AQ88">IFERROR(IF($C88&lt;&gt;"",INDEX('Booking Guest Information'!$K$21:$K$170,MATCH(1,('Booking Guest Information'!$G$21:$G$170=$D88)*('Booking Guest Information'!$M$21:$M$170&lt;=AQ$73)*('Booking Guest Information'!$O$21:$O$170&gt;AQ$73)*('Booking Guest Information'!$A$21:$A$170&lt;&gt;"X"),0),0),""),"")</f>
        <v/>
      </c>
      <c r="AR88" s="150" t="str">
        <f t="array" ref="AR88">IFERROR(IF($C88&lt;&gt;"",INDEX('Booking Guest Information'!$K$21:$K$170,MATCH(1,('Booking Guest Information'!$G$21:$G$170=$D88)*('Booking Guest Information'!$M$21:$M$170&lt;=AR$73)*('Booking Guest Information'!$O$21:$O$170&gt;AR$73)*('Booking Guest Information'!$A$21:$A$170&lt;&gt;"X"),0),0),""),"")</f>
        <v/>
      </c>
      <c r="AS88" s="150" t="str">
        <f t="array" ref="AS88">IFERROR(IF($C88&lt;&gt;"",INDEX('Booking Guest Information'!$K$21:$K$170,MATCH(1,('Booking Guest Information'!$G$21:$G$170=$D88)*('Booking Guest Information'!$M$21:$M$170&lt;=AS$73)*('Booking Guest Information'!$O$21:$O$170&gt;AS$73)*('Booking Guest Information'!$A$21:$A$170&lt;&gt;"X"),0),0),""),"")</f>
        <v/>
      </c>
      <c r="AT88" s="150" t="str">
        <f t="array" ref="AT88">IFERROR(IF($C88&lt;&gt;"",INDEX('Booking Guest Information'!$K$21:$K$170,MATCH(1,('Booking Guest Information'!$G$21:$G$170=$D88)*('Booking Guest Information'!$M$21:$M$170&lt;=AT$73)*('Booking Guest Information'!$O$21:$O$170&gt;AT$73)*('Booking Guest Information'!$A$21:$A$170&lt;&gt;"X"),0),0),""),"")</f>
        <v/>
      </c>
      <c r="AU88" s="150" t="str">
        <f t="array" ref="AU88">IFERROR(IF($C88&lt;&gt;"",INDEX('Booking Guest Information'!$K$21:$K$170,MATCH(1,('Booking Guest Information'!$G$21:$G$170=$D88)*('Booking Guest Information'!$M$21:$M$170&lt;=AU$73)*('Booking Guest Information'!$O$21:$O$170&gt;AU$73)*('Booking Guest Information'!$A$21:$A$170&lt;&gt;"X"),0),0),""),"")</f>
        <v/>
      </c>
    </row>
    <row r="89" spans="2:47" x14ac:dyDescent="0.3">
      <c r="B89" s="141">
        <f>'Availability - Room Type'!B43</f>
        <v>42163</v>
      </c>
      <c r="C89" s="142">
        <f>'Availability - Room Type'!E43</f>
        <v>2015</v>
      </c>
      <c r="D89" s="143">
        <f>'Availability - Room Type'!D43</f>
        <v>6</v>
      </c>
      <c r="E89" s="144"/>
      <c r="F89" s="145">
        <f>IF(MONTH('Availability - Room Type'!G43)=$D89,'Availability - Room Type'!G43,"")</f>
        <v>42156</v>
      </c>
      <c r="G89" s="145">
        <f>IF(MONTH('Availability - Room Type'!H43)=$D89,'Availability - Room Type'!H43,"")</f>
        <v>42157</v>
      </c>
      <c r="H89" s="145">
        <f>IF(MONTH('Availability - Room Type'!I43)=$D89,'Availability - Room Type'!I43,"")</f>
        <v>42158</v>
      </c>
      <c r="I89" s="145">
        <f>IF(MONTH('Availability - Room Type'!J43)=$D89,'Availability - Room Type'!J43,"")</f>
        <v>42159</v>
      </c>
      <c r="J89" s="145">
        <f>IF(MONTH('Availability - Room Type'!K43)=$D89,'Availability - Room Type'!K43,"")</f>
        <v>42160</v>
      </c>
      <c r="K89" s="145">
        <f>IF(MONTH('Availability - Room Type'!L43)=$D89,'Availability - Room Type'!L43,"")</f>
        <v>42161</v>
      </c>
      <c r="L89" s="145">
        <f>IF(MONTH('Availability - Room Type'!M43)=$D89,'Availability - Room Type'!M43,"")</f>
        <v>42162</v>
      </c>
      <c r="M89" s="145">
        <f>IF(MONTH('Availability - Room Type'!N43)=$D89,'Availability - Room Type'!N43,"")</f>
        <v>42163</v>
      </c>
      <c r="N89" s="145">
        <f>IF(MONTH('Availability - Room Type'!O43)=$D89,'Availability - Room Type'!O43,"")</f>
        <v>42164</v>
      </c>
      <c r="O89" s="145">
        <f>IF(MONTH('Availability - Room Type'!P43)=$D89,'Availability - Room Type'!P43,"")</f>
        <v>42165</v>
      </c>
      <c r="P89" s="145">
        <f>IF(MONTH('Availability - Room Type'!Q43)=$D89,'Availability - Room Type'!Q43,"")</f>
        <v>42166</v>
      </c>
      <c r="Q89" s="145">
        <f>IF(MONTH('Availability - Room Type'!R43)=$D89,'Availability - Room Type'!R43,"")</f>
        <v>42167</v>
      </c>
      <c r="R89" s="145">
        <f>IF(MONTH('Availability - Room Type'!S43)=$D89,'Availability - Room Type'!S43,"")</f>
        <v>42168</v>
      </c>
      <c r="S89" s="145">
        <f>IF(MONTH('Availability - Room Type'!T43)=$D89,'Availability - Room Type'!T43,"")</f>
        <v>42169</v>
      </c>
      <c r="T89" s="145">
        <f>IF(MONTH('Availability - Room Type'!U43)=$D89,'Availability - Room Type'!U43,"")</f>
        <v>42170</v>
      </c>
      <c r="U89" s="145">
        <f>IF(MONTH('Availability - Room Type'!V43)=$D89,'Availability - Room Type'!V43,"")</f>
        <v>42171</v>
      </c>
      <c r="V89" s="145">
        <f>IF(MONTH('Availability - Room Type'!W43)=$D89,'Availability - Room Type'!W43,"")</f>
        <v>42172</v>
      </c>
      <c r="W89" s="145">
        <f>IF(MONTH('Availability - Room Type'!X43)=$D89,'Availability - Room Type'!X43,"")</f>
        <v>42173</v>
      </c>
      <c r="X89" s="145">
        <f>IF(MONTH('Availability - Room Type'!Y43)=$D89,'Availability - Room Type'!Y43,"")</f>
        <v>42174</v>
      </c>
      <c r="Y89" s="145">
        <f>IF(MONTH('Availability - Room Type'!Z43)=$D89,'Availability - Room Type'!Z43,"")</f>
        <v>42175</v>
      </c>
      <c r="Z89" s="145">
        <f>IF(MONTH('Availability - Room Type'!AA43)=$D89,'Availability - Room Type'!AA43,"")</f>
        <v>42176</v>
      </c>
      <c r="AA89" s="145">
        <f>IF(MONTH('Availability - Room Type'!AB43)=$D89,'Availability - Room Type'!AB43,"")</f>
        <v>42177</v>
      </c>
      <c r="AB89" s="145">
        <f>IF(MONTH('Availability - Room Type'!AC43)=$D89,'Availability - Room Type'!AC43,"")</f>
        <v>42178</v>
      </c>
      <c r="AC89" s="145">
        <f>IF(MONTH('Availability - Room Type'!AD43)=$D89,'Availability - Room Type'!AD43,"")</f>
        <v>42179</v>
      </c>
      <c r="AD89" s="145">
        <f>IF(MONTH('Availability - Room Type'!AE43)=$D89,'Availability - Room Type'!AE43,"")</f>
        <v>42180</v>
      </c>
      <c r="AE89" s="145">
        <f>IF(MONTH('Availability - Room Type'!AF43)=$D89,'Availability - Room Type'!AF43,"")</f>
        <v>42181</v>
      </c>
      <c r="AF89" s="145">
        <f>IF(MONTH('Availability - Room Type'!AG43)=$D89,'Availability - Room Type'!AG43,"")</f>
        <v>42182</v>
      </c>
      <c r="AG89" s="145">
        <f>IF(MONTH('Availability - Room Type'!AH43)=$D89,'Availability - Room Type'!AH43,"")</f>
        <v>42183</v>
      </c>
      <c r="AH89" s="145">
        <f>IF(MONTH('Availability - Room Type'!AI43)=$D89,'Availability - Room Type'!AI43,"")</f>
        <v>42184</v>
      </c>
      <c r="AI89" s="145">
        <f>IF(MONTH('Availability - Room Type'!AJ43)=$D89,'Availability - Room Type'!AJ43,"")</f>
        <v>42185</v>
      </c>
      <c r="AJ89" s="145" t="str">
        <f>IF(MONTH('Availability - Room Type'!AK43)=$D89,'Availability - Room Type'!AK43,"")</f>
        <v/>
      </c>
      <c r="AK89" s="145" t="str">
        <f>IF(MONTH('Availability - Room Type'!AL43)=$D89,'Availability - Room Type'!AL43,"")</f>
        <v/>
      </c>
      <c r="AL89" s="145" t="str">
        <f>IF(MONTH('Availability - Room Type'!AM43)=$D89,'Availability - Room Type'!AM43,"")</f>
        <v/>
      </c>
      <c r="AM89" s="145" t="str">
        <f>IF(MONTH('Availability - Room Type'!AN43)=$D89,'Availability - Room Type'!AN43,"")</f>
        <v/>
      </c>
      <c r="AN89" s="145" t="str">
        <f>IF(MONTH('Availability - Room Type'!AO43)=$D89,'Availability - Room Type'!AO43,"")</f>
        <v/>
      </c>
      <c r="AO89" s="145" t="str">
        <f>IF(MONTH('Availability - Room Type'!AP43)=$D89,'Availability - Room Type'!AP43,"")</f>
        <v/>
      </c>
      <c r="AP89" s="145" t="str">
        <f>IF(MONTH('Availability - Room Type'!AQ43)=$D89,'Availability - Room Type'!AQ43,"")</f>
        <v/>
      </c>
      <c r="AQ89" s="145" t="str">
        <f>IF(MONTH('Availability - Room Type'!AR43)=$D89,'Availability - Room Type'!AR43,"")</f>
        <v/>
      </c>
      <c r="AR89" s="145" t="str">
        <f>IF(MONTH('Availability - Room Type'!AS43)=$D89,'Availability - Room Type'!AS43,"")</f>
        <v/>
      </c>
      <c r="AS89" s="145" t="str">
        <f>IF(MONTH('Availability - Room Type'!AT43)=$D89,'Availability - Room Type'!AT43,"")</f>
        <v/>
      </c>
      <c r="AT89" s="145" t="str">
        <f>IF(MONTH('Availability - Room Type'!AU43)=$D89,'Availability - Room Type'!AU43,"")</f>
        <v/>
      </c>
      <c r="AU89" s="146" t="str">
        <f>IF(MONTH('Availability - Room Type'!AV43)=$D89,'Availability - Room Type'!AV43,"")</f>
        <v/>
      </c>
    </row>
    <row r="90" spans="2:47" x14ac:dyDescent="0.3">
      <c r="B90" s="149">
        <v>1</v>
      </c>
      <c r="C90" s="151" t="str">
        <f t="shared" ref="C90:D104" si="4">C74</f>
        <v>Standard Single</v>
      </c>
      <c r="D90" s="149">
        <f t="shared" si="4"/>
        <v>201</v>
      </c>
      <c r="E90" s="149"/>
      <c r="F90" s="150" t="str">
        <f t="array" ref="F90">IFERROR(IF($C90&lt;&gt;"",INDEX('Booking Guest Information'!$K$21:$K$170,MATCH(1,('Booking Guest Information'!$G$21:$G$170=$D90)*('Booking Guest Information'!$M$21:$M$170&lt;=F$89)*('Booking Guest Information'!$O$21:$O$170&gt;F$89)*('Booking Guest Information'!$A$21:$A$170&lt;&gt;"X"),0),0),""),"")</f>
        <v/>
      </c>
      <c r="G90" s="150" t="str">
        <f t="array" ref="G90">IFERROR(IF($C90&lt;&gt;"",INDEX('Booking Guest Information'!$K$21:$K$170,MATCH(1,('Booking Guest Information'!$G$21:$G$170=$D90)*('Booking Guest Information'!$M$21:$M$170&lt;=G$89)*('Booking Guest Information'!$O$21:$O$170&gt;G$89)*('Booking Guest Information'!$A$21:$A$170&lt;&gt;"X"),0),0),""),"")</f>
        <v/>
      </c>
      <c r="H90" s="150" t="str">
        <f t="array" ref="H90">IFERROR(IF($C90&lt;&gt;"",INDEX('Booking Guest Information'!$K$21:$K$170,MATCH(1,('Booking Guest Information'!$G$21:$G$170=$D90)*('Booking Guest Information'!$M$21:$M$170&lt;=H$89)*('Booking Guest Information'!$O$21:$O$170&gt;H$89)*('Booking Guest Information'!$A$21:$A$170&lt;&gt;"X"),0),0),""),"")</f>
        <v/>
      </c>
      <c r="I90" s="150" t="str">
        <f t="array" ref="I90">IFERROR(IF($C90&lt;&gt;"",INDEX('Booking Guest Information'!$K$21:$K$170,MATCH(1,('Booking Guest Information'!$G$21:$G$170=$D90)*('Booking Guest Information'!$M$21:$M$170&lt;=I$89)*('Booking Guest Information'!$O$21:$O$170&gt;I$89)*('Booking Guest Information'!$A$21:$A$170&lt;&gt;"X"),0),0),""),"")</f>
        <v/>
      </c>
      <c r="J90" s="150" t="str">
        <f t="array" ref="J90">IFERROR(IF($C90&lt;&gt;"",INDEX('Booking Guest Information'!$K$21:$K$170,MATCH(1,('Booking Guest Information'!$G$21:$G$170=$D90)*('Booking Guest Information'!$M$21:$M$170&lt;=J$89)*('Booking Guest Information'!$O$21:$O$170&gt;J$89)*('Booking Guest Information'!$A$21:$A$170&lt;&gt;"X"),0),0),""),"")</f>
        <v/>
      </c>
      <c r="K90" s="150" t="str">
        <f t="array" ref="K90">IFERROR(IF($C90&lt;&gt;"",INDEX('Booking Guest Information'!$K$21:$K$170,MATCH(1,('Booking Guest Information'!$G$21:$G$170=$D90)*('Booking Guest Information'!$M$21:$M$170&lt;=K$89)*('Booking Guest Information'!$O$21:$O$170&gt;K$89)*('Booking Guest Information'!$A$21:$A$170&lt;&gt;"X"),0),0),""),"")</f>
        <v/>
      </c>
      <c r="L90" s="150" t="str">
        <f t="array" ref="L90">IFERROR(IF($C90&lt;&gt;"",INDEX('Booking Guest Information'!$K$21:$K$170,MATCH(1,('Booking Guest Information'!$G$21:$G$170=$D90)*('Booking Guest Information'!$M$21:$M$170&lt;=L$89)*('Booking Guest Information'!$O$21:$O$170&gt;L$89)*('Booking Guest Information'!$A$21:$A$170&lt;&gt;"X"),0),0),""),"")</f>
        <v/>
      </c>
      <c r="M90" s="150" t="str">
        <f t="array" ref="M90">IFERROR(IF($C90&lt;&gt;"",INDEX('Booking Guest Information'!$K$21:$K$170,MATCH(1,('Booking Guest Information'!$G$21:$G$170=$D90)*('Booking Guest Information'!$M$21:$M$170&lt;=M$89)*('Booking Guest Information'!$O$21:$O$170&gt;M$89)*('Booking Guest Information'!$A$21:$A$170&lt;&gt;"X"),0),0),""),"")</f>
        <v/>
      </c>
      <c r="N90" s="150" t="str">
        <f t="array" ref="N90">IFERROR(IF($C90&lt;&gt;"",INDEX('Booking Guest Information'!$K$21:$K$170,MATCH(1,('Booking Guest Information'!$G$21:$G$170=$D90)*('Booking Guest Information'!$M$21:$M$170&lt;=N$89)*('Booking Guest Information'!$O$21:$O$170&gt;N$89)*('Booking Guest Information'!$A$21:$A$170&lt;&gt;"X"),0),0),""),"")</f>
        <v/>
      </c>
      <c r="O90" s="150" t="str">
        <f t="array" ref="O90">IFERROR(IF($C90&lt;&gt;"",INDEX('Booking Guest Information'!$K$21:$K$170,MATCH(1,('Booking Guest Information'!$G$21:$G$170=$D90)*('Booking Guest Information'!$M$21:$M$170&lt;=O$89)*('Booking Guest Information'!$O$21:$O$170&gt;O$89)*('Booking Guest Information'!$A$21:$A$170&lt;&gt;"X"),0),0),""),"")</f>
        <v/>
      </c>
      <c r="P90" s="150" t="str">
        <f t="array" ref="P90">IFERROR(IF($C90&lt;&gt;"",INDEX('Booking Guest Information'!$K$21:$K$170,MATCH(1,('Booking Guest Information'!$G$21:$G$170=$D90)*('Booking Guest Information'!$M$21:$M$170&lt;=P$89)*('Booking Guest Information'!$O$21:$O$170&gt;P$89)*('Booking Guest Information'!$A$21:$A$170&lt;&gt;"X"),0),0),""),"")</f>
        <v/>
      </c>
      <c r="Q90" s="150" t="str">
        <f t="array" ref="Q90">IFERROR(IF($C90&lt;&gt;"",INDEX('Booking Guest Information'!$K$21:$K$170,MATCH(1,('Booking Guest Information'!$G$21:$G$170=$D90)*('Booking Guest Information'!$M$21:$M$170&lt;=Q$89)*('Booking Guest Information'!$O$21:$O$170&gt;Q$89)*('Booking Guest Information'!$A$21:$A$170&lt;&gt;"X"),0),0),""),"")</f>
        <v/>
      </c>
      <c r="R90" s="150" t="str">
        <f t="array" ref="R90">IFERROR(IF($C90&lt;&gt;"",INDEX('Booking Guest Information'!$K$21:$K$170,MATCH(1,('Booking Guest Information'!$G$21:$G$170=$D90)*('Booking Guest Information'!$M$21:$M$170&lt;=R$89)*('Booking Guest Information'!$O$21:$O$170&gt;R$89)*('Booking Guest Information'!$A$21:$A$170&lt;&gt;"X"),0),0),""),"")</f>
        <v/>
      </c>
      <c r="S90" s="150" t="str">
        <f t="array" ref="S90">IFERROR(IF($C90&lt;&gt;"",INDEX('Booking Guest Information'!$K$21:$K$170,MATCH(1,('Booking Guest Information'!$G$21:$G$170=$D90)*('Booking Guest Information'!$M$21:$M$170&lt;=S$89)*('Booking Guest Information'!$O$21:$O$170&gt;S$89)*('Booking Guest Information'!$A$21:$A$170&lt;&gt;"X"),0),0),""),"")</f>
        <v/>
      </c>
      <c r="T90" s="150" t="str">
        <f t="array" ref="T90">IFERROR(IF($C90&lt;&gt;"",INDEX('Booking Guest Information'!$K$21:$K$170,MATCH(1,('Booking Guest Information'!$G$21:$G$170=$D90)*('Booking Guest Information'!$M$21:$M$170&lt;=T$89)*('Booking Guest Information'!$O$21:$O$170&gt;T$89)*('Booking Guest Information'!$A$21:$A$170&lt;&gt;"X"),0),0),""),"")</f>
        <v/>
      </c>
      <c r="U90" s="150" t="str">
        <f t="array" ref="U90">IFERROR(IF($C90&lt;&gt;"",INDEX('Booking Guest Information'!$K$21:$K$170,MATCH(1,('Booking Guest Information'!$G$21:$G$170=$D90)*('Booking Guest Information'!$M$21:$M$170&lt;=U$89)*('Booking Guest Information'!$O$21:$O$170&gt;U$89)*('Booking Guest Information'!$A$21:$A$170&lt;&gt;"X"),0),0),""),"")</f>
        <v/>
      </c>
      <c r="V90" s="150" t="str">
        <f t="array" ref="V90">IFERROR(IF($C90&lt;&gt;"",INDEX('Booking Guest Information'!$K$21:$K$170,MATCH(1,('Booking Guest Information'!$G$21:$G$170=$D90)*('Booking Guest Information'!$M$21:$M$170&lt;=V$89)*('Booking Guest Information'!$O$21:$O$170&gt;V$89)*('Booking Guest Information'!$A$21:$A$170&lt;&gt;"X"),0),0),""),"")</f>
        <v/>
      </c>
      <c r="W90" s="150" t="str">
        <f t="array" ref="W90">IFERROR(IF($C90&lt;&gt;"",INDEX('Booking Guest Information'!$K$21:$K$170,MATCH(1,('Booking Guest Information'!$G$21:$G$170=$D90)*('Booking Guest Information'!$M$21:$M$170&lt;=W$89)*('Booking Guest Information'!$O$21:$O$170&gt;W$89)*('Booking Guest Information'!$A$21:$A$170&lt;&gt;"X"),0),0),""),"")</f>
        <v/>
      </c>
      <c r="X90" s="150" t="str">
        <f t="array" ref="X90">IFERROR(IF($C90&lt;&gt;"",INDEX('Booking Guest Information'!$K$21:$K$170,MATCH(1,('Booking Guest Information'!$G$21:$G$170=$D90)*('Booking Guest Information'!$M$21:$M$170&lt;=X$89)*('Booking Guest Information'!$O$21:$O$170&gt;X$89)*('Booking Guest Information'!$A$21:$A$170&lt;&gt;"X"),0),0),""),"")</f>
        <v/>
      </c>
      <c r="Y90" s="150" t="str">
        <f t="array" ref="Y90">IFERROR(IF($C90&lt;&gt;"",INDEX('Booking Guest Information'!$K$21:$K$170,MATCH(1,('Booking Guest Information'!$G$21:$G$170=$D90)*('Booking Guest Information'!$M$21:$M$170&lt;=Y$89)*('Booking Guest Information'!$O$21:$O$170&gt;Y$89)*('Booking Guest Information'!$A$21:$A$170&lt;&gt;"X"),0),0),""),"")</f>
        <v/>
      </c>
      <c r="Z90" s="150" t="str">
        <f t="array" ref="Z90">IFERROR(IF($C90&lt;&gt;"",INDEX('Booking Guest Information'!$K$21:$K$170,MATCH(1,('Booking Guest Information'!$G$21:$G$170=$D90)*('Booking Guest Information'!$M$21:$M$170&lt;=Z$89)*('Booking Guest Information'!$O$21:$O$170&gt;Z$89)*('Booking Guest Information'!$A$21:$A$170&lt;&gt;"X"),0),0),""),"")</f>
        <v/>
      </c>
      <c r="AA90" s="150" t="str">
        <f t="array" ref="AA90">IFERROR(IF($C90&lt;&gt;"",INDEX('Booking Guest Information'!$K$21:$K$170,MATCH(1,('Booking Guest Information'!$G$21:$G$170=$D90)*('Booking Guest Information'!$M$21:$M$170&lt;=AA$89)*('Booking Guest Information'!$O$21:$O$170&gt;AA$89)*('Booking Guest Information'!$A$21:$A$170&lt;&gt;"X"),0),0),""),"")</f>
        <v/>
      </c>
      <c r="AB90" s="150" t="str">
        <f t="array" ref="AB90">IFERROR(IF($C90&lt;&gt;"",INDEX('Booking Guest Information'!$K$21:$K$170,MATCH(1,('Booking Guest Information'!$G$21:$G$170=$D90)*('Booking Guest Information'!$M$21:$M$170&lt;=AB$89)*('Booking Guest Information'!$O$21:$O$170&gt;AB$89)*('Booking Guest Information'!$A$21:$A$170&lt;&gt;"X"),0),0),""),"")</f>
        <v/>
      </c>
      <c r="AC90" s="150" t="str">
        <f t="array" ref="AC90">IFERROR(IF($C90&lt;&gt;"",INDEX('Booking Guest Information'!$K$21:$K$170,MATCH(1,('Booking Guest Information'!$G$21:$G$170=$D90)*('Booking Guest Information'!$M$21:$M$170&lt;=AC$89)*('Booking Guest Information'!$O$21:$O$170&gt;AC$89)*('Booking Guest Information'!$A$21:$A$170&lt;&gt;"X"),0),0),""),"")</f>
        <v/>
      </c>
      <c r="AD90" s="150" t="str">
        <f t="array" ref="AD90">IFERROR(IF($C90&lt;&gt;"",INDEX('Booking Guest Information'!$K$21:$K$170,MATCH(1,('Booking Guest Information'!$G$21:$G$170=$D90)*('Booking Guest Information'!$M$21:$M$170&lt;=AD$89)*('Booking Guest Information'!$O$21:$O$170&gt;AD$89)*('Booking Guest Information'!$A$21:$A$170&lt;&gt;"X"),0),0),""),"")</f>
        <v/>
      </c>
      <c r="AE90" s="150" t="str">
        <f t="array" ref="AE90">IFERROR(IF($C90&lt;&gt;"",INDEX('Booking Guest Information'!$K$21:$K$170,MATCH(1,('Booking Guest Information'!$G$21:$G$170=$D90)*('Booking Guest Information'!$M$21:$M$170&lt;=AE$89)*('Booking Guest Information'!$O$21:$O$170&gt;AE$89)*('Booking Guest Information'!$A$21:$A$170&lt;&gt;"X"),0),0),""),"")</f>
        <v/>
      </c>
      <c r="AF90" s="150" t="str">
        <f t="array" ref="AF90">IFERROR(IF($C90&lt;&gt;"",INDEX('Booking Guest Information'!$K$21:$K$170,MATCH(1,('Booking Guest Information'!$G$21:$G$170=$D90)*('Booking Guest Information'!$M$21:$M$170&lt;=AF$89)*('Booking Guest Information'!$O$21:$O$170&gt;AF$89)*('Booking Guest Information'!$A$21:$A$170&lt;&gt;"X"),0),0),""),"")</f>
        <v/>
      </c>
      <c r="AG90" s="150" t="str">
        <f t="array" ref="AG90">IFERROR(IF($C90&lt;&gt;"",INDEX('Booking Guest Information'!$K$21:$K$170,MATCH(1,('Booking Guest Information'!$G$21:$G$170=$D90)*('Booking Guest Information'!$M$21:$M$170&lt;=AG$89)*('Booking Guest Information'!$O$21:$O$170&gt;AG$89)*('Booking Guest Information'!$A$21:$A$170&lt;&gt;"X"),0),0),""),"")</f>
        <v/>
      </c>
      <c r="AH90" s="150" t="str">
        <f t="array" ref="AH90">IFERROR(IF($C90&lt;&gt;"",INDEX('Booking Guest Information'!$K$21:$K$170,MATCH(1,('Booking Guest Information'!$G$21:$G$170=$D90)*('Booking Guest Information'!$M$21:$M$170&lt;=AH$89)*('Booking Guest Information'!$O$21:$O$170&gt;AH$89)*('Booking Guest Information'!$A$21:$A$170&lt;&gt;"X"),0),0),""),"")</f>
        <v/>
      </c>
      <c r="AI90" s="150" t="str">
        <f t="array" ref="AI90">IFERROR(IF($C90&lt;&gt;"",INDEX('Booking Guest Information'!$K$21:$K$170,MATCH(1,('Booking Guest Information'!$G$21:$G$170=$D90)*('Booking Guest Information'!$M$21:$M$170&lt;=AI$89)*('Booking Guest Information'!$O$21:$O$170&gt;AI$89)*('Booking Guest Information'!$A$21:$A$170&lt;&gt;"X"),0),0),""),"")</f>
        <v/>
      </c>
      <c r="AJ90" s="150" t="str">
        <f t="array" ref="AJ90">IFERROR(IF($C90&lt;&gt;"",INDEX('Booking Guest Information'!$K$21:$K$170,MATCH(1,('Booking Guest Information'!$G$21:$G$170=$D90)*('Booking Guest Information'!$M$21:$M$170&lt;=AJ$89)*('Booking Guest Information'!$O$21:$O$170&gt;AJ$89)*('Booking Guest Information'!$A$21:$A$170&lt;&gt;"X"),0),0),""),"")</f>
        <v/>
      </c>
      <c r="AK90" s="150" t="str">
        <f t="array" ref="AK90">IFERROR(IF($C90&lt;&gt;"",INDEX('Booking Guest Information'!$K$21:$K$170,MATCH(1,('Booking Guest Information'!$G$21:$G$170=$D90)*('Booking Guest Information'!$M$21:$M$170&lt;=AK$89)*('Booking Guest Information'!$O$21:$O$170&gt;AK$89)*('Booking Guest Information'!$A$21:$A$170&lt;&gt;"X"),0),0),""),"")</f>
        <v/>
      </c>
      <c r="AL90" s="150" t="str">
        <f t="array" ref="AL90">IFERROR(IF($C90&lt;&gt;"",INDEX('Booking Guest Information'!$K$21:$K$170,MATCH(1,('Booking Guest Information'!$G$21:$G$170=$D90)*('Booking Guest Information'!$M$21:$M$170&lt;=AL$89)*('Booking Guest Information'!$O$21:$O$170&gt;AL$89)*('Booking Guest Information'!$A$21:$A$170&lt;&gt;"X"),0),0),""),"")</f>
        <v/>
      </c>
      <c r="AM90" s="150" t="str">
        <f t="array" ref="AM90">IFERROR(IF($C90&lt;&gt;"",INDEX('Booking Guest Information'!$K$21:$K$170,MATCH(1,('Booking Guest Information'!$G$21:$G$170=$D90)*('Booking Guest Information'!$M$21:$M$170&lt;=AM$89)*('Booking Guest Information'!$O$21:$O$170&gt;AM$89)*('Booking Guest Information'!$A$21:$A$170&lt;&gt;"X"),0),0),""),"")</f>
        <v/>
      </c>
      <c r="AN90" s="150" t="str">
        <f t="array" ref="AN90">IFERROR(IF($C90&lt;&gt;"",INDEX('Booking Guest Information'!$K$21:$K$170,MATCH(1,('Booking Guest Information'!$G$21:$G$170=$D90)*('Booking Guest Information'!$M$21:$M$170&lt;=AN$89)*('Booking Guest Information'!$O$21:$O$170&gt;AN$89)*('Booking Guest Information'!$A$21:$A$170&lt;&gt;"X"),0),0),""),"")</f>
        <v/>
      </c>
      <c r="AO90" s="150" t="str">
        <f t="array" ref="AO90">IFERROR(IF($C90&lt;&gt;"",INDEX('Booking Guest Information'!$K$21:$K$170,MATCH(1,('Booking Guest Information'!$G$21:$G$170=$D90)*('Booking Guest Information'!$M$21:$M$170&lt;=AO$89)*('Booking Guest Information'!$O$21:$O$170&gt;AO$89)*('Booking Guest Information'!$A$21:$A$170&lt;&gt;"X"),0),0),""),"")</f>
        <v/>
      </c>
      <c r="AP90" s="150" t="str">
        <f t="array" ref="AP90">IFERROR(IF($C90&lt;&gt;"",INDEX('Booking Guest Information'!$K$21:$K$170,MATCH(1,('Booking Guest Information'!$G$21:$G$170=$D90)*('Booking Guest Information'!$M$21:$M$170&lt;=AP$89)*('Booking Guest Information'!$O$21:$O$170&gt;AP$89)*('Booking Guest Information'!$A$21:$A$170&lt;&gt;"X"),0),0),""),"")</f>
        <v/>
      </c>
      <c r="AQ90" s="150" t="str">
        <f t="array" ref="AQ90">IFERROR(IF($C90&lt;&gt;"",INDEX('Booking Guest Information'!$K$21:$K$170,MATCH(1,('Booking Guest Information'!$G$21:$G$170=$D90)*('Booking Guest Information'!$M$21:$M$170&lt;=AQ$89)*('Booking Guest Information'!$O$21:$O$170&gt;AQ$89)*('Booking Guest Information'!$A$21:$A$170&lt;&gt;"X"),0),0),""),"")</f>
        <v/>
      </c>
      <c r="AR90" s="150" t="str">
        <f t="array" ref="AR90">IFERROR(IF($C90&lt;&gt;"",INDEX('Booking Guest Information'!$K$21:$K$170,MATCH(1,('Booking Guest Information'!$G$21:$G$170=$D90)*('Booking Guest Information'!$M$21:$M$170&lt;=AR$89)*('Booking Guest Information'!$O$21:$O$170&gt;AR$89)*('Booking Guest Information'!$A$21:$A$170&lt;&gt;"X"),0),0),""),"")</f>
        <v/>
      </c>
      <c r="AS90" s="150" t="str">
        <f t="array" ref="AS90">IFERROR(IF($C90&lt;&gt;"",INDEX('Booking Guest Information'!$K$21:$K$170,MATCH(1,('Booking Guest Information'!$G$21:$G$170=$D90)*('Booking Guest Information'!$M$21:$M$170&lt;=AS$89)*('Booking Guest Information'!$O$21:$O$170&gt;AS$89)*('Booking Guest Information'!$A$21:$A$170&lt;&gt;"X"),0),0),""),"")</f>
        <v/>
      </c>
      <c r="AT90" s="150" t="str">
        <f t="array" ref="AT90">IFERROR(IF($C90&lt;&gt;"",INDEX('Booking Guest Information'!$K$21:$K$170,MATCH(1,('Booking Guest Information'!$G$21:$G$170=$D90)*('Booking Guest Information'!$M$21:$M$170&lt;=AT$89)*('Booking Guest Information'!$O$21:$O$170&gt;AT$89)*('Booking Guest Information'!$A$21:$A$170&lt;&gt;"X"),0),0),""),"")</f>
        <v/>
      </c>
      <c r="AU90" s="150" t="str">
        <f t="array" ref="AU90">IFERROR(IF($C90&lt;&gt;"",INDEX('Booking Guest Information'!$K$21:$K$170,MATCH(1,('Booking Guest Information'!$G$21:$G$170=$D90)*('Booking Guest Information'!$M$21:$M$170&lt;=AU$89)*('Booking Guest Information'!$O$21:$O$170&gt;AU$89)*('Booking Guest Information'!$A$21:$A$170&lt;&gt;"X"),0),0),""),"")</f>
        <v/>
      </c>
    </row>
    <row r="91" spans="2:47" x14ac:dyDescent="0.3">
      <c r="B91" s="149">
        <v>2</v>
      </c>
      <c r="C91" s="151" t="str">
        <f t="shared" si="4"/>
        <v>Standard Single</v>
      </c>
      <c r="D91" s="149">
        <f t="shared" si="4"/>
        <v>202</v>
      </c>
      <c r="E91" s="149"/>
      <c r="F91" s="150" t="str">
        <f t="array" ref="F91">IFERROR(IF($C91&lt;&gt;"",INDEX('Booking Guest Information'!$K$21:$K$170,MATCH(1,('Booking Guest Information'!$G$21:$G$170=$D91)*('Booking Guest Information'!$M$21:$M$170&lt;=F$89)*('Booking Guest Information'!$O$21:$O$170&gt;F$89)*('Booking Guest Information'!$A$21:$A$170&lt;&gt;"X"),0),0),""),"")</f>
        <v/>
      </c>
      <c r="G91" s="150" t="str">
        <f t="array" ref="G91">IFERROR(IF($C91&lt;&gt;"",INDEX('Booking Guest Information'!$K$21:$K$170,MATCH(1,('Booking Guest Information'!$G$21:$G$170=$D91)*('Booking Guest Information'!$M$21:$M$170&lt;=G$89)*('Booking Guest Information'!$O$21:$O$170&gt;G$89)*('Booking Guest Information'!$A$21:$A$170&lt;&gt;"X"),0),0),""),"")</f>
        <v/>
      </c>
      <c r="H91" s="150" t="str">
        <f t="array" ref="H91">IFERROR(IF($C91&lt;&gt;"",INDEX('Booking Guest Information'!$K$21:$K$170,MATCH(1,('Booking Guest Information'!$G$21:$G$170=$D91)*('Booking Guest Information'!$M$21:$M$170&lt;=H$89)*('Booking Guest Information'!$O$21:$O$170&gt;H$89)*('Booking Guest Information'!$A$21:$A$170&lt;&gt;"X"),0),0),""),"")</f>
        <v/>
      </c>
      <c r="I91" s="150" t="str">
        <f t="array" ref="I91">IFERROR(IF($C91&lt;&gt;"",INDEX('Booking Guest Information'!$K$21:$K$170,MATCH(1,('Booking Guest Information'!$G$21:$G$170=$D91)*('Booking Guest Information'!$M$21:$M$170&lt;=I$89)*('Booking Guest Information'!$O$21:$O$170&gt;I$89)*('Booking Guest Information'!$A$21:$A$170&lt;&gt;"X"),0),0),""),"")</f>
        <v/>
      </c>
      <c r="J91" s="150" t="str">
        <f t="array" ref="J91">IFERROR(IF($C91&lt;&gt;"",INDEX('Booking Guest Information'!$K$21:$K$170,MATCH(1,('Booking Guest Information'!$G$21:$G$170=$D91)*('Booking Guest Information'!$M$21:$M$170&lt;=J$89)*('Booking Guest Information'!$O$21:$O$170&gt;J$89)*('Booking Guest Information'!$A$21:$A$170&lt;&gt;"X"),0),0),""),"")</f>
        <v/>
      </c>
      <c r="K91" s="150" t="str">
        <f t="array" ref="K91">IFERROR(IF($C91&lt;&gt;"",INDEX('Booking Guest Information'!$K$21:$K$170,MATCH(1,('Booking Guest Information'!$G$21:$G$170=$D91)*('Booking Guest Information'!$M$21:$M$170&lt;=K$89)*('Booking Guest Information'!$O$21:$O$170&gt;K$89)*('Booking Guest Information'!$A$21:$A$170&lt;&gt;"X"),0),0),""),"")</f>
        <v/>
      </c>
      <c r="L91" s="150" t="str">
        <f t="array" ref="L91">IFERROR(IF($C91&lt;&gt;"",INDEX('Booking Guest Information'!$K$21:$K$170,MATCH(1,('Booking Guest Information'!$G$21:$G$170=$D91)*('Booking Guest Information'!$M$21:$M$170&lt;=L$89)*('Booking Guest Information'!$O$21:$O$170&gt;L$89)*('Booking Guest Information'!$A$21:$A$170&lt;&gt;"X"),0),0),""),"")</f>
        <v/>
      </c>
      <c r="M91" s="150" t="str">
        <f t="array" ref="M91">IFERROR(IF($C91&lt;&gt;"",INDEX('Booking Guest Information'!$K$21:$K$170,MATCH(1,('Booking Guest Information'!$G$21:$G$170=$D91)*('Booking Guest Information'!$M$21:$M$170&lt;=M$89)*('Booking Guest Information'!$O$21:$O$170&gt;M$89)*('Booking Guest Information'!$A$21:$A$170&lt;&gt;"X"),0),0),""),"")</f>
        <v/>
      </c>
      <c r="N91" s="150" t="str">
        <f t="array" ref="N91">IFERROR(IF($C91&lt;&gt;"",INDEX('Booking Guest Information'!$K$21:$K$170,MATCH(1,('Booking Guest Information'!$G$21:$G$170=$D91)*('Booking Guest Information'!$M$21:$M$170&lt;=N$89)*('Booking Guest Information'!$O$21:$O$170&gt;N$89)*('Booking Guest Information'!$A$21:$A$170&lt;&gt;"X"),0),0),""),"")</f>
        <v/>
      </c>
      <c r="O91" s="150" t="str">
        <f t="array" ref="O91">IFERROR(IF($C91&lt;&gt;"",INDEX('Booking Guest Information'!$K$21:$K$170,MATCH(1,('Booking Guest Information'!$G$21:$G$170=$D91)*('Booking Guest Information'!$M$21:$M$170&lt;=O$89)*('Booking Guest Information'!$O$21:$O$170&gt;O$89)*('Booking Guest Information'!$A$21:$A$170&lt;&gt;"X"),0),0),""),"")</f>
        <v/>
      </c>
      <c r="P91" s="150" t="str">
        <f t="array" ref="P91">IFERROR(IF($C91&lt;&gt;"",INDEX('Booking Guest Information'!$K$21:$K$170,MATCH(1,('Booking Guest Information'!$G$21:$G$170=$D91)*('Booking Guest Information'!$M$21:$M$170&lt;=P$89)*('Booking Guest Information'!$O$21:$O$170&gt;P$89)*('Booking Guest Information'!$A$21:$A$170&lt;&gt;"X"),0),0),""),"")</f>
        <v/>
      </c>
      <c r="Q91" s="150" t="str">
        <f t="array" ref="Q91">IFERROR(IF($C91&lt;&gt;"",INDEX('Booking Guest Information'!$K$21:$K$170,MATCH(1,('Booking Guest Information'!$G$21:$G$170=$D91)*('Booking Guest Information'!$M$21:$M$170&lt;=Q$89)*('Booking Guest Information'!$O$21:$O$170&gt;Q$89)*('Booking Guest Information'!$A$21:$A$170&lt;&gt;"X"),0),0),""),"")</f>
        <v/>
      </c>
      <c r="R91" s="150" t="str">
        <f t="array" ref="R91">IFERROR(IF($C91&lt;&gt;"",INDEX('Booking Guest Information'!$K$21:$K$170,MATCH(1,('Booking Guest Information'!$G$21:$G$170=$D91)*('Booking Guest Information'!$M$21:$M$170&lt;=R$89)*('Booking Guest Information'!$O$21:$O$170&gt;R$89)*('Booking Guest Information'!$A$21:$A$170&lt;&gt;"X"),0),0),""),"")</f>
        <v/>
      </c>
      <c r="S91" s="150" t="str">
        <f t="array" ref="S91">IFERROR(IF($C91&lt;&gt;"",INDEX('Booking Guest Information'!$K$21:$K$170,MATCH(1,('Booking Guest Information'!$G$21:$G$170=$D91)*('Booking Guest Information'!$M$21:$M$170&lt;=S$89)*('Booking Guest Information'!$O$21:$O$170&gt;S$89)*('Booking Guest Information'!$A$21:$A$170&lt;&gt;"X"),0),0),""),"")</f>
        <v/>
      </c>
      <c r="T91" s="150" t="str">
        <f t="array" ref="T91">IFERROR(IF($C91&lt;&gt;"",INDEX('Booking Guest Information'!$K$21:$K$170,MATCH(1,('Booking Guest Information'!$G$21:$G$170=$D91)*('Booking Guest Information'!$M$21:$M$170&lt;=T$89)*('Booking Guest Information'!$O$21:$O$170&gt;T$89)*('Booking Guest Information'!$A$21:$A$170&lt;&gt;"X"),0),0),""),"")</f>
        <v/>
      </c>
      <c r="U91" s="150" t="str">
        <f t="array" ref="U91">IFERROR(IF($C91&lt;&gt;"",INDEX('Booking Guest Information'!$K$21:$K$170,MATCH(1,('Booking Guest Information'!$G$21:$G$170=$D91)*('Booking Guest Information'!$M$21:$M$170&lt;=U$89)*('Booking Guest Information'!$O$21:$O$170&gt;U$89)*('Booking Guest Information'!$A$21:$A$170&lt;&gt;"X"),0),0),""),"")</f>
        <v/>
      </c>
      <c r="V91" s="150" t="str">
        <f t="array" ref="V91">IFERROR(IF($C91&lt;&gt;"",INDEX('Booking Guest Information'!$K$21:$K$170,MATCH(1,('Booking Guest Information'!$G$21:$G$170=$D91)*('Booking Guest Information'!$M$21:$M$170&lt;=V$89)*('Booking Guest Information'!$O$21:$O$170&gt;V$89)*('Booking Guest Information'!$A$21:$A$170&lt;&gt;"X"),0),0),""),"")</f>
        <v/>
      </c>
      <c r="W91" s="150" t="str">
        <f t="array" ref="W91">IFERROR(IF($C91&lt;&gt;"",INDEX('Booking Guest Information'!$K$21:$K$170,MATCH(1,('Booking Guest Information'!$G$21:$G$170=$D91)*('Booking Guest Information'!$M$21:$M$170&lt;=W$89)*('Booking Guest Information'!$O$21:$O$170&gt;W$89)*('Booking Guest Information'!$A$21:$A$170&lt;&gt;"X"),0),0),""),"")</f>
        <v/>
      </c>
      <c r="X91" s="150" t="str">
        <f t="array" ref="X91">IFERROR(IF($C91&lt;&gt;"",INDEX('Booking Guest Information'!$K$21:$K$170,MATCH(1,('Booking Guest Information'!$G$21:$G$170=$D91)*('Booking Guest Information'!$M$21:$M$170&lt;=X$89)*('Booking Guest Information'!$O$21:$O$170&gt;X$89)*('Booking Guest Information'!$A$21:$A$170&lt;&gt;"X"),0),0),""),"")</f>
        <v/>
      </c>
      <c r="Y91" s="150" t="str">
        <f t="array" ref="Y91">IFERROR(IF($C91&lt;&gt;"",INDEX('Booking Guest Information'!$K$21:$K$170,MATCH(1,('Booking Guest Information'!$G$21:$G$170=$D91)*('Booking Guest Information'!$M$21:$M$170&lt;=Y$89)*('Booking Guest Information'!$O$21:$O$170&gt;Y$89)*('Booking Guest Information'!$A$21:$A$170&lt;&gt;"X"),0),0),""),"")</f>
        <v/>
      </c>
      <c r="Z91" s="150" t="str">
        <f t="array" ref="Z91">IFERROR(IF($C91&lt;&gt;"",INDEX('Booking Guest Information'!$K$21:$K$170,MATCH(1,('Booking Guest Information'!$G$21:$G$170=$D91)*('Booking Guest Information'!$M$21:$M$170&lt;=Z$89)*('Booking Guest Information'!$O$21:$O$170&gt;Z$89)*('Booking Guest Information'!$A$21:$A$170&lt;&gt;"X"),0),0),""),"")</f>
        <v/>
      </c>
      <c r="AA91" s="150" t="str">
        <f t="array" ref="AA91">IFERROR(IF($C91&lt;&gt;"",INDEX('Booking Guest Information'!$K$21:$K$170,MATCH(1,('Booking Guest Information'!$G$21:$G$170=$D91)*('Booking Guest Information'!$M$21:$M$170&lt;=AA$89)*('Booking Guest Information'!$O$21:$O$170&gt;AA$89)*('Booking Guest Information'!$A$21:$A$170&lt;&gt;"X"),0),0),""),"")</f>
        <v/>
      </c>
      <c r="AB91" s="150" t="str">
        <f t="array" ref="AB91">IFERROR(IF($C91&lt;&gt;"",INDEX('Booking Guest Information'!$K$21:$K$170,MATCH(1,('Booking Guest Information'!$G$21:$G$170=$D91)*('Booking Guest Information'!$M$21:$M$170&lt;=AB$89)*('Booking Guest Information'!$O$21:$O$170&gt;AB$89)*('Booking Guest Information'!$A$21:$A$170&lt;&gt;"X"),0),0),""),"")</f>
        <v/>
      </c>
      <c r="AC91" s="150" t="str">
        <f t="array" ref="AC91">IFERROR(IF($C91&lt;&gt;"",INDEX('Booking Guest Information'!$K$21:$K$170,MATCH(1,('Booking Guest Information'!$G$21:$G$170=$D91)*('Booking Guest Information'!$M$21:$M$170&lt;=AC$89)*('Booking Guest Information'!$O$21:$O$170&gt;AC$89)*('Booking Guest Information'!$A$21:$A$170&lt;&gt;"X"),0),0),""),"")</f>
        <v/>
      </c>
      <c r="AD91" s="150" t="str">
        <f t="array" ref="AD91">IFERROR(IF($C91&lt;&gt;"",INDEX('Booking Guest Information'!$K$21:$K$170,MATCH(1,('Booking Guest Information'!$G$21:$G$170=$D91)*('Booking Guest Information'!$M$21:$M$170&lt;=AD$89)*('Booking Guest Information'!$O$21:$O$170&gt;AD$89)*('Booking Guest Information'!$A$21:$A$170&lt;&gt;"X"),0),0),""),"")</f>
        <v/>
      </c>
      <c r="AE91" s="150" t="str">
        <f t="array" ref="AE91">IFERROR(IF($C91&lt;&gt;"",INDEX('Booking Guest Information'!$K$21:$K$170,MATCH(1,('Booking Guest Information'!$G$21:$G$170=$D91)*('Booking Guest Information'!$M$21:$M$170&lt;=AE$89)*('Booking Guest Information'!$O$21:$O$170&gt;AE$89)*('Booking Guest Information'!$A$21:$A$170&lt;&gt;"X"),0),0),""),"")</f>
        <v/>
      </c>
      <c r="AF91" s="150" t="str">
        <f t="array" ref="AF91">IFERROR(IF($C91&lt;&gt;"",INDEX('Booking Guest Information'!$K$21:$K$170,MATCH(1,('Booking Guest Information'!$G$21:$G$170=$D91)*('Booking Guest Information'!$M$21:$M$170&lt;=AF$89)*('Booking Guest Information'!$O$21:$O$170&gt;AF$89)*('Booking Guest Information'!$A$21:$A$170&lt;&gt;"X"),0),0),""),"")</f>
        <v/>
      </c>
      <c r="AG91" s="150" t="str">
        <f t="array" ref="AG91">IFERROR(IF($C91&lt;&gt;"",INDEX('Booking Guest Information'!$K$21:$K$170,MATCH(1,('Booking Guest Information'!$G$21:$G$170=$D91)*('Booking Guest Information'!$M$21:$M$170&lt;=AG$89)*('Booking Guest Information'!$O$21:$O$170&gt;AG$89)*('Booking Guest Information'!$A$21:$A$170&lt;&gt;"X"),0),0),""),"")</f>
        <v/>
      </c>
      <c r="AH91" s="150" t="str">
        <f t="array" ref="AH91">IFERROR(IF($C91&lt;&gt;"",INDEX('Booking Guest Information'!$K$21:$K$170,MATCH(1,('Booking Guest Information'!$G$21:$G$170=$D91)*('Booking Guest Information'!$M$21:$M$170&lt;=AH$89)*('Booking Guest Information'!$O$21:$O$170&gt;AH$89)*('Booking Guest Information'!$A$21:$A$170&lt;&gt;"X"),0),0),""),"")</f>
        <v/>
      </c>
      <c r="AI91" s="150" t="str">
        <f t="array" ref="AI91">IFERROR(IF($C91&lt;&gt;"",INDEX('Booking Guest Information'!$K$21:$K$170,MATCH(1,('Booking Guest Information'!$G$21:$G$170=$D91)*('Booking Guest Information'!$M$21:$M$170&lt;=AI$89)*('Booking Guest Information'!$O$21:$O$170&gt;AI$89)*('Booking Guest Information'!$A$21:$A$170&lt;&gt;"X"),0),0),""),"")</f>
        <v/>
      </c>
      <c r="AJ91" s="150" t="str">
        <f t="array" ref="AJ91">IFERROR(IF($C91&lt;&gt;"",INDEX('Booking Guest Information'!$K$21:$K$170,MATCH(1,('Booking Guest Information'!$G$21:$G$170=$D91)*('Booking Guest Information'!$M$21:$M$170&lt;=AJ$89)*('Booking Guest Information'!$O$21:$O$170&gt;AJ$89)*('Booking Guest Information'!$A$21:$A$170&lt;&gt;"X"),0),0),""),"")</f>
        <v/>
      </c>
      <c r="AK91" s="150" t="str">
        <f t="array" ref="AK91">IFERROR(IF($C91&lt;&gt;"",INDEX('Booking Guest Information'!$K$21:$K$170,MATCH(1,('Booking Guest Information'!$G$21:$G$170=$D91)*('Booking Guest Information'!$M$21:$M$170&lt;=AK$89)*('Booking Guest Information'!$O$21:$O$170&gt;AK$89)*('Booking Guest Information'!$A$21:$A$170&lt;&gt;"X"),0),0),""),"")</f>
        <v/>
      </c>
      <c r="AL91" s="150" t="str">
        <f t="array" ref="AL91">IFERROR(IF($C91&lt;&gt;"",INDEX('Booking Guest Information'!$K$21:$K$170,MATCH(1,('Booking Guest Information'!$G$21:$G$170=$D91)*('Booking Guest Information'!$M$21:$M$170&lt;=AL$89)*('Booking Guest Information'!$O$21:$O$170&gt;AL$89)*('Booking Guest Information'!$A$21:$A$170&lt;&gt;"X"),0),0),""),"")</f>
        <v/>
      </c>
      <c r="AM91" s="150" t="str">
        <f t="array" ref="AM91">IFERROR(IF($C91&lt;&gt;"",INDEX('Booking Guest Information'!$K$21:$K$170,MATCH(1,('Booking Guest Information'!$G$21:$G$170=$D91)*('Booking Guest Information'!$M$21:$M$170&lt;=AM$89)*('Booking Guest Information'!$O$21:$O$170&gt;AM$89)*('Booking Guest Information'!$A$21:$A$170&lt;&gt;"X"),0),0),""),"")</f>
        <v/>
      </c>
      <c r="AN91" s="150" t="str">
        <f t="array" ref="AN91">IFERROR(IF($C91&lt;&gt;"",INDEX('Booking Guest Information'!$K$21:$K$170,MATCH(1,('Booking Guest Information'!$G$21:$G$170=$D91)*('Booking Guest Information'!$M$21:$M$170&lt;=AN$89)*('Booking Guest Information'!$O$21:$O$170&gt;AN$89)*('Booking Guest Information'!$A$21:$A$170&lt;&gt;"X"),0),0),""),"")</f>
        <v/>
      </c>
      <c r="AO91" s="150" t="str">
        <f t="array" ref="AO91">IFERROR(IF($C91&lt;&gt;"",INDEX('Booking Guest Information'!$K$21:$K$170,MATCH(1,('Booking Guest Information'!$G$21:$G$170=$D91)*('Booking Guest Information'!$M$21:$M$170&lt;=AO$89)*('Booking Guest Information'!$O$21:$O$170&gt;AO$89)*('Booking Guest Information'!$A$21:$A$170&lt;&gt;"X"),0),0),""),"")</f>
        <v/>
      </c>
      <c r="AP91" s="150" t="str">
        <f t="array" ref="AP91">IFERROR(IF($C91&lt;&gt;"",INDEX('Booking Guest Information'!$K$21:$K$170,MATCH(1,('Booking Guest Information'!$G$21:$G$170=$D91)*('Booking Guest Information'!$M$21:$M$170&lt;=AP$89)*('Booking Guest Information'!$O$21:$O$170&gt;AP$89)*('Booking Guest Information'!$A$21:$A$170&lt;&gt;"X"),0),0),""),"")</f>
        <v/>
      </c>
      <c r="AQ91" s="150" t="str">
        <f t="array" ref="AQ91">IFERROR(IF($C91&lt;&gt;"",INDEX('Booking Guest Information'!$K$21:$K$170,MATCH(1,('Booking Guest Information'!$G$21:$G$170=$D91)*('Booking Guest Information'!$M$21:$M$170&lt;=AQ$89)*('Booking Guest Information'!$O$21:$O$170&gt;AQ$89)*('Booking Guest Information'!$A$21:$A$170&lt;&gt;"X"),0),0),""),"")</f>
        <v/>
      </c>
      <c r="AR91" s="150" t="str">
        <f t="array" ref="AR91">IFERROR(IF($C91&lt;&gt;"",INDEX('Booking Guest Information'!$K$21:$K$170,MATCH(1,('Booking Guest Information'!$G$21:$G$170=$D91)*('Booking Guest Information'!$M$21:$M$170&lt;=AR$89)*('Booking Guest Information'!$O$21:$O$170&gt;AR$89)*('Booking Guest Information'!$A$21:$A$170&lt;&gt;"X"),0),0),""),"")</f>
        <v/>
      </c>
      <c r="AS91" s="150" t="str">
        <f t="array" ref="AS91">IFERROR(IF($C91&lt;&gt;"",INDEX('Booking Guest Information'!$K$21:$K$170,MATCH(1,('Booking Guest Information'!$G$21:$G$170=$D91)*('Booking Guest Information'!$M$21:$M$170&lt;=AS$89)*('Booking Guest Information'!$O$21:$O$170&gt;AS$89)*('Booking Guest Information'!$A$21:$A$170&lt;&gt;"X"),0),0),""),"")</f>
        <v/>
      </c>
      <c r="AT91" s="150" t="str">
        <f t="array" ref="AT91">IFERROR(IF($C91&lt;&gt;"",INDEX('Booking Guest Information'!$K$21:$K$170,MATCH(1,('Booking Guest Information'!$G$21:$G$170=$D91)*('Booking Guest Information'!$M$21:$M$170&lt;=AT$89)*('Booking Guest Information'!$O$21:$O$170&gt;AT$89)*('Booking Guest Information'!$A$21:$A$170&lt;&gt;"X"),0),0),""),"")</f>
        <v/>
      </c>
      <c r="AU91" s="150" t="str">
        <f t="array" ref="AU91">IFERROR(IF($C91&lt;&gt;"",INDEX('Booking Guest Information'!$K$21:$K$170,MATCH(1,('Booking Guest Information'!$G$21:$G$170=$D91)*('Booking Guest Information'!$M$21:$M$170&lt;=AU$89)*('Booking Guest Information'!$O$21:$O$170&gt;AU$89)*('Booking Guest Information'!$A$21:$A$170&lt;&gt;"X"),0),0),""),"")</f>
        <v/>
      </c>
    </row>
    <row r="92" spans="2:47" x14ac:dyDescent="0.3">
      <c r="B92" s="149">
        <v>3</v>
      </c>
      <c r="C92" s="151" t="str">
        <f t="shared" si="4"/>
        <v>Standard Single</v>
      </c>
      <c r="D92" s="149">
        <f t="shared" si="4"/>
        <v>203</v>
      </c>
      <c r="E92" s="149"/>
      <c r="F92" s="150" t="str">
        <f t="array" ref="F92">IFERROR(IF($C92&lt;&gt;"",INDEX('Booking Guest Information'!$K$21:$K$170,MATCH(1,('Booking Guest Information'!$G$21:$G$170=$D92)*('Booking Guest Information'!$M$21:$M$170&lt;=F$89)*('Booking Guest Information'!$O$21:$O$170&gt;F$89)*('Booking Guest Information'!$A$21:$A$170&lt;&gt;"X"),0),0),""),"")</f>
        <v/>
      </c>
      <c r="G92" s="150" t="str">
        <f t="array" ref="G92">IFERROR(IF($C92&lt;&gt;"",INDEX('Booking Guest Information'!$K$21:$K$170,MATCH(1,('Booking Guest Information'!$G$21:$G$170=$D92)*('Booking Guest Information'!$M$21:$M$170&lt;=G$89)*('Booking Guest Information'!$O$21:$O$170&gt;G$89)*('Booking Guest Information'!$A$21:$A$170&lt;&gt;"X"),0),0),""),"")</f>
        <v/>
      </c>
      <c r="H92" s="150" t="str">
        <f t="array" ref="H92">IFERROR(IF($C92&lt;&gt;"",INDEX('Booking Guest Information'!$K$21:$K$170,MATCH(1,('Booking Guest Information'!$G$21:$G$170=$D92)*('Booking Guest Information'!$M$21:$M$170&lt;=H$89)*('Booking Guest Information'!$O$21:$O$170&gt;H$89)*('Booking Guest Information'!$A$21:$A$170&lt;&gt;"X"),0),0),""),"")</f>
        <v/>
      </c>
      <c r="I92" s="150" t="str">
        <f t="array" ref="I92">IFERROR(IF($C92&lt;&gt;"",INDEX('Booking Guest Information'!$K$21:$K$170,MATCH(1,('Booking Guest Information'!$G$21:$G$170=$D92)*('Booking Guest Information'!$M$21:$M$170&lt;=I$89)*('Booking Guest Information'!$O$21:$O$170&gt;I$89)*('Booking Guest Information'!$A$21:$A$170&lt;&gt;"X"),0),0),""),"")</f>
        <v/>
      </c>
      <c r="J92" s="150" t="str">
        <f t="array" ref="J92">IFERROR(IF($C92&lt;&gt;"",INDEX('Booking Guest Information'!$K$21:$K$170,MATCH(1,('Booking Guest Information'!$G$21:$G$170=$D92)*('Booking Guest Information'!$M$21:$M$170&lt;=J$89)*('Booking Guest Information'!$O$21:$O$170&gt;J$89)*('Booking Guest Information'!$A$21:$A$170&lt;&gt;"X"),0),0),""),"")</f>
        <v/>
      </c>
      <c r="K92" s="150" t="str">
        <f t="array" ref="K92">IFERROR(IF($C92&lt;&gt;"",INDEX('Booking Guest Information'!$K$21:$K$170,MATCH(1,('Booking Guest Information'!$G$21:$G$170=$D92)*('Booking Guest Information'!$M$21:$M$170&lt;=K$89)*('Booking Guest Information'!$O$21:$O$170&gt;K$89)*('Booking Guest Information'!$A$21:$A$170&lt;&gt;"X"),0),0),""),"")</f>
        <v/>
      </c>
      <c r="L92" s="150" t="str">
        <f t="array" ref="L92">IFERROR(IF($C92&lt;&gt;"",INDEX('Booking Guest Information'!$K$21:$K$170,MATCH(1,('Booking Guest Information'!$G$21:$G$170=$D92)*('Booking Guest Information'!$M$21:$M$170&lt;=L$89)*('Booking Guest Information'!$O$21:$O$170&gt;L$89)*('Booking Guest Information'!$A$21:$A$170&lt;&gt;"X"),0),0),""),"")</f>
        <v/>
      </c>
      <c r="M92" s="150" t="str">
        <f t="array" ref="M92">IFERROR(IF($C92&lt;&gt;"",INDEX('Booking Guest Information'!$K$21:$K$170,MATCH(1,('Booking Guest Information'!$G$21:$G$170=$D92)*('Booking Guest Information'!$M$21:$M$170&lt;=M$89)*('Booking Guest Information'!$O$21:$O$170&gt;M$89)*('Booking Guest Information'!$A$21:$A$170&lt;&gt;"X"),0),0),""),"")</f>
        <v/>
      </c>
      <c r="N92" s="150" t="str">
        <f t="array" ref="N92">IFERROR(IF($C92&lt;&gt;"",INDEX('Booking Guest Information'!$K$21:$K$170,MATCH(1,('Booking Guest Information'!$G$21:$G$170=$D92)*('Booking Guest Information'!$M$21:$M$170&lt;=N$89)*('Booking Guest Information'!$O$21:$O$170&gt;N$89)*('Booking Guest Information'!$A$21:$A$170&lt;&gt;"X"),0),0),""),"")</f>
        <v/>
      </c>
      <c r="O92" s="150" t="str">
        <f t="array" ref="O92">IFERROR(IF($C92&lt;&gt;"",INDEX('Booking Guest Information'!$K$21:$K$170,MATCH(1,('Booking Guest Information'!$G$21:$G$170=$D92)*('Booking Guest Information'!$M$21:$M$170&lt;=O$89)*('Booking Guest Information'!$O$21:$O$170&gt;O$89)*('Booking Guest Information'!$A$21:$A$170&lt;&gt;"X"),0),0),""),"")</f>
        <v/>
      </c>
      <c r="P92" s="150" t="str">
        <f t="array" ref="P92">IFERROR(IF($C92&lt;&gt;"",INDEX('Booking Guest Information'!$K$21:$K$170,MATCH(1,('Booking Guest Information'!$G$21:$G$170=$D92)*('Booking Guest Information'!$M$21:$M$170&lt;=P$89)*('Booking Guest Information'!$O$21:$O$170&gt;P$89)*('Booking Guest Information'!$A$21:$A$170&lt;&gt;"X"),0),0),""),"")</f>
        <v/>
      </c>
      <c r="Q92" s="150" t="str">
        <f t="array" ref="Q92">IFERROR(IF($C92&lt;&gt;"",INDEX('Booking Guest Information'!$K$21:$K$170,MATCH(1,('Booking Guest Information'!$G$21:$G$170=$D92)*('Booking Guest Information'!$M$21:$M$170&lt;=Q$89)*('Booking Guest Information'!$O$21:$O$170&gt;Q$89)*('Booking Guest Information'!$A$21:$A$170&lt;&gt;"X"),0),0),""),"")</f>
        <v/>
      </c>
      <c r="R92" s="150" t="str">
        <f t="array" ref="R92">IFERROR(IF($C92&lt;&gt;"",INDEX('Booking Guest Information'!$K$21:$K$170,MATCH(1,('Booking Guest Information'!$G$21:$G$170=$D92)*('Booking Guest Information'!$M$21:$M$170&lt;=R$89)*('Booking Guest Information'!$O$21:$O$170&gt;R$89)*('Booking Guest Information'!$A$21:$A$170&lt;&gt;"X"),0),0),""),"")</f>
        <v/>
      </c>
      <c r="S92" s="150" t="str">
        <f t="array" ref="S92">IFERROR(IF($C92&lt;&gt;"",INDEX('Booking Guest Information'!$K$21:$K$170,MATCH(1,('Booking Guest Information'!$G$21:$G$170=$D92)*('Booking Guest Information'!$M$21:$M$170&lt;=S$89)*('Booking Guest Information'!$O$21:$O$170&gt;S$89)*('Booking Guest Information'!$A$21:$A$170&lt;&gt;"X"),0),0),""),"")</f>
        <v/>
      </c>
      <c r="T92" s="150" t="str">
        <f t="array" ref="T92">IFERROR(IF($C92&lt;&gt;"",INDEX('Booking Guest Information'!$K$21:$K$170,MATCH(1,('Booking Guest Information'!$G$21:$G$170=$D92)*('Booking Guest Information'!$M$21:$M$170&lt;=T$89)*('Booking Guest Information'!$O$21:$O$170&gt;T$89)*('Booking Guest Information'!$A$21:$A$170&lt;&gt;"X"),0),0),""),"")</f>
        <v/>
      </c>
      <c r="U92" s="150" t="str">
        <f t="array" ref="U92">IFERROR(IF($C92&lt;&gt;"",INDEX('Booking Guest Information'!$K$21:$K$170,MATCH(1,('Booking Guest Information'!$G$21:$G$170=$D92)*('Booking Guest Information'!$M$21:$M$170&lt;=U$89)*('Booking Guest Information'!$O$21:$O$170&gt;U$89)*('Booking Guest Information'!$A$21:$A$170&lt;&gt;"X"),0),0),""),"")</f>
        <v/>
      </c>
      <c r="V92" s="150" t="str">
        <f t="array" ref="V92">IFERROR(IF($C92&lt;&gt;"",INDEX('Booking Guest Information'!$K$21:$K$170,MATCH(1,('Booking Guest Information'!$G$21:$G$170=$D92)*('Booking Guest Information'!$M$21:$M$170&lt;=V$89)*('Booking Guest Information'!$O$21:$O$170&gt;V$89)*('Booking Guest Information'!$A$21:$A$170&lt;&gt;"X"),0),0),""),"")</f>
        <v/>
      </c>
      <c r="W92" s="150" t="str">
        <f t="array" ref="W92">IFERROR(IF($C92&lt;&gt;"",INDEX('Booking Guest Information'!$K$21:$K$170,MATCH(1,('Booking Guest Information'!$G$21:$G$170=$D92)*('Booking Guest Information'!$M$21:$M$170&lt;=W$89)*('Booking Guest Information'!$O$21:$O$170&gt;W$89)*('Booking Guest Information'!$A$21:$A$170&lt;&gt;"X"),0),0),""),"")</f>
        <v/>
      </c>
      <c r="X92" s="150" t="str">
        <f t="array" ref="X92">IFERROR(IF($C92&lt;&gt;"",INDEX('Booking Guest Information'!$K$21:$K$170,MATCH(1,('Booking Guest Information'!$G$21:$G$170=$D92)*('Booking Guest Information'!$M$21:$M$170&lt;=X$89)*('Booking Guest Information'!$O$21:$O$170&gt;X$89)*('Booking Guest Information'!$A$21:$A$170&lt;&gt;"X"),0),0),""),"")</f>
        <v/>
      </c>
      <c r="Y92" s="150" t="str">
        <f t="array" ref="Y92">IFERROR(IF($C92&lt;&gt;"",INDEX('Booking Guest Information'!$K$21:$K$170,MATCH(1,('Booking Guest Information'!$G$21:$G$170=$D92)*('Booking Guest Information'!$M$21:$M$170&lt;=Y$89)*('Booking Guest Information'!$O$21:$O$170&gt;Y$89)*('Booking Guest Information'!$A$21:$A$170&lt;&gt;"X"),0),0),""),"")</f>
        <v/>
      </c>
      <c r="Z92" s="150" t="str">
        <f t="array" ref="Z92">IFERROR(IF($C92&lt;&gt;"",INDEX('Booking Guest Information'!$K$21:$K$170,MATCH(1,('Booking Guest Information'!$G$21:$G$170=$D92)*('Booking Guest Information'!$M$21:$M$170&lt;=Z$89)*('Booking Guest Information'!$O$21:$O$170&gt;Z$89)*('Booking Guest Information'!$A$21:$A$170&lt;&gt;"X"),0),0),""),"")</f>
        <v/>
      </c>
      <c r="AA92" s="150" t="str">
        <f t="array" ref="AA92">IFERROR(IF($C92&lt;&gt;"",INDEX('Booking Guest Information'!$K$21:$K$170,MATCH(1,('Booking Guest Information'!$G$21:$G$170=$D92)*('Booking Guest Information'!$M$21:$M$170&lt;=AA$89)*('Booking Guest Information'!$O$21:$O$170&gt;AA$89)*('Booking Guest Information'!$A$21:$A$170&lt;&gt;"X"),0),0),""),"")</f>
        <v/>
      </c>
      <c r="AB92" s="150" t="str">
        <f t="array" ref="AB92">IFERROR(IF($C92&lt;&gt;"",INDEX('Booking Guest Information'!$K$21:$K$170,MATCH(1,('Booking Guest Information'!$G$21:$G$170=$D92)*('Booking Guest Information'!$M$21:$M$170&lt;=AB$89)*('Booking Guest Information'!$O$21:$O$170&gt;AB$89)*('Booking Guest Information'!$A$21:$A$170&lt;&gt;"X"),0),0),""),"")</f>
        <v/>
      </c>
      <c r="AC92" s="150" t="str">
        <f t="array" ref="AC92">IFERROR(IF($C92&lt;&gt;"",INDEX('Booking Guest Information'!$K$21:$K$170,MATCH(1,('Booking Guest Information'!$G$21:$G$170=$D92)*('Booking Guest Information'!$M$21:$M$170&lt;=AC$89)*('Booking Guest Information'!$O$21:$O$170&gt;AC$89)*('Booking Guest Information'!$A$21:$A$170&lt;&gt;"X"),0),0),""),"")</f>
        <v/>
      </c>
      <c r="AD92" s="150" t="str">
        <f t="array" ref="AD92">IFERROR(IF($C92&lt;&gt;"",INDEX('Booking Guest Information'!$K$21:$K$170,MATCH(1,('Booking Guest Information'!$G$21:$G$170=$D92)*('Booking Guest Information'!$M$21:$M$170&lt;=AD$89)*('Booking Guest Information'!$O$21:$O$170&gt;AD$89)*('Booking Guest Information'!$A$21:$A$170&lt;&gt;"X"),0),0),""),"")</f>
        <v/>
      </c>
      <c r="AE92" s="150" t="str">
        <f t="array" ref="AE92">IFERROR(IF($C92&lt;&gt;"",INDEX('Booking Guest Information'!$K$21:$K$170,MATCH(1,('Booking Guest Information'!$G$21:$G$170=$D92)*('Booking Guest Information'!$M$21:$M$170&lt;=AE$89)*('Booking Guest Information'!$O$21:$O$170&gt;AE$89)*('Booking Guest Information'!$A$21:$A$170&lt;&gt;"X"),0),0),""),"")</f>
        <v/>
      </c>
      <c r="AF92" s="150" t="str">
        <f t="array" ref="AF92">IFERROR(IF($C92&lt;&gt;"",INDEX('Booking Guest Information'!$K$21:$K$170,MATCH(1,('Booking Guest Information'!$G$21:$G$170=$D92)*('Booking Guest Information'!$M$21:$M$170&lt;=AF$89)*('Booking Guest Information'!$O$21:$O$170&gt;AF$89)*('Booking Guest Information'!$A$21:$A$170&lt;&gt;"X"),0),0),""),"")</f>
        <v/>
      </c>
      <c r="AG92" s="150" t="str">
        <f t="array" ref="AG92">IFERROR(IF($C92&lt;&gt;"",INDEX('Booking Guest Information'!$K$21:$K$170,MATCH(1,('Booking Guest Information'!$G$21:$G$170=$D92)*('Booking Guest Information'!$M$21:$M$170&lt;=AG$89)*('Booking Guest Information'!$O$21:$O$170&gt;AG$89)*('Booking Guest Information'!$A$21:$A$170&lt;&gt;"X"),0),0),""),"")</f>
        <v/>
      </c>
      <c r="AH92" s="150" t="str">
        <f t="array" ref="AH92">IFERROR(IF($C92&lt;&gt;"",INDEX('Booking Guest Information'!$K$21:$K$170,MATCH(1,('Booking Guest Information'!$G$21:$G$170=$D92)*('Booking Guest Information'!$M$21:$M$170&lt;=AH$89)*('Booking Guest Information'!$O$21:$O$170&gt;AH$89)*('Booking Guest Information'!$A$21:$A$170&lt;&gt;"X"),0),0),""),"")</f>
        <v/>
      </c>
      <c r="AI92" s="150" t="str">
        <f t="array" ref="AI92">IFERROR(IF($C92&lt;&gt;"",INDEX('Booking Guest Information'!$K$21:$K$170,MATCH(1,('Booking Guest Information'!$G$21:$G$170=$D92)*('Booking Guest Information'!$M$21:$M$170&lt;=AI$89)*('Booking Guest Information'!$O$21:$O$170&gt;AI$89)*('Booking Guest Information'!$A$21:$A$170&lt;&gt;"X"),0),0),""),"")</f>
        <v/>
      </c>
      <c r="AJ92" s="150" t="str">
        <f t="array" ref="AJ92">IFERROR(IF($C92&lt;&gt;"",INDEX('Booking Guest Information'!$K$21:$K$170,MATCH(1,('Booking Guest Information'!$G$21:$G$170=$D92)*('Booking Guest Information'!$M$21:$M$170&lt;=AJ$89)*('Booking Guest Information'!$O$21:$O$170&gt;AJ$89)*('Booking Guest Information'!$A$21:$A$170&lt;&gt;"X"),0),0),""),"")</f>
        <v/>
      </c>
      <c r="AK92" s="150" t="str">
        <f t="array" ref="AK92">IFERROR(IF($C92&lt;&gt;"",INDEX('Booking Guest Information'!$K$21:$K$170,MATCH(1,('Booking Guest Information'!$G$21:$G$170=$D92)*('Booking Guest Information'!$M$21:$M$170&lt;=AK$89)*('Booking Guest Information'!$O$21:$O$170&gt;AK$89)*('Booking Guest Information'!$A$21:$A$170&lt;&gt;"X"),0),0),""),"")</f>
        <v/>
      </c>
      <c r="AL92" s="150" t="str">
        <f t="array" ref="AL92">IFERROR(IF($C92&lt;&gt;"",INDEX('Booking Guest Information'!$K$21:$K$170,MATCH(1,('Booking Guest Information'!$G$21:$G$170=$D92)*('Booking Guest Information'!$M$21:$M$170&lt;=AL$89)*('Booking Guest Information'!$O$21:$O$170&gt;AL$89)*('Booking Guest Information'!$A$21:$A$170&lt;&gt;"X"),0),0),""),"")</f>
        <v/>
      </c>
      <c r="AM92" s="150" t="str">
        <f t="array" ref="AM92">IFERROR(IF($C92&lt;&gt;"",INDEX('Booking Guest Information'!$K$21:$K$170,MATCH(1,('Booking Guest Information'!$G$21:$G$170=$D92)*('Booking Guest Information'!$M$21:$M$170&lt;=AM$89)*('Booking Guest Information'!$O$21:$O$170&gt;AM$89)*('Booking Guest Information'!$A$21:$A$170&lt;&gt;"X"),0),0),""),"")</f>
        <v/>
      </c>
      <c r="AN92" s="150" t="str">
        <f t="array" ref="AN92">IFERROR(IF($C92&lt;&gt;"",INDEX('Booking Guest Information'!$K$21:$K$170,MATCH(1,('Booking Guest Information'!$G$21:$G$170=$D92)*('Booking Guest Information'!$M$21:$M$170&lt;=AN$89)*('Booking Guest Information'!$O$21:$O$170&gt;AN$89)*('Booking Guest Information'!$A$21:$A$170&lt;&gt;"X"),0),0),""),"")</f>
        <v/>
      </c>
      <c r="AO92" s="150" t="str">
        <f t="array" ref="AO92">IFERROR(IF($C92&lt;&gt;"",INDEX('Booking Guest Information'!$K$21:$K$170,MATCH(1,('Booking Guest Information'!$G$21:$G$170=$D92)*('Booking Guest Information'!$M$21:$M$170&lt;=AO$89)*('Booking Guest Information'!$O$21:$O$170&gt;AO$89)*('Booking Guest Information'!$A$21:$A$170&lt;&gt;"X"),0),0),""),"")</f>
        <v/>
      </c>
      <c r="AP92" s="150" t="str">
        <f t="array" ref="AP92">IFERROR(IF($C92&lt;&gt;"",INDEX('Booking Guest Information'!$K$21:$K$170,MATCH(1,('Booking Guest Information'!$G$21:$G$170=$D92)*('Booking Guest Information'!$M$21:$M$170&lt;=AP$89)*('Booking Guest Information'!$O$21:$O$170&gt;AP$89)*('Booking Guest Information'!$A$21:$A$170&lt;&gt;"X"),0),0),""),"")</f>
        <v/>
      </c>
      <c r="AQ92" s="150" t="str">
        <f t="array" ref="AQ92">IFERROR(IF($C92&lt;&gt;"",INDEX('Booking Guest Information'!$K$21:$K$170,MATCH(1,('Booking Guest Information'!$G$21:$G$170=$D92)*('Booking Guest Information'!$M$21:$M$170&lt;=AQ$89)*('Booking Guest Information'!$O$21:$O$170&gt;AQ$89)*('Booking Guest Information'!$A$21:$A$170&lt;&gt;"X"),0),0),""),"")</f>
        <v/>
      </c>
      <c r="AR92" s="150" t="str">
        <f t="array" ref="AR92">IFERROR(IF($C92&lt;&gt;"",INDEX('Booking Guest Information'!$K$21:$K$170,MATCH(1,('Booking Guest Information'!$G$21:$G$170=$D92)*('Booking Guest Information'!$M$21:$M$170&lt;=AR$89)*('Booking Guest Information'!$O$21:$O$170&gt;AR$89)*('Booking Guest Information'!$A$21:$A$170&lt;&gt;"X"),0),0),""),"")</f>
        <v/>
      </c>
      <c r="AS92" s="150" t="str">
        <f t="array" ref="AS92">IFERROR(IF($C92&lt;&gt;"",INDEX('Booking Guest Information'!$K$21:$K$170,MATCH(1,('Booking Guest Information'!$G$21:$G$170=$D92)*('Booking Guest Information'!$M$21:$M$170&lt;=AS$89)*('Booking Guest Information'!$O$21:$O$170&gt;AS$89)*('Booking Guest Information'!$A$21:$A$170&lt;&gt;"X"),0),0),""),"")</f>
        <v/>
      </c>
      <c r="AT92" s="150" t="str">
        <f t="array" ref="AT92">IFERROR(IF($C92&lt;&gt;"",INDEX('Booking Guest Information'!$K$21:$K$170,MATCH(1,('Booking Guest Information'!$G$21:$G$170=$D92)*('Booking Guest Information'!$M$21:$M$170&lt;=AT$89)*('Booking Guest Information'!$O$21:$O$170&gt;AT$89)*('Booking Guest Information'!$A$21:$A$170&lt;&gt;"X"),0),0),""),"")</f>
        <v/>
      </c>
      <c r="AU92" s="150" t="str">
        <f t="array" ref="AU92">IFERROR(IF($C92&lt;&gt;"",INDEX('Booking Guest Information'!$K$21:$K$170,MATCH(1,('Booking Guest Information'!$G$21:$G$170=$D92)*('Booking Guest Information'!$M$21:$M$170&lt;=AU$89)*('Booking Guest Information'!$O$21:$O$170&gt;AU$89)*('Booking Guest Information'!$A$21:$A$170&lt;&gt;"X"),0),0),""),"")</f>
        <v/>
      </c>
    </row>
    <row r="93" spans="2:47" x14ac:dyDescent="0.3">
      <c r="B93" s="149">
        <v>4</v>
      </c>
      <c r="C93" s="151" t="str">
        <f t="shared" si="4"/>
        <v>Standard Single</v>
      </c>
      <c r="D93" s="149">
        <f t="shared" si="4"/>
        <v>204</v>
      </c>
      <c r="E93" s="149"/>
      <c r="F93" s="150" t="str">
        <f t="array" ref="F93">IFERROR(IF($C93&lt;&gt;"",INDEX('Booking Guest Information'!$K$21:$K$170,MATCH(1,('Booking Guest Information'!$G$21:$G$170=$D93)*('Booking Guest Information'!$M$21:$M$170&lt;=F$89)*('Booking Guest Information'!$O$21:$O$170&gt;F$89)*('Booking Guest Information'!$A$21:$A$170&lt;&gt;"X"),0),0),""),"")</f>
        <v/>
      </c>
      <c r="G93" s="150" t="str">
        <f t="array" ref="G93">IFERROR(IF($C93&lt;&gt;"",INDEX('Booking Guest Information'!$K$21:$K$170,MATCH(1,('Booking Guest Information'!$G$21:$G$170=$D93)*('Booking Guest Information'!$M$21:$M$170&lt;=G$89)*('Booking Guest Information'!$O$21:$O$170&gt;G$89)*('Booking Guest Information'!$A$21:$A$170&lt;&gt;"X"),0),0),""),"")</f>
        <v/>
      </c>
      <c r="H93" s="150" t="str">
        <f t="array" ref="H93">IFERROR(IF($C93&lt;&gt;"",INDEX('Booking Guest Information'!$K$21:$K$170,MATCH(1,('Booking Guest Information'!$G$21:$G$170=$D93)*('Booking Guest Information'!$M$21:$M$170&lt;=H$89)*('Booking Guest Information'!$O$21:$O$170&gt;H$89)*('Booking Guest Information'!$A$21:$A$170&lt;&gt;"X"),0),0),""),"")</f>
        <v/>
      </c>
      <c r="I93" s="150" t="str">
        <f t="array" ref="I93">IFERROR(IF($C93&lt;&gt;"",INDEX('Booking Guest Information'!$K$21:$K$170,MATCH(1,('Booking Guest Information'!$G$21:$G$170=$D93)*('Booking Guest Information'!$M$21:$M$170&lt;=I$89)*('Booking Guest Information'!$O$21:$O$170&gt;I$89)*('Booking Guest Information'!$A$21:$A$170&lt;&gt;"X"),0),0),""),"")</f>
        <v/>
      </c>
      <c r="J93" s="150" t="str">
        <f t="array" ref="J93">IFERROR(IF($C93&lt;&gt;"",INDEX('Booking Guest Information'!$K$21:$K$170,MATCH(1,('Booking Guest Information'!$G$21:$G$170=$D93)*('Booking Guest Information'!$M$21:$M$170&lt;=J$89)*('Booking Guest Information'!$O$21:$O$170&gt;J$89)*('Booking Guest Information'!$A$21:$A$170&lt;&gt;"X"),0),0),""),"")</f>
        <v/>
      </c>
      <c r="K93" s="150" t="str">
        <f t="array" ref="K93">IFERROR(IF($C93&lt;&gt;"",INDEX('Booking Guest Information'!$K$21:$K$170,MATCH(1,('Booking Guest Information'!$G$21:$G$170=$D93)*('Booking Guest Information'!$M$21:$M$170&lt;=K$89)*('Booking Guest Information'!$O$21:$O$170&gt;K$89)*('Booking Guest Information'!$A$21:$A$170&lt;&gt;"X"),0),0),""),"")</f>
        <v/>
      </c>
      <c r="L93" s="150" t="str">
        <f t="array" ref="L93">IFERROR(IF($C93&lt;&gt;"",INDEX('Booking Guest Information'!$K$21:$K$170,MATCH(1,('Booking Guest Information'!$G$21:$G$170=$D93)*('Booking Guest Information'!$M$21:$M$170&lt;=L$89)*('Booking Guest Information'!$O$21:$O$170&gt;L$89)*('Booking Guest Information'!$A$21:$A$170&lt;&gt;"X"),0),0),""),"")</f>
        <v/>
      </c>
      <c r="M93" s="150" t="str">
        <f t="array" ref="M93">IFERROR(IF($C93&lt;&gt;"",INDEX('Booking Guest Information'!$K$21:$K$170,MATCH(1,('Booking Guest Information'!$G$21:$G$170=$D93)*('Booking Guest Information'!$M$21:$M$170&lt;=M$89)*('Booking Guest Information'!$O$21:$O$170&gt;M$89)*('Booking Guest Information'!$A$21:$A$170&lt;&gt;"X"),0),0),""),"")</f>
        <v/>
      </c>
      <c r="N93" s="150" t="str">
        <f t="array" ref="N93">IFERROR(IF($C93&lt;&gt;"",INDEX('Booking Guest Information'!$K$21:$K$170,MATCH(1,('Booking Guest Information'!$G$21:$G$170=$D93)*('Booking Guest Information'!$M$21:$M$170&lt;=N$89)*('Booking Guest Information'!$O$21:$O$170&gt;N$89)*('Booking Guest Information'!$A$21:$A$170&lt;&gt;"X"),0),0),""),"")</f>
        <v/>
      </c>
      <c r="O93" s="150" t="str">
        <f t="array" ref="O93">IFERROR(IF($C93&lt;&gt;"",INDEX('Booking Guest Information'!$K$21:$K$170,MATCH(1,('Booking Guest Information'!$G$21:$G$170=$D93)*('Booking Guest Information'!$M$21:$M$170&lt;=O$89)*('Booking Guest Information'!$O$21:$O$170&gt;O$89)*('Booking Guest Information'!$A$21:$A$170&lt;&gt;"X"),0),0),""),"")</f>
        <v/>
      </c>
      <c r="P93" s="150" t="str">
        <f t="array" ref="P93">IFERROR(IF($C93&lt;&gt;"",INDEX('Booking Guest Information'!$K$21:$K$170,MATCH(1,('Booking Guest Information'!$G$21:$G$170=$D93)*('Booking Guest Information'!$M$21:$M$170&lt;=P$89)*('Booking Guest Information'!$O$21:$O$170&gt;P$89)*('Booking Guest Information'!$A$21:$A$170&lt;&gt;"X"),0),0),""),"")</f>
        <v/>
      </c>
      <c r="Q93" s="150" t="str">
        <f t="array" ref="Q93">IFERROR(IF($C93&lt;&gt;"",INDEX('Booking Guest Information'!$K$21:$K$170,MATCH(1,('Booking Guest Information'!$G$21:$G$170=$D93)*('Booking Guest Information'!$M$21:$M$170&lt;=Q$89)*('Booking Guest Information'!$O$21:$O$170&gt;Q$89)*('Booking Guest Information'!$A$21:$A$170&lt;&gt;"X"),0),0),""),"")</f>
        <v/>
      </c>
      <c r="R93" s="150" t="str">
        <f t="array" ref="R93">IFERROR(IF($C93&lt;&gt;"",INDEX('Booking Guest Information'!$K$21:$K$170,MATCH(1,('Booking Guest Information'!$G$21:$G$170=$D93)*('Booking Guest Information'!$M$21:$M$170&lt;=R$89)*('Booking Guest Information'!$O$21:$O$170&gt;R$89)*('Booking Guest Information'!$A$21:$A$170&lt;&gt;"X"),0),0),""),"")</f>
        <v/>
      </c>
      <c r="S93" s="150" t="str">
        <f t="array" ref="S93">IFERROR(IF($C93&lt;&gt;"",INDEX('Booking Guest Information'!$K$21:$K$170,MATCH(1,('Booking Guest Information'!$G$21:$G$170=$D93)*('Booking Guest Information'!$M$21:$M$170&lt;=S$89)*('Booking Guest Information'!$O$21:$O$170&gt;S$89)*('Booking Guest Information'!$A$21:$A$170&lt;&gt;"X"),0),0),""),"")</f>
        <v/>
      </c>
      <c r="T93" s="150" t="str">
        <f t="array" ref="T93">IFERROR(IF($C93&lt;&gt;"",INDEX('Booking Guest Information'!$K$21:$K$170,MATCH(1,('Booking Guest Information'!$G$21:$G$170=$D93)*('Booking Guest Information'!$M$21:$M$170&lt;=T$89)*('Booking Guest Information'!$O$21:$O$170&gt;T$89)*('Booking Guest Information'!$A$21:$A$170&lt;&gt;"X"),0),0),""),"")</f>
        <v/>
      </c>
      <c r="U93" s="150" t="str">
        <f t="array" ref="U93">IFERROR(IF($C93&lt;&gt;"",INDEX('Booking Guest Information'!$K$21:$K$170,MATCH(1,('Booking Guest Information'!$G$21:$G$170=$D93)*('Booking Guest Information'!$M$21:$M$170&lt;=U$89)*('Booking Guest Information'!$O$21:$O$170&gt;U$89)*('Booking Guest Information'!$A$21:$A$170&lt;&gt;"X"),0),0),""),"")</f>
        <v/>
      </c>
      <c r="V93" s="150" t="str">
        <f t="array" ref="V93">IFERROR(IF($C93&lt;&gt;"",INDEX('Booking Guest Information'!$K$21:$K$170,MATCH(1,('Booking Guest Information'!$G$21:$G$170=$D93)*('Booking Guest Information'!$M$21:$M$170&lt;=V$89)*('Booking Guest Information'!$O$21:$O$170&gt;V$89)*('Booking Guest Information'!$A$21:$A$170&lt;&gt;"X"),0),0),""),"")</f>
        <v/>
      </c>
      <c r="W93" s="150" t="str">
        <f t="array" ref="W93">IFERROR(IF($C93&lt;&gt;"",INDEX('Booking Guest Information'!$K$21:$K$170,MATCH(1,('Booking Guest Information'!$G$21:$G$170=$D93)*('Booking Guest Information'!$M$21:$M$170&lt;=W$89)*('Booking Guest Information'!$O$21:$O$170&gt;W$89)*('Booking Guest Information'!$A$21:$A$170&lt;&gt;"X"),0),0),""),"")</f>
        <v/>
      </c>
      <c r="X93" s="150" t="str">
        <f t="array" ref="X93">IFERROR(IF($C93&lt;&gt;"",INDEX('Booking Guest Information'!$K$21:$K$170,MATCH(1,('Booking Guest Information'!$G$21:$G$170=$D93)*('Booking Guest Information'!$M$21:$M$170&lt;=X$89)*('Booking Guest Information'!$O$21:$O$170&gt;X$89)*('Booking Guest Information'!$A$21:$A$170&lt;&gt;"X"),0),0),""),"")</f>
        <v/>
      </c>
      <c r="Y93" s="150" t="str">
        <f t="array" ref="Y93">IFERROR(IF($C93&lt;&gt;"",INDEX('Booking Guest Information'!$K$21:$K$170,MATCH(1,('Booking Guest Information'!$G$21:$G$170=$D93)*('Booking Guest Information'!$M$21:$M$170&lt;=Y$89)*('Booking Guest Information'!$O$21:$O$170&gt;Y$89)*('Booking Guest Information'!$A$21:$A$170&lt;&gt;"X"),0),0),""),"")</f>
        <v/>
      </c>
      <c r="Z93" s="150" t="str">
        <f t="array" ref="Z93">IFERROR(IF($C93&lt;&gt;"",INDEX('Booking Guest Information'!$K$21:$K$170,MATCH(1,('Booking Guest Information'!$G$21:$G$170=$D93)*('Booking Guest Information'!$M$21:$M$170&lt;=Z$89)*('Booking Guest Information'!$O$21:$O$170&gt;Z$89)*('Booking Guest Information'!$A$21:$A$170&lt;&gt;"X"),0),0),""),"")</f>
        <v/>
      </c>
      <c r="AA93" s="150" t="str">
        <f t="array" ref="AA93">IFERROR(IF($C93&lt;&gt;"",INDEX('Booking Guest Information'!$K$21:$K$170,MATCH(1,('Booking Guest Information'!$G$21:$G$170=$D93)*('Booking Guest Information'!$M$21:$M$170&lt;=AA$89)*('Booking Guest Information'!$O$21:$O$170&gt;AA$89)*('Booking Guest Information'!$A$21:$A$170&lt;&gt;"X"),0),0),""),"")</f>
        <v/>
      </c>
      <c r="AB93" s="150" t="str">
        <f t="array" ref="AB93">IFERROR(IF($C93&lt;&gt;"",INDEX('Booking Guest Information'!$K$21:$K$170,MATCH(1,('Booking Guest Information'!$G$21:$G$170=$D93)*('Booking Guest Information'!$M$21:$M$170&lt;=AB$89)*('Booking Guest Information'!$O$21:$O$170&gt;AB$89)*('Booking Guest Information'!$A$21:$A$170&lt;&gt;"X"),0),0),""),"")</f>
        <v/>
      </c>
      <c r="AC93" s="150" t="str">
        <f t="array" ref="AC93">IFERROR(IF($C93&lt;&gt;"",INDEX('Booking Guest Information'!$K$21:$K$170,MATCH(1,('Booking Guest Information'!$G$21:$G$170=$D93)*('Booking Guest Information'!$M$21:$M$170&lt;=AC$89)*('Booking Guest Information'!$O$21:$O$170&gt;AC$89)*('Booking Guest Information'!$A$21:$A$170&lt;&gt;"X"),0),0),""),"")</f>
        <v/>
      </c>
      <c r="AD93" s="150" t="str">
        <f t="array" ref="AD93">IFERROR(IF($C93&lt;&gt;"",INDEX('Booking Guest Information'!$K$21:$K$170,MATCH(1,('Booking Guest Information'!$G$21:$G$170=$D93)*('Booking Guest Information'!$M$21:$M$170&lt;=AD$89)*('Booking Guest Information'!$O$21:$O$170&gt;AD$89)*('Booking Guest Information'!$A$21:$A$170&lt;&gt;"X"),0),0),""),"")</f>
        <v/>
      </c>
      <c r="AE93" s="150" t="str">
        <f t="array" ref="AE93">IFERROR(IF($C93&lt;&gt;"",INDEX('Booking Guest Information'!$K$21:$K$170,MATCH(1,('Booking Guest Information'!$G$21:$G$170=$D93)*('Booking Guest Information'!$M$21:$M$170&lt;=AE$89)*('Booking Guest Information'!$O$21:$O$170&gt;AE$89)*('Booking Guest Information'!$A$21:$A$170&lt;&gt;"X"),0),0),""),"")</f>
        <v/>
      </c>
      <c r="AF93" s="150" t="str">
        <f t="array" ref="AF93">IFERROR(IF($C93&lt;&gt;"",INDEX('Booking Guest Information'!$K$21:$K$170,MATCH(1,('Booking Guest Information'!$G$21:$G$170=$D93)*('Booking Guest Information'!$M$21:$M$170&lt;=AF$89)*('Booking Guest Information'!$O$21:$O$170&gt;AF$89)*('Booking Guest Information'!$A$21:$A$170&lt;&gt;"X"),0),0),""),"")</f>
        <v/>
      </c>
      <c r="AG93" s="150" t="str">
        <f t="array" ref="AG93">IFERROR(IF($C93&lt;&gt;"",INDEX('Booking Guest Information'!$K$21:$K$170,MATCH(1,('Booking Guest Information'!$G$21:$G$170=$D93)*('Booking Guest Information'!$M$21:$M$170&lt;=AG$89)*('Booking Guest Information'!$O$21:$O$170&gt;AG$89)*('Booking Guest Information'!$A$21:$A$170&lt;&gt;"X"),0),0),""),"")</f>
        <v/>
      </c>
      <c r="AH93" s="150" t="str">
        <f t="array" ref="AH93">IFERROR(IF($C93&lt;&gt;"",INDEX('Booking Guest Information'!$K$21:$K$170,MATCH(1,('Booking Guest Information'!$G$21:$G$170=$D93)*('Booking Guest Information'!$M$21:$M$170&lt;=AH$89)*('Booking Guest Information'!$O$21:$O$170&gt;AH$89)*('Booking Guest Information'!$A$21:$A$170&lt;&gt;"X"),0),0),""),"")</f>
        <v/>
      </c>
      <c r="AI93" s="150" t="str">
        <f t="array" ref="AI93">IFERROR(IF($C93&lt;&gt;"",INDEX('Booking Guest Information'!$K$21:$K$170,MATCH(1,('Booking Guest Information'!$G$21:$G$170=$D93)*('Booking Guest Information'!$M$21:$M$170&lt;=AI$89)*('Booking Guest Information'!$O$21:$O$170&gt;AI$89)*('Booking Guest Information'!$A$21:$A$170&lt;&gt;"X"),0),0),""),"")</f>
        <v/>
      </c>
      <c r="AJ93" s="150" t="str">
        <f t="array" ref="AJ93">IFERROR(IF($C93&lt;&gt;"",INDEX('Booking Guest Information'!$K$21:$K$170,MATCH(1,('Booking Guest Information'!$G$21:$G$170=$D93)*('Booking Guest Information'!$M$21:$M$170&lt;=AJ$89)*('Booking Guest Information'!$O$21:$O$170&gt;AJ$89)*('Booking Guest Information'!$A$21:$A$170&lt;&gt;"X"),0),0),""),"")</f>
        <v/>
      </c>
      <c r="AK93" s="150" t="str">
        <f t="array" ref="AK93">IFERROR(IF($C93&lt;&gt;"",INDEX('Booking Guest Information'!$K$21:$K$170,MATCH(1,('Booking Guest Information'!$G$21:$G$170=$D93)*('Booking Guest Information'!$M$21:$M$170&lt;=AK$89)*('Booking Guest Information'!$O$21:$O$170&gt;AK$89)*('Booking Guest Information'!$A$21:$A$170&lt;&gt;"X"),0),0),""),"")</f>
        <v/>
      </c>
      <c r="AL93" s="150" t="str">
        <f t="array" ref="AL93">IFERROR(IF($C93&lt;&gt;"",INDEX('Booking Guest Information'!$K$21:$K$170,MATCH(1,('Booking Guest Information'!$G$21:$G$170=$D93)*('Booking Guest Information'!$M$21:$M$170&lt;=AL$89)*('Booking Guest Information'!$O$21:$O$170&gt;AL$89)*('Booking Guest Information'!$A$21:$A$170&lt;&gt;"X"),0),0),""),"")</f>
        <v/>
      </c>
      <c r="AM93" s="150" t="str">
        <f t="array" ref="AM93">IFERROR(IF($C93&lt;&gt;"",INDEX('Booking Guest Information'!$K$21:$K$170,MATCH(1,('Booking Guest Information'!$G$21:$G$170=$D93)*('Booking Guest Information'!$M$21:$M$170&lt;=AM$89)*('Booking Guest Information'!$O$21:$O$170&gt;AM$89)*('Booking Guest Information'!$A$21:$A$170&lt;&gt;"X"),0),0),""),"")</f>
        <v/>
      </c>
      <c r="AN93" s="150" t="str">
        <f t="array" ref="AN93">IFERROR(IF($C93&lt;&gt;"",INDEX('Booking Guest Information'!$K$21:$K$170,MATCH(1,('Booking Guest Information'!$G$21:$G$170=$D93)*('Booking Guest Information'!$M$21:$M$170&lt;=AN$89)*('Booking Guest Information'!$O$21:$O$170&gt;AN$89)*('Booking Guest Information'!$A$21:$A$170&lt;&gt;"X"),0),0),""),"")</f>
        <v/>
      </c>
      <c r="AO93" s="150" t="str">
        <f t="array" ref="AO93">IFERROR(IF($C93&lt;&gt;"",INDEX('Booking Guest Information'!$K$21:$K$170,MATCH(1,('Booking Guest Information'!$G$21:$G$170=$D93)*('Booking Guest Information'!$M$21:$M$170&lt;=AO$89)*('Booking Guest Information'!$O$21:$O$170&gt;AO$89)*('Booking Guest Information'!$A$21:$A$170&lt;&gt;"X"),0),0),""),"")</f>
        <v/>
      </c>
      <c r="AP93" s="150" t="str">
        <f t="array" ref="AP93">IFERROR(IF($C93&lt;&gt;"",INDEX('Booking Guest Information'!$K$21:$K$170,MATCH(1,('Booking Guest Information'!$G$21:$G$170=$D93)*('Booking Guest Information'!$M$21:$M$170&lt;=AP$89)*('Booking Guest Information'!$O$21:$O$170&gt;AP$89)*('Booking Guest Information'!$A$21:$A$170&lt;&gt;"X"),0),0),""),"")</f>
        <v/>
      </c>
      <c r="AQ93" s="150" t="str">
        <f t="array" ref="AQ93">IFERROR(IF($C93&lt;&gt;"",INDEX('Booking Guest Information'!$K$21:$K$170,MATCH(1,('Booking Guest Information'!$G$21:$G$170=$D93)*('Booking Guest Information'!$M$21:$M$170&lt;=AQ$89)*('Booking Guest Information'!$O$21:$O$170&gt;AQ$89)*('Booking Guest Information'!$A$21:$A$170&lt;&gt;"X"),0),0),""),"")</f>
        <v/>
      </c>
      <c r="AR93" s="150" t="str">
        <f t="array" ref="AR93">IFERROR(IF($C93&lt;&gt;"",INDEX('Booking Guest Information'!$K$21:$K$170,MATCH(1,('Booking Guest Information'!$G$21:$G$170=$D93)*('Booking Guest Information'!$M$21:$M$170&lt;=AR$89)*('Booking Guest Information'!$O$21:$O$170&gt;AR$89)*('Booking Guest Information'!$A$21:$A$170&lt;&gt;"X"),0),0),""),"")</f>
        <v/>
      </c>
      <c r="AS93" s="150" t="str">
        <f t="array" ref="AS93">IFERROR(IF($C93&lt;&gt;"",INDEX('Booking Guest Information'!$K$21:$K$170,MATCH(1,('Booking Guest Information'!$G$21:$G$170=$D93)*('Booking Guest Information'!$M$21:$M$170&lt;=AS$89)*('Booking Guest Information'!$O$21:$O$170&gt;AS$89)*('Booking Guest Information'!$A$21:$A$170&lt;&gt;"X"),0),0),""),"")</f>
        <v/>
      </c>
      <c r="AT93" s="150" t="str">
        <f t="array" ref="AT93">IFERROR(IF($C93&lt;&gt;"",INDEX('Booking Guest Information'!$K$21:$K$170,MATCH(1,('Booking Guest Information'!$G$21:$G$170=$D93)*('Booking Guest Information'!$M$21:$M$170&lt;=AT$89)*('Booking Guest Information'!$O$21:$O$170&gt;AT$89)*('Booking Guest Information'!$A$21:$A$170&lt;&gt;"X"),0),0),""),"")</f>
        <v/>
      </c>
      <c r="AU93" s="150" t="str">
        <f t="array" ref="AU93">IFERROR(IF($C93&lt;&gt;"",INDEX('Booking Guest Information'!$K$21:$K$170,MATCH(1,('Booking Guest Information'!$G$21:$G$170=$D93)*('Booking Guest Information'!$M$21:$M$170&lt;=AU$89)*('Booking Guest Information'!$O$21:$O$170&gt;AU$89)*('Booking Guest Information'!$A$21:$A$170&lt;&gt;"X"),0),0),""),"")</f>
        <v/>
      </c>
    </row>
    <row r="94" spans="2:47" x14ac:dyDescent="0.3">
      <c r="B94" s="149">
        <v>5</v>
      </c>
      <c r="C94" s="151" t="str">
        <f t="shared" si="4"/>
        <v>Standard Single</v>
      </c>
      <c r="D94" s="149">
        <f t="shared" si="4"/>
        <v>205</v>
      </c>
      <c r="E94" s="149"/>
      <c r="F94" s="150" t="str">
        <f t="array" ref="F94">IFERROR(IF($C94&lt;&gt;"",INDEX('Booking Guest Information'!$K$21:$K$170,MATCH(1,('Booking Guest Information'!$G$21:$G$170=$D94)*('Booking Guest Information'!$M$21:$M$170&lt;=F$89)*('Booking Guest Information'!$O$21:$O$170&gt;F$89)*('Booking Guest Information'!$A$21:$A$170&lt;&gt;"X"),0),0),""),"")</f>
        <v/>
      </c>
      <c r="G94" s="150" t="str">
        <f t="array" ref="G94">IFERROR(IF($C94&lt;&gt;"",INDEX('Booking Guest Information'!$K$21:$K$170,MATCH(1,('Booking Guest Information'!$G$21:$G$170=$D94)*('Booking Guest Information'!$M$21:$M$170&lt;=G$89)*('Booking Guest Information'!$O$21:$O$170&gt;G$89)*('Booking Guest Information'!$A$21:$A$170&lt;&gt;"X"),0),0),""),"")</f>
        <v/>
      </c>
      <c r="H94" s="150" t="str">
        <f t="array" ref="H94">IFERROR(IF($C94&lt;&gt;"",INDEX('Booking Guest Information'!$K$21:$K$170,MATCH(1,('Booking Guest Information'!$G$21:$G$170=$D94)*('Booking Guest Information'!$M$21:$M$170&lt;=H$89)*('Booking Guest Information'!$O$21:$O$170&gt;H$89)*('Booking Guest Information'!$A$21:$A$170&lt;&gt;"X"),0),0),""),"")</f>
        <v/>
      </c>
      <c r="I94" s="150" t="str">
        <f t="array" ref="I94">IFERROR(IF($C94&lt;&gt;"",INDEX('Booking Guest Information'!$K$21:$K$170,MATCH(1,('Booking Guest Information'!$G$21:$G$170=$D94)*('Booking Guest Information'!$M$21:$M$170&lt;=I$89)*('Booking Guest Information'!$O$21:$O$170&gt;I$89)*('Booking Guest Information'!$A$21:$A$170&lt;&gt;"X"),0),0),""),"")</f>
        <v/>
      </c>
      <c r="J94" s="150" t="str">
        <f t="array" ref="J94">IFERROR(IF($C94&lt;&gt;"",INDEX('Booking Guest Information'!$K$21:$K$170,MATCH(1,('Booking Guest Information'!$G$21:$G$170=$D94)*('Booking Guest Information'!$M$21:$M$170&lt;=J$89)*('Booking Guest Information'!$O$21:$O$170&gt;J$89)*('Booking Guest Information'!$A$21:$A$170&lt;&gt;"X"),0),0),""),"")</f>
        <v/>
      </c>
      <c r="K94" s="150" t="str">
        <f t="array" ref="K94">IFERROR(IF($C94&lt;&gt;"",INDEX('Booking Guest Information'!$K$21:$K$170,MATCH(1,('Booking Guest Information'!$G$21:$G$170=$D94)*('Booking Guest Information'!$M$21:$M$170&lt;=K$89)*('Booking Guest Information'!$O$21:$O$170&gt;K$89)*('Booking Guest Information'!$A$21:$A$170&lt;&gt;"X"),0),0),""),"")</f>
        <v/>
      </c>
      <c r="L94" s="150" t="str">
        <f t="array" ref="L94">IFERROR(IF($C94&lt;&gt;"",INDEX('Booking Guest Information'!$K$21:$K$170,MATCH(1,('Booking Guest Information'!$G$21:$G$170=$D94)*('Booking Guest Information'!$M$21:$M$170&lt;=L$89)*('Booking Guest Information'!$O$21:$O$170&gt;L$89)*('Booking Guest Information'!$A$21:$A$170&lt;&gt;"X"),0),0),""),"")</f>
        <v/>
      </c>
      <c r="M94" s="150" t="str">
        <f t="array" ref="M94">IFERROR(IF($C94&lt;&gt;"",INDEX('Booking Guest Information'!$K$21:$K$170,MATCH(1,('Booking Guest Information'!$G$21:$G$170=$D94)*('Booking Guest Information'!$M$21:$M$170&lt;=M$89)*('Booking Guest Information'!$O$21:$O$170&gt;M$89)*('Booking Guest Information'!$A$21:$A$170&lt;&gt;"X"),0),0),""),"")</f>
        <v/>
      </c>
      <c r="N94" s="150" t="str">
        <f t="array" ref="N94">IFERROR(IF($C94&lt;&gt;"",INDEX('Booking Guest Information'!$K$21:$K$170,MATCH(1,('Booking Guest Information'!$G$21:$G$170=$D94)*('Booking Guest Information'!$M$21:$M$170&lt;=N$89)*('Booking Guest Information'!$O$21:$O$170&gt;N$89)*('Booking Guest Information'!$A$21:$A$170&lt;&gt;"X"),0),0),""),"")</f>
        <v/>
      </c>
      <c r="O94" s="150" t="str">
        <f t="array" ref="O94">IFERROR(IF($C94&lt;&gt;"",INDEX('Booking Guest Information'!$K$21:$K$170,MATCH(1,('Booking Guest Information'!$G$21:$G$170=$D94)*('Booking Guest Information'!$M$21:$M$170&lt;=O$89)*('Booking Guest Information'!$O$21:$O$170&gt;O$89)*('Booking Guest Information'!$A$21:$A$170&lt;&gt;"X"),0),0),""),"")</f>
        <v/>
      </c>
      <c r="P94" s="150" t="str">
        <f t="array" ref="P94">IFERROR(IF($C94&lt;&gt;"",INDEX('Booking Guest Information'!$K$21:$K$170,MATCH(1,('Booking Guest Information'!$G$21:$G$170=$D94)*('Booking Guest Information'!$M$21:$M$170&lt;=P$89)*('Booking Guest Information'!$O$21:$O$170&gt;P$89)*('Booking Guest Information'!$A$21:$A$170&lt;&gt;"X"),0),0),""),"")</f>
        <v/>
      </c>
      <c r="Q94" s="150" t="str">
        <f t="array" ref="Q94">IFERROR(IF($C94&lt;&gt;"",INDEX('Booking Guest Information'!$K$21:$K$170,MATCH(1,('Booking Guest Information'!$G$21:$G$170=$D94)*('Booking Guest Information'!$M$21:$M$170&lt;=Q$89)*('Booking Guest Information'!$O$21:$O$170&gt;Q$89)*('Booking Guest Information'!$A$21:$A$170&lt;&gt;"X"),0),0),""),"")</f>
        <v/>
      </c>
      <c r="R94" s="150" t="str">
        <f t="array" ref="R94">IFERROR(IF($C94&lt;&gt;"",INDEX('Booking Guest Information'!$K$21:$K$170,MATCH(1,('Booking Guest Information'!$G$21:$G$170=$D94)*('Booking Guest Information'!$M$21:$M$170&lt;=R$89)*('Booking Guest Information'!$O$21:$O$170&gt;R$89)*('Booking Guest Information'!$A$21:$A$170&lt;&gt;"X"),0),0),""),"")</f>
        <v/>
      </c>
      <c r="S94" s="150" t="str">
        <f t="array" ref="S94">IFERROR(IF($C94&lt;&gt;"",INDEX('Booking Guest Information'!$K$21:$K$170,MATCH(1,('Booking Guest Information'!$G$21:$G$170=$D94)*('Booking Guest Information'!$M$21:$M$170&lt;=S$89)*('Booking Guest Information'!$O$21:$O$170&gt;S$89)*('Booking Guest Information'!$A$21:$A$170&lt;&gt;"X"),0),0),""),"")</f>
        <v/>
      </c>
      <c r="T94" s="150" t="str">
        <f t="array" ref="T94">IFERROR(IF($C94&lt;&gt;"",INDEX('Booking Guest Information'!$K$21:$K$170,MATCH(1,('Booking Guest Information'!$G$21:$G$170=$D94)*('Booking Guest Information'!$M$21:$M$170&lt;=T$89)*('Booking Guest Information'!$O$21:$O$170&gt;T$89)*('Booking Guest Information'!$A$21:$A$170&lt;&gt;"X"),0),0),""),"")</f>
        <v/>
      </c>
      <c r="U94" s="150" t="str">
        <f t="array" ref="U94">IFERROR(IF($C94&lt;&gt;"",INDEX('Booking Guest Information'!$K$21:$K$170,MATCH(1,('Booking Guest Information'!$G$21:$G$170=$D94)*('Booking Guest Information'!$M$21:$M$170&lt;=U$89)*('Booking Guest Information'!$O$21:$O$170&gt;U$89)*('Booking Guest Information'!$A$21:$A$170&lt;&gt;"X"),0),0),""),"")</f>
        <v/>
      </c>
      <c r="V94" s="150" t="str">
        <f t="array" ref="V94">IFERROR(IF($C94&lt;&gt;"",INDEX('Booking Guest Information'!$K$21:$K$170,MATCH(1,('Booking Guest Information'!$G$21:$G$170=$D94)*('Booking Guest Information'!$M$21:$M$170&lt;=V$89)*('Booking Guest Information'!$O$21:$O$170&gt;V$89)*('Booking Guest Information'!$A$21:$A$170&lt;&gt;"X"),0),0),""),"")</f>
        <v/>
      </c>
      <c r="W94" s="150" t="str">
        <f t="array" ref="W94">IFERROR(IF($C94&lt;&gt;"",INDEX('Booking Guest Information'!$K$21:$K$170,MATCH(1,('Booking Guest Information'!$G$21:$G$170=$D94)*('Booking Guest Information'!$M$21:$M$170&lt;=W$89)*('Booking Guest Information'!$O$21:$O$170&gt;W$89)*('Booking Guest Information'!$A$21:$A$170&lt;&gt;"X"),0),0),""),"")</f>
        <v/>
      </c>
      <c r="X94" s="150" t="str">
        <f t="array" ref="X94">IFERROR(IF($C94&lt;&gt;"",INDEX('Booking Guest Information'!$K$21:$K$170,MATCH(1,('Booking Guest Information'!$G$21:$G$170=$D94)*('Booking Guest Information'!$M$21:$M$170&lt;=X$89)*('Booking Guest Information'!$O$21:$O$170&gt;X$89)*('Booking Guest Information'!$A$21:$A$170&lt;&gt;"X"),0),0),""),"")</f>
        <v/>
      </c>
      <c r="Y94" s="150" t="str">
        <f t="array" ref="Y94">IFERROR(IF($C94&lt;&gt;"",INDEX('Booking Guest Information'!$K$21:$K$170,MATCH(1,('Booking Guest Information'!$G$21:$G$170=$D94)*('Booking Guest Information'!$M$21:$M$170&lt;=Y$89)*('Booking Guest Information'!$O$21:$O$170&gt;Y$89)*('Booking Guest Information'!$A$21:$A$170&lt;&gt;"X"),0),0),""),"")</f>
        <v/>
      </c>
      <c r="Z94" s="150" t="str">
        <f t="array" ref="Z94">IFERROR(IF($C94&lt;&gt;"",INDEX('Booking Guest Information'!$K$21:$K$170,MATCH(1,('Booking Guest Information'!$G$21:$G$170=$D94)*('Booking Guest Information'!$M$21:$M$170&lt;=Z$89)*('Booking Guest Information'!$O$21:$O$170&gt;Z$89)*('Booking Guest Information'!$A$21:$A$170&lt;&gt;"X"),0),0),""),"")</f>
        <v/>
      </c>
      <c r="AA94" s="150" t="str">
        <f t="array" ref="AA94">IFERROR(IF($C94&lt;&gt;"",INDEX('Booking Guest Information'!$K$21:$K$170,MATCH(1,('Booking Guest Information'!$G$21:$G$170=$D94)*('Booking Guest Information'!$M$21:$M$170&lt;=AA$89)*('Booking Guest Information'!$O$21:$O$170&gt;AA$89)*('Booking Guest Information'!$A$21:$A$170&lt;&gt;"X"),0),0),""),"")</f>
        <v/>
      </c>
      <c r="AB94" s="150" t="str">
        <f t="array" ref="AB94">IFERROR(IF($C94&lt;&gt;"",INDEX('Booking Guest Information'!$K$21:$K$170,MATCH(1,('Booking Guest Information'!$G$21:$G$170=$D94)*('Booking Guest Information'!$M$21:$M$170&lt;=AB$89)*('Booking Guest Information'!$O$21:$O$170&gt;AB$89)*('Booking Guest Information'!$A$21:$A$170&lt;&gt;"X"),0),0),""),"")</f>
        <v/>
      </c>
      <c r="AC94" s="150" t="str">
        <f t="array" ref="AC94">IFERROR(IF($C94&lt;&gt;"",INDEX('Booking Guest Information'!$K$21:$K$170,MATCH(1,('Booking Guest Information'!$G$21:$G$170=$D94)*('Booking Guest Information'!$M$21:$M$170&lt;=AC$89)*('Booking Guest Information'!$O$21:$O$170&gt;AC$89)*('Booking Guest Information'!$A$21:$A$170&lt;&gt;"X"),0),0),""),"")</f>
        <v/>
      </c>
      <c r="AD94" s="150" t="str">
        <f t="array" ref="AD94">IFERROR(IF($C94&lt;&gt;"",INDEX('Booking Guest Information'!$K$21:$K$170,MATCH(1,('Booking Guest Information'!$G$21:$G$170=$D94)*('Booking Guest Information'!$M$21:$M$170&lt;=AD$89)*('Booking Guest Information'!$O$21:$O$170&gt;AD$89)*('Booking Guest Information'!$A$21:$A$170&lt;&gt;"X"),0),0),""),"")</f>
        <v/>
      </c>
      <c r="AE94" s="150" t="str">
        <f t="array" ref="AE94">IFERROR(IF($C94&lt;&gt;"",INDEX('Booking Guest Information'!$K$21:$K$170,MATCH(1,('Booking Guest Information'!$G$21:$G$170=$D94)*('Booking Guest Information'!$M$21:$M$170&lt;=AE$89)*('Booking Guest Information'!$O$21:$O$170&gt;AE$89)*('Booking Guest Information'!$A$21:$A$170&lt;&gt;"X"),0),0),""),"")</f>
        <v/>
      </c>
      <c r="AF94" s="150" t="str">
        <f t="array" ref="AF94">IFERROR(IF($C94&lt;&gt;"",INDEX('Booking Guest Information'!$K$21:$K$170,MATCH(1,('Booking Guest Information'!$G$21:$G$170=$D94)*('Booking Guest Information'!$M$21:$M$170&lt;=AF$89)*('Booking Guest Information'!$O$21:$O$170&gt;AF$89)*('Booking Guest Information'!$A$21:$A$170&lt;&gt;"X"),0),0),""),"")</f>
        <v/>
      </c>
      <c r="AG94" s="150" t="str">
        <f t="array" ref="AG94">IFERROR(IF($C94&lt;&gt;"",INDEX('Booking Guest Information'!$K$21:$K$170,MATCH(1,('Booking Guest Information'!$G$21:$G$170=$D94)*('Booking Guest Information'!$M$21:$M$170&lt;=AG$89)*('Booking Guest Information'!$O$21:$O$170&gt;AG$89)*('Booking Guest Information'!$A$21:$A$170&lt;&gt;"X"),0),0),""),"")</f>
        <v/>
      </c>
      <c r="AH94" s="150" t="str">
        <f t="array" ref="AH94">IFERROR(IF($C94&lt;&gt;"",INDEX('Booking Guest Information'!$K$21:$K$170,MATCH(1,('Booking Guest Information'!$G$21:$G$170=$D94)*('Booking Guest Information'!$M$21:$M$170&lt;=AH$89)*('Booking Guest Information'!$O$21:$O$170&gt;AH$89)*('Booking Guest Information'!$A$21:$A$170&lt;&gt;"X"),0),0),""),"")</f>
        <v/>
      </c>
      <c r="AI94" s="150" t="str">
        <f t="array" ref="AI94">IFERROR(IF($C94&lt;&gt;"",INDEX('Booking Guest Information'!$K$21:$K$170,MATCH(1,('Booking Guest Information'!$G$21:$G$170=$D94)*('Booking Guest Information'!$M$21:$M$170&lt;=AI$89)*('Booking Guest Information'!$O$21:$O$170&gt;AI$89)*('Booking Guest Information'!$A$21:$A$170&lt;&gt;"X"),0),0),""),"")</f>
        <v/>
      </c>
      <c r="AJ94" s="150" t="str">
        <f t="array" ref="AJ94">IFERROR(IF($C94&lt;&gt;"",INDEX('Booking Guest Information'!$K$21:$K$170,MATCH(1,('Booking Guest Information'!$G$21:$G$170=$D94)*('Booking Guest Information'!$M$21:$M$170&lt;=AJ$89)*('Booking Guest Information'!$O$21:$O$170&gt;AJ$89)*('Booking Guest Information'!$A$21:$A$170&lt;&gt;"X"),0),0),""),"")</f>
        <v/>
      </c>
      <c r="AK94" s="150" t="str">
        <f t="array" ref="AK94">IFERROR(IF($C94&lt;&gt;"",INDEX('Booking Guest Information'!$K$21:$K$170,MATCH(1,('Booking Guest Information'!$G$21:$G$170=$D94)*('Booking Guest Information'!$M$21:$M$170&lt;=AK$89)*('Booking Guest Information'!$O$21:$O$170&gt;AK$89)*('Booking Guest Information'!$A$21:$A$170&lt;&gt;"X"),0),0),""),"")</f>
        <v/>
      </c>
      <c r="AL94" s="150" t="str">
        <f t="array" ref="AL94">IFERROR(IF($C94&lt;&gt;"",INDEX('Booking Guest Information'!$K$21:$K$170,MATCH(1,('Booking Guest Information'!$G$21:$G$170=$D94)*('Booking Guest Information'!$M$21:$M$170&lt;=AL$89)*('Booking Guest Information'!$O$21:$O$170&gt;AL$89)*('Booking Guest Information'!$A$21:$A$170&lt;&gt;"X"),0),0),""),"")</f>
        <v/>
      </c>
      <c r="AM94" s="150" t="str">
        <f t="array" ref="AM94">IFERROR(IF($C94&lt;&gt;"",INDEX('Booking Guest Information'!$K$21:$K$170,MATCH(1,('Booking Guest Information'!$G$21:$G$170=$D94)*('Booking Guest Information'!$M$21:$M$170&lt;=AM$89)*('Booking Guest Information'!$O$21:$O$170&gt;AM$89)*('Booking Guest Information'!$A$21:$A$170&lt;&gt;"X"),0),0),""),"")</f>
        <v/>
      </c>
      <c r="AN94" s="150" t="str">
        <f t="array" ref="AN94">IFERROR(IF($C94&lt;&gt;"",INDEX('Booking Guest Information'!$K$21:$K$170,MATCH(1,('Booking Guest Information'!$G$21:$G$170=$D94)*('Booking Guest Information'!$M$21:$M$170&lt;=AN$89)*('Booking Guest Information'!$O$21:$O$170&gt;AN$89)*('Booking Guest Information'!$A$21:$A$170&lt;&gt;"X"),0),0),""),"")</f>
        <v/>
      </c>
      <c r="AO94" s="150" t="str">
        <f t="array" ref="AO94">IFERROR(IF($C94&lt;&gt;"",INDEX('Booking Guest Information'!$K$21:$K$170,MATCH(1,('Booking Guest Information'!$G$21:$G$170=$D94)*('Booking Guest Information'!$M$21:$M$170&lt;=AO$89)*('Booking Guest Information'!$O$21:$O$170&gt;AO$89)*('Booking Guest Information'!$A$21:$A$170&lt;&gt;"X"),0),0),""),"")</f>
        <v/>
      </c>
      <c r="AP94" s="150" t="str">
        <f t="array" ref="AP94">IFERROR(IF($C94&lt;&gt;"",INDEX('Booking Guest Information'!$K$21:$K$170,MATCH(1,('Booking Guest Information'!$G$21:$G$170=$D94)*('Booking Guest Information'!$M$21:$M$170&lt;=AP$89)*('Booking Guest Information'!$O$21:$O$170&gt;AP$89)*('Booking Guest Information'!$A$21:$A$170&lt;&gt;"X"),0),0),""),"")</f>
        <v/>
      </c>
      <c r="AQ94" s="150" t="str">
        <f t="array" ref="AQ94">IFERROR(IF($C94&lt;&gt;"",INDEX('Booking Guest Information'!$K$21:$K$170,MATCH(1,('Booking Guest Information'!$G$21:$G$170=$D94)*('Booking Guest Information'!$M$21:$M$170&lt;=AQ$89)*('Booking Guest Information'!$O$21:$O$170&gt;AQ$89)*('Booking Guest Information'!$A$21:$A$170&lt;&gt;"X"),0),0),""),"")</f>
        <v/>
      </c>
      <c r="AR94" s="150" t="str">
        <f t="array" ref="AR94">IFERROR(IF($C94&lt;&gt;"",INDEX('Booking Guest Information'!$K$21:$K$170,MATCH(1,('Booking Guest Information'!$G$21:$G$170=$D94)*('Booking Guest Information'!$M$21:$M$170&lt;=AR$89)*('Booking Guest Information'!$O$21:$O$170&gt;AR$89)*('Booking Guest Information'!$A$21:$A$170&lt;&gt;"X"),0),0),""),"")</f>
        <v/>
      </c>
      <c r="AS94" s="150" t="str">
        <f t="array" ref="AS94">IFERROR(IF($C94&lt;&gt;"",INDEX('Booking Guest Information'!$K$21:$K$170,MATCH(1,('Booking Guest Information'!$G$21:$G$170=$D94)*('Booking Guest Information'!$M$21:$M$170&lt;=AS$89)*('Booking Guest Information'!$O$21:$O$170&gt;AS$89)*('Booking Guest Information'!$A$21:$A$170&lt;&gt;"X"),0),0),""),"")</f>
        <v/>
      </c>
      <c r="AT94" s="150" t="str">
        <f t="array" ref="AT94">IFERROR(IF($C94&lt;&gt;"",INDEX('Booking Guest Information'!$K$21:$K$170,MATCH(1,('Booking Guest Information'!$G$21:$G$170=$D94)*('Booking Guest Information'!$M$21:$M$170&lt;=AT$89)*('Booking Guest Information'!$O$21:$O$170&gt;AT$89)*('Booking Guest Information'!$A$21:$A$170&lt;&gt;"X"),0),0),""),"")</f>
        <v/>
      </c>
      <c r="AU94" s="150" t="str">
        <f t="array" ref="AU94">IFERROR(IF($C94&lt;&gt;"",INDEX('Booking Guest Information'!$K$21:$K$170,MATCH(1,('Booking Guest Information'!$G$21:$G$170=$D94)*('Booking Guest Information'!$M$21:$M$170&lt;=AU$89)*('Booking Guest Information'!$O$21:$O$170&gt;AU$89)*('Booking Guest Information'!$A$21:$A$170&lt;&gt;"X"),0),0),""),"")</f>
        <v/>
      </c>
    </row>
    <row r="95" spans="2:47" x14ac:dyDescent="0.3">
      <c r="B95" s="149">
        <v>6</v>
      </c>
      <c r="C95" s="151" t="str">
        <f t="shared" si="4"/>
        <v>Standard Double</v>
      </c>
      <c r="D95" s="149">
        <f t="shared" si="4"/>
        <v>206</v>
      </c>
      <c r="E95" s="149"/>
      <c r="F95" s="150" t="str">
        <f t="array" ref="F95">IFERROR(IF($C95&lt;&gt;"",INDEX('Booking Guest Information'!$K$21:$K$170,MATCH(1,('Booking Guest Information'!$G$21:$G$170=$D95)*('Booking Guest Information'!$M$21:$M$170&lt;=F$89)*('Booking Guest Information'!$O$21:$O$170&gt;F$89)*('Booking Guest Information'!$A$21:$A$170&lt;&gt;"X"),0),0),""),"")</f>
        <v/>
      </c>
      <c r="G95" s="150" t="str">
        <f t="array" ref="G95">IFERROR(IF($C95&lt;&gt;"",INDEX('Booking Guest Information'!$K$21:$K$170,MATCH(1,('Booking Guest Information'!$G$21:$G$170=$D95)*('Booking Guest Information'!$M$21:$M$170&lt;=G$89)*('Booking Guest Information'!$O$21:$O$170&gt;G$89)*('Booking Guest Information'!$A$21:$A$170&lt;&gt;"X"),0),0),""),"")</f>
        <v/>
      </c>
      <c r="H95" s="150" t="str">
        <f t="array" ref="H95">IFERROR(IF($C95&lt;&gt;"",INDEX('Booking Guest Information'!$K$21:$K$170,MATCH(1,('Booking Guest Information'!$G$21:$G$170=$D95)*('Booking Guest Information'!$M$21:$M$170&lt;=H$89)*('Booking Guest Information'!$O$21:$O$170&gt;H$89)*('Booking Guest Information'!$A$21:$A$170&lt;&gt;"X"),0),0),""),"")</f>
        <v/>
      </c>
      <c r="I95" s="150" t="str">
        <f t="array" ref="I95">IFERROR(IF($C95&lt;&gt;"",INDEX('Booking Guest Information'!$K$21:$K$170,MATCH(1,('Booking Guest Information'!$G$21:$G$170=$D95)*('Booking Guest Information'!$M$21:$M$170&lt;=I$89)*('Booking Guest Information'!$O$21:$O$170&gt;I$89)*('Booking Guest Information'!$A$21:$A$170&lt;&gt;"X"),0),0),""),"")</f>
        <v/>
      </c>
      <c r="J95" s="150" t="str">
        <f t="array" ref="J95">IFERROR(IF($C95&lt;&gt;"",INDEX('Booking Guest Information'!$K$21:$K$170,MATCH(1,('Booking Guest Information'!$G$21:$G$170=$D95)*('Booking Guest Information'!$M$21:$M$170&lt;=J$89)*('Booking Guest Information'!$O$21:$O$170&gt;J$89)*('Booking Guest Information'!$A$21:$A$170&lt;&gt;"X"),0),0),""),"")</f>
        <v/>
      </c>
      <c r="K95" s="150" t="str">
        <f t="array" ref="K95">IFERROR(IF($C95&lt;&gt;"",INDEX('Booking Guest Information'!$K$21:$K$170,MATCH(1,('Booking Guest Information'!$G$21:$G$170=$D95)*('Booking Guest Information'!$M$21:$M$170&lt;=K$89)*('Booking Guest Information'!$O$21:$O$170&gt;K$89)*('Booking Guest Information'!$A$21:$A$170&lt;&gt;"X"),0),0),""),"")</f>
        <v/>
      </c>
      <c r="L95" s="150" t="str">
        <f t="array" ref="L95">IFERROR(IF($C95&lt;&gt;"",INDEX('Booking Guest Information'!$K$21:$K$170,MATCH(1,('Booking Guest Information'!$G$21:$G$170=$D95)*('Booking Guest Information'!$M$21:$M$170&lt;=L$89)*('Booking Guest Information'!$O$21:$O$170&gt;L$89)*('Booking Guest Information'!$A$21:$A$170&lt;&gt;"X"),0),0),""),"")</f>
        <v/>
      </c>
      <c r="M95" s="150" t="str">
        <f t="array" ref="M95">IFERROR(IF($C95&lt;&gt;"",INDEX('Booking Guest Information'!$K$21:$K$170,MATCH(1,('Booking Guest Information'!$G$21:$G$170=$D95)*('Booking Guest Information'!$M$21:$M$170&lt;=M$89)*('Booking Guest Information'!$O$21:$O$170&gt;M$89)*('Booking Guest Information'!$A$21:$A$170&lt;&gt;"X"),0),0),""),"")</f>
        <v/>
      </c>
      <c r="N95" s="150" t="str">
        <f t="array" ref="N95">IFERROR(IF($C95&lt;&gt;"",INDEX('Booking Guest Information'!$K$21:$K$170,MATCH(1,('Booking Guest Information'!$G$21:$G$170=$D95)*('Booking Guest Information'!$M$21:$M$170&lt;=N$89)*('Booking Guest Information'!$O$21:$O$170&gt;N$89)*('Booking Guest Information'!$A$21:$A$170&lt;&gt;"X"),0),0),""),"")</f>
        <v/>
      </c>
      <c r="O95" s="150" t="str">
        <f t="array" ref="O95">IFERROR(IF($C95&lt;&gt;"",INDEX('Booking Guest Information'!$K$21:$K$170,MATCH(1,('Booking Guest Information'!$G$21:$G$170=$D95)*('Booking Guest Information'!$M$21:$M$170&lt;=O$89)*('Booking Guest Information'!$O$21:$O$170&gt;O$89)*('Booking Guest Information'!$A$21:$A$170&lt;&gt;"X"),0),0),""),"")</f>
        <v/>
      </c>
      <c r="P95" s="150" t="str">
        <f t="array" ref="P95">IFERROR(IF($C95&lt;&gt;"",INDEX('Booking Guest Information'!$K$21:$K$170,MATCH(1,('Booking Guest Information'!$G$21:$G$170=$D95)*('Booking Guest Information'!$M$21:$M$170&lt;=P$89)*('Booking Guest Information'!$O$21:$O$170&gt;P$89)*('Booking Guest Information'!$A$21:$A$170&lt;&gt;"X"),0),0),""),"")</f>
        <v/>
      </c>
      <c r="Q95" s="150" t="str">
        <f t="array" ref="Q95">IFERROR(IF($C95&lt;&gt;"",INDEX('Booking Guest Information'!$K$21:$K$170,MATCH(1,('Booking Guest Information'!$G$21:$G$170=$D95)*('Booking Guest Information'!$M$21:$M$170&lt;=Q$89)*('Booking Guest Information'!$O$21:$O$170&gt;Q$89)*('Booking Guest Information'!$A$21:$A$170&lt;&gt;"X"),0),0),""),"")</f>
        <v/>
      </c>
      <c r="R95" s="150" t="str">
        <f t="array" ref="R95">IFERROR(IF($C95&lt;&gt;"",INDEX('Booking Guest Information'!$K$21:$K$170,MATCH(1,('Booking Guest Information'!$G$21:$G$170=$D95)*('Booking Guest Information'!$M$21:$M$170&lt;=R$89)*('Booking Guest Information'!$O$21:$O$170&gt;R$89)*('Booking Guest Information'!$A$21:$A$170&lt;&gt;"X"),0),0),""),"")</f>
        <v/>
      </c>
      <c r="S95" s="150" t="str">
        <f t="array" ref="S95">IFERROR(IF($C95&lt;&gt;"",INDEX('Booking Guest Information'!$K$21:$K$170,MATCH(1,('Booking Guest Information'!$G$21:$G$170=$D95)*('Booking Guest Information'!$M$21:$M$170&lt;=S$89)*('Booking Guest Information'!$O$21:$O$170&gt;S$89)*('Booking Guest Information'!$A$21:$A$170&lt;&gt;"X"),0),0),""),"")</f>
        <v/>
      </c>
      <c r="T95" s="150" t="str">
        <f t="array" ref="T95">IFERROR(IF($C95&lt;&gt;"",INDEX('Booking Guest Information'!$K$21:$K$170,MATCH(1,('Booking Guest Information'!$G$21:$G$170=$D95)*('Booking Guest Information'!$M$21:$M$170&lt;=T$89)*('Booking Guest Information'!$O$21:$O$170&gt;T$89)*('Booking Guest Information'!$A$21:$A$170&lt;&gt;"X"),0),0),""),"")</f>
        <v/>
      </c>
      <c r="U95" s="150" t="str">
        <f t="array" ref="U95">IFERROR(IF($C95&lt;&gt;"",INDEX('Booking Guest Information'!$K$21:$K$170,MATCH(1,('Booking Guest Information'!$G$21:$G$170=$D95)*('Booking Guest Information'!$M$21:$M$170&lt;=U$89)*('Booking Guest Information'!$O$21:$O$170&gt;U$89)*('Booking Guest Information'!$A$21:$A$170&lt;&gt;"X"),0),0),""),"")</f>
        <v/>
      </c>
      <c r="V95" s="150" t="str">
        <f t="array" ref="V95">IFERROR(IF($C95&lt;&gt;"",INDEX('Booking Guest Information'!$K$21:$K$170,MATCH(1,('Booking Guest Information'!$G$21:$G$170=$D95)*('Booking Guest Information'!$M$21:$M$170&lt;=V$89)*('Booking Guest Information'!$O$21:$O$170&gt;V$89)*('Booking Guest Information'!$A$21:$A$170&lt;&gt;"X"),0),0),""),"")</f>
        <v/>
      </c>
      <c r="W95" s="150" t="str">
        <f t="array" ref="W95">IFERROR(IF($C95&lt;&gt;"",INDEX('Booking Guest Information'!$K$21:$K$170,MATCH(1,('Booking Guest Information'!$G$21:$G$170=$D95)*('Booking Guest Information'!$M$21:$M$170&lt;=W$89)*('Booking Guest Information'!$O$21:$O$170&gt;W$89)*('Booking Guest Information'!$A$21:$A$170&lt;&gt;"X"),0),0),""),"")</f>
        <v/>
      </c>
      <c r="X95" s="150" t="str">
        <f t="array" ref="X95">IFERROR(IF($C95&lt;&gt;"",INDEX('Booking Guest Information'!$K$21:$K$170,MATCH(1,('Booking Guest Information'!$G$21:$G$170=$D95)*('Booking Guest Information'!$M$21:$M$170&lt;=X$89)*('Booking Guest Information'!$O$21:$O$170&gt;X$89)*('Booking Guest Information'!$A$21:$A$170&lt;&gt;"X"),0),0),""),"")</f>
        <v/>
      </c>
      <c r="Y95" s="150" t="str">
        <f t="array" ref="Y95">IFERROR(IF($C95&lt;&gt;"",INDEX('Booking Guest Information'!$K$21:$K$170,MATCH(1,('Booking Guest Information'!$G$21:$G$170=$D95)*('Booking Guest Information'!$M$21:$M$170&lt;=Y$89)*('Booking Guest Information'!$O$21:$O$170&gt;Y$89)*('Booking Guest Information'!$A$21:$A$170&lt;&gt;"X"),0),0),""),"")</f>
        <v/>
      </c>
      <c r="Z95" s="150" t="str">
        <f t="array" ref="Z95">IFERROR(IF($C95&lt;&gt;"",INDEX('Booking Guest Information'!$K$21:$K$170,MATCH(1,('Booking Guest Information'!$G$21:$G$170=$D95)*('Booking Guest Information'!$M$21:$M$170&lt;=Z$89)*('Booking Guest Information'!$O$21:$O$170&gt;Z$89)*('Booking Guest Information'!$A$21:$A$170&lt;&gt;"X"),0),0),""),"")</f>
        <v/>
      </c>
      <c r="AA95" s="150" t="str">
        <f t="array" ref="AA95">IFERROR(IF($C95&lt;&gt;"",INDEX('Booking Guest Information'!$K$21:$K$170,MATCH(1,('Booking Guest Information'!$G$21:$G$170=$D95)*('Booking Guest Information'!$M$21:$M$170&lt;=AA$89)*('Booking Guest Information'!$O$21:$O$170&gt;AA$89)*('Booking Guest Information'!$A$21:$A$170&lt;&gt;"X"),0),0),""),"")</f>
        <v/>
      </c>
      <c r="AB95" s="150" t="str">
        <f t="array" ref="AB95">IFERROR(IF($C95&lt;&gt;"",INDEX('Booking Guest Information'!$K$21:$K$170,MATCH(1,('Booking Guest Information'!$G$21:$G$170=$D95)*('Booking Guest Information'!$M$21:$M$170&lt;=AB$89)*('Booking Guest Information'!$O$21:$O$170&gt;AB$89)*('Booking Guest Information'!$A$21:$A$170&lt;&gt;"X"),0),0),""),"")</f>
        <v/>
      </c>
      <c r="AC95" s="150" t="str">
        <f t="array" ref="AC95">IFERROR(IF($C95&lt;&gt;"",INDEX('Booking Guest Information'!$K$21:$K$170,MATCH(1,('Booking Guest Information'!$G$21:$G$170=$D95)*('Booking Guest Information'!$M$21:$M$170&lt;=AC$89)*('Booking Guest Information'!$O$21:$O$170&gt;AC$89)*('Booking Guest Information'!$A$21:$A$170&lt;&gt;"X"),0),0),""),"")</f>
        <v/>
      </c>
      <c r="AD95" s="150" t="str">
        <f t="array" ref="AD95">IFERROR(IF($C95&lt;&gt;"",INDEX('Booking Guest Information'!$K$21:$K$170,MATCH(1,('Booking Guest Information'!$G$21:$G$170=$D95)*('Booking Guest Information'!$M$21:$M$170&lt;=AD$89)*('Booking Guest Information'!$O$21:$O$170&gt;AD$89)*('Booking Guest Information'!$A$21:$A$170&lt;&gt;"X"),0),0),""),"")</f>
        <v/>
      </c>
      <c r="AE95" s="150" t="str">
        <f t="array" ref="AE95">IFERROR(IF($C95&lt;&gt;"",INDEX('Booking Guest Information'!$K$21:$K$170,MATCH(1,('Booking Guest Information'!$G$21:$G$170=$D95)*('Booking Guest Information'!$M$21:$M$170&lt;=AE$89)*('Booking Guest Information'!$O$21:$O$170&gt;AE$89)*('Booking Guest Information'!$A$21:$A$170&lt;&gt;"X"),0),0),""),"")</f>
        <v/>
      </c>
      <c r="AF95" s="150" t="str">
        <f t="array" ref="AF95">IFERROR(IF($C95&lt;&gt;"",INDEX('Booking Guest Information'!$K$21:$K$170,MATCH(1,('Booking Guest Information'!$G$21:$G$170=$D95)*('Booking Guest Information'!$M$21:$M$170&lt;=AF$89)*('Booking Guest Information'!$O$21:$O$170&gt;AF$89)*('Booking Guest Information'!$A$21:$A$170&lt;&gt;"X"),0),0),""),"")</f>
        <v/>
      </c>
      <c r="AG95" s="150" t="str">
        <f t="array" ref="AG95">IFERROR(IF($C95&lt;&gt;"",INDEX('Booking Guest Information'!$K$21:$K$170,MATCH(1,('Booking Guest Information'!$G$21:$G$170=$D95)*('Booking Guest Information'!$M$21:$M$170&lt;=AG$89)*('Booking Guest Information'!$O$21:$O$170&gt;AG$89)*('Booking Guest Information'!$A$21:$A$170&lt;&gt;"X"),0),0),""),"")</f>
        <v/>
      </c>
      <c r="AH95" s="150" t="str">
        <f t="array" ref="AH95">IFERROR(IF($C95&lt;&gt;"",INDEX('Booking Guest Information'!$K$21:$K$170,MATCH(1,('Booking Guest Information'!$G$21:$G$170=$D95)*('Booking Guest Information'!$M$21:$M$170&lt;=AH$89)*('Booking Guest Information'!$O$21:$O$170&gt;AH$89)*('Booking Guest Information'!$A$21:$A$170&lt;&gt;"X"),0),0),""),"")</f>
        <v/>
      </c>
      <c r="AI95" s="150" t="str">
        <f t="array" ref="AI95">IFERROR(IF($C95&lt;&gt;"",INDEX('Booking Guest Information'!$K$21:$K$170,MATCH(1,('Booking Guest Information'!$G$21:$G$170=$D95)*('Booking Guest Information'!$M$21:$M$170&lt;=AI$89)*('Booking Guest Information'!$O$21:$O$170&gt;AI$89)*('Booking Guest Information'!$A$21:$A$170&lt;&gt;"X"),0),0),""),"")</f>
        <v/>
      </c>
      <c r="AJ95" s="150" t="str">
        <f t="array" ref="AJ95">IFERROR(IF($C95&lt;&gt;"",INDEX('Booking Guest Information'!$K$21:$K$170,MATCH(1,('Booking Guest Information'!$G$21:$G$170=$D95)*('Booking Guest Information'!$M$21:$M$170&lt;=AJ$89)*('Booking Guest Information'!$O$21:$O$170&gt;AJ$89)*('Booking Guest Information'!$A$21:$A$170&lt;&gt;"X"),0),0),""),"")</f>
        <v/>
      </c>
      <c r="AK95" s="150" t="str">
        <f t="array" ref="AK95">IFERROR(IF($C95&lt;&gt;"",INDEX('Booking Guest Information'!$K$21:$K$170,MATCH(1,('Booking Guest Information'!$G$21:$G$170=$D95)*('Booking Guest Information'!$M$21:$M$170&lt;=AK$89)*('Booking Guest Information'!$O$21:$O$170&gt;AK$89)*('Booking Guest Information'!$A$21:$A$170&lt;&gt;"X"),0),0),""),"")</f>
        <v/>
      </c>
      <c r="AL95" s="150" t="str">
        <f t="array" ref="AL95">IFERROR(IF($C95&lt;&gt;"",INDEX('Booking Guest Information'!$K$21:$K$170,MATCH(1,('Booking Guest Information'!$G$21:$G$170=$D95)*('Booking Guest Information'!$M$21:$M$170&lt;=AL$89)*('Booking Guest Information'!$O$21:$O$170&gt;AL$89)*('Booking Guest Information'!$A$21:$A$170&lt;&gt;"X"),0),0),""),"")</f>
        <v/>
      </c>
      <c r="AM95" s="150" t="str">
        <f t="array" ref="AM95">IFERROR(IF($C95&lt;&gt;"",INDEX('Booking Guest Information'!$K$21:$K$170,MATCH(1,('Booking Guest Information'!$G$21:$G$170=$D95)*('Booking Guest Information'!$M$21:$M$170&lt;=AM$89)*('Booking Guest Information'!$O$21:$O$170&gt;AM$89)*('Booking Guest Information'!$A$21:$A$170&lt;&gt;"X"),0),0),""),"")</f>
        <v/>
      </c>
      <c r="AN95" s="150" t="str">
        <f t="array" ref="AN95">IFERROR(IF($C95&lt;&gt;"",INDEX('Booking Guest Information'!$K$21:$K$170,MATCH(1,('Booking Guest Information'!$G$21:$G$170=$D95)*('Booking Guest Information'!$M$21:$M$170&lt;=AN$89)*('Booking Guest Information'!$O$21:$O$170&gt;AN$89)*('Booking Guest Information'!$A$21:$A$170&lt;&gt;"X"),0),0),""),"")</f>
        <v/>
      </c>
      <c r="AO95" s="150" t="str">
        <f t="array" ref="AO95">IFERROR(IF($C95&lt;&gt;"",INDEX('Booking Guest Information'!$K$21:$K$170,MATCH(1,('Booking Guest Information'!$G$21:$G$170=$D95)*('Booking Guest Information'!$M$21:$M$170&lt;=AO$89)*('Booking Guest Information'!$O$21:$O$170&gt;AO$89)*('Booking Guest Information'!$A$21:$A$170&lt;&gt;"X"),0),0),""),"")</f>
        <v/>
      </c>
      <c r="AP95" s="150" t="str">
        <f t="array" ref="AP95">IFERROR(IF($C95&lt;&gt;"",INDEX('Booking Guest Information'!$K$21:$K$170,MATCH(1,('Booking Guest Information'!$G$21:$G$170=$D95)*('Booking Guest Information'!$M$21:$M$170&lt;=AP$89)*('Booking Guest Information'!$O$21:$O$170&gt;AP$89)*('Booking Guest Information'!$A$21:$A$170&lt;&gt;"X"),0),0),""),"")</f>
        <v/>
      </c>
      <c r="AQ95" s="150" t="str">
        <f t="array" ref="AQ95">IFERROR(IF($C95&lt;&gt;"",INDEX('Booking Guest Information'!$K$21:$K$170,MATCH(1,('Booking Guest Information'!$G$21:$G$170=$D95)*('Booking Guest Information'!$M$21:$M$170&lt;=AQ$89)*('Booking Guest Information'!$O$21:$O$170&gt;AQ$89)*('Booking Guest Information'!$A$21:$A$170&lt;&gt;"X"),0),0),""),"")</f>
        <v/>
      </c>
      <c r="AR95" s="150" t="str">
        <f t="array" ref="AR95">IFERROR(IF($C95&lt;&gt;"",INDEX('Booking Guest Information'!$K$21:$K$170,MATCH(1,('Booking Guest Information'!$G$21:$G$170=$D95)*('Booking Guest Information'!$M$21:$M$170&lt;=AR$89)*('Booking Guest Information'!$O$21:$O$170&gt;AR$89)*('Booking Guest Information'!$A$21:$A$170&lt;&gt;"X"),0),0),""),"")</f>
        <v/>
      </c>
      <c r="AS95" s="150" t="str">
        <f t="array" ref="AS95">IFERROR(IF($C95&lt;&gt;"",INDEX('Booking Guest Information'!$K$21:$K$170,MATCH(1,('Booking Guest Information'!$G$21:$G$170=$D95)*('Booking Guest Information'!$M$21:$M$170&lt;=AS$89)*('Booking Guest Information'!$O$21:$O$170&gt;AS$89)*('Booking Guest Information'!$A$21:$A$170&lt;&gt;"X"),0),0),""),"")</f>
        <v/>
      </c>
      <c r="AT95" s="150" t="str">
        <f t="array" ref="AT95">IFERROR(IF($C95&lt;&gt;"",INDEX('Booking Guest Information'!$K$21:$K$170,MATCH(1,('Booking Guest Information'!$G$21:$G$170=$D95)*('Booking Guest Information'!$M$21:$M$170&lt;=AT$89)*('Booking Guest Information'!$O$21:$O$170&gt;AT$89)*('Booking Guest Information'!$A$21:$A$170&lt;&gt;"X"),0),0),""),"")</f>
        <v/>
      </c>
      <c r="AU95" s="150" t="str">
        <f t="array" ref="AU95">IFERROR(IF($C95&lt;&gt;"",INDEX('Booking Guest Information'!$K$21:$K$170,MATCH(1,('Booking Guest Information'!$G$21:$G$170=$D95)*('Booking Guest Information'!$M$21:$M$170&lt;=AU$89)*('Booking Guest Information'!$O$21:$O$170&gt;AU$89)*('Booking Guest Information'!$A$21:$A$170&lt;&gt;"X"),0),0),""),"")</f>
        <v/>
      </c>
    </row>
    <row r="96" spans="2:47" x14ac:dyDescent="0.3">
      <c r="B96" s="149">
        <v>7</v>
      </c>
      <c r="C96" s="151" t="str">
        <f t="shared" si="4"/>
        <v>Standard Double</v>
      </c>
      <c r="D96" s="149">
        <f t="shared" si="4"/>
        <v>207</v>
      </c>
      <c r="E96" s="149"/>
      <c r="F96" s="150" t="str">
        <f t="array" ref="F96">IFERROR(IF($C96&lt;&gt;"",INDEX('Booking Guest Information'!$K$21:$K$170,MATCH(1,('Booking Guest Information'!$G$21:$G$170=$D96)*('Booking Guest Information'!$M$21:$M$170&lt;=F$89)*('Booking Guest Information'!$O$21:$O$170&gt;F$89)*('Booking Guest Information'!$A$21:$A$170&lt;&gt;"X"),0),0),""),"")</f>
        <v/>
      </c>
      <c r="G96" s="150" t="str">
        <f t="array" ref="G96">IFERROR(IF($C96&lt;&gt;"",INDEX('Booking Guest Information'!$K$21:$K$170,MATCH(1,('Booking Guest Information'!$G$21:$G$170=$D96)*('Booking Guest Information'!$M$21:$M$170&lt;=G$89)*('Booking Guest Information'!$O$21:$O$170&gt;G$89)*('Booking Guest Information'!$A$21:$A$170&lt;&gt;"X"),0),0),""),"")</f>
        <v/>
      </c>
      <c r="H96" s="150" t="str">
        <f t="array" ref="H96">IFERROR(IF($C96&lt;&gt;"",INDEX('Booking Guest Information'!$K$21:$K$170,MATCH(1,('Booking Guest Information'!$G$21:$G$170=$D96)*('Booking Guest Information'!$M$21:$M$170&lt;=H$89)*('Booking Guest Information'!$O$21:$O$170&gt;H$89)*('Booking Guest Information'!$A$21:$A$170&lt;&gt;"X"),0),0),""),"")</f>
        <v/>
      </c>
      <c r="I96" s="150" t="str">
        <f t="array" ref="I96">IFERROR(IF($C96&lt;&gt;"",INDEX('Booking Guest Information'!$K$21:$K$170,MATCH(1,('Booking Guest Information'!$G$21:$G$170=$D96)*('Booking Guest Information'!$M$21:$M$170&lt;=I$89)*('Booking Guest Information'!$O$21:$O$170&gt;I$89)*('Booking Guest Information'!$A$21:$A$170&lt;&gt;"X"),0),0),""),"")</f>
        <v/>
      </c>
      <c r="J96" s="150" t="str">
        <f t="array" ref="J96">IFERROR(IF($C96&lt;&gt;"",INDEX('Booking Guest Information'!$K$21:$K$170,MATCH(1,('Booking Guest Information'!$G$21:$G$170=$D96)*('Booking Guest Information'!$M$21:$M$170&lt;=J$89)*('Booking Guest Information'!$O$21:$O$170&gt;J$89)*('Booking Guest Information'!$A$21:$A$170&lt;&gt;"X"),0),0),""),"")</f>
        <v/>
      </c>
      <c r="K96" s="150" t="str">
        <f t="array" ref="K96">IFERROR(IF($C96&lt;&gt;"",INDEX('Booking Guest Information'!$K$21:$K$170,MATCH(1,('Booking Guest Information'!$G$21:$G$170=$D96)*('Booking Guest Information'!$M$21:$M$170&lt;=K$89)*('Booking Guest Information'!$O$21:$O$170&gt;K$89)*('Booking Guest Information'!$A$21:$A$170&lt;&gt;"X"),0),0),""),"")</f>
        <v/>
      </c>
      <c r="L96" s="150" t="str">
        <f t="array" ref="L96">IFERROR(IF($C96&lt;&gt;"",INDEX('Booking Guest Information'!$K$21:$K$170,MATCH(1,('Booking Guest Information'!$G$21:$G$170=$D96)*('Booking Guest Information'!$M$21:$M$170&lt;=L$89)*('Booking Guest Information'!$O$21:$O$170&gt;L$89)*('Booking Guest Information'!$A$21:$A$170&lt;&gt;"X"),0),0),""),"")</f>
        <v/>
      </c>
      <c r="M96" s="150" t="str">
        <f t="array" ref="M96">IFERROR(IF($C96&lt;&gt;"",INDEX('Booking Guest Information'!$K$21:$K$170,MATCH(1,('Booking Guest Information'!$G$21:$G$170=$D96)*('Booking Guest Information'!$M$21:$M$170&lt;=M$89)*('Booking Guest Information'!$O$21:$O$170&gt;M$89)*('Booking Guest Information'!$A$21:$A$170&lt;&gt;"X"),0),0),""),"")</f>
        <v/>
      </c>
      <c r="N96" s="150" t="str">
        <f t="array" ref="N96">IFERROR(IF($C96&lt;&gt;"",INDEX('Booking Guest Information'!$K$21:$K$170,MATCH(1,('Booking Guest Information'!$G$21:$G$170=$D96)*('Booking Guest Information'!$M$21:$M$170&lt;=N$89)*('Booking Guest Information'!$O$21:$O$170&gt;N$89)*('Booking Guest Information'!$A$21:$A$170&lt;&gt;"X"),0),0),""),"")</f>
        <v/>
      </c>
      <c r="O96" s="150" t="str">
        <f t="array" ref="O96">IFERROR(IF($C96&lt;&gt;"",INDEX('Booking Guest Information'!$K$21:$K$170,MATCH(1,('Booking Guest Information'!$G$21:$G$170=$D96)*('Booking Guest Information'!$M$21:$M$170&lt;=O$89)*('Booking Guest Information'!$O$21:$O$170&gt;O$89)*('Booking Guest Information'!$A$21:$A$170&lt;&gt;"X"),0),0),""),"")</f>
        <v/>
      </c>
      <c r="P96" s="150" t="str">
        <f t="array" ref="P96">IFERROR(IF($C96&lt;&gt;"",INDEX('Booking Guest Information'!$K$21:$K$170,MATCH(1,('Booking Guest Information'!$G$21:$G$170=$D96)*('Booking Guest Information'!$M$21:$M$170&lt;=P$89)*('Booking Guest Information'!$O$21:$O$170&gt;P$89)*('Booking Guest Information'!$A$21:$A$170&lt;&gt;"X"),0),0),""),"")</f>
        <v/>
      </c>
      <c r="Q96" s="150" t="str">
        <f t="array" ref="Q96">IFERROR(IF($C96&lt;&gt;"",INDEX('Booking Guest Information'!$K$21:$K$170,MATCH(1,('Booking Guest Information'!$G$21:$G$170=$D96)*('Booking Guest Information'!$M$21:$M$170&lt;=Q$89)*('Booking Guest Information'!$O$21:$O$170&gt;Q$89)*('Booking Guest Information'!$A$21:$A$170&lt;&gt;"X"),0),0),""),"")</f>
        <v/>
      </c>
      <c r="R96" s="150" t="str">
        <f t="array" ref="R96">IFERROR(IF($C96&lt;&gt;"",INDEX('Booking Guest Information'!$K$21:$K$170,MATCH(1,('Booking Guest Information'!$G$21:$G$170=$D96)*('Booking Guest Information'!$M$21:$M$170&lt;=R$89)*('Booking Guest Information'!$O$21:$O$170&gt;R$89)*('Booking Guest Information'!$A$21:$A$170&lt;&gt;"X"),0),0),""),"")</f>
        <v/>
      </c>
      <c r="S96" s="150" t="str">
        <f t="array" ref="S96">IFERROR(IF($C96&lt;&gt;"",INDEX('Booking Guest Information'!$K$21:$K$170,MATCH(1,('Booking Guest Information'!$G$21:$G$170=$D96)*('Booking Guest Information'!$M$21:$M$170&lt;=S$89)*('Booking Guest Information'!$O$21:$O$170&gt;S$89)*('Booking Guest Information'!$A$21:$A$170&lt;&gt;"X"),0),0),""),"")</f>
        <v/>
      </c>
      <c r="T96" s="150" t="str">
        <f t="array" ref="T96">IFERROR(IF($C96&lt;&gt;"",INDEX('Booking Guest Information'!$K$21:$K$170,MATCH(1,('Booking Guest Information'!$G$21:$G$170=$D96)*('Booking Guest Information'!$M$21:$M$170&lt;=T$89)*('Booking Guest Information'!$O$21:$O$170&gt;T$89)*('Booking Guest Information'!$A$21:$A$170&lt;&gt;"X"),0),0),""),"")</f>
        <v/>
      </c>
      <c r="U96" s="150" t="str">
        <f t="array" ref="U96">IFERROR(IF($C96&lt;&gt;"",INDEX('Booking Guest Information'!$K$21:$K$170,MATCH(1,('Booking Guest Information'!$G$21:$G$170=$D96)*('Booking Guest Information'!$M$21:$M$170&lt;=U$89)*('Booking Guest Information'!$O$21:$O$170&gt;U$89)*('Booking Guest Information'!$A$21:$A$170&lt;&gt;"X"),0),0),""),"")</f>
        <v/>
      </c>
      <c r="V96" s="150" t="str">
        <f t="array" ref="V96">IFERROR(IF($C96&lt;&gt;"",INDEX('Booking Guest Information'!$K$21:$K$170,MATCH(1,('Booking Guest Information'!$G$21:$G$170=$D96)*('Booking Guest Information'!$M$21:$M$170&lt;=V$89)*('Booking Guest Information'!$O$21:$O$170&gt;V$89)*('Booking Guest Information'!$A$21:$A$170&lt;&gt;"X"),0),0),""),"")</f>
        <v/>
      </c>
      <c r="W96" s="150" t="str">
        <f t="array" ref="W96">IFERROR(IF($C96&lt;&gt;"",INDEX('Booking Guest Information'!$K$21:$K$170,MATCH(1,('Booking Guest Information'!$G$21:$G$170=$D96)*('Booking Guest Information'!$M$21:$M$170&lt;=W$89)*('Booking Guest Information'!$O$21:$O$170&gt;W$89)*('Booking Guest Information'!$A$21:$A$170&lt;&gt;"X"),0),0),""),"")</f>
        <v/>
      </c>
      <c r="X96" s="150" t="str">
        <f t="array" ref="X96">IFERROR(IF($C96&lt;&gt;"",INDEX('Booking Guest Information'!$K$21:$K$170,MATCH(1,('Booking Guest Information'!$G$21:$G$170=$D96)*('Booking Guest Information'!$M$21:$M$170&lt;=X$89)*('Booking Guest Information'!$O$21:$O$170&gt;X$89)*('Booking Guest Information'!$A$21:$A$170&lt;&gt;"X"),0),0),""),"")</f>
        <v/>
      </c>
      <c r="Y96" s="150" t="str">
        <f t="array" ref="Y96">IFERROR(IF($C96&lt;&gt;"",INDEX('Booking Guest Information'!$K$21:$K$170,MATCH(1,('Booking Guest Information'!$G$21:$G$170=$D96)*('Booking Guest Information'!$M$21:$M$170&lt;=Y$89)*('Booking Guest Information'!$O$21:$O$170&gt;Y$89)*('Booking Guest Information'!$A$21:$A$170&lt;&gt;"X"),0),0),""),"")</f>
        <v/>
      </c>
      <c r="Z96" s="150" t="str">
        <f t="array" ref="Z96">IFERROR(IF($C96&lt;&gt;"",INDEX('Booking Guest Information'!$K$21:$K$170,MATCH(1,('Booking Guest Information'!$G$21:$G$170=$D96)*('Booking Guest Information'!$M$21:$M$170&lt;=Z$89)*('Booking Guest Information'!$O$21:$O$170&gt;Z$89)*('Booking Guest Information'!$A$21:$A$170&lt;&gt;"X"),0),0),""),"")</f>
        <v/>
      </c>
      <c r="AA96" s="150" t="str">
        <f t="array" ref="AA96">IFERROR(IF($C96&lt;&gt;"",INDEX('Booking Guest Information'!$K$21:$K$170,MATCH(1,('Booking Guest Information'!$G$21:$G$170=$D96)*('Booking Guest Information'!$M$21:$M$170&lt;=AA$89)*('Booking Guest Information'!$O$21:$O$170&gt;AA$89)*('Booking Guest Information'!$A$21:$A$170&lt;&gt;"X"),0),0),""),"")</f>
        <v/>
      </c>
      <c r="AB96" s="150" t="str">
        <f t="array" ref="AB96">IFERROR(IF($C96&lt;&gt;"",INDEX('Booking Guest Information'!$K$21:$K$170,MATCH(1,('Booking Guest Information'!$G$21:$G$170=$D96)*('Booking Guest Information'!$M$21:$M$170&lt;=AB$89)*('Booking Guest Information'!$O$21:$O$170&gt;AB$89)*('Booking Guest Information'!$A$21:$A$170&lt;&gt;"X"),0),0),""),"")</f>
        <v/>
      </c>
      <c r="AC96" s="150" t="str">
        <f t="array" ref="AC96">IFERROR(IF($C96&lt;&gt;"",INDEX('Booking Guest Information'!$K$21:$K$170,MATCH(1,('Booking Guest Information'!$G$21:$G$170=$D96)*('Booking Guest Information'!$M$21:$M$170&lt;=AC$89)*('Booking Guest Information'!$O$21:$O$170&gt;AC$89)*('Booking Guest Information'!$A$21:$A$170&lt;&gt;"X"),0),0),""),"")</f>
        <v/>
      </c>
      <c r="AD96" s="150" t="str">
        <f t="array" ref="AD96">IFERROR(IF($C96&lt;&gt;"",INDEX('Booking Guest Information'!$K$21:$K$170,MATCH(1,('Booking Guest Information'!$G$21:$G$170=$D96)*('Booking Guest Information'!$M$21:$M$170&lt;=AD$89)*('Booking Guest Information'!$O$21:$O$170&gt;AD$89)*('Booking Guest Information'!$A$21:$A$170&lt;&gt;"X"),0),0),""),"")</f>
        <v/>
      </c>
      <c r="AE96" s="150" t="str">
        <f t="array" ref="AE96">IFERROR(IF($C96&lt;&gt;"",INDEX('Booking Guest Information'!$K$21:$K$170,MATCH(1,('Booking Guest Information'!$G$21:$G$170=$D96)*('Booking Guest Information'!$M$21:$M$170&lt;=AE$89)*('Booking Guest Information'!$O$21:$O$170&gt;AE$89)*('Booking Guest Information'!$A$21:$A$170&lt;&gt;"X"),0),0),""),"")</f>
        <v/>
      </c>
      <c r="AF96" s="150" t="str">
        <f t="array" ref="AF96">IFERROR(IF($C96&lt;&gt;"",INDEX('Booking Guest Information'!$K$21:$K$170,MATCH(1,('Booking Guest Information'!$G$21:$G$170=$D96)*('Booking Guest Information'!$M$21:$M$170&lt;=AF$89)*('Booking Guest Information'!$O$21:$O$170&gt;AF$89)*('Booking Guest Information'!$A$21:$A$170&lt;&gt;"X"),0),0),""),"")</f>
        <v/>
      </c>
      <c r="AG96" s="150" t="str">
        <f t="array" ref="AG96">IFERROR(IF($C96&lt;&gt;"",INDEX('Booking Guest Information'!$K$21:$K$170,MATCH(1,('Booking Guest Information'!$G$21:$G$170=$D96)*('Booking Guest Information'!$M$21:$M$170&lt;=AG$89)*('Booking Guest Information'!$O$21:$O$170&gt;AG$89)*('Booking Guest Information'!$A$21:$A$170&lt;&gt;"X"),0),0),""),"")</f>
        <v/>
      </c>
      <c r="AH96" s="150" t="str">
        <f t="array" ref="AH96">IFERROR(IF($C96&lt;&gt;"",INDEX('Booking Guest Information'!$K$21:$K$170,MATCH(1,('Booking Guest Information'!$G$21:$G$170=$D96)*('Booking Guest Information'!$M$21:$M$170&lt;=AH$89)*('Booking Guest Information'!$O$21:$O$170&gt;AH$89)*('Booking Guest Information'!$A$21:$A$170&lt;&gt;"X"),0),0),""),"")</f>
        <v/>
      </c>
      <c r="AI96" s="150" t="str">
        <f t="array" ref="AI96">IFERROR(IF($C96&lt;&gt;"",INDEX('Booking Guest Information'!$K$21:$K$170,MATCH(1,('Booking Guest Information'!$G$21:$G$170=$D96)*('Booking Guest Information'!$M$21:$M$170&lt;=AI$89)*('Booking Guest Information'!$O$21:$O$170&gt;AI$89)*('Booking Guest Information'!$A$21:$A$170&lt;&gt;"X"),0),0),""),"")</f>
        <v/>
      </c>
      <c r="AJ96" s="150" t="str">
        <f t="array" ref="AJ96">IFERROR(IF($C96&lt;&gt;"",INDEX('Booking Guest Information'!$K$21:$K$170,MATCH(1,('Booking Guest Information'!$G$21:$G$170=$D96)*('Booking Guest Information'!$M$21:$M$170&lt;=AJ$89)*('Booking Guest Information'!$O$21:$O$170&gt;AJ$89)*('Booking Guest Information'!$A$21:$A$170&lt;&gt;"X"),0),0),""),"")</f>
        <v/>
      </c>
      <c r="AK96" s="150" t="str">
        <f t="array" ref="AK96">IFERROR(IF($C96&lt;&gt;"",INDEX('Booking Guest Information'!$K$21:$K$170,MATCH(1,('Booking Guest Information'!$G$21:$G$170=$D96)*('Booking Guest Information'!$M$21:$M$170&lt;=AK$89)*('Booking Guest Information'!$O$21:$O$170&gt;AK$89)*('Booking Guest Information'!$A$21:$A$170&lt;&gt;"X"),0),0),""),"")</f>
        <v/>
      </c>
      <c r="AL96" s="150" t="str">
        <f t="array" ref="AL96">IFERROR(IF($C96&lt;&gt;"",INDEX('Booking Guest Information'!$K$21:$K$170,MATCH(1,('Booking Guest Information'!$G$21:$G$170=$D96)*('Booking Guest Information'!$M$21:$M$170&lt;=AL$89)*('Booking Guest Information'!$O$21:$O$170&gt;AL$89)*('Booking Guest Information'!$A$21:$A$170&lt;&gt;"X"),0),0),""),"")</f>
        <v/>
      </c>
      <c r="AM96" s="150" t="str">
        <f t="array" ref="AM96">IFERROR(IF($C96&lt;&gt;"",INDEX('Booking Guest Information'!$K$21:$K$170,MATCH(1,('Booking Guest Information'!$G$21:$G$170=$D96)*('Booking Guest Information'!$M$21:$M$170&lt;=AM$89)*('Booking Guest Information'!$O$21:$O$170&gt;AM$89)*('Booking Guest Information'!$A$21:$A$170&lt;&gt;"X"),0),0),""),"")</f>
        <v/>
      </c>
      <c r="AN96" s="150" t="str">
        <f t="array" ref="AN96">IFERROR(IF($C96&lt;&gt;"",INDEX('Booking Guest Information'!$K$21:$K$170,MATCH(1,('Booking Guest Information'!$G$21:$G$170=$D96)*('Booking Guest Information'!$M$21:$M$170&lt;=AN$89)*('Booking Guest Information'!$O$21:$O$170&gt;AN$89)*('Booking Guest Information'!$A$21:$A$170&lt;&gt;"X"),0),0),""),"")</f>
        <v/>
      </c>
      <c r="AO96" s="150" t="str">
        <f t="array" ref="AO96">IFERROR(IF($C96&lt;&gt;"",INDEX('Booking Guest Information'!$K$21:$K$170,MATCH(1,('Booking Guest Information'!$G$21:$G$170=$D96)*('Booking Guest Information'!$M$21:$M$170&lt;=AO$89)*('Booking Guest Information'!$O$21:$O$170&gt;AO$89)*('Booking Guest Information'!$A$21:$A$170&lt;&gt;"X"),0),0),""),"")</f>
        <v/>
      </c>
      <c r="AP96" s="150" t="str">
        <f t="array" ref="AP96">IFERROR(IF($C96&lt;&gt;"",INDEX('Booking Guest Information'!$K$21:$K$170,MATCH(1,('Booking Guest Information'!$G$21:$G$170=$D96)*('Booking Guest Information'!$M$21:$M$170&lt;=AP$89)*('Booking Guest Information'!$O$21:$O$170&gt;AP$89)*('Booking Guest Information'!$A$21:$A$170&lt;&gt;"X"),0),0),""),"")</f>
        <v/>
      </c>
      <c r="AQ96" s="150" t="str">
        <f t="array" ref="AQ96">IFERROR(IF($C96&lt;&gt;"",INDEX('Booking Guest Information'!$K$21:$K$170,MATCH(1,('Booking Guest Information'!$G$21:$G$170=$D96)*('Booking Guest Information'!$M$21:$M$170&lt;=AQ$89)*('Booking Guest Information'!$O$21:$O$170&gt;AQ$89)*('Booking Guest Information'!$A$21:$A$170&lt;&gt;"X"),0),0),""),"")</f>
        <v/>
      </c>
      <c r="AR96" s="150" t="str">
        <f t="array" ref="AR96">IFERROR(IF($C96&lt;&gt;"",INDEX('Booking Guest Information'!$K$21:$K$170,MATCH(1,('Booking Guest Information'!$G$21:$G$170=$D96)*('Booking Guest Information'!$M$21:$M$170&lt;=AR$89)*('Booking Guest Information'!$O$21:$O$170&gt;AR$89)*('Booking Guest Information'!$A$21:$A$170&lt;&gt;"X"),0),0),""),"")</f>
        <v/>
      </c>
      <c r="AS96" s="150" t="str">
        <f t="array" ref="AS96">IFERROR(IF($C96&lt;&gt;"",INDEX('Booking Guest Information'!$K$21:$K$170,MATCH(1,('Booking Guest Information'!$G$21:$G$170=$D96)*('Booking Guest Information'!$M$21:$M$170&lt;=AS$89)*('Booking Guest Information'!$O$21:$O$170&gt;AS$89)*('Booking Guest Information'!$A$21:$A$170&lt;&gt;"X"),0),0),""),"")</f>
        <v/>
      </c>
      <c r="AT96" s="150" t="str">
        <f t="array" ref="AT96">IFERROR(IF($C96&lt;&gt;"",INDEX('Booking Guest Information'!$K$21:$K$170,MATCH(1,('Booking Guest Information'!$G$21:$G$170=$D96)*('Booking Guest Information'!$M$21:$M$170&lt;=AT$89)*('Booking Guest Information'!$O$21:$O$170&gt;AT$89)*('Booking Guest Information'!$A$21:$A$170&lt;&gt;"X"),0),0),""),"")</f>
        <v/>
      </c>
      <c r="AU96" s="150" t="str">
        <f t="array" ref="AU96">IFERROR(IF($C96&lt;&gt;"",INDEX('Booking Guest Information'!$K$21:$K$170,MATCH(1,('Booking Guest Information'!$G$21:$G$170=$D96)*('Booking Guest Information'!$M$21:$M$170&lt;=AU$89)*('Booking Guest Information'!$O$21:$O$170&gt;AU$89)*('Booking Guest Information'!$A$21:$A$170&lt;&gt;"X"),0),0),""),"")</f>
        <v/>
      </c>
    </row>
    <row r="97" spans="2:47" x14ac:dyDescent="0.3">
      <c r="B97" s="149">
        <v>8</v>
      </c>
      <c r="C97" s="151" t="str">
        <f t="shared" si="4"/>
        <v>Standard Double</v>
      </c>
      <c r="D97" s="149">
        <f t="shared" si="4"/>
        <v>208</v>
      </c>
      <c r="E97" s="149"/>
      <c r="F97" s="150" t="str">
        <f t="array" ref="F97">IFERROR(IF($C97&lt;&gt;"",INDEX('Booking Guest Information'!$K$21:$K$170,MATCH(1,('Booking Guest Information'!$G$21:$G$170=$D97)*('Booking Guest Information'!$M$21:$M$170&lt;=F$89)*('Booking Guest Information'!$O$21:$O$170&gt;F$89)*('Booking Guest Information'!$A$21:$A$170&lt;&gt;"X"),0),0),""),"")</f>
        <v/>
      </c>
      <c r="G97" s="150" t="str">
        <f t="array" ref="G97">IFERROR(IF($C97&lt;&gt;"",INDEX('Booking Guest Information'!$K$21:$K$170,MATCH(1,('Booking Guest Information'!$G$21:$G$170=$D97)*('Booking Guest Information'!$M$21:$M$170&lt;=G$89)*('Booking Guest Information'!$O$21:$O$170&gt;G$89)*('Booking Guest Information'!$A$21:$A$170&lt;&gt;"X"),0),0),""),"")</f>
        <v/>
      </c>
      <c r="H97" s="150" t="str">
        <f t="array" ref="H97">IFERROR(IF($C97&lt;&gt;"",INDEX('Booking Guest Information'!$K$21:$K$170,MATCH(1,('Booking Guest Information'!$G$21:$G$170=$D97)*('Booking Guest Information'!$M$21:$M$170&lt;=H$89)*('Booking Guest Information'!$O$21:$O$170&gt;H$89)*('Booking Guest Information'!$A$21:$A$170&lt;&gt;"X"),0),0),""),"")</f>
        <v/>
      </c>
      <c r="I97" s="150" t="str">
        <f t="array" ref="I97">IFERROR(IF($C97&lt;&gt;"",INDEX('Booking Guest Information'!$K$21:$K$170,MATCH(1,('Booking Guest Information'!$G$21:$G$170=$D97)*('Booking Guest Information'!$M$21:$M$170&lt;=I$89)*('Booking Guest Information'!$O$21:$O$170&gt;I$89)*('Booking Guest Information'!$A$21:$A$170&lt;&gt;"X"),0),0),""),"")</f>
        <v/>
      </c>
      <c r="J97" s="150" t="str">
        <f t="array" ref="J97">IFERROR(IF($C97&lt;&gt;"",INDEX('Booking Guest Information'!$K$21:$K$170,MATCH(1,('Booking Guest Information'!$G$21:$G$170=$D97)*('Booking Guest Information'!$M$21:$M$170&lt;=J$89)*('Booking Guest Information'!$O$21:$O$170&gt;J$89)*('Booking Guest Information'!$A$21:$A$170&lt;&gt;"X"),0),0),""),"")</f>
        <v/>
      </c>
      <c r="K97" s="150" t="str">
        <f t="array" ref="K97">IFERROR(IF($C97&lt;&gt;"",INDEX('Booking Guest Information'!$K$21:$K$170,MATCH(1,('Booking Guest Information'!$G$21:$G$170=$D97)*('Booking Guest Information'!$M$21:$M$170&lt;=K$89)*('Booking Guest Information'!$O$21:$O$170&gt;K$89)*('Booking Guest Information'!$A$21:$A$170&lt;&gt;"X"),0),0),""),"")</f>
        <v/>
      </c>
      <c r="L97" s="150" t="str">
        <f t="array" ref="L97">IFERROR(IF($C97&lt;&gt;"",INDEX('Booking Guest Information'!$K$21:$K$170,MATCH(1,('Booking Guest Information'!$G$21:$G$170=$D97)*('Booking Guest Information'!$M$21:$M$170&lt;=L$89)*('Booking Guest Information'!$O$21:$O$170&gt;L$89)*('Booking Guest Information'!$A$21:$A$170&lt;&gt;"X"),0),0),""),"")</f>
        <v/>
      </c>
      <c r="M97" s="150" t="str">
        <f t="array" ref="M97">IFERROR(IF($C97&lt;&gt;"",INDEX('Booking Guest Information'!$K$21:$K$170,MATCH(1,('Booking Guest Information'!$G$21:$G$170=$D97)*('Booking Guest Information'!$M$21:$M$170&lt;=M$89)*('Booking Guest Information'!$O$21:$O$170&gt;M$89)*('Booking Guest Information'!$A$21:$A$170&lt;&gt;"X"),0),0),""),"")</f>
        <v/>
      </c>
      <c r="N97" s="150" t="str">
        <f t="array" ref="N97">IFERROR(IF($C97&lt;&gt;"",INDEX('Booking Guest Information'!$K$21:$K$170,MATCH(1,('Booking Guest Information'!$G$21:$G$170=$D97)*('Booking Guest Information'!$M$21:$M$170&lt;=N$89)*('Booking Guest Information'!$O$21:$O$170&gt;N$89)*('Booking Guest Information'!$A$21:$A$170&lt;&gt;"X"),0),0),""),"")</f>
        <v/>
      </c>
      <c r="O97" s="150" t="str">
        <f t="array" ref="O97">IFERROR(IF($C97&lt;&gt;"",INDEX('Booking Guest Information'!$K$21:$K$170,MATCH(1,('Booking Guest Information'!$G$21:$G$170=$D97)*('Booking Guest Information'!$M$21:$M$170&lt;=O$89)*('Booking Guest Information'!$O$21:$O$170&gt;O$89)*('Booking Guest Information'!$A$21:$A$170&lt;&gt;"X"),0),0),""),"")</f>
        <v/>
      </c>
      <c r="P97" s="150" t="str">
        <f t="array" ref="P97">IFERROR(IF($C97&lt;&gt;"",INDEX('Booking Guest Information'!$K$21:$K$170,MATCH(1,('Booking Guest Information'!$G$21:$G$170=$D97)*('Booking Guest Information'!$M$21:$M$170&lt;=P$89)*('Booking Guest Information'!$O$21:$O$170&gt;P$89)*('Booking Guest Information'!$A$21:$A$170&lt;&gt;"X"),0),0),""),"")</f>
        <v/>
      </c>
      <c r="Q97" s="150" t="str">
        <f t="array" ref="Q97">IFERROR(IF($C97&lt;&gt;"",INDEX('Booking Guest Information'!$K$21:$K$170,MATCH(1,('Booking Guest Information'!$G$21:$G$170=$D97)*('Booking Guest Information'!$M$21:$M$170&lt;=Q$89)*('Booking Guest Information'!$O$21:$O$170&gt;Q$89)*('Booking Guest Information'!$A$21:$A$170&lt;&gt;"X"),0),0),""),"")</f>
        <v/>
      </c>
      <c r="R97" s="150" t="str">
        <f t="array" ref="R97">IFERROR(IF($C97&lt;&gt;"",INDEX('Booking Guest Information'!$K$21:$K$170,MATCH(1,('Booking Guest Information'!$G$21:$G$170=$D97)*('Booking Guest Information'!$M$21:$M$170&lt;=R$89)*('Booking Guest Information'!$O$21:$O$170&gt;R$89)*('Booking Guest Information'!$A$21:$A$170&lt;&gt;"X"),0),0),""),"")</f>
        <v/>
      </c>
      <c r="S97" s="150" t="str">
        <f t="array" ref="S97">IFERROR(IF($C97&lt;&gt;"",INDEX('Booking Guest Information'!$K$21:$K$170,MATCH(1,('Booking Guest Information'!$G$21:$G$170=$D97)*('Booking Guest Information'!$M$21:$M$170&lt;=S$89)*('Booking Guest Information'!$O$21:$O$170&gt;S$89)*('Booking Guest Information'!$A$21:$A$170&lt;&gt;"X"),0),0),""),"")</f>
        <v/>
      </c>
      <c r="T97" s="150" t="str">
        <f t="array" ref="T97">IFERROR(IF($C97&lt;&gt;"",INDEX('Booking Guest Information'!$K$21:$K$170,MATCH(1,('Booking Guest Information'!$G$21:$G$170=$D97)*('Booking Guest Information'!$M$21:$M$170&lt;=T$89)*('Booking Guest Information'!$O$21:$O$170&gt;T$89)*('Booking Guest Information'!$A$21:$A$170&lt;&gt;"X"),0),0),""),"")</f>
        <v/>
      </c>
      <c r="U97" s="150" t="str">
        <f t="array" ref="U97">IFERROR(IF($C97&lt;&gt;"",INDEX('Booking Guest Information'!$K$21:$K$170,MATCH(1,('Booking Guest Information'!$G$21:$G$170=$D97)*('Booking Guest Information'!$M$21:$M$170&lt;=U$89)*('Booking Guest Information'!$O$21:$O$170&gt;U$89)*('Booking Guest Information'!$A$21:$A$170&lt;&gt;"X"),0),0),""),"")</f>
        <v/>
      </c>
      <c r="V97" s="150" t="str">
        <f t="array" ref="V97">IFERROR(IF($C97&lt;&gt;"",INDEX('Booking Guest Information'!$K$21:$K$170,MATCH(1,('Booking Guest Information'!$G$21:$G$170=$D97)*('Booking Guest Information'!$M$21:$M$170&lt;=V$89)*('Booking Guest Information'!$O$21:$O$170&gt;V$89)*('Booking Guest Information'!$A$21:$A$170&lt;&gt;"X"),0),0),""),"")</f>
        <v/>
      </c>
      <c r="W97" s="150" t="str">
        <f t="array" ref="W97">IFERROR(IF($C97&lt;&gt;"",INDEX('Booking Guest Information'!$K$21:$K$170,MATCH(1,('Booking Guest Information'!$G$21:$G$170=$D97)*('Booking Guest Information'!$M$21:$M$170&lt;=W$89)*('Booking Guest Information'!$O$21:$O$170&gt;W$89)*('Booking Guest Information'!$A$21:$A$170&lt;&gt;"X"),0),0),""),"")</f>
        <v/>
      </c>
      <c r="X97" s="150" t="str">
        <f t="array" ref="X97">IFERROR(IF($C97&lt;&gt;"",INDEX('Booking Guest Information'!$K$21:$K$170,MATCH(1,('Booking Guest Information'!$G$21:$G$170=$D97)*('Booking Guest Information'!$M$21:$M$170&lt;=X$89)*('Booking Guest Information'!$O$21:$O$170&gt;X$89)*('Booking Guest Information'!$A$21:$A$170&lt;&gt;"X"),0),0),""),"")</f>
        <v/>
      </c>
      <c r="Y97" s="150" t="str">
        <f t="array" ref="Y97">IFERROR(IF($C97&lt;&gt;"",INDEX('Booking Guest Information'!$K$21:$K$170,MATCH(1,('Booking Guest Information'!$G$21:$G$170=$D97)*('Booking Guest Information'!$M$21:$M$170&lt;=Y$89)*('Booking Guest Information'!$O$21:$O$170&gt;Y$89)*('Booking Guest Information'!$A$21:$A$170&lt;&gt;"X"),0),0),""),"")</f>
        <v/>
      </c>
      <c r="Z97" s="150" t="str">
        <f t="array" ref="Z97">IFERROR(IF($C97&lt;&gt;"",INDEX('Booking Guest Information'!$K$21:$K$170,MATCH(1,('Booking Guest Information'!$G$21:$G$170=$D97)*('Booking Guest Information'!$M$21:$M$170&lt;=Z$89)*('Booking Guest Information'!$O$21:$O$170&gt;Z$89)*('Booking Guest Information'!$A$21:$A$170&lt;&gt;"X"),0),0),""),"")</f>
        <v/>
      </c>
      <c r="AA97" s="150" t="str">
        <f t="array" ref="AA97">IFERROR(IF($C97&lt;&gt;"",INDEX('Booking Guest Information'!$K$21:$K$170,MATCH(1,('Booking Guest Information'!$G$21:$G$170=$D97)*('Booking Guest Information'!$M$21:$M$170&lt;=AA$89)*('Booking Guest Information'!$O$21:$O$170&gt;AA$89)*('Booking Guest Information'!$A$21:$A$170&lt;&gt;"X"),0),0),""),"")</f>
        <v/>
      </c>
      <c r="AB97" s="150" t="str">
        <f t="array" ref="AB97">IFERROR(IF($C97&lt;&gt;"",INDEX('Booking Guest Information'!$K$21:$K$170,MATCH(1,('Booking Guest Information'!$G$21:$G$170=$D97)*('Booking Guest Information'!$M$21:$M$170&lt;=AB$89)*('Booking Guest Information'!$O$21:$O$170&gt;AB$89)*('Booking Guest Information'!$A$21:$A$170&lt;&gt;"X"),0),0),""),"")</f>
        <v/>
      </c>
      <c r="AC97" s="150" t="str">
        <f t="array" ref="AC97">IFERROR(IF($C97&lt;&gt;"",INDEX('Booking Guest Information'!$K$21:$K$170,MATCH(1,('Booking Guest Information'!$G$21:$G$170=$D97)*('Booking Guest Information'!$M$21:$M$170&lt;=AC$89)*('Booking Guest Information'!$O$21:$O$170&gt;AC$89)*('Booking Guest Information'!$A$21:$A$170&lt;&gt;"X"),0),0),""),"")</f>
        <v/>
      </c>
      <c r="AD97" s="150" t="str">
        <f t="array" ref="AD97">IFERROR(IF($C97&lt;&gt;"",INDEX('Booking Guest Information'!$K$21:$K$170,MATCH(1,('Booking Guest Information'!$G$21:$G$170=$D97)*('Booking Guest Information'!$M$21:$M$170&lt;=AD$89)*('Booking Guest Information'!$O$21:$O$170&gt;AD$89)*('Booking Guest Information'!$A$21:$A$170&lt;&gt;"X"),0),0),""),"")</f>
        <v/>
      </c>
      <c r="AE97" s="150" t="str">
        <f t="array" ref="AE97">IFERROR(IF($C97&lt;&gt;"",INDEX('Booking Guest Information'!$K$21:$K$170,MATCH(1,('Booking Guest Information'!$G$21:$G$170=$D97)*('Booking Guest Information'!$M$21:$M$170&lt;=AE$89)*('Booking Guest Information'!$O$21:$O$170&gt;AE$89)*('Booking Guest Information'!$A$21:$A$170&lt;&gt;"X"),0),0),""),"")</f>
        <v/>
      </c>
      <c r="AF97" s="150" t="str">
        <f t="array" ref="AF97">IFERROR(IF($C97&lt;&gt;"",INDEX('Booking Guest Information'!$K$21:$K$170,MATCH(1,('Booking Guest Information'!$G$21:$G$170=$D97)*('Booking Guest Information'!$M$21:$M$170&lt;=AF$89)*('Booking Guest Information'!$O$21:$O$170&gt;AF$89)*('Booking Guest Information'!$A$21:$A$170&lt;&gt;"X"),0),0),""),"")</f>
        <v/>
      </c>
      <c r="AG97" s="150" t="str">
        <f t="array" ref="AG97">IFERROR(IF($C97&lt;&gt;"",INDEX('Booking Guest Information'!$K$21:$K$170,MATCH(1,('Booking Guest Information'!$G$21:$G$170=$D97)*('Booking Guest Information'!$M$21:$M$170&lt;=AG$89)*('Booking Guest Information'!$O$21:$O$170&gt;AG$89)*('Booking Guest Information'!$A$21:$A$170&lt;&gt;"X"),0),0),""),"")</f>
        <v/>
      </c>
      <c r="AH97" s="150" t="str">
        <f t="array" ref="AH97">IFERROR(IF($C97&lt;&gt;"",INDEX('Booking Guest Information'!$K$21:$K$170,MATCH(1,('Booking Guest Information'!$G$21:$G$170=$D97)*('Booking Guest Information'!$M$21:$M$170&lt;=AH$89)*('Booking Guest Information'!$O$21:$O$170&gt;AH$89)*('Booking Guest Information'!$A$21:$A$170&lt;&gt;"X"),0),0),""),"")</f>
        <v/>
      </c>
      <c r="AI97" s="150" t="str">
        <f t="array" ref="AI97">IFERROR(IF($C97&lt;&gt;"",INDEX('Booking Guest Information'!$K$21:$K$170,MATCH(1,('Booking Guest Information'!$G$21:$G$170=$D97)*('Booking Guest Information'!$M$21:$M$170&lt;=AI$89)*('Booking Guest Information'!$O$21:$O$170&gt;AI$89)*('Booking Guest Information'!$A$21:$A$170&lt;&gt;"X"),0),0),""),"")</f>
        <v/>
      </c>
      <c r="AJ97" s="150" t="str">
        <f t="array" ref="AJ97">IFERROR(IF($C97&lt;&gt;"",INDEX('Booking Guest Information'!$K$21:$K$170,MATCH(1,('Booking Guest Information'!$G$21:$G$170=$D97)*('Booking Guest Information'!$M$21:$M$170&lt;=AJ$89)*('Booking Guest Information'!$O$21:$O$170&gt;AJ$89)*('Booking Guest Information'!$A$21:$A$170&lt;&gt;"X"),0),0),""),"")</f>
        <v/>
      </c>
      <c r="AK97" s="150" t="str">
        <f t="array" ref="AK97">IFERROR(IF($C97&lt;&gt;"",INDEX('Booking Guest Information'!$K$21:$K$170,MATCH(1,('Booking Guest Information'!$G$21:$G$170=$D97)*('Booking Guest Information'!$M$21:$M$170&lt;=AK$89)*('Booking Guest Information'!$O$21:$O$170&gt;AK$89)*('Booking Guest Information'!$A$21:$A$170&lt;&gt;"X"),0),0),""),"")</f>
        <v/>
      </c>
      <c r="AL97" s="150" t="str">
        <f t="array" ref="AL97">IFERROR(IF($C97&lt;&gt;"",INDEX('Booking Guest Information'!$K$21:$K$170,MATCH(1,('Booking Guest Information'!$G$21:$G$170=$D97)*('Booking Guest Information'!$M$21:$M$170&lt;=AL$89)*('Booking Guest Information'!$O$21:$O$170&gt;AL$89)*('Booking Guest Information'!$A$21:$A$170&lt;&gt;"X"),0),0),""),"")</f>
        <v/>
      </c>
      <c r="AM97" s="150" t="str">
        <f t="array" ref="AM97">IFERROR(IF($C97&lt;&gt;"",INDEX('Booking Guest Information'!$K$21:$K$170,MATCH(1,('Booking Guest Information'!$G$21:$G$170=$D97)*('Booking Guest Information'!$M$21:$M$170&lt;=AM$89)*('Booking Guest Information'!$O$21:$O$170&gt;AM$89)*('Booking Guest Information'!$A$21:$A$170&lt;&gt;"X"),0),0),""),"")</f>
        <v/>
      </c>
      <c r="AN97" s="150" t="str">
        <f t="array" ref="AN97">IFERROR(IF($C97&lt;&gt;"",INDEX('Booking Guest Information'!$K$21:$K$170,MATCH(1,('Booking Guest Information'!$G$21:$G$170=$D97)*('Booking Guest Information'!$M$21:$M$170&lt;=AN$89)*('Booking Guest Information'!$O$21:$O$170&gt;AN$89)*('Booking Guest Information'!$A$21:$A$170&lt;&gt;"X"),0),0),""),"")</f>
        <v/>
      </c>
      <c r="AO97" s="150" t="str">
        <f t="array" ref="AO97">IFERROR(IF($C97&lt;&gt;"",INDEX('Booking Guest Information'!$K$21:$K$170,MATCH(1,('Booking Guest Information'!$G$21:$G$170=$D97)*('Booking Guest Information'!$M$21:$M$170&lt;=AO$89)*('Booking Guest Information'!$O$21:$O$170&gt;AO$89)*('Booking Guest Information'!$A$21:$A$170&lt;&gt;"X"),0),0),""),"")</f>
        <v/>
      </c>
      <c r="AP97" s="150" t="str">
        <f t="array" ref="AP97">IFERROR(IF($C97&lt;&gt;"",INDEX('Booking Guest Information'!$K$21:$K$170,MATCH(1,('Booking Guest Information'!$G$21:$G$170=$D97)*('Booking Guest Information'!$M$21:$M$170&lt;=AP$89)*('Booking Guest Information'!$O$21:$O$170&gt;AP$89)*('Booking Guest Information'!$A$21:$A$170&lt;&gt;"X"),0),0),""),"")</f>
        <v/>
      </c>
      <c r="AQ97" s="150" t="str">
        <f t="array" ref="AQ97">IFERROR(IF($C97&lt;&gt;"",INDEX('Booking Guest Information'!$K$21:$K$170,MATCH(1,('Booking Guest Information'!$G$21:$G$170=$D97)*('Booking Guest Information'!$M$21:$M$170&lt;=AQ$89)*('Booking Guest Information'!$O$21:$O$170&gt;AQ$89)*('Booking Guest Information'!$A$21:$A$170&lt;&gt;"X"),0),0),""),"")</f>
        <v/>
      </c>
      <c r="AR97" s="150" t="str">
        <f t="array" ref="AR97">IFERROR(IF($C97&lt;&gt;"",INDEX('Booking Guest Information'!$K$21:$K$170,MATCH(1,('Booking Guest Information'!$G$21:$G$170=$D97)*('Booking Guest Information'!$M$21:$M$170&lt;=AR$89)*('Booking Guest Information'!$O$21:$O$170&gt;AR$89)*('Booking Guest Information'!$A$21:$A$170&lt;&gt;"X"),0),0),""),"")</f>
        <v/>
      </c>
      <c r="AS97" s="150" t="str">
        <f t="array" ref="AS97">IFERROR(IF($C97&lt;&gt;"",INDEX('Booking Guest Information'!$K$21:$K$170,MATCH(1,('Booking Guest Information'!$G$21:$G$170=$D97)*('Booking Guest Information'!$M$21:$M$170&lt;=AS$89)*('Booking Guest Information'!$O$21:$O$170&gt;AS$89)*('Booking Guest Information'!$A$21:$A$170&lt;&gt;"X"),0),0),""),"")</f>
        <v/>
      </c>
      <c r="AT97" s="150" t="str">
        <f t="array" ref="AT97">IFERROR(IF($C97&lt;&gt;"",INDEX('Booking Guest Information'!$K$21:$K$170,MATCH(1,('Booking Guest Information'!$G$21:$G$170=$D97)*('Booking Guest Information'!$M$21:$M$170&lt;=AT$89)*('Booking Guest Information'!$O$21:$O$170&gt;AT$89)*('Booking Guest Information'!$A$21:$A$170&lt;&gt;"X"),0),0),""),"")</f>
        <v/>
      </c>
      <c r="AU97" s="150" t="str">
        <f t="array" ref="AU97">IFERROR(IF($C97&lt;&gt;"",INDEX('Booking Guest Information'!$K$21:$K$170,MATCH(1,('Booking Guest Information'!$G$21:$G$170=$D97)*('Booking Guest Information'!$M$21:$M$170&lt;=AU$89)*('Booking Guest Information'!$O$21:$O$170&gt;AU$89)*('Booking Guest Information'!$A$21:$A$170&lt;&gt;"X"),0),0),""),"")</f>
        <v/>
      </c>
    </row>
    <row r="98" spans="2:47" x14ac:dyDescent="0.3">
      <c r="B98" s="149">
        <v>9</v>
      </c>
      <c r="C98" s="151" t="str">
        <f t="shared" si="4"/>
        <v>Standard Double</v>
      </c>
      <c r="D98" s="149">
        <f t="shared" si="4"/>
        <v>209</v>
      </c>
      <c r="E98" s="149"/>
      <c r="F98" s="150" t="str">
        <f t="array" ref="F98">IFERROR(IF($C98&lt;&gt;"",INDEX('Booking Guest Information'!$K$21:$K$170,MATCH(1,('Booking Guest Information'!$G$21:$G$170=$D98)*('Booking Guest Information'!$M$21:$M$170&lt;=F$89)*('Booking Guest Information'!$O$21:$O$170&gt;F$89)*('Booking Guest Information'!$A$21:$A$170&lt;&gt;"X"),0),0),""),"")</f>
        <v/>
      </c>
      <c r="G98" s="150" t="str">
        <f t="array" ref="G98">IFERROR(IF($C98&lt;&gt;"",INDEX('Booking Guest Information'!$K$21:$K$170,MATCH(1,('Booking Guest Information'!$G$21:$G$170=$D98)*('Booking Guest Information'!$M$21:$M$170&lt;=G$89)*('Booking Guest Information'!$O$21:$O$170&gt;G$89)*('Booking Guest Information'!$A$21:$A$170&lt;&gt;"X"),0),0),""),"")</f>
        <v/>
      </c>
      <c r="H98" s="150" t="str">
        <f t="array" ref="H98">IFERROR(IF($C98&lt;&gt;"",INDEX('Booking Guest Information'!$K$21:$K$170,MATCH(1,('Booking Guest Information'!$G$21:$G$170=$D98)*('Booking Guest Information'!$M$21:$M$170&lt;=H$89)*('Booking Guest Information'!$O$21:$O$170&gt;H$89)*('Booking Guest Information'!$A$21:$A$170&lt;&gt;"X"),0),0),""),"")</f>
        <v/>
      </c>
      <c r="I98" s="150" t="str">
        <f t="array" ref="I98">IFERROR(IF($C98&lt;&gt;"",INDEX('Booking Guest Information'!$K$21:$K$170,MATCH(1,('Booking Guest Information'!$G$21:$G$170=$D98)*('Booking Guest Information'!$M$21:$M$170&lt;=I$89)*('Booking Guest Information'!$O$21:$O$170&gt;I$89)*('Booking Guest Information'!$A$21:$A$170&lt;&gt;"X"),0),0),""),"")</f>
        <v/>
      </c>
      <c r="J98" s="150" t="str">
        <f t="array" ref="J98">IFERROR(IF($C98&lt;&gt;"",INDEX('Booking Guest Information'!$K$21:$K$170,MATCH(1,('Booking Guest Information'!$G$21:$G$170=$D98)*('Booking Guest Information'!$M$21:$M$170&lt;=J$89)*('Booking Guest Information'!$O$21:$O$170&gt;J$89)*('Booking Guest Information'!$A$21:$A$170&lt;&gt;"X"),0),0),""),"")</f>
        <v/>
      </c>
      <c r="K98" s="150" t="str">
        <f t="array" ref="K98">IFERROR(IF($C98&lt;&gt;"",INDEX('Booking Guest Information'!$K$21:$K$170,MATCH(1,('Booking Guest Information'!$G$21:$G$170=$D98)*('Booking Guest Information'!$M$21:$M$170&lt;=K$89)*('Booking Guest Information'!$O$21:$O$170&gt;K$89)*('Booking Guest Information'!$A$21:$A$170&lt;&gt;"X"),0),0),""),"")</f>
        <v/>
      </c>
      <c r="L98" s="150" t="str">
        <f t="array" ref="L98">IFERROR(IF($C98&lt;&gt;"",INDEX('Booking Guest Information'!$K$21:$K$170,MATCH(1,('Booking Guest Information'!$G$21:$G$170=$D98)*('Booking Guest Information'!$M$21:$M$170&lt;=L$89)*('Booking Guest Information'!$O$21:$O$170&gt;L$89)*('Booking Guest Information'!$A$21:$A$170&lt;&gt;"X"),0),0),""),"")</f>
        <v/>
      </c>
      <c r="M98" s="150" t="str">
        <f t="array" ref="M98">IFERROR(IF($C98&lt;&gt;"",INDEX('Booking Guest Information'!$K$21:$K$170,MATCH(1,('Booking Guest Information'!$G$21:$G$170=$D98)*('Booking Guest Information'!$M$21:$M$170&lt;=M$89)*('Booking Guest Information'!$O$21:$O$170&gt;M$89)*('Booking Guest Information'!$A$21:$A$170&lt;&gt;"X"),0),0),""),"")</f>
        <v/>
      </c>
      <c r="N98" s="150" t="str">
        <f t="array" ref="N98">IFERROR(IF($C98&lt;&gt;"",INDEX('Booking Guest Information'!$K$21:$K$170,MATCH(1,('Booking Guest Information'!$G$21:$G$170=$D98)*('Booking Guest Information'!$M$21:$M$170&lt;=N$89)*('Booking Guest Information'!$O$21:$O$170&gt;N$89)*('Booking Guest Information'!$A$21:$A$170&lt;&gt;"X"),0),0),""),"")</f>
        <v/>
      </c>
      <c r="O98" s="150" t="str">
        <f t="array" ref="O98">IFERROR(IF($C98&lt;&gt;"",INDEX('Booking Guest Information'!$K$21:$K$170,MATCH(1,('Booking Guest Information'!$G$21:$G$170=$D98)*('Booking Guest Information'!$M$21:$M$170&lt;=O$89)*('Booking Guest Information'!$O$21:$O$170&gt;O$89)*('Booking Guest Information'!$A$21:$A$170&lt;&gt;"X"),0),0),""),"")</f>
        <v/>
      </c>
      <c r="P98" s="150" t="str">
        <f t="array" ref="P98">IFERROR(IF($C98&lt;&gt;"",INDEX('Booking Guest Information'!$K$21:$K$170,MATCH(1,('Booking Guest Information'!$G$21:$G$170=$D98)*('Booking Guest Information'!$M$21:$M$170&lt;=P$89)*('Booking Guest Information'!$O$21:$O$170&gt;P$89)*('Booking Guest Information'!$A$21:$A$170&lt;&gt;"X"),0),0),""),"")</f>
        <v/>
      </c>
      <c r="Q98" s="150" t="str">
        <f t="array" ref="Q98">IFERROR(IF($C98&lt;&gt;"",INDEX('Booking Guest Information'!$K$21:$K$170,MATCH(1,('Booking Guest Information'!$G$21:$G$170=$D98)*('Booking Guest Information'!$M$21:$M$170&lt;=Q$89)*('Booking Guest Information'!$O$21:$O$170&gt;Q$89)*('Booking Guest Information'!$A$21:$A$170&lt;&gt;"X"),0),0),""),"")</f>
        <v/>
      </c>
      <c r="R98" s="150" t="str">
        <f t="array" ref="R98">IFERROR(IF($C98&lt;&gt;"",INDEX('Booking Guest Information'!$K$21:$K$170,MATCH(1,('Booking Guest Information'!$G$21:$G$170=$D98)*('Booking Guest Information'!$M$21:$M$170&lt;=R$89)*('Booking Guest Information'!$O$21:$O$170&gt;R$89)*('Booking Guest Information'!$A$21:$A$170&lt;&gt;"X"),0),0),""),"")</f>
        <v/>
      </c>
      <c r="S98" s="150" t="str">
        <f t="array" ref="S98">IFERROR(IF($C98&lt;&gt;"",INDEX('Booking Guest Information'!$K$21:$K$170,MATCH(1,('Booking Guest Information'!$G$21:$G$170=$D98)*('Booking Guest Information'!$M$21:$M$170&lt;=S$89)*('Booking Guest Information'!$O$21:$O$170&gt;S$89)*('Booking Guest Information'!$A$21:$A$170&lt;&gt;"X"),0),0),""),"")</f>
        <v/>
      </c>
      <c r="T98" s="150" t="str">
        <f t="array" ref="T98">IFERROR(IF($C98&lt;&gt;"",INDEX('Booking Guest Information'!$K$21:$K$170,MATCH(1,('Booking Guest Information'!$G$21:$G$170=$D98)*('Booking Guest Information'!$M$21:$M$170&lt;=T$89)*('Booking Guest Information'!$O$21:$O$170&gt;T$89)*('Booking Guest Information'!$A$21:$A$170&lt;&gt;"X"),0),0),""),"")</f>
        <v/>
      </c>
      <c r="U98" s="150" t="str">
        <f t="array" ref="U98">IFERROR(IF($C98&lt;&gt;"",INDEX('Booking Guest Information'!$K$21:$K$170,MATCH(1,('Booking Guest Information'!$G$21:$G$170=$D98)*('Booking Guest Information'!$M$21:$M$170&lt;=U$89)*('Booking Guest Information'!$O$21:$O$170&gt;U$89)*('Booking Guest Information'!$A$21:$A$170&lt;&gt;"X"),0),0),""),"")</f>
        <v/>
      </c>
      <c r="V98" s="150" t="str">
        <f t="array" ref="V98">IFERROR(IF($C98&lt;&gt;"",INDEX('Booking Guest Information'!$K$21:$K$170,MATCH(1,('Booking Guest Information'!$G$21:$G$170=$D98)*('Booking Guest Information'!$M$21:$M$170&lt;=V$89)*('Booking Guest Information'!$O$21:$O$170&gt;V$89)*('Booking Guest Information'!$A$21:$A$170&lt;&gt;"X"),0),0),""),"")</f>
        <v/>
      </c>
      <c r="W98" s="150" t="str">
        <f t="array" ref="W98">IFERROR(IF($C98&lt;&gt;"",INDEX('Booking Guest Information'!$K$21:$K$170,MATCH(1,('Booking Guest Information'!$G$21:$G$170=$D98)*('Booking Guest Information'!$M$21:$M$170&lt;=W$89)*('Booking Guest Information'!$O$21:$O$170&gt;W$89)*('Booking Guest Information'!$A$21:$A$170&lt;&gt;"X"),0),0),""),"")</f>
        <v/>
      </c>
      <c r="X98" s="150" t="str">
        <f t="array" ref="X98">IFERROR(IF($C98&lt;&gt;"",INDEX('Booking Guest Information'!$K$21:$K$170,MATCH(1,('Booking Guest Information'!$G$21:$G$170=$D98)*('Booking Guest Information'!$M$21:$M$170&lt;=X$89)*('Booking Guest Information'!$O$21:$O$170&gt;X$89)*('Booking Guest Information'!$A$21:$A$170&lt;&gt;"X"),0),0),""),"")</f>
        <v/>
      </c>
      <c r="Y98" s="150" t="str">
        <f t="array" ref="Y98">IFERROR(IF($C98&lt;&gt;"",INDEX('Booking Guest Information'!$K$21:$K$170,MATCH(1,('Booking Guest Information'!$G$21:$G$170=$D98)*('Booking Guest Information'!$M$21:$M$170&lt;=Y$89)*('Booking Guest Information'!$O$21:$O$170&gt;Y$89)*('Booking Guest Information'!$A$21:$A$170&lt;&gt;"X"),0),0),""),"")</f>
        <v/>
      </c>
      <c r="Z98" s="150" t="str">
        <f t="array" ref="Z98">IFERROR(IF($C98&lt;&gt;"",INDEX('Booking Guest Information'!$K$21:$K$170,MATCH(1,('Booking Guest Information'!$G$21:$G$170=$D98)*('Booking Guest Information'!$M$21:$M$170&lt;=Z$89)*('Booking Guest Information'!$O$21:$O$170&gt;Z$89)*('Booking Guest Information'!$A$21:$A$170&lt;&gt;"X"),0),0),""),"")</f>
        <v/>
      </c>
      <c r="AA98" s="150" t="str">
        <f t="array" ref="AA98">IFERROR(IF($C98&lt;&gt;"",INDEX('Booking Guest Information'!$K$21:$K$170,MATCH(1,('Booking Guest Information'!$G$21:$G$170=$D98)*('Booking Guest Information'!$M$21:$M$170&lt;=AA$89)*('Booking Guest Information'!$O$21:$O$170&gt;AA$89)*('Booking Guest Information'!$A$21:$A$170&lt;&gt;"X"),0),0),""),"")</f>
        <v/>
      </c>
      <c r="AB98" s="150" t="str">
        <f t="array" ref="AB98">IFERROR(IF($C98&lt;&gt;"",INDEX('Booking Guest Information'!$K$21:$K$170,MATCH(1,('Booking Guest Information'!$G$21:$G$170=$D98)*('Booking Guest Information'!$M$21:$M$170&lt;=AB$89)*('Booking Guest Information'!$O$21:$O$170&gt;AB$89)*('Booking Guest Information'!$A$21:$A$170&lt;&gt;"X"),0),0),""),"")</f>
        <v/>
      </c>
      <c r="AC98" s="150" t="str">
        <f t="array" ref="AC98">IFERROR(IF($C98&lt;&gt;"",INDEX('Booking Guest Information'!$K$21:$K$170,MATCH(1,('Booking Guest Information'!$G$21:$G$170=$D98)*('Booking Guest Information'!$M$21:$M$170&lt;=AC$89)*('Booking Guest Information'!$O$21:$O$170&gt;AC$89)*('Booking Guest Information'!$A$21:$A$170&lt;&gt;"X"),0),0),""),"")</f>
        <v/>
      </c>
      <c r="AD98" s="150" t="str">
        <f t="array" ref="AD98">IFERROR(IF($C98&lt;&gt;"",INDEX('Booking Guest Information'!$K$21:$K$170,MATCH(1,('Booking Guest Information'!$G$21:$G$170=$D98)*('Booking Guest Information'!$M$21:$M$170&lt;=AD$89)*('Booking Guest Information'!$O$21:$O$170&gt;AD$89)*('Booking Guest Information'!$A$21:$A$170&lt;&gt;"X"),0),0),""),"")</f>
        <v/>
      </c>
      <c r="AE98" s="150" t="str">
        <f t="array" ref="AE98">IFERROR(IF($C98&lt;&gt;"",INDEX('Booking Guest Information'!$K$21:$K$170,MATCH(1,('Booking Guest Information'!$G$21:$G$170=$D98)*('Booking Guest Information'!$M$21:$M$170&lt;=AE$89)*('Booking Guest Information'!$O$21:$O$170&gt;AE$89)*('Booking Guest Information'!$A$21:$A$170&lt;&gt;"X"),0),0),""),"")</f>
        <v/>
      </c>
      <c r="AF98" s="150" t="str">
        <f t="array" ref="AF98">IFERROR(IF($C98&lt;&gt;"",INDEX('Booking Guest Information'!$K$21:$K$170,MATCH(1,('Booking Guest Information'!$G$21:$G$170=$D98)*('Booking Guest Information'!$M$21:$M$170&lt;=AF$89)*('Booking Guest Information'!$O$21:$O$170&gt;AF$89)*('Booking Guest Information'!$A$21:$A$170&lt;&gt;"X"),0),0),""),"")</f>
        <v/>
      </c>
      <c r="AG98" s="150" t="str">
        <f t="array" ref="AG98">IFERROR(IF($C98&lt;&gt;"",INDEX('Booking Guest Information'!$K$21:$K$170,MATCH(1,('Booking Guest Information'!$G$21:$G$170=$D98)*('Booking Guest Information'!$M$21:$M$170&lt;=AG$89)*('Booking Guest Information'!$O$21:$O$170&gt;AG$89)*('Booking Guest Information'!$A$21:$A$170&lt;&gt;"X"),0),0),""),"")</f>
        <v/>
      </c>
      <c r="AH98" s="150" t="str">
        <f t="array" ref="AH98">IFERROR(IF($C98&lt;&gt;"",INDEX('Booking Guest Information'!$K$21:$K$170,MATCH(1,('Booking Guest Information'!$G$21:$G$170=$D98)*('Booking Guest Information'!$M$21:$M$170&lt;=AH$89)*('Booking Guest Information'!$O$21:$O$170&gt;AH$89)*('Booking Guest Information'!$A$21:$A$170&lt;&gt;"X"),0),0),""),"")</f>
        <v/>
      </c>
      <c r="AI98" s="150" t="str">
        <f t="array" ref="AI98">IFERROR(IF($C98&lt;&gt;"",INDEX('Booking Guest Information'!$K$21:$K$170,MATCH(1,('Booking Guest Information'!$G$21:$G$170=$D98)*('Booking Guest Information'!$M$21:$M$170&lt;=AI$89)*('Booking Guest Information'!$O$21:$O$170&gt;AI$89)*('Booking Guest Information'!$A$21:$A$170&lt;&gt;"X"),0),0),""),"")</f>
        <v/>
      </c>
      <c r="AJ98" s="150" t="str">
        <f t="array" ref="AJ98">IFERROR(IF($C98&lt;&gt;"",INDEX('Booking Guest Information'!$K$21:$K$170,MATCH(1,('Booking Guest Information'!$G$21:$G$170=$D98)*('Booking Guest Information'!$M$21:$M$170&lt;=AJ$89)*('Booking Guest Information'!$O$21:$O$170&gt;AJ$89)*('Booking Guest Information'!$A$21:$A$170&lt;&gt;"X"),0),0),""),"")</f>
        <v/>
      </c>
      <c r="AK98" s="150" t="str">
        <f t="array" ref="AK98">IFERROR(IF($C98&lt;&gt;"",INDEX('Booking Guest Information'!$K$21:$K$170,MATCH(1,('Booking Guest Information'!$G$21:$G$170=$D98)*('Booking Guest Information'!$M$21:$M$170&lt;=AK$89)*('Booking Guest Information'!$O$21:$O$170&gt;AK$89)*('Booking Guest Information'!$A$21:$A$170&lt;&gt;"X"),0),0),""),"")</f>
        <v/>
      </c>
      <c r="AL98" s="150" t="str">
        <f t="array" ref="AL98">IFERROR(IF($C98&lt;&gt;"",INDEX('Booking Guest Information'!$K$21:$K$170,MATCH(1,('Booking Guest Information'!$G$21:$G$170=$D98)*('Booking Guest Information'!$M$21:$M$170&lt;=AL$89)*('Booking Guest Information'!$O$21:$O$170&gt;AL$89)*('Booking Guest Information'!$A$21:$A$170&lt;&gt;"X"),0),0),""),"")</f>
        <v/>
      </c>
      <c r="AM98" s="150" t="str">
        <f t="array" ref="AM98">IFERROR(IF($C98&lt;&gt;"",INDEX('Booking Guest Information'!$K$21:$K$170,MATCH(1,('Booking Guest Information'!$G$21:$G$170=$D98)*('Booking Guest Information'!$M$21:$M$170&lt;=AM$89)*('Booking Guest Information'!$O$21:$O$170&gt;AM$89)*('Booking Guest Information'!$A$21:$A$170&lt;&gt;"X"),0),0),""),"")</f>
        <v/>
      </c>
      <c r="AN98" s="150" t="str">
        <f t="array" ref="AN98">IFERROR(IF($C98&lt;&gt;"",INDEX('Booking Guest Information'!$K$21:$K$170,MATCH(1,('Booking Guest Information'!$G$21:$G$170=$D98)*('Booking Guest Information'!$M$21:$M$170&lt;=AN$89)*('Booking Guest Information'!$O$21:$O$170&gt;AN$89)*('Booking Guest Information'!$A$21:$A$170&lt;&gt;"X"),0),0),""),"")</f>
        <v/>
      </c>
      <c r="AO98" s="150" t="str">
        <f t="array" ref="AO98">IFERROR(IF($C98&lt;&gt;"",INDEX('Booking Guest Information'!$K$21:$K$170,MATCH(1,('Booking Guest Information'!$G$21:$G$170=$D98)*('Booking Guest Information'!$M$21:$M$170&lt;=AO$89)*('Booking Guest Information'!$O$21:$O$170&gt;AO$89)*('Booking Guest Information'!$A$21:$A$170&lt;&gt;"X"),0),0),""),"")</f>
        <v/>
      </c>
      <c r="AP98" s="150" t="str">
        <f t="array" ref="AP98">IFERROR(IF($C98&lt;&gt;"",INDEX('Booking Guest Information'!$K$21:$K$170,MATCH(1,('Booking Guest Information'!$G$21:$G$170=$D98)*('Booking Guest Information'!$M$21:$M$170&lt;=AP$89)*('Booking Guest Information'!$O$21:$O$170&gt;AP$89)*('Booking Guest Information'!$A$21:$A$170&lt;&gt;"X"),0),0),""),"")</f>
        <v/>
      </c>
      <c r="AQ98" s="150" t="str">
        <f t="array" ref="AQ98">IFERROR(IF($C98&lt;&gt;"",INDEX('Booking Guest Information'!$K$21:$K$170,MATCH(1,('Booking Guest Information'!$G$21:$G$170=$D98)*('Booking Guest Information'!$M$21:$M$170&lt;=AQ$89)*('Booking Guest Information'!$O$21:$O$170&gt;AQ$89)*('Booking Guest Information'!$A$21:$A$170&lt;&gt;"X"),0),0),""),"")</f>
        <v/>
      </c>
      <c r="AR98" s="150" t="str">
        <f t="array" ref="AR98">IFERROR(IF($C98&lt;&gt;"",INDEX('Booking Guest Information'!$K$21:$K$170,MATCH(1,('Booking Guest Information'!$G$21:$G$170=$D98)*('Booking Guest Information'!$M$21:$M$170&lt;=AR$89)*('Booking Guest Information'!$O$21:$O$170&gt;AR$89)*('Booking Guest Information'!$A$21:$A$170&lt;&gt;"X"),0),0),""),"")</f>
        <v/>
      </c>
      <c r="AS98" s="150" t="str">
        <f t="array" ref="AS98">IFERROR(IF($C98&lt;&gt;"",INDEX('Booking Guest Information'!$K$21:$K$170,MATCH(1,('Booking Guest Information'!$G$21:$G$170=$D98)*('Booking Guest Information'!$M$21:$M$170&lt;=AS$89)*('Booking Guest Information'!$O$21:$O$170&gt;AS$89)*('Booking Guest Information'!$A$21:$A$170&lt;&gt;"X"),0),0),""),"")</f>
        <v/>
      </c>
      <c r="AT98" s="150" t="str">
        <f t="array" ref="AT98">IFERROR(IF($C98&lt;&gt;"",INDEX('Booking Guest Information'!$K$21:$K$170,MATCH(1,('Booking Guest Information'!$G$21:$G$170=$D98)*('Booking Guest Information'!$M$21:$M$170&lt;=AT$89)*('Booking Guest Information'!$O$21:$O$170&gt;AT$89)*('Booking Guest Information'!$A$21:$A$170&lt;&gt;"X"),0),0),""),"")</f>
        <v/>
      </c>
      <c r="AU98" s="150" t="str">
        <f t="array" ref="AU98">IFERROR(IF($C98&lt;&gt;"",INDEX('Booking Guest Information'!$K$21:$K$170,MATCH(1,('Booking Guest Information'!$G$21:$G$170=$D98)*('Booking Guest Information'!$M$21:$M$170&lt;=AU$89)*('Booking Guest Information'!$O$21:$O$170&gt;AU$89)*('Booking Guest Information'!$A$21:$A$170&lt;&gt;"X"),0),0),""),"")</f>
        <v/>
      </c>
    </row>
    <row r="99" spans="2:47" x14ac:dyDescent="0.3">
      <c r="B99" s="149">
        <v>10</v>
      </c>
      <c r="C99" s="151" t="str">
        <f t="shared" si="4"/>
        <v>Deluxe Single</v>
      </c>
      <c r="D99" s="149">
        <f t="shared" si="4"/>
        <v>210</v>
      </c>
      <c r="E99" s="149"/>
      <c r="F99" s="150" t="str">
        <f t="array" ref="F99">IFERROR(IF($C99&lt;&gt;"",INDEX('Booking Guest Information'!$K$21:$K$170,MATCH(1,('Booking Guest Information'!$G$21:$G$170=$D99)*('Booking Guest Information'!$M$21:$M$170&lt;=F$89)*('Booking Guest Information'!$O$21:$O$170&gt;F$89)*('Booking Guest Information'!$A$21:$A$170&lt;&gt;"X"),0),0),""),"")</f>
        <v/>
      </c>
      <c r="G99" s="150" t="str">
        <f t="array" ref="G99">IFERROR(IF($C99&lt;&gt;"",INDEX('Booking Guest Information'!$K$21:$K$170,MATCH(1,('Booking Guest Information'!$G$21:$G$170=$D99)*('Booking Guest Information'!$M$21:$M$170&lt;=G$89)*('Booking Guest Information'!$O$21:$O$170&gt;G$89)*('Booking Guest Information'!$A$21:$A$170&lt;&gt;"X"),0),0),""),"")</f>
        <v/>
      </c>
      <c r="H99" s="150" t="str">
        <f t="array" ref="H99">IFERROR(IF($C99&lt;&gt;"",INDEX('Booking Guest Information'!$K$21:$K$170,MATCH(1,('Booking Guest Information'!$G$21:$G$170=$D99)*('Booking Guest Information'!$M$21:$M$170&lt;=H$89)*('Booking Guest Information'!$O$21:$O$170&gt;H$89)*('Booking Guest Information'!$A$21:$A$170&lt;&gt;"X"),0),0),""),"")</f>
        <v/>
      </c>
      <c r="I99" s="150" t="str">
        <f t="array" ref="I99">IFERROR(IF($C99&lt;&gt;"",INDEX('Booking Guest Information'!$K$21:$K$170,MATCH(1,('Booking Guest Information'!$G$21:$G$170=$D99)*('Booking Guest Information'!$M$21:$M$170&lt;=I$89)*('Booking Guest Information'!$O$21:$O$170&gt;I$89)*('Booking Guest Information'!$A$21:$A$170&lt;&gt;"X"),0),0),""),"")</f>
        <v/>
      </c>
      <c r="J99" s="150" t="str">
        <f t="array" ref="J99">IFERROR(IF($C99&lt;&gt;"",INDEX('Booking Guest Information'!$K$21:$K$170,MATCH(1,('Booking Guest Information'!$G$21:$G$170=$D99)*('Booking Guest Information'!$M$21:$M$170&lt;=J$89)*('Booking Guest Information'!$O$21:$O$170&gt;J$89)*('Booking Guest Information'!$A$21:$A$170&lt;&gt;"X"),0),0),""),"")</f>
        <v/>
      </c>
      <c r="K99" s="150" t="str">
        <f t="array" ref="K99">IFERROR(IF($C99&lt;&gt;"",INDEX('Booking Guest Information'!$K$21:$K$170,MATCH(1,('Booking Guest Information'!$G$21:$G$170=$D99)*('Booking Guest Information'!$M$21:$M$170&lt;=K$89)*('Booking Guest Information'!$O$21:$O$170&gt;K$89)*('Booking Guest Information'!$A$21:$A$170&lt;&gt;"X"),0),0),""),"")</f>
        <v/>
      </c>
      <c r="L99" s="150" t="str">
        <f t="array" ref="L99">IFERROR(IF($C99&lt;&gt;"",INDEX('Booking Guest Information'!$K$21:$K$170,MATCH(1,('Booking Guest Information'!$G$21:$G$170=$D99)*('Booking Guest Information'!$M$21:$M$170&lt;=L$89)*('Booking Guest Information'!$O$21:$O$170&gt;L$89)*('Booking Guest Information'!$A$21:$A$170&lt;&gt;"X"),0),0),""),"")</f>
        <v/>
      </c>
      <c r="M99" s="150" t="str">
        <f t="array" ref="M99">IFERROR(IF($C99&lt;&gt;"",INDEX('Booking Guest Information'!$K$21:$K$170,MATCH(1,('Booking Guest Information'!$G$21:$G$170=$D99)*('Booking Guest Information'!$M$21:$M$170&lt;=M$89)*('Booking Guest Information'!$O$21:$O$170&gt;M$89)*('Booking Guest Information'!$A$21:$A$170&lt;&gt;"X"),0),0),""),"")</f>
        <v/>
      </c>
      <c r="N99" s="150" t="str">
        <f t="array" ref="N99">IFERROR(IF($C99&lt;&gt;"",INDEX('Booking Guest Information'!$K$21:$K$170,MATCH(1,('Booking Guest Information'!$G$21:$G$170=$D99)*('Booking Guest Information'!$M$21:$M$170&lt;=N$89)*('Booking Guest Information'!$O$21:$O$170&gt;N$89)*('Booking Guest Information'!$A$21:$A$170&lt;&gt;"X"),0),0),""),"")</f>
        <v/>
      </c>
      <c r="O99" s="150" t="str">
        <f t="array" ref="O99">IFERROR(IF($C99&lt;&gt;"",INDEX('Booking Guest Information'!$K$21:$K$170,MATCH(1,('Booking Guest Information'!$G$21:$G$170=$D99)*('Booking Guest Information'!$M$21:$M$170&lt;=O$89)*('Booking Guest Information'!$O$21:$O$170&gt;O$89)*('Booking Guest Information'!$A$21:$A$170&lt;&gt;"X"),0),0),""),"")</f>
        <v/>
      </c>
      <c r="P99" s="150" t="str">
        <f t="array" ref="P99">IFERROR(IF($C99&lt;&gt;"",INDEX('Booking Guest Information'!$K$21:$K$170,MATCH(1,('Booking Guest Information'!$G$21:$G$170=$D99)*('Booking Guest Information'!$M$21:$M$170&lt;=P$89)*('Booking Guest Information'!$O$21:$O$170&gt;P$89)*('Booking Guest Information'!$A$21:$A$170&lt;&gt;"X"),0),0),""),"")</f>
        <v/>
      </c>
      <c r="Q99" s="150" t="str">
        <f t="array" ref="Q99">IFERROR(IF($C99&lt;&gt;"",INDEX('Booking Guest Information'!$K$21:$K$170,MATCH(1,('Booking Guest Information'!$G$21:$G$170=$D99)*('Booking Guest Information'!$M$21:$M$170&lt;=Q$89)*('Booking Guest Information'!$O$21:$O$170&gt;Q$89)*('Booking Guest Information'!$A$21:$A$170&lt;&gt;"X"),0),0),""),"")</f>
        <v/>
      </c>
      <c r="R99" s="150" t="str">
        <f t="array" ref="R99">IFERROR(IF($C99&lt;&gt;"",INDEX('Booking Guest Information'!$K$21:$K$170,MATCH(1,('Booking Guest Information'!$G$21:$G$170=$D99)*('Booking Guest Information'!$M$21:$M$170&lt;=R$89)*('Booking Guest Information'!$O$21:$O$170&gt;R$89)*('Booking Guest Information'!$A$21:$A$170&lt;&gt;"X"),0),0),""),"")</f>
        <v/>
      </c>
      <c r="S99" s="150" t="str">
        <f t="array" ref="S99">IFERROR(IF($C99&lt;&gt;"",INDEX('Booking Guest Information'!$K$21:$K$170,MATCH(1,('Booking Guest Information'!$G$21:$G$170=$D99)*('Booking Guest Information'!$M$21:$M$170&lt;=S$89)*('Booking Guest Information'!$O$21:$O$170&gt;S$89)*('Booking Guest Information'!$A$21:$A$170&lt;&gt;"X"),0),0),""),"")</f>
        <v/>
      </c>
      <c r="T99" s="150" t="str">
        <f t="array" ref="T99">IFERROR(IF($C99&lt;&gt;"",INDEX('Booking Guest Information'!$K$21:$K$170,MATCH(1,('Booking Guest Information'!$G$21:$G$170=$D99)*('Booking Guest Information'!$M$21:$M$170&lt;=T$89)*('Booking Guest Information'!$O$21:$O$170&gt;T$89)*('Booking Guest Information'!$A$21:$A$170&lt;&gt;"X"),0),0),""),"")</f>
        <v/>
      </c>
      <c r="U99" s="150" t="str">
        <f t="array" ref="U99">IFERROR(IF($C99&lt;&gt;"",INDEX('Booking Guest Information'!$K$21:$K$170,MATCH(1,('Booking Guest Information'!$G$21:$G$170=$D99)*('Booking Guest Information'!$M$21:$M$170&lt;=U$89)*('Booking Guest Information'!$O$21:$O$170&gt;U$89)*('Booking Guest Information'!$A$21:$A$170&lt;&gt;"X"),0),0),""),"")</f>
        <v/>
      </c>
      <c r="V99" s="150" t="str">
        <f t="array" ref="V99">IFERROR(IF($C99&lt;&gt;"",INDEX('Booking Guest Information'!$K$21:$K$170,MATCH(1,('Booking Guest Information'!$G$21:$G$170=$D99)*('Booking Guest Information'!$M$21:$M$170&lt;=V$89)*('Booking Guest Information'!$O$21:$O$170&gt;V$89)*('Booking Guest Information'!$A$21:$A$170&lt;&gt;"X"),0),0),""),"")</f>
        <v/>
      </c>
      <c r="W99" s="150" t="str">
        <f t="array" ref="W99">IFERROR(IF($C99&lt;&gt;"",INDEX('Booking Guest Information'!$K$21:$K$170,MATCH(1,('Booking Guest Information'!$G$21:$G$170=$D99)*('Booking Guest Information'!$M$21:$M$170&lt;=W$89)*('Booking Guest Information'!$O$21:$O$170&gt;W$89)*('Booking Guest Information'!$A$21:$A$170&lt;&gt;"X"),0),0),""),"")</f>
        <v/>
      </c>
      <c r="X99" s="150" t="str">
        <f t="array" ref="X99">IFERROR(IF($C99&lt;&gt;"",INDEX('Booking Guest Information'!$K$21:$K$170,MATCH(1,('Booking Guest Information'!$G$21:$G$170=$D99)*('Booking Guest Information'!$M$21:$M$170&lt;=X$89)*('Booking Guest Information'!$O$21:$O$170&gt;X$89)*('Booking Guest Information'!$A$21:$A$170&lt;&gt;"X"),0),0),""),"")</f>
        <v/>
      </c>
      <c r="Y99" s="150" t="str">
        <f t="array" ref="Y99">IFERROR(IF($C99&lt;&gt;"",INDEX('Booking Guest Information'!$K$21:$K$170,MATCH(1,('Booking Guest Information'!$G$21:$G$170=$D99)*('Booking Guest Information'!$M$21:$M$170&lt;=Y$89)*('Booking Guest Information'!$O$21:$O$170&gt;Y$89)*('Booking Guest Information'!$A$21:$A$170&lt;&gt;"X"),0),0),""),"")</f>
        <v/>
      </c>
      <c r="Z99" s="150" t="str">
        <f t="array" ref="Z99">IFERROR(IF($C99&lt;&gt;"",INDEX('Booking Guest Information'!$K$21:$K$170,MATCH(1,('Booking Guest Information'!$G$21:$G$170=$D99)*('Booking Guest Information'!$M$21:$M$170&lt;=Z$89)*('Booking Guest Information'!$O$21:$O$170&gt;Z$89)*('Booking Guest Information'!$A$21:$A$170&lt;&gt;"X"),0),0),""),"")</f>
        <v/>
      </c>
      <c r="AA99" s="150" t="str">
        <f t="array" ref="AA99">IFERROR(IF($C99&lt;&gt;"",INDEX('Booking Guest Information'!$K$21:$K$170,MATCH(1,('Booking Guest Information'!$G$21:$G$170=$D99)*('Booking Guest Information'!$M$21:$M$170&lt;=AA$89)*('Booking Guest Information'!$O$21:$O$170&gt;AA$89)*('Booking Guest Information'!$A$21:$A$170&lt;&gt;"X"),0),0),""),"")</f>
        <v/>
      </c>
      <c r="AB99" s="150" t="str">
        <f t="array" ref="AB99">IFERROR(IF($C99&lt;&gt;"",INDEX('Booking Guest Information'!$K$21:$K$170,MATCH(1,('Booking Guest Information'!$G$21:$G$170=$D99)*('Booking Guest Information'!$M$21:$M$170&lt;=AB$89)*('Booking Guest Information'!$O$21:$O$170&gt;AB$89)*('Booking Guest Information'!$A$21:$A$170&lt;&gt;"X"),0),0),""),"")</f>
        <v/>
      </c>
      <c r="AC99" s="150" t="str">
        <f t="array" ref="AC99">IFERROR(IF($C99&lt;&gt;"",INDEX('Booking Guest Information'!$K$21:$K$170,MATCH(1,('Booking Guest Information'!$G$21:$G$170=$D99)*('Booking Guest Information'!$M$21:$M$170&lt;=AC$89)*('Booking Guest Information'!$O$21:$O$170&gt;AC$89)*('Booking Guest Information'!$A$21:$A$170&lt;&gt;"X"),0),0),""),"")</f>
        <v/>
      </c>
      <c r="AD99" s="150" t="str">
        <f t="array" ref="AD99">IFERROR(IF($C99&lt;&gt;"",INDEX('Booking Guest Information'!$K$21:$K$170,MATCH(1,('Booking Guest Information'!$G$21:$G$170=$D99)*('Booking Guest Information'!$M$21:$M$170&lt;=AD$89)*('Booking Guest Information'!$O$21:$O$170&gt;AD$89)*('Booking Guest Information'!$A$21:$A$170&lt;&gt;"X"),0),0),""),"")</f>
        <v/>
      </c>
      <c r="AE99" s="150" t="str">
        <f t="array" ref="AE99">IFERROR(IF($C99&lt;&gt;"",INDEX('Booking Guest Information'!$K$21:$K$170,MATCH(1,('Booking Guest Information'!$G$21:$G$170=$D99)*('Booking Guest Information'!$M$21:$M$170&lt;=AE$89)*('Booking Guest Information'!$O$21:$O$170&gt;AE$89)*('Booking Guest Information'!$A$21:$A$170&lt;&gt;"X"),0),0),""),"")</f>
        <v/>
      </c>
      <c r="AF99" s="150" t="str">
        <f t="array" ref="AF99">IFERROR(IF($C99&lt;&gt;"",INDEX('Booking Guest Information'!$K$21:$K$170,MATCH(1,('Booking Guest Information'!$G$21:$G$170=$D99)*('Booking Guest Information'!$M$21:$M$170&lt;=AF$89)*('Booking Guest Information'!$O$21:$O$170&gt;AF$89)*('Booking Guest Information'!$A$21:$A$170&lt;&gt;"X"),0),0),""),"")</f>
        <v/>
      </c>
      <c r="AG99" s="150" t="str">
        <f t="array" ref="AG99">IFERROR(IF($C99&lt;&gt;"",INDEX('Booking Guest Information'!$K$21:$K$170,MATCH(1,('Booking Guest Information'!$G$21:$G$170=$D99)*('Booking Guest Information'!$M$21:$M$170&lt;=AG$89)*('Booking Guest Information'!$O$21:$O$170&gt;AG$89)*('Booking Guest Information'!$A$21:$A$170&lt;&gt;"X"),0),0),""),"")</f>
        <v/>
      </c>
      <c r="AH99" s="150" t="str">
        <f t="array" ref="AH99">IFERROR(IF($C99&lt;&gt;"",INDEX('Booking Guest Information'!$K$21:$K$170,MATCH(1,('Booking Guest Information'!$G$21:$G$170=$D99)*('Booking Guest Information'!$M$21:$M$170&lt;=AH$89)*('Booking Guest Information'!$O$21:$O$170&gt;AH$89)*('Booking Guest Information'!$A$21:$A$170&lt;&gt;"X"),0),0),""),"")</f>
        <v/>
      </c>
      <c r="AI99" s="150" t="str">
        <f t="array" ref="AI99">IFERROR(IF($C99&lt;&gt;"",INDEX('Booking Guest Information'!$K$21:$K$170,MATCH(1,('Booking Guest Information'!$G$21:$G$170=$D99)*('Booking Guest Information'!$M$21:$M$170&lt;=AI$89)*('Booking Guest Information'!$O$21:$O$170&gt;AI$89)*('Booking Guest Information'!$A$21:$A$170&lt;&gt;"X"),0),0),""),"")</f>
        <v/>
      </c>
      <c r="AJ99" s="150" t="str">
        <f t="array" ref="AJ99">IFERROR(IF($C99&lt;&gt;"",INDEX('Booking Guest Information'!$K$21:$K$170,MATCH(1,('Booking Guest Information'!$G$21:$G$170=$D99)*('Booking Guest Information'!$M$21:$M$170&lt;=AJ$89)*('Booking Guest Information'!$O$21:$O$170&gt;AJ$89)*('Booking Guest Information'!$A$21:$A$170&lt;&gt;"X"),0),0),""),"")</f>
        <v/>
      </c>
      <c r="AK99" s="150" t="str">
        <f t="array" ref="AK99">IFERROR(IF($C99&lt;&gt;"",INDEX('Booking Guest Information'!$K$21:$K$170,MATCH(1,('Booking Guest Information'!$G$21:$G$170=$D99)*('Booking Guest Information'!$M$21:$M$170&lt;=AK$89)*('Booking Guest Information'!$O$21:$O$170&gt;AK$89)*('Booking Guest Information'!$A$21:$A$170&lt;&gt;"X"),0),0),""),"")</f>
        <v/>
      </c>
      <c r="AL99" s="150" t="str">
        <f t="array" ref="AL99">IFERROR(IF($C99&lt;&gt;"",INDEX('Booking Guest Information'!$K$21:$K$170,MATCH(1,('Booking Guest Information'!$G$21:$G$170=$D99)*('Booking Guest Information'!$M$21:$M$170&lt;=AL$89)*('Booking Guest Information'!$O$21:$O$170&gt;AL$89)*('Booking Guest Information'!$A$21:$A$170&lt;&gt;"X"),0),0),""),"")</f>
        <v/>
      </c>
      <c r="AM99" s="150" t="str">
        <f t="array" ref="AM99">IFERROR(IF($C99&lt;&gt;"",INDEX('Booking Guest Information'!$K$21:$K$170,MATCH(1,('Booking Guest Information'!$G$21:$G$170=$D99)*('Booking Guest Information'!$M$21:$M$170&lt;=AM$89)*('Booking Guest Information'!$O$21:$O$170&gt;AM$89)*('Booking Guest Information'!$A$21:$A$170&lt;&gt;"X"),0),0),""),"")</f>
        <v/>
      </c>
      <c r="AN99" s="150" t="str">
        <f t="array" ref="AN99">IFERROR(IF($C99&lt;&gt;"",INDEX('Booking Guest Information'!$K$21:$K$170,MATCH(1,('Booking Guest Information'!$G$21:$G$170=$D99)*('Booking Guest Information'!$M$21:$M$170&lt;=AN$89)*('Booking Guest Information'!$O$21:$O$170&gt;AN$89)*('Booking Guest Information'!$A$21:$A$170&lt;&gt;"X"),0),0),""),"")</f>
        <v/>
      </c>
      <c r="AO99" s="150" t="str">
        <f t="array" ref="AO99">IFERROR(IF($C99&lt;&gt;"",INDEX('Booking Guest Information'!$K$21:$K$170,MATCH(1,('Booking Guest Information'!$G$21:$G$170=$D99)*('Booking Guest Information'!$M$21:$M$170&lt;=AO$89)*('Booking Guest Information'!$O$21:$O$170&gt;AO$89)*('Booking Guest Information'!$A$21:$A$170&lt;&gt;"X"),0),0),""),"")</f>
        <v/>
      </c>
      <c r="AP99" s="150" t="str">
        <f t="array" ref="AP99">IFERROR(IF($C99&lt;&gt;"",INDEX('Booking Guest Information'!$K$21:$K$170,MATCH(1,('Booking Guest Information'!$G$21:$G$170=$D99)*('Booking Guest Information'!$M$21:$M$170&lt;=AP$89)*('Booking Guest Information'!$O$21:$O$170&gt;AP$89)*('Booking Guest Information'!$A$21:$A$170&lt;&gt;"X"),0),0),""),"")</f>
        <v/>
      </c>
      <c r="AQ99" s="150" t="str">
        <f t="array" ref="AQ99">IFERROR(IF($C99&lt;&gt;"",INDEX('Booking Guest Information'!$K$21:$K$170,MATCH(1,('Booking Guest Information'!$G$21:$G$170=$D99)*('Booking Guest Information'!$M$21:$M$170&lt;=AQ$89)*('Booking Guest Information'!$O$21:$O$170&gt;AQ$89)*('Booking Guest Information'!$A$21:$A$170&lt;&gt;"X"),0),0),""),"")</f>
        <v/>
      </c>
      <c r="AR99" s="150" t="str">
        <f t="array" ref="AR99">IFERROR(IF($C99&lt;&gt;"",INDEX('Booking Guest Information'!$K$21:$K$170,MATCH(1,('Booking Guest Information'!$G$21:$G$170=$D99)*('Booking Guest Information'!$M$21:$M$170&lt;=AR$89)*('Booking Guest Information'!$O$21:$O$170&gt;AR$89)*('Booking Guest Information'!$A$21:$A$170&lt;&gt;"X"),0),0),""),"")</f>
        <v/>
      </c>
      <c r="AS99" s="150" t="str">
        <f t="array" ref="AS99">IFERROR(IF($C99&lt;&gt;"",INDEX('Booking Guest Information'!$K$21:$K$170,MATCH(1,('Booking Guest Information'!$G$21:$G$170=$D99)*('Booking Guest Information'!$M$21:$M$170&lt;=AS$89)*('Booking Guest Information'!$O$21:$O$170&gt;AS$89)*('Booking Guest Information'!$A$21:$A$170&lt;&gt;"X"),0),0),""),"")</f>
        <v/>
      </c>
      <c r="AT99" s="150" t="str">
        <f t="array" ref="AT99">IFERROR(IF($C99&lt;&gt;"",INDEX('Booking Guest Information'!$K$21:$K$170,MATCH(1,('Booking Guest Information'!$G$21:$G$170=$D99)*('Booking Guest Information'!$M$21:$M$170&lt;=AT$89)*('Booking Guest Information'!$O$21:$O$170&gt;AT$89)*('Booking Guest Information'!$A$21:$A$170&lt;&gt;"X"),0),0),""),"")</f>
        <v/>
      </c>
      <c r="AU99" s="150" t="str">
        <f t="array" ref="AU99">IFERROR(IF($C99&lt;&gt;"",INDEX('Booking Guest Information'!$K$21:$K$170,MATCH(1,('Booking Guest Information'!$G$21:$G$170=$D99)*('Booking Guest Information'!$M$21:$M$170&lt;=AU$89)*('Booking Guest Information'!$O$21:$O$170&gt;AU$89)*('Booking Guest Information'!$A$21:$A$170&lt;&gt;"X"),0),0),""),"")</f>
        <v/>
      </c>
    </row>
    <row r="100" spans="2:47" x14ac:dyDescent="0.3">
      <c r="B100" s="149">
        <v>11</v>
      </c>
      <c r="C100" s="151" t="str">
        <f t="shared" si="4"/>
        <v>Deluxe Single</v>
      </c>
      <c r="D100" s="149">
        <f t="shared" si="4"/>
        <v>211</v>
      </c>
      <c r="E100" s="149"/>
      <c r="F100" s="150" t="str">
        <f t="array" ref="F100">IFERROR(IF($C100&lt;&gt;"",INDEX('Booking Guest Information'!$K$21:$K$170,MATCH(1,('Booking Guest Information'!$G$21:$G$170=$D100)*('Booking Guest Information'!$M$21:$M$170&lt;=F$89)*('Booking Guest Information'!$O$21:$O$170&gt;F$89)*('Booking Guest Information'!$A$21:$A$170&lt;&gt;"X"),0),0),""),"")</f>
        <v/>
      </c>
      <c r="G100" s="150" t="str">
        <f t="array" ref="G100">IFERROR(IF($C100&lt;&gt;"",INDEX('Booking Guest Information'!$K$21:$K$170,MATCH(1,('Booking Guest Information'!$G$21:$G$170=$D100)*('Booking Guest Information'!$M$21:$M$170&lt;=G$89)*('Booking Guest Information'!$O$21:$O$170&gt;G$89)*('Booking Guest Information'!$A$21:$A$170&lt;&gt;"X"),0),0),""),"")</f>
        <v/>
      </c>
      <c r="H100" s="150" t="str">
        <f t="array" ref="H100">IFERROR(IF($C100&lt;&gt;"",INDEX('Booking Guest Information'!$K$21:$K$170,MATCH(1,('Booking Guest Information'!$G$21:$G$170=$D100)*('Booking Guest Information'!$M$21:$M$170&lt;=H$89)*('Booking Guest Information'!$O$21:$O$170&gt;H$89)*('Booking Guest Information'!$A$21:$A$170&lt;&gt;"X"),0),0),""),"")</f>
        <v/>
      </c>
      <c r="I100" s="150" t="str">
        <f t="array" ref="I100">IFERROR(IF($C100&lt;&gt;"",INDEX('Booking Guest Information'!$K$21:$K$170,MATCH(1,('Booking Guest Information'!$G$21:$G$170=$D100)*('Booking Guest Information'!$M$21:$M$170&lt;=I$89)*('Booking Guest Information'!$O$21:$O$170&gt;I$89)*('Booking Guest Information'!$A$21:$A$170&lt;&gt;"X"),0),0),""),"")</f>
        <v/>
      </c>
      <c r="J100" s="150" t="str">
        <f t="array" ref="J100">IFERROR(IF($C100&lt;&gt;"",INDEX('Booking Guest Information'!$K$21:$K$170,MATCH(1,('Booking Guest Information'!$G$21:$G$170=$D100)*('Booking Guest Information'!$M$21:$M$170&lt;=J$89)*('Booking Guest Information'!$O$21:$O$170&gt;J$89)*('Booking Guest Information'!$A$21:$A$170&lt;&gt;"X"),0),0),""),"")</f>
        <v/>
      </c>
      <c r="K100" s="150" t="str">
        <f t="array" ref="K100">IFERROR(IF($C100&lt;&gt;"",INDEX('Booking Guest Information'!$K$21:$K$170,MATCH(1,('Booking Guest Information'!$G$21:$G$170=$D100)*('Booking Guest Information'!$M$21:$M$170&lt;=K$89)*('Booking Guest Information'!$O$21:$O$170&gt;K$89)*('Booking Guest Information'!$A$21:$A$170&lt;&gt;"X"),0),0),""),"")</f>
        <v/>
      </c>
      <c r="L100" s="150" t="str">
        <f t="array" ref="L100">IFERROR(IF($C100&lt;&gt;"",INDEX('Booking Guest Information'!$K$21:$K$170,MATCH(1,('Booking Guest Information'!$G$21:$G$170=$D100)*('Booking Guest Information'!$M$21:$M$170&lt;=L$89)*('Booking Guest Information'!$O$21:$O$170&gt;L$89)*('Booking Guest Information'!$A$21:$A$170&lt;&gt;"X"),0),0),""),"")</f>
        <v/>
      </c>
      <c r="M100" s="150" t="str">
        <f t="array" ref="M100">IFERROR(IF($C100&lt;&gt;"",INDEX('Booking Guest Information'!$K$21:$K$170,MATCH(1,('Booking Guest Information'!$G$21:$G$170=$D100)*('Booking Guest Information'!$M$21:$M$170&lt;=M$89)*('Booking Guest Information'!$O$21:$O$170&gt;M$89)*('Booking Guest Information'!$A$21:$A$170&lt;&gt;"X"),0),0),""),"")</f>
        <v/>
      </c>
      <c r="N100" s="150" t="str">
        <f t="array" ref="N100">IFERROR(IF($C100&lt;&gt;"",INDEX('Booking Guest Information'!$K$21:$K$170,MATCH(1,('Booking Guest Information'!$G$21:$G$170=$D100)*('Booking Guest Information'!$M$21:$M$170&lt;=N$89)*('Booking Guest Information'!$O$21:$O$170&gt;N$89)*('Booking Guest Information'!$A$21:$A$170&lt;&gt;"X"),0),0),""),"")</f>
        <v/>
      </c>
      <c r="O100" s="150" t="str">
        <f t="array" ref="O100">IFERROR(IF($C100&lt;&gt;"",INDEX('Booking Guest Information'!$K$21:$K$170,MATCH(1,('Booking Guest Information'!$G$21:$G$170=$D100)*('Booking Guest Information'!$M$21:$M$170&lt;=O$89)*('Booking Guest Information'!$O$21:$O$170&gt;O$89)*('Booking Guest Information'!$A$21:$A$170&lt;&gt;"X"),0),0),""),"")</f>
        <v/>
      </c>
      <c r="P100" s="150" t="str">
        <f t="array" ref="P100">IFERROR(IF($C100&lt;&gt;"",INDEX('Booking Guest Information'!$K$21:$K$170,MATCH(1,('Booking Guest Information'!$G$21:$G$170=$D100)*('Booking Guest Information'!$M$21:$M$170&lt;=P$89)*('Booking Guest Information'!$O$21:$O$170&gt;P$89)*('Booking Guest Information'!$A$21:$A$170&lt;&gt;"X"),0),0),""),"")</f>
        <v/>
      </c>
      <c r="Q100" s="150" t="str">
        <f t="array" ref="Q100">IFERROR(IF($C100&lt;&gt;"",INDEX('Booking Guest Information'!$K$21:$K$170,MATCH(1,('Booking Guest Information'!$G$21:$G$170=$D100)*('Booking Guest Information'!$M$21:$M$170&lt;=Q$89)*('Booking Guest Information'!$O$21:$O$170&gt;Q$89)*('Booking Guest Information'!$A$21:$A$170&lt;&gt;"X"),0),0),""),"")</f>
        <v/>
      </c>
      <c r="R100" s="150" t="str">
        <f t="array" ref="R100">IFERROR(IF($C100&lt;&gt;"",INDEX('Booking Guest Information'!$K$21:$K$170,MATCH(1,('Booking Guest Information'!$G$21:$G$170=$D100)*('Booking Guest Information'!$M$21:$M$170&lt;=R$89)*('Booking Guest Information'!$O$21:$O$170&gt;R$89)*('Booking Guest Information'!$A$21:$A$170&lt;&gt;"X"),0),0),""),"")</f>
        <v/>
      </c>
      <c r="S100" s="150" t="str">
        <f t="array" ref="S100">IFERROR(IF($C100&lt;&gt;"",INDEX('Booking Guest Information'!$K$21:$K$170,MATCH(1,('Booking Guest Information'!$G$21:$G$170=$D100)*('Booking Guest Information'!$M$21:$M$170&lt;=S$89)*('Booking Guest Information'!$O$21:$O$170&gt;S$89)*('Booking Guest Information'!$A$21:$A$170&lt;&gt;"X"),0),0),""),"")</f>
        <v/>
      </c>
      <c r="T100" s="150" t="str">
        <f t="array" ref="T100">IFERROR(IF($C100&lt;&gt;"",INDEX('Booking Guest Information'!$K$21:$K$170,MATCH(1,('Booking Guest Information'!$G$21:$G$170=$D100)*('Booking Guest Information'!$M$21:$M$170&lt;=T$89)*('Booking Guest Information'!$O$21:$O$170&gt;T$89)*('Booking Guest Information'!$A$21:$A$170&lt;&gt;"X"),0),0),""),"")</f>
        <v/>
      </c>
      <c r="U100" s="150" t="str">
        <f t="array" ref="U100">IFERROR(IF($C100&lt;&gt;"",INDEX('Booking Guest Information'!$K$21:$K$170,MATCH(1,('Booking Guest Information'!$G$21:$G$170=$D100)*('Booking Guest Information'!$M$21:$M$170&lt;=U$89)*('Booking Guest Information'!$O$21:$O$170&gt;U$89)*('Booking Guest Information'!$A$21:$A$170&lt;&gt;"X"),0),0),""),"")</f>
        <v/>
      </c>
      <c r="V100" s="150" t="str">
        <f t="array" ref="V100">IFERROR(IF($C100&lt;&gt;"",INDEX('Booking Guest Information'!$K$21:$K$170,MATCH(1,('Booking Guest Information'!$G$21:$G$170=$D100)*('Booking Guest Information'!$M$21:$M$170&lt;=V$89)*('Booking Guest Information'!$O$21:$O$170&gt;V$89)*('Booking Guest Information'!$A$21:$A$170&lt;&gt;"X"),0),0),""),"")</f>
        <v/>
      </c>
      <c r="W100" s="150" t="str">
        <f t="array" ref="W100">IFERROR(IF($C100&lt;&gt;"",INDEX('Booking Guest Information'!$K$21:$K$170,MATCH(1,('Booking Guest Information'!$G$21:$G$170=$D100)*('Booking Guest Information'!$M$21:$M$170&lt;=W$89)*('Booking Guest Information'!$O$21:$O$170&gt;W$89)*('Booking Guest Information'!$A$21:$A$170&lt;&gt;"X"),0),0),""),"")</f>
        <v/>
      </c>
      <c r="X100" s="150" t="str">
        <f t="array" ref="X100">IFERROR(IF($C100&lt;&gt;"",INDEX('Booking Guest Information'!$K$21:$K$170,MATCH(1,('Booking Guest Information'!$G$21:$G$170=$D100)*('Booking Guest Information'!$M$21:$M$170&lt;=X$89)*('Booking Guest Information'!$O$21:$O$170&gt;X$89)*('Booking Guest Information'!$A$21:$A$170&lt;&gt;"X"),0),0),""),"")</f>
        <v/>
      </c>
      <c r="Y100" s="150" t="str">
        <f t="array" ref="Y100">IFERROR(IF($C100&lt;&gt;"",INDEX('Booking Guest Information'!$K$21:$K$170,MATCH(1,('Booking Guest Information'!$G$21:$G$170=$D100)*('Booking Guest Information'!$M$21:$M$170&lt;=Y$89)*('Booking Guest Information'!$O$21:$O$170&gt;Y$89)*('Booking Guest Information'!$A$21:$A$170&lt;&gt;"X"),0),0),""),"")</f>
        <v/>
      </c>
      <c r="Z100" s="150" t="str">
        <f t="array" ref="Z100">IFERROR(IF($C100&lt;&gt;"",INDEX('Booking Guest Information'!$K$21:$K$170,MATCH(1,('Booking Guest Information'!$G$21:$G$170=$D100)*('Booking Guest Information'!$M$21:$M$170&lt;=Z$89)*('Booking Guest Information'!$O$21:$O$170&gt;Z$89)*('Booking Guest Information'!$A$21:$A$170&lt;&gt;"X"),0),0),""),"")</f>
        <v/>
      </c>
      <c r="AA100" s="150" t="str">
        <f t="array" ref="AA100">IFERROR(IF($C100&lt;&gt;"",INDEX('Booking Guest Information'!$K$21:$K$170,MATCH(1,('Booking Guest Information'!$G$21:$G$170=$D100)*('Booking Guest Information'!$M$21:$M$170&lt;=AA$89)*('Booking Guest Information'!$O$21:$O$170&gt;AA$89)*('Booking Guest Information'!$A$21:$A$170&lt;&gt;"X"),0),0),""),"")</f>
        <v/>
      </c>
      <c r="AB100" s="150" t="str">
        <f t="array" ref="AB100">IFERROR(IF($C100&lt;&gt;"",INDEX('Booking Guest Information'!$K$21:$K$170,MATCH(1,('Booking Guest Information'!$G$21:$G$170=$D100)*('Booking Guest Information'!$M$21:$M$170&lt;=AB$89)*('Booking Guest Information'!$O$21:$O$170&gt;AB$89)*('Booking Guest Information'!$A$21:$A$170&lt;&gt;"X"),0),0),""),"")</f>
        <v/>
      </c>
      <c r="AC100" s="150" t="str">
        <f t="array" ref="AC100">IFERROR(IF($C100&lt;&gt;"",INDEX('Booking Guest Information'!$K$21:$K$170,MATCH(1,('Booking Guest Information'!$G$21:$G$170=$D100)*('Booking Guest Information'!$M$21:$M$170&lt;=AC$89)*('Booking Guest Information'!$O$21:$O$170&gt;AC$89)*('Booking Guest Information'!$A$21:$A$170&lt;&gt;"X"),0),0),""),"")</f>
        <v/>
      </c>
      <c r="AD100" s="150" t="str">
        <f t="array" ref="AD100">IFERROR(IF($C100&lt;&gt;"",INDEX('Booking Guest Information'!$K$21:$K$170,MATCH(1,('Booking Guest Information'!$G$21:$G$170=$D100)*('Booking Guest Information'!$M$21:$M$170&lt;=AD$89)*('Booking Guest Information'!$O$21:$O$170&gt;AD$89)*('Booking Guest Information'!$A$21:$A$170&lt;&gt;"X"),0),0),""),"")</f>
        <v/>
      </c>
      <c r="AE100" s="150" t="str">
        <f t="array" ref="AE100">IFERROR(IF($C100&lt;&gt;"",INDEX('Booking Guest Information'!$K$21:$K$170,MATCH(1,('Booking Guest Information'!$G$21:$G$170=$D100)*('Booking Guest Information'!$M$21:$M$170&lt;=AE$89)*('Booking Guest Information'!$O$21:$O$170&gt;AE$89)*('Booking Guest Information'!$A$21:$A$170&lt;&gt;"X"),0),0),""),"")</f>
        <v/>
      </c>
      <c r="AF100" s="150" t="str">
        <f t="array" ref="AF100">IFERROR(IF($C100&lt;&gt;"",INDEX('Booking Guest Information'!$K$21:$K$170,MATCH(1,('Booking Guest Information'!$G$21:$G$170=$D100)*('Booking Guest Information'!$M$21:$M$170&lt;=AF$89)*('Booking Guest Information'!$O$21:$O$170&gt;AF$89)*('Booking Guest Information'!$A$21:$A$170&lt;&gt;"X"),0),0),""),"")</f>
        <v/>
      </c>
      <c r="AG100" s="150" t="str">
        <f t="array" ref="AG100">IFERROR(IF($C100&lt;&gt;"",INDEX('Booking Guest Information'!$K$21:$K$170,MATCH(1,('Booking Guest Information'!$G$21:$G$170=$D100)*('Booking Guest Information'!$M$21:$M$170&lt;=AG$89)*('Booking Guest Information'!$O$21:$O$170&gt;AG$89)*('Booking Guest Information'!$A$21:$A$170&lt;&gt;"X"),0),0),""),"")</f>
        <v/>
      </c>
      <c r="AH100" s="150" t="str">
        <f t="array" ref="AH100">IFERROR(IF($C100&lt;&gt;"",INDEX('Booking Guest Information'!$K$21:$K$170,MATCH(1,('Booking Guest Information'!$G$21:$G$170=$D100)*('Booking Guest Information'!$M$21:$M$170&lt;=AH$89)*('Booking Guest Information'!$O$21:$O$170&gt;AH$89)*('Booking Guest Information'!$A$21:$A$170&lt;&gt;"X"),0),0),""),"")</f>
        <v/>
      </c>
      <c r="AI100" s="150" t="str">
        <f t="array" ref="AI100">IFERROR(IF($C100&lt;&gt;"",INDEX('Booking Guest Information'!$K$21:$K$170,MATCH(1,('Booking Guest Information'!$G$21:$G$170=$D100)*('Booking Guest Information'!$M$21:$M$170&lt;=AI$89)*('Booking Guest Information'!$O$21:$O$170&gt;AI$89)*('Booking Guest Information'!$A$21:$A$170&lt;&gt;"X"),0),0),""),"")</f>
        <v/>
      </c>
      <c r="AJ100" s="150" t="str">
        <f t="array" ref="AJ100">IFERROR(IF($C100&lt;&gt;"",INDEX('Booking Guest Information'!$K$21:$K$170,MATCH(1,('Booking Guest Information'!$G$21:$G$170=$D100)*('Booking Guest Information'!$M$21:$M$170&lt;=AJ$89)*('Booking Guest Information'!$O$21:$O$170&gt;AJ$89)*('Booking Guest Information'!$A$21:$A$170&lt;&gt;"X"),0),0),""),"")</f>
        <v/>
      </c>
      <c r="AK100" s="150" t="str">
        <f t="array" ref="AK100">IFERROR(IF($C100&lt;&gt;"",INDEX('Booking Guest Information'!$K$21:$K$170,MATCH(1,('Booking Guest Information'!$G$21:$G$170=$D100)*('Booking Guest Information'!$M$21:$M$170&lt;=AK$89)*('Booking Guest Information'!$O$21:$O$170&gt;AK$89)*('Booking Guest Information'!$A$21:$A$170&lt;&gt;"X"),0),0),""),"")</f>
        <v/>
      </c>
      <c r="AL100" s="150" t="str">
        <f t="array" ref="AL100">IFERROR(IF($C100&lt;&gt;"",INDEX('Booking Guest Information'!$K$21:$K$170,MATCH(1,('Booking Guest Information'!$G$21:$G$170=$D100)*('Booking Guest Information'!$M$21:$M$170&lt;=AL$89)*('Booking Guest Information'!$O$21:$O$170&gt;AL$89)*('Booking Guest Information'!$A$21:$A$170&lt;&gt;"X"),0),0),""),"")</f>
        <v/>
      </c>
      <c r="AM100" s="150" t="str">
        <f t="array" ref="AM100">IFERROR(IF($C100&lt;&gt;"",INDEX('Booking Guest Information'!$K$21:$K$170,MATCH(1,('Booking Guest Information'!$G$21:$G$170=$D100)*('Booking Guest Information'!$M$21:$M$170&lt;=AM$89)*('Booking Guest Information'!$O$21:$O$170&gt;AM$89)*('Booking Guest Information'!$A$21:$A$170&lt;&gt;"X"),0),0),""),"")</f>
        <v/>
      </c>
      <c r="AN100" s="150" t="str">
        <f t="array" ref="AN100">IFERROR(IF($C100&lt;&gt;"",INDEX('Booking Guest Information'!$K$21:$K$170,MATCH(1,('Booking Guest Information'!$G$21:$G$170=$D100)*('Booking Guest Information'!$M$21:$M$170&lt;=AN$89)*('Booking Guest Information'!$O$21:$O$170&gt;AN$89)*('Booking Guest Information'!$A$21:$A$170&lt;&gt;"X"),0),0),""),"")</f>
        <v/>
      </c>
      <c r="AO100" s="150" t="str">
        <f t="array" ref="AO100">IFERROR(IF($C100&lt;&gt;"",INDEX('Booking Guest Information'!$K$21:$K$170,MATCH(1,('Booking Guest Information'!$G$21:$G$170=$D100)*('Booking Guest Information'!$M$21:$M$170&lt;=AO$89)*('Booking Guest Information'!$O$21:$O$170&gt;AO$89)*('Booking Guest Information'!$A$21:$A$170&lt;&gt;"X"),0),0),""),"")</f>
        <v/>
      </c>
      <c r="AP100" s="150" t="str">
        <f t="array" ref="AP100">IFERROR(IF($C100&lt;&gt;"",INDEX('Booking Guest Information'!$K$21:$K$170,MATCH(1,('Booking Guest Information'!$G$21:$G$170=$D100)*('Booking Guest Information'!$M$21:$M$170&lt;=AP$89)*('Booking Guest Information'!$O$21:$O$170&gt;AP$89)*('Booking Guest Information'!$A$21:$A$170&lt;&gt;"X"),0),0),""),"")</f>
        <v/>
      </c>
      <c r="AQ100" s="150" t="str">
        <f t="array" ref="AQ100">IFERROR(IF($C100&lt;&gt;"",INDEX('Booking Guest Information'!$K$21:$K$170,MATCH(1,('Booking Guest Information'!$G$21:$G$170=$D100)*('Booking Guest Information'!$M$21:$M$170&lt;=AQ$89)*('Booking Guest Information'!$O$21:$O$170&gt;AQ$89)*('Booking Guest Information'!$A$21:$A$170&lt;&gt;"X"),0),0),""),"")</f>
        <v/>
      </c>
      <c r="AR100" s="150" t="str">
        <f t="array" ref="AR100">IFERROR(IF($C100&lt;&gt;"",INDEX('Booking Guest Information'!$K$21:$K$170,MATCH(1,('Booking Guest Information'!$G$21:$G$170=$D100)*('Booking Guest Information'!$M$21:$M$170&lt;=AR$89)*('Booking Guest Information'!$O$21:$O$170&gt;AR$89)*('Booking Guest Information'!$A$21:$A$170&lt;&gt;"X"),0),0),""),"")</f>
        <v/>
      </c>
      <c r="AS100" s="150" t="str">
        <f t="array" ref="AS100">IFERROR(IF($C100&lt;&gt;"",INDEX('Booking Guest Information'!$K$21:$K$170,MATCH(1,('Booking Guest Information'!$G$21:$G$170=$D100)*('Booking Guest Information'!$M$21:$M$170&lt;=AS$89)*('Booking Guest Information'!$O$21:$O$170&gt;AS$89)*('Booking Guest Information'!$A$21:$A$170&lt;&gt;"X"),0),0),""),"")</f>
        <v/>
      </c>
      <c r="AT100" s="150" t="str">
        <f t="array" ref="AT100">IFERROR(IF($C100&lt;&gt;"",INDEX('Booking Guest Information'!$K$21:$K$170,MATCH(1,('Booking Guest Information'!$G$21:$G$170=$D100)*('Booking Guest Information'!$M$21:$M$170&lt;=AT$89)*('Booking Guest Information'!$O$21:$O$170&gt;AT$89)*('Booking Guest Information'!$A$21:$A$170&lt;&gt;"X"),0),0),""),"")</f>
        <v/>
      </c>
      <c r="AU100" s="150" t="str">
        <f t="array" ref="AU100">IFERROR(IF($C100&lt;&gt;"",INDEX('Booking Guest Information'!$K$21:$K$170,MATCH(1,('Booking Guest Information'!$G$21:$G$170=$D100)*('Booking Guest Information'!$M$21:$M$170&lt;=AU$89)*('Booking Guest Information'!$O$21:$O$170&gt;AU$89)*('Booking Guest Information'!$A$21:$A$170&lt;&gt;"X"),0),0),""),"")</f>
        <v/>
      </c>
    </row>
    <row r="101" spans="2:47" x14ac:dyDescent="0.3">
      <c r="B101" s="149">
        <v>12</v>
      </c>
      <c r="C101" s="151" t="str">
        <f t="shared" si="4"/>
        <v>Deluxe Single</v>
      </c>
      <c r="D101" s="149">
        <f t="shared" si="4"/>
        <v>212</v>
      </c>
      <c r="E101" s="149"/>
      <c r="F101" s="150" t="str">
        <f t="array" ref="F101">IFERROR(IF($C101&lt;&gt;"",INDEX('Booking Guest Information'!$K$21:$K$170,MATCH(1,('Booking Guest Information'!$G$21:$G$170=$D101)*('Booking Guest Information'!$M$21:$M$170&lt;=F$89)*('Booking Guest Information'!$O$21:$O$170&gt;F$89)*('Booking Guest Information'!$A$21:$A$170&lt;&gt;"X"),0),0),""),"")</f>
        <v/>
      </c>
      <c r="G101" s="150" t="str">
        <f t="array" ref="G101">IFERROR(IF($C101&lt;&gt;"",INDEX('Booking Guest Information'!$K$21:$K$170,MATCH(1,('Booking Guest Information'!$G$21:$G$170=$D101)*('Booking Guest Information'!$M$21:$M$170&lt;=G$89)*('Booking Guest Information'!$O$21:$O$170&gt;G$89)*('Booking Guest Information'!$A$21:$A$170&lt;&gt;"X"),0),0),""),"")</f>
        <v/>
      </c>
      <c r="H101" s="150" t="str">
        <f t="array" ref="H101">IFERROR(IF($C101&lt;&gt;"",INDEX('Booking Guest Information'!$K$21:$K$170,MATCH(1,('Booking Guest Information'!$G$21:$G$170=$D101)*('Booking Guest Information'!$M$21:$M$170&lt;=H$89)*('Booking Guest Information'!$O$21:$O$170&gt;H$89)*('Booking Guest Information'!$A$21:$A$170&lt;&gt;"X"),0),0),""),"")</f>
        <v/>
      </c>
      <c r="I101" s="150" t="str">
        <f t="array" ref="I101">IFERROR(IF($C101&lt;&gt;"",INDEX('Booking Guest Information'!$K$21:$K$170,MATCH(1,('Booking Guest Information'!$G$21:$G$170=$D101)*('Booking Guest Information'!$M$21:$M$170&lt;=I$89)*('Booking Guest Information'!$O$21:$O$170&gt;I$89)*('Booking Guest Information'!$A$21:$A$170&lt;&gt;"X"),0),0),""),"")</f>
        <v/>
      </c>
      <c r="J101" s="150" t="str">
        <f t="array" ref="J101">IFERROR(IF($C101&lt;&gt;"",INDEX('Booking Guest Information'!$K$21:$K$170,MATCH(1,('Booking Guest Information'!$G$21:$G$170=$D101)*('Booking Guest Information'!$M$21:$M$170&lt;=J$89)*('Booking Guest Information'!$O$21:$O$170&gt;J$89)*('Booking Guest Information'!$A$21:$A$170&lt;&gt;"X"),0),0),""),"")</f>
        <v/>
      </c>
      <c r="K101" s="150" t="str">
        <f t="array" ref="K101">IFERROR(IF($C101&lt;&gt;"",INDEX('Booking Guest Information'!$K$21:$K$170,MATCH(1,('Booking Guest Information'!$G$21:$G$170=$D101)*('Booking Guest Information'!$M$21:$M$170&lt;=K$89)*('Booking Guest Information'!$O$21:$O$170&gt;K$89)*('Booking Guest Information'!$A$21:$A$170&lt;&gt;"X"),0),0),""),"")</f>
        <v/>
      </c>
      <c r="L101" s="150" t="str">
        <f t="array" ref="L101">IFERROR(IF($C101&lt;&gt;"",INDEX('Booking Guest Information'!$K$21:$K$170,MATCH(1,('Booking Guest Information'!$G$21:$G$170=$D101)*('Booking Guest Information'!$M$21:$M$170&lt;=L$89)*('Booking Guest Information'!$O$21:$O$170&gt;L$89)*('Booking Guest Information'!$A$21:$A$170&lt;&gt;"X"),0),0),""),"")</f>
        <v/>
      </c>
      <c r="M101" s="150" t="str">
        <f t="array" ref="M101">IFERROR(IF($C101&lt;&gt;"",INDEX('Booking Guest Information'!$K$21:$K$170,MATCH(1,('Booking Guest Information'!$G$21:$G$170=$D101)*('Booking Guest Information'!$M$21:$M$170&lt;=M$89)*('Booking Guest Information'!$O$21:$O$170&gt;M$89)*('Booking Guest Information'!$A$21:$A$170&lt;&gt;"X"),0),0),""),"")</f>
        <v/>
      </c>
      <c r="N101" s="150" t="str">
        <f t="array" ref="N101">IFERROR(IF($C101&lt;&gt;"",INDEX('Booking Guest Information'!$K$21:$K$170,MATCH(1,('Booking Guest Information'!$G$21:$G$170=$D101)*('Booking Guest Information'!$M$21:$M$170&lt;=N$89)*('Booking Guest Information'!$O$21:$O$170&gt;N$89)*('Booking Guest Information'!$A$21:$A$170&lt;&gt;"X"),0),0),""),"")</f>
        <v/>
      </c>
      <c r="O101" s="150" t="str">
        <f t="array" ref="O101">IFERROR(IF($C101&lt;&gt;"",INDEX('Booking Guest Information'!$K$21:$K$170,MATCH(1,('Booking Guest Information'!$G$21:$G$170=$D101)*('Booking Guest Information'!$M$21:$M$170&lt;=O$89)*('Booking Guest Information'!$O$21:$O$170&gt;O$89)*('Booking Guest Information'!$A$21:$A$170&lt;&gt;"X"),0),0),""),"")</f>
        <v/>
      </c>
      <c r="P101" s="150" t="str">
        <f t="array" ref="P101">IFERROR(IF($C101&lt;&gt;"",INDEX('Booking Guest Information'!$K$21:$K$170,MATCH(1,('Booking Guest Information'!$G$21:$G$170=$D101)*('Booking Guest Information'!$M$21:$M$170&lt;=P$89)*('Booking Guest Information'!$O$21:$O$170&gt;P$89)*('Booking Guest Information'!$A$21:$A$170&lt;&gt;"X"),0),0),""),"")</f>
        <v/>
      </c>
      <c r="Q101" s="150" t="str">
        <f t="array" ref="Q101">IFERROR(IF($C101&lt;&gt;"",INDEX('Booking Guest Information'!$K$21:$K$170,MATCH(1,('Booking Guest Information'!$G$21:$G$170=$D101)*('Booking Guest Information'!$M$21:$M$170&lt;=Q$89)*('Booking Guest Information'!$O$21:$O$170&gt;Q$89)*('Booking Guest Information'!$A$21:$A$170&lt;&gt;"X"),0),0),""),"")</f>
        <v/>
      </c>
      <c r="R101" s="150" t="str">
        <f t="array" ref="R101">IFERROR(IF($C101&lt;&gt;"",INDEX('Booking Guest Information'!$K$21:$K$170,MATCH(1,('Booking Guest Information'!$G$21:$G$170=$D101)*('Booking Guest Information'!$M$21:$M$170&lt;=R$89)*('Booking Guest Information'!$O$21:$O$170&gt;R$89)*('Booking Guest Information'!$A$21:$A$170&lt;&gt;"X"),0),0),""),"")</f>
        <v/>
      </c>
      <c r="S101" s="150" t="str">
        <f t="array" ref="S101">IFERROR(IF($C101&lt;&gt;"",INDEX('Booking Guest Information'!$K$21:$K$170,MATCH(1,('Booking Guest Information'!$G$21:$G$170=$D101)*('Booking Guest Information'!$M$21:$M$170&lt;=S$89)*('Booking Guest Information'!$O$21:$O$170&gt;S$89)*('Booking Guest Information'!$A$21:$A$170&lt;&gt;"X"),0),0),""),"")</f>
        <v/>
      </c>
      <c r="T101" s="150" t="str">
        <f t="array" ref="T101">IFERROR(IF($C101&lt;&gt;"",INDEX('Booking Guest Information'!$K$21:$K$170,MATCH(1,('Booking Guest Information'!$G$21:$G$170=$D101)*('Booking Guest Information'!$M$21:$M$170&lt;=T$89)*('Booking Guest Information'!$O$21:$O$170&gt;T$89)*('Booking Guest Information'!$A$21:$A$170&lt;&gt;"X"),0),0),""),"")</f>
        <v/>
      </c>
      <c r="U101" s="150" t="str">
        <f t="array" ref="U101">IFERROR(IF($C101&lt;&gt;"",INDEX('Booking Guest Information'!$K$21:$K$170,MATCH(1,('Booking Guest Information'!$G$21:$G$170=$D101)*('Booking Guest Information'!$M$21:$M$170&lt;=U$89)*('Booking Guest Information'!$O$21:$O$170&gt;U$89)*('Booking Guest Information'!$A$21:$A$170&lt;&gt;"X"),0),0),""),"")</f>
        <v/>
      </c>
      <c r="V101" s="150" t="str">
        <f t="array" ref="V101">IFERROR(IF($C101&lt;&gt;"",INDEX('Booking Guest Information'!$K$21:$K$170,MATCH(1,('Booking Guest Information'!$G$21:$G$170=$D101)*('Booking Guest Information'!$M$21:$M$170&lt;=V$89)*('Booking Guest Information'!$O$21:$O$170&gt;V$89)*('Booking Guest Information'!$A$21:$A$170&lt;&gt;"X"),0),0),""),"")</f>
        <v/>
      </c>
      <c r="W101" s="150" t="str">
        <f t="array" ref="W101">IFERROR(IF($C101&lt;&gt;"",INDEX('Booking Guest Information'!$K$21:$K$170,MATCH(1,('Booking Guest Information'!$G$21:$G$170=$D101)*('Booking Guest Information'!$M$21:$M$170&lt;=W$89)*('Booking Guest Information'!$O$21:$O$170&gt;W$89)*('Booking Guest Information'!$A$21:$A$170&lt;&gt;"X"),0),0),""),"")</f>
        <v/>
      </c>
      <c r="X101" s="150" t="str">
        <f t="array" ref="X101">IFERROR(IF($C101&lt;&gt;"",INDEX('Booking Guest Information'!$K$21:$K$170,MATCH(1,('Booking Guest Information'!$G$21:$G$170=$D101)*('Booking Guest Information'!$M$21:$M$170&lt;=X$89)*('Booking Guest Information'!$O$21:$O$170&gt;X$89)*('Booking Guest Information'!$A$21:$A$170&lt;&gt;"X"),0),0),""),"")</f>
        <v/>
      </c>
      <c r="Y101" s="150" t="str">
        <f t="array" ref="Y101">IFERROR(IF($C101&lt;&gt;"",INDEX('Booking Guest Information'!$K$21:$K$170,MATCH(1,('Booking Guest Information'!$G$21:$G$170=$D101)*('Booking Guest Information'!$M$21:$M$170&lt;=Y$89)*('Booking Guest Information'!$O$21:$O$170&gt;Y$89)*('Booking Guest Information'!$A$21:$A$170&lt;&gt;"X"),0),0),""),"")</f>
        <v/>
      </c>
      <c r="Z101" s="150" t="str">
        <f t="array" ref="Z101">IFERROR(IF($C101&lt;&gt;"",INDEX('Booking Guest Information'!$K$21:$K$170,MATCH(1,('Booking Guest Information'!$G$21:$G$170=$D101)*('Booking Guest Information'!$M$21:$M$170&lt;=Z$89)*('Booking Guest Information'!$O$21:$O$170&gt;Z$89)*('Booking Guest Information'!$A$21:$A$170&lt;&gt;"X"),0),0),""),"")</f>
        <v/>
      </c>
      <c r="AA101" s="150" t="str">
        <f t="array" ref="AA101">IFERROR(IF($C101&lt;&gt;"",INDEX('Booking Guest Information'!$K$21:$K$170,MATCH(1,('Booking Guest Information'!$G$21:$G$170=$D101)*('Booking Guest Information'!$M$21:$M$170&lt;=AA$89)*('Booking Guest Information'!$O$21:$O$170&gt;AA$89)*('Booking Guest Information'!$A$21:$A$170&lt;&gt;"X"),0),0),""),"")</f>
        <v/>
      </c>
      <c r="AB101" s="150" t="str">
        <f t="array" ref="AB101">IFERROR(IF($C101&lt;&gt;"",INDEX('Booking Guest Information'!$K$21:$K$170,MATCH(1,('Booking Guest Information'!$G$21:$G$170=$D101)*('Booking Guest Information'!$M$21:$M$170&lt;=AB$89)*('Booking Guest Information'!$O$21:$O$170&gt;AB$89)*('Booking Guest Information'!$A$21:$A$170&lt;&gt;"X"),0),0),""),"")</f>
        <v/>
      </c>
      <c r="AC101" s="150" t="str">
        <f t="array" ref="AC101">IFERROR(IF($C101&lt;&gt;"",INDEX('Booking Guest Information'!$K$21:$K$170,MATCH(1,('Booking Guest Information'!$G$21:$G$170=$D101)*('Booking Guest Information'!$M$21:$M$170&lt;=AC$89)*('Booking Guest Information'!$O$21:$O$170&gt;AC$89)*('Booking Guest Information'!$A$21:$A$170&lt;&gt;"X"),0),0),""),"")</f>
        <v/>
      </c>
      <c r="AD101" s="150" t="str">
        <f t="array" ref="AD101">IFERROR(IF($C101&lt;&gt;"",INDEX('Booking Guest Information'!$K$21:$K$170,MATCH(1,('Booking Guest Information'!$G$21:$G$170=$D101)*('Booking Guest Information'!$M$21:$M$170&lt;=AD$89)*('Booking Guest Information'!$O$21:$O$170&gt;AD$89)*('Booking Guest Information'!$A$21:$A$170&lt;&gt;"X"),0),0),""),"")</f>
        <v/>
      </c>
      <c r="AE101" s="150" t="str">
        <f t="array" ref="AE101">IFERROR(IF($C101&lt;&gt;"",INDEX('Booking Guest Information'!$K$21:$K$170,MATCH(1,('Booking Guest Information'!$G$21:$G$170=$D101)*('Booking Guest Information'!$M$21:$M$170&lt;=AE$89)*('Booking Guest Information'!$O$21:$O$170&gt;AE$89)*('Booking Guest Information'!$A$21:$A$170&lt;&gt;"X"),0),0),""),"")</f>
        <v/>
      </c>
      <c r="AF101" s="150" t="str">
        <f t="array" ref="AF101">IFERROR(IF($C101&lt;&gt;"",INDEX('Booking Guest Information'!$K$21:$K$170,MATCH(1,('Booking Guest Information'!$G$21:$G$170=$D101)*('Booking Guest Information'!$M$21:$M$170&lt;=AF$89)*('Booking Guest Information'!$O$21:$O$170&gt;AF$89)*('Booking Guest Information'!$A$21:$A$170&lt;&gt;"X"),0),0),""),"")</f>
        <v/>
      </c>
      <c r="AG101" s="150" t="str">
        <f t="array" ref="AG101">IFERROR(IF($C101&lt;&gt;"",INDEX('Booking Guest Information'!$K$21:$K$170,MATCH(1,('Booking Guest Information'!$G$21:$G$170=$D101)*('Booking Guest Information'!$M$21:$M$170&lt;=AG$89)*('Booking Guest Information'!$O$21:$O$170&gt;AG$89)*('Booking Guest Information'!$A$21:$A$170&lt;&gt;"X"),0),0),""),"")</f>
        <v/>
      </c>
      <c r="AH101" s="150" t="str">
        <f t="array" ref="AH101">IFERROR(IF($C101&lt;&gt;"",INDEX('Booking Guest Information'!$K$21:$K$170,MATCH(1,('Booking Guest Information'!$G$21:$G$170=$D101)*('Booking Guest Information'!$M$21:$M$170&lt;=AH$89)*('Booking Guest Information'!$O$21:$O$170&gt;AH$89)*('Booking Guest Information'!$A$21:$A$170&lt;&gt;"X"),0),0),""),"")</f>
        <v/>
      </c>
      <c r="AI101" s="150" t="str">
        <f t="array" ref="AI101">IFERROR(IF($C101&lt;&gt;"",INDEX('Booking Guest Information'!$K$21:$K$170,MATCH(1,('Booking Guest Information'!$G$21:$G$170=$D101)*('Booking Guest Information'!$M$21:$M$170&lt;=AI$89)*('Booking Guest Information'!$O$21:$O$170&gt;AI$89)*('Booking Guest Information'!$A$21:$A$170&lt;&gt;"X"),0),0),""),"")</f>
        <v/>
      </c>
      <c r="AJ101" s="150" t="str">
        <f t="array" ref="AJ101">IFERROR(IF($C101&lt;&gt;"",INDEX('Booking Guest Information'!$K$21:$K$170,MATCH(1,('Booking Guest Information'!$G$21:$G$170=$D101)*('Booking Guest Information'!$M$21:$M$170&lt;=AJ$89)*('Booking Guest Information'!$O$21:$O$170&gt;AJ$89)*('Booking Guest Information'!$A$21:$A$170&lt;&gt;"X"),0),0),""),"")</f>
        <v/>
      </c>
      <c r="AK101" s="150" t="str">
        <f t="array" ref="AK101">IFERROR(IF($C101&lt;&gt;"",INDEX('Booking Guest Information'!$K$21:$K$170,MATCH(1,('Booking Guest Information'!$G$21:$G$170=$D101)*('Booking Guest Information'!$M$21:$M$170&lt;=AK$89)*('Booking Guest Information'!$O$21:$O$170&gt;AK$89)*('Booking Guest Information'!$A$21:$A$170&lt;&gt;"X"),0),0),""),"")</f>
        <v/>
      </c>
      <c r="AL101" s="150" t="str">
        <f t="array" ref="AL101">IFERROR(IF($C101&lt;&gt;"",INDEX('Booking Guest Information'!$K$21:$K$170,MATCH(1,('Booking Guest Information'!$G$21:$G$170=$D101)*('Booking Guest Information'!$M$21:$M$170&lt;=AL$89)*('Booking Guest Information'!$O$21:$O$170&gt;AL$89)*('Booking Guest Information'!$A$21:$A$170&lt;&gt;"X"),0),0),""),"")</f>
        <v/>
      </c>
      <c r="AM101" s="150" t="str">
        <f t="array" ref="AM101">IFERROR(IF($C101&lt;&gt;"",INDEX('Booking Guest Information'!$K$21:$K$170,MATCH(1,('Booking Guest Information'!$G$21:$G$170=$D101)*('Booking Guest Information'!$M$21:$M$170&lt;=AM$89)*('Booking Guest Information'!$O$21:$O$170&gt;AM$89)*('Booking Guest Information'!$A$21:$A$170&lt;&gt;"X"),0),0),""),"")</f>
        <v/>
      </c>
      <c r="AN101" s="150" t="str">
        <f t="array" ref="AN101">IFERROR(IF($C101&lt;&gt;"",INDEX('Booking Guest Information'!$K$21:$K$170,MATCH(1,('Booking Guest Information'!$G$21:$G$170=$D101)*('Booking Guest Information'!$M$21:$M$170&lt;=AN$89)*('Booking Guest Information'!$O$21:$O$170&gt;AN$89)*('Booking Guest Information'!$A$21:$A$170&lt;&gt;"X"),0),0),""),"")</f>
        <v/>
      </c>
      <c r="AO101" s="150" t="str">
        <f t="array" ref="AO101">IFERROR(IF($C101&lt;&gt;"",INDEX('Booking Guest Information'!$K$21:$K$170,MATCH(1,('Booking Guest Information'!$G$21:$G$170=$D101)*('Booking Guest Information'!$M$21:$M$170&lt;=AO$89)*('Booking Guest Information'!$O$21:$O$170&gt;AO$89)*('Booking Guest Information'!$A$21:$A$170&lt;&gt;"X"),0),0),""),"")</f>
        <v/>
      </c>
      <c r="AP101" s="150" t="str">
        <f t="array" ref="AP101">IFERROR(IF($C101&lt;&gt;"",INDEX('Booking Guest Information'!$K$21:$K$170,MATCH(1,('Booking Guest Information'!$G$21:$G$170=$D101)*('Booking Guest Information'!$M$21:$M$170&lt;=AP$89)*('Booking Guest Information'!$O$21:$O$170&gt;AP$89)*('Booking Guest Information'!$A$21:$A$170&lt;&gt;"X"),0),0),""),"")</f>
        <v/>
      </c>
      <c r="AQ101" s="150" t="str">
        <f t="array" ref="AQ101">IFERROR(IF($C101&lt;&gt;"",INDEX('Booking Guest Information'!$K$21:$K$170,MATCH(1,('Booking Guest Information'!$G$21:$G$170=$D101)*('Booking Guest Information'!$M$21:$M$170&lt;=AQ$89)*('Booking Guest Information'!$O$21:$O$170&gt;AQ$89)*('Booking Guest Information'!$A$21:$A$170&lt;&gt;"X"),0),0),""),"")</f>
        <v/>
      </c>
      <c r="AR101" s="150" t="str">
        <f t="array" ref="AR101">IFERROR(IF($C101&lt;&gt;"",INDEX('Booking Guest Information'!$K$21:$K$170,MATCH(1,('Booking Guest Information'!$G$21:$G$170=$D101)*('Booking Guest Information'!$M$21:$M$170&lt;=AR$89)*('Booking Guest Information'!$O$21:$O$170&gt;AR$89)*('Booking Guest Information'!$A$21:$A$170&lt;&gt;"X"),0),0),""),"")</f>
        <v/>
      </c>
      <c r="AS101" s="150" t="str">
        <f t="array" ref="AS101">IFERROR(IF($C101&lt;&gt;"",INDEX('Booking Guest Information'!$K$21:$K$170,MATCH(1,('Booking Guest Information'!$G$21:$G$170=$D101)*('Booking Guest Information'!$M$21:$M$170&lt;=AS$89)*('Booking Guest Information'!$O$21:$O$170&gt;AS$89)*('Booking Guest Information'!$A$21:$A$170&lt;&gt;"X"),0),0),""),"")</f>
        <v/>
      </c>
      <c r="AT101" s="150" t="str">
        <f t="array" ref="AT101">IFERROR(IF($C101&lt;&gt;"",INDEX('Booking Guest Information'!$K$21:$K$170,MATCH(1,('Booking Guest Information'!$G$21:$G$170=$D101)*('Booking Guest Information'!$M$21:$M$170&lt;=AT$89)*('Booking Guest Information'!$O$21:$O$170&gt;AT$89)*('Booking Guest Information'!$A$21:$A$170&lt;&gt;"X"),0),0),""),"")</f>
        <v/>
      </c>
      <c r="AU101" s="150" t="str">
        <f t="array" ref="AU101">IFERROR(IF($C101&lt;&gt;"",INDEX('Booking Guest Information'!$K$21:$K$170,MATCH(1,('Booking Guest Information'!$G$21:$G$170=$D101)*('Booking Guest Information'!$M$21:$M$170&lt;=AU$89)*('Booking Guest Information'!$O$21:$O$170&gt;AU$89)*('Booking Guest Information'!$A$21:$A$170&lt;&gt;"X"),0),0),""),"")</f>
        <v/>
      </c>
    </row>
    <row r="102" spans="2:47" x14ac:dyDescent="0.3">
      <c r="B102" s="149">
        <v>13</v>
      </c>
      <c r="C102" s="151" t="str">
        <f t="shared" si="4"/>
        <v>Deluxe Double</v>
      </c>
      <c r="D102" s="149">
        <f t="shared" si="4"/>
        <v>213</v>
      </c>
      <c r="E102" s="149"/>
      <c r="F102" s="150" t="str">
        <f t="array" ref="F102">IFERROR(IF($C102&lt;&gt;"",INDEX('Booking Guest Information'!$K$21:$K$170,MATCH(1,('Booking Guest Information'!$G$21:$G$170=$D102)*('Booking Guest Information'!$M$21:$M$170&lt;=F$89)*('Booking Guest Information'!$O$21:$O$170&gt;F$89)*('Booking Guest Information'!$A$21:$A$170&lt;&gt;"X"),0),0),""),"")</f>
        <v/>
      </c>
      <c r="G102" s="150" t="str">
        <f t="array" ref="G102">IFERROR(IF($C102&lt;&gt;"",INDEX('Booking Guest Information'!$K$21:$K$170,MATCH(1,('Booking Guest Information'!$G$21:$G$170=$D102)*('Booking Guest Information'!$M$21:$M$170&lt;=G$89)*('Booking Guest Information'!$O$21:$O$170&gt;G$89)*('Booking Guest Information'!$A$21:$A$170&lt;&gt;"X"),0),0),""),"")</f>
        <v/>
      </c>
      <c r="H102" s="150" t="str">
        <f t="array" ref="H102">IFERROR(IF($C102&lt;&gt;"",INDEX('Booking Guest Information'!$K$21:$K$170,MATCH(1,('Booking Guest Information'!$G$21:$G$170=$D102)*('Booking Guest Information'!$M$21:$M$170&lt;=H$89)*('Booking Guest Information'!$O$21:$O$170&gt;H$89)*('Booking Guest Information'!$A$21:$A$170&lt;&gt;"X"),0),0),""),"")</f>
        <v/>
      </c>
      <c r="I102" s="150" t="str">
        <f t="array" ref="I102">IFERROR(IF($C102&lt;&gt;"",INDEX('Booking Guest Information'!$K$21:$K$170,MATCH(1,('Booking Guest Information'!$G$21:$G$170=$D102)*('Booking Guest Information'!$M$21:$M$170&lt;=I$89)*('Booking Guest Information'!$O$21:$O$170&gt;I$89)*('Booking Guest Information'!$A$21:$A$170&lt;&gt;"X"),0),0),""),"")</f>
        <v/>
      </c>
      <c r="J102" s="150" t="str">
        <f t="array" ref="J102">IFERROR(IF($C102&lt;&gt;"",INDEX('Booking Guest Information'!$K$21:$K$170,MATCH(1,('Booking Guest Information'!$G$21:$G$170=$D102)*('Booking Guest Information'!$M$21:$M$170&lt;=J$89)*('Booking Guest Information'!$O$21:$O$170&gt;J$89)*('Booking Guest Information'!$A$21:$A$170&lt;&gt;"X"),0),0),""),"")</f>
        <v/>
      </c>
      <c r="K102" s="150" t="str">
        <f t="array" ref="K102">IFERROR(IF($C102&lt;&gt;"",INDEX('Booking Guest Information'!$K$21:$K$170,MATCH(1,('Booking Guest Information'!$G$21:$G$170=$D102)*('Booking Guest Information'!$M$21:$M$170&lt;=K$89)*('Booking Guest Information'!$O$21:$O$170&gt;K$89)*('Booking Guest Information'!$A$21:$A$170&lt;&gt;"X"),0),0),""),"")</f>
        <v/>
      </c>
      <c r="L102" s="150" t="str">
        <f t="array" ref="L102">IFERROR(IF($C102&lt;&gt;"",INDEX('Booking Guest Information'!$K$21:$K$170,MATCH(1,('Booking Guest Information'!$G$21:$G$170=$D102)*('Booking Guest Information'!$M$21:$M$170&lt;=L$89)*('Booking Guest Information'!$O$21:$O$170&gt;L$89)*('Booking Guest Information'!$A$21:$A$170&lt;&gt;"X"),0),0),""),"")</f>
        <v/>
      </c>
      <c r="M102" s="150" t="str">
        <f t="array" ref="M102">IFERROR(IF($C102&lt;&gt;"",INDEX('Booking Guest Information'!$K$21:$K$170,MATCH(1,('Booking Guest Information'!$G$21:$G$170=$D102)*('Booking Guest Information'!$M$21:$M$170&lt;=M$89)*('Booking Guest Information'!$O$21:$O$170&gt;M$89)*('Booking Guest Information'!$A$21:$A$170&lt;&gt;"X"),0),0),""),"")</f>
        <v/>
      </c>
      <c r="N102" s="150" t="str">
        <f t="array" ref="N102">IFERROR(IF($C102&lt;&gt;"",INDEX('Booking Guest Information'!$K$21:$K$170,MATCH(1,('Booking Guest Information'!$G$21:$G$170=$D102)*('Booking Guest Information'!$M$21:$M$170&lt;=N$89)*('Booking Guest Information'!$O$21:$O$170&gt;N$89)*('Booking Guest Information'!$A$21:$A$170&lt;&gt;"X"),0),0),""),"")</f>
        <v/>
      </c>
      <c r="O102" s="150" t="str">
        <f t="array" ref="O102">IFERROR(IF($C102&lt;&gt;"",INDEX('Booking Guest Information'!$K$21:$K$170,MATCH(1,('Booking Guest Information'!$G$21:$G$170=$D102)*('Booking Guest Information'!$M$21:$M$170&lt;=O$89)*('Booking Guest Information'!$O$21:$O$170&gt;O$89)*('Booking Guest Information'!$A$21:$A$170&lt;&gt;"X"),0),0),""),"")</f>
        <v/>
      </c>
      <c r="P102" s="150" t="str">
        <f t="array" ref="P102">IFERROR(IF($C102&lt;&gt;"",INDEX('Booking Guest Information'!$K$21:$K$170,MATCH(1,('Booking Guest Information'!$G$21:$G$170=$D102)*('Booking Guest Information'!$M$21:$M$170&lt;=P$89)*('Booking Guest Information'!$O$21:$O$170&gt;P$89)*('Booking Guest Information'!$A$21:$A$170&lt;&gt;"X"),0),0),""),"")</f>
        <v/>
      </c>
      <c r="Q102" s="150" t="str">
        <f t="array" ref="Q102">IFERROR(IF($C102&lt;&gt;"",INDEX('Booking Guest Information'!$K$21:$K$170,MATCH(1,('Booking Guest Information'!$G$21:$G$170=$D102)*('Booking Guest Information'!$M$21:$M$170&lt;=Q$89)*('Booking Guest Information'!$O$21:$O$170&gt;Q$89)*('Booking Guest Information'!$A$21:$A$170&lt;&gt;"X"),0),0),""),"")</f>
        <v/>
      </c>
      <c r="R102" s="150" t="str">
        <f t="array" ref="R102">IFERROR(IF($C102&lt;&gt;"",INDEX('Booking Guest Information'!$K$21:$K$170,MATCH(1,('Booking Guest Information'!$G$21:$G$170=$D102)*('Booking Guest Information'!$M$21:$M$170&lt;=R$89)*('Booking Guest Information'!$O$21:$O$170&gt;R$89)*('Booking Guest Information'!$A$21:$A$170&lt;&gt;"X"),0),0),""),"")</f>
        <v/>
      </c>
      <c r="S102" s="150" t="str">
        <f t="array" ref="S102">IFERROR(IF($C102&lt;&gt;"",INDEX('Booking Guest Information'!$K$21:$K$170,MATCH(1,('Booking Guest Information'!$G$21:$G$170=$D102)*('Booking Guest Information'!$M$21:$M$170&lt;=S$89)*('Booking Guest Information'!$O$21:$O$170&gt;S$89)*('Booking Guest Information'!$A$21:$A$170&lt;&gt;"X"),0),0),""),"")</f>
        <v/>
      </c>
      <c r="T102" s="150" t="str">
        <f t="array" ref="T102">IFERROR(IF($C102&lt;&gt;"",INDEX('Booking Guest Information'!$K$21:$K$170,MATCH(1,('Booking Guest Information'!$G$21:$G$170=$D102)*('Booking Guest Information'!$M$21:$M$170&lt;=T$89)*('Booking Guest Information'!$O$21:$O$170&gt;T$89)*('Booking Guest Information'!$A$21:$A$170&lt;&gt;"X"),0),0),""),"")</f>
        <v/>
      </c>
      <c r="U102" s="150" t="str">
        <f t="array" ref="U102">IFERROR(IF($C102&lt;&gt;"",INDEX('Booking Guest Information'!$K$21:$K$170,MATCH(1,('Booking Guest Information'!$G$21:$G$170=$D102)*('Booking Guest Information'!$M$21:$M$170&lt;=U$89)*('Booking Guest Information'!$O$21:$O$170&gt;U$89)*('Booking Guest Information'!$A$21:$A$170&lt;&gt;"X"),0),0),""),"")</f>
        <v/>
      </c>
      <c r="V102" s="150" t="str">
        <f t="array" ref="V102">IFERROR(IF($C102&lt;&gt;"",INDEX('Booking Guest Information'!$K$21:$K$170,MATCH(1,('Booking Guest Information'!$G$21:$G$170=$D102)*('Booking Guest Information'!$M$21:$M$170&lt;=V$89)*('Booking Guest Information'!$O$21:$O$170&gt;V$89)*('Booking Guest Information'!$A$21:$A$170&lt;&gt;"X"),0),0),""),"")</f>
        <v/>
      </c>
      <c r="W102" s="150" t="str">
        <f t="array" ref="W102">IFERROR(IF($C102&lt;&gt;"",INDEX('Booking Guest Information'!$K$21:$K$170,MATCH(1,('Booking Guest Information'!$G$21:$G$170=$D102)*('Booking Guest Information'!$M$21:$M$170&lt;=W$89)*('Booking Guest Information'!$O$21:$O$170&gt;W$89)*('Booking Guest Information'!$A$21:$A$170&lt;&gt;"X"),0),0),""),"")</f>
        <v/>
      </c>
      <c r="X102" s="150" t="str">
        <f t="array" ref="X102">IFERROR(IF($C102&lt;&gt;"",INDEX('Booking Guest Information'!$K$21:$K$170,MATCH(1,('Booking Guest Information'!$G$21:$G$170=$D102)*('Booking Guest Information'!$M$21:$M$170&lt;=X$89)*('Booking Guest Information'!$O$21:$O$170&gt;X$89)*('Booking Guest Information'!$A$21:$A$170&lt;&gt;"X"),0),0),""),"")</f>
        <v/>
      </c>
      <c r="Y102" s="150" t="str">
        <f t="array" ref="Y102">IFERROR(IF($C102&lt;&gt;"",INDEX('Booking Guest Information'!$K$21:$K$170,MATCH(1,('Booking Guest Information'!$G$21:$G$170=$D102)*('Booking Guest Information'!$M$21:$M$170&lt;=Y$89)*('Booking Guest Information'!$O$21:$O$170&gt;Y$89)*('Booking Guest Information'!$A$21:$A$170&lt;&gt;"X"),0),0),""),"")</f>
        <v/>
      </c>
      <c r="Z102" s="150" t="str">
        <f t="array" ref="Z102">IFERROR(IF($C102&lt;&gt;"",INDEX('Booking Guest Information'!$K$21:$K$170,MATCH(1,('Booking Guest Information'!$G$21:$G$170=$D102)*('Booking Guest Information'!$M$21:$M$170&lt;=Z$89)*('Booking Guest Information'!$O$21:$O$170&gt;Z$89)*('Booking Guest Information'!$A$21:$A$170&lt;&gt;"X"),0),0),""),"")</f>
        <v/>
      </c>
      <c r="AA102" s="150" t="str">
        <f t="array" ref="AA102">IFERROR(IF($C102&lt;&gt;"",INDEX('Booking Guest Information'!$K$21:$K$170,MATCH(1,('Booking Guest Information'!$G$21:$G$170=$D102)*('Booking Guest Information'!$M$21:$M$170&lt;=AA$89)*('Booking Guest Information'!$O$21:$O$170&gt;AA$89)*('Booking Guest Information'!$A$21:$A$170&lt;&gt;"X"),0),0),""),"")</f>
        <v/>
      </c>
      <c r="AB102" s="150" t="str">
        <f t="array" ref="AB102">IFERROR(IF($C102&lt;&gt;"",INDEX('Booking Guest Information'!$K$21:$K$170,MATCH(1,('Booking Guest Information'!$G$21:$G$170=$D102)*('Booking Guest Information'!$M$21:$M$170&lt;=AB$89)*('Booking Guest Information'!$O$21:$O$170&gt;AB$89)*('Booking Guest Information'!$A$21:$A$170&lt;&gt;"X"),0),0),""),"")</f>
        <v/>
      </c>
      <c r="AC102" s="150" t="str">
        <f t="array" ref="AC102">IFERROR(IF($C102&lt;&gt;"",INDEX('Booking Guest Information'!$K$21:$K$170,MATCH(1,('Booking Guest Information'!$G$21:$G$170=$D102)*('Booking Guest Information'!$M$21:$M$170&lt;=AC$89)*('Booking Guest Information'!$O$21:$O$170&gt;AC$89)*('Booking Guest Information'!$A$21:$A$170&lt;&gt;"X"),0),0),""),"")</f>
        <v/>
      </c>
      <c r="AD102" s="150" t="str">
        <f t="array" ref="AD102">IFERROR(IF($C102&lt;&gt;"",INDEX('Booking Guest Information'!$K$21:$K$170,MATCH(1,('Booking Guest Information'!$G$21:$G$170=$D102)*('Booking Guest Information'!$M$21:$M$170&lt;=AD$89)*('Booking Guest Information'!$O$21:$O$170&gt;AD$89)*('Booking Guest Information'!$A$21:$A$170&lt;&gt;"X"),0),0),""),"")</f>
        <v/>
      </c>
      <c r="AE102" s="150" t="str">
        <f t="array" ref="AE102">IFERROR(IF($C102&lt;&gt;"",INDEX('Booking Guest Information'!$K$21:$K$170,MATCH(1,('Booking Guest Information'!$G$21:$G$170=$D102)*('Booking Guest Information'!$M$21:$M$170&lt;=AE$89)*('Booking Guest Information'!$O$21:$O$170&gt;AE$89)*('Booking Guest Information'!$A$21:$A$170&lt;&gt;"X"),0),0),""),"")</f>
        <v/>
      </c>
      <c r="AF102" s="150" t="str">
        <f t="array" ref="AF102">IFERROR(IF($C102&lt;&gt;"",INDEX('Booking Guest Information'!$K$21:$K$170,MATCH(1,('Booking Guest Information'!$G$21:$G$170=$D102)*('Booking Guest Information'!$M$21:$M$170&lt;=AF$89)*('Booking Guest Information'!$O$21:$O$170&gt;AF$89)*('Booking Guest Information'!$A$21:$A$170&lt;&gt;"X"),0),0),""),"")</f>
        <v/>
      </c>
      <c r="AG102" s="150" t="str">
        <f t="array" ref="AG102">IFERROR(IF($C102&lt;&gt;"",INDEX('Booking Guest Information'!$K$21:$K$170,MATCH(1,('Booking Guest Information'!$G$21:$G$170=$D102)*('Booking Guest Information'!$M$21:$M$170&lt;=AG$89)*('Booking Guest Information'!$O$21:$O$170&gt;AG$89)*('Booking Guest Information'!$A$21:$A$170&lt;&gt;"X"),0),0),""),"")</f>
        <v/>
      </c>
      <c r="AH102" s="150" t="str">
        <f t="array" ref="AH102">IFERROR(IF($C102&lt;&gt;"",INDEX('Booking Guest Information'!$K$21:$K$170,MATCH(1,('Booking Guest Information'!$G$21:$G$170=$D102)*('Booking Guest Information'!$M$21:$M$170&lt;=AH$89)*('Booking Guest Information'!$O$21:$O$170&gt;AH$89)*('Booking Guest Information'!$A$21:$A$170&lt;&gt;"X"),0),0),""),"")</f>
        <v/>
      </c>
      <c r="AI102" s="150" t="str">
        <f t="array" ref="AI102">IFERROR(IF($C102&lt;&gt;"",INDEX('Booking Guest Information'!$K$21:$K$170,MATCH(1,('Booking Guest Information'!$G$21:$G$170=$D102)*('Booking Guest Information'!$M$21:$M$170&lt;=AI$89)*('Booking Guest Information'!$O$21:$O$170&gt;AI$89)*('Booking Guest Information'!$A$21:$A$170&lt;&gt;"X"),0),0),""),"")</f>
        <v/>
      </c>
      <c r="AJ102" s="150" t="str">
        <f t="array" ref="AJ102">IFERROR(IF($C102&lt;&gt;"",INDEX('Booking Guest Information'!$K$21:$K$170,MATCH(1,('Booking Guest Information'!$G$21:$G$170=$D102)*('Booking Guest Information'!$M$21:$M$170&lt;=AJ$89)*('Booking Guest Information'!$O$21:$O$170&gt;AJ$89)*('Booking Guest Information'!$A$21:$A$170&lt;&gt;"X"),0),0),""),"")</f>
        <v/>
      </c>
      <c r="AK102" s="150" t="str">
        <f t="array" ref="AK102">IFERROR(IF($C102&lt;&gt;"",INDEX('Booking Guest Information'!$K$21:$K$170,MATCH(1,('Booking Guest Information'!$G$21:$G$170=$D102)*('Booking Guest Information'!$M$21:$M$170&lt;=AK$89)*('Booking Guest Information'!$O$21:$O$170&gt;AK$89)*('Booking Guest Information'!$A$21:$A$170&lt;&gt;"X"),0),0),""),"")</f>
        <v/>
      </c>
      <c r="AL102" s="150" t="str">
        <f t="array" ref="AL102">IFERROR(IF($C102&lt;&gt;"",INDEX('Booking Guest Information'!$K$21:$K$170,MATCH(1,('Booking Guest Information'!$G$21:$G$170=$D102)*('Booking Guest Information'!$M$21:$M$170&lt;=AL$89)*('Booking Guest Information'!$O$21:$O$170&gt;AL$89)*('Booking Guest Information'!$A$21:$A$170&lt;&gt;"X"),0),0),""),"")</f>
        <v/>
      </c>
      <c r="AM102" s="150" t="str">
        <f t="array" ref="AM102">IFERROR(IF($C102&lt;&gt;"",INDEX('Booking Guest Information'!$K$21:$K$170,MATCH(1,('Booking Guest Information'!$G$21:$G$170=$D102)*('Booking Guest Information'!$M$21:$M$170&lt;=AM$89)*('Booking Guest Information'!$O$21:$O$170&gt;AM$89)*('Booking Guest Information'!$A$21:$A$170&lt;&gt;"X"),0),0),""),"")</f>
        <v/>
      </c>
      <c r="AN102" s="150" t="str">
        <f t="array" ref="AN102">IFERROR(IF($C102&lt;&gt;"",INDEX('Booking Guest Information'!$K$21:$K$170,MATCH(1,('Booking Guest Information'!$G$21:$G$170=$D102)*('Booking Guest Information'!$M$21:$M$170&lt;=AN$89)*('Booking Guest Information'!$O$21:$O$170&gt;AN$89)*('Booking Guest Information'!$A$21:$A$170&lt;&gt;"X"),0),0),""),"")</f>
        <v/>
      </c>
      <c r="AO102" s="150" t="str">
        <f t="array" ref="AO102">IFERROR(IF($C102&lt;&gt;"",INDEX('Booking Guest Information'!$K$21:$K$170,MATCH(1,('Booking Guest Information'!$G$21:$G$170=$D102)*('Booking Guest Information'!$M$21:$M$170&lt;=AO$89)*('Booking Guest Information'!$O$21:$O$170&gt;AO$89)*('Booking Guest Information'!$A$21:$A$170&lt;&gt;"X"),0),0),""),"")</f>
        <v/>
      </c>
      <c r="AP102" s="150" t="str">
        <f t="array" ref="AP102">IFERROR(IF($C102&lt;&gt;"",INDEX('Booking Guest Information'!$K$21:$K$170,MATCH(1,('Booking Guest Information'!$G$21:$G$170=$D102)*('Booking Guest Information'!$M$21:$M$170&lt;=AP$89)*('Booking Guest Information'!$O$21:$O$170&gt;AP$89)*('Booking Guest Information'!$A$21:$A$170&lt;&gt;"X"),0),0),""),"")</f>
        <v/>
      </c>
      <c r="AQ102" s="150" t="str">
        <f t="array" ref="AQ102">IFERROR(IF($C102&lt;&gt;"",INDEX('Booking Guest Information'!$K$21:$K$170,MATCH(1,('Booking Guest Information'!$G$21:$G$170=$D102)*('Booking Guest Information'!$M$21:$M$170&lt;=AQ$89)*('Booking Guest Information'!$O$21:$O$170&gt;AQ$89)*('Booking Guest Information'!$A$21:$A$170&lt;&gt;"X"),0),0),""),"")</f>
        <v/>
      </c>
      <c r="AR102" s="150" t="str">
        <f t="array" ref="AR102">IFERROR(IF($C102&lt;&gt;"",INDEX('Booking Guest Information'!$K$21:$K$170,MATCH(1,('Booking Guest Information'!$G$21:$G$170=$D102)*('Booking Guest Information'!$M$21:$M$170&lt;=AR$89)*('Booking Guest Information'!$O$21:$O$170&gt;AR$89)*('Booking Guest Information'!$A$21:$A$170&lt;&gt;"X"),0),0),""),"")</f>
        <v/>
      </c>
      <c r="AS102" s="150" t="str">
        <f t="array" ref="AS102">IFERROR(IF($C102&lt;&gt;"",INDEX('Booking Guest Information'!$K$21:$K$170,MATCH(1,('Booking Guest Information'!$G$21:$G$170=$D102)*('Booking Guest Information'!$M$21:$M$170&lt;=AS$89)*('Booking Guest Information'!$O$21:$O$170&gt;AS$89)*('Booking Guest Information'!$A$21:$A$170&lt;&gt;"X"),0),0),""),"")</f>
        <v/>
      </c>
      <c r="AT102" s="150" t="str">
        <f t="array" ref="AT102">IFERROR(IF($C102&lt;&gt;"",INDEX('Booking Guest Information'!$K$21:$K$170,MATCH(1,('Booking Guest Information'!$G$21:$G$170=$D102)*('Booking Guest Information'!$M$21:$M$170&lt;=AT$89)*('Booking Guest Information'!$O$21:$O$170&gt;AT$89)*('Booking Guest Information'!$A$21:$A$170&lt;&gt;"X"),0),0),""),"")</f>
        <v/>
      </c>
      <c r="AU102" s="150" t="str">
        <f t="array" ref="AU102">IFERROR(IF($C102&lt;&gt;"",INDEX('Booking Guest Information'!$K$21:$K$170,MATCH(1,('Booking Guest Information'!$G$21:$G$170=$D102)*('Booking Guest Information'!$M$21:$M$170&lt;=AU$89)*('Booking Guest Information'!$O$21:$O$170&gt;AU$89)*('Booking Guest Information'!$A$21:$A$170&lt;&gt;"X"),0),0),""),"")</f>
        <v/>
      </c>
    </row>
    <row r="103" spans="2:47" x14ac:dyDescent="0.3">
      <c r="B103" s="149">
        <v>14</v>
      </c>
      <c r="C103" s="151" t="str">
        <f t="shared" si="4"/>
        <v>Deluxe Double</v>
      </c>
      <c r="D103" s="149">
        <f t="shared" si="4"/>
        <v>214</v>
      </c>
      <c r="E103" s="149"/>
      <c r="F103" s="150" t="str">
        <f t="array" ref="F103">IFERROR(IF($C103&lt;&gt;"",INDEX('Booking Guest Information'!$K$21:$K$170,MATCH(1,('Booking Guest Information'!$G$21:$G$170=$D103)*('Booking Guest Information'!$M$21:$M$170&lt;=F$89)*('Booking Guest Information'!$O$21:$O$170&gt;F$89)*('Booking Guest Information'!$A$21:$A$170&lt;&gt;"X"),0),0),""),"")</f>
        <v/>
      </c>
      <c r="G103" s="150" t="str">
        <f t="array" ref="G103">IFERROR(IF($C103&lt;&gt;"",INDEX('Booking Guest Information'!$K$21:$K$170,MATCH(1,('Booking Guest Information'!$G$21:$G$170=$D103)*('Booking Guest Information'!$M$21:$M$170&lt;=G$89)*('Booking Guest Information'!$O$21:$O$170&gt;G$89)*('Booking Guest Information'!$A$21:$A$170&lt;&gt;"X"),0),0),""),"")</f>
        <v/>
      </c>
      <c r="H103" s="150" t="str">
        <f t="array" ref="H103">IFERROR(IF($C103&lt;&gt;"",INDEX('Booking Guest Information'!$K$21:$K$170,MATCH(1,('Booking Guest Information'!$G$21:$G$170=$D103)*('Booking Guest Information'!$M$21:$M$170&lt;=H$89)*('Booking Guest Information'!$O$21:$O$170&gt;H$89)*('Booking Guest Information'!$A$21:$A$170&lt;&gt;"X"),0),0),""),"")</f>
        <v/>
      </c>
      <c r="I103" s="150" t="str">
        <f t="array" ref="I103">IFERROR(IF($C103&lt;&gt;"",INDEX('Booking Guest Information'!$K$21:$K$170,MATCH(1,('Booking Guest Information'!$G$21:$G$170=$D103)*('Booking Guest Information'!$M$21:$M$170&lt;=I$89)*('Booking Guest Information'!$O$21:$O$170&gt;I$89)*('Booking Guest Information'!$A$21:$A$170&lt;&gt;"X"),0),0),""),"")</f>
        <v/>
      </c>
      <c r="J103" s="150" t="str">
        <f t="array" ref="J103">IFERROR(IF($C103&lt;&gt;"",INDEX('Booking Guest Information'!$K$21:$K$170,MATCH(1,('Booking Guest Information'!$G$21:$G$170=$D103)*('Booking Guest Information'!$M$21:$M$170&lt;=J$89)*('Booking Guest Information'!$O$21:$O$170&gt;J$89)*('Booking Guest Information'!$A$21:$A$170&lt;&gt;"X"),0),0),""),"")</f>
        <v/>
      </c>
      <c r="K103" s="150" t="str">
        <f t="array" ref="K103">IFERROR(IF($C103&lt;&gt;"",INDEX('Booking Guest Information'!$K$21:$K$170,MATCH(1,('Booking Guest Information'!$G$21:$G$170=$D103)*('Booking Guest Information'!$M$21:$M$170&lt;=K$89)*('Booking Guest Information'!$O$21:$O$170&gt;K$89)*('Booking Guest Information'!$A$21:$A$170&lt;&gt;"X"),0),0),""),"")</f>
        <v/>
      </c>
      <c r="L103" s="150" t="str">
        <f t="array" ref="L103">IFERROR(IF($C103&lt;&gt;"",INDEX('Booking Guest Information'!$K$21:$K$170,MATCH(1,('Booking Guest Information'!$G$21:$G$170=$D103)*('Booking Guest Information'!$M$21:$M$170&lt;=L$89)*('Booking Guest Information'!$O$21:$O$170&gt;L$89)*('Booking Guest Information'!$A$21:$A$170&lt;&gt;"X"),0),0),""),"")</f>
        <v/>
      </c>
      <c r="M103" s="150" t="str">
        <f t="array" ref="M103">IFERROR(IF($C103&lt;&gt;"",INDEX('Booking Guest Information'!$K$21:$K$170,MATCH(1,('Booking Guest Information'!$G$21:$G$170=$D103)*('Booking Guest Information'!$M$21:$M$170&lt;=M$89)*('Booking Guest Information'!$O$21:$O$170&gt;M$89)*('Booking Guest Information'!$A$21:$A$170&lt;&gt;"X"),0),0),""),"")</f>
        <v/>
      </c>
      <c r="N103" s="150" t="str">
        <f t="array" ref="N103">IFERROR(IF($C103&lt;&gt;"",INDEX('Booking Guest Information'!$K$21:$K$170,MATCH(1,('Booking Guest Information'!$G$21:$G$170=$D103)*('Booking Guest Information'!$M$21:$M$170&lt;=N$89)*('Booking Guest Information'!$O$21:$O$170&gt;N$89)*('Booking Guest Information'!$A$21:$A$170&lt;&gt;"X"),0),0),""),"")</f>
        <v/>
      </c>
      <c r="O103" s="150" t="str">
        <f t="array" ref="O103">IFERROR(IF($C103&lt;&gt;"",INDEX('Booking Guest Information'!$K$21:$K$170,MATCH(1,('Booking Guest Information'!$G$21:$G$170=$D103)*('Booking Guest Information'!$M$21:$M$170&lt;=O$89)*('Booking Guest Information'!$O$21:$O$170&gt;O$89)*('Booking Guest Information'!$A$21:$A$170&lt;&gt;"X"),0),0),""),"")</f>
        <v/>
      </c>
      <c r="P103" s="150" t="str">
        <f t="array" ref="P103">IFERROR(IF($C103&lt;&gt;"",INDEX('Booking Guest Information'!$K$21:$K$170,MATCH(1,('Booking Guest Information'!$G$21:$G$170=$D103)*('Booking Guest Information'!$M$21:$M$170&lt;=P$89)*('Booking Guest Information'!$O$21:$O$170&gt;P$89)*('Booking Guest Information'!$A$21:$A$170&lt;&gt;"X"),0),0),""),"")</f>
        <v/>
      </c>
      <c r="Q103" s="150" t="str">
        <f t="array" ref="Q103">IFERROR(IF($C103&lt;&gt;"",INDEX('Booking Guest Information'!$K$21:$K$170,MATCH(1,('Booking Guest Information'!$G$21:$G$170=$D103)*('Booking Guest Information'!$M$21:$M$170&lt;=Q$89)*('Booking Guest Information'!$O$21:$O$170&gt;Q$89)*('Booking Guest Information'!$A$21:$A$170&lt;&gt;"X"),0),0),""),"")</f>
        <v/>
      </c>
      <c r="R103" s="150" t="str">
        <f t="array" ref="R103">IFERROR(IF($C103&lt;&gt;"",INDEX('Booking Guest Information'!$K$21:$K$170,MATCH(1,('Booking Guest Information'!$G$21:$G$170=$D103)*('Booking Guest Information'!$M$21:$M$170&lt;=R$89)*('Booking Guest Information'!$O$21:$O$170&gt;R$89)*('Booking Guest Information'!$A$21:$A$170&lt;&gt;"X"),0),0),""),"")</f>
        <v/>
      </c>
      <c r="S103" s="150" t="str">
        <f t="array" ref="S103">IFERROR(IF($C103&lt;&gt;"",INDEX('Booking Guest Information'!$K$21:$K$170,MATCH(1,('Booking Guest Information'!$G$21:$G$170=$D103)*('Booking Guest Information'!$M$21:$M$170&lt;=S$89)*('Booking Guest Information'!$O$21:$O$170&gt;S$89)*('Booking Guest Information'!$A$21:$A$170&lt;&gt;"X"),0),0),""),"")</f>
        <v/>
      </c>
      <c r="T103" s="150" t="str">
        <f t="array" ref="T103">IFERROR(IF($C103&lt;&gt;"",INDEX('Booking Guest Information'!$K$21:$K$170,MATCH(1,('Booking Guest Information'!$G$21:$G$170=$D103)*('Booking Guest Information'!$M$21:$M$170&lt;=T$89)*('Booking Guest Information'!$O$21:$O$170&gt;T$89)*('Booking Guest Information'!$A$21:$A$170&lt;&gt;"X"),0),0),""),"")</f>
        <v/>
      </c>
      <c r="U103" s="150" t="str">
        <f t="array" ref="U103">IFERROR(IF($C103&lt;&gt;"",INDEX('Booking Guest Information'!$K$21:$K$170,MATCH(1,('Booking Guest Information'!$G$21:$G$170=$D103)*('Booking Guest Information'!$M$21:$M$170&lt;=U$89)*('Booking Guest Information'!$O$21:$O$170&gt;U$89)*('Booking Guest Information'!$A$21:$A$170&lt;&gt;"X"),0),0),""),"")</f>
        <v/>
      </c>
      <c r="V103" s="150" t="str">
        <f t="array" ref="V103">IFERROR(IF($C103&lt;&gt;"",INDEX('Booking Guest Information'!$K$21:$K$170,MATCH(1,('Booking Guest Information'!$G$21:$G$170=$D103)*('Booking Guest Information'!$M$21:$M$170&lt;=V$89)*('Booking Guest Information'!$O$21:$O$170&gt;V$89)*('Booking Guest Information'!$A$21:$A$170&lt;&gt;"X"),0),0),""),"")</f>
        <v/>
      </c>
      <c r="W103" s="150" t="str">
        <f t="array" ref="W103">IFERROR(IF($C103&lt;&gt;"",INDEX('Booking Guest Information'!$K$21:$K$170,MATCH(1,('Booking Guest Information'!$G$21:$G$170=$D103)*('Booking Guest Information'!$M$21:$M$170&lt;=W$89)*('Booking Guest Information'!$O$21:$O$170&gt;W$89)*('Booking Guest Information'!$A$21:$A$170&lt;&gt;"X"),0),0),""),"")</f>
        <v/>
      </c>
      <c r="X103" s="150" t="str">
        <f t="array" ref="X103">IFERROR(IF($C103&lt;&gt;"",INDEX('Booking Guest Information'!$K$21:$K$170,MATCH(1,('Booking Guest Information'!$G$21:$G$170=$D103)*('Booking Guest Information'!$M$21:$M$170&lt;=X$89)*('Booking Guest Information'!$O$21:$O$170&gt;X$89)*('Booking Guest Information'!$A$21:$A$170&lt;&gt;"X"),0),0),""),"")</f>
        <v/>
      </c>
      <c r="Y103" s="150" t="str">
        <f t="array" ref="Y103">IFERROR(IF($C103&lt;&gt;"",INDEX('Booking Guest Information'!$K$21:$K$170,MATCH(1,('Booking Guest Information'!$G$21:$G$170=$D103)*('Booking Guest Information'!$M$21:$M$170&lt;=Y$89)*('Booking Guest Information'!$O$21:$O$170&gt;Y$89)*('Booking Guest Information'!$A$21:$A$170&lt;&gt;"X"),0),0),""),"")</f>
        <v/>
      </c>
      <c r="Z103" s="150" t="str">
        <f t="array" ref="Z103">IFERROR(IF($C103&lt;&gt;"",INDEX('Booking Guest Information'!$K$21:$K$170,MATCH(1,('Booking Guest Information'!$G$21:$G$170=$D103)*('Booking Guest Information'!$M$21:$M$170&lt;=Z$89)*('Booking Guest Information'!$O$21:$O$170&gt;Z$89)*('Booking Guest Information'!$A$21:$A$170&lt;&gt;"X"),0),0),""),"")</f>
        <v/>
      </c>
      <c r="AA103" s="150" t="str">
        <f t="array" ref="AA103">IFERROR(IF($C103&lt;&gt;"",INDEX('Booking Guest Information'!$K$21:$K$170,MATCH(1,('Booking Guest Information'!$G$21:$G$170=$D103)*('Booking Guest Information'!$M$21:$M$170&lt;=AA$89)*('Booking Guest Information'!$O$21:$O$170&gt;AA$89)*('Booking Guest Information'!$A$21:$A$170&lt;&gt;"X"),0),0),""),"")</f>
        <v/>
      </c>
      <c r="AB103" s="150" t="str">
        <f t="array" ref="AB103">IFERROR(IF($C103&lt;&gt;"",INDEX('Booking Guest Information'!$K$21:$K$170,MATCH(1,('Booking Guest Information'!$G$21:$G$170=$D103)*('Booking Guest Information'!$M$21:$M$170&lt;=AB$89)*('Booking Guest Information'!$O$21:$O$170&gt;AB$89)*('Booking Guest Information'!$A$21:$A$170&lt;&gt;"X"),0),0),""),"")</f>
        <v/>
      </c>
      <c r="AC103" s="150" t="str">
        <f t="array" ref="AC103">IFERROR(IF($C103&lt;&gt;"",INDEX('Booking Guest Information'!$K$21:$K$170,MATCH(1,('Booking Guest Information'!$G$21:$G$170=$D103)*('Booking Guest Information'!$M$21:$M$170&lt;=AC$89)*('Booking Guest Information'!$O$21:$O$170&gt;AC$89)*('Booking Guest Information'!$A$21:$A$170&lt;&gt;"X"),0),0),""),"")</f>
        <v/>
      </c>
      <c r="AD103" s="150" t="str">
        <f t="array" ref="AD103">IFERROR(IF($C103&lt;&gt;"",INDEX('Booking Guest Information'!$K$21:$K$170,MATCH(1,('Booking Guest Information'!$G$21:$G$170=$D103)*('Booking Guest Information'!$M$21:$M$170&lt;=AD$89)*('Booking Guest Information'!$O$21:$O$170&gt;AD$89)*('Booking Guest Information'!$A$21:$A$170&lt;&gt;"X"),0),0),""),"")</f>
        <v/>
      </c>
      <c r="AE103" s="150" t="str">
        <f t="array" ref="AE103">IFERROR(IF($C103&lt;&gt;"",INDEX('Booking Guest Information'!$K$21:$K$170,MATCH(1,('Booking Guest Information'!$G$21:$G$170=$D103)*('Booking Guest Information'!$M$21:$M$170&lt;=AE$89)*('Booking Guest Information'!$O$21:$O$170&gt;AE$89)*('Booking Guest Information'!$A$21:$A$170&lt;&gt;"X"),0),0),""),"")</f>
        <v/>
      </c>
      <c r="AF103" s="150" t="str">
        <f t="array" ref="AF103">IFERROR(IF($C103&lt;&gt;"",INDEX('Booking Guest Information'!$K$21:$K$170,MATCH(1,('Booking Guest Information'!$G$21:$G$170=$D103)*('Booking Guest Information'!$M$21:$M$170&lt;=AF$89)*('Booking Guest Information'!$O$21:$O$170&gt;AF$89)*('Booking Guest Information'!$A$21:$A$170&lt;&gt;"X"),0),0),""),"")</f>
        <v/>
      </c>
      <c r="AG103" s="150" t="str">
        <f t="array" ref="AG103">IFERROR(IF($C103&lt;&gt;"",INDEX('Booking Guest Information'!$K$21:$K$170,MATCH(1,('Booking Guest Information'!$G$21:$G$170=$D103)*('Booking Guest Information'!$M$21:$M$170&lt;=AG$89)*('Booking Guest Information'!$O$21:$O$170&gt;AG$89)*('Booking Guest Information'!$A$21:$A$170&lt;&gt;"X"),0),0),""),"")</f>
        <v/>
      </c>
      <c r="AH103" s="150" t="str">
        <f t="array" ref="AH103">IFERROR(IF($C103&lt;&gt;"",INDEX('Booking Guest Information'!$K$21:$K$170,MATCH(1,('Booking Guest Information'!$G$21:$G$170=$D103)*('Booking Guest Information'!$M$21:$M$170&lt;=AH$89)*('Booking Guest Information'!$O$21:$O$170&gt;AH$89)*('Booking Guest Information'!$A$21:$A$170&lt;&gt;"X"),0),0),""),"")</f>
        <v/>
      </c>
      <c r="AI103" s="150" t="str">
        <f t="array" ref="AI103">IFERROR(IF($C103&lt;&gt;"",INDEX('Booking Guest Information'!$K$21:$K$170,MATCH(1,('Booking Guest Information'!$G$21:$G$170=$D103)*('Booking Guest Information'!$M$21:$M$170&lt;=AI$89)*('Booking Guest Information'!$O$21:$O$170&gt;AI$89)*('Booking Guest Information'!$A$21:$A$170&lt;&gt;"X"),0),0),""),"")</f>
        <v/>
      </c>
      <c r="AJ103" s="150" t="str">
        <f t="array" ref="AJ103">IFERROR(IF($C103&lt;&gt;"",INDEX('Booking Guest Information'!$K$21:$K$170,MATCH(1,('Booking Guest Information'!$G$21:$G$170=$D103)*('Booking Guest Information'!$M$21:$M$170&lt;=AJ$89)*('Booking Guest Information'!$O$21:$O$170&gt;AJ$89)*('Booking Guest Information'!$A$21:$A$170&lt;&gt;"X"),0),0),""),"")</f>
        <v/>
      </c>
      <c r="AK103" s="150" t="str">
        <f t="array" ref="AK103">IFERROR(IF($C103&lt;&gt;"",INDEX('Booking Guest Information'!$K$21:$K$170,MATCH(1,('Booking Guest Information'!$G$21:$G$170=$D103)*('Booking Guest Information'!$M$21:$M$170&lt;=AK$89)*('Booking Guest Information'!$O$21:$O$170&gt;AK$89)*('Booking Guest Information'!$A$21:$A$170&lt;&gt;"X"),0),0),""),"")</f>
        <v/>
      </c>
      <c r="AL103" s="150" t="str">
        <f t="array" ref="AL103">IFERROR(IF($C103&lt;&gt;"",INDEX('Booking Guest Information'!$K$21:$K$170,MATCH(1,('Booking Guest Information'!$G$21:$G$170=$D103)*('Booking Guest Information'!$M$21:$M$170&lt;=AL$89)*('Booking Guest Information'!$O$21:$O$170&gt;AL$89)*('Booking Guest Information'!$A$21:$A$170&lt;&gt;"X"),0),0),""),"")</f>
        <v/>
      </c>
      <c r="AM103" s="150" t="str">
        <f t="array" ref="AM103">IFERROR(IF($C103&lt;&gt;"",INDEX('Booking Guest Information'!$K$21:$K$170,MATCH(1,('Booking Guest Information'!$G$21:$G$170=$D103)*('Booking Guest Information'!$M$21:$M$170&lt;=AM$89)*('Booking Guest Information'!$O$21:$O$170&gt;AM$89)*('Booking Guest Information'!$A$21:$A$170&lt;&gt;"X"),0),0),""),"")</f>
        <v/>
      </c>
      <c r="AN103" s="150" t="str">
        <f t="array" ref="AN103">IFERROR(IF($C103&lt;&gt;"",INDEX('Booking Guest Information'!$K$21:$K$170,MATCH(1,('Booking Guest Information'!$G$21:$G$170=$D103)*('Booking Guest Information'!$M$21:$M$170&lt;=AN$89)*('Booking Guest Information'!$O$21:$O$170&gt;AN$89)*('Booking Guest Information'!$A$21:$A$170&lt;&gt;"X"),0),0),""),"")</f>
        <v/>
      </c>
      <c r="AO103" s="150" t="str">
        <f t="array" ref="AO103">IFERROR(IF($C103&lt;&gt;"",INDEX('Booking Guest Information'!$K$21:$K$170,MATCH(1,('Booking Guest Information'!$G$21:$G$170=$D103)*('Booking Guest Information'!$M$21:$M$170&lt;=AO$89)*('Booking Guest Information'!$O$21:$O$170&gt;AO$89)*('Booking Guest Information'!$A$21:$A$170&lt;&gt;"X"),0),0),""),"")</f>
        <v/>
      </c>
      <c r="AP103" s="150" t="str">
        <f t="array" ref="AP103">IFERROR(IF($C103&lt;&gt;"",INDEX('Booking Guest Information'!$K$21:$K$170,MATCH(1,('Booking Guest Information'!$G$21:$G$170=$D103)*('Booking Guest Information'!$M$21:$M$170&lt;=AP$89)*('Booking Guest Information'!$O$21:$O$170&gt;AP$89)*('Booking Guest Information'!$A$21:$A$170&lt;&gt;"X"),0),0),""),"")</f>
        <v/>
      </c>
      <c r="AQ103" s="150" t="str">
        <f t="array" ref="AQ103">IFERROR(IF($C103&lt;&gt;"",INDEX('Booking Guest Information'!$K$21:$K$170,MATCH(1,('Booking Guest Information'!$G$21:$G$170=$D103)*('Booking Guest Information'!$M$21:$M$170&lt;=AQ$89)*('Booking Guest Information'!$O$21:$O$170&gt;AQ$89)*('Booking Guest Information'!$A$21:$A$170&lt;&gt;"X"),0),0),""),"")</f>
        <v/>
      </c>
      <c r="AR103" s="150" t="str">
        <f t="array" ref="AR103">IFERROR(IF($C103&lt;&gt;"",INDEX('Booking Guest Information'!$K$21:$K$170,MATCH(1,('Booking Guest Information'!$G$21:$G$170=$D103)*('Booking Guest Information'!$M$21:$M$170&lt;=AR$89)*('Booking Guest Information'!$O$21:$O$170&gt;AR$89)*('Booking Guest Information'!$A$21:$A$170&lt;&gt;"X"),0),0),""),"")</f>
        <v/>
      </c>
      <c r="AS103" s="150" t="str">
        <f t="array" ref="AS103">IFERROR(IF($C103&lt;&gt;"",INDEX('Booking Guest Information'!$K$21:$K$170,MATCH(1,('Booking Guest Information'!$G$21:$G$170=$D103)*('Booking Guest Information'!$M$21:$M$170&lt;=AS$89)*('Booking Guest Information'!$O$21:$O$170&gt;AS$89)*('Booking Guest Information'!$A$21:$A$170&lt;&gt;"X"),0),0),""),"")</f>
        <v/>
      </c>
      <c r="AT103" s="150" t="str">
        <f t="array" ref="AT103">IFERROR(IF($C103&lt;&gt;"",INDEX('Booking Guest Information'!$K$21:$K$170,MATCH(1,('Booking Guest Information'!$G$21:$G$170=$D103)*('Booking Guest Information'!$M$21:$M$170&lt;=AT$89)*('Booking Guest Information'!$O$21:$O$170&gt;AT$89)*('Booking Guest Information'!$A$21:$A$170&lt;&gt;"X"),0),0),""),"")</f>
        <v/>
      </c>
      <c r="AU103" s="150" t="str">
        <f t="array" ref="AU103">IFERROR(IF($C103&lt;&gt;"",INDEX('Booking Guest Information'!$K$21:$K$170,MATCH(1,('Booking Guest Information'!$G$21:$G$170=$D103)*('Booking Guest Information'!$M$21:$M$170&lt;=AU$89)*('Booking Guest Information'!$O$21:$O$170&gt;AU$89)*('Booking Guest Information'!$A$21:$A$170&lt;&gt;"X"),0),0),""),"")</f>
        <v/>
      </c>
    </row>
    <row r="104" spans="2:47" x14ac:dyDescent="0.3">
      <c r="B104" s="149">
        <v>15</v>
      </c>
      <c r="C104" s="151" t="str">
        <f t="shared" si="4"/>
        <v>Superior</v>
      </c>
      <c r="D104" s="149">
        <f t="shared" si="4"/>
        <v>215</v>
      </c>
      <c r="E104" s="149"/>
      <c r="F104" s="150" t="str">
        <f t="array" ref="F104">IFERROR(IF($C104&lt;&gt;"",INDEX('Booking Guest Information'!$K$21:$K$170,MATCH(1,('Booking Guest Information'!$G$21:$G$170=$D104)*('Booking Guest Information'!$M$21:$M$170&lt;=F$89)*('Booking Guest Information'!$O$21:$O$170&gt;F$89)*('Booking Guest Information'!$A$21:$A$170&lt;&gt;"X"),0),0),""),"")</f>
        <v/>
      </c>
      <c r="G104" s="150" t="str">
        <f t="array" ref="G104">IFERROR(IF($C104&lt;&gt;"",INDEX('Booking Guest Information'!$K$21:$K$170,MATCH(1,('Booking Guest Information'!$G$21:$G$170=$D104)*('Booking Guest Information'!$M$21:$M$170&lt;=G$89)*('Booking Guest Information'!$O$21:$O$170&gt;G$89)*('Booking Guest Information'!$A$21:$A$170&lt;&gt;"X"),0),0),""),"")</f>
        <v/>
      </c>
      <c r="H104" s="150" t="str">
        <f t="array" ref="H104">IFERROR(IF($C104&lt;&gt;"",INDEX('Booking Guest Information'!$K$21:$K$170,MATCH(1,('Booking Guest Information'!$G$21:$G$170=$D104)*('Booking Guest Information'!$M$21:$M$170&lt;=H$89)*('Booking Guest Information'!$O$21:$O$170&gt;H$89)*('Booking Guest Information'!$A$21:$A$170&lt;&gt;"X"),0),0),""),"")</f>
        <v/>
      </c>
      <c r="I104" s="150" t="str">
        <f t="array" ref="I104">IFERROR(IF($C104&lt;&gt;"",INDEX('Booking Guest Information'!$K$21:$K$170,MATCH(1,('Booking Guest Information'!$G$21:$G$170=$D104)*('Booking Guest Information'!$M$21:$M$170&lt;=I$89)*('Booking Guest Information'!$O$21:$O$170&gt;I$89)*('Booking Guest Information'!$A$21:$A$170&lt;&gt;"X"),0),0),""),"")</f>
        <v/>
      </c>
      <c r="J104" s="150" t="str">
        <f t="array" ref="J104">IFERROR(IF($C104&lt;&gt;"",INDEX('Booking Guest Information'!$K$21:$K$170,MATCH(1,('Booking Guest Information'!$G$21:$G$170=$D104)*('Booking Guest Information'!$M$21:$M$170&lt;=J$89)*('Booking Guest Information'!$O$21:$O$170&gt;J$89)*('Booking Guest Information'!$A$21:$A$170&lt;&gt;"X"),0),0),""),"")</f>
        <v/>
      </c>
      <c r="K104" s="150" t="str">
        <f t="array" ref="K104">IFERROR(IF($C104&lt;&gt;"",INDEX('Booking Guest Information'!$K$21:$K$170,MATCH(1,('Booking Guest Information'!$G$21:$G$170=$D104)*('Booking Guest Information'!$M$21:$M$170&lt;=K$89)*('Booking Guest Information'!$O$21:$O$170&gt;K$89)*('Booking Guest Information'!$A$21:$A$170&lt;&gt;"X"),0),0),""),"")</f>
        <v/>
      </c>
      <c r="L104" s="150" t="str">
        <f t="array" ref="L104">IFERROR(IF($C104&lt;&gt;"",INDEX('Booking Guest Information'!$K$21:$K$170,MATCH(1,('Booking Guest Information'!$G$21:$G$170=$D104)*('Booking Guest Information'!$M$21:$M$170&lt;=L$89)*('Booking Guest Information'!$O$21:$O$170&gt;L$89)*('Booking Guest Information'!$A$21:$A$170&lt;&gt;"X"),0),0),""),"")</f>
        <v/>
      </c>
      <c r="M104" s="150" t="str">
        <f t="array" ref="M104">IFERROR(IF($C104&lt;&gt;"",INDEX('Booking Guest Information'!$K$21:$K$170,MATCH(1,('Booking Guest Information'!$G$21:$G$170=$D104)*('Booking Guest Information'!$M$21:$M$170&lt;=M$89)*('Booking Guest Information'!$O$21:$O$170&gt;M$89)*('Booking Guest Information'!$A$21:$A$170&lt;&gt;"X"),0),0),""),"")</f>
        <v/>
      </c>
      <c r="N104" s="150" t="str">
        <f t="array" ref="N104">IFERROR(IF($C104&lt;&gt;"",INDEX('Booking Guest Information'!$K$21:$K$170,MATCH(1,('Booking Guest Information'!$G$21:$G$170=$D104)*('Booking Guest Information'!$M$21:$M$170&lt;=N$89)*('Booking Guest Information'!$O$21:$O$170&gt;N$89)*('Booking Guest Information'!$A$21:$A$170&lt;&gt;"X"),0),0),""),"")</f>
        <v/>
      </c>
      <c r="O104" s="150" t="str">
        <f t="array" ref="O104">IFERROR(IF($C104&lt;&gt;"",INDEX('Booking Guest Information'!$K$21:$K$170,MATCH(1,('Booking Guest Information'!$G$21:$G$170=$D104)*('Booking Guest Information'!$M$21:$M$170&lt;=O$89)*('Booking Guest Information'!$O$21:$O$170&gt;O$89)*('Booking Guest Information'!$A$21:$A$170&lt;&gt;"X"),0),0),""),"")</f>
        <v/>
      </c>
      <c r="P104" s="150" t="str">
        <f t="array" ref="P104">IFERROR(IF($C104&lt;&gt;"",INDEX('Booking Guest Information'!$K$21:$K$170,MATCH(1,('Booking Guest Information'!$G$21:$G$170=$D104)*('Booking Guest Information'!$M$21:$M$170&lt;=P$89)*('Booking Guest Information'!$O$21:$O$170&gt;P$89)*('Booking Guest Information'!$A$21:$A$170&lt;&gt;"X"),0),0),""),"")</f>
        <v/>
      </c>
      <c r="Q104" s="150" t="str">
        <f t="array" ref="Q104">IFERROR(IF($C104&lt;&gt;"",INDEX('Booking Guest Information'!$K$21:$K$170,MATCH(1,('Booking Guest Information'!$G$21:$G$170=$D104)*('Booking Guest Information'!$M$21:$M$170&lt;=Q$89)*('Booking Guest Information'!$O$21:$O$170&gt;Q$89)*('Booking Guest Information'!$A$21:$A$170&lt;&gt;"X"),0),0),""),"")</f>
        <v/>
      </c>
      <c r="R104" s="150" t="str">
        <f t="array" ref="R104">IFERROR(IF($C104&lt;&gt;"",INDEX('Booking Guest Information'!$K$21:$K$170,MATCH(1,('Booking Guest Information'!$G$21:$G$170=$D104)*('Booking Guest Information'!$M$21:$M$170&lt;=R$89)*('Booking Guest Information'!$O$21:$O$170&gt;R$89)*('Booking Guest Information'!$A$21:$A$170&lt;&gt;"X"),0),0),""),"")</f>
        <v/>
      </c>
      <c r="S104" s="150" t="str">
        <f t="array" ref="S104">IFERROR(IF($C104&lt;&gt;"",INDEX('Booking Guest Information'!$K$21:$K$170,MATCH(1,('Booking Guest Information'!$G$21:$G$170=$D104)*('Booking Guest Information'!$M$21:$M$170&lt;=S$89)*('Booking Guest Information'!$O$21:$O$170&gt;S$89)*('Booking Guest Information'!$A$21:$A$170&lt;&gt;"X"),0),0),""),"")</f>
        <v/>
      </c>
      <c r="T104" s="150" t="str">
        <f t="array" ref="T104">IFERROR(IF($C104&lt;&gt;"",INDEX('Booking Guest Information'!$K$21:$K$170,MATCH(1,('Booking Guest Information'!$G$21:$G$170=$D104)*('Booking Guest Information'!$M$21:$M$170&lt;=T$89)*('Booking Guest Information'!$O$21:$O$170&gt;T$89)*('Booking Guest Information'!$A$21:$A$170&lt;&gt;"X"),0),0),""),"")</f>
        <v/>
      </c>
      <c r="U104" s="150" t="str">
        <f t="array" ref="U104">IFERROR(IF($C104&lt;&gt;"",INDEX('Booking Guest Information'!$K$21:$K$170,MATCH(1,('Booking Guest Information'!$G$21:$G$170=$D104)*('Booking Guest Information'!$M$21:$M$170&lt;=U$89)*('Booking Guest Information'!$O$21:$O$170&gt;U$89)*('Booking Guest Information'!$A$21:$A$170&lt;&gt;"X"),0),0),""),"")</f>
        <v/>
      </c>
      <c r="V104" s="150" t="str">
        <f t="array" ref="V104">IFERROR(IF($C104&lt;&gt;"",INDEX('Booking Guest Information'!$K$21:$K$170,MATCH(1,('Booking Guest Information'!$G$21:$G$170=$D104)*('Booking Guest Information'!$M$21:$M$170&lt;=V$89)*('Booking Guest Information'!$O$21:$O$170&gt;V$89)*('Booking Guest Information'!$A$21:$A$170&lt;&gt;"X"),0),0),""),"")</f>
        <v/>
      </c>
      <c r="W104" s="150" t="str">
        <f t="array" ref="W104">IFERROR(IF($C104&lt;&gt;"",INDEX('Booking Guest Information'!$K$21:$K$170,MATCH(1,('Booking Guest Information'!$G$21:$G$170=$D104)*('Booking Guest Information'!$M$21:$M$170&lt;=W$89)*('Booking Guest Information'!$O$21:$O$170&gt;W$89)*('Booking Guest Information'!$A$21:$A$170&lt;&gt;"X"),0),0),""),"")</f>
        <v/>
      </c>
      <c r="X104" s="150" t="str">
        <f t="array" ref="X104">IFERROR(IF($C104&lt;&gt;"",INDEX('Booking Guest Information'!$K$21:$K$170,MATCH(1,('Booking Guest Information'!$G$21:$G$170=$D104)*('Booking Guest Information'!$M$21:$M$170&lt;=X$89)*('Booking Guest Information'!$O$21:$O$170&gt;X$89)*('Booking Guest Information'!$A$21:$A$170&lt;&gt;"X"),0),0),""),"")</f>
        <v/>
      </c>
      <c r="Y104" s="150" t="str">
        <f t="array" ref="Y104">IFERROR(IF($C104&lt;&gt;"",INDEX('Booking Guest Information'!$K$21:$K$170,MATCH(1,('Booking Guest Information'!$G$21:$G$170=$D104)*('Booking Guest Information'!$M$21:$M$170&lt;=Y$89)*('Booking Guest Information'!$O$21:$O$170&gt;Y$89)*('Booking Guest Information'!$A$21:$A$170&lt;&gt;"X"),0),0),""),"")</f>
        <v/>
      </c>
      <c r="Z104" s="150" t="str">
        <f t="array" ref="Z104">IFERROR(IF($C104&lt;&gt;"",INDEX('Booking Guest Information'!$K$21:$K$170,MATCH(1,('Booking Guest Information'!$G$21:$G$170=$D104)*('Booking Guest Information'!$M$21:$M$170&lt;=Z$89)*('Booking Guest Information'!$O$21:$O$170&gt;Z$89)*('Booking Guest Information'!$A$21:$A$170&lt;&gt;"X"),0),0),""),"")</f>
        <v/>
      </c>
      <c r="AA104" s="150" t="str">
        <f t="array" ref="AA104">IFERROR(IF($C104&lt;&gt;"",INDEX('Booking Guest Information'!$K$21:$K$170,MATCH(1,('Booking Guest Information'!$G$21:$G$170=$D104)*('Booking Guest Information'!$M$21:$M$170&lt;=AA$89)*('Booking Guest Information'!$O$21:$O$170&gt;AA$89)*('Booking Guest Information'!$A$21:$A$170&lt;&gt;"X"),0),0),""),"")</f>
        <v/>
      </c>
      <c r="AB104" s="150" t="str">
        <f t="array" ref="AB104">IFERROR(IF($C104&lt;&gt;"",INDEX('Booking Guest Information'!$K$21:$K$170,MATCH(1,('Booking Guest Information'!$G$21:$G$170=$D104)*('Booking Guest Information'!$M$21:$M$170&lt;=AB$89)*('Booking Guest Information'!$O$21:$O$170&gt;AB$89)*('Booking Guest Information'!$A$21:$A$170&lt;&gt;"X"),0),0),""),"")</f>
        <v/>
      </c>
      <c r="AC104" s="150" t="str">
        <f t="array" ref="AC104">IFERROR(IF($C104&lt;&gt;"",INDEX('Booking Guest Information'!$K$21:$K$170,MATCH(1,('Booking Guest Information'!$G$21:$G$170=$D104)*('Booking Guest Information'!$M$21:$M$170&lt;=AC$89)*('Booking Guest Information'!$O$21:$O$170&gt;AC$89)*('Booking Guest Information'!$A$21:$A$170&lt;&gt;"X"),0),0),""),"")</f>
        <v/>
      </c>
      <c r="AD104" s="150" t="str">
        <f t="array" ref="AD104">IFERROR(IF($C104&lt;&gt;"",INDEX('Booking Guest Information'!$K$21:$K$170,MATCH(1,('Booking Guest Information'!$G$21:$G$170=$D104)*('Booking Guest Information'!$M$21:$M$170&lt;=AD$89)*('Booking Guest Information'!$O$21:$O$170&gt;AD$89)*('Booking Guest Information'!$A$21:$A$170&lt;&gt;"X"),0),0),""),"")</f>
        <v/>
      </c>
      <c r="AE104" s="150" t="str">
        <f t="array" ref="AE104">IFERROR(IF($C104&lt;&gt;"",INDEX('Booking Guest Information'!$K$21:$K$170,MATCH(1,('Booking Guest Information'!$G$21:$G$170=$D104)*('Booking Guest Information'!$M$21:$M$170&lt;=AE$89)*('Booking Guest Information'!$O$21:$O$170&gt;AE$89)*('Booking Guest Information'!$A$21:$A$170&lt;&gt;"X"),0),0),""),"")</f>
        <v/>
      </c>
      <c r="AF104" s="150" t="str">
        <f t="array" ref="AF104">IFERROR(IF($C104&lt;&gt;"",INDEX('Booking Guest Information'!$K$21:$K$170,MATCH(1,('Booking Guest Information'!$G$21:$G$170=$D104)*('Booking Guest Information'!$M$21:$M$170&lt;=AF$89)*('Booking Guest Information'!$O$21:$O$170&gt;AF$89)*('Booking Guest Information'!$A$21:$A$170&lt;&gt;"X"),0),0),""),"")</f>
        <v/>
      </c>
      <c r="AG104" s="150" t="str">
        <f t="array" ref="AG104">IFERROR(IF($C104&lt;&gt;"",INDEX('Booking Guest Information'!$K$21:$K$170,MATCH(1,('Booking Guest Information'!$G$21:$G$170=$D104)*('Booking Guest Information'!$M$21:$M$170&lt;=AG$89)*('Booking Guest Information'!$O$21:$O$170&gt;AG$89)*('Booking Guest Information'!$A$21:$A$170&lt;&gt;"X"),0),0),""),"")</f>
        <v/>
      </c>
      <c r="AH104" s="150" t="str">
        <f t="array" ref="AH104">IFERROR(IF($C104&lt;&gt;"",INDEX('Booking Guest Information'!$K$21:$K$170,MATCH(1,('Booking Guest Information'!$G$21:$G$170=$D104)*('Booking Guest Information'!$M$21:$M$170&lt;=AH$89)*('Booking Guest Information'!$O$21:$O$170&gt;AH$89)*('Booking Guest Information'!$A$21:$A$170&lt;&gt;"X"),0),0),""),"")</f>
        <v/>
      </c>
      <c r="AI104" s="150" t="str">
        <f t="array" ref="AI104">IFERROR(IF($C104&lt;&gt;"",INDEX('Booking Guest Information'!$K$21:$K$170,MATCH(1,('Booking Guest Information'!$G$21:$G$170=$D104)*('Booking Guest Information'!$M$21:$M$170&lt;=AI$89)*('Booking Guest Information'!$O$21:$O$170&gt;AI$89)*('Booking Guest Information'!$A$21:$A$170&lt;&gt;"X"),0),0),""),"")</f>
        <v/>
      </c>
      <c r="AJ104" s="150" t="str">
        <f t="array" ref="AJ104">IFERROR(IF($C104&lt;&gt;"",INDEX('Booking Guest Information'!$K$21:$K$170,MATCH(1,('Booking Guest Information'!$G$21:$G$170=$D104)*('Booking Guest Information'!$M$21:$M$170&lt;=AJ$89)*('Booking Guest Information'!$O$21:$O$170&gt;AJ$89)*('Booking Guest Information'!$A$21:$A$170&lt;&gt;"X"),0),0),""),"")</f>
        <v/>
      </c>
      <c r="AK104" s="150" t="str">
        <f t="array" ref="AK104">IFERROR(IF($C104&lt;&gt;"",INDEX('Booking Guest Information'!$K$21:$K$170,MATCH(1,('Booking Guest Information'!$G$21:$G$170=$D104)*('Booking Guest Information'!$M$21:$M$170&lt;=AK$89)*('Booking Guest Information'!$O$21:$O$170&gt;AK$89)*('Booking Guest Information'!$A$21:$A$170&lt;&gt;"X"),0),0),""),"")</f>
        <v/>
      </c>
      <c r="AL104" s="150" t="str">
        <f t="array" ref="AL104">IFERROR(IF($C104&lt;&gt;"",INDEX('Booking Guest Information'!$K$21:$K$170,MATCH(1,('Booking Guest Information'!$G$21:$G$170=$D104)*('Booking Guest Information'!$M$21:$M$170&lt;=AL$89)*('Booking Guest Information'!$O$21:$O$170&gt;AL$89)*('Booking Guest Information'!$A$21:$A$170&lt;&gt;"X"),0),0),""),"")</f>
        <v/>
      </c>
      <c r="AM104" s="150" t="str">
        <f t="array" ref="AM104">IFERROR(IF($C104&lt;&gt;"",INDEX('Booking Guest Information'!$K$21:$K$170,MATCH(1,('Booking Guest Information'!$G$21:$G$170=$D104)*('Booking Guest Information'!$M$21:$M$170&lt;=AM$89)*('Booking Guest Information'!$O$21:$O$170&gt;AM$89)*('Booking Guest Information'!$A$21:$A$170&lt;&gt;"X"),0),0),""),"")</f>
        <v/>
      </c>
      <c r="AN104" s="150" t="str">
        <f t="array" ref="AN104">IFERROR(IF($C104&lt;&gt;"",INDEX('Booking Guest Information'!$K$21:$K$170,MATCH(1,('Booking Guest Information'!$G$21:$G$170=$D104)*('Booking Guest Information'!$M$21:$M$170&lt;=AN$89)*('Booking Guest Information'!$O$21:$O$170&gt;AN$89)*('Booking Guest Information'!$A$21:$A$170&lt;&gt;"X"),0),0),""),"")</f>
        <v/>
      </c>
      <c r="AO104" s="150" t="str">
        <f t="array" ref="AO104">IFERROR(IF($C104&lt;&gt;"",INDEX('Booking Guest Information'!$K$21:$K$170,MATCH(1,('Booking Guest Information'!$G$21:$G$170=$D104)*('Booking Guest Information'!$M$21:$M$170&lt;=AO$89)*('Booking Guest Information'!$O$21:$O$170&gt;AO$89)*('Booking Guest Information'!$A$21:$A$170&lt;&gt;"X"),0),0),""),"")</f>
        <v/>
      </c>
      <c r="AP104" s="150" t="str">
        <f t="array" ref="AP104">IFERROR(IF($C104&lt;&gt;"",INDEX('Booking Guest Information'!$K$21:$K$170,MATCH(1,('Booking Guest Information'!$G$21:$G$170=$D104)*('Booking Guest Information'!$M$21:$M$170&lt;=AP$89)*('Booking Guest Information'!$O$21:$O$170&gt;AP$89)*('Booking Guest Information'!$A$21:$A$170&lt;&gt;"X"),0),0),""),"")</f>
        <v/>
      </c>
      <c r="AQ104" s="150" t="str">
        <f t="array" ref="AQ104">IFERROR(IF($C104&lt;&gt;"",INDEX('Booking Guest Information'!$K$21:$K$170,MATCH(1,('Booking Guest Information'!$G$21:$G$170=$D104)*('Booking Guest Information'!$M$21:$M$170&lt;=AQ$89)*('Booking Guest Information'!$O$21:$O$170&gt;AQ$89)*('Booking Guest Information'!$A$21:$A$170&lt;&gt;"X"),0),0),""),"")</f>
        <v/>
      </c>
      <c r="AR104" s="150" t="str">
        <f t="array" ref="AR104">IFERROR(IF($C104&lt;&gt;"",INDEX('Booking Guest Information'!$K$21:$K$170,MATCH(1,('Booking Guest Information'!$G$21:$G$170=$D104)*('Booking Guest Information'!$M$21:$M$170&lt;=AR$89)*('Booking Guest Information'!$O$21:$O$170&gt;AR$89)*('Booking Guest Information'!$A$21:$A$170&lt;&gt;"X"),0),0),""),"")</f>
        <v/>
      </c>
      <c r="AS104" s="150" t="str">
        <f t="array" ref="AS104">IFERROR(IF($C104&lt;&gt;"",INDEX('Booking Guest Information'!$K$21:$K$170,MATCH(1,('Booking Guest Information'!$G$21:$G$170=$D104)*('Booking Guest Information'!$M$21:$M$170&lt;=AS$89)*('Booking Guest Information'!$O$21:$O$170&gt;AS$89)*('Booking Guest Information'!$A$21:$A$170&lt;&gt;"X"),0),0),""),"")</f>
        <v/>
      </c>
      <c r="AT104" s="150" t="str">
        <f t="array" ref="AT104">IFERROR(IF($C104&lt;&gt;"",INDEX('Booking Guest Information'!$K$21:$K$170,MATCH(1,('Booking Guest Information'!$G$21:$G$170=$D104)*('Booking Guest Information'!$M$21:$M$170&lt;=AT$89)*('Booking Guest Information'!$O$21:$O$170&gt;AT$89)*('Booking Guest Information'!$A$21:$A$170&lt;&gt;"X"),0),0),""),"")</f>
        <v/>
      </c>
      <c r="AU104" s="150" t="str">
        <f t="array" ref="AU104">IFERROR(IF($C104&lt;&gt;"",INDEX('Booking Guest Information'!$K$21:$K$170,MATCH(1,('Booking Guest Information'!$G$21:$G$170=$D104)*('Booking Guest Information'!$M$21:$M$170&lt;=AU$89)*('Booking Guest Information'!$O$21:$O$170&gt;AU$89)*('Booking Guest Information'!$A$21:$A$170&lt;&gt;"X"),0),0),""),"")</f>
        <v/>
      </c>
    </row>
    <row r="105" spans="2:47" x14ac:dyDescent="0.3">
      <c r="B105" s="141">
        <f>'Availability - Room Type'!B50</f>
        <v>42191</v>
      </c>
      <c r="C105" s="142">
        <f>'Availability - Room Type'!E50</f>
        <v>2015</v>
      </c>
      <c r="D105" s="143">
        <f>'Availability - Room Type'!D50</f>
        <v>7</v>
      </c>
      <c r="E105" s="144"/>
      <c r="F105" s="145" t="str">
        <f>IF(MONTH('Availability - Room Type'!G50)=$D105,'Availability - Room Type'!G50,"")</f>
        <v/>
      </c>
      <c r="G105" s="145" t="str">
        <f>IF(MONTH('Availability - Room Type'!H50)=$D105,'Availability - Room Type'!H50,"")</f>
        <v/>
      </c>
      <c r="H105" s="145">
        <f>IF(MONTH('Availability - Room Type'!I50)=$D105,'Availability - Room Type'!I50,"")</f>
        <v>42186</v>
      </c>
      <c r="I105" s="145">
        <f>IF(MONTH('Availability - Room Type'!J50)=$D105,'Availability - Room Type'!J50,"")</f>
        <v>42187</v>
      </c>
      <c r="J105" s="145">
        <f>IF(MONTH('Availability - Room Type'!K50)=$D105,'Availability - Room Type'!K50,"")</f>
        <v>42188</v>
      </c>
      <c r="K105" s="145">
        <f>IF(MONTH('Availability - Room Type'!L50)=$D105,'Availability - Room Type'!L50,"")</f>
        <v>42189</v>
      </c>
      <c r="L105" s="145">
        <f>IF(MONTH('Availability - Room Type'!M50)=$D105,'Availability - Room Type'!M50,"")</f>
        <v>42190</v>
      </c>
      <c r="M105" s="145">
        <f>IF(MONTH('Availability - Room Type'!N50)=$D105,'Availability - Room Type'!N50,"")</f>
        <v>42191</v>
      </c>
      <c r="N105" s="145">
        <f>IF(MONTH('Availability - Room Type'!O50)=$D105,'Availability - Room Type'!O50,"")</f>
        <v>42192</v>
      </c>
      <c r="O105" s="145">
        <f>IF(MONTH('Availability - Room Type'!P50)=$D105,'Availability - Room Type'!P50,"")</f>
        <v>42193</v>
      </c>
      <c r="P105" s="145">
        <f>IF(MONTH('Availability - Room Type'!Q50)=$D105,'Availability - Room Type'!Q50,"")</f>
        <v>42194</v>
      </c>
      <c r="Q105" s="145">
        <f>IF(MONTH('Availability - Room Type'!R50)=$D105,'Availability - Room Type'!R50,"")</f>
        <v>42195</v>
      </c>
      <c r="R105" s="145">
        <f>IF(MONTH('Availability - Room Type'!S50)=$D105,'Availability - Room Type'!S50,"")</f>
        <v>42196</v>
      </c>
      <c r="S105" s="145">
        <f>IF(MONTH('Availability - Room Type'!T50)=$D105,'Availability - Room Type'!T50,"")</f>
        <v>42197</v>
      </c>
      <c r="T105" s="145">
        <f>IF(MONTH('Availability - Room Type'!U50)=$D105,'Availability - Room Type'!U50,"")</f>
        <v>42198</v>
      </c>
      <c r="U105" s="145">
        <f>IF(MONTH('Availability - Room Type'!V50)=$D105,'Availability - Room Type'!V50,"")</f>
        <v>42199</v>
      </c>
      <c r="V105" s="145">
        <f>IF(MONTH('Availability - Room Type'!W50)=$D105,'Availability - Room Type'!W50,"")</f>
        <v>42200</v>
      </c>
      <c r="W105" s="145">
        <f>IF(MONTH('Availability - Room Type'!X50)=$D105,'Availability - Room Type'!X50,"")</f>
        <v>42201</v>
      </c>
      <c r="X105" s="145">
        <f>IF(MONTH('Availability - Room Type'!Y50)=$D105,'Availability - Room Type'!Y50,"")</f>
        <v>42202</v>
      </c>
      <c r="Y105" s="145">
        <f>IF(MONTH('Availability - Room Type'!Z50)=$D105,'Availability - Room Type'!Z50,"")</f>
        <v>42203</v>
      </c>
      <c r="Z105" s="145">
        <f>IF(MONTH('Availability - Room Type'!AA50)=$D105,'Availability - Room Type'!AA50,"")</f>
        <v>42204</v>
      </c>
      <c r="AA105" s="145">
        <f>IF(MONTH('Availability - Room Type'!AB50)=$D105,'Availability - Room Type'!AB50,"")</f>
        <v>42205</v>
      </c>
      <c r="AB105" s="145">
        <f>IF(MONTH('Availability - Room Type'!AC50)=$D105,'Availability - Room Type'!AC50,"")</f>
        <v>42206</v>
      </c>
      <c r="AC105" s="145">
        <f>IF(MONTH('Availability - Room Type'!AD50)=$D105,'Availability - Room Type'!AD50,"")</f>
        <v>42207</v>
      </c>
      <c r="AD105" s="145">
        <f>IF(MONTH('Availability - Room Type'!AE50)=$D105,'Availability - Room Type'!AE50,"")</f>
        <v>42208</v>
      </c>
      <c r="AE105" s="145">
        <f>IF(MONTH('Availability - Room Type'!AF50)=$D105,'Availability - Room Type'!AF50,"")</f>
        <v>42209</v>
      </c>
      <c r="AF105" s="145">
        <f>IF(MONTH('Availability - Room Type'!AG50)=$D105,'Availability - Room Type'!AG50,"")</f>
        <v>42210</v>
      </c>
      <c r="AG105" s="145">
        <f>IF(MONTH('Availability - Room Type'!AH50)=$D105,'Availability - Room Type'!AH50,"")</f>
        <v>42211</v>
      </c>
      <c r="AH105" s="145">
        <f>IF(MONTH('Availability - Room Type'!AI50)=$D105,'Availability - Room Type'!AI50,"")</f>
        <v>42212</v>
      </c>
      <c r="AI105" s="145">
        <f>IF(MONTH('Availability - Room Type'!AJ50)=$D105,'Availability - Room Type'!AJ50,"")</f>
        <v>42213</v>
      </c>
      <c r="AJ105" s="145">
        <f>IF(MONTH('Availability - Room Type'!AK50)=$D105,'Availability - Room Type'!AK50,"")</f>
        <v>42214</v>
      </c>
      <c r="AK105" s="145">
        <f>IF(MONTH('Availability - Room Type'!AL50)=$D105,'Availability - Room Type'!AL50,"")</f>
        <v>42215</v>
      </c>
      <c r="AL105" s="145">
        <f>IF(MONTH('Availability - Room Type'!AM50)=$D105,'Availability - Room Type'!AM50,"")</f>
        <v>42216</v>
      </c>
      <c r="AM105" s="145" t="str">
        <f>IF(MONTH('Availability - Room Type'!AN50)=$D105,'Availability - Room Type'!AN50,"")</f>
        <v/>
      </c>
      <c r="AN105" s="145" t="str">
        <f>IF(MONTH('Availability - Room Type'!AO50)=$D105,'Availability - Room Type'!AO50,"")</f>
        <v/>
      </c>
      <c r="AO105" s="145" t="str">
        <f>IF(MONTH('Availability - Room Type'!AP50)=$D105,'Availability - Room Type'!AP50,"")</f>
        <v/>
      </c>
      <c r="AP105" s="145" t="str">
        <f>IF(MONTH('Availability - Room Type'!AQ50)=$D105,'Availability - Room Type'!AQ50,"")</f>
        <v/>
      </c>
      <c r="AQ105" s="145" t="str">
        <f>IF(MONTH('Availability - Room Type'!AR50)=$D105,'Availability - Room Type'!AR50,"")</f>
        <v/>
      </c>
      <c r="AR105" s="145" t="str">
        <f>IF(MONTH('Availability - Room Type'!AS50)=$D105,'Availability - Room Type'!AS50,"")</f>
        <v/>
      </c>
      <c r="AS105" s="145" t="str">
        <f>IF(MONTH('Availability - Room Type'!AT50)=$D105,'Availability - Room Type'!AT50,"")</f>
        <v/>
      </c>
      <c r="AT105" s="145" t="str">
        <f>IF(MONTH('Availability - Room Type'!AU50)=$D105,'Availability - Room Type'!AU50,"")</f>
        <v/>
      </c>
      <c r="AU105" s="146" t="str">
        <f>IF(MONTH('Availability - Room Type'!AV50)=$D105,'Availability - Room Type'!AV50,"")</f>
        <v/>
      </c>
    </row>
    <row r="106" spans="2:47" x14ac:dyDescent="0.3">
      <c r="B106" s="149">
        <v>1</v>
      </c>
      <c r="C106" s="151" t="str">
        <f t="shared" ref="C106:D120" si="5">C90</f>
        <v>Standard Single</v>
      </c>
      <c r="D106" s="149">
        <f t="shared" si="5"/>
        <v>201</v>
      </c>
      <c r="E106" s="149"/>
      <c r="F106" s="150" t="str">
        <f t="array" ref="F106">IFERROR(IF($C106&lt;&gt;"",INDEX('Booking Guest Information'!$K$21:$K$170,MATCH(1,('Booking Guest Information'!$G$21:$G$170=$D106)*('Booking Guest Information'!$M$21:$M$170&lt;=F$105)*('Booking Guest Information'!$O$21:$O$170&gt;F$105)*('Booking Guest Information'!$A$21:$A$170&lt;&gt;"X"),0),0),""),"")</f>
        <v/>
      </c>
      <c r="G106" s="150" t="str">
        <f t="array" ref="G106">IFERROR(IF($C106&lt;&gt;"",INDEX('Booking Guest Information'!$K$21:$K$170,MATCH(1,('Booking Guest Information'!$G$21:$G$170=$D106)*('Booking Guest Information'!$M$21:$M$170&lt;=G$105)*('Booking Guest Information'!$O$21:$O$170&gt;G$105)*('Booking Guest Information'!$A$21:$A$170&lt;&gt;"X"),0),0),""),"")</f>
        <v/>
      </c>
      <c r="H106" s="150" t="str">
        <f t="array" ref="H106">IFERROR(IF($C106&lt;&gt;"",INDEX('Booking Guest Information'!$K$21:$K$170,MATCH(1,('Booking Guest Information'!$G$21:$G$170=$D106)*('Booking Guest Information'!$M$21:$M$170&lt;=H$105)*('Booking Guest Information'!$O$21:$O$170&gt;H$105)*('Booking Guest Information'!$A$21:$A$170&lt;&gt;"X"),0),0),""),"")</f>
        <v/>
      </c>
      <c r="I106" s="150" t="str">
        <f t="array" ref="I106">IFERROR(IF($C106&lt;&gt;"",INDEX('Booking Guest Information'!$K$21:$K$170,MATCH(1,('Booking Guest Information'!$G$21:$G$170=$D106)*('Booking Guest Information'!$M$21:$M$170&lt;=I$105)*('Booking Guest Information'!$O$21:$O$170&gt;I$105)*('Booking Guest Information'!$A$21:$A$170&lt;&gt;"X"),0),0),""),"")</f>
        <v/>
      </c>
      <c r="J106" s="150" t="str">
        <f t="array" ref="J106">IFERROR(IF($C106&lt;&gt;"",INDEX('Booking Guest Information'!$K$21:$K$170,MATCH(1,('Booking Guest Information'!$G$21:$G$170=$D106)*('Booking Guest Information'!$M$21:$M$170&lt;=J$105)*('Booking Guest Information'!$O$21:$O$170&gt;J$105)*('Booking Guest Information'!$A$21:$A$170&lt;&gt;"X"),0),0),""),"")</f>
        <v/>
      </c>
      <c r="K106" s="150" t="str">
        <f t="array" ref="K106">IFERROR(IF($C106&lt;&gt;"",INDEX('Booking Guest Information'!$K$21:$K$170,MATCH(1,('Booking Guest Information'!$G$21:$G$170=$D106)*('Booking Guest Information'!$M$21:$M$170&lt;=K$105)*('Booking Guest Information'!$O$21:$O$170&gt;K$105)*('Booking Guest Information'!$A$21:$A$170&lt;&gt;"X"),0),0),""),"")</f>
        <v/>
      </c>
      <c r="L106" s="150" t="str">
        <f t="array" ref="L106">IFERROR(IF($C106&lt;&gt;"",INDEX('Booking Guest Information'!$K$21:$K$170,MATCH(1,('Booking Guest Information'!$G$21:$G$170=$D106)*('Booking Guest Information'!$M$21:$M$170&lt;=L$105)*('Booking Guest Information'!$O$21:$O$170&gt;L$105)*('Booking Guest Information'!$A$21:$A$170&lt;&gt;"X"),0),0),""),"")</f>
        <v/>
      </c>
      <c r="M106" s="150" t="str">
        <f t="array" ref="M106">IFERROR(IF($C106&lt;&gt;"",INDEX('Booking Guest Information'!$K$21:$K$170,MATCH(1,('Booking Guest Information'!$G$21:$G$170=$D106)*('Booking Guest Information'!$M$21:$M$170&lt;=M$105)*('Booking Guest Information'!$O$21:$O$170&gt;M$105)*('Booking Guest Information'!$A$21:$A$170&lt;&gt;"X"),0),0),""),"")</f>
        <v/>
      </c>
      <c r="N106" s="150" t="str">
        <f t="array" ref="N106">IFERROR(IF($C106&lt;&gt;"",INDEX('Booking Guest Information'!$K$21:$K$170,MATCH(1,('Booking Guest Information'!$G$21:$G$170=$D106)*('Booking Guest Information'!$M$21:$M$170&lt;=N$105)*('Booking Guest Information'!$O$21:$O$170&gt;N$105)*('Booking Guest Information'!$A$21:$A$170&lt;&gt;"X"),0),0),""),"")</f>
        <v/>
      </c>
      <c r="O106" s="150" t="str">
        <f t="array" ref="O106">IFERROR(IF($C106&lt;&gt;"",INDEX('Booking Guest Information'!$K$21:$K$170,MATCH(1,('Booking Guest Information'!$G$21:$G$170=$D106)*('Booking Guest Information'!$M$21:$M$170&lt;=O$105)*('Booking Guest Information'!$O$21:$O$170&gt;O$105)*('Booking Guest Information'!$A$21:$A$170&lt;&gt;"X"),0),0),""),"")</f>
        <v/>
      </c>
      <c r="P106" s="150" t="str">
        <f t="array" ref="P106">IFERROR(IF($C106&lt;&gt;"",INDEX('Booking Guest Information'!$K$21:$K$170,MATCH(1,('Booking Guest Information'!$G$21:$G$170=$D106)*('Booking Guest Information'!$M$21:$M$170&lt;=P$105)*('Booking Guest Information'!$O$21:$O$170&gt;P$105)*('Booking Guest Information'!$A$21:$A$170&lt;&gt;"X"),0),0),""),"")</f>
        <v/>
      </c>
      <c r="Q106" s="150" t="str">
        <f t="array" ref="Q106">IFERROR(IF($C106&lt;&gt;"",INDEX('Booking Guest Information'!$K$21:$K$170,MATCH(1,('Booking Guest Information'!$G$21:$G$170=$D106)*('Booking Guest Information'!$M$21:$M$170&lt;=Q$105)*('Booking Guest Information'!$O$21:$O$170&gt;Q$105)*('Booking Guest Information'!$A$21:$A$170&lt;&gt;"X"),0),0),""),"")</f>
        <v/>
      </c>
      <c r="R106" s="150" t="str">
        <f t="array" ref="R106">IFERROR(IF($C106&lt;&gt;"",INDEX('Booking Guest Information'!$K$21:$K$170,MATCH(1,('Booking Guest Information'!$G$21:$G$170=$D106)*('Booking Guest Information'!$M$21:$M$170&lt;=R$105)*('Booking Guest Information'!$O$21:$O$170&gt;R$105)*('Booking Guest Information'!$A$21:$A$170&lt;&gt;"X"),0),0),""),"")</f>
        <v/>
      </c>
      <c r="S106" s="150" t="str">
        <f t="array" ref="S106">IFERROR(IF($C106&lt;&gt;"",INDEX('Booking Guest Information'!$K$21:$K$170,MATCH(1,('Booking Guest Information'!$G$21:$G$170=$D106)*('Booking Guest Information'!$M$21:$M$170&lt;=S$105)*('Booking Guest Information'!$O$21:$O$170&gt;S$105)*('Booking Guest Information'!$A$21:$A$170&lt;&gt;"X"),0),0),""),"")</f>
        <v/>
      </c>
      <c r="T106" s="150" t="str">
        <f t="array" ref="T106">IFERROR(IF($C106&lt;&gt;"",INDEX('Booking Guest Information'!$K$21:$K$170,MATCH(1,('Booking Guest Information'!$G$21:$G$170=$D106)*('Booking Guest Information'!$M$21:$M$170&lt;=T$105)*('Booking Guest Information'!$O$21:$O$170&gt;T$105)*('Booking Guest Information'!$A$21:$A$170&lt;&gt;"X"),0),0),""),"")</f>
        <v/>
      </c>
      <c r="U106" s="150" t="str">
        <f t="array" ref="U106">IFERROR(IF($C106&lt;&gt;"",INDEX('Booking Guest Information'!$K$21:$K$170,MATCH(1,('Booking Guest Information'!$G$21:$G$170=$D106)*('Booking Guest Information'!$M$21:$M$170&lt;=U$105)*('Booking Guest Information'!$O$21:$O$170&gt;U$105)*('Booking Guest Information'!$A$21:$A$170&lt;&gt;"X"),0),0),""),"")</f>
        <v/>
      </c>
      <c r="V106" s="150" t="str">
        <f t="array" ref="V106">IFERROR(IF($C106&lt;&gt;"",INDEX('Booking Guest Information'!$K$21:$K$170,MATCH(1,('Booking Guest Information'!$G$21:$G$170=$D106)*('Booking Guest Information'!$M$21:$M$170&lt;=V$105)*('Booking Guest Information'!$O$21:$O$170&gt;V$105)*('Booking Guest Information'!$A$21:$A$170&lt;&gt;"X"),0),0),""),"")</f>
        <v/>
      </c>
      <c r="W106" s="150" t="str">
        <f t="array" ref="W106">IFERROR(IF($C106&lt;&gt;"",INDEX('Booking Guest Information'!$K$21:$K$170,MATCH(1,('Booking Guest Information'!$G$21:$G$170=$D106)*('Booking Guest Information'!$M$21:$M$170&lt;=W$105)*('Booking Guest Information'!$O$21:$O$170&gt;W$105)*('Booking Guest Information'!$A$21:$A$170&lt;&gt;"X"),0),0),""),"")</f>
        <v/>
      </c>
      <c r="X106" s="150" t="str">
        <f t="array" ref="X106">IFERROR(IF($C106&lt;&gt;"",INDEX('Booking Guest Information'!$K$21:$K$170,MATCH(1,('Booking Guest Information'!$G$21:$G$170=$D106)*('Booking Guest Information'!$M$21:$M$170&lt;=X$105)*('Booking Guest Information'!$O$21:$O$170&gt;X$105)*('Booking Guest Information'!$A$21:$A$170&lt;&gt;"X"),0),0),""),"")</f>
        <v/>
      </c>
      <c r="Y106" s="150" t="str">
        <f t="array" ref="Y106">IFERROR(IF($C106&lt;&gt;"",INDEX('Booking Guest Information'!$K$21:$K$170,MATCH(1,('Booking Guest Information'!$G$21:$G$170=$D106)*('Booking Guest Information'!$M$21:$M$170&lt;=Y$105)*('Booking Guest Information'!$O$21:$O$170&gt;Y$105)*('Booking Guest Information'!$A$21:$A$170&lt;&gt;"X"),0),0),""),"")</f>
        <v/>
      </c>
      <c r="Z106" s="150" t="str">
        <f t="array" ref="Z106">IFERROR(IF($C106&lt;&gt;"",INDEX('Booking Guest Information'!$K$21:$K$170,MATCH(1,('Booking Guest Information'!$G$21:$G$170=$D106)*('Booking Guest Information'!$M$21:$M$170&lt;=Z$105)*('Booking Guest Information'!$O$21:$O$170&gt;Z$105)*('Booking Guest Information'!$A$21:$A$170&lt;&gt;"X"),0),0),""),"")</f>
        <v/>
      </c>
      <c r="AA106" s="150" t="str">
        <f t="array" ref="AA106">IFERROR(IF($C106&lt;&gt;"",INDEX('Booking Guest Information'!$K$21:$K$170,MATCH(1,('Booking Guest Information'!$G$21:$G$170=$D106)*('Booking Guest Information'!$M$21:$M$170&lt;=AA$105)*('Booking Guest Information'!$O$21:$O$170&gt;AA$105)*('Booking Guest Information'!$A$21:$A$170&lt;&gt;"X"),0),0),""),"")</f>
        <v/>
      </c>
      <c r="AB106" s="150" t="str">
        <f t="array" ref="AB106">IFERROR(IF($C106&lt;&gt;"",INDEX('Booking Guest Information'!$K$21:$K$170,MATCH(1,('Booking Guest Information'!$G$21:$G$170=$D106)*('Booking Guest Information'!$M$21:$M$170&lt;=AB$105)*('Booking Guest Information'!$O$21:$O$170&gt;AB$105)*('Booking Guest Information'!$A$21:$A$170&lt;&gt;"X"),0),0),""),"")</f>
        <v/>
      </c>
      <c r="AC106" s="150" t="str">
        <f t="array" ref="AC106">IFERROR(IF($C106&lt;&gt;"",INDEX('Booking Guest Information'!$K$21:$K$170,MATCH(1,('Booking Guest Information'!$G$21:$G$170=$D106)*('Booking Guest Information'!$M$21:$M$170&lt;=AC$105)*('Booking Guest Information'!$O$21:$O$170&gt;AC$105)*('Booking Guest Information'!$A$21:$A$170&lt;&gt;"X"),0),0),""),"")</f>
        <v/>
      </c>
      <c r="AD106" s="150" t="str">
        <f t="array" ref="AD106">IFERROR(IF($C106&lt;&gt;"",INDEX('Booking Guest Information'!$K$21:$K$170,MATCH(1,('Booking Guest Information'!$G$21:$G$170=$D106)*('Booking Guest Information'!$M$21:$M$170&lt;=AD$105)*('Booking Guest Information'!$O$21:$O$170&gt;AD$105)*('Booking Guest Information'!$A$21:$A$170&lt;&gt;"X"),0),0),""),"")</f>
        <v/>
      </c>
      <c r="AE106" s="150" t="str">
        <f t="array" ref="AE106">IFERROR(IF($C106&lt;&gt;"",INDEX('Booking Guest Information'!$K$21:$K$170,MATCH(1,('Booking Guest Information'!$G$21:$G$170=$D106)*('Booking Guest Information'!$M$21:$M$170&lt;=AE$105)*('Booking Guest Information'!$O$21:$O$170&gt;AE$105)*('Booking Guest Information'!$A$21:$A$170&lt;&gt;"X"),0),0),""),"")</f>
        <v/>
      </c>
      <c r="AF106" s="150" t="str">
        <f t="array" ref="AF106">IFERROR(IF($C106&lt;&gt;"",INDEX('Booking Guest Information'!$K$21:$K$170,MATCH(1,('Booking Guest Information'!$G$21:$G$170=$D106)*('Booking Guest Information'!$M$21:$M$170&lt;=AF$105)*('Booking Guest Information'!$O$21:$O$170&gt;AF$105)*('Booking Guest Information'!$A$21:$A$170&lt;&gt;"X"),0),0),""),"")</f>
        <v/>
      </c>
      <c r="AG106" s="150" t="str">
        <f t="array" ref="AG106">IFERROR(IF($C106&lt;&gt;"",INDEX('Booking Guest Information'!$K$21:$K$170,MATCH(1,('Booking Guest Information'!$G$21:$G$170=$D106)*('Booking Guest Information'!$M$21:$M$170&lt;=AG$105)*('Booking Guest Information'!$O$21:$O$170&gt;AG$105)*('Booking Guest Information'!$A$21:$A$170&lt;&gt;"X"),0),0),""),"")</f>
        <v/>
      </c>
      <c r="AH106" s="150" t="str">
        <f t="array" ref="AH106">IFERROR(IF($C106&lt;&gt;"",INDEX('Booking Guest Information'!$K$21:$K$170,MATCH(1,('Booking Guest Information'!$G$21:$G$170=$D106)*('Booking Guest Information'!$M$21:$M$170&lt;=AH$105)*('Booking Guest Information'!$O$21:$O$170&gt;AH$105)*('Booking Guest Information'!$A$21:$A$170&lt;&gt;"X"),0),0),""),"")</f>
        <v/>
      </c>
      <c r="AI106" s="150" t="str">
        <f t="array" ref="AI106">IFERROR(IF($C106&lt;&gt;"",INDEX('Booking Guest Information'!$K$21:$K$170,MATCH(1,('Booking Guest Information'!$G$21:$G$170=$D106)*('Booking Guest Information'!$M$21:$M$170&lt;=AI$105)*('Booking Guest Information'!$O$21:$O$170&gt;AI$105)*('Booking Guest Information'!$A$21:$A$170&lt;&gt;"X"),0),0),""),"")</f>
        <v/>
      </c>
      <c r="AJ106" s="150" t="str">
        <f t="array" ref="AJ106">IFERROR(IF($C106&lt;&gt;"",INDEX('Booking Guest Information'!$K$21:$K$170,MATCH(1,('Booking Guest Information'!$G$21:$G$170=$D106)*('Booking Guest Information'!$M$21:$M$170&lt;=AJ$105)*('Booking Guest Information'!$O$21:$O$170&gt;AJ$105)*('Booking Guest Information'!$A$21:$A$170&lt;&gt;"X"),0),0),""),"")</f>
        <v/>
      </c>
      <c r="AK106" s="150" t="str">
        <f t="array" ref="AK106">IFERROR(IF($C106&lt;&gt;"",INDEX('Booking Guest Information'!$K$21:$K$170,MATCH(1,('Booking Guest Information'!$G$21:$G$170=$D106)*('Booking Guest Information'!$M$21:$M$170&lt;=AK$105)*('Booking Guest Information'!$O$21:$O$170&gt;AK$105)*('Booking Guest Information'!$A$21:$A$170&lt;&gt;"X"),0),0),""),"")</f>
        <v/>
      </c>
      <c r="AL106" s="150" t="str">
        <f t="array" ref="AL106">IFERROR(IF($C106&lt;&gt;"",INDEX('Booking Guest Information'!$K$21:$K$170,MATCH(1,('Booking Guest Information'!$G$21:$G$170=$D106)*('Booking Guest Information'!$M$21:$M$170&lt;=AL$105)*('Booking Guest Information'!$O$21:$O$170&gt;AL$105)*('Booking Guest Information'!$A$21:$A$170&lt;&gt;"X"),0),0),""),"")</f>
        <v/>
      </c>
      <c r="AM106" s="150" t="str">
        <f t="array" ref="AM106">IFERROR(IF($C106&lt;&gt;"",INDEX('Booking Guest Information'!$K$21:$K$170,MATCH(1,('Booking Guest Information'!$G$21:$G$170=$D106)*('Booking Guest Information'!$M$21:$M$170&lt;=AM$105)*('Booking Guest Information'!$O$21:$O$170&gt;AM$105)*('Booking Guest Information'!$A$21:$A$170&lt;&gt;"X"),0),0),""),"")</f>
        <v/>
      </c>
      <c r="AN106" s="150" t="str">
        <f t="array" ref="AN106">IFERROR(IF($C106&lt;&gt;"",INDEX('Booking Guest Information'!$K$21:$K$170,MATCH(1,('Booking Guest Information'!$G$21:$G$170=$D106)*('Booking Guest Information'!$M$21:$M$170&lt;=AN$105)*('Booking Guest Information'!$O$21:$O$170&gt;AN$105)*('Booking Guest Information'!$A$21:$A$170&lt;&gt;"X"),0),0),""),"")</f>
        <v/>
      </c>
      <c r="AO106" s="150" t="str">
        <f t="array" ref="AO106">IFERROR(IF($C106&lt;&gt;"",INDEX('Booking Guest Information'!$K$21:$K$170,MATCH(1,('Booking Guest Information'!$G$21:$G$170=$D106)*('Booking Guest Information'!$M$21:$M$170&lt;=AO$105)*('Booking Guest Information'!$O$21:$O$170&gt;AO$105)*('Booking Guest Information'!$A$21:$A$170&lt;&gt;"X"),0),0),""),"")</f>
        <v/>
      </c>
      <c r="AP106" s="150" t="str">
        <f t="array" ref="AP106">IFERROR(IF($C106&lt;&gt;"",INDEX('Booking Guest Information'!$K$21:$K$170,MATCH(1,('Booking Guest Information'!$G$21:$G$170=$D106)*('Booking Guest Information'!$M$21:$M$170&lt;=AP$105)*('Booking Guest Information'!$O$21:$O$170&gt;AP$105)*('Booking Guest Information'!$A$21:$A$170&lt;&gt;"X"),0),0),""),"")</f>
        <v/>
      </c>
      <c r="AQ106" s="150" t="str">
        <f t="array" ref="AQ106">IFERROR(IF($C106&lt;&gt;"",INDEX('Booking Guest Information'!$K$21:$K$170,MATCH(1,('Booking Guest Information'!$G$21:$G$170=$D106)*('Booking Guest Information'!$M$21:$M$170&lt;=AQ$105)*('Booking Guest Information'!$O$21:$O$170&gt;AQ$105)*('Booking Guest Information'!$A$21:$A$170&lt;&gt;"X"),0),0),""),"")</f>
        <v/>
      </c>
      <c r="AR106" s="150" t="str">
        <f t="array" ref="AR106">IFERROR(IF($C106&lt;&gt;"",INDEX('Booking Guest Information'!$K$21:$K$170,MATCH(1,('Booking Guest Information'!$G$21:$G$170=$D106)*('Booking Guest Information'!$M$21:$M$170&lt;=AR$105)*('Booking Guest Information'!$O$21:$O$170&gt;AR$105)*('Booking Guest Information'!$A$21:$A$170&lt;&gt;"X"),0),0),""),"")</f>
        <v/>
      </c>
      <c r="AS106" s="150" t="str">
        <f t="array" ref="AS106">IFERROR(IF($C106&lt;&gt;"",INDEX('Booking Guest Information'!$K$21:$K$170,MATCH(1,('Booking Guest Information'!$G$21:$G$170=$D106)*('Booking Guest Information'!$M$21:$M$170&lt;=AS$105)*('Booking Guest Information'!$O$21:$O$170&gt;AS$105)*('Booking Guest Information'!$A$21:$A$170&lt;&gt;"X"),0),0),""),"")</f>
        <v/>
      </c>
      <c r="AT106" s="150" t="str">
        <f t="array" ref="AT106">IFERROR(IF($C106&lt;&gt;"",INDEX('Booking Guest Information'!$K$21:$K$170,MATCH(1,('Booking Guest Information'!$G$21:$G$170=$D106)*('Booking Guest Information'!$M$21:$M$170&lt;=AT$105)*('Booking Guest Information'!$O$21:$O$170&gt;AT$105)*('Booking Guest Information'!$A$21:$A$170&lt;&gt;"X"),0),0),""),"")</f>
        <v/>
      </c>
      <c r="AU106" s="150" t="str">
        <f t="array" ref="AU106">IFERROR(IF($C106&lt;&gt;"",INDEX('Booking Guest Information'!$K$21:$K$170,MATCH(1,('Booking Guest Information'!$G$21:$G$170=$D106)*('Booking Guest Information'!$M$21:$M$170&lt;=AU$105)*('Booking Guest Information'!$O$21:$O$170&gt;AU$105)*('Booking Guest Information'!$A$21:$A$170&lt;&gt;"X"),0),0),""),"")</f>
        <v/>
      </c>
    </row>
    <row r="107" spans="2:47" x14ac:dyDescent="0.3">
      <c r="B107" s="149">
        <v>2</v>
      </c>
      <c r="C107" s="151" t="str">
        <f t="shared" si="5"/>
        <v>Standard Single</v>
      </c>
      <c r="D107" s="149">
        <f t="shared" si="5"/>
        <v>202</v>
      </c>
      <c r="E107" s="149"/>
      <c r="F107" s="150" t="str">
        <f t="array" ref="F107">IFERROR(IF($C107&lt;&gt;"",INDEX('Booking Guest Information'!$K$21:$K$170,MATCH(1,('Booking Guest Information'!$G$21:$G$170=$D107)*('Booking Guest Information'!$M$21:$M$170&lt;=F$105)*('Booking Guest Information'!$O$21:$O$170&gt;F$105)*('Booking Guest Information'!$A$21:$A$170&lt;&gt;"X"),0),0),""),"")</f>
        <v/>
      </c>
      <c r="G107" s="150" t="str">
        <f t="array" ref="G107">IFERROR(IF($C107&lt;&gt;"",INDEX('Booking Guest Information'!$K$21:$K$170,MATCH(1,('Booking Guest Information'!$G$21:$G$170=$D107)*('Booking Guest Information'!$M$21:$M$170&lt;=G$105)*('Booking Guest Information'!$O$21:$O$170&gt;G$105)*('Booking Guest Information'!$A$21:$A$170&lt;&gt;"X"),0),0),""),"")</f>
        <v/>
      </c>
      <c r="H107" s="150" t="str">
        <f t="array" ref="H107">IFERROR(IF($C107&lt;&gt;"",INDEX('Booking Guest Information'!$K$21:$K$170,MATCH(1,('Booking Guest Information'!$G$21:$G$170=$D107)*('Booking Guest Information'!$M$21:$M$170&lt;=H$105)*('Booking Guest Information'!$O$21:$O$170&gt;H$105)*('Booking Guest Information'!$A$21:$A$170&lt;&gt;"X"),0),0),""),"")</f>
        <v/>
      </c>
      <c r="I107" s="150" t="str">
        <f t="array" ref="I107">IFERROR(IF($C107&lt;&gt;"",INDEX('Booking Guest Information'!$K$21:$K$170,MATCH(1,('Booking Guest Information'!$G$21:$G$170=$D107)*('Booking Guest Information'!$M$21:$M$170&lt;=I$105)*('Booking Guest Information'!$O$21:$O$170&gt;I$105)*('Booking Guest Information'!$A$21:$A$170&lt;&gt;"X"),0),0),""),"")</f>
        <v/>
      </c>
      <c r="J107" s="150" t="str">
        <f t="array" ref="J107">IFERROR(IF($C107&lt;&gt;"",INDEX('Booking Guest Information'!$K$21:$K$170,MATCH(1,('Booking Guest Information'!$G$21:$G$170=$D107)*('Booking Guest Information'!$M$21:$M$170&lt;=J$105)*('Booking Guest Information'!$O$21:$O$170&gt;J$105)*('Booking Guest Information'!$A$21:$A$170&lt;&gt;"X"),0),0),""),"")</f>
        <v/>
      </c>
      <c r="K107" s="150" t="str">
        <f t="array" ref="K107">IFERROR(IF($C107&lt;&gt;"",INDEX('Booking Guest Information'!$K$21:$K$170,MATCH(1,('Booking Guest Information'!$G$21:$G$170=$D107)*('Booking Guest Information'!$M$21:$M$170&lt;=K$105)*('Booking Guest Information'!$O$21:$O$170&gt;K$105)*('Booking Guest Information'!$A$21:$A$170&lt;&gt;"X"),0),0),""),"")</f>
        <v/>
      </c>
      <c r="L107" s="150" t="str">
        <f t="array" ref="L107">IFERROR(IF($C107&lt;&gt;"",INDEX('Booking Guest Information'!$K$21:$K$170,MATCH(1,('Booking Guest Information'!$G$21:$G$170=$D107)*('Booking Guest Information'!$M$21:$M$170&lt;=L$105)*('Booking Guest Information'!$O$21:$O$170&gt;L$105)*('Booking Guest Information'!$A$21:$A$170&lt;&gt;"X"),0),0),""),"")</f>
        <v/>
      </c>
      <c r="M107" s="150" t="str">
        <f t="array" ref="M107">IFERROR(IF($C107&lt;&gt;"",INDEX('Booking Guest Information'!$K$21:$K$170,MATCH(1,('Booking Guest Information'!$G$21:$G$170=$D107)*('Booking Guest Information'!$M$21:$M$170&lt;=M$105)*('Booking Guest Information'!$O$21:$O$170&gt;M$105)*('Booking Guest Information'!$A$21:$A$170&lt;&gt;"X"),0),0),""),"")</f>
        <v/>
      </c>
      <c r="N107" s="150" t="str">
        <f t="array" ref="N107">IFERROR(IF($C107&lt;&gt;"",INDEX('Booking Guest Information'!$K$21:$K$170,MATCH(1,('Booking Guest Information'!$G$21:$G$170=$D107)*('Booking Guest Information'!$M$21:$M$170&lt;=N$105)*('Booking Guest Information'!$O$21:$O$170&gt;N$105)*('Booking Guest Information'!$A$21:$A$170&lt;&gt;"X"),0),0),""),"")</f>
        <v/>
      </c>
      <c r="O107" s="150" t="str">
        <f t="array" ref="O107">IFERROR(IF($C107&lt;&gt;"",INDEX('Booking Guest Information'!$K$21:$K$170,MATCH(1,('Booking Guest Information'!$G$21:$G$170=$D107)*('Booking Guest Information'!$M$21:$M$170&lt;=O$105)*('Booking Guest Information'!$O$21:$O$170&gt;O$105)*('Booking Guest Information'!$A$21:$A$170&lt;&gt;"X"),0),0),""),"")</f>
        <v/>
      </c>
      <c r="P107" s="150" t="str">
        <f t="array" ref="P107">IFERROR(IF($C107&lt;&gt;"",INDEX('Booking Guest Information'!$K$21:$K$170,MATCH(1,('Booking Guest Information'!$G$21:$G$170=$D107)*('Booking Guest Information'!$M$21:$M$170&lt;=P$105)*('Booking Guest Information'!$O$21:$O$170&gt;P$105)*('Booking Guest Information'!$A$21:$A$170&lt;&gt;"X"),0),0),""),"")</f>
        <v/>
      </c>
      <c r="Q107" s="150" t="str">
        <f t="array" ref="Q107">IFERROR(IF($C107&lt;&gt;"",INDEX('Booking Guest Information'!$K$21:$K$170,MATCH(1,('Booking Guest Information'!$G$21:$G$170=$D107)*('Booking Guest Information'!$M$21:$M$170&lt;=Q$105)*('Booking Guest Information'!$O$21:$O$170&gt;Q$105)*('Booking Guest Information'!$A$21:$A$170&lt;&gt;"X"),0),0),""),"")</f>
        <v/>
      </c>
      <c r="R107" s="150" t="str">
        <f t="array" ref="R107">IFERROR(IF($C107&lt;&gt;"",INDEX('Booking Guest Information'!$K$21:$K$170,MATCH(1,('Booking Guest Information'!$G$21:$G$170=$D107)*('Booking Guest Information'!$M$21:$M$170&lt;=R$105)*('Booking Guest Information'!$O$21:$O$170&gt;R$105)*('Booking Guest Information'!$A$21:$A$170&lt;&gt;"X"),0),0),""),"")</f>
        <v/>
      </c>
      <c r="S107" s="150" t="str">
        <f t="array" ref="S107">IFERROR(IF($C107&lt;&gt;"",INDEX('Booking Guest Information'!$K$21:$K$170,MATCH(1,('Booking Guest Information'!$G$21:$G$170=$D107)*('Booking Guest Information'!$M$21:$M$170&lt;=S$105)*('Booking Guest Information'!$O$21:$O$170&gt;S$105)*('Booking Guest Information'!$A$21:$A$170&lt;&gt;"X"),0),0),""),"")</f>
        <v/>
      </c>
      <c r="T107" s="150" t="str">
        <f t="array" ref="T107">IFERROR(IF($C107&lt;&gt;"",INDEX('Booking Guest Information'!$K$21:$K$170,MATCH(1,('Booking Guest Information'!$G$21:$G$170=$D107)*('Booking Guest Information'!$M$21:$M$170&lt;=T$105)*('Booking Guest Information'!$O$21:$O$170&gt;T$105)*('Booking Guest Information'!$A$21:$A$170&lt;&gt;"X"),0),0),""),"")</f>
        <v/>
      </c>
      <c r="U107" s="150" t="str">
        <f t="array" ref="U107">IFERROR(IF($C107&lt;&gt;"",INDEX('Booking Guest Information'!$K$21:$K$170,MATCH(1,('Booking Guest Information'!$G$21:$G$170=$D107)*('Booking Guest Information'!$M$21:$M$170&lt;=U$105)*('Booking Guest Information'!$O$21:$O$170&gt;U$105)*('Booking Guest Information'!$A$21:$A$170&lt;&gt;"X"),0),0),""),"")</f>
        <v/>
      </c>
      <c r="V107" s="150" t="str">
        <f t="array" ref="V107">IFERROR(IF($C107&lt;&gt;"",INDEX('Booking Guest Information'!$K$21:$K$170,MATCH(1,('Booking Guest Information'!$G$21:$G$170=$D107)*('Booking Guest Information'!$M$21:$M$170&lt;=V$105)*('Booking Guest Information'!$O$21:$O$170&gt;V$105)*('Booking Guest Information'!$A$21:$A$170&lt;&gt;"X"),0),0),""),"")</f>
        <v/>
      </c>
      <c r="W107" s="150" t="str">
        <f t="array" ref="W107">IFERROR(IF($C107&lt;&gt;"",INDEX('Booking Guest Information'!$K$21:$K$170,MATCH(1,('Booking Guest Information'!$G$21:$G$170=$D107)*('Booking Guest Information'!$M$21:$M$170&lt;=W$105)*('Booking Guest Information'!$O$21:$O$170&gt;W$105)*('Booking Guest Information'!$A$21:$A$170&lt;&gt;"X"),0),0),""),"")</f>
        <v/>
      </c>
      <c r="X107" s="150" t="str">
        <f t="array" ref="X107">IFERROR(IF($C107&lt;&gt;"",INDEX('Booking Guest Information'!$K$21:$K$170,MATCH(1,('Booking Guest Information'!$G$21:$G$170=$D107)*('Booking Guest Information'!$M$21:$M$170&lt;=X$105)*('Booking Guest Information'!$O$21:$O$170&gt;X$105)*('Booking Guest Information'!$A$21:$A$170&lt;&gt;"X"),0),0),""),"")</f>
        <v/>
      </c>
      <c r="Y107" s="150" t="str">
        <f t="array" ref="Y107">IFERROR(IF($C107&lt;&gt;"",INDEX('Booking Guest Information'!$K$21:$K$170,MATCH(1,('Booking Guest Information'!$G$21:$G$170=$D107)*('Booking Guest Information'!$M$21:$M$170&lt;=Y$105)*('Booking Guest Information'!$O$21:$O$170&gt;Y$105)*('Booking Guest Information'!$A$21:$A$170&lt;&gt;"X"),0),0),""),"")</f>
        <v/>
      </c>
      <c r="Z107" s="150" t="str">
        <f t="array" ref="Z107">IFERROR(IF($C107&lt;&gt;"",INDEX('Booking Guest Information'!$K$21:$K$170,MATCH(1,('Booking Guest Information'!$G$21:$G$170=$D107)*('Booking Guest Information'!$M$21:$M$170&lt;=Z$105)*('Booking Guest Information'!$O$21:$O$170&gt;Z$105)*('Booking Guest Information'!$A$21:$A$170&lt;&gt;"X"),0),0),""),"")</f>
        <v/>
      </c>
      <c r="AA107" s="150" t="str">
        <f t="array" ref="AA107">IFERROR(IF($C107&lt;&gt;"",INDEX('Booking Guest Information'!$K$21:$K$170,MATCH(1,('Booking Guest Information'!$G$21:$G$170=$D107)*('Booking Guest Information'!$M$21:$M$170&lt;=AA$105)*('Booking Guest Information'!$O$21:$O$170&gt;AA$105)*('Booking Guest Information'!$A$21:$A$170&lt;&gt;"X"),0),0),""),"")</f>
        <v/>
      </c>
      <c r="AB107" s="150" t="str">
        <f t="array" ref="AB107">IFERROR(IF($C107&lt;&gt;"",INDEX('Booking Guest Information'!$K$21:$K$170,MATCH(1,('Booking Guest Information'!$G$21:$G$170=$D107)*('Booking Guest Information'!$M$21:$M$170&lt;=AB$105)*('Booking Guest Information'!$O$21:$O$170&gt;AB$105)*('Booking Guest Information'!$A$21:$A$170&lt;&gt;"X"),0),0),""),"")</f>
        <v/>
      </c>
      <c r="AC107" s="150" t="str">
        <f t="array" ref="AC107">IFERROR(IF($C107&lt;&gt;"",INDEX('Booking Guest Information'!$K$21:$K$170,MATCH(1,('Booking Guest Information'!$G$21:$G$170=$D107)*('Booking Guest Information'!$M$21:$M$170&lt;=AC$105)*('Booking Guest Information'!$O$21:$O$170&gt;AC$105)*('Booking Guest Information'!$A$21:$A$170&lt;&gt;"X"),0),0),""),"")</f>
        <v/>
      </c>
      <c r="AD107" s="150" t="str">
        <f t="array" ref="AD107">IFERROR(IF($C107&lt;&gt;"",INDEX('Booking Guest Information'!$K$21:$K$170,MATCH(1,('Booking Guest Information'!$G$21:$G$170=$D107)*('Booking Guest Information'!$M$21:$M$170&lt;=AD$105)*('Booking Guest Information'!$O$21:$O$170&gt;AD$105)*('Booking Guest Information'!$A$21:$A$170&lt;&gt;"X"),0),0),""),"")</f>
        <v/>
      </c>
      <c r="AE107" s="150" t="str">
        <f t="array" ref="AE107">IFERROR(IF($C107&lt;&gt;"",INDEX('Booking Guest Information'!$K$21:$K$170,MATCH(1,('Booking Guest Information'!$G$21:$G$170=$D107)*('Booking Guest Information'!$M$21:$M$170&lt;=AE$105)*('Booking Guest Information'!$O$21:$O$170&gt;AE$105)*('Booking Guest Information'!$A$21:$A$170&lt;&gt;"X"),0),0),""),"")</f>
        <v/>
      </c>
      <c r="AF107" s="150" t="str">
        <f t="array" ref="AF107">IFERROR(IF($C107&lt;&gt;"",INDEX('Booking Guest Information'!$K$21:$K$170,MATCH(1,('Booking Guest Information'!$G$21:$G$170=$D107)*('Booking Guest Information'!$M$21:$M$170&lt;=AF$105)*('Booking Guest Information'!$O$21:$O$170&gt;AF$105)*('Booking Guest Information'!$A$21:$A$170&lt;&gt;"X"),0),0),""),"")</f>
        <v/>
      </c>
      <c r="AG107" s="150" t="str">
        <f t="array" ref="AG107">IFERROR(IF($C107&lt;&gt;"",INDEX('Booking Guest Information'!$K$21:$K$170,MATCH(1,('Booking Guest Information'!$G$21:$G$170=$D107)*('Booking Guest Information'!$M$21:$M$170&lt;=AG$105)*('Booking Guest Information'!$O$21:$O$170&gt;AG$105)*('Booking Guest Information'!$A$21:$A$170&lt;&gt;"X"),0),0),""),"")</f>
        <v/>
      </c>
      <c r="AH107" s="150" t="str">
        <f t="array" ref="AH107">IFERROR(IF($C107&lt;&gt;"",INDEX('Booking Guest Information'!$K$21:$K$170,MATCH(1,('Booking Guest Information'!$G$21:$G$170=$D107)*('Booking Guest Information'!$M$21:$M$170&lt;=AH$105)*('Booking Guest Information'!$O$21:$O$170&gt;AH$105)*('Booking Guest Information'!$A$21:$A$170&lt;&gt;"X"),0),0),""),"")</f>
        <v/>
      </c>
      <c r="AI107" s="150" t="str">
        <f t="array" ref="AI107">IFERROR(IF($C107&lt;&gt;"",INDEX('Booking Guest Information'!$K$21:$K$170,MATCH(1,('Booking Guest Information'!$G$21:$G$170=$D107)*('Booking Guest Information'!$M$21:$M$170&lt;=AI$105)*('Booking Guest Information'!$O$21:$O$170&gt;AI$105)*('Booking Guest Information'!$A$21:$A$170&lt;&gt;"X"),0),0),""),"")</f>
        <v/>
      </c>
      <c r="AJ107" s="150" t="str">
        <f t="array" ref="AJ107">IFERROR(IF($C107&lt;&gt;"",INDEX('Booking Guest Information'!$K$21:$K$170,MATCH(1,('Booking Guest Information'!$G$21:$G$170=$D107)*('Booking Guest Information'!$M$21:$M$170&lt;=AJ$105)*('Booking Guest Information'!$O$21:$O$170&gt;AJ$105)*('Booking Guest Information'!$A$21:$A$170&lt;&gt;"X"),0),0),""),"")</f>
        <v/>
      </c>
      <c r="AK107" s="150" t="str">
        <f t="array" ref="AK107">IFERROR(IF($C107&lt;&gt;"",INDEX('Booking Guest Information'!$K$21:$K$170,MATCH(1,('Booking Guest Information'!$G$21:$G$170=$D107)*('Booking Guest Information'!$M$21:$M$170&lt;=AK$105)*('Booking Guest Information'!$O$21:$O$170&gt;AK$105)*('Booking Guest Information'!$A$21:$A$170&lt;&gt;"X"),0),0),""),"")</f>
        <v/>
      </c>
      <c r="AL107" s="150" t="str">
        <f t="array" ref="AL107">IFERROR(IF($C107&lt;&gt;"",INDEX('Booking Guest Information'!$K$21:$K$170,MATCH(1,('Booking Guest Information'!$G$21:$G$170=$D107)*('Booking Guest Information'!$M$21:$M$170&lt;=AL$105)*('Booking Guest Information'!$O$21:$O$170&gt;AL$105)*('Booking Guest Information'!$A$21:$A$170&lt;&gt;"X"),0),0),""),"")</f>
        <v/>
      </c>
      <c r="AM107" s="150" t="str">
        <f t="array" ref="AM107">IFERROR(IF($C107&lt;&gt;"",INDEX('Booking Guest Information'!$K$21:$K$170,MATCH(1,('Booking Guest Information'!$G$21:$G$170=$D107)*('Booking Guest Information'!$M$21:$M$170&lt;=AM$105)*('Booking Guest Information'!$O$21:$O$170&gt;AM$105)*('Booking Guest Information'!$A$21:$A$170&lt;&gt;"X"),0),0),""),"")</f>
        <v/>
      </c>
      <c r="AN107" s="150" t="str">
        <f t="array" ref="AN107">IFERROR(IF($C107&lt;&gt;"",INDEX('Booking Guest Information'!$K$21:$K$170,MATCH(1,('Booking Guest Information'!$G$21:$G$170=$D107)*('Booking Guest Information'!$M$21:$M$170&lt;=AN$105)*('Booking Guest Information'!$O$21:$O$170&gt;AN$105)*('Booking Guest Information'!$A$21:$A$170&lt;&gt;"X"),0),0),""),"")</f>
        <v/>
      </c>
      <c r="AO107" s="150" t="str">
        <f t="array" ref="AO107">IFERROR(IF($C107&lt;&gt;"",INDEX('Booking Guest Information'!$K$21:$K$170,MATCH(1,('Booking Guest Information'!$G$21:$G$170=$D107)*('Booking Guest Information'!$M$21:$M$170&lt;=AO$105)*('Booking Guest Information'!$O$21:$O$170&gt;AO$105)*('Booking Guest Information'!$A$21:$A$170&lt;&gt;"X"),0),0),""),"")</f>
        <v/>
      </c>
      <c r="AP107" s="150" t="str">
        <f t="array" ref="AP107">IFERROR(IF($C107&lt;&gt;"",INDEX('Booking Guest Information'!$K$21:$K$170,MATCH(1,('Booking Guest Information'!$G$21:$G$170=$D107)*('Booking Guest Information'!$M$21:$M$170&lt;=AP$105)*('Booking Guest Information'!$O$21:$O$170&gt;AP$105)*('Booking Guest Information'!$A$21:$A$170&lt;&gt;"X"),0),0),""),"")</f>
        <v/>
      </c>
      <c r="AQ107" s="150" t="str">
        <f t="array" ref="AQ107">IFERROR(IF($C107&lt;&gt;"",INDEX('Booking Guest Information'!$K$21:$K$170,MATCH(1,('Booking Guest Information'!$G$21:$G$170=$D107)*('Booking Guest Information'!$M$21:$M$170&lt;=AQ$105)*('Booking Guest Information'!$O$21:$O$170&gt;AQ$105)*('Booking Guest Information'!$A$21:$A$170&lt;&gt;"X"),0),0),""),"")</f>
        <v/>
      </c>
      <c r="AR107" s="150" t="str">
        <f t="array" ref="AR107">IFERROR(IF($C107&lt;&gt;"",INDEX('Booking Guest Information'!$K$21:$K$170,MATCH(1,('Booking Guest Information'!$G$21:$G$170=$D107)*('Booking Guest Information'!$M$21:$M$170&lt;=AR$105)*('Booking Guest Information'!$O$21:$O$170&gt;AR$105)*('Booking Guest Information'!$A$21:$A$170&lt;&gt;"X"),0),0),""),"")</f>
        <v/>
      </c>
      <c r="AS107" s="150" t="str">
        <f t="array" ref="AS107">IFERROR(IF($C107&lt;&gt;"",INDEX('Booking Guest Information'!$K$21:$K$170,MATCH(1,('Booking Guest Information'!$G$21:$G$170=$D107)*('Booking Guest Information'!$M$21:$M$170&lt;=AS$105)*('Booking Guest Information'!$O$21:$O$170&gt;AS$105)*('Booking Guest Information'!$A$21:$A$170&lt;&gt;"X"),0),0),""),"")</f>
        <v/>
      </c>
      <c r="AT107" s="150" t="str">
        <f t="array" ref="AT107">IFERROR(IF($C107&lt;&gt;"",INDEX('Booking Guest Information'!$K$21:$K$170,MATCH(1,('Booking Guest Information'!$G$21:$G$170=$D107)*('Booking Guest Information'!$M$21:$M$170&lt;=AT$105)*('Booking Guest Information'!$O$21:$O$170&gt;AT$105)*('Booking Guest Information'!$A$21:$A$170&lt;&gt;"X"),0),0),""),"")</f>
        <v/>
      </c>
      <c r="AU107" s="150" t="str">
        <f t="array" ref="AU107">IFERROR(IF($C107&lt;&gt;"",INDEX('Booking Guest Information'!$K$21:$K$170,MATCH(1,('Booking Guest Information'!$G$21:$G$170=$D107)*('Booking Guest Information'!$M$21:$M$170&lt;=AU$105)*('Booking Guest Information'!$O$21:$O$170&gt;AU$105)*('Booking Guest Information'!$A$21:$A$170&lt;&gt;"X"),0),0),""),"")</f>
        <v/>
      </c>
    </row>
    <row r="108" spans="2:47" x14ac:dyDescent="0.3">
      <c r="B108" s="149">
        <v>3</v>
      </c>
      <c r="C108" s="151" t="str">
        <f t="shared" si="5"/>
        <v>Standard Single</v>
      </c>
      <c r="D108" s="149">
        <f t="shared" si="5"/>
        <v>203</v>
      </c>
      <c r="E108" s="149"/>
      <c r="F108" s="150" t="str">
        <f t="array" ref="F108">IFERROR(IF($C108&lt;&gt;"",INDEX('Booking Guest Information'!$K$21:$K$170,MATCH(1,('Booking Guest Information'!$G$21:$G$170=$D108)*('Booking Guest Information'!$M$21:$M$170&lt;=F$105)*('Booking Guest Information'!$O$21:$O$170&gt;F$105)*('Booking Guest Information'!$A$21:$A$170&lt;&gt;"X"),0),0),""),"")</f>
        <v/>
      </c>
      <c r="G108" s="150" t="str">
        <f t="array" ref="G108">IFERROR(IF($C108&lt;&gt;"",INDEX('Booking Guest Information'!$K$21:$K$170,MATCH(1,('Booking Guest Information'!$G$21:$G$170=$D108)*('Booking Guest Information'!$M$21:$M$170&lt;=G$105)*('Booking Guest Information'!$O$21:$O$170&gt;G$105)*('Booking Guest Information'!$A$21:$A$170&lt;&gt;"X"),0),0),""),"")</f>
        <v/>
      </c>
      <c r="H108" s="150" t="str">
        <f t="array" ref="H108">IFERROR(IF($C108&lt;&gt;"",INDEX('Booking Guest Information'!$K$21:$K$170,MATCH(1,('Booking Guest Information'!$G$21:$G$170=$D108)*('Booking Guest Information'!$M$21:$M$170&lt;=H$105)*('Booking Guest Information'!$O$21:$O$170&gt;H$105)*('Booking Guest Information'!$A$21:$A$170&lt;&gt;"X"),0),0),""),"")</f>
        <v/>
      </c>
      <c r="I108" s="150" t="str">
        <f t="array" ref="I108">IFERROR(IF($C108&lt;&gt;"",INDEX('Booking Guest Information'!$K$21:$K$170,MATCH(1,('Booking Guest Information'!$G$21:$G$170=$D108)*('Booking Guest Information'!$M$21:$M$170&lt;=I$105)*('Booking Guest Information'!$O$21:$O$170&gt;I$105)*('Booking Guest Information'!$A$21:$A$170&lt;&gt;"X"),0),0),""),"")</f>
        <v/>
      </c>
      <c r="J108" s="150" t="str">
        <f t="array" ref="J108">IFERROR(IF($C108&lt;&gt;"",INDEX('Booking Guest Information'!$K$21:$K$170,MATCH(1,('Booking Guest Information'!$G$21:$G$170=$D108)*('Booking Guest Information'!$M$21:$M$170&lt;=J$105)*('Booking Guest Information'!$O$21:$O$170&gt;J$105)*('Booking Guest Information'!$A$21:$A$170&lt;&gt;"X"),0),0),""),"")</f>
        <v/>
      </c>
      <c r="K108" s="150" t="str">
        <f t="array" ref="K108">IFERROR(IF($C108&lt;&gt;"",INDEX('Booking Guest Information'!$K$21:$K$170,MATCH(1,('Booking Guest Information'!$G$21:$G$170=$D108)*('Booking Guest Information'!$M$21:$M$170&lt;=K$105)*('Booking Guest Information'!$O$21:$O$170&gt;K$105)*('Booking Guest Information'!$A$21:$A$170&lt;&gt;"X"),0),0),""),"")</f>
        <v/>
      </c>
      <c r="L108" s="150" t="str">
        <f t="array" ref="L108">IFERROR(IF($C108&lt;&gt;"",INDEX('Booking Guest Information'!$K$21:$K$170,MATCH(1,('Booking Guest Information'!$G$21:$G$170=$D108)*('Booking Guest Information'!$M$21:$M$170&lt;=L$105)*('Booking Guest Information'!$O$21:$O$170&gt;L$105)*('Booking Guest Information'!$A$21:$A$170&lt;&gt;"X"),0),0),""),"")</f>
        <v/>
      </c>
      <c r="M108" s="150" t="str">
        <f t="array" ref="M108">IFERROR(IF($C108&lt;&gt;"",INDEX('Booking Guest Information'!$K$21:$K$170,MATCH(1,('Booking Guest Information'!$G$21:$G$170=$D108)*('Booking Guest Information'!$M$21:$M$170&lt;=M$105)*('Booking Guest Information'!$O$21:$O$170&gt;M$105)*('Booking Guest Information'!$A$21:$A$170&lt;&gt;"X"),0),0),""),"")</f>
        <v/>
      </c>
      <c r="N108" s="150" t="str">
        <f t="array" ref="N108">IFERROR(IF($C108&lt;&gt;"",INDEX('Booking Guest Information'!$K$21:$K$170,MATCH(1,('Booking Guest Information'!$G$21:$G$170=$D108)*('Booking Guest Information'!$M$21:$M$170&lt;=N$105)*('Booking Guest Information'!$O$21:$O$170&gt;N$105)*('Booking Guest Information'!$A$21:$A$170&lt;&gt;"X"),0),0),""),"")</f>
        <v/>
      </c>
      <c r="O108" s="150" t="str">
        <f t="array" ref="O108">IFERROR(IF($C108&lt;&gt;"",INDEX('Booking Guest Information'!$K$21:$K$170,MATCH(1,('Booking Guest Information'!$G$21:$G$170=$D108)*('Booking Guest Information'!$M$21:$M$170&lt;=O$105)*('Booking Guest Information'!$O$21:$O$170&gt;O$105)*('Booking Guest Information'!$A$21:$A$170&lt;&gt;"X"),0),0),""),"")</f>
        <v/>
      </c>
      <c r="P108" s="150" t="str">
        <f t="array" ref="P108">IFERROR(IF($C108&lt;&gt;"",INDEX('Booking Guest Information'!$K$21:$K$170,MATCH(1,('Booking Guest Information'!$G$21:$G$170=$D108)*('Booking Guest Information'!$M$21:$M$170&lt;=P$105)*('Booking Guest Information'!$O$21:$O$170&gt;P$105)*('Booking Guest Information'!$A$21:$A$170&lt;&gt;"X"),0),0),""),"")</f>
        <v/>
      </c>
      <c r="Q108" s="150" t="str">
        <f t="array" ref="Q108">IFERROR(IF($C108&lt;&gt;"",INDEX('Booking Guest Information'!$K$21:$K$170,MATCH(1,('Booking Guest Information'!$G$21:$G$170=$D108)*('Booking Guest Information'!$M$21:$M$170&lt;=Q$105)*('Booking Guest Information'!$O$21:$O$170&gt;Q$105)*('Booking Guest Information'!$A$21:$A$170&lt;&gt;"X"),0),0),""),"")</f>
        <v/>
      </c>
      <c r="R108" s="150" t="str">
        <f t="array" ref="R108">IFERROR(IF($C108&lt;&gt;"",INDEX('Booking Guest Information'!$K$21:$K$170,MATCH(1,('Booking Guest Information'!$G$21:$G$170=$D108)*('Booking Guest Information'!$M$21:$M$170&lt;=R$105)*('Booking Guest Information'!$O$21:$O$170&gt;R$105)*('Booking Guest Information'!$A$21:$A$170&lt;&gt;"X"),0),0),""),"")</f>
        <v/>
      </c>
      <c r="S108" s="150" t="str">
        <f t="array" ref="S108">IFERROR(IF($C108&lt;&gt;"",INDEX('Booking Guest Information'!$K$21:$K$170,MATCH(1,('Booking Guest Information'!$G$21:$G$170=$D108)*('Booking Guest Information'!$M$21:$M$170&lt;=S$105)*('Booking Guest Information'!$O$21:$O$170&gt;S$105)*('Booking Guest Information'!$A$21:$A$170&lt;&gt;"X"),0),0),""),"")</f>
        <v/>
      </c>
      <c r="T108" s="150" t="str">
        <f t="array" ref="T108">IFERROR(IF($C108&lt;&gt;"",INDEX('Booking Guest Information'!$K$21:$K$170,MATCH(1,('Booking Guest Information'!$G$21:$G$170=$D108)*('Booking Guest Information'!$M$21:$M$170&lt;=T$105)*('Booking Guest Information'!$O$21:$O$170&gt;T$105)*('Booking Guest Information'!$A$21:$A$170&lt;&gt;"X"),0),0),""),"")</f>
        <v/>
      </c>
      <c r="U108" s="150" t="str">
        <f t="array" ref="U108">IFERROR(IF($C108&lt;&gt;"",INDEX('Booking Guest Information'!$K$21:$K$170,MATCH(1,('Booking Guest Information'!$G$21:$G$170=$D108)*('Booking Guest Information'!$M$21:$M$170&lt;=U$105)*('Booking Guest Information'!$O$21:$O$170&gt;U$105)*('Booking Guest Information'!$A$21:$A$170&lt;&gt;"X"),0),0),""),"")</f>
        <v/>
      </c>
      <c r="V108" s="150" t="str">
        <f t="array" ref="V108">IFERROR(IF($C108&lt;&gt;"",INDEX('Booking Guest Information'!$K$21:$K$170,MATCH(1,('Booking Guest Information'!$G$21:$G$170=$D108)*('Booking Guest Information'!$M$21:$M$170&lt;=V$105)*('Booking Guest Information'!$O$21:$O$170&gt;V$105)*('Booking Guest Information'!$A$21:$A$170&lt;&gt;"X"),0),0),""),"")</f>
        <v/>
      </c>
      <c r="W108" s="150" t="str">
        <f t="array" ref="W108">IFERROR(IF($C108&lt;&gt;"",INDEX('Booking Guest Information'!$K$21:$K$170,MATCH(1,('Booking Guest Information'!$G$21:$G$170=$D108)*('Booking Guest Information'!$M$21:$M$170&lt;=W$105)*('Booking Guest Information'!$O$21:$O$170&gt;W$105)*('Booking Guest Information'!$A$21:$A$170&lt;&gt;"X"),0),0),""),"")</f>
        <v/>
      </c>
      <c r="X108" s="150" t="str">
        <f t="array" ref="X108">IFERROR(IF($C108&lt;&gt;"",INDEX('Booking Guest Information'!$K$21:$K$170,MATCH(1,('Booking Guest Information'!$G$21:$G$170=$D108)*('Booking Guest Information'!$M$21:$M$170&lt;=X$105)*('Booking Guest Information'!$O$21:$O$170&gt;X$105)*('Booking Guest Information'!$A$21:$A$170&lt;&gt;"X"),0),0),""),"")</f>
        <v/>
      </c>
      <c r="Y108" s="150" t="str">
        <f t="array" ref="Y108">IFERROR(IF($C108&lt;&gt;"",INDEX('Booking Guest Information'!$K$21:$K$170,MATCH(1,('Booking Guest Information'!$G$21:$G$170=$D108)*('Booking Guest Information'!$M$21:$M$170&lt;=Y$105)*('Booking Guest Information'!$O$21:$O$170&gt;Y$105)*('Booking Guest Information'!$A$21:$A$170&lt;&gt;"X"),0),0),""),"")</f>
        <v/>
      </c>
      <c r="Z108" s="150" t="str">
        <f t="array" ref="Z108">IFERROR(IF($C108&lt;&gt;"",INDEX('Booking Guest Information'!$K$21:$K$170,MATCH(1,('Booking Guest Information'!$G$21:$G$170=$D108)*('Booking Guest Information'!$M$21:$M$170&lt;=Z$105)*('Booking Guest Information'!$O$21:$O$170&gt;Z$105)*('Booking Guest Information'!$A$21:$A$170&lt;&gt;"X"),0),0),""),"")</f>
        <v/>
      </c>
      <c r="AA108" s="150" t="str">
        <f t="array" ref="AA108">IFERROR(IF($C108&lt;&gt;"",INDEX('Booking Guest Information'!$K$21:$K$170,MATCH(1,('Booking Guest Information'!$G$21:$G$170=$D108)*('Booking Guest Information'!$M$21:$M$170&lt;=AA$105)*('Booking Guest Information'!$O$21:$O$170&gt;AA$105)*('Booking Guest Information'!$A$21:$A$170&lt;&gt;"X"),0),0),""),"")</f>
        <v/>
      </c>
      <c r="AB108" s="150" t="str">
        <f t="array" ref="AB108">IFERROR(IF($C108&lt;&gt;"",INDEX('Booking Guest Information'!$K$21:$K$170,MATCH(1,('Booking Guest Information'!$G$21:$G$170=$D108)*('Booking Guest Information'!$M$21:$M$170&lt;=AB$105)*('Booking Guest Information'!$O$21:$O$170&gt;AB$105)*('Booking Guest Information'!$A$21:$A$170&lt;&gt;"X"),0),0),""),"")</f>
        <v/>
      </c>
      <c r="AC108" s="150" t="str">
        <f t="array" ref="AC108">IFERROR(IF($C108&lt;&gt;"",INDEX('Booking Guest Information'!$K$21:$K$170,MATCH(1,('Booking Guest Information'!$G$21:$G$170=$D108)*('Booking Guest Information'!$M$21:$M$170&lt;=AC$105)*('Booking Guest Information'!$O$21:$O$170&gt;AC$105)*('Booking Guest Information'!$A$21:$A$170&lt;&gt;"X"),0),0),""),"")</f>
        <v/>
      </c>
      <c r="AD108" s="150" t="str">
        <f t="array" ref="AD108">IFERROR(IF($C108&lt;&gt;"",INDEX('Booking Guest Information'!$K$21:$K$170,MATCH(1,('Booking Guest Information'!$G$21:$G$170=$D108)*('Booking Guest Information'!$M$21:$M$170&lt;=AD$105)*('Booking Guest Information'!$O$21:$O$170&gt;AD$105)*('Booking Guest Information'!$A$21:$A$170&lt;&gt;"X"),0),0),""),"")</f>
        <v/>
      </c>
      <c r="AE108" s="150" t="str">
        <f t="array" ref="AE108">IFERROR(IF($C108&lt;&gt;"",INDEX('Booking Guest Information'!$K$21:$K$170,MATCH(1,('Booking Guest Information'!$G$21:$G$170=$D108)*('Booking Guest Information'!$M$21:$M$170&lt;=AE$105)*('Booking Guest Information'!$O$21:$O$170&gt;AE$105)*('Booking Guest Information'!$A$21:$A$170&lt;&gt;"X"),0),0),""),"")</f>
        <v/>
      </c>
      <c r="AF108" s="150" t="str">
        <f t="array" ref="AF108">IFERROR(IF($C108&lt;&gt;"",INDEX('Booking Guest Information'!$K$21:$K$170,MATCH(1,('Booking Guest Information'!$G$21:$G$170=$D108)*('Booking Guest Information'!$M$21:$M$170&lt;=AF$105)*('Booking Guest Information'!$O$21:$O$170&gt;AF$105)*('Booking Guest Information'!$A$21:$A$170&lt;&gt;"X"),0),0),""),"")</f>
        <v/>
      </c>
      <c r="AG108" s="150" t="str">
        <f t="array" ref="AG108">IFERROR(IF($C108&lt;&gt;"",INDEX('Booking Guest Information'!$K$21:$K$170,MATCH(1,('Booking Guest Information'!$G$21:$G$170=$D108)*('Booking Guest Information'!$M$21:$M$170&lt;=AG$105)*('Booking Guest Information'!$O$21:$O$170&gt;AG$105)*('Booking Guest Information'!$A$21:$A$170&lt;&gt;"X"),0),0),""),"")</f>
        <v/>
      </c>
      <c r="AH108" s="150" t="str">
        <f t="array" ref="AH108">IFERROR(IF($C108&lt;&gt;"",INDEX('Booking Guest Information'!$K$21:$K$170,MATCH(1,('Booking Guest Information'!$G$21:$G$170=$D108)*('Booking Guest Information'!$M$21:$M$170&lt;=AH$105)*('Booking Guest Information'!$O$21:$O$170&gt;AH$105)*('Booking Guest Information'!$A$21:$A$170&lt;&gt;"X"),0),0),""),"")</f>
        <v/>
      </c>
      <c r="AI108" s="150" t="str">
        <f t="array" ref="AI108">IFERROR(IF($C108&lt;&gt;"",INDEX('Booking Guest Information'!$K$21:$K$170,MATCH(1,('Booking Guest Information'!$G$21:$G$170=$D108)*('Booking Guest Information'!$M$21:$M$170&lt;=AI$105)*('Booking Guest Information'!$O$21:$O$170&gt;AI$105)*('Booking Guest Information'!$A$21:$A$170&lt;&gt;"X"),0),0),""),"")</f>
        <v/>
      </c>
      <c r="AJ108" s="150" t="str">
        <f t="array" ref="AJ108">IFERROR(IF($C108&lt;&gt;"",INDEX('Booking Guest Information'!$K$21:$K$170,MATCH(1,('Booking Guest Information'!$G$21:$G$170=$D108)*('Booking Guest Information'!$M$21:$M$170&lt;=AJ$105)*('Booking Guest Information'!$O$21:$O$170&gt;AJ$105)*('Booking Guest Information'!$A$21:$A$170&lt;&gt;"X"),0),0),""),"")</f>
        <v/>
      </c>
      <c r="AK108" s="150" t="str">
        <f t="array" ref="AK108">IFERROR(IF($C108&lt;&gt;"",INDEX('Booking Guest Information'!$K$21:$K$170,MATCH(1,('Booking Guest Information'!$G$21:$G$170=$D108)*('Booking Guest Information'!$M$21:$M$170&lt;=AK$105)*('Booking Guest Information'!$O$21:$O$170&gt;AK$105)*('Booking Guest Information'!$A$21:$A$170&lt;&gt;"X"),0),0),""),"")</f>
        <v/>
      </c>
      <c r="AL108" s="150" t="str">
        <f t="array" ref="AL108">IFERROR(IF($C108&lt;&gt;"",INDEX('Booking Guest Information'!$K$21:$K$170,MATCH(1,('Booking Guest Information'!$G$21:$G$170=$D108)*('Booking Guest Information'!$M$21:$M$170&lt;=AL$105)*('Booking Guest Information'!$O$21:$O$170&gt;AL$105)*('Booking Guest Information'!$A$21:$A$170&lt;&gt;"X"),0),0),""),"")</f>
        <v/>
      </c>
      <c r="AM108" s="150" t="str">
        <f t="array" ref="AM108">IFERROR(IF($C108&lt;&gt;"",INDEX('Booking Guest Information'!$K$21:$K$170,MATCH(1,('Booking Guest Information'!$G$21:$G$170=$D108)*('Booking Guest Information'!$M$21:$M$170&lt;=AM$105)*('Booking Guest Information'!$O$21:$O$170&gt;AM$105)*('Booking Guest Information'!$A$21:$A$170&lt;&gt;"X"),0),0),""),"")</f>
        <v/>
      </c>
      <c r="AN108" s="150" t="str">
        <f t="array" ref="AN108">IFERROR(IF($C108&lt;&gt;"",INDEX('Booking Guest Information'!$K$21:$K$170,MATCH(1,('Booking Guest Information'!$G$21:$G$170=$D108)*('Booking Guest Information'!$M$21:$M$170&lt;=AN$105)*('Booking Guest Information'!$O$21:$O$170&gt;AN$105)*('Booking Guest Information'!$A$21:$A$170&lt;&gt;"X"),0),0),""),"")</f>
        <v/>
      </c>
      <c r="AO108" s="150" t="str">
        <f t="array" ref="AO108">IFERROR(IF($C108&lt;&gt;"",INDEX('Booking Guest Information'!$K$21:$K$170,MATCH(1,('Booking Guest Information'!$G$21:$G$170=$D108)*('Booking Guest Information'!$M$21:$M$170&lt;=AO$105)*('Booking Guest Information'!$O$21:$O$170&gt;AO$105)*('Booking Guest Information'!$A$21:$A$170&lt;&gt;"X"),0),0),""),"")</f>
        <v/>
      </c>
      <c r="AP108" s="150" t="str">
        <f t="array" ref="AP108">IFERROR(IF($C108&lt;&gt;"",INDEX('Booking Guest Information'!$K$21:$K$170,MATCH(1,('Booking Guest Information'!$G$21:$G$170=$D108)*('Booking Guest Information'!$M$21:$M$170&lt;=AP$105)*('Booking Guest Information'!$O$21:$O$170&gt;AP$105)*('Booking Guest Information'!$A$21:$A$170&lt;&gt;"X"),0),0),""),"")</f>
        <v/>
      </c>
      <c r="AQ108" s="150" t="str">
        <f t="array" ref="AQ108">IFERROR(IF($C108&lt;&gt;"",INDEX('Booking Guest Information'!$K$21:$K$170,MATCH(1,('Booking Guest Information'!$G$21:$G$170=$D108)*('Booking Guest Information'!$M$21:$M$170&lt;=AQ$105)*('Booking Guest Information'!$O$21:$O$170&gt;AQ$105)*('Booking Guest Information'!$A$21:$A$170&lt;&gt;"X"),0),0),""),"")</f>
        <v/>
      </c>
      <c r="AR108" s="150" t="str">
        <f t="array" ref="AR108">IFERROR(IF($C108&lt;&gt;"",INDEX('Booking Guest Information'!$K$21:$K$170,MATCH(1,('Booking Guest Information'!$G$21:$G$170=$D108)*('Booking Guest Information'!$M$21:$M$170&lt;=AR$105)*('Booking Guest Information'!$O$21:$O$170&gt;AR$105)*('Booking Guest Information'!$A$21:$A$170&lt;&gt;"X"),0),0),""),"")</f>
        <v/>
      </c>
      <c r="AS108" s="150" t="str">
        <f t="array" ref="AS108">IFERROR(IF($C108&lt;&gt;"",INDEX('Booking Guest Information'!$K$21:$K$170,MATCH(1,('Booking Guest Information'!$G$21:$G$170=$D108)*('Booking Guest Information'!$M$21:$M$170&lt;=AS$105)*('Booking Guest Information'!$O$21:$O$170&gt;AS$105)*('Booking Guest Information'!$A$21:$A$170&lt;&gt;"X"),0),0),""),"")</f>
        <v/>
      </c>
      <c r="AT108" s="150" t="str">
        <f t="array" ref="AT108">IFERROR(IF($C108&lt;&gt;"",INDEX('Booking Guest Information'!$K$21:$K$170,MATCH(1,('Booking Guest Information'!$G$21:$G$170=$D108)*('Booking Guest Information'!$M$21:$M$170&lt;=AT$105)*('Booking Guest Information'!$O$21:$O$170&gt;AT$105)*('Booking Guest Information'!$A$21:$A$170&lt;&gt;"X"),0),0),""),"")</f>
        <v/>
      </c>
      <c r="AU108" s="150" t="str">
        <f t="array" ref="AU108">IFERROR(IF($C108&lt;&gt;"",INDEX('Booking Guest Information'!$K$21:$K$170,MATCH(1,('Booking Guest Information'!$G$21:$G$170=$D108)*('Booking Guest Information'!$M$21:$M$170&lt;=AU$105)*('Booking Guest Information'!$O$21:$O$170&gt;AU$105)*('Booking Guest Information'!$A$21:$A$170&lt;&gt;"X"),0),0),""),"")</f>
        <v/>
      </c>
    </row>
    <row r="109" spans="2:47" x14ac:dyDescent="0.3">
      <c r="B109" s="149">
        <v>4</v>
      </c>
      <c r="C109" s="151" t="str">
        <f t="shared" si="5"/>
        <v>Standard Single</v>
      </c>
      <c r="D109" s="149">
        <f t="shared" si="5"/>
        <v>204</v>
      </c>
      <c r="E109" s="149"/>
      <c r="F109" s="150" t="str">
        <f t="array" ref="F109">IFERROR(IF($C109&lt;&gt;"",INDEX('Booking Guest Information'!$K$21:$K$170,MATCH(1,('Booking Guest Information'!$G$21:$G$170=$D109)*('Booking Guest Information'!$M$21:$M$170&lt;=F$105)*('Booking Guest Information'!$O$21:$O$170&gt;F$105)*('Booking Guest Information'!$A$21:$A$170&lt;&gt;"X"),0),0),""),"")</f>
        <v/>
      </c>
      <c r="G109" s="150" t="str">
        <f t="array" ref="G109">IFERROR(IF($C109&lt;&gt;"",INDEX('Booking Guest Information'!$K$21:$K$170,MATCH(1,('Booking Guest Information'!$G$21:$G$170=$D109)*('Booking Guest Information'!$M$21:$M$170&lt;=G$105)*('Booking Guest Information'!$O$21:$O$170&gt;G$105)*('Booking Guest Information'!$A$21:$A$170&lt;&gt;"X"),0),0),""),"")</f>
        <v/>
      </c>
      <c r="H109" s="150" t="str">
        <f t="array" ref="H109">IFERROR(IF($C109&lt;&gt;"",INDEX('Booking Guest Information'!$K$21:$K$170,MATCH(1,('Booking Guest Information'!$G$21:$G$170=$D109)*('Booking Guest Information'!$M$21:$M$170&lt;=H$105)*('Booking Guest Information'!$O$21:$O$170&gt;H$105)*('Booking Guest Information'!$A$21:$A$170&lt;&gt;"X"),0),0),""),"")</f>
        <v/>
      </c>
      <c r="I109" s="150" t="str">
        <f t="array" ref="I109">IFERROR(IF($C109&lt;&gt;"",INDEX('Booking Guest Information'!$K$21:$K$170,MATCH(1,('Booking Guest Information'!$G$21:$G$170=$D109)*('Booking Guest Information'!$M$21:$M$170&lt;=I$105)*('Booking Guest Information'!$O$21:$O$170&gt;I$105)*('Booking Guest Information'!$A$21:$A$170&lt;&gt;"X"),0),0),""),"")</f>
        <v/>
      </c>
      <c r="J109" s="150" t="str">
        <f t="array" ref="J109">IFERROR(IF($C109&lt;&gt;"",INDEX('Booking Guest Information'!$K$21:$K$170,MATCH(1,('Booking Guest Information'!$G$21:$G$170=$D109)*('Booking Guest Information'!$M$21:$M$170&lt;=J$105)*('Booking Guest Information'!$O$21:$O$170&gt;J$105)*('Booking Guest Information'!$A$21:$A$170&lt;&gt;"X"),0),0),""),"")</f>
        <v/>
      </c>
      <c r="K109" s="150" t="str">
        <f t="array" ref="K109">IFERROR(IF($C109&lt;&gt;"",INDEX('Booking Guest Information'!$K$21:$K$170,MATCH(1,('Booking Guest Information'!$G$21:$G$170=$D109)*('Booking Guest Information'!$M$21:$M$170&lt;=K$105)*('Booking Guest Information'!$O$21:$O$170&gt;K$105)*('Booking Guest Information'!$A$21:$A$170&lt;&gt;"X"),0),0),""),"")</f>
        <v/>
      </c>
      <c r="L109" s="150" t="str">
        <f t="array" ref="L109">IFERROR(IF($C109&lt;&gt;"",INDEX('Booking Guest Information'!$K$21:$K$170,MATCH(1,('Booking Guest Information'!$G$21:$G$170=$D109)*('Booking Guest Information'!$M$21:$M$170&lt;=L$105)*('Booking Guest Information'!$O$21:$O$170&gt;L$105)*('Booking Guest Information'!$A$21:$A$170&lt;&gt;"X"),0),0),""),"")</f>
        <v/>
      </c>
      <c r="M109" s="150" t="str">
        <f t="array" ref="M109">IFERROR(IF($C109&lt;&gt;"",INDEX('Booking Guest Information'!$K$21:$K$170,MATCH(1,('Booking Guest Information'!$G$21:$G$170=$D109)*('Booking Guest Information'!$M$21:$M$170&lt;=M$105)*('Booking Guest Information'!$O$21:$O$170&gt;M$105)*('Booking Guest Information'!$A$21:$A$170&lt;&gt;"X"),0),0),""),"")</f>
        <v/>
      </c>
      <c r="N109" s="150" t="str">
        <f t="array" ref="N109">IFERROR(IF($C109&lt;&gt;"",INDEX('Booking Guest Information'!$K$21:$K$170,MATCH(1,('Booking Guest Information'!$G$21:$G$170=$D109)*('Booking Guest Information'!$M$21:$M$170&lt;=N$105)*('Booking Guest Information'!$O$21:$O$170&gt;N$105)*('Booking Guest Information'!$A$21:$A$170&lt;&gt;"X"),0),0),""),"")</f>
        <v/>
      </c>
      <c r="O109" s="150" t="str">
        <f t="array" ref="O109">IFERROR(IF($C109&lt;&gt;"",INDEX('Booking Guest Information'!$K$21:$K$170,MATCH(1,('Booking Guest Information'!$G$21:$G$170=$D109)*('Booking Guest Information'!$M$21:$M$170&lt;=O$105)*('Booking Guest Information'!$O$21:$O$170&gt;O$105)*('Booking Guest Information'!$A$21:$A$170&lt;&gt;"X"),0),0),""),"")</f>
        <v/>
      </c>
      <c r="P109" s="150" t="str">
        <f t="array" ref="P109">IFERROR(IF($C109&lt;&gt;"",INDEX('Booking Guest Information'!$K$21:$K$170,MATCH(1,('Booking Guest Information'!$G$21:$G$170=$D109)*('Booking Guest Information'!$M$21:$M$170&lt;=P$105)*('Booking Guest Information'!$O$21:$O$170&gt;P$105)*('Booking Guest Information'!$A$21:$A$170&lt;&gt;"X"),0),0),""),"")</f>
        <v/>
      </c>
      <c r="Q109" s="150" t="str">
        <f t="array" ref="Q109">IFERROR(IF($C109&lt;&gt;"",INDEX('Booking Guest Information'!$K$21:$K$170,MATCH(1,('Booking Guest Information'!$G$21:$G$170=$D109)*('Booking Guest Information'!$M$21:$M$170&lt;=Q$105)*('Booking Guest Information'!$O$21:$O$170&gt;Q$105)*('Booking Guest Information'!$A$21:$A$170&lt;&gt;"X"),0),0),""),"")</f>
        <v/>
      </c>
      <c r="R109" s="150" t="str">
        <f t="array" ref="R109">IFERROR(IF($C109&lt;&gt;"",INDEX('Booking Guest Information'!$K$21:$K$170,MATCH(1,('Booking Guest Information'!$G$21:$G$170=$D109)*('Booking Guest Information'!$M$21:$M$170&lt;=R$105)*('Booking Guest Information'!$O$21:$O$170&gt;R$105)*('Booking Guest Information'!$A$21:$A$170&lt;&gt;"X"),0),0),""),"")</f>
        <v/>
      </c>
      <c r="S109" s="150" t="str">
        <f t="array" ref="S109">IFERROR(IF($C109&lt;&gt;"",INDEX('Booking Guest Information'!$K$21:$K$170,MATCH(1,('Booking Guest Information'!$G$21:$G$170=$D109)*('Booking Guest Information'!$M$21:$M$170&lt;=S$105)*('Booking Guest Information'!$O$21:$O$170&gt;S$105)*('Booking Guest Information'!$A$21:$A$170&lt;&gt;"X"),0),0),""),"")</f>
        <v/>
      </c>
      <c r="T109" s="150" t="str">
        <f t="array" ref="T109">IFERROR(IF($C109&lt;&gt;"",INDEX('Booking Guest Information'!$K$21:$K$170,MATCH(1,('Booking Guest Information'!$G$21:$G$170=$D109)*('Booking Guest Information'!$M$21:$M$170&lt;=T$105)*('Booking Guest Information'!$O$21:$O$170&gt;T$105)*('Booking Guest Information'!$A$21:$A$170&lt;&gt;"X"),0),0),""),"")</f>
        <v/>
      </c>
      <c r="U109" s="150" t="str">
        <f t="array" ref="U109">IFERROR(IF($C109&lt;&gt;"",INDEX('Booking Guest Information'!$K$21:$K$170,MATCH(1,('Booking Guest Information'!$G$21:$G$170=$D109)*('Booking Guest Information'!$M$21:$M$170&lt;=U$105)*('Booking Guest Information'!$O$21:$O$170&gt;U$105)*('Booking Guest Information'!$A$21:$A$170&lt;&gt;"X"),0),0),""),"")</f>
        <v/>
      </c>
      <c r="V109" s="150" t="str">
        <f t="array" ref="V109">IFERROR(IF($C109&lt;&gt;"",INDEX('Booking Guest Information'!$K$21:$K$170,MATCH(1,('Booking Guest Information'!$G$21:$G$170=$D109)*('Booking Guest Information'!$M$21:$M$170&lt;=V$105)*('Booking Guest Information'!$O$21:$O$170&gt;V$105)*('Booking Guest Information'!$A$21:$A$170&lt;&gt;"X"),0),0),""),"")</f>
        <v/>
      </c>
      <c r="W109" s="150" t="str">
        <f t="array" ref="W109">IFERROR(IF($C109&lt;&gt;"",INDEX('Booking Guest Information'!$K$21:$K$170,MATCH(1,('Booking Guest Information'!$G$21:$G$170=$D109)*('Booking Guest Information'!$M$21:$M$170&lt;=W$105)*('Booking Guest Information'!$O$21:$O$170&gt;W$105)*('Booking Guest Information'!$A$21:$A$170&lt;&gt;"X"),0),0),""),"")</f>
        <v/>
      </c>
      <c r="X109" s="150" t="str">
        <f t="array" ref="X109">IFERROR(IF($C109&lt;&gt;"",INDEX('Booking Guest Information'!$K$21:$K$170,MATCH(1,('Booking Guest Information'!$G$21:$G$170=$D109)*('Booking Guest Information'!$M$21:$M$170&lt;=X$105)*('Booking Guest Information'!$O$21:$O$170&gt;X$105)*('Booking Guest Information'!$A$21:$A$170&lt;&gt;"X"),0),0),""),"")</f>
        <v/>
      </c>
      <c r="Y109" s="150" t="str">
        <f t="array" ref="Y109">IFERROR(IF($C109&lt;&gt;"",INDEX('Booking Guest Information'!$K$21:$K$170,MATCH(1,('Booking Guest Information'!$G$21:$G$170=$D109)*('Booking Guest Information'!$M$21:$M$170&lt;=Y$105)*('Booking Guest Information'!$O$21:$O$170&gt;Y$105)*('Booking Guest Information'!$A$21:$A$170&lt;&gt;"X"),0),0),""),"")</f>
        <v/>
      </c>
      <c r="Z109" s="150" t="str">
        <f t="array" ref="Z109">IFERROR(IF($C109&lt;&gt;"",INDEX('Booking Guest Information'!$K$21:$K$170,MATCH(1,('Booking Guest Information'!$G$21:$G$170=$D109)*('Booking Guest Information'!$M$21:$M$170&lt;=Z$105)*('Booking Guest Information'!$O$21:$O$170&gt;Z$105)*('Booking Guest Information'!$A$21:$A$170&lt;&gt;"X"),0),0),""),"")</f>
        <v/>
      </c>
      <c r="AA109" s="150" t="str">
        <f t="array" ref="AA109">IFERROR(IF($C109&lt;&gt;"",INDEX('Booking Guest Information'!$K$21:$K$170,MATCH(1,('Booking Guest Information'!$G$21:$G$170=$D109)*('Booking Guest Information'!$M$21:$M$170&lt;=AA$105)*('Booking Guest Information'!$O$21:$O$170&gt;AA$105)*('Booking Guest Information'!$A$21:$A$170&lt;&gt;"X"),0),0),""),"")</f>
        <v/>
      </c>
      <c r="AB109" s="150" t="str">
        <f t="array" ref="AB109">IFERROR(IF($C109&lt;&gt;"",INDEX('Booking Guest Information'!$K$21:$K$170,MATCH(1,('Booking Guest Information'!$G$21:$G$170=$D109)*('Booking Guest Information'!$M$21:$M$170&lt;=AB$105)*('Booking Guest Information'!$O$21:$O$170&gt;AB$105)*('Booking Guest Information'!$A$21:$A$170&lt;&gt;"X"),0),0),""),"")</f>
        <v/>
      </c>
      <c r="AC109" s="150" t="str">
        <f t="array" ref="AC109">IFERROR(IF($C109&lt;&gt;"",INDEX('Booking Guest Information'!$K$21:$K$170,MATCH(1,('Booking Guest Information'!$G$21:$G$170=$D109)*('Booking Guest Information'!$M$21:$M$170&lt;=AC$105)*('Booking Guest Information'!$O$21:$O$170&gt;AC$105)*('Booking Guest Information'!$A$21:$A$170&lt;&gt;"X"),0),0),""),"")</f>
        <v/>
      </c>
      <c r="AD109" s="150" t="str">
        <f t="array" ref="AD109">IFERROR(IF($C109&lt;&gt;"",INDEX('Booking Guest Information'!$K$21:$K$170,MATCH(1,('Booking Guest Information'!$G$21:$G$170=$D109)*('Booking Guest Information'!$M$21:$M$170&lt;=AD$105)*('Booking Guest Information'!$O$21:$O$170&gt;AD$105)*('Booking Guest Information'!$A$21:$A$170&lt;&gt;"X"),0),0),""),"")</f>
        <v/>
      </c>
      <c r="AE109" s="150" t="str">
        <f t="array" ref="AE109">IFERROR(IF($C109&lt;&gt;"",INDEX('Booking Guest Information'!$K$21:$K$170,MATCH(1,('Booking Guest Information'!$G$21:$G$170=$D109)*('Booking Guest Information'!$M$21:$M$170&lt;=AE$105)*('Booking Guest Information'!$O$21:$O$170&gt;AE$105)*('Booking Guest Information'!$A$21:$A$170&lt;&gt;"X"),0),0),""),"")</f>
        <v/>
      </c>
      <c r="AF109" s="150" t="str">
        <f t="array" ref="AF109">IFERROR(IF($C109&lt;&gt;"",INDEX('Booking Guest Information'!$K$21:$K$170,MATCH(1,('Booking Guest Information'!$G$21:$G$170=$D109)*('Booking Guest Information'!$M$21:$M$170&lt;=AF$105)*('Booking Guest Information'!$O$21:$O$170&gt;AF$105)*('Booking Guest Information'!$A$21:$A$170&lt;&gt;"X"),0),0),""),"")</f>
        <v/>
      </c>
      <c r="AG109" s="150" t="str">
        <f t="array" ref="AG109">IFERROR(IF($C109&lt;&gt;"",INDEX('Booking Guest Information'!$K$21:$K$170,MATCH(1,('Booking Guest Information'!$G$21:$G$170=$D109)*('Booking Guest Information'!$M$21:$M$170&lt;=AG$105)*('Booking Guest Information'!$O$21:$O$170&gt;AG$105)*('Booking Guest Information'!$A$21:$A$170&lt;&gt;"X"),0),0),""),"")</f>
        <v/>
      </c>
      <c r="AH109" s="150" t="str">
        <f t="array" ref="AH109">IFERROR(IF($C109&lt;&gt;"",INDEX('Booking Guest Information'!$K$21:$K$170,MATCH(1,('Booking Guest Information'!$G$21:$G$170=$D109)*('Booking Guest Information'!$M$21:$M$170&lt;=AH$105)*('Booking Guest Information'!$O$21:$O$170&gt;AH$105)*('Booking Guest Information'!$A$21:$A$170&lt;&gt;"X"),0),0),""),"")</f>
        <v/>
      </c>
      <c r="AI109" s="150" t="str">
        <f t="array" ref="AI109">IFERROR(IF($C109&lt;&gt;"",INDEX('Booking Guest Information'!$K$21:$K$170,MATCH(1,('Booking Guest Information'!$G$21:$G$170=$D109)*('Booking Guest Information'!$M$21:$M$170&lt;=AI$105)*('Booking Guest Information'!$O$21:$O$170&gt;AI$105)*('Booking Guest Information'!$A$21:$A$170&lt;&gt;"X"),0),0),""),"")</f>
        <v/>
      </c>
      <c r="AJ109" s="150" t="str">
        <f t="array" ref="AJ109">IFERROR(IF($C109&lt;&gt;"",INDEX('Booking Guest Information'!$K$21:$K$170,MATCH(1,('Booking Guest Information'!$G$21:$G$170=$D109)*('Booking Guest Information'!$M$21:$M$170&lt;=AJ$105)*('Booking Guest Information'!$O$21:$O$170&gt;AJ$105)*('Booking Guest Information'!$A$21:$A$170&lt;&gt;"X"),0),0),""),"")</f>
        <v/>
      </c>
      <c r="AK109" s="150" t="str">
        <f t="array" ref="AK109">IFERROR(IF($C109&lt;&gt;"",INDEX('Booking Guest Information'!$K$21:$K$170,MATCH(1,('Booking Guest Information'!$G$21:$G$170=$D109)*('Booking Guest Information'!$M$21:$M$170&lt;=AK$105)*('Booking Guest Information'!$O$21:$O$170&gt;AK$105)*('Booking Guest Information'!$A$21:$A$170&lt;&gt;"X"),0),0),""),"")</f>
        <v/>
      </c>
      <c r="AL109" s="150" t="str">
        <f t="array" ref="AL109">IFERROR(IF($C109&lt;&gt;"",INDEX('Booking Guest Information'!$K$21:$K$170,MATCH(1,('Booking Guest Information'!$G$21:$G$170=$D109)*('Booking Guest Information'!$M$21:$M$170&lt;=AL$105)*('Booking Guest Information'!$O$21:$O$170&gt;AL$105)*('Booking Guest Information'!$A$21:$A$170&lt;&gt;"X"),0),0),""),"")</f>
        <v/>
      </c>
      <c r="AM109" s="150" t="str">
        <f t="array" ref="AM109">IFERROR(IF($C109&lt;&gt;"",INDEX('Booking Guest Information'!$K$21:$K$170,MATCH(1,('Booking Guest Information'!$G$21:$G$170=$D109)*('Booking Guest Information'!$M$21:$M$170&lt;=AM$105)*('Booking Guest Information'!$O$21:$O$170&gt;AM$105)*('Booking Guest Information'!$A$21:$A$170&lt;&gt;"X"),0),0),""),"")</f>
        <v/>
      </c>
      <c r="AN109" s="150" t="str">
        <f t="array" ref="AN109">IFERROR(IF($C109&lt;&gt;"",INDEX('Booking Guest Information'!$K$21:$K$170,MATCH(1,('Booking Guest Information'!$G$21:$G$170=$D109)*('Booking Guest Information'!$M$21:$M$170&lt;=AN$105)*('Booking Guest Information'!$O$21:$O$170&gt;AN$105)*('Booking Guest Information'!$A$21:$A$170&lt;&gt;"X"),0),0),""),"")</f>
        <v/>
      </c>
      <c r="AO109" s="150" t="str">
        <f t="array" ref="AO109">IFERROR(IF($C109&lt;&gt;"",INDEX('Booking Guest Information'!$K$21:$K$170,MATCH(1,('Booking Guest Information'!$G$21:$G$170=$D109)*('Booking Guest Information'!$M$21:$M$170&lt;=AO$105)*('Booking Guest Information'!$O$21:$O$170&gt;AO$105)*('Booking Guest Information'!$A$21:$A$170&lt;&gt;"X"),0),0),""),"")</f>
        <v/>
      </c>
      <c r="AP109" s="150" t="str">
        <f t="array" ref="AP109">IFERROR(IF($C109&lt;&gt;"",INDEX('Booking Guest Information'!$K$21:$K$170,MATCH(1,('Booking Guest Information'!$G$21:$G$170=$D109)*('Booking Guest Information'!$M$21:$M$170&lt;=AP$105)*('Booking Guest Information'!$O$21:$O$170&gt;AP$105)*('Booking Guest Information'!$A$21:$A$170&lt;&gt;"X"),0),0),""),"")</f>
        <v/>
      </c>
      <c r="AQ109" s="150" t="str">
        <f t="array" ref="AQ109">IFERROR(IF($C109&lt;&gt;"",INDEX('Booking Guest Information'!$K$21:$K$170,MATCH(1,('Booking Guest Information'!$G$21:$G$170=$D109)*('Booking Guest Information'!$M$21:$M$170&lt;=AQ$105)*('Booking Guest Information'!$O$21:$O$170&gt;AQ$105)*('Booking Guest Information'!$A$21:$A$170&lt;&gt;"X"),0),0),""),"")</f>
        <v/>
      </c>
      <c r="AR109" s="150" t="str">
        <f t="array" ref="AR109">IFERROR(IF($C109&lt;&gt;"",INDEX('Booking Guest Information'!$K$21:$K$170,MATCH(1,('Booking Guest Information'!$G$21:$G$170=$D109)*('Booking Guest Information'!$M$21:$M$170&lt;=AR$105)*('Booking Guest Information'!$O$21:$O$170&gt;AR$105)*('Booking Guest Information'!$A$21:$A$170&lt;&gt;"X"),0),0),""),"")</f>
        <v/>
      </c>
      <c r="AS109" s="150" t="str">
        <f t="array" ref="AS109">IFERROR(IF($C109&lt;&gt;"",INDEX('Booking Guest Information'!$K$21:$K$170,MATCH(1,('Booking Guest Information'!$G$21:$G$170=$D109)*('Booking Guest Information'!$M$21:$M$170&lt;=AS$105)*('Booking Guest Information'!$O$21:$O$170&gt;AS$105)*('Booking Guest Information'!$A$21:$A$170&lt;&gt;"X"),0),0),""),"")</f>
        <v/>
      </c>
      <c r="AT109" s="150" t="str">
        <f t="array" ref="AT109">IFERROR(IF($C109&lt;&gt;"",INDEX('Booking Guest Information'!$K$21:$K$170,MATCH(1,('Booking Guest Information'!$G$21:$G$170=$D109)*('Booking Guest Information'!$M$21:$M$170&lt;=AT$105)*('Booking Guest Information'!$O$21:$O$170&gt;AT$105)*('Booking Guest Information'!$A$21:$A$170&lt;&gt;"X"),0),0),""),"")</f>
        <v/>
      </c>
      <c r="AU109" s="150" t="str">
        <f t="array" ref="AU109">IFERROR(IF($C109&lt;&gt;"",INDEX('Booking Guest Information'!$K$21:$K$170,MATCH(1,('Booking Guest Information'!$G$21:$G$170=$D109)*('Booking Guest Information'!$M$21:$M$170&lt;=AU$105)*('Booking Guest Information'!$O$21:$O$170&gt;AU$105)*('Booking Guest Information'!$A$21:$A$170&lt;&gt;"X"),0),0),""),"")</f>
        <v/>
      </c>
    </row>
    <row r="110" spans="2:47" x14ac:dyDescent="0.3">
      <c r="B110" s="149">
        <v>5</v>
      </c>
      <c r="C110" s="151" t="str">
        <f t="shared" si="5"/>
        <v>Standard Single</v>
      </c>
      <c r="D110" s="149">
        <f t="shared" si="5"/>
        <v>205</v>
      </c>
      <c r="E110" s="149"/>
      <c r="F110" s="150" t="str">
        <f t="array" ref="F110">IFERROR(IF($C110&lt;&gt;"",INDEX('Booking Guest Information'!$K$21:$K$170,MATCH(1,('Booking Guest Information'!$G$21:$G$170=$D110)*('Booking Guest Information'!$M$21:$M$170&lt;=F$105)*('Booking Guest Information'!$O$21:$O$170&gt;F$105)*('Booking Guest Information'!$A$21:$A$170&lt;&gt;"X"),0),0),""),"")</f>
        <v/>
      </c>
      <c r="G110" s="150" t="str">
        <f t="array" ref="G110">IFERROR(IF($C110&lt;&gt;"",INDEX('Booking Guest Information'!$K$21:$K$170,MATCH(1,('Booking Guest Information'!$G$21:$G$170=$D110)*('Booking Guest Information'!$M$21:$M$170&lt;=G$105)*('Booking Guest Information'!$O$21:$O$170&gt;G$105)*('Booking Guest Information'!$A$21:$A$170&lt;&gt;"X"),0),0),""),"")</f>
        <v/>
      </c>
      <c r="H110" s="150" t="str">
        <f t="array" ref="H110">IFERROR(IF($C110&lt;&gt;"",INDEX('Booking Guest Information'!$K$21:$K$170,MATCH(1,('Booking Guest Information'!$G$21:$G$170=$D110)*('Booking Guest Information'!$M$21:$M$170&lt;=H$105)*('Booking Guest Information'!$O$21:$O$170&gt;H$105)*('Booking Guest Information'!$A$21:$A$170&lt;&gt;"X"),0),0),""),"")</f>
        <v/>
      </c>
      <c r="I110" s="150" t="str">
        <f t="array" ref="I110">IFERROR(IF($C110&lt;&gt;"",INDEX('Booking Guest Information'!$K$21:$K$170,MATCH(1,('Booking Guest Information'!$G$21:$G$170=$D110)*('Booking Guest Information'!$M$21:$M$170&lt;=I$105)*('Booking Guest Information'!$O$21:$O$170&gt;I$105)*('Booking Guest Information'!$A$21:$A$170&lt;&gt;"X"),0),0),""),"")</f>
        <v/>
      </c>
      <c r="J110" s="150" t="str">
        <f t="array" ref="J110">IFERROR(IF($C110&lt;&gt;"",INDEX('Booking Guest Information'!$K$21:$K$170,MATCH(1,('Booking Guest Information'!$G$21:$G$170=$D110)*('Booking Guest Information'!$M$21:$M$170&lt;=J$105)*('Booking Guest Information'!$O$21:$O$170&gt;J$105)*('Booking Guest Information'!$A$21:$A$170&lt;&gt;"X"),0),0),""),"")</f>
        <v/>
      </c>
      <c r="K110" s="150" t="str">
        <f t="array" ref="K110">IFERROR(IF($C110&lt;&gt;"",INDEX('Booking Guest Information'!$K$21:$K$170,MATCH(1,('Booking Guest Information'!$G$21:$G$170=$D110)*('Booking Guest Information'!$M$21:$M$170&lt;=K$105)*('Booking Guest Information'!$O$21:$O$170&gt;K$105)*('Booking Guest Information'!$A$21:$A$170&lt;&gt;"X"),0),0),""),"")</f>
        <v/>
      </c>
      <c r="L110" s="150" t="str">
        <f t="array" ref="L110">IFERROR(IF($C110&lt;&gt;"",INDEX('Booking Guest Information'!$K$21:$K$170,MATCH(1,('Booking Guest Information'!$G$21:$G$170=$D110)*('Booking Guest Information'!$M$21:$M$170&lt;=L$105)*('Booking Guest Information'!$O$21:$O$170&gt;L$105)*('Booking Guest Information'!$A$21:$A$170&lt;&gt;"X"),0),0),""),"")</f>
        <v/>
      </c>
      <c r="M110" s="150" t="str">
        <f t="array" ref="M110">IFERROR(IF($C110&lt;&gt;"",INDEX('Booking Guest Information'!$K$21:$K$170,MATCH(1,('Booking Guest Information'!$G$21:$G$170=$D110)*('Booking Guest Information'!$M$21:$M$170&lt;=M$105)*('Booking Guest Information'!$O$21:$O$170&gt;M$105)*('Booking Guest Information'!$A$21:$A$170&lt;&gt;"X"),0),0),""),"")</f>
        <v/>
      </c>
      <c r="N110" s="150" t="str">
        <f t="array" ref="N110">IFERROR(IF($C110&lt;&gt;"",INDEX('Booking Guest Information'!$K$21:$K$170,MATCH(1,('Booking Guest Information'!$G$21:$G$170=$D110)*('Booking Guest Information'!$M$21:$M$170&lt;=N$105)*('Booking Guest Information'!$O$21:$O$170&gt;N$105)*('Booking Guest Information'!$A$21:$A$170&lt;&gt;"X"),0),0),""),"")</f>
        <v/>
      </c>
      <c r="O110" s="150" t="str">
        <f t="array" ref="O110">IFERROR(IF($C110&lt;&gt;"",INDEX('Booking Guest Information'!$K$21:$K$170,MATCH(1,('Booking Guest Information'!$G$21:$G$170=$D110)*('Booking Guest Information'!$M$21:$M$170&lt;=O$105)*('Booking Guest Information'!$O$21:$O$170&gt;O$105)*('Booking Guest Information'!$A$21:$A$170&lt;&gt;"X"),0),0),""),"")</f>
        <v/>
      </c>
      <c r="P110" s="150" t="str">
        <f t="array" ref="P110">IFERROR(IF($C110&lt;&gt;"",INDEX('Booking Guest Information'!$K$21:$K$170,MATCH(1,('Booking Guest Information'!$G$21:$G$170=$D110)*('Booking Guest Information'!$M$21:$M$170&lt;=P$105)*('Booking Guest Information'!$O$21:$O$170&gt;P$105)*('Booking Guest Information'!$A$21:$A$170&lt;&gt;"X"),0),0),""),"")</f>
        <v/>
      </c>
      <c r="Q110" s="150" t="str">
        <f t="array" ref="Q110">IFERROR(IF($C110&lt;&gt;"",INDEX('Booking Guest Information'!$K$21:$K$170,MATCH(1,('Booking Guest Information'!$G$21:$G$170=$D110)*('Booking Guest Information'!$M$21:$M$170&lt;=Q$105)*('Booking Guest Information'!$O$21:$O$170&gt;Q$105)*('Booking Guest Information'!$A$21:$A$170&lt;&gt;"X"),0),0),""),"")</f>
        <v/>
      </c>
      <c r="R110" s="150" t="str">
        <f t="array" ref="R110">IFERROR(IF($C110&lt;&gt;"",INDEX('Booking Guest Information'!$K$21:$K$170,MATCH(1,('Booking Guest Information'!$G$21:$G$170=$D110)*('Booking Guest Information'!$M$21:$M$170&lt;=R$105)*('Booking Guest Information'!$O$21:$O$170&gt;R$105)*('Booking Guest Information'!$A$21:$A$170&lt;&gt;"X"),0),0),""),"")</f>
        <v/>
      </c>
      <c r="S110" s="150" t="str">
        <f t="array" ref="S110">IFERROR(IF($C110&lt;&gt;"",INDEX('Booking Guest Information'!$K$21:$K$170,MATCH(1,('Booking Guest Information'!$G$21:$G$170=$D110)*('Booking Guest Information'!$M$21:$M$170&lt;=S$105)*('Booking Guest Information'!$O$21:$O$170&gt;S$105)*('Booking Guest Information'!$A$21:$A$170&lt;&gt;"X"),0),0),""),"")</f>
        <v/>
      </c>
      <c r="T110" s="150" t="str">
        <f t="array" ref="T110">IFERROR(IF($C110&lt;&gt;"",INDEX('Booking Guest Information'!$K$21:$K$170,MATCH(1,('Booking Guest Information'!$G$21:$G$170=$D110)*('Booking Guest Information'!$M$21:$M$170&lt;=T$105)*('Booking Guest Information'!$O$21:$O$170&gt;T$105)*('Booking Guest Information'!$A$21:$A$170&lt;&gt;"X"),0),0),""),"")</f>
        <v/>
      </c>
      <c r="U110" s="150" t="str">
        <f t="array" ref="U110">IFERROR(IF($C110&lt;&gt;"",INDEX('Booking Guest Information'!$K$21:$K$170,MATCH(1,('Booking Guest Information'!$G$21:$G$170=$D110)*('Booking Guest Information'!$M$21:$M$170&lt;=U$105)*('Booking Guest Information'!$O$21:$O$170&gt;U$105)*('Booking Guest Information'!$A$21:$A$170&lt;&gt;"X"),0),0),""),"")</f>
        <v/>
      </c>
      <c r="V110" s="150" t="str">
        <f t="array" ref="V110">IFERROR(IF($C110&lt;&gt;"",INDEX('Booking Guest Information'!$K$21:$K$170,MATCH(1,('Booking Guest Information'!$G$21:$G$170=$D110)*('Booking Guest Information'!$M$21:$M$170&lt;=V$105)*('Booking Guest Information'!$O$21:$O$170&gt;V$105)*('Booking Guest Information'!$A$21:$A$170&lt;&gt;"X"),0),0),""),"")</f>
        <v/>
      </c>
      <c r="W110" s="150" t="str">
        <f t="array" ref="W110">IFERROR(IF($C110&lt;&gt;"",INDEX('Booking Guest Information'!$K$21:$K$170,MATCH(1,('Booking Guest Information'!$G$21:$G$170=$D110)*('Booking Guest Information'!$M$21:$M$170&lt;=W$105)*('Booking Guest Information'!$O$21:$O$170&gt;W$105)*('Booking Guest Information'!$A$21:$A$170&lt;&gt;"X"),0),0),""),"")</f>
        <v/>
      </c>
      <c r="X110" s="150" t="str">
        <f t="array" ref="X110">IFERROR(IF($C110&lt;&gt;"",INDEX('Booking Guest Information'!$K$21:$K$170,MATCH(1,('Booking Guest Information'!$G$21:$G$170=$D110)*('Booking Guest Information'!$M$21:$M$170&lt;=X$105)*('Booking Guest Information'!$O$21:$O$170&gt;X$105)*('Booking Guest Information'!$A$21:$A$170&lt;&gt;"X"),0),0),""),"")</f>
        <v/>
      </c>
      <c r="Y110" s="150" t="str">
        <f t="array" ref="Y110">IFERROR(IF($C110&lt;&gt;"",INDEX('Booking Guest Information'!$K$21:$K$170,MATCH(1,('Booking Guest Information'!$G$21:$G$170=$D110)*('Booking Guest Information'!$M$21:$M$170&lt;=Y$105)*('Booking Guest Information'!$O$21:$O$170&gt;Y$105)*('Booking Guest Information'!$A$21:$A$170&lt;&gt;"X"),0),0),""),"")</f>
        <v/>
      </c>
      <c r="Z110" s="150" t="str">
        <f t="array" ref="Z110">IFERROR(IF($C110&lt;&gt;"",INDEX('Booking Guest Information'!$K$21:$K$170,MATCH(1,('Booking Guest Information'!$G$21:$G$170=$D110)*('Booking Guest Information'!$M$21:$M$170&lt;=Z$105)*('Booking Guest Information'!$O$21:$O$170&gt;Z$105)*('Booking Guest Information'!$A$21:$A$170&lt;&gt;"X"),0),0),""),"")</f>
        <v/>
      </c>
      <c r="AA110" s="150" t="str">
        <f t="array" ref="AA110">IFERROR(IF($C110&lt;&gt;"",INDEX('Booking Guest Information'!$K$21:$K$170,MATCH(1,('Booking Guest Information'!$G$21:$G$170=$D110)*('Booking Guest Information'!$M$21:$M$170&lt;=AA$105)*('Booking Guest Information'!$O$21:$O$170&gt;AA$105)*('Booking Guest Information'!$A$21:$A$170&lt;&gt;"X"),0),0),""),"")</f>
        <v/>
      </c>
      <c r="AB110" s="150" t="str">
        <f t="array" ref="AB110">IFERROR(IF($C110&lt;&gt;"",INDEX('Booking Guest Information'!$K$21:$K$170,MATCH(1,('Booking Guest Information'!$G$21:$G$170=$D110)*('Booking Guest Information'!$M$21:$M$170&lt;=AB$105)*('Booking Guest Information'!$O$21:$O$170&gt;AB$105)*('Booking Guest Information'!$A$21:$A$170&lt;&gt;"X"),0),0),""),"")</f>
        <v/>
      </c>
      <c r="AC110" s="150" t="str">
        <f t="array" ref="AC110">IFERROR(IF($C110&lt;&gt;"",INDEX('Booking Guest Information'!$K$21:$K$170,MATCH(1,('Booking Guest Information'!$G$21:$G$170=$D110)*('Booking Guest Information'!$M$21:$M$170&lt;=AC$105)*('Booking Guest Information'!$O$21:$O$170&gt;AC$105)*('Booking Guest Information'!$A$21:$A$170&lt;&gt;"X"),0),0),""),"")</f>
        <v/>
      </c>
      <c r="AD110" s="150" t="str">
        <f t="array" ref="AD110">IFERROR(IF($C110&lt;&gt;"",INDEX('Booking Guest Information'!$K$21:$K$170,MATCH(1,('Booking Guest Information'!$G$21:$G$170=$D110)*('Booking Guest Information'!$M$21:$M$170&lt;=AD$105)*('Booking Guest Information'!$O$21:$O$170&gt;AD$105)*('Booking Guest Information'!$A$21:$A$170&lt;&gt;"X"),0),0),""),"")</f>
        <v/>
      </c>
      <c r="AE110" s="150" t="str">
        <f t="array" ref="AE110">IFERROR(IF($C110&lt;&gt;"",INDEX('Booking Guest Information'!$K$21:$K$170,MATCH(1,('Booking Guest Information'!$G$21:$G$170=$D110)*('Booking Guest Information'!$M$21:$M$170&lt;=AE$105)*('Booking Guest Information'!$O$21:$O$170&gt;AE$105)*('Booking Guest Information'!$A$21:$A$170&lt;&gt;"X"),0),0),""),"")</f>
        <v/>
      </c>
      <c r="AF110" s="150" t="str">
        <f t="array" ref="AF110">IFERROR(IF($C110&lt;&gt;"",INDEX('Booking Guest Information'!$K$21:$K$170,MATCH(1,('Booking Guest Information'!$G$21:$G$170=$D110)*('Booking Guest Information'!$M$21:$M$170&lt;=AF$105)*('Booking Guest Information'!$O$21:$O$170&gt;AF$105)*('Booking Guest Information'!$A$21:$A$170&lt;&gt;"X"),0),0),""),"")</f>
        <v/>
      </c>
      <c r="AG110" s="150" t="str">
        <f t="array" ref="AG110">IFERROR(IF($C110&lt;&gt;"",INDEX('Booking Guest Information'!$K$21:$K$170,MATCH(1,('Booking Guest Information'!$G$21:$G$170=$D110)*('Booking Guest Information'!$M$21:$M$170&lt;=AG$105)*('Booking Guest Information'!$O$21:$O$170&gt;AG$105)*('Booking Guest Information'!$A$21:$A$170&lt;&gt;"X"),0),0),""),"")</f>
        <v/>
      </c>
      <c r="AH110" s="150" t="str">
        <f t="array" ref="AH110">IFERROR(IF($C110&lt;&gt;"",INDEX('Booking Guest Information'!$K$21:$K$170,MATCH(1,('Booking Guest Information'!$G$21:$G$170=$D110)*('Booking Guest Information'!$M$21:$M$170&lt;=AH$105)*('Booking Guest Information'!$O$21:$O$170&gt;AH$105)*('Booking Guest Information'!$A$21:$A$170&lt;&gt;"X"),0),0),""),"")</f>
        <v/>
      </c>
      <c r="AI110" s="150" t="str">
        <f t="array" ref="AI110">IFERROR(IF($C110&lt;&gt;"",INDEX('Booking Guest Information'!$K$21:$K$170,MATCH(1,('Booking Guest Information'!$G$21:$G$170=$D110)*('Booking Guest Information'!$M$21:$M$170&lt;=AI$105)*('Booking Guest Information'!$O$21:$O$170&gt;AI$105)*('Booking Guest Information'!$A$21:$A$170&lt;&gt;"X"),0),0),""),"")</f>
        <v/>
      </c>
      <c r="AJ110" s="150" t="str">
        <f t="array" ref="AJ110">IFERROR(IF($C110&lt;&gt;"",INDEX('Booking Guest Information'!$K$21:$K$170,MATCH(1,('Booking Guest Information'!$G$21:$G$170=$D110)*('Booking Guest Information'!$M$21:$M$170&lt;=AJ$105)*('Booking Guest Information'!$O$21:$O$170&gt;AJ$105)*('Booking Guest Information'!$A$21:$A$170&lt;&gt;"X"),0),0),""),"")</f>
        <v/>
      </c>
      <c r="AK110" s="150" t="str">
        <f t="array" ref="AK110">IFERROR(IF($C110&lt;&gt;"",INDEX('Booking Guest Information'!$K$21:$K$170,MATCH(1,('Booking Guest Information'!$G$21:$G$170=$D110)*('Booking Guest Information'!$M$21:$M$170&lt;=AK$105)*('Booking Guest Information'!$O$21:$O$170&gt;AK$105)*('Booking Guest Information'!$A$21:$A$170&lt;&gt;"X"),0),0),""),"")</f>
        <v/>
      </c>
      <c r="AL110" s="150" t="str">
        <f t="array" ref="AL110">IFERROR(IF($C110&lt;&gt;"",INDEX('Booking Guest Information'!$K$21:$K$170,MATCH(1,('Booking Guest Information'!$G$21:$G$170=$D110)*('Booking Guest Information'!$M$21:$M$170&lt;=AL$105)*('Booking Guest Information'!$O$21:$O$170&gt;AL$105)*('Booking Guest Information'!$A$21:$A$170&lt;&gt;"X"),0),0),""),"")</f>
        <v/>
      </c>
      <c r="AM110" s="150" t="str">
        <f t="array" ref="AM110">IFERROR(IF($C110&lt;&gt;"",INDEX('Booking Guest Information'!$K$21:$K$170,MATCH(1,('Booking Guest Information'!$G$21:$G$170=$D110)*('Booking Guest Information'!$M$21:$M$170&lt;=AM$105)*('Booking Guest Information'!$O$21:$O$170&gt;AM$105)*('Booking Guest Information'!$A$21:$A$170&lt;&gt;"X"),0),0),""),"")</f>
        <v/>
      </c>
      <c r="AN110" s="150" t="str">
        <f t="array" ref="AN110">IFERROR(IF($C110&lt;&gt;"",INDEX('Booking Guest Information'!$K$21:$K$170,MATCH(1,('Booking Guest Information'!$G$21:$G$170=$D110)*('Booking Guest Information'!$M$21:$M$170&lt;=AN$105)*('Booking Guest Information'!$O$21:$O$170&gt;AN$105)*('Booking Guest Information'!$A$21:$A$170&lt;&gt;"X"),0),0),""),"")</f>
        <v/>
      </c>
      <c r="AO110" s="150" t="str">
        <f t="array" ref="AO110">IFERROR(IF($C110&lt;&gt;"",INDEX('Booking Guest Information'!$K$21:$K$170,MATCH(1,('Booking Guest Information'!$G$21:$G$170=$D110)*('Booking Guest Information'!$M$21:$M$170&lt;=AO$105)*('Booking Guest Information'!$O$21:$O$170&gt;AO$105)*('Booking Guest Information'!$A$21:$A$170&lt;&gt;"X"),0),0),""),"")</f>
        <v/>
      </c>
      <c r="AP110" s="150" t="str">
        <f t="array" ref="AP110">IFERROR(IF($C110&lt;&gt;"",INDEX('Booking Guest Information'!$K$21:$K$170,MATCH(1,('Booking Guest Information'!$G$21:$G$170=$D110)*('Booking Guest Information'!$M$21:$M$170&lt;=AP$105)*('Booking Guest Information'!$O$21:$O$170&gt;AP$105)*('Booking Guest Information'!$A$21:$A$170&lt;&gt;"X"),0),0),""),"")</f>
        <v/>
      </c>
      <c r="AQ110" s="150" t="str">
        <f t="array" ref="AQ110">IFERROR(IF($C110&lt;&gt;"",INDEX('Booking Guest Information'!$K$21:$K$170,MATCH(1,('Booking Guest Information'!$G$21:$G$170=$D110)*('Booking Guest Information'!$M$21:$M$170&lt;=AQ$105)*('Booking Guest Information'!$O$21:$O$170&gt;AQ$105)*('Booking Guest Information'!$A$21:$A$170&lt;&gt;"X"),0),0),""),"")</f>
        <v/>
      </c>
      <c r="AR110" s="150" t="str">
        <f t="array" ref="AR110">IFERROR(IF($C110&lt;&gt;"",INDEX('Booking Guest Information'!$K$21:$K$170,MATCH(1,('Booking Guest Information'!$G$21:$G$170=$D110)*('Booking Guest Information'!$M$21:$M$170&lt;=AR$105)*('Booking Guest Information'!$O$21:$O$170&gt;AR$105)*('Booking Guest Information'!$A$21:$A$170&lt;&gt;"X"),0),0),""),"")</f>
        <v/>
      </c>
      <c r="AS110" s="150" t="str">
        <f t="array" ref="AS110">IFERROR(IF($C110&lt;&gt;"",INDEX('Booking Guest Information'!$K$21:$K$170,MATCH(1,('Booking Guest Information'!$G$21:$G$170=$D110)*('Booking Guest Information'!$M$21:$M$170&lt;=AS$105)*('Booking Guest Information'!$O$21:$O$170&gt;AS$105)*('Booking Guest Information'!$A$21:$A$170&lt;&gt;"X"),0),0),""),"")</f>
        <v/>
      </c>
      <c r="AT110" s="150" t="str">
        <f t="array" ref="AT110">IFERROR(IF($C110&lt;&gt;"",INDEX('Booking Guest Information'!$K$21:$K$170,MATCH(1,('Booking Guest Information'!$G$21:$G$170=$D110)*('Booking Guest Information'!$M$21:$M$170&lt;=AT$105)*('Booking Guest Information'!$O$21:$O$170&gt;AT$105)*('Booking Guest Information'!$A$21:$A$170&lt;&gt;"X"),0),0),""),"")</f>
        <v/>
      </c>
      <c r="AU110" s="150" t="str">
        <f t="array" ref="AU110">IFERROR(IF($C110&lt;&gt;"",INDEX('Booking Guest Information'!$K$21:$K$170,MATCH(1,('Booking Guest Information'!$G$21:$G$170=$D110)*('Booking Guest Information'!$M$21:$M$170&lt;=AU$105)*('Booking Guest Information'!$O$21:$O$170&gt;AU$105)*('Booking Guest Information'!$A$21:$A$170&lt;&gt;"X"),0),0),""),"")</f>
        <v/>
      </c>
    </row>
    <row r="111" spans="2:47" x14ac:dyDescent="0.3">
      <c r="B111" s="149">
        <v>6</v>
      </c>
      <c r="C111" s="151" t="str">
        <f t="shared" si="5"/>
        <v>Standard Double</v>
      </c>
      <c r="D111" s="149">
        <f t="shared" si="5"/>
        <v>206</v>
      </c>
      <c r="E111" s="149"/>
      <c r="F111" s="150" t="str">
        <f t="array" ref="F111">IFERROR(IF($C111&lt;&gt;"",INDEX('Booking Guest Information'!$K$21:$K$170,MATCH(1,('Booking Guest Information'!$G$21:$G$170=$D111)*('Booking Guest Information'!$M$21:$M$170&lt;=F$105)*('Booking Guest Information'!$O$21:$O$170&gt;F$105)*('Booking Guest Information'!$A$21:$A$170&lt;&gt;"X"),0),0),""),"")</f>
        <v/>
      </c>
      <c r="G111" s="150" t="str">
        <f t="array" ref="G111">IFERROR(IF($C111&lt;&gt;"",INDEX('Booking Guest Information'!$K$21:$K$170,MATCH(1,('Booking Guest Information'!$G$21:$G$170=$D111)*('Booking Guest Information'!$M$21:$M$170&lt;=G$105)*('Booking Guest Information'!$O$21:$O$170&gt;G$105)*('Booking Guest Information'!$A$21:$A$170&lt;&gt;"X"),0),0),""),"")</f>
        <v/>
      </c>
      <c r="H111" s="150" t="str">
        <f t="array" ref="H111">IFERROR(IF($C111&lt;&gt;"",INDEX('Booking Guest Information'!$K$21:$K$170,MATCH(1,('Booking Guest Information'!$G$21:$G$170=$D111)*('Booking Guest Information'!$M$21:$M$170&lt;=H$105)*('Booking Guest Information'!$O$21:$O$170&gt;H$105)*('Booking Guest Information'!$A$21:$A$170&lt;&gt;"X"),0),0),""),"")</f>
        <v/>
      </c>
      <c r="I111" s="150" t="str">
        <f t="array" ref="I111">IFERROR(IF($C111&lt;&gt;"",INDEX('Booking Guest Information'!$K$21:$K$170,MATCH(1,('Booking Guest Information'!$G$21:$G$170=$D111)*('Booking Guest Information'!$M$21:$M$170&lt;=I$105)*('Booking Guest Information'!$O$21:$O$170&gt;I$105)*('Booking Guest Information'!$A$21:$A$170&lt;&gt;"X"),0),0),""),"")</f>
        <v/>
      </c>
      <c r="J111" s="150" t="str">
        <f t="array" ref="J111">IFERROR(IF($C111&lt;&gt;"",INDEX('Booking Guest Information'!$K$21:$K$170,MATCH(1,('Booking Guest Information'!$G$21:$G$170=$D111)*('Booking Guest Information'!$M$21:$M$170&lt;=J$105)*('Booking Guest Information'!$O$21:$O$170&gt;J$105)*('Booking Guest Information'!$A$21:$A$170&lt;&gt;"X"),0),0),""),"")</f>
        <v/>
      </c>
      <c r="K111" s="150" t="str">
        <f t="array" ref="K111">IFERROR(IF($C111&lt;&gt;"",INDEX('Booking Guest Information'!$K$21:$K$170,MATCH(1,('Booking Guest Information'!$G$21:$G$170=$D111)*('Booking Guest Information'!$M$21:$M$170&lt;=K$105)*('Booking Guest Information'!$O$21:$O$170&gt;K$105)*('Booking Guest Information'!$A$21:$A$170&lt;&gt;"X"),0),0),""),"")</f>
        <v/>
      </c>
      <c r="L111" s="150" t="str">
        <f t="array" ref="L111">IFERROR(IF($C111&lt;&gt;"",INDEX('Booking Guest Information'!$K$21:$K$170,MATCH(1,('Booking Guest Information'!$G$21:$G$170=$D111)*('Booking Guest Information'!$M$21:$M$170&lt;=L$105)*('Booking Guest Information'!$O$21:$O$170&gt;L$105)*('Booking Guest Information'!$A$21:$A$170&lt;&gt;"X"),0),0),""),"")</f>
        <v/>
      </c>
      <c r="M111" s="150" t="str">
        <f t="array" ref="M111">IFERROR(IF($C111&lt;&gt;"",INDEX('Booking Guest Information'!$K$21:$K$170,MATCH(1,('Booking Guest Information'!$G$21:$G$170=$D111)*('Booking Guest Information'!$M$21:$M$170&lt;=M$105)*('Booking Guest Information'!$O$21:$O$170&gt;M$105)*('Booking Guest Information'!$A$21:$A$170&lt;&gt;"X"),0),0),""),"")</f>
        <v/>
      </c>
      <c r="N111" s="150" t="str">
        <f t="array" ref="N111">IFERROR(IF($C111&lt;&gt;"",INDEX('Booking Guest Information'!$K$21:$K$170,MATCH(1,('Booking Guest Information'!$G$21:$G$170=$D111)*('Booking Guest Information'!$M$21:$M$170&lt;=N$105)*('Booking Guest Information'!$O$21:$O$170&gt;N$105)*('Booking Guest Information'!$A$21:$A$170&lt;&gt;"X"),0),0),""),"")</f>
        <v/>
      </c>
      <c r="O111" s="150" t="str">
        <f t="array" ref="O111">IFERROR(IF($C111&lt;&gt;"",INDEX('Booking Guest Information'!$K$21:$K$170,MATCH(1,('Booking Guest Information'!$G$21:$G$170=$D111)*('Booking Guest Information'!$M$21:$M$170&lt;=O$105)*('Booking Guest Information'!$O$21:$O$170&gt;O$105)*('Booking Guest Information'!$A$21:$A$170&lt;&gt;"X"),0),0),""),"")</f>
        <v/>
      </c>
      <c r="P111" s="150" t="str">
        <f t="array" ref="P111">IFERROR(IF($C111&lt;&gt;"",INDEX('Booking Guest Information'!$K$21:$K$170,MATCH(1,('Booking Guest Information'!$G$21:$G$170=$D111)*('Booking Guest Information'!$M$21:$M$170&lt;=P$105)*('Booking Guest Information'!$O$21:$O$170&gt;P$105)*('Booking Guest Information'!$A$21:$A$170&lt;&gt;"X"),0),0),""),"")</f>
        <v/>
      </c>
      <c r="Q111" s="150" t="str">
        <f t="array" ref="Q111">IFERROR(IF($C111&lt;&gt;"",INDEX('Booking Guest Information'!$K$21:$K$170,MATCH(1,('Booking Guest Information'!$G$21:$G$170=$D111)*('Booking Guest Information'!$M$21:$M$170&lt;=Q$105)*('Booking Guest Information'!$O$21:$O$170&gt;Q$105)*('Booking Guest Information'!$A$21:$A$170&lt;&gt;"X"),0),0),""),"")</f>
        <v/>
      </c>
      <c r="R111" s="150" t="str">
        <f t="array" ref="R111">IFERROR(IF($C111&lt;&gt;"",INDEX('Booking Guest Information'!$K$21:$K$170,MATCH(1,('Booking Guest Information'!$G$21:$G$170=$D111)*('Booking Guest Information'!$M$21:$M$170&lt;=R$105)*('Booking Guest Information'!$O$21:$O$170&gt;R$105)*('Booking Guest Information'!$A$21:$A$170&lt;&gt;"X"),0),0),""),"")</f>
        <v/>
      </c>
      <c r="S111" s="150" t="str">
        <f t="array" ref="S111">IFERROR(IF($C111&lt;&gt;"",INDEX('Booking Guest Information'!$K$21:$K$170,MATCH(1,('Booking Guest Information'!$G$21:$G$170=$D111)*('Booking Guest Information'!$M$21:$M$170&lt;=S$105)*('Booking Guest Information'!$O$21:$O$170&gt;S$105)*('Booking Guest Information'!$A$21:$A$170&lt;&gt;"X"),0),0),""),"")</f>
        <v/>
      </c>
      <c r="T111" s="150" t="str">
        <f t="array" ref="T111">IFERROR(IF($C111&lt;&gt;"",INDEX('Booking Guest Information'!$K$21:$K$170,MATCH(1,('Booking Guest Information'!$G$21:$G$170=$D111)*('Booking Guest Information'!$M$21:$M$170&lt;=T$105)*('Booking Guest Information'!$O$21:$O$170&gt;T$105)*('Booking Guest Information'!$A$21:$A$170&lt;&gt;"X"),0),0),""),"")</f>
        <v/>
      </c>
      <c r="U111" s="150" t="str">
        <f t="array" ref="U111">IFERROR(IF($C111&lt;&gt;"",INDEX('Booking Guest Information'!$K$21:$K$170,MATCH(1,('Booking Guest Information'!$G$21:$G$170=$D111)*('Booking Guest Information'!$M$21:$M$170&lt;=U$105)*('Booking Guest Information'!$O$21:$O$170&gt;U$105)*('Booking Guest Information'!$A$21:$A$170&lt;&gt;"X"),0),0),""),"")</f>
        <v/>
      </c>
      <c r="V111" s="150" t="str">
        <f t="array" ref="V111">IFERROR(IF($C111&lt;&gt;"",INDEX('Booking Guest Information'!$K$21:$K$170,MATCH(1,('Booking Guest Information'!$G$21:$G$170=$D111)*('Booking Guest Information'!$M$21:$M$170&lt;=V$105)*('Booking Guest Information'!$O$21:$O$170&gt;V$105)*('Booking Guest Information'!$A$21:$A$170&lt;&gt;"X"),0),0),""),"")</f>
        <v/>
      </c>
      <c r="W111" s="150" t="str">
        <f t="array" ref="W111">IFERROR(IF($C111&lt;&gt;"",INDEX('Booking Guest Information'!$K$21:$K$170,MATCH(1,('Booking Guest Information'!$G$21:$G$170=$D111)*('Booking Guest Information'!$M$21:$M$170&lt;=W$105)*('Booking Guest Information'!$O$21:$O$170&gt;W$105)*('Booking Guest Information'!$A$21:$A$170&lt;&gt;"X"),0),0),""),"")</f>
        <v/>
      </c>
      <c r="X111" s="150" t="str">
        <f t="array" ref="X111">IFERROR(IF($C111&lt;&gt;"",INDEX('Booking Guest Information'!$K$21:$K$170,MATCH(1,('Booking Guest Information'!$G$21:$G$170=$D111)*('Booking Guest Information'!$M$21:$M$170&lt;=X$105)*('Booking Guest Information'!$O$21:$O$170&gt;X$105)*('Booking Guest Information'!$A$21:$A$170&lt;&gt;"X"),0),0),""),"")</f>
        <v/>
      </c>
      <c r="Y111" s="150" t="str">
        <f t="array" ref="Y111">IFERROR(IF($C111&lt;&gt;"",INDEX('Booking Guest Information'!$K$21:$K$170,MATCH(1,('Booking Guest Information'!$G$21:$G$170=$D111)*('Booking Guest Information'!$M$21:$M$170&lt;=Y$105)*('Booking Guest Information'!$O$21:$O$170&gt;Y$105)*('Booking Guest Information'!$A$21:$A$170&lt;&gt;"X"),0),0),""),"")</f>
        <v/>
      </c>
      <c r="Z111" s="150" t="str">
        <f t="array" ref="Z111">IFERROR(IF($C111&lt;&gt;"",INDEX('Booking Guest Information'!$K$21:$K$170,MATCH(1,('Booking Guest Information'!$G$21:$G$170=$D111)*('Booking Guest Information'!$M$21:$M$170&lt;=Z$105)*('Booking Guest Information'!$O$21:$O$170&gt;Z$105)*('Booking Guest Information'!$A$21:$A$170&lt;&gt;"X"),0),0),""),"")</f>
        <v/>
      </c>
      <c r="AA111" s="150" t="str">
        <f t="array" ref="AA111">IFERROR(IF($C111&lt;&gt;"",INDEX('Booking Guest Information'!$K$21:$K$170,MATCH(1,('Booking Guest Information'!$G$21:$G$170=$D111)*('Booking Guest Information'!$M$21:$M$170&lt;=AA$105)*('Booking Guest Information'!$O$21:$O$170&gt;AA$105)*('Booking Guest Information'!$A$21:$A$170&lt;&gt;"X"),0),0),""),"")</f>
        <v/>
      </c>
      <c r="AB111" s="150" t="str">
        <f t="array" ref="AB111">IFERROR(IF($C111&lt;&gt;"",INDEX('Booking Guest Information'!$K$21:$K$170,MATCH(1,('Booking Guest Information'!$G$21:$G$170=$D111)*('Booking Guest Information'!$M$21:$M$170&lt;=AB$105)*('Booking Guest Information'!$O$21:$O$170&gt;AB$105)*('Booking Guest Information'!$A$21:$A$170&lt;&gt;"X"),0),0),""),"")</f>
        <v/>
      </c>
      <c r="AC111" s="150" t="str">
        <f t="array" ref="AC111">IFERROR(IF($C111&lt;&gt;"",INDEX('Booking Guest Information'!$K$21:$K$170,MATCH(1,('Booking Guest Information'!$G$21:$G$170=$D111)*('Booking Guest Information'!$M$21:$M$170&lt;=AC$105)*('Booking Guest Information'!$O$21:$O$170&gt;AC$105)*('Booking Guest Information'!$A$21:$A$170&lt;&gt;"X"),0),0),""),"")</f>
        <v/>
      </c>
      <c r="AD111" s="150" t="str">
        <f t="array" ref="AD111">IFERROR(IF($C111&lt;&gt;"",INDEX('Booking Guest Information'!$K$21:$K$170,MATCH(1,('Booking Guest Information'!$G$21:$G$170=$D111)*('Booking Guest Information'!$M$21:$M$170&lt;=AD$105)*('Booking Guest Information'!$O$21:$O$170&gt;AD$105)*('Booking Guest Information'!$A$21:$A$170&lt;&gt;"X"),0),0),""),"")</f>
        <v/>
      </c>
      <c r="AE111" s="150" t="str">
        <f t="array" ref="AE111">IFERROR(IF($C111&lt;&gt;"",INDEX('Booking Guest Information'!$K$21:$K$170,MATCH(1,('Booking Guest Information'!$G$21:$G$170=$D111)*('Booking Guest Information'!$M$21:$M$170&lt;=AE$105)*('Booking Guest Information'!$O$21:$O$170&gt;AE$105)*('Booking Guest Information'!$A$21:$A$170&lt;&gt;"X"),0),0),""),"")</f>
        <v/>
      </c>
      <c r="AF111" s="150" t="str">
        <f t="array" ref="AF111">IFERROR(IF($C111&lt;&gt;"",INDEX('Booking Guest Information'!$K$21:$K$170,MATCH(1,('Booking Guest Information'!$G$21:$G$170=$D111)*('Booking Guest Information'!$M$21:$M$170&lt;=AF$105)*('Booking Guest Information'!$O$21:$O$170&gt;AF$105)*('Booking Guest Information'!$A$21:$A$170&lt;&gt;"X"),0),0),""),"")</f>
        <v/>
      </c>
      <c r="AG111" s="150" t="str">
        <f t="array" ref="AG111">IFERROR(IF($C111&lt;&gt;"",INDEX('Booking Guest Information'!$K$21:$K$170,MATCH(1,('Booking Guest Information'!$G$21:$G$170=$D111)*('Booking Guest Information'!$M$21:$M$170&lt;=AG$105)*('Booking Guest Information'!$O$21:$O$170&gt;AG$105)*('Booking Guest Information'!$A$21:$A$170&lt;&gt;"X"),0),0),""),"")</f>
        <v/>
      </c>
      <c r="AH111" s="150" t="str">
        <f t="array" ref="AH111">IFERROR(IF($C111&lt;&gt;"",INDEX('Booking Guest Information'!$K$21:$K$170,MATCH(1,('Booking Guest Information'!$G$21:$G$170=$D111)*('Booking Guest Information'!$M$21:$M$170&lt;=AH$105)*('Booking Guest Information'!$O$21:$O$170&gt;AH$105)*('Booking Guest Information'!$A$21:$A$170&lt;&gt;"X"),0),0),""),"")</f>
        <v/>
      </c>
      <c r="AI111" s="150" t="str">
        <f t="array" ref="AI111">IFERROR(IF($C111&lt;&gt;"",INDEX('Booking Guest Information'!$K$21:$K$170,MATCH(1,('Booking Guest Information'!$G$21:$G$170=$D111)*('Booking Guest Information'!$M$21:$M$170&lt;=AI$105)*('Booking Guest Information'!$O$21:$O$170&gt;AI$105)*('Booking Guest Information'!$A$21:$A$170&lt;&gt;"X"),0),0),""),"")</f>
        <v/>
      </c>
      <c r="AJ111" s="150" t="str">
        <f t="array" ref="AJ111">IFERROR(IF($C111&lt;&gt;"",INDEX('Booking Guest Information'!$K$21:$K$170,MATCH(1,('Booking Guest Information'!$G$21:$G$170=$D111)*('Booking Guest Information'!$M$21:$M$170&lt;=AJ$105)*('Booking Guest Information'!$O$21:$O$170&gt;AJ$105)*('Booking Guest Information'!$A$21:$A$170&lt;&gt;"X"),0),0),""),"")</f>
        <v/>
      </c>
      <c r="AK111" s="150" t="str">
        <f t="array" ref="AK111">IFERROR(IF($C111&lt;&gt;"",INDEX('Booking Guest Information'!$K$21:$K$170,MATCH(1,('Booking Guest Information'!$G$21:$G$170=$D111)*('Booking Guest Information'!$M$21:$M$170&lt;=AK$105)*('Booking Guest Information'!$O$21:$O$170&gt;AK$105)*('Booking Guest Information'!$A$21:$A$170&lt;&gt;"X"),0),0),""),"")</f>
        <v/>
      </c>
      <c r="AL111" s="150" t="str">
        <f t="array" ref="AL111">IFERROR(IF($C111&lt;&gt;"",INDEX('Booking Guest Information'!$K$21:$K$170,MATCH(1,('Booking Guest Information'!$G$21:$G$170=$D111)*('Booking Guest Information'!$M$21:$M$170&lt;=AL$105)*('Booking Guest Information'!$O$21:$O$170&gt;AL$105)*('Booking Guest Information'!$A$21:$A$170&lt;&gt;"X"),0),0),""),"")</f>
        <v/>
      </c>
      <c r="AM111" s="150" t="str">
        <f t="array" ref="AM111">IFERROR(IF($C111&lt;&gt;"",INDEX('Booking Guest Information'!$K$21:$K$170,MATCH(1,('Booking Guest Information'!$G$21:$G$170=$D111)*('Booking Guest Information'!$M$21:$M$170&lt;=AM$105)*('Booking Guest Information'!$O$21:$O$170&gt;AM$105)*('Booking Guest Information'!$A$21:$A$170&lt;&gt;"X"),0),0),""),"")</f>
        <v/>
      </c>
      <c r="AN111" s="150" t="str">
        <f t="array" ref="AN111">IFERROR(IF($C111&lt;&gt;"",INDEX('Booking Guest Information'!$K$21:$K$170,MATCH(1,('Booking Guest Information'!$G$21:$G$170=$D111)*('Booking Guest Information'!$M$21:$M$170&lt;=AN$105)*('Booking Guest Information'!$O$21:$O$170&gt;AN$105)*('Booking Guest Information'!$A$21:$A$170&lt;&gt;"X"),0),0),""),"")</f>
        <v/>
      </c>
      <c r="AO111" s="150" t="str">
        <f t="array" ref="AO111">IFERROR(IF($C111&lt;&gt;"",INDEX('Booking Guest Information'!$K$21:$K$170,MATCH(1,('Booking Guest Information'!$G$21:$G$170=$D111)*('Booking Guest Information'!$M$21:$M$170&lt;=AO$105)*('Booking Guest Information'!$O$21:$O$170&gt;AO$105)*('Booking Guest Information'!$A$21:$A$170&lt;&gt;"X"),0),0),""),"")</f>
        <v/>
      </c>
      <c r="AP111" s="150" t="str">
        <f t="array" ref="AP111">IFERROR(IF($C111&lt;&gt;"",INDEX('Booking Guest Information'!$K$21:$K$170,MATCH(1,('Booking Guest Information'!$G$21:$G$170=$D111)*('Booking Guest Information'!$M$21:$M$170&lt;=AP$105)*('Booking Guest Information'!$O$21:$O$170&gt;AP$105)*('Booking Guest Information'!$A$21:$A$170&lt;&gt;"X"),0),0),""),"")</f>
        <v/>
      </c>
      <c r="AQ111" s="150" t="str">
        <f t="array" ref="AQ111">IFERROR(IF($C111&lt;&gt;"",INDEX('Booking Guest Information'!$K$21:$K$170,MATCH(1,('Booking Guest Information'!$G$21:$G$170=$D111)*('Booking Guest Information'!$M$21:$M$170&lt;=AQ$105)*('Booking Guest Information'!$O$21:$O$170&gt;AQ$105)*('Booking Guest Information'!$A$21:$A$170&lt;&gt;"X"),0),0),""),"")</f>
        <v/>
      </c>
      <c r="AR111" s="150" t="str">
        <f t="array" ref="AR111">IFERROR(IF($C111&lt;&gt;"",INDEX('Booking Guest Information'!$K$21:$K$170,MATCH(1,('Booking Guest Information'!$G$21:$G$170=$D111)*('Booking Guest Information'!$M$21:$M$170&lt;=AR$105)*('Booking Guest Information'!$O$21:$O$170&gt;AR$105)*('Booking Guest Information'!$A$21:$A$170&lt;&gt;"X"),0),0),""),"")</f>
        <v/>
      </c>
      <c r="AS111" s="150" t="str">
        <f t="array" ref="AS111">IFERROR(IF($C111&lt;&gt;"",INDEX('Booking Guest Information'!$K$21:$K$170,MATCH(1,('Booking Guest Information'!$G$21:$G$170=$D111)*('Booking Guest Information'!$M$21:$M$170&lt;=AS$105)*('Booking Guest Information'!$O$21:$O$170&gt;AS$105)*('Booking Guest Information'!$A$21:$A$170&lt;&gt;"X"),0),0),""),"")</f>
        <v/>
      </c>
      <c r="AT111" s="150" t="str">
        <f t="array" ref="AT111">IFERROR(IF($C111&lt;&gt;"",INDEX('Booking Guest Information'!$K$21:$K$170,MATCH(1,('Booking Guest Information'!$G$21:$G$170=$D111)*('Booking Guest Information'!$M$21:$M$170&lt;=AT$105)*('Booking Guest Information'!$O$21:$O$170&gt;AT$105)*('Booking Guest Information'!$A$21:$A$170&lt;&gt;"X"),0),0),""),"")</f>
        <v/>
      </c>
      <c r="AU111" s="150" t="str">
        <f t="array" ref="AU111">IFERROR(IF($C111&lt;&gt;"",INDEX('Booking Guest Information'!$K$21:$K$170,MATCH(1,('Booking Guest Information'!$G$21:$G$170=$D111)*('Booking Guest Information'!$M$21:$M$170&lt;=AU$105)*('Booking Guest Information'!$O$21:$O$170&gt;AU$105)*('Booking Guest Information'!$A$21:$A$170&lt;&gt;"X"),0),0),""),"")</f>
        <v/>
      </c>
    </row>
    <row r="112" spans="2:47" x14ac:dyDescent="0.3">
      <c r="B112" s="149">
        <v>7</v>
      </c>
      <c r="C112" s="151" t="str">
        <f t="shared" si="5"/>
        <v>Standard Double</v>
      </c>
      <c r="D112" s="149">
        <f t="shared" si="5"/>
        <v>207</v>
      </c>
      <c r="E112" s="149"/>
      <c r="F112" s="150" t="str">
        <f t="array" ref="F112">IFERROR(IF($C112&lt;&gt;"",INDEX('Booking Guest Information'!$K$21:$K$170,MATCH(1,('Booking Guest Information'!$G$21:$G$170=$D112)*('Booking Guest Information'!$M$21:$M$170&lt;=F$105)*('Booking Guest Information'!$O$21:$O$170&gt;F$105)*('Booking Guest Information'!$A$21:$A$170&lt;&gt;"X"),0),0),""),"")</f>
        <v/>
      </c>
      <c r="G112" s="150" t="str">
        <f t="array" ref="G112">IFERROR(IF($C112&lt;&gt;"",INDEX('Booking Guest Information'!$K$21:$K$170,MATCH(1,('Booking Guest Information'!$G$21:$G$170=$D112)*('Booking Guest Information'!$M$21:$M$170&lt;=G$105)*('Booking Guest Information'!$O$21:$O$170&gt;G$105)*('Booking Guest Information'!$A$21:$A$170&lt;&gt;"X"),0),0),""),"")</f>
        <v/>
      </c>
      <c r="H112" s="150" t="str">
        <f t="array" ref="H112">IFERROR(IF($C112&lt;&gt;"",INDEX('Booking Guest Information'!$K$21:$K$170,MATCH(1,('Booking Guest Information'!$G$21:$G$170=$D112)*('Booking Guest Information'!$M$21:$M$170&lt;=H$105)*('Booking Guest Information'!$O$21:$O$170&gt;H$105)*('Booking Guest Information'!$A$21:$A$170&lt;&gt;"X"),0),0),""),"")</f>
        <v/>
      </c>
      <c r="I112" s="150" t="str">
        <f t="array" ref="I112">IFERROR(IF($C112&lt;&gt;"",INDEX('Booking Guest Information'!$K$21:$K$170,MATCH(1,('Booking Guest Information'!$G$21:$G$170=$D112)*('Booking Guest Information'!$M$21:$M$170&lt;=I$105)*('Booking Guest Information'!$O$21:$O$170&gt;I$105)*('Booking Guest Information'!$A$21:$A$170&lt;&gt;"X"),0),0),""),"")</f>
        <v/>
      </c>
      <c r="J112" s="150" t="str">
        <f t="array" ref="J112">IFERROR(IF($C112&lt;&gt;"",INDEX('Booking Guest Information'!$K$21:$K$170,MATCH(1,('Booking Guest Information'!$G$21:$G$170=$D112)*('Booking Guest Information'!$M$21:$M$170&lt;=J$105)*('Booking Guest Information'!$O$21:$O$170&gt;J$105)*('Booking Guest Information'!$A$21:$A$170&lt;&gt;"X"),0),0),""),"")</f>
        <v/>
      </c>
      <c r="K112" s="150" t="str">
        <f t="array" ref="K112">IFERROR(IF($C112&lt;&gt;"",INDEX('Booking Guest Information'!$K$21:$K$170,MATCH(1,('Booking Guest Information'!$G$21:$G$170=$D112)*('Booking Guest Information'!$M$21:$M$170&lt;=K$105)*('Booking Guest Information'!$O$21:$O$170&gt;K$105)*('Booking Guest Information'!$A$21:$A$170&lt;&gt;"X"),0),0),""),"")</f>
        <v/>
      </c>
      <c r="L112" s="150" t="str">
        <f t="array" ref="L112">IFERROR(IF($C112&lt;&gt;"",INDEX('Booking Guest Information'!$K$21:$K$170,MATCH(1,('Booking Guest Information'!$G$21:$G$170=$D112)*('Booking Guest Information'!$M$21:$M$170&lt;=L$105)*('Booking Guest Information'!$O$21:$O$170&gt;L$105)*('Booking Guest Information'!$A$21:$A$170&lt;&gt;"X"),0),0),""),"")</f>
        <v/>
      </c>
      <c r="M112" s="150" t="str">
        <f t="array" ref="M112">IFERROR(IF($C112&lt;&gt;"",INDEX('Booking Guest Information'!$K$21:$K$170,MATCH(1,('Booking Guest Information'!$G$21:$G$170=$D112)*('Booking Guest Information'!$M$21:$M$170&lt;=M$105)*('Booking Guest Information'!$O$21:$O$170&gt;M$105)*('Booking Guest Information'!$A$21:$A$170&lt;&gt;"X"),0),0),""),"")</f>
        <v/>
      </c>
      <c r="N112" s="150" t="str">
        <f t="array" ref="N112">IFERROR(IF($C112&lt;&gt;"",INDEX('Booking Guest Information'!$K$21:$K$170,MATCH(1,('Booking Guest Information'!$G$21:$G$170=$D112)*('Booking Guest Information'!$M$21:$M$170&lt;=N$105)*('Booking Guest Information'!$O$21:$O$170&gt;N$105)*('Booking Guest Information'!$A$21:$A$170&lt;&gt;"X"),0),0),""),"")</f>
        <v/>
      </c>
      <c r="O112" s="150" t="str">
        <f t="array" ref="O112">IFERROR(IF($C112&lt;&gt;"",INDEX('Booking Guest Information'!$K$21:$K$170,MATCH(1,('Booking Guest Information'!$G$21:$G$170=$D112)*('Booking Guest Information'!$M$21:$M$170&lt;=O$105)*('Booking Guest Information'!$O$21:$O$170&gt;O$105)*('Booking Guest Information'!$A$21:$A$170&lt;&gt;"X"),0),0),""),"")</f>
        <v/>
      </c>
      <c r="P112" s="150" t="str">
        <f t="array" ref="P112">IFERROR(IF($C112&lt;&gt;"",INDEX('Booking Guest Information'!$K$21:$K$170,MATCH(1,('Booking Guest Information'!$G$21:$G$170=$D112)*('Booking Guest Information'!$M$21:$M$170&lt;=P$105)*('Booking Guest Information'!$O$21:$O$170&gt;P$105)*('Booking Guest Information'!$A$21:$A$170&lt;&gt;"X"),0),0),""),"")</f>
        <v/>
      </c>
      <c r="Q112" s="150" t="str">
        <f t="array" ref="Q112">IFERROR(IF($C112&lt;&gt;"",INDEX('Booking Guest Information'!$K$21:$K$170,MATCH(1,('Booking Guest Information'!$G$21:$G$170=$D112)*('Booking Guest Information'!$M$21:$M$170&lt;=Q$105)*('Booking Guest Information'!$O$21:$O$170&gt;Q$105)*('Booking Guest Information'!$A$21:$A$170&lt;&gt;"X"),0),0),""),"")</f>
        <v/>
      </c>
      <c r="R112" s="150" t="str">
        <f t="array" ref="R112">IFERROR(IF($C112&lt;&gt;"",INDEX('Booking Guest Information'!$K$21:$K$170,MATCH(1,('Booking Guest Information'!$G$21:$G$170=$D112)*('Booking Guest Information'!$M$21:$M$170&lt;=R$105)*('Booking Guest Information'!$O$21:$O$170&gt;R$105)*('Booking Guest Information'!$A$21:$A$170&lt;&gt;"X"),0),0),""),"")</f>
        <v/>
      </c>
      <c r="S112" s="150" t="str">
        <f t="array" ref="S112">IFERROR(IF($C112&lt;&gt;"",INDEX('Booking Guest Information'!$K$21:$K$170,MATCH(1,('Booking Guest Information'!$G$21:$G$170=$D112)*('Booking Guest Information'!$M$21:$M$170&lt;=S$105)*('Booking Guest Information'!$O$21:$O$170&gt;S$105)*('Booking Guest Information'!$A$21:$A$170&lt;&gt;"X"),0),0),""),"")</f>
        <v/>
      </c>
      <c r="T112" s="150" t="str">
        <f t="array" ref="T112">IFERROR(IF($C112&lt;&gt;"",INDEX('Booking Guest Information'!$K$21:$K$170,MATCH(1,('Booking Guest Information'!$G$21:$G$170=$D112)*('Booking Guest Information'!$M$21:$M$170&lt;=T$105)*('Booking Guest Information'!$O$21:$O$170&gt;T$105)*('Booking Guest Information'!$A$21:$A$170&lt;&gt;"X"),0),0),""),"")</f>
        <v/>
      </c>
      <c r="U112" s="150" t="str">
        <f t="array" ref="U112">IFERROR(IF($C112&lt;&gt;"",INDEX('Booking Guest Information'!$K$21:$K$170,MATCH(1,('Booking Guest Information'!$G$21:$G$170=$D112)*('Booking Guest Information'!$M$21:$M$170&lt;=U$105)*('Booking Guest Information'!$O$21:$O$170&gt;U$105)*('Booking Guest Information'!$A$21:$A$170&lt;&gt;"X"),0),0),""),"")</f>
        <v/>
      </c>
      <c r="V112" s="150" t="str">
        <f t="array" ref="V112">IFERROR(IF($C112&lt;&gt;"",INDEX('Booking Guest Information'!$K$21:$K$170,MATCH(1,('Booking Guest Information'!$G$21:$G$170=$D112)*('Booking Guest Information'!$M$21:$M$170&lt;=V$105)*('Booking Guest Information'!$O$21:$O$170&gt;V$105)*('Booking Guest Information'!$A$21:$A$170&lt;&gt;"X"),0),0),""),"")</f>
        <v/>
      </c>
      <c r="W112" s="150" t="str">
        <f t="array" ref="W112">IFERROR(IF($C112&lt;&gt;"",INDEX('Booking Guest Information'!$K$21:$K$170,MATCH(1,('Booking Guest Information'!$G$21:$G$170=$D112)*('Booking Guest Information'!$M$21:$M$170&lt;=W$105)*('Booking Guest Information'!$O$21:$O$170&gt;W$105)*('Booking Guest Information'!$A$21:$A$170&lt;&gt;"X"),0),0),""),"")</f>
        <v/>
      </c>
      <c r="X112" s="150" t="str">
        <f t="array" ref="X112">IFERROR(IF($C112&lt;&gt;"",INDEX('Booking Guest Information'!$K$21:$K$170,MATCH(1,('Booking Guest Information'!$G$21:$G$170=$D112)*('Booking Guest Information'!$M$21:$M$170&lt;=X$105)*('Booking Guest Information'!$O$21:$O$170&gt;X$105)*('Booking Guest Information'!$A$21:$A$170&lt;&gt;"X"),0),0),""),"")</f>
        <v/>
      </c>
      <c r="Y112" s="150" t="str">
        <f t="array" ref="Y112">IFERROR(IF($C112&lt;&gt;"",INDEX('Booking Guest Information'!$K$21:$K$170,MATCH(1,('Booking Guest Information'!$G$21:$G$170=$D112)*('Booking Guest Information'!$M$21:$M$170&lt;=Y$105)*('Booking Guest Information'!$O$21:$O$170&gt;Y$105)*('Booking Guest Information'!$A$21:$A$170&lt;&gt;"X"),0),0),""),"")</f>
        <v/>
      </c>
      <c r="Z112" s="150" t="str">
        <f t="array" ref="Z112">IFERROR(IF($C112&lt;&gt;"",INDEX('Booking Guest Information'!$K$21:$K$170,MATCH(1,('Booking Guest Information'!$G$21:$G$170=$D112)*('Booking Guest Information'!$M$21:$M$170&lt;=Z$105)*('Booking Guest Information'!$O$21:$O$170&gt;Z$105)*('Booking Guest Information'!$A$21:$A$170&lt;&gt;"X"),0),0),""),"")</f>
        <v/>
      </c>
      <c r="AA112" s="150" t="str">
        <f t="array" ref="AA112">IFERROR(IF($C112&lt;&gt;"",INDEX('Booking Guest Information'!$K$21:$K$170,MATCH(1,('Booking Guest Information'!$G$21:$G$170=$D112)*('Booking Guest Information'!$M$21:$M$170&lt;=AA$105)*('Booking Guest Information'!$O$21:$O$170&gt;AA$105)*('Booking Guest Information'!$A$21:$A$170&lt;&gt;"X"),0),0),""),"")</f>
        <v/>
      </c>
      <c r="AB112" s="150" t="str">
        <f t="array" ref="AB112">IFERROR(IF($C112&lt;&gt;"",INDEX('Booking Guest Information'!$K$21:$K$170,MATCH(1,('Booking Guest Information'!$G$21:$G$170=$D112)*('Booking Guest Information'!$M$21:$M$170&lt;=AB$105)*('Booking Guest Information'!$O$21:$O$170&gt;AB$105)*('Booking Guest Information'!$A$21:$A$170&lt;&gt;"X"),0),0),""),"")</f>
        <v/>
      </c>
      <c r="AC112" s="150" t="str">
        <f t="array" ref="AC112">IFERROR(IF($C112&lt;&gt;"",INDEX('Booking Guest Information'!$K$21:$K$170,MATCH(1,('Booking Guest Information'!$G$21:$G$170=$D112)*('Booking Guest Information'!$M$21:$M$170&lt;=AC$105)*('Booking Guest Information'!$O$21:$O$170&gt;AC$105)*('Booking Guest Information'!$A$21:$A$170&lt;&gt;"X"),0),0),""),"")</f>
        <v/>
      </c>
      <c r="AD112" s="150" t="str">
        <f t="array" ref="AD112">IFERROR(IF($C112&lt;&gt;"",INDEX('Booking Guest Information'!$K$21:$K$170,MATCH(1,('Booking Guest Information'!$G$21:$G$170=$D112)*('Booking Guest Information'!$M$21:$M$170&lt;=AD$105)*('Booking Guest Information'!$O$21:$O$170&gt;AD$105)*('Booking Guest Information'!$A$21:$A$170&lt;&gt;"X"),0),0),""),"")</f>
        <v/>
      </c>
      <c r="AE112" s="150" t="str">
        <f t="array" ref="AE112">IFERROR(IF($C112&lt;&gt;"",INDEX('Booking Guest Information'!$K$21:$K$170,MATCH(1,('Booking Guest Information'!$G$21:$G$170=$D112)*('Booking Guest Information'!$M$21:$M$170&lt;=AE$105)*('Booking Guest Information'!$O$21:$O$170&gt;AE$105)*('Booking Guest Information'!$A$21:$A$170&lt;&gt;"X"),0),0),""),"")</f>
        <v/>
      </c>
      <c r="AF112" s="150" t="str">
        <f t="array" ref="AF112">IFERROR(IF($C112&lt;&gt;"",INDEX('Booking Guest Information'!$K$21:$K$170,MATCH(1,('Booking Guest Information'!$G$21:$G$170=$D112)*('Booking Guest Information'!$M$21:$M$170&lt;=AF$105)*('Booking Guest Information'!$O$21:$O$170&gt;AF$105)*('Booking Guest Information'!$A$21:$A$170&lt;&gt;"X"),0),0),""),"")</f>
        <v/>
      </c>
      <c r="AG112" s="150" t="str">
        <f t="array" ref="AG112">IFERROR(IF($C112&lt;&gt;"",INDEX('Booking Guest Information'!$K$21:$K$170,MATCH(1,('Booking Guest Information'!$G$21:$G$170=$D112)*('Booking Guest Information'!$M$21:$M$170&lt;=AG$105)*('Booking Guest Information'!$O$21:$O$170&gt;AG$105)*('Booking Guest Information'!$A$21:$A$170&lt;&gt;"X"),0),0),""),"")</f>
        <v/>
      </c>
      <c r="AH112" s="150" t="str">
        <f t="array" ref="AH112">IFERROR(IF($C112&lt;&gt;"",INDEX('Booking Guest Information'!$K$21:$K$170,MATCH(1,('Booking Guest Information'!$G$21:$G$170=$D112)*('Booking Guest Information'!$M$21:$M$170&lt;=AH$105)*('Booking Guest Information'!$O$21:$O$170&gt;AH$105)*('Booking Guest Information'!$A$21:$A$170&lt;&gt;"X"),0),0),""),"")</f>
        <v/>
      </c>
      <c r="AI112" s="150" t="str">
        <f t="array" ref="AI112">IFERROR(IF($C112&lt;&gt;"",INDEX('Booking Guest Information'!$K$21:$K$170,MATCH(1,('Booking Guest Information'!$G$21:$G$170=$D112)*('Booking Guest Information'!$M$21:$M$170&lt;=AI$105)*('Booking Guest Information'!$O$21:$O$170&gt;AI$105)*('Booking Guest Information'!$A$21:$A$170&lt;&gt;"X"),0),0),""),"")</f>
        <v/>
      </c>
      <c r="AJ112" s="150" t="str">
        <f t="array" ref="AJ112">IFERROR(IF($C112&lt;&gt;"",INDEX('Booking Guest Information'!$K$21:$K$170,MATCH(1,('Booking Guest Information'!$G$21:$G$170=$D112)*('Booking Guest Information'!$M$21:$M$170&lt;=AJ$105)*('Booking Guest Information'!$O$21:$O$170&gt;AJ$105)*('Booking Guest Information'!$A$21:$A$170&lt;&gt;"X"),0),0),""),"")</f>
        <v/>
      </c>
      <c r="AK112" s="150" t="str">
        <f t="array" ref="AK112">IFERROR(IF($C112&lt;&gt;"",INDEX('Booking Guest Information'!$K$21:$K$170,MATCH(1,('Booking Guest Information'!$G$21:$G$170=$D112)*('Booking Guest Information'!$M$21:$M$170&lt;=AK$105)*('Booking Guest Information'!$O$21:$O$170&gt;AK$105)*('Booking Guest Information'!$A$21:$A$170&lt;&gt;"X"),0),0),""),"")</f>
        <v/>
      </c>
      <c r="AL112" s="150" t="str">
        <f t="array" ref="AL112">IFERROR(IF($C112&lt;&gt;"",INDEX('Booking Guest Information'!$K$21:$K$170,MATCH(1,('Booking Guest Information'!$G$21:$G$170=$D112)*('Booking Guest Information'!$M$21:$M$170&lt;=AL$105)*('Booking Guest Information'!$O$21:$O$170&gt;AL$105)*('Booking Guest Information'!$A$21:$A$170&lt;&gt;"X"),0),0),""),"")</f>
        <v/>
      </c>
      <c r="AM112" s="150" t="str">
        <f t="array" ref="AM112">IFERROR(IF($C112&lt;&gt;"",INDEX('Booking Guest Information'!$K$21:$K$170,MATCH(1,('Booking Guest Information'!$G$21:$G$170=$D112)*('Booking Guest Information'!$M$21:$M$170&lt;=AM$105)*('Booking Guest Information'!$O$21:$O$170&gt;AM$105)*('Booking Guest Information'!$A$21:$A$170&lt;&gt;"X"),0),0),""),"")</f>
        <v/>
      </c>
      <c r="AN112" s="150" t="str">
        <f t="array" ref="AN112">IFERROR(IF($C112&lt;&gt;"",INDEX('Booking Guest Information'!$K$21:$K$170,MATCH(1,('Booking Guest Information'!$G$21:$G$170=$D112)*('Booking Guest Information'!$M$21:$M$170&lt;=AN$105)*('Booking Guest Information'!$O$21:$O$170&gt;AN$105)*('Booking Guest Information'!$A$21:$A$170&lt;&gt;"X"),0),0),""),"")</f>
        <v/>
      </c>
      <c r="AO112" s="150" t="str">
        <f t="array" ref="AO112">IFERROR(IF($C112&lt;&gt;"",INDEX('Booking Guest Information'!$K$21:$K$170,MATCH(1,('Booking Guest Information'!$G$21:$G$170=$D112)*('Booking Guest Information'!$M$21:$M$170&lt;=AO$105)*('Booking Guest Information'!$O$21:$O$170&gt;AO$105)*('Booking Guest Information'!$A$21:$A$170&lt;&gt;"X"),0),0),""),"")</f>
        <v/>
      </c>
      <c r="AP112" s="150" t="str">
        <f t="array" ref="AP112">IFERROR(IF($C112&lt;&gt;"",INDEX('Booking Guest Information'!$K$21:$K$170,MATCH(1,('Booking Guest Information'!$G$21:$G$170=$D112)*('Booking Guest Information'!$M$21:$M$170&lt;=AP$105)*('Booking Guest Information'!$O$21:$O$170&gt;AP$105)*('Booking Guest Information'!$A$21:$A$170&lt;&gt;"X"),0),0),""),"")</f>
        <v/>
      </c>
      <c r="AQ112" s="150" t="str">
        <f t="array" ref="AQ112">IFERROR(IF($C112&lt;&gt;"",INDEX('Booking Guest Information'!$K$21:$K$170,MATCH(1,('Booking Guest Information'!$G$21:$G$170=$D112)*('Booking Guest Information'!$M$21:$M$170&lt;=AQ$105)*('Booking Guest Information'!$O$21:$O$170&gt;AQ$105)*('Booking Guest Information'!$A$21:$A$170&lt;&gt;"X"),0),0),""),"")</f>
        <v/>
      </c>
      <c r="AR112" s="150" t="str">
        <f t="array" ref="AR112">IFERROR(IF($C112&lt;&gt;"",INDEX('Booking Guest Information'!$K$21:$K$170,MATCH(1,('Booking Guest Information'!$G$21:$G$170=$D112)*('Booking Guest Information'!$M$21:$M$170&lt;=AR$105)*('Booking Guest Information'!$O$21:$O$170&gt;AR$105)*('Booking Guest Information'!$A$21:$A$170&lt;&gt;"X"),0),0),""),"")</f>
        <v/>
      </c>
      <c r="AS112" s="150" t="str">
        <f t="array" ref="AS112">IFERROR(IF($C112&lt;&gt;"",INDEX('Booking Guest Information'!$K$21:$K$170,MATCH(1,('Booking Guest Information'!$G$21:$G$170=$D112)*('Booking Guest Information'!$M$21:$M$170&lt;=AS$105)*('Booking Guest Information'!$O$21:$O$170&gt;AS$105)*('Booking Guest Information'!$A$21:$A$170&lt;&gt;"X"),0),0),""),"")</f>
        <v/>
      </c>
      <c r="AT112" s="150" t="str">
        <f t="array" ref="AT112">IFERROR(IF($C112&lt;&gt;"",INDEX('Booking Guest Information'!$K$21:$K$170,MATCH(1,('Booking Guest Information'!$G$21:$G$170=$D112)*('Booking Guest Information'!$M$21:$M$170&lt;=AT$105)*('Booking Guest Information'!$O$21:$O$170&gt;AT$105)*('Booking Guest Information'!$A$21:$A$170&lt;&gt;"X"),0),0),""),"")</f>
        <v/>
      </c>
      <c r="AU112" s="150" t="str">
        <f t="array" ref="AU112">IFERROR(IF($C112&lt;&gt;"",INDEX('Booking Guest Information'!$K$21:$K$170,MATCH(1,('Booking Guest Information'!$G$21:$G$170=$D112)*('Booking Guest Information'!$M$21:$M$170&lt;=AU$105)*('Booking Guest Information'!$O$21:$O$170&gt;AU$105)*('Booking Guest Information'!$A$21:$A$170&lt;&gt;"X"),0),0),""),"")</f>
        <v/>
      </c>
    </row>
    <row r="113" spans="2:47" x14ac:dyDescent="0.3">
      <c r="B113" s="149">
        <v>8</v>
      </c>
      <c r="C113" s="151" t="str">
        <f t="shared" si="5"/>
        <v>Standard Double</v>
      </c>
      <c r="D113" s="149">
        <f t="shared" si="5"/>
        <v>208</v>
      </c>
      <c r="E113" s="149"/>
      <c r="F113" s="150" t="str">
        <f t="array" ref="F113">IFERROR(IF($C113&lt;&gt;"",INDEX('Booking Guest Information'!$K$21:$K$170,MATCH(1,('Booking Guest Information'!$G$21:$G$170=$D113)*('Booking Guest Information'!$M$21:$M$170&lt;=F$105)*('Booking Guest Information'!$O$21:$O$170&gt;F$105)*('Booking Guest Information'!$A$21:$A$170&lt;&gt;"X"),0),0),""),"")</f>
        <v/>
      </c>
      <c r="G113" s="150" t="str">
        <f t="array" ref="G113">IFERROR(IF($C113&lt;&gt;"",INDEX('Booking Guest Information'!$K$21:$K$170,MATCH(1,('Booking Guest Information'!$G$21:$G$170=$D113)*('Booking Guest Information'!$M$21:$M$170&lt;=G$105)*('Booking Guest Information'!$O$21:$O$170&gt;G$105)*('Booking Guest Information'!$A$21:$A$170&lt;&gt;"X"),0),0),""),"")</f>
        <v/>
      </c>
      <c r="H113" s="150" t="str">
        <f t="array" ref="H113">IFERROR(IF($C113&lt;&gt;"",INDEX('Booking Guest Information'!$K$21:$K$170,MATCH(1,('Booking Guest Information'!$G$21:$G$170=$D113)*('Booking Guest Information'!$M$21:$M$170&lt;=H$105)*('Booking Guest Information'!$O$21:$O$170&gt;H$105)*('Booking Guest Information'!$A$21:$A$170&lt;&gt;"X"),0),0),""),"")</f>
        <v/>
      </c>
      <c r="I113" s="150" t="str">
        <f t="array" ref="I113">IFERROR(IF($C113&lt;&gt;"",INDEX('Booking Guest Information'!$K$21:$K$170,MATCH(1,('Booking Guest Information'!$G$21:$G$170=$D113)*('Booking Guest Information'!$M$21:$M$170&lt;=I$105)*('Booking Guest Information'!$O$21:$O$170&gt;I$105)*('Booking Guest Information'!$A$21:$A$170&lt;&gt;"X"),0),0),""),"")</f>
        <v/>
      </c>
      <c r="J113" s="150" t="str">
        <f t="array" ref="J113">IFERROR(IF($C113&lt;&gt;"",INDEX('Booking Guest Information'!$K$21:$K$170,MATCH(1,('Booking Guest Information'!$G$21:$G$170=$D113)*('Booking Guest Information'!$M$21:$M$170&lt;=J$105)*('Booking Guest Information'!$O$21:$O$170&gt;J$105)*('Booking Guest Information'!$A$21:$A$170&lt;&gt;"X"),0),0),""),"")</f>
        <v/>
      </c>
      <c r="K113" s="150" t="str">
        <f t="array" ref="K113">IFERROR(IF($C113&lt;&gt;"",INDEX('Booking Guest Information'!$K$21:$K$170,MATCH(1,('Booking Guest Information'!$G$21:$G$170=$D113)*('Booking Guest Information'!$M$21:$M$170&lt;=K$105)*('Booking Guest Information'!$O$21:$O$170&gt;K$105)*('Booking Guest Information'!$A$21:$A$170&lt;&gt;"X"),0),0),""),"")</f>
        <v/>
      </c>
      <c r="L113" s="150" t="str">
        <f t="array" ref="L113">IFERROR(IF($C113&lt;&gt;"",INDEX('Booking Guest Information'!$K$21:$K$170,MATCH(1,('Booking Guest Information'!$G$21:$G$170=$D113)*('Booking Guest Information'!$M$21:$M$170&lt;=L$105)*('Booking Guest Information'!$O$21:$O$170&gt;L$105)*('Booking Guest Information'!$A$21:$A$170&lt;&gt;"X"),0),0),""),"")</f>
        <v/>
      </c>
      <c r="M113" s="150" t="str">
        <f t="array" ref="M113">IFERROR(IF($C113&lt;&gt;"",INDEX('Booking Guest Information'!$K$21:$K$170,MATCH(1,('Booking Guest Information'!$G$21:$G$170=$D113)*('Booking Guest Information'!$M$21:$M$170&lt;=M$105)*('Booking Guest Information'!$O$21:$O$170&gt;M$105)*('Booking Guest Information'!$A$21:$A$170&lt;&gt;"X"),0),0),""),"")</f>
        <v/>
      </c>
      <c r="N113" s="150" t="str">
        <f t="array" ref="N113">IFERROR(IF($C113&lt;&gt;"",INDEX('Booking Guest Information'!$K$21:$K$170,MATCH(1,('Booking Guest Information'!$G$21:$G$170=$D113)*('Booking Guest Information'!$M$21:$M$170&lt;=N$105)*('Booking Guest Information'!$O$21:$O$170&gt;N$105)*('Booking Guest Information'!$A$21:$A$170&lt;&gt;"X"),0),0),""),"")</f>
        <v/>
      </c>
      <c r="O113" s="150" t="str">
        <f t="array" ref="O113">IFERROR(IF($C113&lt;&gt;"",INDEX('Booking Guest Information'!$K$21:$K$170,MATCH(1,('Booking Guest Information'!$G$21:$G$170=$D113)*('Booking Guest Information'!$M$21:$M$170&lt;=O$105)*('Booking Guest Information'!$O$21:$O$170&gt;O$105)*('Booking Guest Information'!$A$21:$A$170&lt;&gt;"X"),0),0),""),"")</f>
        <v/>
      </c>
      <c r="P113" s="150" t="str">
        <f t="array" ref="P113">IFERROR(IF($C113&lt;&gt;"",INDEX('Booking Guest Information'!$K$21:$K$170,MATCH(1,('Booking Guest Information'!$G$21:$G$170=$D113)*('Booking Guest Information'!$M$21:$M$170&lt;=P$105)*('Booking Guest Information'!$O$21:$O$170&gt;P$105)*('Booking Guest Information'!$A$21:$A$170&lt;&gt;"X"),0),0),""),"")</f>
        <v/>
      </c>
      <c r="Q113" s="150" t="str">
        <f t="array" ref="Q113">IFERROR(IF($C113&lt;&gt;"",INDEX('Booking Guest Information'!$K$21:$K$170,MATCH(1,('Booking Guest Information'!$G$21:$G$170=$D113)*('Booking Guest Information'!$M$21:$M$170&lt;=Q$105)*('Booking Guest Information'!$O$21:$O$170&gt;Q$105)*('Booking Guest Information'!$A$21:$A$170&lt;&gt;"X"),0),0),""),"")</f>
        <v/>
      </c>
      <c r="R113" s="150" t="str">
        <f t="array" ref="R113">IFERROR(IF($C113&lt;&gt;"",INDEX('Booking Guest Information'!$K$21:$K$170,MATCH(1,('Booking Guest Information'!$G$21:$G$170=$D113)*('Booking Guest Information'!$M$21:$M$170&lt;=R$105)*('Booking Guest Information'!$O$21:$O$170&gt;R$105)*('Booking Guest Information'!$A$21:$A$170&lt;&gt;"X"),0),0),""),"")</f>
        <v/>
      </c>
      <c r="S113" s="150" t="str">
        <f t="array" ref="S113">IFERROR(IF($C113&lt;&gt;"",INDEX('Booking Guest Information'!$K$21:$K$170,MATCH(1,('Booking Guest Information'!$G$21:$G$170=$D113)*('Booking Guest Information'!$M$21:$M$170&lt;=S$105)*('Booking Guest Information'!$O$21:$O$170&gt;S$105)*('Booking Guest Information'!$A$21:$A$170&lt;&gt;"X"),0),0),""),"")</f>
        <v/>
      </c>
      <c r="T113" s="150" t="str">
        <f t="array" ref="T113">IFERROR(IF($C113&lt;&gt;"",INDEX('Booking Guest Information'!$K$21:$K$170,MATCH(1,('Booking Guest Information'!$G$21:$G$170=$D113)*('Booking Guest Information'!$M$21:$M$170&lt;=T$105)*('Booking Guest Information'!$O$21:$O$170&gt;T$105)*('Booking Guest Information'!$A$21:$A$170&lt;&gt;"X"),0),0),""),"")</f>
        <v/>
      </c>
      <c r="U113" s="150" t="str">
        <f t="array" ref="U113">IFERROR(IF($C113&lt;&gt;"",INDEX('Booking Guest Information'!$K$21:$K$170,MATCH(1,('Booking Guest Information'!$G$21:$G$170=$D113)*('Booking Guest Information'!$M$21:$M$170&lt;=U$105)*('Booking Guest Information'!$O$21:$O$170&gt;U$105)*('Booking Guest Information'!$A$21:$A$170&lt;&gt;"X"),0),0),""),"")</f>
        <v/>
      </c>
      <c r="V113" s="150" t="str">
        <f t="array" ref="V113">IFERROR(IF($C113&lt;&gt;"",INDEX('Booking Guest Information'!$K$21:$K$170,MATCH(1,('Booking Guest Information'!$G$21:$G$170=$D113)*('Booking Guest Information'!$M$21:$M$170&lt;=V$105)*('Booking Guest Information'!$O$21:$O$170&gt;V$105)*('Booking Guest Information'!$A$21:$A$170&lt;&gt;"X"),0),0),""),"")</f>
        <v/>
      </c>
      <c r="W113" s="150" t="str">
        <f t="array" ref="W113">IFERROR(IF($C113&lt;&gt;"",INDEX('Booking Guest Information'!$K$21:$K$170,MATCH(1,('Booking Guest Information'!$G$21:$G$170=$D113)*('Booking Guest Information'!$M$21:$M$170&lt;=W$105)*('Booking Guest Information'!$O$21:$O$170&gt;W$105)*('Booking Guest Information'!$A$21:$A$170&lt;&gt;"X"),0),0),""),"")</f>
        <v/>
      </c>
      <c r="X113" s="150" t="str">
        <f t="array" ref="X113">IFERROR(IF($C113&lt;&gt;"",INDEX('Booking Guest Information'!$K$21:$K$170,MATCH(1,('Booking Guest Information'!$G$21:$G$170=$D113)*('Booking Guest Information'!$M$21:$M$170&lt;=X$105)*('Booking Guest Information'!$O$21:$O$170&gt;X$105)*('Booking Guest Information'!$A$21:$A$170&lt;&gt;"X"),0),0),""),"")</f>
        <v/>
      </c>
      <c r="Y113" s="150" t="str">
        <f t="array" ref="Y113">IFERROR(IF($C113&lt;&gt;"",INDEX('Booking Guest Information'!$K$21:$K$170,MATCH(1,('Booking Guest Information'!$G$21:$G$170=$D113)*('Booking Guest Information'!$M$21:$M$170&lt;=Y$105)*('Booking Guest Information'!$O$21:$O$170&gt;Y$105)*('Booking Guest Information'!$A$21:$A$170&lt;&gt;"X"),0),0),""),"")</f>
        <v/>
      </c>
      <c r="Z113" s="150" t="str">
        <f t="array" ref="Z113">IFERROR(IF($C113&lt;&gt;"",INDEX('Booking Guest Information'!$K$21:$K$170,MATCH(1,('Booking Guest Information'!$G$21:$G$170=$D113)*('Booking Guest Information'!$M$21:$M$170&lt;=Z$105)*('Booking Guest Information'!$O$21:$O$170&gt;Z$105)*('Booking Guest Information'!$A$21:$A$170&lt;&gt;"X"),0),0),""),"")</f>
        <v/>
      </c>
      <c r="AA113" s="150" t="str">
        <f t="array" ref="AA113">IFERROR(IF($C113&lt;&gt;"",INDEX('Booking Guest Information'!$K$21:$K$170,MATCH(1,('Booking Guest Information'!$G$21:$G$170=$D113)*('Booking Guest Information'!$M$21:$M$170&lt;=AA$105)*('Booking Guest Information'!$O$21:$O$170&gt;AA$105)*('Booking Guest Information'!$A$21:$A$170&lt;&gt;"X"),0),0),""),"")</f>
        <v/>
      </c>
      <c r="AB113" s="150" t="str">
        <f t="array" ref="AB113">IFERROR(IF($C113&lt;&gt;"",INDEX('Booking Guest Information'!$K$21:$K$170,MATCH(1,('Booking Guest Information'!$G$21:$G$170=$D113)*('Booking Guest Information'!$M$21:$M$170&lt;=AB$105)*('Booking Guest Information'!$O$21:$O$170&gt;AB$105)*('Booking Guest Information'!$A$21:$A$170&lt;&gt;"X"),0),0),""),"")</f>
        <v/>
      </c>
      <c r="AC113" s="150" t="str">
        <f t="array" ref="AC113">IFERROR(IF($C113&lt;&gt;"",INDEX('Booking Guest Information'!$K$21:$K$170,MATCH(1,('Booking Guest Information'!$G$21:$G$170=$D113)*('Booking Guest Information'!$M$21:$M$170&lt;=AC$105)*('Booking Guest Information'!$O$21:$O$170&gt;AC$105)*('Booking Guest Information'!$A$21:$A$170&lt;&gt;"X"),0),0),""),"")</f>
        <v/>
      </c>
      <c r="AD113" s="150" t="str">
        <f t="array" ref="AD113">IFERROR(IF($C113&lt;&gt;"",INDEX('Booking Guest Information'!$K$21:$K$170,MATCH(1,('Booking Guest Information'!$G$21:$G$170=$D113)*('Booking Guest Information'!$M$21:$M$170&lt;=AD$105)*('Booking Guest Information'!$O$21:$O$170&gt;AD$105)*('Booking Guest Information'!$A$21:$A$170&lt;&gt;"X"),0),0),""),"")</f>
        <v/>
      </c>
      <c r="AE113" s="150" t="str">
        <f t="array" ref="AE113">IFERROR(IF($C113&lt;&gt;"",INDEX('Booking Guest Information'!$K$21:$K$170,MATCH(1,('Booking Guest Information'!$G$21:$G$170=$D113)*('Booking Guest Information'!$M$21:$M$170&lt;=AE$105)*('Booking Guest Information'!$O$21:$O$170&gt;AE$105)*('Booking Guest Information'!$A$21:$A$170&lt;&gt;"X"),0),0),""),"")</f>
        <v/>
      </c>
      <c r="AF113" s="150" t="str">
        <f t="array" ref="AF113">IFERROR(IF($C113&lt;&gt;"",INDEX('Booking Guest Information'!$K$21:$K$170,MATCH(1,('Booking Guest Information'!$G$21:$G$170=$D113)*('Booking Guest Information'!$M$21:$M$170&lt;=AF$105)*('Booking Guest Information'!$O$21:$O$170&gt;AF$105)*('Booking Guest Information'!$A$21:$A$170&lt;&gt;"X"),0),0),""),"")</f>
        <v/>
      </c>
      <c r="AG113" s="150" t="str">
        <f t="array" ref="AG113">IFERROR(IF($C113&lt;&gt;"",INDEX('Booking Guest Information'!$K$21:$K$170,MATCH(1,('Booking Guest Information'!$G$21:$G$170=$D113)*('Booking Guest Information'!$M$21:$M$170&lt;=AG$105)*('Booking Guest Information'!$O$21:$O$170&gt;AG$105)*('Booking Guest Information'!$A$21:$A$170&lt;&gt;"X"),0),0),""),"")</f>
        <v/>
      </c>
      <c r="AH113" s="150" t="str">
        <f t="array" ref="AH113">IFERROR(IF($C113&lt;&gt;"",INDEX('Booking Guest Information'!$K$21:$K$170,MATCH(1,('Booking Guest Information'!$G$21:$G$170=$D113)*('Booking Guest Information'!$M$21:$M$170&lt;=AH$105)*('Booking Guest Information'!$O$21:$O$170&gt;AH$105)*('Booking Guest Information'!$A$21:$A$170&lt;&gt;"X"),0),0),""),"")</f>
        <v/>
      </c>
      <c r="AI113" s="150" t="str">
        <f t="array" ref="AI113">IFERROR(IF($C113&lt;&gt;"",INDEX('Booking Guest Information'!$K$21:$K$170,MATCH(1,('Booking Guest Information'!$G$21:$G$170=$D113)*('Booking Guest Information'!$M$21:$M$170&lt;=AI$105)*('Booking Guest Information'!$O$21:$O$170&gt;AI$105)*('Booking Guest Information'!$A$21:$A$170&lt;&gt;"X"),0),0),""),"")</f>
        <v/>
      </c>
      <c r="AJ113" s="150" t="str">
        <f t="array" ref="AJ113">IFERROR(IF($C113&lt;&gt;"",INDEX('Booking Guest Information'!$K$21:$K$170,MATCH(1,('Booking Guest Information'!$G$21:$G$170=$D113)*('Booking Guest Information'!$M$21:$M$170&lt;=AJ$105)*('Booking Guest Information'!$O$21:$O$170&gt;AJ$105)*('Booking Guest Information'!$A$21:$A$170&lt;&gt;"X"),0),0),""),"")</f>
        <v/>
      </c>
      <c r="AK113" s="150" t="str">
        <f t="array" ref="AK113">IFERROR(IF($C113&lt;&gt;"",INDEX('Booking Guest Information'!$K$21:$K$170,MATCH(1,('Booking Guest Information'!$G$21:$G$170=$D113)*('Booking Guest Information'!$M$21:$M$170&lt;=AK$105)*('Booking Guest Information'!$O$21:$O$170&gt;AK$105)*('Booking Guest Information'!$A$21:$A$170&lt;&gt;"X"),0),0),""),"")</f>
        <v/>
      </c>
      <c r="AL113" s="150" t="str">
        <f t="array" ref="AL113">IFERROR(IF($C113&lt;&gt;"",INDEX('Booking Guest Information'!$K$21:$K$170,MATCH(1,('Booking Guest Information'!$G$21:$G$170=$D113)*('Booking Guest Information'!$M$21:$M$170&lt;=AL$105)*('Booking Guest Information'!$O$21:$O$170&gt;AL$105)*('Booking Guest Information'!$A$21:$A$170&lt;&gt;"X"),0),0),""),"")</f>
        <v/>
      </c>
      <c r="AM113" s="150" t="str">
        <f t="array" ref="AM113">IFERROR(IF($C113&lt;&gt;"",INDEX('Booking Guest Information'!$K$21:$K$170,MATCH(1,('Booking Guest Information'!$G$21:$G$170=$D113)*('Booking Guest Information'!$M$21:$M$170&lt;=AM$105)*('Booking Guest Information'!$O$21:$O$170&gt;AM$105)*('Booking Guest Information'!$A$21:$A$170&lt;&gt;"X"),0),0),""),"")</f>
        <v/>
      </c>
      <c r="AN113" s="150" t="str">
        <f t="array" ref="AN113">IFERROR(IF($C113&lt;&gt;"",INDEX('Booking Guest Information'!$K$21:$K$170,MATCH(1,('Booking Guest Information'!$G$21:$G$170=$D113)*('Booking Guest Information'!$M$21:$M$170&lt;=AN$105)*('Booking Guest Information'!$O$21:$O$170&gt;AN$105)*('Booking Guest Information'!$A$21:$A$170&lt;&gt;"X"),0),0),""),"")</f>
        <v/>
      </c>
      <c r="AO113" s="150" t="str">
        <f t="array" ref="AO113">IFERROR(IF($C113&lt;&gt;"",INDEX('Booking Guest Information'!$K$21:$K$170,MATCH(1,('Booking Guest Information'!$G$21:$G$170=$D113)*('Booking Guest Information'!$M$21:$M$170&lt;=AO$105)*('Booking Guest Information'!$O$21:$O$170&gt;AO$105)*('Booking Guest Information'!$A$21:$A$170&lt;&gt;"X"),0),0),""),"")</f>
        <v/>
      </c>
      <c r="AP113" s="150" t="str">
        <f t="array" ref="AP113">IFERROR(IF($C113&lt;&gt;"",INDEX('Booking Guest Information'!$K$21:$K$170,MATCH(1,('Booking Guest Information'!$G$21:$G$170=$D113)*('Booking Guest Information'!$M$21:$M$170&lt;=AP$105)*('Booking Guest Information'!$O$21:$O$170&gt;AP$105)*('Booking Guest Information'!$A$21:$A$170&lt;&gt;"X"),0),0),""),"")</f>
        <v/>
      </c>
      <c r="AQ113" s="150" t="str">
        <f t="array" ref="AQ113">IFERROR(IF($C113&lt;&gt;"",INDEX('Booking Guest Information'!$K$21:$K$170,MATCH(1,('Booking Guest Information'!$G$21:$G$170=$D113)*('Booking Guest Information'!$M$21:$M$170&lt;=AQ$105)*('Booking Guest Information'!$O$21:$O$170&gt;AQ$105)*('Booking Guest Information'!$A$21:$A$170&lt;&gt;"X"),0),0),""),"")</f>
        <v/>
      </c>
      <c r="AR113" s="150" t="str">
        <f t="array" ref="AR113">IFERROR(IF($C113&lt;&gt;"",INDEX('Booking Guest Information'!$K$21:$K$170,MATCH(1,('Booking Guest Information'!$G$21:$G$170=$D113)*('Booking Guest Information'!$M$21:$M$170&lt;=AR$105)*('Booking Guest Information'!$O$21:$O$170&gt;AR$105)*('Booking Guest Information'!$A$21:$A$170&lt;&gt;"X"),0),0),""),"")</f>
        <v/>
      </c>
      <c r="AS113" s="150" t="str">
        <f t="array" ref="AS113">IFERROR(IF($C113&lt;&gt;"",INDEX('Booking Guest Information'!$K$21:$K$170,MATCH(1,('Booking Guest Information'!$G$21:$G$170=$D113)*('Booking Guest Information'!$M$21:$M$170&lt;=AS$105)*('Booking Guest Information'!$O$21:$O$170&gt;AS$105)*('Booking Guest Information'!$A$21:$A$170&lt;&gt;"X"),0),0),""),"")</f>
        <v/>
      </c>
      <c r="AT113" s="150" t="str">
        <f t="array" ref="AT113">IFERROR(IF($C113&lt;&gt;"",INDEX('Booking Guest Information'!$K$21:$K$170,MATCH(1,('Booking Guest Information'!$G$21:$G$170=$D113)*('Booking Guest Information'!$M$21:$M$170&lt;=AT$105)*('Booking Guest Information'!$O$21:$O$170&gt;AT$105)*('Booking Guest Information'!$A$21:$A$170&lt;&gt;"X"),0),0),""),"")</f>
        <v/>
      </c>
      <c r="AU113" s="150" t="str">
        <f t="array" ref="AU113">IFERROR(IF($C113&lt;&gt;"",INDEX('Booking Guest Information'!$K$21:$K$170,MATCH(1,('Booking Guest Information'!$G$21:$G$170=$D113)*('Booking Guest Information'!$M$21:$M$170&lt;=AU$105)*('Booking Guest Information'!$O$21:$O$170&gt;AU$105)*('Booking Guest Information'!$A$21:$A$170&lt;&gt;"X"),0),0),""),"")</f>
        <v/>
      </c>
    </row>
    <row r="114" spans="2:47" x14ac:dyDescent="0.3">
      <c r="B114" s="149">
        <v>9</v>
      </c>
      <c r="C114" s="151" t="str">
        <f t="shared" si="5"/>
        <v>Standard Double</v>
      </c>
      <c r="D114" s="149">
        <f t="shared" si="5"/>
        <v>209</v>
      </c>
      <c r="E114" s="149"/>
      <c r="F114" s="150" t="str">
        <f t="array" ref="F114">IFERROR(IF($C114&lt;&gt;"",INDEX('Booking Guest Information'!$K$21:$K$170,MATCH(1,('Booking Guest Information'!$G$21:$G$170=$D114)*('Booking Guest Information'!$M$21:$M$170&lt;=F$105)*('Booking Guest Information'!$O$21:$O$170&gt;F$105)*('Booking Guest Information'!$A$21:$A$170&lt;&gt;"X"),0),0),""),"")</f>
        <v/>
      </c>
      <c r="G114" s="150" t="str">
        <f t="array" ref="G114">IFERROR(IF($C114&lt;&gt;"",INDEX('Booking Guest Information'!$K$21:$K$170,MATCH(1,('Booking Guest Information'!$G$21:$G$170=$D114)*('Booking Guest Information'!$M$21:$M$170&lt;=G$105)*('Booking Guest Information'!$O$21:$O$170&gt;G$105)*('Booking Guest Information'!$A$21:$A$170&lt;&gt;"X"),0),0),""),"")</f>
        <v/>
      </c>
      <c r="H114" s="150" t="str">
        <f t="array" ref="H114">IFERROR(IF($C114&lt;&gt;"",INDEX('Booking Guest Information'!$K$21:$K$170,MATCH(1,('Booking Guest Information'!$G$21:$G$170=$D114)*('Booking Guest Information'!$M$21:$M$170&lt;=H$105)*('Booking Guest Information'!$O$21:$O$170&gt;H$105)*('Booking Guest Information'!$A$21:$A$170&lt;&gt;"X"),0),0),""),"")</f>
        <v/>
      </c>
      <c r="I114" s="150" t="str">
        <f t="array" ref="I114">IFERROR(IF($C114&lt;&gt;"",INDEX('Booking Guest Information'!$K$21:$K$170,MATCH(1,('Booking Guest Information'!$G$21:$G$170=$D114)*('Booking Guest Information'!$M$21:$M$170&lt;=I$105)*('Booking Guest Information'!$O$21:$O$170&gt;I$105)*('Booking Guest Information'!$A$21:$A$170&lt;&gt;"X"),0),0),""),"")</f>
        <v/>
      </c>
      <c r="J114" s="150" t="str">
        <f t="array" ref="J114">IFERROR(IF($C114&lt;&gt;"",INDEX('Booking Guest Information'!$K$21:$K$170,MATCH(1,('Booking Guest Information'!$G$21:$G$170=$D114)*('Booking Guest Information'!$M$21:$M$170&lt;=J$105)*('Booking Guest Information'!$O$21:$O$170&gt;J$105)*('Booking Guest Information'!$A$21:$A$170&lt;&gt;"X"),0),0),""),"")</f>
        <v/>
      </c>
      <c r="K114" s="150" t="str">
        <f t="array" ref="K114">IFERROR(IF($C114&lt;&gt;"",INDEX('Booking Guest Information'!$K$21:$K$170,MATCH(1,('Booking Guest Information'!$G$21:$G$170=$D114)*('Booking Guest Information'!$M$21:$M$170&lt;=K$105)*('Booking Guest Information'!$O$21:$O$170&gt;K$105)*('Booking Guest Information'!$A$21:$A$170&lt;&gt;"X"),0),0),""),"")</f>
        <v/>
      </c>
      <c r="L114" s="150" t="str">
        <f t="array" ref="L114">IFERROR(IF($C114&lt;&gt;"",INDEX('Booking Guest Information'!$K$21:$K$170,MATCH(1,('Booking Guest Information'!$G$21:$G$170=$D114)*('Booking Guest Information'!$M$21:$M$170&lt;=L$105)*('Booking Guest Information'!$O$21:$O$170&gt;L$105)*('Booking Guest Information'!$A$21:$A$170&lt;&gt;"X"),0),0),""),"")</f>
        <v/>
      </c>
      <c r="M114" s="150" t="str">
        <f t="array" ref="M114">IFERROR(IF($C114&lt;&gt;"",INDEX('Booking Guest Information'!$K$21:$K$170,MATCH(1,('Booking Guest Information'!$G$21:$G$170=$D114)*('Booking Guest Information'!$M$21:$M$170&lt;=M$105)*('Booking Guest Information'!$O$21:$O$170&gt;M$105)*('Booking Guest Information'!$A$21:$A$170&lt;&gt;"X"),0),0),""),"")</f>
        <v/>
      </c>
      <c r="N114" s="150" t="str">
        <f t="array" ref="N114">IFERROR(IF($C114&lt;&gt;"",INDEX('Booking Guest Information'!$K$21:$K$170,MATCH(1,('Booking Guest Information'!$G$21:$G$170=$D114)*('Booking Guest Information'!$M$21:$M$170&lt;=N$105)*('Booking Guest Information'!$O$21:$O$170&gt;N$105)*('Booking Guest Information'!$A$21:$A$170&lt;&gt;"X"),0),0),""),"")</f>
        <v/>
      </c>
      <c r="O114" s="150" t="str">
        <f t="array" ref="O114">IFERROR(IF($C114&lt;&gt;"",INDEX('Booking Guest Information'!$K$21:$K$170,MATCH(1,('Booking Guest Information'!$G$21:$G$170=$D114)*('Booking Guest Information'!$M$21:$M$170&lt;=O$105)*('Booking Guest Information'!$O$21:$O$170&gt;O$105)*('Booking Guest Information'!$A$21:$A$170&lt;&gt;"X"),0),0),""),"")</f>
        <v/>
      </c>
      <c r="P114" s="150" t="str">
        <f t="array" ref="P114">IFERROR(IF($C114&lt;&gt;"",INDEX('Booking Guest Information'!$K$21:$K$170,MATCH(1,('Booking Guest Information'!$G$21:$G$170=$D114)*('Booking Guest Information'!$M$21:$M$170&lt;=P$105)*('Booking Guest Information'!$O$21:$O$170&gt;P$105)*('Booking Guest Information'!$A$21:$A$170&lt;&gt;"X"),0),0),""),"")</f>
        <v/>
      </c>
      <c r="Q114" s="150" t="str">
        <f t="array" ref="Q114">IFERROR(IF($C114&lt;&gt;"",INDEX('Booking Guest Information'!$K$21:$K$170,MATCH(1,('Booking Guest Information'!$G$21:$G$170=$D114)*('Booking Guest Information'!$M$21:$M$170&lt;=Q$105)*('Booking Guest Information'!$O$21:$O$170&gt;Q$105)*('Booking Guest Information'!$A$21:$A$170&lt;&gt;"X"),0),0),""),"")</f>
        <v/>
      </c>
      <c r="R114" s="150" t="str">
        <f t="array" ref="R114">IFERROR(IF($C114&lt;&gt;"",INDEX('Booking Guest Information'!$K$21:$K$170,MATCH(1,('Booking Guest Information'!$G$21:$G$170=$D114)*('Booking Guest Information'!$M$21:$M$170&lt;=R$105)*('Booking Guest Information'!$O$21:$O$170&gt;R$105)*('Booking Guest Information'!$A$21:$A$170&lt;&gt;"X"),0),0),""),"")</f>
        <v/>
      </c>
      <c r="S114" s="150" t="str">
        <f t="array" ref="S114">IFERROR(IF($C114&lt;&gt;"",INDEX('Booking Guest Information'!$K$21:$K$170,MATCH(1,('Booking Guest Information'!$G$21:$G$170=$D114)*('Booking Guest Information'!$M$21:$M$170&lt;=S$105)*('Booking Guest Information'!$O$21:$O$170&gt;S$105)*('Booking Guest Information'!$A$21:$A$170&lt;&gt;"X"),0),0),""),"")</f>
        <v/>
      </c>
      <c r="T114" s="150" t="str">
        <f t="array" ref="T114">IFERROR(IF($C114&lt;&gt;"",INDEX('Booking Guest Information'!$K$21:$K$170,MATCH(1,('Booking Guest Information'!$G$21:$G$170=$D114)*('Booking Guest Information'!$M$21:$M$170&lt;=T$105)*('Booking Guest Information'!$O$21:$O$170&gt;T$105)*('Booking Guest Information'!$A$21:$A$170&lt;&gt;"X"),0),0),""),"")</f>
        <v/>
      </c>
      <c r="U114" s="150" t="str">
        <f t="array" ref="U114">IFERROR(IF($C114&lt;&gt;"",INDEX('Booking Guest Information'!$K$21:$K$170,MATCH(1,('Booking Guest Information'!$G$21:$G$170=$D114)*('Booking Guest Information'!$M$21:$M$170&lt;=U$105)*('Booking Guest Information'!$O$21:$O$170&gt;U$105)*('Booking Guest Information'!$A$21:$A$170&lt;&gt;"X"),0),0),""),"")</f>
        <v/>
      </c>
      <c r="V114" s="150" t="str">
        <f t="array" ref="V114">IFERROR(IF($C114&lt;&gt;"",INDEX('Booking Guest Information'!$K$21:$K$170,MATCH(1,('Booking Guest Information'!$G$21:$G$170=$D114)*('Booking Guest Information'!$M$21:$M$170&lt;=V$105)*('Booking Guest Information'!$O$21:$O$170&gt;V$105)*('Booking Guest Information'!$A$21:$A$170&lt;&gt;"X"),0),0),""),"")</f>
        <v/>
      </c>
      <c r="W114" s="150" t="str">
        <f t="array" ref="W114">IFERROR(IF($C114&lt;&gt;"",INDEX('Booking Guest Information'!$K$21:$K$170,MATCH(1,('Booking Guest Information'!$G$21:$G$170=$D114)*('Booking Guest Information'!$M$21:$M$170&lt;=W$105)*('Booking Guest Information'!$O$21:$O$170&gt;W$105)*('Booking Guest Information'!$A$21:$A$170&lt;&gt;"X"),0),0),""),"")</f>
        <v/>
      </c>
      <c r="X114" s="150" t="str">
        <f t="array" ref="X114">IFERROR(IF($C114&lt;&gt;"",INDEX('Booking Guest Information'!$K$21:$K$170,MATCH(1,('Booking Guest Information'!$G$21:$G$170=$D114)*('Booking Guest Information'!$M$21:$M$170&lt;=X$105)*('Booking Guest Information'!$O$21:$O$170&gt;X$105)*('Booking Guest Information'!$A$21:$A$170&lt;&gt;"X"),0),0),""),"")</f>
        <v/>
      </c>
      <c r="Y114" s="150" t="str">
        <f t="array" ref="Y114">IFERROR(IF($C114&lt;&gt;"",INDEX('Booking Guest Information'!$K$21:$K$170,MATCH(1,('Booking Guest Information'!$G$21:$G$170=$D114)*('Booking Guest Information'!$M$21:$M$170&lt;=Y$105)*('Booking Guest Information'!$O$21:$O$170&gt;Y$105)*('Booking Guest Information'!$A$21:$A$170&lt;&gt;"X"),0),0),""),"")</f>
        <v/>
      </c>
      <c r="Z114" s="150" t="str">
        <f t="array" ref="Z114">IFERROR(IF($C114&lt;&gt;"",INDEX('Booking Guest Information'!$K$21:$K$170,MATCH(1,('Booking Guest Information'!$G$21:$G$170=$D114)*('Booking Guest Information'!$M$21:$M$170&lt;=Z$105)*('Booking Guest Information'!$O$21:$O$170&gt;Z$105)*('Booking Guest Information'!$A$21:$A$170&lt;&gt;"X"),0),0),""),"")</f>
        <v/>
      </c>
      <c r="AA114" s="150" t="str">
        <f t="array" ref="AA114">IFERROR(IF($C114&lt;&gt;"",INDEX('Booking Guest Information'!$K$21:$K$170,MATCH(1,('Booking Guest Information'!$G$21:$G$170=$D114)*('Booking Guest Information'!$M$21:$M$170&lt;=AA$105)*('Booking Guest Information'!$O$21:$O$170&gt;AA$105)*('Booking Guest Information'!$A$21:$A$170&lt;&gt;"X"),0),0),""),"")</f>
        <v/>
      </c>
      <c r="AB114" s="150" t="str">
        <f t="array" ref="AB114">IFERROR(IF($C114&lt;&gt;"",INDEX('Booking Guest Information'!$K$21:$K$170,MATCH(1,('Booking Guest Information'!$G$21:$G$170=$D114)*('Booking Guest Information'!$M$21:$M$170&lt;=AB$105)*('Booking Guest Information'!$O$21:$O$170&gt;AB$105)*('Booking Guest Information'!$A$21:$A$170&lt;&gt;"X"),0),0),""),"")</f>
        <v/>
      </c>
      <c r="AC114" s="150" t="str">
        <f t="array" ref="AC114">IFERROR(IF($C114&lt;&gt;"",INDEX('Booking Guest Information'!$K$21:$K$170,MATCH(1,('Booking Guest Information'!$G$21:$G$170=$D114)*('Booking Guest Information'!$M$21:$M$170&lt;=AC$105)*('Booking Guest Information'!$O$21:$O$170&gt;AC$105)*('Booking Guest Information'!$A$21:$A$170&lt;&gt;"X"),0),0),""),"")</f>
        <v/>
      </c>
      <c r="AD114" s="150" t="str">
        <f t="array" ref="AD114">IFERROR(IF($C114&lt;&gt;"",INDEX('Booking Guest Information'!$K$21:$K$170,MATCH(1,('Booking Guest Information'!$G$21:$G$170=$D114)*('Booking Guest Information'!$M$21:$M$170&lt;=AD$105)*('Booking Guest Information'!$O$21:$O$170&gt;AD$105)*('Booking Guest Information'!$A$21:$A$170&lt;&gt;"X"),0),0),""),"")</f>
        <v/>
      </c>
      <c r="AE114" s="150" t="str">
        <f t="array" ref="AE114">IFERROR(IF($C114&lt;&gt;"",INDEX('Booking Guest Information'!$K$21:$K$170,MATCH(1,('Booking Guest Information'!$G$21:$G$170=$D114)*('Booking Guest Information'!$M$21:$M$170&lt;=AE$105)*('Booking Guest Information'!$O$21:$O$170&gt;AE$105)*('Booking Guest Information'!$A$21:$A$170&lt;&gt;"X"),0),0),""),"")</f>
        <v/>
      </c>
      <c r="AF114" s="150" t="str">
        <f t="array" ref="AF114">IFERROR(IF($C114&lt;&gt;"",INDEX('Booking Guest Information'!$K$21:$K$170,MATCH(1,('Booking Guest Information'!$G$21:$G$170=$D114)*('Booking Guest Information'!$M$21:$M$170&lt;=AF$105)*('Booking Guest Information'!$O$21:$O$170&gt;AF$105)*('Booking Guest Information'!$A$21:$A$170&lt;&gt;"X"),0),0),""),"")</f>
        <v/>
      </c>
      <c r="AG114" s="150" t="str">
        <f t="array" ref="AG114">IFERROR(IF($C114&lt;&gt;"",INDEX('Booking Guest Information'!$K$21:$K$170,MATCH(1,('Booking Guest Information'!$G$21:$G$170=$D114)*('Booking Guest Information'!$M$21:$M$170&lt;=AG$105)*('Booking Guest Information'!$O$21:$O$170&gt;AG$105)*('Booking Guest Information'!$A$21:$A$170&lt;&gt;"X"),0),0),""),"")</f>
        <v/>
      </c>
      <c r="AH114" s="150" t="str">
        <f t="array" ref="AH114">IFERROR(IF($C114&lt;&gt;"",INDEX('Booking Guest Information'!$K$21:$K$170,MATCH(1,('Booking Guest Information'!$G$21:$G$170=$D114)*('Booking Guest Information'!$M$21:$M$170&lt;=AH$105)*('Booking Guest Information'!$O$21:$O$170&gt;AH$105)*('Booking Guest Information'!$A$21:$A$170&lt;&gt;"X"),0),0),""),"")</f>
        <v/>
      </c>
      <c r="AI114" s="150" t="str">
        <f t="array" ref="AI114">IFERROR(IF($C114&lt;&gt;"",INDEX('Booking Guest Information'!$K$21:$K$170,MATCH(1,('Booking Guest Information'!$G$21:$G$170=$D114)*('Booking Guest Information'!$M$21:$M$170&lt;=AI$105)*('Booking Guest Information'!$O$21:$O$170&gt;AI$105)*('Booking Guest Information'!$A$21:$A$170&lt;&gt;"X"),0),0),""),"")</f>
        <v/>
      </c>
      <c r="AJ114" s="150" t="str">
        <f t="array" ref="AJ114">IFERROR(IF($C114&lt;&gt;"",INDEX('Booking Guest Information'!$K$21:$K$170,MATCH(1,('Booking Guest Information'!$G$21:$G$170=$D114)*('Booking Guest Information'!$M$21:$M$170&lt;=AJ$105)*('Booking Guest Information'!$O$21:$O$170&gt;AJ$105)*('Booking Guest Information'!$A$21:$A$170&lt;&gt;"X"),0),0),""),"")</f>
        <v/>
      </c>
      <c r="AK114" s="150" t="str">
        <f t="array" ref="AK114">IFERROR(IF($C114&lt;&gt;"",INDEX('Booking Guest Information'!$K$21:$K$170,MATCH(1,('Booking Guest Information'!$G$21:$G$170=$D114)*('Booking Guest Information'!$M$21:$M$170&lt;=AK$105)*('Booking Guest Information'!$O$21:$O$170&gt;AK$105)*('Booking Guest Information'!$A$21:$A$170&lt;&gt;"X"),0),0),""),"")</f>
        <v/>
      </c>
      <c r="AL114" s="150" t="str">
        <f t="array" ref="AL114">IFERROR(IF($C114&lt;&gt;"",INDEX('Booking Guest Information'!$K$21:$K$170,MATCH(1,('Booking Guest Information'!$G$21:$G$170=$D114)*('Booking Guest Information'!$M$21:$M$170&lt;=AL$105)*('Booking Guest Information'!$O$21:$O$170&gt;AL$105)*('Booking Guest Information'!$A$21:$A$170&lt;&gt;"X"),0),0),""),"")</f>
        <v/>
      </c>
      <c r="AM114" s="150" t="str">
        <f t="array" ref="AM114">IFERROR(IF($C114&lt;&gt;"",INDEX('Booking Guest Information'!$K$21:$K$170,MATCH(1,('Booking Guest Information'!$G$21:$G$170=$D114)*('Booking Guest Information'!$M$21:$M$170&lt;=AM$105)*('Booking Guest Information'!$O$21:$O$170&gt;AM$105)*('Booking Guest Information'!$A$21:$A$170&lt;&gt;"X"),0),0),""),"")</f>
        <v/>
      </c>
      <c r="AN114" s="150" t="str">
        <f t="array" ref="AN114">IFERROR(IF($C114&lt;&gt;"",INDEX('Booking Guest Information'!$K$21:$K$170,MATCH(1,('Booking Guest Information'!$G$21:$G$170=$D114)*('Booking Guest Information'!$M$21:$M$170&lt;=AN$105)*('Booking Guest Information'!$O$21:$O$170&gt;AN$105)*('Booking Guest Information'!$A$21:$A$170&lt;&gt;"X"),0),0),""),"")</f>
        <v/>
      </c>
      <c r="AO114" s="150" t="str">
        <f t="array" ref="AO114">IFERROR(IF($C114&lt;&gt;"",INDEX('Booking Guest Information'!$K$21:$K$170,MATCH(1,('Booking Guest Information'!$G$21:$G$170=$D114)*('Booking Guest Information'!$M$21:$M$170&lt;=AO$105)*('Booking Guest Information'!$O$21:$O$170&gt;AO$105)*('Booking Guest Information'!$A$21:$A$170&lt;&gt;"X"),0),0),""),"")</f>
        <v/>
      </c>
      <c r="AP114" s="150" t="str">
        <f t="array" ref="AP114">IFERROR(IF($C114&lt;&gt;"",INDEX('Booking Guest Information'!$K$21:$K$170,MATCH(1,('Booking Guest Information'!$G$21:$G$170=$D114)*('Booking Guest Information'!$M$21:$M$170&lt;=AP$105)*('Booking Guest Information'!$O$21:$O$170&gt;AP$105)*('Booking Guest Information'!$A$21:$A$170&lt;&gt;"X"),0),0),""),"")</f>
        <v/>
      </c>
      <c r="AQ114" s="150" t="str">
        <f t="array" ref="AQ114">IFERROR(IF($C114&lt;&gt;"",INDEX('Booking Guest Information'!$K$21:$K$170,MATCH(1,('Booking Guest Information'!$G$21:$G$170=$D114)*('Booking Guest Information'!$M$21:$M$170&lt;=AQ$105)*('Booking Guest Information'!$O$21:$O$170&gt;AQ$105)*('Booking Guest Information'!$A$21:$A$170&lt;&gt;"X"),0),0),""),"")</f>
        <v/>
      </c>
      <c r="AR114" s="150" t="str">
        <f t="array" ref="AR114">IFERROR(IF($C114&lt;&gt;"",INDEX('Booking Guest Information'!$K$21:$K$170,MATCH(1,('Booking Guest Information'!$G$21:$G$170=$D114)*('Booking Guest Information'!$M$21:$M$170&lt;=AR$105)*('Booking Guest Information'!$O$21:$O$170&gt;AR$105)*('Booking Guest Information'!$A$21:$A$170&lt;&gt;"X"),0),0),""),"")</f>
        <v/>
      </c>
      <c r="AS114" s="150" t="str">
        <f t="array" ref="AS114">IFERROR(IF($C114&lt;&gt;"",INDEX('Booking Guest Information'!$K$21:$K$170,MATCH(1,('Booking Guest Information'!$G$21:$G$170=$D114)*('Booking Guest Information'!$M$21:$M$170&lt;=AS$105)*('Booking Guest Information'!$O$21:$O$170&gt;AS$105)*('Booking Guest Information'!$A$21:$A$170&lt;&gt;"X"),0),0),""),"")</f>
        <v/>
      </c>
      <c r="AT114" s="150" t="str">
        <f t="array" ref="AT114">IFERROR(IF($C114&lt;&gt;"",INDEX('Booking Guest Information'!$K$21:$K$170,MATCH(1,('Booking Guest Information'!$G$21:$G$170=$D114)*('Booking Guest Information'!$M$21:$M$170&lt;=AT$105)*('Booking Guest Information'!$O$21:$O$170&gt;AT$105)*('Booking Guest Information'!$A$21:$A$170&lt;&gt;"X"),0),0),""),"")</f>
        <v/>
      </c>
      <c r="AU114" s="150" t="str">
        <f t="array" ref="AU114">IFERROR(IF($C114&lt;&gt;"",INDEX('Booking Guest Information'!$K$21:$K$170,MATCH(1,('Booking Guest Information'!$G$21:$G$170=$D114)*('Booking Guest Information'!$M$21:$M$170&lt;=AU$105)*('Booking Guest Information'!$O$21:$O$170&gt;AU$105)*('Booking Guest Information'!$A$21:$A$170&lt;&gt;"X"),0),0),""),"")</f>
        <v/>
      </c>
    </row>
    <row r="115" spans="2:47" x14ac:dyDescent="0.3">
      <c r="B115" s="149">
        <v>10</v>
      </c>
      <c r="C115" s="151" t="str">
        <f t="shared" si="5"/>
        <v>Deluxe Single</v>
      </c>
      <c r="D115" s="149">
        <f t="shared" si="5"/>
        <v>210</v>
      </c>
      <c r="E115" s="149"/>
      <c r="F115" s="150" t="str">
        <f t="array" ref="F115">IFERROR(IF($C115&lt;&gt;"",INDEX('Booking Guest Information'!$K$21:$K$170,MATCH(1,('Booking Guest Information'!$G$21:$G$170=$D115)*('Booking Guest Information'!$M$21:$M$170&lt;=F$105)*('Booking Guest Information'!$O$21:$O$170&gt;F$105)*('Booking Guest Information'!$A$21:$A$170&lt;&gt;"X"),0),0),""),"")</f>
        <v/>
      </c>
      <c r="G115" s="150" t="str">
        <f t="array" ref="G115">IFERROR(IF($C115&lt;&gt;"",INDEX('Booking Guest Information'!$K$21:$K$170,MATCH(1,('Booking Guest Information'!$G$21:$G$170=$D115)*('Booking Guest Information'!$M$21:$M$170&lt;=G$105)*('Booking Guest Information'!$O$21:$O$170&gt;G$105)*('Booking Guest Information'!$A$21:$A$170&lt;&gt;"X"),0),0),""),"")</f>
        <v/>
      </c>
      <c r="H115" s="150" t="str">
        <f t="array" ref="H115">IFERROR(IF($C115&lt;&gt;"",INDEX('Booking Guest Information'!$K$21:$K$170,MATCH(1,('Booking Guest Information'!$G$21:$G$170=$D115)*('Booking Guest Information'!$M$21:$M$170&lt;=H$105)*('Booking Guest Information'!$O$21:$O$170&gt;H$105)*('Booking Guest Information'!$A$21:$A$170&lt;&gt;"X"),0),0),""),"")</f>
        <v/>
      </c>
      <c r="I115" s="150" t="str">
        <f t="array" ref="I115">IFERROR(IF($C115&lt;&gt;"",INDEX('Booking Guest Information'!$K$21:$K$170,MATCH(1,('Booking Guest Information'!$G$21:$G$170=$D115)*('Booking Guest Information'!$M$21:$M$170&lt;=I$105)*('Booking Guest Information'!$O$21:$O$170&gt;I$105)*('Booking Guest Information'!$A$21:$A$170&lt;&gt;"X"),0),0),""),"")</f>
        <v/>
      </c>
      <c r="J115" s="150" t="str">
        <f t="array" ref="J115">IFERROR(IF($C115&lt;&gt;"",INDEX('Booking Guest Information'!$K$21:$K$170,MATCH(1,('Booking Guest Information'!$G$21:$G$170=$D115)*('Booking Guest Information'!$M$21:$M$170&lt;=J$105)*('Booking Guest Information'!$O$21:$O$170&gt;J$105)*('Booking Guest Information'!$A$21:$A$170&lt;&gt;"X"),0),0),""),"")</f>
        <v/>
      </c>
      <c r="K115" s="150" t="str">
        <f t="array" ref="K115">IFERROR(IF($C115&lt;&gt;"",INDEX('Booking Guest Information'!$K$21:$K$170,MATCH(1,('Booking Guest Information'!$G$21:$G$170=$D115)*('Booking Guest Information'!$M$21:$M$170&lt;=K$105)*('Booking Guest Information'!$O$21:$O$170&gt;K$105)*('Booking Guest Information'!$A$21:$A$170&lt;&gt;"X"),0),0),""),"")</f>
        <v/>
      </c>
      <c r="L115" s="150" t="str">
        <f t="array" ref="L115">IFERROR(IF($C115&lt;&gt;"",INDEX('Booking Guest Information'!$K$21:$K$170,MATCH(1,('Booking Guest Information'!$G$21:$G$170=$D115)*('Booking Guest Information'!$M$21:$M$170&lt;=L$105)*('Booking Guest Information'!$O$21:$O$170&gt;L$105)*('Booking Guest Information'!$A$21:$A$170&lt;&gt;"X"),0),0),""),"")</f>
        <v/>
      </c>
      <c r="M115" s="150" t="str">
        <f t="array" ref="M115">IFERROR(IF($C115&lt;&gt;"",INDEX('Booking Guest Information'!$K$21:$K$170,MATCH(1,('Booking Guest Information'!$G$21:$G$170=$D115)*('Booking Guest Information'!$M$21:$M$170&lt;=M$105)*('Booking Guest Information'!$O$21:$O$170&gt;M$105)*('Booking Guest Information'!$A$21:$A$170&lt;&gt;"X"),0),0),""),"")</f>
        <v/>
      </c>
      <c r="N115" s="150" t="str">
        <f t="array" ref="N115">IFERROR(IF($C115&lt;&gt;"",INDEX('Booking Guest Information'!$K$21:$K$170,MATCH(1,('Booking Guest Information'!$G$21:$G$170=$D115)*('Booking Guest Information'!$M$21:$M$170&lt;=N$105)*('Booking Guest Information'!$O$21:$O$170&gt;N$105)*('Booking Guest Information'!$A$21:$A$170&lt;&gt;"X"),0),0),""),"")</f>
        <v/>
      </c>
      <c r="O115" s="150" t="str">
        <f t="array" ref="O115">IFERROR(IF($C115&lt;&gt;"",INDEX('Booking Guest Information'!$K$21:$K$170,MATCH(1,('Booking Guest Information'!$G$21:$G$170=$D115)*('Booking Guest Information'!$M$21:$M$170&lt;=O$105)*('Booking Guest Information'!$O$21:$O$170&gt;O$105)*('Booking Guest Information'!$A$21:$A$170&lt;&gt;"X"),0),0),""),"")</f>
        <v/>
      </c>
      <c r="P115" s="150" t="str">
        <f t="array" ref="P115">IFERROR(IF($C115&lt;&gt;"",INDEX('Booking Guest Information'!$K$21:$K$170,MATCH(1,('Booking Guest Information'!$G$21:$G$170=$D115)*('Booking Guest Information'!$M$21:$M$170&lt;=P$105)*('Booking Guest Information'!$O$21:$O$170&gt;P$105)*('Booking Guest Information'!$A$21:$A$170&lt;&gt;"X"),0),0),""),"")</f>
        <v/>
      </c>
      <c r="Q115" s="150" t="str">
        <f t="array" ref="Q115">IFERROR(IF($C115&lt;&gt;"",INDEX('Booking Guest Information'!$K$21:$K$170,MATCH(1,('Booking Guest Information'!$G$21:$G$170=$D115)*('Booking Guest Information'!$M$21:$M$170&lt;=Q$105)*('Booking Guest Information'!$O$21:$O$170&gt;Q$105)*('Booking Guest Information'!$A$21:$A$170&lt;&gt;"X"),0),0),""),"")</f>
        <v/>
      </c>
      <c r="R115" s="150" t="str">
        <f t="array" ref="R115">IFERROR(IF($C115&lt;&gt;"",INDEX('Booking Guest Information'!$K$21:$K$170,MATCH(1,('Booking Guest Information'!$G$21:$G$170=$D115)*('Booking Guest Information'!$M$21:$M$170&lt;=R$105)*('Booking Guest Information'!$O$21:$O$170&gt;R$105)*('Booking Guest Information'!$A$21:$A$170&lt;&gt;"X"),0),0),""),"")</f>
        <v/>
      </c>
      <c r="S115" s="150" t="str">
        <f t="array" ref="S115">IFERROR(IF($C115&lt;&gt;"",INDEX('Booking Guest Information'!$K$21:$K$170,MATCH(1,('Booking Guest Information'!$G$21:$G$170=$D115)*('Booking Guest Information'!$M$21:$M$170&lt;=S$105)*('Booking Guest Information'!$O$21:$O$170&gt;S$105)*('Booking Guest Information'!$A$21:$A$170&lt;&gt;"X"),0),0),""),"")</f>
        <v/>
      </c>
      <c r="T115" s="150" t="str">
        <f t="array" ref="T115">IFERROR(IF($C115&lt;&gt;"",INDEX('Booking Guest Information'!$K$21:$K$170,MATCH(1,('Booking Guest Information'!$G$21:$G$170=$D115)*('Booking Guest Information'!$M$21:$M$170&lt;=T$105)*('Booking Guest Information'!$O$21:$O$170&gt;T$105)*('Booking Guest Information'!$A$21:$A$170&lt;&gt;"X"),0),0),""),"")</f>
        <v/>
      </c>
      <c r="U115" s="150" t="str">
        <f t="array" ref="U115">IFERROR(IF($C115&lt;&gt;"",INDEX('Booking Guest Information'!$K$21:$K$170,MATCH(1,('Booking Guest Information'!$G$21:$G$170=$D115)*('Booking Guest Information'!$M$21:$M$170&lt;=U$105)*('Booking Guest Information'!$O$21:$O$170&gt;U$105)*('Booking Guest Information'!$A$21:$A$170&lt;&gt;"X"),0),0),""),"")</f>
        <v/>
      </c>
      <c r="V115" s="150" t="str">
        <f t="array" ref="V115">IFERROR(IF($C115&lt;&gt;"",INDEX('Booking Guest Information'!$K$21:$K$170,MATCH(1,('Booking Guest Information'!$G$21:$G$170=$D115)*('Booking Guest Information'!$M$21:$M$170&lt;=V$105)*('Booking Guest Information'!$O$21:$O$170&gt;V$105)*('Booking Guest Information'!$A$21:$A$170&lt;&gt;"X"),0),0),""),"")</f>
        <v/>
      </c>
      <c r="W115" s="150" t="str">
        <f t="array" ref="W115">IFERROR(IF($C115&lt;&gt;"",INDEX('Booking Guest Information'!$K$21:$K$170,MATCH(1,('Booking Guest Information'!$G$21:$G$170=$D115)*('Booking Guest Information'!$M$21:$M$170&lt;=W$105)*('Booking Guest Information'!$O$21:$O$170&gt;W$105)*('Booking Guest Information'!$A$21:$A$170&lt;&gt;"X"),0),0),""),"")</f>
        <v/>
      </c>
      <c r="X115" s="150" t="str">
        <f t="array" ref="X115">IFERROR(IF($C115&lt;&gt;"",INDEX('Booking Guest Information'!$K$21:$K$170,MATCH(1,('Booking Guest Information'!$G$21:$G$170=$D115)*('Booking Guest Information'!$M$21:$M$170&lt;=X$105)*('Booking Guest Information'!$O$21:$O$170&gt;X$105)*('Booking Guest Information'!$A$21:$A$170&lt;&gt;"X"),0),0),""),"")</f>
        <v/>
      </c>
      <c r="Y115" s="150" t="str">
        <f t="array" ref="Y115">IFERROR(IF($C115&lt;&gt;"",INDEX('Booking Guest Information'!$K$21:$K$170,MATCH(1,('Booking Guest Information'!$G$21:$G$170=$D115)*('Booking Guest Information'!$M$21:$M$170&lt;=Y$105)*('Booking Guest Information'!$O$21:$O$170&gt;Y$105)*('Booking Guest Information'!$A$21:$A$170&lt;&gt;"X"),0),0),""),"")</f>
        <v/>
      </c>
      <c r="Z115" s="150" t="str">
        <f t="array" ref="Z115">IFERROR(IF($C115&lt;&gt;"",INDEX('Booking Guest Information'!$K$21:$K$170,MATCH(1,('Booking Guest Information'!$G$21:$G$170=$D115)*('Booking Guest Information'!$M$21:$M$170&lt;=Z$105)*('Booking Guest Information'!$O$21:$O$170&gt;Z$105)*('Booking Guest Information'!$A$21:$A$170&lt;&gt;"X"),0),0),""),"")</f>
        <v/>
      </c>
      <c r="AA115" s="150" t="str">
        <f t="array" ref="AA115">IFERROR(IF($C115&lt;&gt;"",INDEX('Booking Guest Information'!$K$21:$K$170,MATCH(1,('Booking Guest Information'!$G$21:$G$170=$D115)*('Booking Guest Information'!$M$21:$M$170&lt;=AA$105)*('Booking Guest Information'!$O$21:$O$170&gt;AA$105)*('Booking Guest Information'!$A$21:$A$170&lt;&gt;"X"),0),0),""),"")</f>
        <v/>
      </c>
      <c r="AB115" s="150" t="str">
        <f t="array" ref="AB115">IFERROR(IF($C115&lt;&gt;"",INDEX('Booking Guest Information'!$K$21:$K$170,MATCH(1,('Booking Guest Information'!$G$21:$G$170=$D115)*('Booking Guest Information'!$M$21:$M$170&lt;=AB$105)*('Booking Guest Information'!$O$21:$O$170&gt;AB$105)*('Booking Guest Information'!$A$21:$A$170&lt;&gt;"X"),0),0),""),"")</f>
        <v/>
      </c>
      <c r="AC115" s="150" t="str">
        <f t="array" ref="AC115">IFERROR(IF($C115&lt;&gt;"",INDEX('Booking Guest Information'!$K$21:$K$170,MATCH(1,('Booking Guest Information'!$G$21:$G$170=$D115)*('Booking Guest Information'!$M$21:$M$170&lt;=AC$105)*('Booking Guest Information'!$O$21:$O$170&gt;AC$105)*('Booking Guest Information'!$A$21:$A$170&lt;&gt;"X"),0),0),""),"")</f>
        <v/>
      </c>
      <c r="AD115" s="150" t="str">
        <f t="array" ref="AD115">IFERROR(IF($C115&lt;&gt;"",INDEX('Booking Guest Information'!$K$21:$K$170,MATCH(1,('Booking Guest Information'!$G$21:$G$170=$D115)*('Booking Guest Information'!$M$21:$M$170&lt;=AD$105)*('Booking Guest Information'!$O$21:$O$170&gt;AD$105)*('Booking Guest Information'!$A$21:$A$170&lt;&gt;"X"),0),0),""),"")</f>
        <v/>
      </c>
      <c r="AE115" s="150" t="str">
        <f t="array" ref="AE115">IFERROR(IF($C115&lt;&gt;"",INDEX('Booking Guest Information'!$K$21:$K$170,MATCH(1,('Booking Guest Information'!$G$21:$G$170=$D115)*('Booking Guest Information'!$M$21:$M$170&lt;=AE$105)*('Booking Guest Information'!$O$21:$O$170&gt;AE$105)*('Booking Guest Information'!$A$21:$A$170&lt;&gt;"X"),0),0),""),"")</f>
        <v/>
      </c>
      <c r="AF115" s="150" t="str">
        <f t="array" ref="AF115">IFERROR(IF($C115&lt;&gt;"",INDEX('Booking Guest Information'!$K$21:$K$170,MATCH(1,('Booking Guest Information'!$G$21:$G$170=$D115)*('Booking Guest Information'!$M$21:$M$170&lt;=AF$105)*('Booking Guest Information'!$O$21:$O$170&gt;AF$105)*('Booking Guest Information'!$A$21:$A$170&lt;&gt;"X"),0),0),""),"")</f>
        <v/>
      </c>
      <c r="AG115" s="150" t="str">
        <f t="array" ref="AG115">IFERROR(IF($C115&lt;&gt;"",INDEX('Booking Guest Information'!$K$21:$K$170,MATCH(1,('Booking Guest Information'!$G$21:$G$170=$D115)*('Booking Guest Information'!$M$21:$M$170&lt;=AG$105)*('Booking Guest Information'!$O$21:$O$170&gt;AG$105)*('Booking Guest Information'!$A$21:$A$170&lt;&gt;"X"),0),0),""),"")</f>
        <v/>
      </c>
      <c r="AH115" s="150" t="str">
        <f t="array" ref="AH115">IFERROR(IF($C115&lt;&gt;"",INDEX('Booking Guest Information'!$K$21:$K$170,MATCH(1,('Booking Guest Information'!$G$21:$G$170=$D115)*('Booking Guest Information'!$M$21:$M$170&lt;=AH$105)*('Booking Guest Information'!$O$21:$O$170&gt;AH$105)*('Booking Guest Information'!$A$21:$A$170&lt;&gt;"X"),0),0),""),"")</f>
        <v/>
      </c>
      <c r="AI115" s="150" t="str">
        <f t="array" ref="AI115">IFERROR(IF($C115&lt;&gt;"",INDEX('Booking Guest Information'!$K$21:$K$170,MATCH(1,('Booking Guest Information'!$G$21:$G$170=$D115)*('Booking Guest Information'!$M$21:$M$170&lt;=AI$105)*('Booking Guest Information'!$O$21:$O$170&gt;AI$105)*('Booking Guest Information'!$A$21:$A$170&lt;&gt;"X"),0),0),""),"")</f>
        <v/>
      </c>
      <c r="AJ115" s="150" t="str">
        <f t="array" ref="AJ115">IFERROR(IF($C115&lt;&gt;"",INDEX('Booking Guest Information'!$K$21:$K$170,MATCH(1,('Booking Guest Information'!$G$21:$G$170=$D115)*('Booking Guest Information'!$M$21:$M$170&lt;=AJ$105)*('Booking Guest Information'!$O$21:$O$170&gt;AJ$105)*('Booking Guest Information'!$A$21:$A$170&lt;&gt;"X"),0),0),""),"")</f>
        <v/>
      </c>
      <c r="AK115" s="150" t="str">
        <f t="array" ref="AK115">IFERROR(IF($C115&lt;&gt;"",INDEX('Booking Guest Information'!$K$21:$K$170,MATCH(1,('Booking Guest Information'!$G$21:$G$170=$D115)*('Booking Guest Information'!$M$21:$M$170&lt;=AK$105)*('Booking Guest Information'!$O$21:$O$170&gt;AK$105)*('Booking Guest Information'!$A$21:$A$170&lt;&gt;"X"),0),0),""),"")</f>
        <v/>
      </c>
      <c r="AL115" s="150" t="str">
        <f t="array" ref="AL115">IFERROR(IF($C115&lt;&gt;"",INDEX('Booking Guest Information'!$K$21:$K$170,MATCH(1,('Booking Guest Information'!$G$21:$G$170=$D115)*('Booking Guest Information'!$M$21:$M$170&lt;=AL$105)*('Booking Guest Information'!$O$21:$O$170&gt;AL$105)*('Booking Guest Information'!$A$21:$A$170&lt;&gt;"X"),0),0),""),"")</f>
        <v/>
      </c>
      <c r="AM115" s="150" t="str">
        <f t="array" ref="AM115">IFERROR(IF($C115&lt;&gt;"",INDEX('Booking Guest Information'!$K$21:$K$170,MATCH(1,('Booking Guest Information'!$G$21:$G$170=$D115)*('Booking Guest Information'!$M$21:$M$170&lt;=AM$105)*('Booking Guest Information'!$O$21:$O$170&gt;AM$105)*('Booking Guest Information'!$A$21:$A$170&lt;&gt;"X"),0),0),""),"")</f>
        <v/>
      </c>
      <c r="AN115" s="150" t="str">
        <f t="array" ref="AN115">IFERROR(IF($C115&lt;&gt;"",INDEX('Booking Guest Information'!$K$21:$K$170,MATCH(1,('Booking Guest Information'!$G$21:$G$170=$D115)*('Booking Guest Information'!$M$21:$M$170&lt;=AN$105)*('Booking Guest Information'!$O$21:$O$170&gt;AN$105)*('Booking Guest Information'!$A$21:$A$170&lt;&gt;"X"),0),0),""),"")</f>
        <v/>
      </c>
      <c r="AO115" s="150" t="str">
        <f t="array" ref="AO115">IFERROR(IF($C115&lt;&gt;"",INDEX('Booking Guest Information'!$K$21:$K$170,MATCH(1,('Booking Guest Information'!$G$21:$G$170=$D115)*('Booking Guest Information'!$M$21:$M$170&lt;=AO$105)*('Booking Guest Information'!$O$21:$O$170&gt;AO$105)*('Booking Guest Information'!$A$21:$A$170&lt;&gt;"X"),0),0),""),"")</f>
        <v/>
      </c>
      <c r="AP115" s="150" t="str">
        <f t="array" ref="AP115">IFERROR(IF($C115&lt;&gt;"",INDEX('Booking Guest Information'!$K$21:$K$170,MATCH(1,('Booking Guest Information'!$G$21:$G$170=$D115)*('Booking Guest Information'!$M$21:$M$170&lt;=AP$105)*('Booking Guest Information'!$O$21:$O$170&gt;AP$105)*('Booking Guest Information'!$A$21:$A$170&lt;&gt;"X"),0),0),""),"")</f>
        <v/>
      </c>
      <c r="AQ115" s="150" t="str">
        <f t="array" ref="AQ115">IFERROR(IF($C115&lt;&gt;"",INDEX('Booking Guest Information'!$K$21:$K$170,MATCH(1,('Booking Guest Information'!$G$21:$G$170=$D115)*('Booking Guest Information'!$M$21:$M$170&lt;=AQ$105)*('Booking Guest Information'!$O$21:$O$170&gt;AQ$105)*('Booking Guest Information'!$A$21:$A$170&lt;&gt;"X"),0),0),""),"")</f>
        <v/>
      </c>
      <c r="AR115" s="150" t="str">
        <f t="array" ref="AR115">IFERROR(IF($C115&lt;&gt;"",INDEX('Booking Guest Information'!$K$21:$K$170,MATCH(1,('Booking Guest Information'!$G$21:$G$170=$D115)*('Booking Guest Information'!$M$21:$M$170&lt;=AR$105)*('Booking Guest Information'!$O$21:$O$170&gt;AR$105)*('Booking Guest Information'!$A$21:$A$170&lt;&gt;"X"),0),0),""),"")</f>
        <v/>
      </c>
      <c r="AS115" s="150" t="str">
        <f t="array" ref="AS115">IFERROR(IF($C115&lt;&gt;"",INDEX('Booking Guest Information'!$K$21:$K$170,MATCH(1,('Booking Guest Information'!$G$21:$G$170=$D115)*('Booking Guest Information'!$M$21:$M$170&lt;=AS$105)*('Booking Guest Information'!$O$21:$O$170&gt;AS$105)*('Booking Guest Information'!$A$21:$A$170&lt;&gt;"X"),0),0),""),"")</f>
        <v/>
      </c>
      <c r="AT115" s="150" t="str">
        <f t="array" ref="AT115">IFERROR(IF($C115&lt;&gt;"",INDEX('Booking Guest Information'!$K$21:$K$170,MATCH(1,('Booking Guest Information'!$G$21:$G$170=$D115)*('Booking Guest Information'!$M$21:$M$170&lt;=AT$105)*('Booking Guest Information'!$O$21:$O$170&gt;AT$105)*('Booking Guest Information'!$A$21:$A$170&lt;&gt;"X"),0),0),""),"")</f>
        <v/>
      </c>
      <c r="AU115" s="150" t="str">
        <f t="array" ref="AU115">IFERROR(IF($C115&lt;&gt;"",INDEX('Booking Guest Information'!$K$21:$K$170,MATCH(1,('Booking Guest Information'!$G$21:$G$170=$D115)*('Booking Guest Information'!$M$21:$M$170&lt;=AU$105)*('Booking Guest Information'!$O$21:$O$170&gt;AU$105)*('Booking Guest Information'!$A$21:$A$170&lt;&gt;"X"),0),0),""),"")</f>
        <v/>
      </c>
    </row>
    <row r="116" spans="2:47" x14ac:dyDescent="0.3">
      <c r="B116" s="149">
        <v>11</v>
      </c>
      <c r="C116" s="151" t="str">
        <f t="shared" si="5"/>
        <v>Deluxe Single</v>
      </c>
      <c r="D116" s="149">
        <f t="shared" si="5"/>
        <v>211</v>
      </c>
      <c r="E116" s="149"/>
      <c r="F116" s="150" t="str">
        <f t="array" ref="F116">IFERROR(IF($C116&lt;&gt;"",INDEX('Booking Guest Information'!$K$21:$K$170,MATCH(1,('Booking Guest Information'!$G$21:$G$170=$D116)*('Booking Guest Information'!$M$21:$M$170&lt;=F$105)*('Booking Guest Information'!$O$21:$O$170&gt;F$105)*('Booking Guest Information'!$A$21:$A$170&lt;&gt;"X"),0),0),""),"")</f>
        <v/>
      </c>
      <c r="G116" s="150" t="str">
        <f t="array" ref="G116">IFERROR(IF($C116&lt;&gt;"",INDEX('Booking Guest Information'!$K$21:$K$170,MATCH(1,('Booking Guest Information'!$G$21:$G$170=$D116)*('Booking Guest Information'!$M$21:$M$170&lt;=G$105)*('Booking Guest Information'!$O$21:$O$170&gt;G$105)*('Booking Guest Information'!$A$21:$A$170&lt;&gt;"X"),0),0),""),"")</f>
        <v/>
      </c>
      <c r="H116" s="150" t="str">
        <f t="array" ref="H116">IFERROR(IF($C116&lt;&gt;"",INDEX('Booking Guest Information'!$K$21:$K$170,MATCH(1,('Booking Guest Information'!$G$21:$G$170=$D116)*('Booking Guest Information'!$M$21:$M$170&lt;=H$105)*('Booking Guest Information'!$O$21:$O$170&gt;H$105)*('Booking Guest Information'!$A$21:$A$170&lt;&gt;"X"),0),0),""),"")</f>
        <v/>
      </c>
      <c r="I116" s="150" t="str">
        <f t="array" ref="I116">IFERROR(IF($C116&lt;&gt;"",INDEX('Booking Guest Information'!$K$21:$K$170,MATCH(1,('Booking Guest Information'!$G$21:$G$170=$D116)*('Booking Guest Information'!$M$21:$M$170&lt;=I$105)*('Booking Guest Information'!$O$21:$O$170&gt;I$105)*('Booking Guest Information'!$A$21:$A$170&lt;&gt;"X"),0),0),""),"")</f>
        <v/>
      </c>
      <c r="J116" s="150" t="str">
        <f t="array" ref="J116">IFERROR(IF($C116&lt;&gt;"",INDEX('Booking Guest Information'!$K$21:$K$170,MATCH(1,('Booking Guest Information'!$G$21:$G$170=$D116)*('Booking Guest Information'!$M$21:$M$170&lt;=J$105)*('Booking Guest Information'!$O$21:$O$170&gt;J$105)*('Booking Guest Information'!$A$21:$A$170&lt;&gt;"X"),0),0),""),"")</f>
        <v/>
      </c>
      <c r="K116" s="150" t="str">
        <f t="array" ref="K116">IFERROR(IF($C116&lt;&gt;"",INDEX('Booking Guest Information'!$K$21:$K$170,MATCH(1,('Booking Guest Information'!$G$21:$G$170=$D116)*('Booking Guest Information'!$M$21:$M$170&lt;=K$105)*('Booking Guest Information'!$O$21:$O$170&gt;K$105)*('Booking Guest Information'!$A$21:$A$170&lt;&gt;"X"),0),0),""),"")</f>
        <v/>
      </c>
      <c r="L116" s="150" t="str">
        <f t="array" ref="L116">IFERROR(IF($C116&lt;&gt;"",INDEX('Booking Guest Information'!$K$21:$K$170,MATCH(1,('Booking Guest Information'!$G$21:$G$170=$D116)*('Booking Guest Information'!$M$21:$M$170&lt;=L$105)*('Booking Guest Information'!$O$21:$O$170&gt;L$105)*('Booking Guest Information'!$A$21:$A$170&lt;&gt;"X"),0),0),""),"")</f>
        <v/>
      </c>
      <c r="M116" s="150" t="str">
        <f t="array" ref="M116">IFERROR(IF($C116&lt;&gt;"",INDEX('Booking Guest Information'!$K$21:$K$170,MATCH(1,('Booking Guest Information'!$G$21:$G$170=$D116)*('Booking Guest Information'!$M$21:$M$170&lt;=M$105)*('Booking Guest Information'!$O$21:$O$170&gt;M$105)*('Booking Guest Information'!$A$21:$A$170&lt;&gt;"X"),0),0),""),"")</f>
        <v/>
      </c>
      <c r="N116" s="150" t="str">
        <f t="array" ref="N116">IFERROR(IF($C116&lt;&gt;"",INDEX('Booking Guest Information'!$K$21:$K$170,MATCH(1,('Booking Guest Information'!$G$21:$G$170=$D116)*('Booking Guest Information'!$M$21:$M$170&lt;=N$105)*('Booking Guest Information'!$O$21:$O$170&gt;N$105)*('Booking Guest Information'!$A$21:$A$170&lt;&gt;"X"),0),0),""),"")</f>
        <v/>
      </c>
      <c r="O116" s="150" t="str">
        <f t="array" ref="O116">IFERROR(IF($C116&lt;&gt;"",INDEX('Booking Guest Information'!$K$21:$K$170,MATCH(1,('Booking Guest Information'!$G$21:$G$170=$D116)*('Booking Guest Information'!$M$21:$M$170&lt;=O$105)*('Booking Guest Information'!$O$21:$O$170&gt;O$105)*('Booking Guest Information'!$A$21:$A$170&lt;&gt;"X"),0),0),""),"")</f>
        <v/>
      </c>
      <c r="P116" s="150" t="str">
        <f t="array" ref="P116">IFERROR(IF($C116&lt;&gt;"",INDEX('Booking Guest Information'!$K$21:$K$170,MATCH(1,('Booking Guest Information'!$G$21:$G$170=$D116)*('Booking Guest Information'!$M$21:$M$170&lt;=P$105)*('Booking Guest Information'!$O$21:$O$170&gt;P$105)*('Booking Guest Information'!$A$21:$A$170&lt;&gt;"X"),0),0),""),"")</f>
        <v/>
      </c>
      <c r="Q116" s="150" t="str">
        <f t="array" ref="Q116">IFERROR(IF($C116&lt;&gt;"",INDEX('Booking Guest Information'!$K$21:$K$170,MATCH(1,('Booking Guest Information'!$G$21:$G$170=$D116)*('Booking Guest Information'!$M$21:$M$170&lt;=Q$105)*('Booking Guest Information'!$O$21:$O$170&gt;Q$105)*('Booking Guest Information'!$A$21:$A$170&lt;&gt;"X"),0),0),""),"")</f>
        <v/>
      </c>
      <c r="R116" s="150" t="str">
        <f t="array" ref="R116">IFERROR(IF($C116&lt;&gt;"",INDEX('Booking Guest Information'!$K$21:$K$170,MATCH(1,('Booking Guest Information'!$G$21:$G$170=$D116)*('Booking Guest Information'!$M$21:$M$170&lt;=R$105)*('Booking Guest Information'!$O$21:$O$170&gt;R$105)*('Booking Guest Information'!$A$21:$A$170&lt;&gt;"X"),0),0),""),"")</f>
        <v/>
      </c>
      <c r="S116" s="150" t="str">
        <f t="array" ref="S116">IFERROR(IF($C116&lt;&gt;"",INDEX('Booking Guest Information'!$K$21:$K$170,MATCH(1,('Booking Guest Information'!$G$21:$G$170=$D116)*('Booking Guest Information'!$M$21:$M$170&lt;=S$105)*('Booking Guest Information'!$O$21:$O$170&gt;S$105)*('Booking Guest Information'!$A$21:$A$170&lt;&gt;"X"),0),0),""),"")</f>
        <v/>
      </c>
      <c r="T116" s="150" t="str">
        <f t="array" ref="T116">IFERROR(IF($C116&lt;&gt;"",INDEX('Booking Guest Information'!$K$21:$K$170,MATCH(1,('Booking Guest Information'!$G$21:$G$170=$D116)*('Booking Guest Information'!$M$21:$M$170&lt;=T$105)*('Booking Guest Information'!$O$21:$O$170&gt;T$105)*('Booking Guest Information'!$A$21:$A$170&lt;&gt;"X"),0),0),""),"")</f>
        <v/>
      </c>
      <c r="U116" s="150" t="str">
        <f t="array" ref="U116">IFERROR(IF($C116&lt;&gt;"",INDEX('Booking Guest Information'!$K$21:$K$170,MATCH(1,('Booking Guest Information'!$G$21:$G$170=$D116)*('Booking Guest Information'!$M$21:$M$170&lt;=U$105)*('Booking Guest Information'!$O$21:$O$170&gt;U$105)*('Booking Guest Information'!$A$21:$A$170&lt;&gt;"X"),0),0),""),"")</f>
        <v/>
      </c>
      <c r="V116" s="150" t="str">
        <f t="array" ref="V116">IFERROR(IF($C116&lt;&gt;"",INDEX('Booking Guest Information'!$K$21:$K$170,MATCH(1,('Booking Guest Information'!$G$21:$G$170=$D116)*('Booking Guest Information'!$M$21:$M$170&lt;=V$105)*('Booking Guest Information'!$O$21:$O$170&gt;V$105)*('Booking Guest Information'!$A$21:$A$170&lt;&gt;"X"),0),0),""),"")</f>
        <v/>
      </c>
      <c r="W116" s="150" t="str">
        <f t="array" ref="W116">IFERROR(IF($C116&lt;&gt;"",INDEX('Booking Guest Information'!$K$21:$K$170,MATCH(1,('Booking Guest Information'!$G$21:$G$170=$D116)*('Booking Guest Information'!$M$21:$M$170&lt;=W$105)*('Booking Guest Information'!$O$21:$O$170&gt;W$105)*('Booking Guest Information'!$A$21:$A$170&lt;&gt;"X"),0),0),""),"")</f>
        <v/>
      </c>
      <c r="X116" s="150" t="str">
        <f t="array" ref="X116">IFERROR(IF($C116&lt;&gt;"",INDEX('Booking Guest Information'!$K$21:$K$170,MATCH(1,('Booking Guest Information'!$G$21:$G$170=$D116)*('Booking Guest Information'!$M$21:$M$170&lt;=X$105)*('Booking Guest Information'!$O$21:$O$170&gt;X$105)*('Booking Guest Information'!$A$21:$A$170&lt;&gt;"X"),0),0),""),"")</f>
        <v/>
      </c>
      <c r="Y116" s="150" t="str">
        <f t="array" ref="Y116">IFERROR(IF($C116&lt;&gt;"",INDEX('Booking Guest Information'!$K$21:$K$170,MATCH(1,('Booking Guest Information'!$G$21:$G$170=$D116)*('Booking Guest Information'!$M$21:$M$170&lt;=Y$105)*('Booking Guest Information'!$O$21:$O$170&gt;Y$105)*('Booking Guest Information'!$A$21:$A$170&lt;&gt;"X"),0),0),""),"")</f>
        <v/>
      </c>
      <c r="Z116" s="150" t="str">
        <f t="array" ref="Z116">IFERROR(IF($C116&lt;&gt;"",INDEX('Booking Guest Information'!$K$21:$K$170,MATCH(1,('Booking Guest Information'!$G$21:$G$170=$D116)*('Booking Guest Information'!$M$21:$M$170&lt;=Z$105)*('Booking Guest Information'!$O$21:$O$170&gt;Z$105)*('Booking Guest Information'!$A$21:$A$170&lt;&gt;"X"),0),0),""),"")</f>
        <v/>
      </c>
      <c r="AA116" s="150" t="str">
        <f t="array" ref="AA116">IFERROR(IF($C116&lt;&gt;"",INDEX('Booking Guest Information'!$K$21:$K$170,MATCH(1,('Booking Guest Information'!$G$21:$G$170=$D116)*('Booking Guest Information'!$M$21:$M$170&lt;=AA$105)*('Booking Guest Information'!$O$21:$O$170&gt;AA$105)*('Booking Guest Information'!$A$21:$A$170&lt;&gt;"X"),0),0),""),"")</f>
        <v/>
      </c>
      <c r="AB116" s="150" t="str">
        <f t="array" ref="AB116">IFERROR(IF($C116&lt;&gt;"",INDEX('Booking Guest Information'!$K$21:$K$170,MATCH(1,('Booking Guest Information'!$G$21:$G$170=$D116)*('Booking Guest Information'!$M$21:$M$170&lt;=AB$105)*('Booking Guest Information'!$O$21:$O$170&gt;AB$105)*('Booking Guest Information'!$A$21:$A$170&lt;&gt;"X"),0),0),""),"")</f>
        <v/>
      </c>
      <c r="AC116" s="150" t="str">
        <f t="array" ref="AC116">IFERROR(IF($C116&lt;&gt;"",INDEX('Booking Guest Information'!$K$21:$K$170,MATCH(1,('Booking Guest Information'!$G$21:$G$170=$D116)*('Booking Guest Information'!$M$21:$M$170&lt;=AC$105)*('Booking Guest Information'!$O$21:$O$170&gt;AC$105)*('Booking Guest Information'!$A$21:$A$170&lt;&gt;"X"),0),0),""),"")</f>
        <v/>
      </c>
      <c r="AD116" s="150" t="str">
        <f t="array" ref="AD116">IFERROR(IF($C116&lt;&gt;"",INDEX('Booking Guest Information'!$K$21:$K$170,MATCH(1,('Booking Guest Information'!$G$21:$G$170=$D116)*('Booking Guest Information'!$M$21:$M$170&lt;=AD$105)*('Booking Guest Information'!$O$21:$O$170&gt;AD$105)*('Booking Guest Information'!$A$21:$A$170&lt;&gt;"X"),0),0),""),"")</f>
        <v/>
      </c>
      <c r="AE116" s="150" t="str">
        <f t="array" ref="AE116">IFERROR(IF($C116&lt;&gt;"",INDEX('Booking Guest Information'!$K$21:$K$170,MATCH(1,('Booking Guest Information'!$G$21:$G$170=$D116)*('Booking Guest Information'!$M$21:$M$170&lt;=AE$105)*('Booking Guest Information'!$O$21:$O$170&gt;AE$105)*('Booking Guest Information'!$A$21:$A$170&lt;&gt;"X"),0),0),""),"")</f>
        <v/>
      </c>
      <c r="AF116" s="150" t="str">
        <f t="array" ref="AF116">IFERROR(IF($C116&lt;&gt;"",INDEX('Booking Guest Information'!$K$21:$K$170,MATCH(1,('Booking Guest Information'!$G$21:$G$170=$D116)*('Booking Guest Information'!$M$21:$M$170&lt;=AF$105)*('Booking Guest Information'!$O$21:$O$170&gt;AF$105)*('Booking Guest Information'!$A$21:$A$170&lt;&gt;"X"),0),0),""),"")</f>
        <v/>
      </c>
      <c r="AG116" s="150" t="str">
        <f t="array" ref="AG116">IFERROR(IF($C116&lt;&gt;"",INDEX('Booking Guest Information'!$K$21:$K$170,MATCH(1,('Booking Guest Information'!$G$21:$G$170=$D116)*('Booking Guest Information'!$M$21:$M$170&lt;=AG$105)*('Booking Guest Information'!$O$21:$O$170&gt;AG$105)*('Booking Guest Information'!$A$21:$A$170&lt;&gt;"X"),0),0),""),"")</f>
        <v/>
      </c>
      <c r="AH116" s="150" t="str">
        <f t="array" ref="AH116">IFERROR(IF($C116&lt;&gt;"",INDEX('Booking Guest Information'!$K$21:$K$170,MATCH(1,('Booking Guest Information'!$G$21:$G$170=$D116)*('Booking Guest Information'!$M$21:$M$170&lt;=AH$105)*('Booking Guest Information'!$O$21:$O$170&gt;AH$105)*('Booking Guest Information'!$A$21:$A$170&lt;&gt;"X"),0),0),""),"")</f>
        <v/>
      </c>
      <c r="AI116" s="150" t="str">
        <f t="array" ref="AI116">IFERROR(IF($C116&lt;&gt;"",INDEX('Booking Guest Information'!$K$21:$K$170,MATCH(1,('Booking Guest Information'!$G$21:$G$170=$D116)*('Booking Guest Information'!$M$21:$M$170&lt;=AI$105)*('Booking Guest Information'!$O$21:$O$170&gt;AI$105)*('Booking Guest Information'!$A$21:$A$170&lt;&gt;"X"),0),0),""),"")</f>
        <v/>
      </c>
      <c r="AJ116" s="150" t="str">
        <f t="array" ref="AJ116">IFERROR(IF($C116&lt;&gt;"",INDEX('Booking Guest Information'!$K$21:$K$170,MATCH(1,('Booking Guest Information'!$G$21:$G$170=$D116)*('Booking Guest Information'!$M$21:$M$170&lt;=AJ$105)*('Booking Guest Information'!$O$21:$O$170&gt;AJ$105)*('Booking Guest Information'!$A$21:$A$170&lt;&gt;"X"),0),0),""),"")</f>
        <v/>
      </c>
      <c r="AK116" s="150" t="str">
        <f t="array" ref="AK116">IFERROR(IF($C116&lt;&gt;"",INDEX('Booking Guest Information'!$K$21:$K$170,MATCH(1,('Booking Guest Information'!$G$21:$G$170=$D116)*('Booking Guest Information'!$M$21:$M$170&lt;=AK$105)*('Booking Guest Information'!$O$21:$O$170&gt;AK$105)*('Booking Guest Information'!$A$21:$A$170&lt;&gt;"X"),0),0),""),"")</f>
        <v/>
      </c>
      <c r="AL116" s="150" t="str">
        <f t="array" ref="AL116">IFERROR(IF($C116&lt;&gt;"",INDEX('Booking Guest Information'!$K$21:$K$170,MATCH(1,('Booking Guest Information'!$G$21:$G$170=$D116)*('Booking Guest Information'!$M$21:$M$170&lt;=AL$105)*('Booking Guest Information'!$O$21:$O$170&gt;AL$105)*('Booking Guest Information'!$A$21:$A$170&lt;&gt;"X"),0),0),""),"")</f>
        <v/>
      </c>
      <c r="AM116" s="150" t="str">
        <f t="array" ref="AM116">IFERROR(IF($C116&lt;&gt;"",INDEX('Booking Guest Information'!$K$21:$K$170,MATCH(1,('Booking Guest Information'!$G$21:$G$170=$D116)*('Booking Guest Information'!$M$21:$M$170&lt;=AM$105)*('Booking Guest Information'!$O$21:$O$170&gt;AM$105)*('Booking Guest Information'!$A$21:$A$170&lt;&gt;"X"),0),0),""),"")</f>
        <v/>
      </c>
      <c r="AN116" s="150" t="str">
        <f t="array" ref="AN116">IFERROR(IF($C116&lt;&gt;"",INDEX('Booking Guest Information'!$K$21:$K$170,MATCH(1,('Booking Guest Information'!$G$21:$G$170=$D116)*('Booking Guest Information'!$M$21:$M$170&lt;=AN$105)*('Booking Guest Information'!$O$21:$O$170&gt;AN$105)*('Booking Guest Information'!$A$21:$A$170&lt;&gt;"X"),0),0),""),"")</f>
        <v/>
      </c>
      <c r="AO116" s="150" t="str">
        <f t="array" ref="AO116">IFERROR(IF($C116&lt;&gt;"",INDEX('Booking Guest Information'!$K$21:$K$170,MATCH(1,('Booking Guest Information'!$G$21:$G$170=$D116)*('Booking Guest Information'!$M$21:$M$170&lt;=AO$105)*('Booking Guest Information'!$O$21:$O$170&gt;AO$105)*('Booking Guest Information'!$A$21:$A$170&lt;&gt;"X"),0),0),""),"")</f>
        <v/>
      </c>
      <c r="AP116" s="150" t="str">
        <f t="array" ref="AP116">IFERROR(IF($C116&lt;&gt;"",INDEX('Booking Guest Information'!$K$21:$K$170,MATCH(1,('Booking Guest Information'!$G$21:$G$170=$D116)*('Booking Guest Information'!$M$21:$M$170&lt;=AP$105)*('Booking Guest Information'!$O$21:$O$170&gt;AP$105)*('Booking Guest Information'!$A$21:$A$170&lt;&gt;"X"),0),0),""),"")</f>
        <v/>
      </c>
      <c r="AQ116" s="150" t="str">
        <f t="array" ref="AQ116">IFERROR(IF($C116&lt;&gt;"",INDEX('Booking Guest Information'!$K$21:$K$170,MATCH(1,('Booking Guest Information'!$G$21:$G$170=$D116)*('Booking Guest Information'!$M$21:$M$170&lt;=AQ$105)*('Booking Guest Information'!$O$21:$O$170&gt;AQ$105)*('Booking Guest Information'!$A$21:$A$170&lt;&gt;"X"),0),0),""),"")</f>
        <v/>
      </c>
      <c r="AR116" s="150" t="str">
        <f t="array" ref="AR116">IFERROR(IF($C116&lt;&gt;"",INDEX('Booking Guest Information'!$K$21:$K$170,MATCH(1,('Booking Guest Information'!$G$21:$G$170=$D116)*('Booking Guest Information'!$M$21:$M$170&lt;=AR$105)*('Booking Guest Information'!$O$21:$O$170&gt;AR$105)*('Booking Guest Information'!$A$21:$A$170&lt;&gt;"X"),0),0),""),"")</f>
        <v/>
      </c>
      <c r="AS116" s="150" t="str">
        <f t="array" ref="AS116">IFERROR(IF($C116&lt;&gt;"",INDEX('Booking Guest Information'!$K$21:$K$170,MATCH(1,('Booking Guest Information'!$G$21:$G$170=$D116)*('Booking Guest Information'!$M$21:$M$170&lt;=AS$105)*('Booking Guest Information'!$O$21:$O$170&gt;AS$105)*('Booking Guest Information'!$A$21:$A$170&lt;&gt;"X"),0),0),""),"")</f>
        <v/>
      </c>
      <c r="AT116" s="150" t="str">
        <f t="array" ref="AT116">IFERROR(IF($C116&lt;&gt;"",INDEX('Booking Guest Information'!$K$21:$K$170,MATCH(1,('Booking Guest Information'!$G$21:$G$170=$D116)*('Booking Guest Information'!$M$21:$M$170&lt;=AT$105)*('Booking Guest Information'!$O$21:$O$170&gt;AT$105)*('Booking Guest Information'!$A$21:$A$170&lt;&gt;"X"),0),0),""),"")</f>
        <v/>
      </c>
      <c r="AU116" s="150" t="str">
        <f t="array" ref="AU116">IFERROR(IF($C116&lt;&gt;"",INDEX('Booking Guest Information'!$K$21:$K$170,MATCH(1,('Booking Guest Information'!$G$21:$G$170=$D116)*('Booking Guest Information'!$M$21:$M$170&lt;=AU$105)*('Booking Guest Information'!$O$21:$O$170&gt;AU$105)*('Booking Guest Information'!$A$21:$A$170&lt;&gt;"X"),0),0),""),"")</f>
        <v/>
      </c>
    </row>
    <row r="117" spans="2:47" x14ac:dyDescent="0.3">
      <c r="B117" s="149">
        <v>12</v>
      </c>
      <c r="C117" s="151" t="str">
        <f t="shared" si="5"/>
        <v>Deluxe Single</v>
      </c>
      <c r="D117" s="149">
        <f t="shared" si="5"/>
        <v>212</v>
      </c>
      <c r="E117" s="149"/>
      <c r="F117" s="150" t="str">
        <f t="array" ref="F117">IFERROR(IF($C117&lt;&gt;"",INDEX('Booking Guest Information'!$K$21:$K$170,MATCH(1,('Booking Guest Information'!$G$21:$G$170=$D117)*('Booking Guest Information'!$M$21:$M$170&lt;=F$105)*('Booking Guest Information'!$O$21:$O$170&gt;F$105)*('Booking Guest Information'!$A$21:$A$170&lt;&gt;"X"),0),0),""),"")</f>
        <v/>
      </c>
      <c r="G117" s="150" t="str">
        <f t="array" ref="G117">IFERROR(IF($C117&lt;&gt;"",INDEX('Booking Guest Information'!$K$21:$K$170,MATCH(1,('Booking Guest Information'!$G$21:$G$170=$D117)*('Booking Guest Information'!$M$21:$M$170&lt;=G$105)*('Booking Guest Information'!$O$21:$O$170&gt;G$105)*('Booking Guest Information'!$A$21:$A$170&lt;&gt;"X"),0),0),""),"")</f>
        <v/>
      </c>
      <c r="H117" s="150" t="str">
        <f t="array" ref="H117">IFERROR(IF($C117&lt;&gt;"",INDEX('Booking Guest Information'!$K$21:$K$170,MATCH(1,('Booking Guest Information'!$G$21:$G$170=$D117)*('Booking Guest Information'!$M$21:$M$170&lt;=H$105)*('Booking Guest Information'!$O$21:$O$170&gt;H$105)*('Booking Guest Information'!$A$21:$A$170&lt;&gt;"X"),0),0),""),"")</f>
        <v/>
      </c>
      <c r="I117" s="150" t="str">
        <f t="array" ref="I117">IFERROR(IF($C117&lt;&gt;"",INDEX('Booking Guest Information'!$K$21:$K$170,MATCH(1,('Booking Guest Information'!$G$21:$G$170=$D117)*('Booking Guest Information'!$M$21:$M$170&lt;=I$105)*('Booking Guest Information'!$O$21:$O$170&gt;I$105)*('Booking Guest Information'!$A$21:$A$170&lt;&gt;"X"),0),0),""),"")</f>
        <v/>
      </c>
      <c r="J117" s="150" t="str">
        <f t="array" ref="J117">IFERROR(IF($C117&lt;&gt;"",INDEX('Booking Guest Information'!$K$21:$K$170,MATCH(1,('Booking Guest Information'!$G$21:$G$170=$D117)*('Booking Guest Information'!$M$21:$M$170&lt;=J$105)*('Booking Guest Information'!$O$21:$O$170&gt;J$105)*('Booking Guest Information'!$A$21:$A$170&lt;&gt;"X"),0),0),""),"")</f>
        <v/>
      </c>
      <c r="K117" s="150" t="str">
        <f t="array" ref="K117">IFERROR(IF($C117&lt;&gt;"",INDEX('Booking Guest Information'!$K$21:$K$170,MATCH(1,('Booking Guest Information'!$G$21:$G$170=$D117)*('Booking Guest Information'!$M$21:$M$170&lt;=K$105)*('Booking Guest Information'!$O$21:$O$170&gt;K$105)*('Booking Guest Information'!$A$21:$A$170&lt;&gt;"X"),0),0),""),"")</f>
        <v/>
      </c>
      <c r="L117" s="150" t="str">
        <f t="array" ref="L117">IFERROR(IF($C117&lt;&gt;"",INDEX('Booking Guest Information'!$K$21:$K$170,MATCH(1,('Booking Guest Information'!$G$21:$G$170=$D117)*('Booking Guest Information'!$M$21:$M$170&lt;=L$105)*('Booking Guest Information'!$O$21:$O$170&gt;L$105)*('Booking Guest Information'!$A$21:$A$170&lt;&gt;"X"),0),0),""),"")</f>
        <v/>
      </c>
      <c r="M117" s="150" t="str">
        <f t="array" ref="M117">IFERROR(IF($C117&lt;&gt;"",INDEX('Booking Guest Information'!$K$21:$K$170,MATCH(1,('Booking Guest Information'!$G$21:$G$170=$D117)*('Booking Guest Information'!$M$21:$M$170&lt;=M$105)*('Booking Guest Information'!$O$21:$O$170&gt;M$105)*('Booking Guest Information'!$A$21:$A$170&lt;&gt;"X"),0),0),""),"")</f>
        <v/>
      </c>
      <c r="N117" s="150" t="str">
        <f t="array" ref="N117">IFERROR(IF($C117&lt;&gt;"",INDEX('Booking Guest Information'!$K$21:$K$170,MATCH(1,('Booking Guest Information'!$G$21:$G$170=$D117)*('Booking Guest Information'!$M$21:$M$170&lt;=N$105)*('Booking Guest Information'!$O$21:$O$170&gt;N$105)*('Booking Guest Information'!$A$21:$A$170&lt;&gt;"X"),0),0),""),"")</f>
        <v/>
      </c>
      <c r="O117" s="150" t="str">
        <f t="array" ref="O117">IFERROR(IF($C117&lt;&gt;"",INDEX('Booking Guest Information'!$K$21:$K$170,MATCH(1,('Booking Guest Information'!$G$21:$G$170=$D117)*('Booking Guest Information'!$M$21:$M$170&lt;=O$105)*('Booking Guest Information'!$O$21:$O$170&gt;O$105)*('Booking Guest Information'!$A$21:$A$170&lt;&gt;"X"),0),0),""),"")</f>
        <v/>
      </c>
      <c r="P117" s="150" t="str">
        <f t="array" ref="P117">IFERROR(IF($C117&lt;&gt;"",INDEX('Booking Guest Information'!$K$21:$K$170,MATCH(1,('Booking Guest Information'!$G$21:$G$170=$D117)*('Booking Guest Information'!$M$21:$M$170&lt;=P$105)*('Booking Guest Information'!$O$21:$O$170&gt;P$105)*('Booking Guest Information'!$A$21:$A$170&lt;&gt;"X"),0),0),""),"")</f>
        <v/>
      </c>
      <c r="Q117" s="150" t="str">
        <f t="array" ref="Q117">IFERROR(IF($C117&lt;&gt;"",INDEX('Booking Guest Information'!$K$21:$K$170,MATCH(1,('Booking Guest Information'!$G$21:$G$170=$D117)*('Booking Guest Information'!$M$21:$M$170&lt;=Q$105)*('Booking Guest Information'!$O$21:$O$170&gt;Q$105)*('Booking Guest Information'!$A$21:$A$170&lt;&gt;"X"),0),0),""),"")</f>
        <v/>
      </c>
      <c r="R117" s="150" t="str">
        <f t="array" ref="R117">IFERROR(IF($C117&lt;&gt;"",INDEX('Booking Guest Information'!$K$21:$K$170,MATCH(1,('Booking Guest Information'!$G$21:$G$170=$D117)*('Booking Guest Information'!$M$21:$M$170&lt;=R$105)*('Booking Guest Information'!$O$21:$O$170&gt;R$105)*('Booking Guest Information'!$A$21:$A$170&lt;&gt;"X"),0),0),""),"")</f>
        <v/>
      </c>
      <c r="S117" s="150" t="str">
        <f t="array" ref="S117">IFERROR(IF($C117&lt;&gt;"",INDEX('Booking Guest Information'!$K$21:$K$170,MATCH(1,('Booking Guest Information'!$G$21:$G$170=$D117)*('Booking Guest Information'!$M$21:$M$170&lt;=S$105)*('Booking Guest Information'!$O$21:$O$170&gt;S$105)*('Booking Guest Information'!$A$21:$A$170&lt;&gt;"X"),0),0),""),"")</f>
        <v/>
      </c>
      <c r="T117" s="150" t="str">
        <f t="array" ref="T117">IFERROR(IF($C117&lt;&gt;"",INDEX('Booking Guest Information'!$K$21:$K$170,MATCH(1,('Booking Guest Information'!$G$21:$G$170=$D117)*('Booking Guest Information'!$M$21:$M$170&lt;=T$105)*('Booking Guest Information'!$O$21:$O$170&gt;T$105)*('Booking Guest Information'!$A$21:$A$170&lt;&gt;"X"),0),0),""),"")</f>
        <v/>
      </c>
      <c r="U117" s="150" t="str">
        <f t="array" ref="U117">IFERROR(IF($C117&lt;&gt;"",INDEX('Booking Guest Information'!$K$21:$K$170,MATCH(1,('Booking Guest Information'!$G$21:$G$170=$D117)*('Booking Guest Information'!$M$21:$M$170&lt;=U$105)*('Booking Guest Information'!$O$21:$O$170&gt;U$105)*('Booking Guest Information'!$A$21:$A$170&lt;&gt;"X"),0),0),""),"")</f>
        <v/>
      </c>
      <c r="V117" s="150" t="str">
        <f t="array" ref="V117">IFERROR(IF($C117&lt;&gt;"",INDEX('Booking Guest Information'!$K$21:$K$170,MATCH(1,('Booking Guest Information'!$G$21:$G$170=$D117)*('Booking Guest Information'!$M$21:$M$170&lt;=V$105)*('Booking Guest Information'!$O$21:$O$170&gt;V$105)*('Booking Guest Information'!$A$21:$A$170&lt;&gt;"X"),0),0),""),"")</f>
        <v/>
      </c>
      <c r="W117" s="150" t="str">
        <f t="array" ref="W117">IFERROR(IF($C117&lt;&gt;"",INDEX('Booking Guest Information'!$K$21:$K$170,MATCH(1,('Booking Guest Information'!$G$21:$G$170=$D117)*('Booking Guest Information'!$M$21:$M$170&lt;=W$105)*('Booking Guest Information'!$O$21:$O$170&gt;W$105)*('Booking Guest Information'!$A$21:$A$170&lt;&gt;"X"),0),0),""),"")</f>
        <v/>
      </c>
      <c r="X117" s="150" t="str">
        <f t="array" ref="X117">IFERROR(IF($C117&lt;&gt;"",INDEX('Booking Guest Information'!$K$21:$K$170,MATCH(1,('Booking Guest Information'!$G$21:$G$170=$D117)*('Booking Guest Information'!$M$21:$M$170&lt;=X$105)*('Booking Guest Information'!$O$21:$O$170&gt;X$105)*('Booking Guest Information'!$A$21:$A$170&lt;&gt;"X"),0),0),""),"")</f>
        <v/>
      </c>
      <c r="Y117" s="150" t="str">
        <f t="array" ref="Y117">IFERROR(IF($C117&lt;&gt;"",INDEX('Booking Guest Information'!$K$21:$K$170,MATCH(1,('Booking Guest Information'!$G$21:$G$170=$D117)*('Booking Guest Information'!$M$21:$M$170&lt;=Y$105)*('Booking Guest Information'!$O$21:$O$170&gt;Y$105)*('Booking Guest Information'!$A$21:$A$170&lt;&gt;"X"),0),0),""),"")</f>
        <v/>
      </c>
      <c r="Z117" s="150" t="str">
        <f t="array" ref="Z117">IFERROR(IF($C117&lt;&gt;"",INDEX('Booking Guest Information'!$K$21:$K$170,MATCH(1,('Booking Guest Information'!$G$21:$G$170=$D117)*('Booking Guest Information'!$M$21:$M$170&lt;=Z$105)*('Booking Guest Information'!$O$21:$O$170&gt;Z$105)*('Booking Guest Information'!$A$21:$A$170&lt;&gt;"X"),0),0),""),"")</f>
        <v/>
      </c>
      <c r="AA117" s="150" t="str">
        <f t="array" ref="AA117">IFERROR(IF($C117&lt;&gt;"",INDEX('Booking Guest Information'!$K$21:$K$170,MATCH(1,('Booking Guest Information'!$G$21:$G$170=$D117)*('Booking Guest Information'!$M$21:$M$170&lt;=AA$105)*('Booking Guest Information'!$O$21:$O$170&gt;AA$105)*('Booking Guest Information'!$A$21:$A$170&lt;&gt;"X"),0),0),""),"")</f>
        <v/>
      </c>
      <c r="AB117" s="150" t="str">
        <f t="array" ref="AB117">IFERROR(IF($C117&lt;&gt;"",INDEX('Booking Guest Information'!$K$21:$K$170,MATCH(1,('Booking Guest Information'!$G$21:$G$170=$D117)*('Booking Guest Information'!$M$21:$M$170&lt;=AB$105)*('Booking Guest Information'!$O$21:$O$170&gt;AB$105)*('Booking Guest Information'!$A$21:$A$170&lt;&gt;"X"),0),0),""),"")</f>
        <v/>
      </c>
      <c r="AC117" s="150" t="str">
        <f t="array" ref="AC117">IFERROR(IF($C117&lt;&gt;"",INDEX('Booking Guest Information'!$K$21:$K$170,MATCH(1,('Booking Guest Information'!$G$21:$G$170=$D117)*('Booking Guest Information'!$M$21:$M$170&lt;=AC$105)*('Booking Guest Information'!$O$21:$O$170&gt;AC$105)*('Booking Guest Information'!$A$21:$A$170&lt;&gt;"X"),0),0),""),"")</f>
        <v/>
      </c>
      <c r="AD117" s="150" t="str">
        <f t="array" ref="AD117">IFERROR(IF($C117&lt;&gt;"",INDEX('Booking Guest Information'!$K$21:$K$170,MATCH(1,('Booking Guest Information'!$G$21:$G$170=$D117)*('Booking Guest Information'!$M$21:$M$170&lt;=AD$105)*('Booking Guest Information'!$O$21:$O$170&gt;AD$105)*('Booking Guest Information'!$A$21:$A$170&lt;&gt;"X"),0),0),""),"")</f>
        <v/>
      </c>
      <c r="AE117" s="150" t="str">
        <f t="array" ref="AE117">IFERROR(IF($C117&lt;&gt;"",INDEX('Booking Guest Information'!$K$21:$K$170,MATCH(1,('Booking Guest Information'!$G$21:$G$170=$D117)*('Booking Guest Information'!$M$21:$M$170&lt;=AE$105)*('Booking Guest Information'!$O$21:$O$170&gt;AE$105)*('Booking Guest Information'!$A$21:$A$170&lt;&gt;"X"),0),0),""),"")</f>
        <v/>
      </c>
      <c r="AF117" s="150" t="str">
        <f t="array" ref="AF117">IFERROR(IF($C117&lt;&gt;"",INDEX('Booking Guest Information'!$K$21:$K$170,MATCH(1,('Booking Guest Information'!$G$21:$G$170=$D117)*('Booking Guest Information'!$M$21:$M$170&lt;=AF$105)*('Booking Guest Information'!$O$21:$O$170&gt;AF$105)*('Booking Guest Information'!$A$21:$A$170&lt;&gt;"X"),0),0),""),"")</f>
        <v/>
      </c>
      <c r="AG117" s="150" t="str">
        <f t="array" ref="AG117">IFERROR(IF($C117&lt;&gt;"",INDEX('Booking Guest Information'!$K$21:$K$170,MATCH(1,('Booking Guest Information'!$G$21:$G$170=$D117)*('Booking Guest Information'!$M$21:$M$170&lt;=AG$105)*('Booking Guest Information'!$O$21:$O$170&gt;AG$105)*('Booking Guest Information'!$A$21:$A$170&lt;&gt;"X"),0),0),""),"")</f>
        <v/>
      </c>
      <c r="AH117" s="150" t="str">
        <f t="array" ref="AH117">IFERROR(IF($C117&lt;&gt;"",INDEX('Booking Guest Information'!$K$21:$K$170,MATCH(1,('Booking Guest Information'!$G$21:$G$170=$D117)*('Booking Guest Information'!$M$21:$M$170&lt;=AH$105)*('Booking Guest Information'!$O$21:$O$170&gt;AH$105)*('Booking Guest Information'!$A$21:$A$170&lt;&gt;"X"),0),0),""),"")</f>
        <v/>
      </c>
      <c r="AI117" s="150" t="str">
        <f t="array" ref="AI117">IFERROR(IF($C117&lt;&gt;"",INDEX('Booking Guest Information'!$K$21:$K$170,MATCH(1,('Booking Guest Information'!$G$21:$G$170=$D117)*('Booking Guest Information'!$M$21:$M$170&lt;=AI$105)*('Booking Guest Information'!$O$21:$O$170&gt;AI$105)*('Booking Guest Information'!$A$21:$A$170&lt;&gt;"X"),0),0),""),"")</f>
        <v/>
      </c>
      <c r="AJ117" s="150" t="str">
        <f t="array" ref="AJ117">IFERROR(IF($C117&lt;&gt;"",INDEX('Booking Guest Information'!$K$21:$K$170,MATCH(1,('Booking Guest Information'!$G$21:$G$170=$D117)*('Booking Guest Information'!$M$21:$M$170&lt;=AJ$105)*('Booking Guest Information'!$O$21:$O$170&gt;AJ$105)*('Booking Guest Information'!$A$21:$A$170&lt;&gt;"X"),0),0),""),"")</f>
        <v/>
      </c>
      <c r="AK117" s="150" t="str">
        <f t="array" ref="AK117">IFERROR(IF($C117&lt;&gt;"",INDEX('Booking Guest Information'!$K$21:$K$170,MATCH(1,('Booking Guest Information'!$G$21:$G$170=$D117)*('Booking Guest Information'!$M$21:$M$170&lt;=AK$105)*('Booking Guest Information'!$O$21:$O$170&gt;AK$105)*('Booking Guest Information'!$A$21:$A$170&lt;&gt;"X"),0),0),""),"")</f>
        <v/>
      </c>
      <c r="AL117" s="150" t="str">
        <f t="array" ref="AL117">IFERROR(IF($C117&lt;&gt;"",INDEX('Booking Guest Information'!$K$21:$K$170,MATCH(1,('Booking Guest Information'!$G$21:$G$170=$D117)*('Booking Guest Information'!$M$21:$M$170&lt;=AL$105)*('Booking Guest Information'!$O$21:$O$170&gt;AL$105)*('Booking Guest Information'!$A$21:$A$170&lt;&gt;"X"),0),0),""),"")</f>
        <v/>
      </c>
      <c r="AM117" s="150" t="str">
        <f t="array" ref="AM117">IFERROR(IF($C117&lt;&gt;"",INDEX('Booking Guest Information'!$K$21:$K$170,MATCH(1,('Booking Guest Information'!$G$21:$G$170=$D117)*('Booking Guest Information'!$M$21:$M$170&lt;=AM$105)*('Booking Guest Information'!$O$21:$O$170&gt;AM$105)*('Booking Guest Information'!$A$21:$A$170&lt;&gt;"X"),0),0),""),"")</f>
        <v/>
      </c>
      <c r="AN117" s="150" t="str">
        <f t="array" ref="AN117">IFERROR(IF($C117&lt;&gt;"",INDEX('Booking Guest Information'!$K$21:$K$170,MATCH(1,('Booking Guest Information'!$G$21:$G$170=$D117)*('Booking Guest Information'!$M$21:$M$170&lt;=AN$105)*('Booking Guest Information'!$O$21:$O$170&gt;AN$105)*('Booking Guest Information'!$A$21:$A$170&lt;&gt;"X"),0),0),""),"")</f>
        <v/>
      </c>
      <c r="AO117" s="150" t="str">
        <f t="array" ref="AO117">IFERROR(IF($C117&lt;&gt;"",INDEX('Booking Guest Information'!$K$21:$K$170,MATCH(1,('Booking Guest Information'!$G$21:$G$170=$D117)*('Booking Guest Information'!$M$21:$M$170&lt;=AO$105)*('Booking Guest Information'!$O$21:$O$170&gt;AO$105)*('Booking Guest Information'!$A$21:$A$170&lt;&gt;"X"),0),0),""),"")</f>
        <v/>
      </c>
      <c r="AP117" s="150" t="str">
        <f t="array" ref="AP117">IFERROR(IF($C117&lt;&gt;"",INDEX('Booking Guest Information'!$K$21:$K$170,MATCH(1,('Booking Guest Information'!$G$21:$G$170=$D117)*('Booking Guest Information'!$M$21:$M$170&lt;=AP$105)*('Booking Guest Information'!$O$21:$O$170&gt;AP$105)*('Booking Guest Information'!$A$21:$A$170&lt;&gt;"X"),0),0),""),"")</f>
        <v/>
      </c>
      <c r="AQ117" s="150" t="str">
        <f t="array" ref="AQ117">IFERROR(IF($C117&lt;&gt;"",INDEX('Booking Guest Information'!$K$21:$K$170,MATCH(1,('Booking Guest Information'!$G$21:$G$170=$D117)*('Booking Guest Information'!$M$21:$M$170&lt;=AQ$105)*('Booking Guest Information'!$O$21:$O$170&gt;AQ$105)*('Booking Guest Information'!$A$21:$A$170&lt;&gt;"X"),0),0),""),"")</f>
        <v/>
      </c>
      <c r="AR117" s="150" t="str">
        <f t="array" ref="AR117">IFERROR(IF($C117&lt;&gt;"",INDEX('Booking Guest Information'!$K$21:$K$170,MATCH(1,('Booking Guest Information'!$G$21:$G$170=$D117)*('Booking Guest Information'!$M$21:$M$170&lt;=AR$105)*('Booking Guest Information'!$O$21:$O$170&gt;AR$105)*('Booking Guest Information'!$A$21:$A$170&lt;&gt;"X"),0),0),""),"")</f>
        <v/>
      </c>
      <c r="AS117" s="150" t="str">
        <f t="array" ref="AS117">IFERROR(IF($C117&lt;&gt;"",INDEX('Booking Guest Information'!$K$21:$K$170,MATCH(1,('Booking Guest Information'!$G$21:$G$170=$D117)*('Booking Guest Information'!$M$21:$M$170&lt;=AS$105)*('Booking Guest Information'!$O$21:$O$170&gt;AS$105)*('Booking Guest Information'!$A$21:$A$170&lt;&gt;"X"),0),0),""),"")</f>
        <v/>
      </c>
      <c r="AT117" s="150" t="str">
        <f t="array" ref="AT117">IFERROR(IF($C117&lt;&gt;"",INDEX('Booking Guest Information'!$K$21:$K$170,MATCH(1,('Booking Guest Information'!$G$21:$G$170=$D117)*('Booking Guest Information'!$M$21:$M$170&lt;=AT$105)*('Booking Guest Information'!$O$21:$O$170&gt;AT$105)*('Booking Guest Information'!$A$21:$A$170&lt;&gt;"X"),0),0),""),"")</f>
        <v/>
      </c>
      <c r="AU117" s="150" t="str">
        <f t="array" ref="AU117">IFERROR(IF($C117&lt;&gt;"",INDEX('Booking Guest Information'!$K$21:$K$170,MATCH(1,('Booking Guest Information'!$G$21:$G$170=$D117)*('Booking Guest Information'!$M$21:$M$170&lt;=AU$105)*('Booking Guest Information'!$O$21:$O$170&gt;AU$105)*('Booking Guest Information'!$A$21:$A$170&lt;&gt;"X"),0),0),""),"")</f>
        <v/>
      </c>
    </row>
    <row r="118" spans="2:47" x14ac:dyDescent="0.3">
      <c r="B118" s="149">
        <v>13</v>
      </c>
      <c r="C118" s="151" t="str">
        <f t="shared" si="5"/>
        <v>Deluxe Double</v>
      </c>
      <c r="D118" s="149">
        <f t="shared" si="5"/>
        <v>213</v>
      </c>
      <c r="E118" s="149"/>
      <c r="F118" s="150" t="str">
        <f t="array" ref="F118">IFERROR(IF($C118&lt;&gt;"",INDEX('Booking Guest Information'!$K$21:$K$170,MATCH(1,('Booking Guest Information'!$G$21:$G$170=$D118)*('Booking Guest Information'!$M$21:$M$170&lt;=F$105)*('Booking Guest Information'!$O$21:$O$170&gt;F$105)*('Booking Guest Information'!$A$21:$A$170&lt;&gt;"X"),0),0),""),"")</f>
        <v/>
      </c>
      <c r="G118" s="150" t="str">
        <f t="array" ref="G118">IFERROR(IF($C118&lt;&gt;"",INDEX('Booking Guest Information'!$K$21:$K$170,MATCH(1,('Booking Guest Information'!$G$21:$G$170=$D118)*('Booking Guest Information'!$M$21:$M$170&lt;=G$105)*('Booking Guest Information'!$O$21:$O$170&gt;G$105)*('Booking Guest Information'!$A$21:$A$170&lt;&gt;"X"),0),0),""),"")</f>
        <v/>
      </c>
      <c r="H118" s="150" t="str">
        <f t="array" ref="H118">IFERROR(IF($C118&lt;&gt;"",INDEX('Booking Guest Information'!$K$21:$K$170,MATCH(1,('Booking Guest Information'!$G$21:$G$170=$D118)*('Booking Guest Information'!$M$21:$M$170&lt;=H$105)*('Booking Guest Information'!$O$21:$O$170&gt;H$105)*('Booking Guest Information'!$A$21:$A$170&lt;&gt;"X"),0),0),""),"")</f>
        <v/>
      </c>
      <c r="I118" s="150" t="str">
        <f t="array" ref="I118">IFERROR(IF($C118&lt;&gt;"",INDEX('Booking Guest Information'!$K$21:$K$170,MATCH(1,('Booking Guest Information'!$G$21:$G$170=$D118)*('Booking Guest Information'!$M$21:$M$170&lt;=I$105)*('Booking Guest Information'!$O$21:$O$170&gt;I$105)*('Booking Guest Information'!$A$21:$A$170&lt;&gt;"X"),0),0),""),"")</f>
        <v/>
      </c>
      <c r="J118" s="150" t="str">
        <f t="array" ref="J118">IFERROR(IF($C118&lt;&gt;"",INDEX('Booking Guest Information'!$K$21:$K$170,MATCH(1,('Booking Guest Information'!$G$21:$G$170=$D118)*('Booking Guest Information'!$M$21:$M$170&lt;=J$105)*('Booking Guest Information'!$O$21:$O$170&gt;J$105)*('Booking Guest Information'!$A$21:$A$170&lt;&gt;"X"),0),0),""),"")</f>
        <v/>
      </c>
      <c r="K118" s="150" t="str">
        <f t="array" ref="K118">IFERROR(IF($C118&lt;&gt;"",INDEX('Booking Guest Information'!$K$21:$K$170,MATCH(1,('Booking Guest Information'!$G$21:$G$170=$D118)*('Booking Guest Information'!$M$21:$M$170&lt;=K$105)*('Booking Guest Information'!$O$21:$O$170&gt;K$105)*('Booking Guest Information'!$A$21:$A$170&lt;&gt;"X"),0),0),""),"")</f>
        <v/>
      </c>
      <c r="L118" s="150" t="str">
        <f t="array" ref="L118">IFERROR(IF($C118&lt;&gt;"",INDEX('Booking Guest Information'!$K$21:$K$170,MATCH(1,('Booking Guest Information'!$G$21:$G$170=$D118)*('Booking Guest Information'!$M$21:$M$170&lt;=L$105)*('Booking Guest Information'!$O$21:$O$170&gt;L$105)*('Booking Guest Information'!$A$21:$A$170&lt;&gt;"X"),0),0),""),"")</f>
        <v/>
      </c>
      <c r="M118" s="150" t="str">
        <f t="array" ref="M118">IFERROR(IF($C118&lt;&gt;"",INDEX('Booking Guest Information'!$K$21:$K$170,MATCH(1,('Booking Guest Information'!$G$21:$G$170=$D118)*('Booking Guest Information'!$M$21:$M$170&lt;=M$105)*('Booking Guest Information'!$O$21:$O$170&gt;M$105)*('Booking Guest Information'!$A$21:$A$170&lt;&gt;"X"),0),0),""),"")</f>
        <v/>
      </c>
      <c r="N118" s="150" t="str">
        <f t="array" ref="N118">IFERROR(IF($C118&lt;&gt;"",INDEX('Booking Guest Information'!$K$21:$K$170,MATCH(1,('Booking Guest Information'!$G$21:$G$170=$D118)*('Booking Guest Information'!$M$21:$M$170&lt;=N$105)*('Booking Guest Information'!$O$21:$O$170&gt;N$105)*('Booking Guest Information'!$A$21:$A$170&lt;&gt;"X"),0),0),""),"")</f>
        <v/>
      </c>
      <c r="O118" s="150" t="str">
        <f t="array" ref="O118">IFERROR(IF($C118&lt;&gt;"",INDEX('Booking Guest Information'!$K$21:$K$170,MATCH(1,('Booking Guest Information'!$G$21:$G$170=$D118)*('Booking Guest Information'!$M$21:$M$170&lt;=O$105)*('Booking Guest Information'!$O$21:$O$170&gt;O$105)*('Booking Guest Information'!$A$21:$A$170&lt;&gt;"X"),0),0),""),"")</f>
        <v/>
      </c>
      <c r="P118" s="150" t="str">
        <f t="array" ref="P118">IFERROR(IF($C118&lt;&gt;"",INDEX('Booking Guest Information'!$K$21:$K$170,MATCH(1,('Booking Guest Information'!$G$21:$G$170=$D118)*('Booking Guest Information'!$M$21:$M$170&lt;=P$105)*('Booking Guest Information'!$O$21:$O$170&gt;P$105)*('Booking Guest Information'!$A$21:$A$170&lt;&gt;"X"),0),0),""),"")</f>
        <v/>
      </c>
      <c r="Q118" s="150" t="str">
        <f t="array" ref="Q118">IFERROR(IF($C118&lt;&gt;"",INDEX('Booking Guest Information'!$K$21:$K$170,MATCH(1,('Booking Guest Information'!$G$21:$G$170=$D118)*('Booking Guest Information'!$M$21:$M$170&lt;=Q$105)*('Booking Guest Information'!$O$21:$O$170&gt;Q$105)*('Booking Guest Information'!$A$21:$A$170&lt;&gt;"X"),0),0),""),"")</f>
        <v/>
      </c>
      <c r="R118" s="150" t="str">
        <f t="array" ref="R118">IFERROR(IF($C118&lt;&gt;"",INDEX('Booking Guest Information'!$K$21:$K$170,MATCH(1,('Booking Guest Information'!$G$21:$G$170=$D118)*('Booking Guest Information'!$M$21:$M$170&lt;=R$105)*('Booking Guest Information'!$O$21:$O$170&gt;R$105)*('Booking Guest Information'!$A$21:$A$170&lt;&gt;"X"),0),0),""),"")</f>
        <v/>
      </c>
      <c r="S118" s="150" t="str">
        <f t="array" ref="S118">IFERROR(IF($C118&lt;&gt;"",INDEX('Booking Guest Information'!$K$21:$K$170,MATCH(1,('Booking Guest Information'!$G$21:$G$170=$D118)*('Booking Guest Information'!$M$21:$M$170&lt;=S$105)*('Booking Guest Information'!$O$21:$O$170&gt;S$105)*('Booking Guest Information'!$A$21:$A$170&lt;&gt;"X"),0),0),""),"")</f>
        <v/>
      </c>
      <c r="T118" s="150" t="str">
        <f t="array" ref="T118">IFERROR(IF($C118&lt;&gt;"",INDEX('Booking Guest Information'!$K$21:$K$170,MATCH(1,('Booking Guest Information'!$G$21:$G$170=$D118)*('Booking Guest Information'!$M$21:$M$170&lt;=T$105)*('Booking Guest Information'!$O$21:$O$170&gt;T$105)*('Booking Guest Information'!$A$21:$A$170&lt;&gt;"X"),0),0),""),"")</f>
        <v/>
      </c>
      <c r="U118" s="150" t="str">
        <f t="array" ref="U118">IFERROR(IF($C118&lt;&gt;"",INDEX('Booking Guest Information'!$K$21:$K$170,MATCH(1,('Booking Guest Information'!$G$21:$G$170=$D118)*('Booking Guest Information'!$M$21:$M$170&lt;=U$105)*('Booking Guest Information'!$O$21:$O$170&gt;U$105)*('Booking Guest Information'!$A$21:$A$170&lt;&gt;"X"),0),0),""),"")</f>
        <v/>
      </c>
      <c r="V118" s="150" t="str">
        <f t="array" ref="V118">IFERROR(IF($C118&lt;&gt;"",INDEX('Booking Guest Information'!$K$21:$K$170,MATCH(1,('Booking Guest Information'!$G$21:$G$170=$D118)*('Booking Guest Information'!$M$21:$M$170&lt;=V$105)*('Booking Guest Information'!$O$21:$O$170&gt;V$105)*('Booking Guest Information'!$A$21:$A$170&lt;&gt;"X"),0),0),""),"")</f>
        <v/>
      </c>
      <c r="W118" s="150" t="str">
        <f t="array" ref="W118">IFERROR(IF($C118&lt;&gt;"",INDEX('Booking Guest Information'!$K$21:$K$170,MATCH(1,('Booking Guest Information'!$G$21:$G$170=$D118)*('Booking Guest Information'!$M$21:$M$170&lt;=W$105)*('Booking Guest Information'!$O$21:$O$170&gt;W$105)*('Booking Guest Information'!$A$21:$A$170&lt;&gt;"X"),0),0),""),"")</f>
        <v/>
      </c>
      <c r="X118" s="150" t="str">
        <f t="array" ref="X118">IFERROR(IF($C118&lt;&gt;"",INDEX('Booking Guest Information'!$K$21:$K$170,MATCH(1,('Booking Guest Information'!$G$21:$G$170=$D118)*('Booking Guest Information'!$M$21:$M$170&lt;=X$105)*('Booking Guest Information'!$O$21:$O$170&gt;X$105)*('Booking Guest Information'!$A$21:$A$170&lt;&gt;"X"),0),0),""),"")</f>
        <v/>
      </c>
      <c r="Y118" s="150" t="str">
        <f t="array" ref="Y118">IFERROR(IF($C118&lt;&gt;"",INDEX('Booking Guest Information'!$K$21:$K$170,MATCH(1,('Booking Guest Information'!$G$21:$G$170=$D118)*('Booking Guest Information'!$M$21:$M$170&lt;=Y$105)*('Booking Guest Information'!$O$21:$O$170&gt;Y$105)*('Booking Guest Information'!$A$21:$A$170&lt;&gt;"X"),0),0),""),"")</f>
        <v/>
      </c>
      <c r="Z118" s="150" t="str">
        <f t="array" ref="Z118">IFERROR(IF($C118&lt;&gt;"",INDEX('Booking Guest Information'!$K$21:$K$170,MATCH(1,('Booking Guest Information'!$G$21:$G$170=$D118)*('Booking Guest Information'!$M$21:$M$170&lt;=Z$105)*('Booking Guest Information'!$O$21:$O$170&gt;Z$105)*('Booking Guest Information'!$A$21:$A$170&lt;&gt;"X"),0),0),""),"")</f>
        <v/>
      </c>
      <c r="AA118" s="150" t="str">
        <f t="array" ref="AA118">IFERROR(IF($C118&lt;&gt;"",INDEX('Booking Guest Information'!$K$21:$K$170,MATCH(1,('Booking Guest Information'!$G$21:$G$170=$D118)*('Booking Guest Information'!$M$21:$M$170&lt;=AA$105)*('Booking Guest Information'!$O$21:$O$170&gt;AA$105)*('Booking Guest Information'!$A$21:$A$170&lt;&gt;"X"),0),0),""),"")</f>
        <v/>
      </c>
      <c r="AB118" s="150" t="str">
        <f t="array" ref="AB118">IFERROR(IF($C118&lt;&gt;"",INDEX('Booking Guest Information'!$K$21:$K$170,MATCH(1,('Booking Guest Information'!$G$21:$G$170=$D118)*('Booking Guest Information'!$M$21:$M$170&lt;=AB$105)*('Booking Guest Information'!$O$21:$O$170&gt;AB$105)*('Booking Guest Information'!$A$21:$A$170&lt;&gt;"X"),0),0),""),"")</f>
        <v/>
      </c>
      <c r="AC118" s="150" t="str">
        <f t="array" ref="AC118">IFERROR(IF($C118&lt;&gt;"",INDEX('Booking Guest Information'!$K$21:$K$170,MATCH(1,('Booking Guest Information'!$G$21:$G$170=$D118)*('Booking Guest Information'!$M$21:$M$170&lt;=AC$105)*('Booking Guest Information'!$O$21:$O$170&gt;AC$105)*('Booking Guest Information'!$A$21:$A$170&lt;&gt;"X"),0),0),""),"")</f>
        <v/>
      </c>
      <c r="AD118" s="150" t="str">
        <f t="array" ref="AD118">IFERROR(IF($C118&lt;&gt;"",INDEX('Booking Guest Information'!$K$21:$K$170,MATCH(1,('Booking Guest Information'!$G$21:$G$170=$D118)*('Booking Guest Information'!$M$21:$M$170&lt;=AD$105)*('Booking Guest Information'!$O$21:$O$170&gt;AD$105)*('Booking Guest Information'!$A$21:$A$170&lt;&gt;"X"),0),0),""),"")</f>
        <v/>
      </c>
      <c r="AE118" s="150" t="str">
        <f t="array" ref="AE118">IFERROR(IF($C118&lt;&gt;"",INDEX('Booking Guest Information'!$K$21:$K$170,MATCH(1,('Booking Guest Information'!$G$21:$G$170=$D118)*('Booking Guest Information'!$M$21:$M$170&lt;=AE$105)*('Booking Guest Information'!$O$21:$O$170&gt;AE$105)*('Booking Guest Information'!$A$21:$A$170&lt;&gt;"X"),0),0),""),"")</f>
        <v/>
      </c>
      <c r="AF118" s="150" t="str">
        <f t="array" ref="AF118">IFERROR(IF($C118&lt;&gt;"",INDEX('Booking Guest Information'!$K$21:$K$170,MATCH(1,('Booking Guest Information'!$G$21:$G$170=$D118)*('Booking Guest Information'!$M$21:$M$170&lt;=AF$105)*('Booking Guest Information'!$O$21:$O$170&gt;AF$105)*('Booking Guest Information'!$A$21:$A$170&lt;&gt;"X"),0),0),""),"")</f>
        <v/>
      </c>
      <c r="AG118" s="150" t="str">
        <f t="array" ref="AG118">IFERROR(IF($C118&lt;&gt;"",INDEX('Booking Guest Information'!$K$21:$K$170,MATCH(1,('Booking Guest Information'!$G$21:$G$170=$D118)*('Booking Guest Information'!$M$21:$M$170&lt;=AG$105)*('Booking Guest Information'!$O$21:$O$170&gt;AG$105)*('Booking Guest Information'!$A$21:$A$170&lt;&gt;"X"),0),0),""),"")</f>
        <v/>
      </c>
      <c r="AH118" s="150" t="str">
        <f t="array" ref="AH118">IFERROR(IF($C118&lt;&gt;"",INDEX('Booking Guest Information'!$K$21:$K$170,MATCH(1,('Booking Guest Information'!$G$21:$G$170=$D118)*('Booking Guest Information'!$M$21:$M$170&lt;=AH$105)*('Booking Guest Information'!$O$21:$O$170&gt;AH$105)*('Booking Guest Information'!$A$21:$A$170&lt;&gt;"X"),0),0),""),"")</f>
        <v/>
      </c>
      <c r="AI118" s="150" t="str">
        <f t="array" ref="AI118">IFERROR(IF($C118&lt;&gt;"",INDEX('Booking Guest Information'!$K$21:$K$170,MATCH(1,('Booking Guest Information'!$G$21:$G$170=$D118)*('Booking Guest Information'!$M$21:$M$170&lt;=AI$105)*('Booking Guest Information'!$O$21:$O$170&gt;AI$105)*('Booking Guest Information'!$A$21:$A$170&lt;&gt;"X"),0),0),""),"")</f>
        <v/>
      </c>
      <c r="AJ118" s="150" t="str">
        <f t="array" ref="AJ118">IFERROR(IF($C118&lt;&gt;"",INDEX('Booking Guest Information'!$K$21:$K$170,MATCH(1,('Booking Guest Information'!$G$21:$G$170=$D118)*('Booking Guest Information'!$M$21:$M$170&lt;=AJ$105)*('Booking Guest Information'!$O$21:$O$170&gt;AJ$105)*('Booking Guest Information'!$A$21:$A$170&lt;&gt;"X"),0),0),""),"")</f>
        <v/>
      </c>
      <c r="AK118" s="150" t="str">
        <f t="array" ref="AK118">IFERROR(IF($C118&lt;&gt;"",INDEX('Booking Guest Information'!$K$21:$K$170,MATCH(1,('Booking Guest Information'!$G$21:$G$170=$D118)*('Booking Guest Information'!$M$21:$M$170&lt;=AK$105)*('Booking Guest Information'!$O$21:$O$170&gt;AK$105)*('Booking Guest Information'!$A$21:$A$170&lt;&gt;"X"),0),0),""),"")</f>
        <v/>
      </c>
      <c r="AL118" s="150" t="str">
        <f t="array" ref="AL118">IFERROR(IF($C118&lt;&gt;"",INDEX('Booking Guest Information'!$K$21:$K$170,MATCH(1,('Booking Guest Information'!$G$21:$G$170=$D118)*('Booking Guest Information'!$M$21:$M$170&lt;=AL$105)*('Booking Guest Information'!$O$21:$O$170&gt;AL$105)*('Booking Guest Information'!$A$21:$A$170&lt;&gt;"X"),0),0),""),"")</f>
        <v/>
      </c>
      <c r="AM118" s="150" t="str">
        <f t="array" ref="AM118">IFERROR(IF($C118&lt;&gt;"",INDEX('Booking Guest Information'!$K$21:$K$170,MATCH(1,('Booking Guest Information'!$G$21:$G$170=$D118)*('Booking Guest Information'!$M$21:$M$170&lt;=AM$105)*('Booking Guest Information'!$O$21:$O$170&gt;AM$105)*('Booking Guest Information'!$A$21:$A$170&lt;&gt;"X"),0),0),""),"")</f>
        <v/>
      </c>
      <c r="AN118" s="150" t="str">
        <f t="array" ref="AN118">IFERROR(IF($C118&lt;&gt;"",INDEX('Booking Guest Information'!$K$21:$K$170,MATCH(1,('Booking Guest Information'!$G$21:$G$170=$D118)*('Booking Guest Information'!$M$21:$M$170&lt;=AN$105)*('Booking Guest Information'!$O$21:$O$170&gt;AN$105)*('Booking Guest Information'!$A$21:$A$170&lt;&gt;"X"),0),0),""),"")</f>
        <v/>
      </c>
      <c r="AO118" s="150" t="str">
        <f t="array" ref="AO118">IFERROR(IF($C118&lt;&gt;"",INDEX('Booking Guest Information'!$K$21:$K$170,MATCH(1,('Booking Guest Information'!$G$21:$G$170=$D118)*('Booking Guest Information'!$M$21:$M$170&lt;=AO$105)*('Booking Guest Information'!$O$21:$O$170&gt;AO$105)*('Booking Guest Information'!$A$21:$A$170&lt;&gt;"X"),0),0),""),"")</f>
        <v/>
      </c>
      <c r="AP118" s="150" t="str">
        <f t="array" ref="AP118">IFERROR(IF($C118&lt;&gt;"",INDEX('Booking Guest Information'!$K$21:$K$170,MATCH(1,('Booking Guest Information'!$G$21:$G$170=$D118)*('Booking Guest Information'!$M$21:$M$170&lt;=AP$105)*('Booking Guest Information'!$O$21:$O$170&gt;AP$105)*('Booking Guest Information'!$A$21:$A$170&lt;&gt;"X"),0),0),""),"")</f>
        <v/>
      </c>
      <c r="AQ118" s="150" t="str">
        <f t="array" ref="AQ118">IFERROR(IF($C118&lt;&gt;"",INDEX('Booking Guest Information'!$K$21:$K$170,MATCH(1,('Booking Guest Information'!$G$21:$G$170=$D118)*('Booking Guest Information'!$M$21:$M$170&lt;=AQ$105)*('Booking Guest Information'!$O$21:$O$170&gt;AQ$105)*('Booking Guest Information'!$A$21:$A$170&lt;&gt;"X"),0),0),""),"")</f>
        <v/>
      </c>
      <c r="AR118" s="150" t="str">
        <f t="array" ref="AR118">IFERROR(IF($C118&lt;&gt;"",INDEX('Booking Guest Information'!$K$21:$K$170,MATCH(1,('Booking Guest Information'!$G$21:$G$170=$D118)*('Booking Guest Information'!$M$21:$M$170&lt;=AR$105)*('Booking Guest Information'!$O$21:$O$170&gt;AR$105)*('Booking Guest Information'!$A$21:$A$170&lt;&gt;"X"),0),0),""),"")</f>
        <v/>
      </c>
      <c r="AS118" s="150" t="str">
        <f t="array" ref="AS118">IFERROR(IF($C118&lt;&gt;"",INDEX('Booking Guest Information'!$K$21:$K$170,MATCH(1,('Booking Guest Information'!$G$21:$G$170=$D118)*('Booking Guest Information'!$M$21:$M$170&lt;=AS$105)*('Booking Guest Information'!$O$21:$O$170&gt;AS$105)*('Booking Guest Information'!$A$21:$A$170&lt;&gt;"X"),0),0),""),"")</f>
        <v/>
      </c>
      <c r="AT118" s="150" t="str">
        <f t="array" ref="AT118">IFERROR(IF($C118&lt;&gt;"",INDEX('Booking Guest Information'!$K$21:$K$170,MATCH(1,('Booking Guest Information'!$G$21:$G$170=$D118)*('Booking Guest Information'!$M$21:$M$170&lt;=AT$105)*('Booking Guest Information'!$O$21:$O$170&gt;AT$105)*('Booking Guest Information'!$A$21:$A$170&lt;&gt;"X"),0),0),""),"")</f>
        <v/>
      </c>
      <c r="AU118" s="150" t="str">
        <f t="array" ref="AU118">IFERROR(IF($C118&lt;&gt;"",INDEX('Booking Guest Information'!$K$21:$K$170,MATCH(1,('Booking Guest Information'!$G$21:$G$170=$D118)*('Booking Guest Information'!$M$21:$M$170&lt;=AU$105)*('Booking Guest Information'!$O$21:$O$170&gt;AU$105)*('Booking Guest Information'!$A$21:$A$170&lt;&gt;"X"),0),0),""),"")</f>
        <v/>
      </c>
    </row>
    <row r="119" spans="2:47" x14ac:dyDescent="0.3">
      <c r="B119" s="149">
        <v>14</v>
      </c>
      <c r="C119" s="151" t="str">
        <f t="shared" si="5"/>
        <v>Deluxe Double</v>
      </c>
      <c r="D119" s="149">
        <f t="shared" si="5"/>
        <v>214</v>
      </c>
      <c r="E119" s="149"/>
      <c r="F119" s="150" t="str">
        <f t="array" ref="F119">IFERROR(IF($C119&lt;&gt;"",INDEX('Booking Guest Information'!$K$21:$K$170,MATCH(1,('Booking Guest Information'!$G$21:$G$170=$D119)*('Booking Guest Information'!$M$21:$M$170&lt;=F$105)*('Booking Guest Information'!$O$21:$O$170&gt;F$105)*('Booking Guest Information'!$A$21:$A$170&lt;&gt;"X"),0),0),""),"")</f>
        <v/>
      </c>
      <c r="G119" s="150" t="str">
        <f t="array" ref="G119">IFERROR(IF($C119&lt;&gt;"",INDEX('Booking Guest Information'!$K$21:$K$170,MATCH(1,('Booking Guest Information'!$G$21:$G$170=$D119)*('Booking Guest Information'!$M$21:$M$170&lt;=G$105)*('Booking Guest Information'!$O$21:$O$170&gt;G$105)*('Booking Guest Information'!$A$21:$A$170&lt;&gt;"X"),0),0),""),"")</f>
        <v/>
      </c>
      <c r="H119" s="150" t="str">
        <f t="array" ref="H119">IFERROR(IF($C119&lt;&gt;"",INDEX('Booking Guest Information'!$K$21:$K$170,MATCH(1,('Booking Guest Information'!$G$21:$G$170=$D119)*('Booking Guest Information'!$M$21:$M$170&lt;=H$105)*('Booking Guest Information'!$O$21:$O$170&gt;H$105)*('Booking Guest Information'!$A$21:$A$170&lt;&gt;"X"),0),0),""),"")</f>
        <v/>
      </c>
      <c r="I119" s="150" t="str">
        <f t="array" ref="I119">IFERROR(IF($C119&lt;&gt;"",INDEX('Booking Guest Information'!$K$21:$K$170,MATCH(1,('Booking Guest Information'!$G$21:$G$170=$D119)*('Booking Guest Information'!$M$21:$M$170&lt;=I$105)*('Booking Guest Information'!$O$21:$O$170&gt;I$105)*('Booking Guest Information'!$A$21:$A$170&lt;&gt;"X"),0),0),""),"")</f>
        <v/>
      </c>
      <c r="J119" s="150" t="str">
        <f t="array" ref="J119">IFERROR(IF($C119&lt;&gt;"",INDEX('Booking Guest Information'!$K$21:$K$170,MATCH(1,('Booking Guest Information'!$G$21:$G$170=$D119)*('Booking Guest Information'!$M$21:$M$170&lt;=J$105)*('Booking Guest Information'!$O$21:$O$170&gt;J$105)*('Booking Guest Information'!$A$21:$A$170&lt;&gt;"X"),0),0),""),"")</f>
        <v/>
      </c>
      <c r="K119" s="150" t="str">
        <f t="array" ref="K119">IFERROR(IF($C119&lt;&gt;"",INDEX('Booking Guest Information'!$K$21:$K$170,MATCH(1,('Booking Guest Information'!$G$21:$G$170=$D119)*('Booking Guest Information'!$M$21:$M$170&lt;=K$105)*('Booking Guest Information'!$O$21:$O$170&gt;K$105)*('Booking Guest Information'!$A$21:$A$170&lt;&gt;"X"),0),0),""),"")</f>
        <v/>
      </c>
      <c r="L119" s="150" t="str">
        <f t="array" ref="L119">IFERROR(IF($C119&lt;&gt;"",INDEX('Booking Guest Information'!$K$21:$K$170,MATCH(1,('Booking Guest Information'!$G$21:$G$170=$D119)*('Booking Guest Information'!$M$21:$M$170&lt;=L$105)*('Booking Guest Information'!$O$21:$O$170&gt;L$105)*('Booking Guest Information'!$A$21:$A$170&lt;&gt;"X"),0),0),""),"")</f>
        <v/>
      </c>
      <c r="M119" s="150" t="str">
        <f t="array" ref="M119">IFERROR(IF($C119&lt;&gt;"",INDEX('Booking Guest Information'!$K$21:$K$170,MATCH(1,('Booking Guest Information'!$G$21:$G$170=$D119)*('Booking Guest Information'!$M$21:$M$170&lt;=M$105)*('Booking Guest Information'!$O$21:$O$170&gt;M$105)*('Booking Guest Information'!$A$21:$A$170&lt;&gt;"X"),0),0),""),"")</f>
        <v/>
      </c>
      <c r="N119" s="150" t="str">
        <f t="array" ref="N119">IFERROR(IF($C119&lt;&gt;"",INDEX('Booking Guest Information'!$K$21:$K$170,MATCH(1,('Booking Guest Information'!$G$21:$G$170=$D119)*('Booking Guest Information'!$M$21:$M$170&lt;=N$105)*('Booking Guest Information'!$O$21:$O$170&gt;N$105)*('Booking Guest Information'!$A$21:$A$170&lt;&gt;"X"),0),0),""),"")</f>
        <v/>
      </c>
      <c r="O119" s="150" t="str">
        <f t="array" ref="O119">IFERROR(IF($C119&lt;&gt;"",INDEX('Booking Guest Information'!$K$21:$K$170,MATCH(1,('Booking Guest Information'!$G$21:$G$170=$D119)*('Booking Guest Information'!$M$21:$M$170&lt;=O$105)*('Booking Guest Information'!$O$21:$O$170&gt;O$105)*('Booking Guest Information'!$A$21:$A$170&lt;&gt;"X"),0),0),""),"")</f>
        <v/>
      </c>
      <c r="P119" s="150" t="str">
        <f t="array" ref="P119">IFERROR(IF($C119&lt;&gt;"",INDEX('Booking Guest Information'!$K$21:$K$170,MATCH(1,('Booking Guest Information'!$G$21:$G$170=$D119)*('Booking Guest Information'!$M$21:$M$170&lt;=P$105)*('Booking Guest Information'!$O$21:$O$170&gt;P$105)*('Booking Guest Information'!$A$21:$A$170&lt;&gt;"X"),0),0),""),"")</f>
        <v/>
      </c>
      <c r="Q119" s="150" t="str">
        <f t="array" ref="Q119">IFERROR(IF($C119&lt;&gt;"",INDEX('Booking Guest Information'!$K$21:$K$170,MATCH(1,('Booking Guest Information'!$G$21:$G$170=$D119)*('Booking Guest Information'!$M$21:$M$170&lt;=Q$105)*('Booking Guest Information'!$O$21:$O$170&gt;Q$105)*('Booking Guest Information'!$A$21:$A$170&lt;&gt;"X"),0),0),""),"")</f>
        <v/>
      </c>
      <c r="R119" s="150" t="str">
        <f t="array" ref="R119">IFERROR(IF($C119&lt;&gt;"",INDEX('Booking Guest Information'!$K$21:$K$170,MATCH(1,('Booking Guest Information'!$G$21:$G$170=$D119)*('Booking Guest Information'!$M$21:$M$170&lt;=R$105)*('Booking Guest Information'!$O$21:$O$170&gt;R$105)*('Booking Guest Information'!$A$21:$A$170&lt;&gt;"X"),0),0),""),"")</f>
        <v/>
      </c>
      <c r="S119" s="150" t="str">
        <f t="array" ref="S119">IFERROR(IF($C119&lt;&gt;"",INDEX('Booking Guest Information'!$K$21:$K$170,MATCH(1,('Booking Guest Information'!$G$21:$G$170=$D119)*('Booking Guest Information'!$M$21:$M$170&lt;=S$105)*('Booking Guest Information'!$O$21:$O$170&gt;S$105)*('Booking Guest Information'!$A$21:$A$170&lt;&gt;"X"),0),0),""),"")</f>
        <v/>
      </c>
      <c r="T119" s="150" t="str">
        <f t="array" ref="T119">IFERROR(IF($C119&lt;&gt;"",INDEX('Booking Guest Information'!$K$21:$K$170,MATCH(1,('Booking Guest Information'!$G$21:$G$170=$D119)*('Booking Guest Information'!$M$21:$M$170&lt;=T$105)*('Booking Guest Information'!$O$21:$O$170&gt;T$105)*('Booking Guest Information'!$A$21:$A$170&lt;&gt;"X"),0),0),""),"")</f>
        <v/>
      </c>
      <c r="U119" s="150" t="str">
        <f t="array" ref="U119">IFERROR(IF($C119&lt;&gt;"",INDEX('Booking Guest Information'!$K$21:$K$170,MATCH(1,('Booking Guest Information'!$G$21:$G$170=$D119)*('Booking Guest Information'!$M$21:$M$170&lt;=U$105)*('Booking Guest Information'!$O$21:$O$170&gt;U$105)*('Booking Guest Information'!$A$21:$A$170&lt;&gt;"X"),0),0),""),"")</f>
        <v/>
      </c>
      <c r="V119" s="150" t="str">
        <f t="array" ref="V119">IFERROR(IF($C119&lt;&gt;"",INDEX('Booking Guest Information'!$K$21:$K$170,MATCH(1,('Booking Guest Information'!$G$21:$G$170=$D119)*('Booking Guest Information'!$M$21:$M$170&lt;=V$105)*('Booking Guest Information'!$O$21:$O$170&gt;V$105)*('Booking Guest Information'!$A$21:$A$170&lt;&gt;"X"),0),0),""),"")</f>
        <v/>
      </c>
      <c r="W119" s="150" t="str">
        <f t="array" ref="W119">IFERROR(IF($C119&lt;&gt;"",INDEX('Booking Guest Information'!$K$21:$K$170,MATCH(1,('Booking Guest Information'!$G$21:$G$170=$D119)*('Booking Guest Information'!$M$21:$M$170&lt;=W$105)*('Booking Guest Information'!$O$21:$O$170&gt;W$105)*('Booking Guest Information'!$A$21:$A$170&lt;&gt;"X"),0),0),""),"")</f>
        <v/>
      </c>
      <c r="X119" s="150" t="str">
        <f t="array" ref="X119">IFERROR(IF($C119&lt;&gt;"",INDEX('Booking Guest Information'!$K$21:$K$170,MATCH(1,('Booking Guest Information'!$G$21:$G$170=$D119)*('Booking Guest Information'!$M$21:$M$170&lt;=X$105)*('Booking Guest Information'!$O$21:$O$170&gt;X$105)*('Booking Guest Information'!$A$21:$A$170&lt;&gt;"X"),0),0),""),"")</f>
        <v/>
      </c>
      <c r="Y119" s="150" t="str">
        <f t="array" ref="Y119">IFERROR(IF($C119&lt;&gt;"",INDEX('Booking Guest Information'!$K$21:$K$170,MATCH(1,('Booking Guest Information'!$G$21:$G$170=$D119)*('Booking Guest Information'!$M$21:$M$170&lt;=Y$105)*('Booking Guest Information'!$O$21:$O$170&gt;Y$105)*('Booking Guest Information'!$A$21:$A$170&lt;&gt;"X"),0),0),""),"")</f>
        <v/>
      </c>
      <c r="Z119" s="150" t="str">
        <f t="array" ref="Z119">IFERROR(IF($C119&lt;&gt;"",INDEX('Booking Guest Information'!$K$21:$K$170,MATCH(1,('Booking Guest Information'!$G$21:$G$170=$D119)*('Booking Guest Information'!$M$21:$M$170&lt;=Z$105)*('Booking Guest Information'!$O$21:$O$170&gt;Z$105)*('Booking Guest Information'!$A$21:$A$170&lt;&gt;"X"),0),0),""),"")</f>
        <v/>
      </c>
      <c r="AA119" s="150" t="str">
        <f t="array" ref="AA119">IFERROR(IF($C119&lt;&gt;"",INDEX('Booking Guest Information'!$K$21:$K$170,MATCH(1,('Booking Guest Information'!$G$21:$G$170=$D119)*('Booking Guest Information'!$M$21:$M$170&lt;=AA$105)*('Booking Guest Information'!$O$21:$O$170&gt;AA$105)*('Booking Guest Information'!$A$21:$A$170&lt;&gt;"X"),0),0),""),"")</f>
        <v/>
      </c>
      <c r="AB119" s="150" t="str">
        <f t="array" ref="AB119">IFERROR(IF($C119&lt;&gt;"",INDEX('Booking Guest Information'!$K$21:$K$170,MATCH(1,('Booking Guest Information'!$G$21:$G$170=$D119)*('Booking Guest Information'!$M$21:$M$170&lt;=AB$105)*('Booking Guest Information'!$O$21:$O$170&gt;AB$105)*('Booking Guest Information'!$A$21:$A$170&lt;&gt;"X"),0),0),""),"")</f>
        <v/>
      </c>
      <c r="AC119" s="150" t="str">
        <f t="array" ref="AC119">IFERROR(IF($C119&lt;&gt;"",INDEX('Booking Guest Information'!$K$21:$K$170,MATCH(1,('Booking Guest Information'!$G$21:$G$170=$D119)*('Booking Guest Information'!$M$21:$M$170&lt;=AC$105)*('Booking Guest Information'!$O$21:$O$170&gt;AC$105)*('Booking Guest Information'!$A$21:$A$170&lt;&gt;"X"),0),0),""),"")</f>
        <v/>
      </c>
      <c r="AD119" s="150" t="str">
        <f t="array" ref="AD119">IFERROR(IF($C119&lt;&gt;"",INDEX('Booking Guest Information'!$K$21:$K$170,MATCH(1,('Booking Guest Information'!$G$21:$G$170=$D119)*('Booking Guest Information'!$M$21:$M$170&lt;=AD$105)*('Booking Guest Information'!$O$21:$O$170&gt;AD$105)*('Booking Guest Information'!$A$21:$A$170&lt;&gt;"X"),0),0),""),"")</f>
        <v/>
      </c>
      <c r="AE119" s="150" t="str">
        <f t="array" ref="AE119">IFERROR(IF($C119&lt;&gt;"",INDEX('Booking Guest Information'!$K$21:$K$170,MATCH(1,('Booking Guest Information'!$G$21:$G$170=$D119)*('Booking Guest Information'!$M$21:$M$170&lt;=AE$105)*('Booking Guest Information'!$O$21:$O$170&gt;AE$105)*('Booking Guest Information'!$A$21:$A$170&lt;&gt;"X"),0),0),""),"")</f>
        <v/>
      </c>
      <c r="AF119" s="150" t="str">
        <f t="array" ref="AF119">IFERROR(IF($C119&lt;&gt;"",INDEX('Booking Guest Information'!$K$21:$K$170,MATCH(1,('Booking Guest Information'!$G$21:$G$170=$D119)*('Booking Guest Information'!$M$21:$M$170&lt;=AF$105)*('Booking Guest Information'!$O$21:$O$170&gt;AF$105)*('Booking Guest Information'!$A$21:$A$170&lt;&gt;"X"),0),0),""),"")</f>
        <v/>
      </c>
      <c r="AG119" s="150" t="str">
        <f t="array" ref="AG119">IFERROR(IF($C119&lt;&gt;"",INDEX('Booking Guest Information'!$K$21:$K$170,MATCH(1,('Booking Guest Information'!$G$21:$G$170=$D119)*('Booking Guest Information'!$M$21:$M$170&lt;=AG$105)*('Booking Guest Information'!$O$21:$O$170&gt;AG$105)*('Booking Guest Information'!$A$21:$A$170&lt;&gt;"X"),0),0),""),"")</f>
        <v/>
      </c>
      <c r="AH119" s="150" t="str">
        <f t="array" ref="AH119">IFERROR(IF($C119&lt;&gt;"",INDEX('Booking Guest Information'!$K$21:$K$170,MATCH(1,('Booking Guest Information'!$G$21:$G$170=$D119)*('Booking Guest Information'!$M$21:$M$170&lt;=AH$105)*('Booking Guest Information'!$O$21:$O$170&gt;AH$105)*('Booking Guest Information'!$A$21:$A$170&lt;&gt;"X"),0),0),""),"")</f>
        <v/>
      </c>
      <c r="AI119" s="150" t="str">
        <f t="array" ref="AI119">IFERROR(IF($C119&lt;&gt;"",INDEX('Booking Guest Information'!$K$21:$K$170,MATCH(1,('Booking Guest Information'!$G$21:$G$170=$D119)*('Booking Guest Information'!$M$21:$M$170&lt;=AI$105)*('Booking Guest Information'!$O$21:$O$170&gt;AI$105)*('Booking Guest Information'!$A$21:$A$170&lt;&gt;"X"),0),0),""),"")</f>
        <v/>
      </c>
      <c r="AJ119" s="150" t="str">
        <f t="array" ref="AJ119">IFERROR(IF($C119&lt;&gt;"",INDEX('Booking Guest Information'!$K$21:$K$170,MATCH(1,('Booking Guest Information'!$G$21:$G$170=$D119)*('Booking Guest Information'!$M$21:$M$170&lt;=AJ$105)*('Booking Guest Information'!$O$21:$O$170&gt;AJ$105)*('Booking Guest Information'!$A$21:$A$170&lt;&gt;"X"),0),0),""),"")</f>
        <v/>
      </c>
      <c r="AK119" s="150" t="str">
        <f t="array" ref="AK119">IFERROR(IF($C119&lt;&gt;"",INDEX('Booking Guest Information'!$K$21:$K$170,MATCH(1,('Booking Guest Information'!$G$21:$G$170=$D119)*('Booking Guest Information'!$M$21:$M$170&lt;=AK$105)*('Booking Guest Information'!$O$21:$O$170&gt;AK$105)*('Booking Guest Information'!$A$21:$A$170&lt;&gt;"X"),0),0),""),"")</f>
        <v/>
      </c>
      <c r="AL119" s="150" t="str">
        <f t="array" ref="AL119">IFERROR(IF($C119&lt;&gt;"",INDEX('Booking Guest Information'!$K$21:$K$170,MATCH(1,('Booking Guest Information'!$G$21:$G$170=$D119)*('Booking Guest Information'!$M$21:$M$170&lt;=AL$105)*('Booking Guest Information'!$O$21:$O$170&gt;AL$105)*('Booking Guest Information'!$A$21:$A$170&lt;&gt;"X"),0),0),""),"")</f>
        <v/>
      </c>
      <c r="AM119" s="150" t="str">
        <f t="array" ref="AM119">IFERROR(IF($C119&lt;&gt;"",INDEX('Booking Guest Information'!$K$21:$K$170,MATCH(1,('Booking Guest Information'!$G$21:$G$170=$D119)*('Booking Guest Information'!$M$21:$M$170&lt;=AM$105)*('Booking Guest Information'!$O$21:$O$170&gt;AM$105)*('Booking Guest Information'!$A$21:$A$170&lt;&gt;"X"),0),0),""),"")</f>
        <v/>
      </c>
      <c r="AN119" s="150" t="str">
        <f t="array" ref="AN119">IFERROR(IF($C119&lt;&gt;"",INDEX('Booking Guest Information'!$K$21:$K$170,MATCH(1,('Booking Guest Information'!$G$21:$G$170=$D119)*('Booking Guest Information'!$M$21:$M$170&lt;=AN$105)*('Booking Guest Information'!$O$21:$O$170&gt;AN$105)*('Booking Guest Information'!$A$21:$A$170&lt;&gt;"X"),0),0),""),"")</f>
        <v/>
      </c>
      <c r="AO119" s="150" t="str">
        <f t="array" ref="AO119">IFERROR(IF($C119&lt;&gt;"",INDEX('Booking Guest Information'!$K$21:$K$170,MATCH(1,('Booking Guest Information'!$G$21:$G$170=$D119)*('Booking Guest Information'!$M$21:$M$170&lt;=AO$105)*('Booking Guest Information'!$O$21:$O$170&gt;AO$105)*('Booking Guest Information'!$A$21:$A$170&lt;&gt;"X"),0),0),""),"")</f>
        <v/>
      </c>
      <c r="AP119" s="150" t="str">
        <f t="array" ref="AP119">IFERROR(IF($C119&lt;&gt;"",INDEX('Booking Guest Information'!$K$21:$K$170,MATCH(1,('Booking Guest Information'!$G$21:$G$170=$D119)*('Booking Guest Information'!$M$21:$M$170&lt;=AP$105)*('Booking Guest Information'!$O$21:$O$170&gt;AP$105)*('Booking Guest Information'!$A$21:$A$170&lt;&gt;"X"),0),0),""),"")</f>
        <v/>
      </c>
      <c r="AQ119" s="150" t="str">
        <f t="array" ref="AQ119">IFERROR(IF($C119&lt;&gt;"",INDEX('Booking Guest Information'!$K$21:$K$170,MATCH(1,('Booking Guest Information'!$G$21:$G$170=$D119)*('Booking Guest Information'!$M$21:$M$170&lt;=AQ$105)*('Booking Guest Information'!$O$21:$O$170&gt;AQ$105)*('Booking Guest Information'!$A$21:$A$170&lt;&gt;"X"),0),0),""),"")</f>
        <v/>
      </c>
      <c r="AR119" s="150" t="str">
        <f t="array" ref="AR119">IFERROR(IF($C119&lt;&gt;"",INDEX('Booking Guest Information'!$K$21:$K$170,MATCH(1,('Booking Guest Information'!$G$21:$G$170=$D119)*('Booking Guest Information'!$M$21:$M$170&lt;=AR$105)*('Booking Guest Information'!$O$21:$O$170&gt;AR$105)*('Booking Guest Information'!$A$21:$A$170&lt;&gt;"X"),0),0),""),"")</f>
        <v/>
      </c>
      <c r="AS119" s="150" t="str">
        <f t="array" ref="AS119">IFERROR(IF($C119&lt;&gt;"",INDEX('Booking Guest Information'!$K$21:$K$170,MATCH(1,('Booking Guest Information'!$G$21:$G$170=$D119)*('Booking Guest Information'!$M$21:$M$170&lt;=AS$105)*('Booking Guest Information'!$O$21:$O$170&gt;AS$105)*('Booking Guest Information'!$A$21:$A$170&lt;&gt;"X"),0),0),""),"")</f>
        <v/>
      </c>
      <c r="AT119" s="150" t="str">
        <f t="array" ref="AT119">IFERROR(IF($C119&lt;&gt;"",INDEX('Booking Guest Information'!$K$21:$K$170,MATCH(1,('Booking Guest Information'!$G$21:$G$170=$D119)*('Booking Guest Information'!$M$21:$M$170&lt;=AT$105)*('Booking Guest Information'!$O$21:$O$170&gt;AT$105)*('Booking Guest Information'!$A$21:$A$170&lt;&gt;"X"),0),0),""),"")</f>
        <v/>
      </c>
      <c r="AU119" s="150" t="str">
        <f t="array" ref="AU119">IFERROR(IF($C119&lt;&gt;"",INDEX('Booking Guest Information'!$K$21:$K$170,MATCH(1,('Booking Guest Information'!$G$21:$G$170=$D119)*('Booking Guest Information'!$M$21:$M$170&lt;=AU$105)*('Booking Guest Information'!$O$21:$O$170&gt;AU$105)*('Booking Guest Information'!$A$21:$A$170&lt;&gt;"X"),0),0),""),"")</f>
        <v/>
      </c>
    </row>
    <row r="120" spans="2:47" x14ac:dyDescent="0.3">
      <c r="B120" s="149">
        <v>15</v>
      </c>
      <c r="C120" s="151" t="str">
        <f t="shared" si="5"/>
        <v>Superior</v>
      </c>
      <c r="D120" s="149">
        <f t="shared" si="5"/>
        <v>215</v>
      </c>
      <c r="E120" s="149"/>
      <c r="F120" s="150" t="str">
        <f t="array" ref="F120">IFERROR(IF($C120&lt;&gt;"",INDEX('Booking Guest Information'!$K$21:$K$170,MATCH(1,('Booking Guest Information'!$G$21:$G$170=$D120)*('Booking Guest Information'!$M$21:$M$170&lt;=F$105)*('Booking Guest Information'!$O$21:$O$170&gt;F$105)*('Booking Guest Information'!$A$21:$A$170&lt;&gt;"X"),0),0),""),"")</f>
        <v/>
      </c>
      <c r="G120" s="150" t="str">
        <f t="array" ref="G120">IFERROR(IF($C120&lt;&gt;"",INDEX('Booking Guest Information'!$K$21:$K$170,MATCH(1,('Booking Guest Information'!$G$21:$G$170=$D120)*('Booking Guest Information'!$M$21:$M$170&lt;=G$105)*('Booking Guest Information'!$O$21:$O$170&gt;G$105)*('Booking Guest Information'!$A$21:$A$170&lt;&gt;"X"),0),0),""),"")</f>
        <v/>
      </c>
      <c r="H120" s="150" t="str">
        <f t="array" ref="H120">IFERROR(IF($C120&lt;&gt;"",INDEX('Booking Guest Information'!$K$21:$K$170,MATCH(1,('Booking Guest Information'!$G$21:$G$170=$D120)*('Booking Guest Information'!$M$21:$M$170&lt;=H$105)*('Booking Guest Information'!$O$21:$O$170&gt;H$105)*('Booking Guest Information'!$A$21:$A$170&lt;&gt;"X"),0),0),""),"")</f>
        <v/>
      </c>
      <c r="I120" s="150" t="str">
        <f t="array" ref="I120">IFERROR(IF($C120&lt;&gt;"",INDEX('Booking Guest Information'!$K$21:$K$170,MATCH(1,('Booking Guest Information'!$G$21:$G$170=$D120)*('Booking Guest Information'!$M$21:$M$170&lt;=I$105)*('Booking Guest Information'!$O$21:$O$170&gt;I$105)*('Booking Guest Information'!$A$21:$A$170&lt;&gt;"X"),0),0),""),"")</f>
        <v/>
      </c>
      <c r="J120" s="150" t="str">
        <f t="array" ref="J120">IFERROR(IF($C120&lt;&gt;"",INDEX('Booking Guest Information'!$K$21:$K$170,MATCH(1,('Booking Guest Information'!$G$21:$G$170=$D120)*('Booking Guest Information'!$M$21:$M$170&lt;=J$105)*('Booking Guest Information'!$O$21:$O$170&gt;J$105)*('Booking Guest Information'!$A$21:$A$170&lt;&gt;"X"),0),0),""),"")</f>
        <v/>
      </c>
      <c r="K120" s="150" t="str">
        <f t="array" ref="K120">IFERROR(IF($C120&lt;&gt;"",INDEX('Booking Guest Information'!$K$21:$K$170,MATCH(1,('Booking Guest Information'!$G$21:$G$170=$D120)*('Booking Guest Information'!$M$21:$M$170&lt;=K$105)*('Booking Guest Information'!$O$21:$O$170&gt;K$105)*('Booking Guest Information'!$A$21:$A$170&lt;&gt;"X"),0),0),""),"")</f>
        <v/>
      </c>
      <c r="L120" s="150" t="str">
        <f t="array" ref="L120">IFERROR(IF($C120&lt;&gt;"",INDEX('Booking Guest Information'!$K$21:$K$170,MATCH(1,('Booking Guest Information'!$G$21:$G$170=$D120)*('Booking Guest Information'!$M$21:$M$170&lt;=L$105)*('Booking Guest Information'!$O$21:$O$170&gt;L$105)*('Booking Guest Information'!$A$21:$A$170&lt;&gt;"X"),0),0),""),"")</f>
        <v/>
      </c>
      <c r="M120" s="150" t="str">
        <f t="array" ref="M120">IFERROR(IF($C120&lt;&gt;"",INDEX('Booking Guest Information'!$K$21:$K$170,MATCH(1,('Booking Guest Information'!$G$21:$G$170=$D120)*('Booking Guest Information'!$M$21:$M$170&lt;=M$105)*('Booking Guest Information'!$O$21:$O$170&gt;M$105)*('Booking Guest Information'!$A$21:$A$170&lt;&gt;"X"),0),0),""),"")</f>
        <v/>
      </c>
      <c r="N120" s="150" t="str">
        <f t="array" ref="N120">IFERROR(IF($C120&lt;&gt;"",INDEX('Booking Guest Information'!$K$21:$K$170,MATCH(1,('Booking Guest Information'!$G$21:$G$170=$D120)*('Booking Guest Information'!$M$21:$M$170&lt;=N$105)*('Booking Guest Information'!$O$21:$O$170&gt;N$105)*('Booking Guest Information'!$A$21:$A$170&lt;&gt;"X"),0),0),""),"")</f>
        <v/>
      </c>
      <c r="O120" s="150" t="str">
        <f t="array" ref="O120">IFERROR(IF($C120&lt;&gt;"",INDEX('Booking Guest Information'!$K$21:$K$170,MATCH(1,('Booking Guest Information'!$G$21:$G$170=$D120)*('Booking Guest Information'!$M$21:$M$170&lt;=O$105)*('Booking Guest Information'!$O$21:$O$170&gt;O$105)*('Booking Guest Information'!$A$21:$A$170&lt;&gt;"X"),0),0),""),"")</f>
        <v/>
      </c>
      <c r="P120" s="150" t="str">
        <f t="array" ref="P120">IFERROR(IF($C120&lt;&gt;"",INDEX('Booking Guest Information'!$K$21:$K$170,MATCH(1,('Booking Guest Information'!$G$21:$G$170=$D120)*('Booking Guest Information'!$M$21:$M$170&lt;=P$105)*('Booking Guest Information'!$O$21:$O$170&gt;P$105)*('Booking Guest Information'!$A$21:$A$170&lt;&gt;"X"),0),0),""),"")</f>
        <v/>
      </c>
      <c r="Q120" s="150" t="str">
        <f t="array" ref="Q120">IFERROR(IF($C120&lt;&gt;"",INDEX('Booking Guest Information'!$K$21:$K$170,MATCH(1,('Booking Guest Information'!$G$21:$G$170=$D120)*('Booking Guest Information'!$M$21:$M$170&lt;=Q$105)*('Booking Guest Information'!$O$21:$O$170&gt;Q$105)*('Booking Guest Information'!$A$21:$A$170&lt;&gt;"X"),0),0),""),"")</f>
        <v/>
      </c>
      <c r="R120" s="150" t="str">
        <f t="array" ref="R120">IFERROR(IF($C120&lt;&gt;"",INDEX('Booking Guest Information'!$K$21:$K$170,MATCH(1,('Booking Guest Information'!$G$21:$G$170=$D120)*('Booking Guest Information'!$M$21:$M$170&lt;=R$105)*('Booking Guest Information'!$O$21:$O$170&gt;R$105)*('Booking Guest Information'!$A$21:$A$170&lt;&gt;"X"),0),0),""),"")</f>
        <v/>
      </c>
      <c r="S120" s="150" t="str">
        <f t="array" ref="S120">IFERROR(IF($C120&lt;&gt;"",INDEX('Booking Guest Information'!$K$21:$K$170,MATCH(1,('Booking Guest Information'!$G$21:$G$170=$D120)*('Booking Guest Information'!$M$21:$M$170&lt;=S$105)*('Booking Guest Information'!$O$21:$O$170&gt;S$105)*('Booking Guest Information'!$A$21:$A$170&lt;&gt;"X"),0),0),""),"")</f>
        <v/>
      </c>
      <c r="T120" s="150" t="str">
        <f t="array" ref="T120">IFERROR(IF($C120&lt;&gt;"",INDEX('Booking Guest Information'!$K$21:$K$170,MATCH(1,('Booking Guest Information'!$G$21:$G$170=$D120)*('Booking Guest Information'!$M$21:$M$170&lt;=T$105)*('Booking Guest Information'!$O$21:$O$170&gt;T$105)*('Booking Guest Information'!$A$21:$A$170&lt;&gt;"X"),0),0),""),"")</f>
        <v/>
      </c>
      <c r="U120" s="150" t="str">
        <f t="array" ref="U120">IFERROR(IF($C120&lt;&gt;"",INDEX('Booking Guest Information'!$K$21:$K$170,MATCH(1,('Booking Guest Information'!$G$21:$G$170=$D120)*('Booking Guest Information'!$M$21:$M$170&lt;=U$105)*('Booking Guest Information'!$O$21:$O$170&gt;U$105)*('Booking Guest Information'!$A$21:$A$170&lt;&gt;"X"),0),0),""),"")</f>
        <v/>
      </c>
      <c r="V120" s="150" t="str">
        <f t="array" ref="V120">IFERROR(IF($C120&lt;&gt;"",INDEX('Booking Guest Information'!$K$21:$K$170,MATCH(1,('Booking Guest Information'!$G$21:$G$170=$D120)*('Booking Guest Information'!$M$21:$M$170&lt;=V$105)*('Booking Guest Information'!$O$21:$O$170&gt;V$105)*('Booking Guest Information'!$A$21:$A$170&lt;&gt;"X"),0),0),""),"")</f>
        <v/>
      </c>
      <c r="W120" s="150" t="str">
        <f t="array" ref="W120">IFERROR(IF($C120&lt;&gt;"",INDEX('Booking Guest Information'!$K$21:$K$170,MATCH(1,('Booking Guest Information'!$G$21:$G$170=$D120)*('Booking Guest Information'!$M$21:$M$170&lt;=W$105)*('Booking Guest Information'!$O$21:$O$170&gt;W$105)*('Booking Guest Information'!$A$21:$A$170&lt;&gt;"X"),0),0),""),"")</f>
        <v/>
      </c>
      <c r="X120" s="150" t="str">
        <f t="array" ref="X120">IFERROR(IF($C120&lt;&gt;"",INDEX('Booking Guest Information'!$K$21:$K$170,MATCH(1,('Booking Guest Information'!$G$21:$G$170=$D120)*('Booking Guest Information'!$M$21:$M$170&lt;=X$105)*('Booking Guest Information'!$O$21:$O$170&gt;X$105)*('Booking Guest Information'!$A$21:$A$170&lt;&gt;"X"),0),0),""),"")</f>
        <v/>
      </c>
      <c r="Y120" s="150" t="str">
        <f t="array" ref="Y120">IFERROR(IF($C120&lt;&gt;"",INDEX('Booking Guest Information'!$K$21:$K$170,MATCH(1,('Booking Guest Information'!$G$21:$G$170=$D120)*('Booking Guest Information'!$M$21:$M$170&lt;=Y$105)*('Booking Guest Information'!$O$21:$O$170&gt;Y$105)*('Booking Guest Information'!$A$21:$A$170&lt;&gt;"X"),0),0),""),"")</f>
        <v/>
      </c>
      <c r="Z120" s="150" t="str">
        <f t="array" ref="Z120">IFERROR(IF($C120&lt;&gt;"",INDEX('Booking Guest Information'!$K$21:$K$170,MATCH(1,('Booking Guest Information'!$G$21:$G$170=$D120)*('Booking Guest Information'!$M$21:$M$170&lt;=Z$105)*('Booking Guest Information'!$O$21:$O$170&gt;Z$105)*('Booking Guest Information'!$A$21:$A$170&lt;&gt;"X"),0),0),""),"")</f>
        <v/>
      </c>
      <c r="AA120" s="150" t="str">
        <f t="array" ref="AA120">IFERROR(IF($C120&lt;&gt;"",INDEX('Booking Guest Information'!$K$21:$K$170,MATCH(1,('Booking Guest Information'!$G$21:$G$170=$D120)*('Booking Guest Information'!$M$21:$M$170&lt;=AA$105)*('Booking Guest Information'!$O$21:$O$170&gt;AA$105)*('Booking Guest Information'!$A$21:$A$170&lt;&gt;"X"),0),0),""),"")</f>
        <v/>
      </c>
      <c r="AB120" s="150" t="str">
        <f t="array" ref="AB120">IFERROR(IF($C120&lt;&gt;"",INDEX('Booking Guest Information'!$K$21:$K$170,MATCH(1,('Booking Guest Information'!$G$21:$G$170=$D120)*('Booking Guest Information'!$M$21:$M$170&lt;=AB$105)*('Booking Guest Information'!$O$21:$O$170&gt;AB$105)*('Booking Guest Information'!$A$21:$A$170&lt;&gt;"X"),0),0),""),"")</f>
        <v/>
      </c>
      <c r="AC120" s="150" t="str">
        <f t="array" ref="AC120">IFERROR(IF($C120&lt;&gt;"",INDEX('Booking Guest Information'!$K$21:$K$170,MATCH(1,('Booking Guest Information'!$G$21:$G$170=$D120)*('Booking Guest Information'!$M$21:$M$170&lt;=AC$105)*('Booking Guest Information'!$O$21:$O$170&gt;AC$105)*('Booking Guest Information'!$A$21:$A$170&lt;&gt;"X"),0),0),""),"")</f>
        <v/>
      </c>
      <c r="AD120" s="150" t="str">
        <f t="array" ref="AD120">IFERROR(IF($C120&lt;&gt;"",INDEX('Booking Guest Information'!$K$21:$K$170,MATCH(1,('Booking Guest Information'!$G$21:$G$170=$D120)*('Booking Guest Information'!$M$21:$M$170&lt;=AD$105)*('Booking Guest Information'!$O$21:$O$170&gt;AD$105)*('Booking Guest Information'!$A$21:$A$170&lt;&gt;"X"),0),0),""),"")</f>
        <v/>
      </c>
      <c r="AE120" s="150" t="str">
        <f t="array" ref="AE120">IFERROR(IF($C120&lt;&gt;"",INDEX('Booking Guest Information'!$K$21:$K$170,MATCH(1,('Booking Guest Information'!$G$21:$G$170=$D120)*('Booking Guest Information'!$M$21:$M$170&lt;=AE$105)*('Booking Guest Information'!$O$21:$O$170&gt;AE$105)*('Booking Guest Information'!$A$21:$A$170&lt;&gt;"X"),0),0),""),"")</f>
        <v/>
      </c>
      <c r="AF120" s="150" t="str">
        <f t="array" ref="AF120">IFERROR(IF($C120&lt;&gt;"",INDEX('Booking Guest Information'!$K$21:$K$170,MATCH(1,('Booking Guest Information'!$G$21:$G$170=$D120)*('Booking Guest Information'!$M$21:$M$170&lt;=AF$105)*('Booking Guest Information'!$O$21:$O$170&gt;AF$105)*('Booking Guest Information'!$A$21:$A$170&lt;&gt;"X"),0),0),""),"")</f>
        <v/>
      </c>
      <c r="AG120" s="150" t="str">
        <f t="array" ref="AG120">IFERROR(IF($C120&lt;&gt;"",INDEX('Booking Guest Information'!$K$21:$K$170,MATCH(1,('Booking Guest Information'!$G$21:$G$170=$D120)*('Booking Guest Information'!$M$21:$M$170&lt;=AG$105)*('Booking Guest Information'!$O$21:$O$170&gt;AG$105)*('Booking Guest Information'!$A$21:$A$170&lt;&gt;"X"),0),0),""),"")</f>
        <v/>
      </c>
      <c r="AH120" s="150" t="str">
        <f t="array" ref="AH120">IFERROR(IF($C120&lt;&gt;"",INDEX('Booking Guest Information'!$K$21:$K$170,MATCH(1,('Booking Guest Information'!$G$21:$G$170=$D120)*('Booking Guest Information'!$M$21:$M$170&lt;=AH$105)*('Booking Guest Information'!$O$21:$O$170&gt;AH$105)*('Booking Guest Information'!$A$21:$A$170&lt;&gt;"X"),0),0),""),"")</f>
        <v/>
      </c>
      <c r="AI120" s="150" t="str">
        <f t="array" ref="AI120">IFERROR(IF($C120&lt;&gt;"",INDEX('Booking Guest Information'!$K$21:$K$170,MATCH(1,('Booking Guest Information'!$G$21:$G$170=$D120)*('Booking Guest Information'!$M$21:$M$170&lt;=AI$105)*('Booking Guest Information'!$O$21:$O$170&gt;AI$105)*('Booking Guest Information'!$A$21:$A$170&lt;&gt;"X"),0),0),""),"")</f>
        <v/>
      </c>
      <c r="AJ120" s="150" t="str">
        <f t="array" ref="AJ120">IFERROR(IF($C120&lt;&gt;"",INDEX('Booking Guest Information'!$K$21:$K$170,MATCH(1,('Booking Guest Information'!$G$21:$G$170=$D120)*('Booking Guest Information'!$M$21:$M$170&lt;=AJ$105)*('Booking Guest Information'!$O$21:$O$170&gt;AJ$105)*('Booking Guest Information'!$A$21:$A$170&lt;&gt;"X"),0),0),""),"")</f>
        <v/>
      </c>
      <c r="AK120" s="150" t="str">
        <f t="array" ref="AK120">IFERROR(IF($C120&lt;&gt;"",INDEX('Booking Guest Information'!$K$21:$K$170,MATCH(1,('Booking Guest Information'!$G$21:$G$170=$D120)*('Booking Guest Information'!$M$21:$M$170&lt;=AK$105)*('Booking Guest Information'!$O$21:$O$170&gt;AK$105)*('Booking Guest Information'!$A$21:$A$170&lt;&gt;"X"),0),0),""),"")</f>
        <v/>
      </c>
      <c r="AL120" s="150" t="str">
        <f t="array" ref="AL120">IFERROR(IF($C120&lt;&gt;"",INDEX('Booking Guest Information'!$K$21:$K$170,MATCH(1,('Booking Guest Information'!$G$21:$G$170=$D120)*('Booking Guest Information'!$M$21:$M$170&lt;=AL$105)*('Booking Guest Information'!$O$21:$O$170&gt;AL$105)*('Booking Guest Information'!$A$21:$A$170&lt;&gt;"X"),0),0),""),"")</f>
        <v/>
      </c>
      <c r="AM120" s="150" t="str">
        <f t="array" ref="AM120">IFERROR(IF($C120&lt;&gt;"",INDEX('Booking Guest Information'!$K$21:$K$170,MATCH(1,('Booking Guest Information'!$G$21:$G$170=$D120)*('Booking Guest Information'!$M$21:$M$170&lt;=AM$105)*('Booking Guest Information'!$O$21:$O$170&gt;AM$105)*('Booking Guest Information'!$A$21:$A$170&lt;&gt;"X"),0),0),""),"")</f>
        <v/>
      </c>
      <c r="AN120" s="150" t="str">
        <f t="array" ref="AN120">IFERROR(IF($C120&lt;&gt;"",INDEX('Booking Guest Information'!$K$21:$K$170,MATCH(1,('Booking Guest Information'!$G$21:$G$170=$D120)*('Booking Guest Information'!$M$21:$M$170&lt;=AN$105)*('Booking Guest Information'!$O$21:$O$170&gt;AN$105)*('Booking Guest Information'!$A$21:$A$170&lt;&gt;"X"),0),0),""),"")</f>
        <v/>
      </c>
      <c r="AO120" s="150" t="str">
        <f t="array" ref="AO120">IFERROR(IF($C120&lt;&gt;"",INDEX('Booking Guest Information'!$K$21:$K$170,MATCH(1,('Booking Guest Information'!$G$21:$G$170=$D120)*('Booking Guest Information'!$M$21:$M$170&lt;=AO$105)*('Booking Guest Information'!$O$21:$O$170&gt;AO$105)*('Booking Guest Information'!$A$21:$A$170&lt;&gt;"X"),0),0),""),"")</f>
        <v/>
      </c>
      <c r="AP120" s="150" t="str">
        <f t="array" ref="AP120">IFERROR(IF($C120&lt;&gt;"",INDEX('Booking Guest Information'!$K$21:$K$170,MATCH(1,('Booking Guest Information'!$G$21:$G$170=$D120)*('Booking Guest Information'!$M$21:$M$170&lt;=AP$105)*('Booking Guest Information'!$O$21:$O$170&gt;AP$105)*('Booking Guest Information'!$A$21:$A$170&lt;&gt;"X"),0),0),""),"")</f>
        <v/>
      </c>
      <c r="AQ120" s="150" t="str">
        <f t="array" ref="AQ120">IFERROR(IF($C120&lt;&gt;"",INDEX('Booking Guest Information'!$K$21:$K$170,MATCH(1,('Booking Guest Information'!$G$21:$G$170=$D120)*('Booking Guest Information'!$M$21:$M$170&lt;=AQ$105)*('Booking Guest Information'!$O$21:$O$170&gt;AQ$105)*('Booking Guest Information'!$A$21:$A$170&lt;&gt;"X"),0),0),""),"")</f>
        <v/>
      </c>
      <c r="AR120" s="150" t="str">
        <f t="array" ref="AR120">IFERROR(IF($C120&lt;&gt;"",INDEX('Booking Guest Information'!$K$21:$K$170,MATCH(1,('Booking Guest Information'!$G$21:$G$170=$D120)*('Booking Guest Information'!$M$21:$M$170&lt;=AR$105)*('Booking Guest Information'!$O$21:$O$170&gt;AR$105)*('Booking Guest Information'!$A$21:$A$170&lt;&gt;"X"),0),0),""),"")</f>
        <v/>
      </c>
      <c r="AS120" s="150" t="str">
        <f t="array" ref="AS120">IFERROR(IF($C120&lt;&gt;"",INDEX('Booking Guest Information'!$K$21:$K$170,MATCH(1,('Booking Guest Information'!$G$21:$G$170=$D120)*('Booking Guest Information'!$M$21:$M$170&lt;=AS$105)*('Booking Guest Information'!$O$21:$O$170&gt;AS$105)*('Booking Guest Information'!$A$21:$A$170&lt;&gt;"X"),0),0),""),"")</f>
        <v/>
      </c>
      <c r="AT120" s="150" t="str">
        <f t="array" ref="AT120">IFERROR(IF($C120&lt;&gt;"",INDEX('Booking Guest Information'!$K$21:$K$170,MATCH(1,('Booking Guest Information'!$G$21:$G$170=$D120)*('Booking Guest Information'!$M$21:$M$170&lt;=AT$105)*('Booking Guest Information'!$O$21:$O$170&gt;AT$105)*('Booking Guest Information'!$A$21:$A$170&lt;&gt;"X"),0),0),""),"")</f>
        <v/>
      </c>
      <c r="AU120" s="150" t="str">
        <f t="array" ref="AU120">IFERROR(IF($C120&lt;&gt;"",INDEX('Booking Guest Information'!$K$21:$K$170,MATCH(1,('Booking Guest Information'!$G$21:$G$170=$D120)*('Booking Guest Information'!$M$21:$M$170&lt;=AU$105)*('Booking Guest Information'!$O$21:$O$170&gt;AU$105)*('Booking Guest Information'!$A$21:$A$170&lt;&gt;"X"),0),0),""),"")</f>
        <v/>
      </c>
    </row>
    <row r="121" spans="2:47" x14ac:dyDescent="0.3">
      <c r="B121" s="141">
        <f>'Availability - Room Type'!B57</f>
        <v>42219</v>
      </c>
      <c r="C121" s="142">
        <f>'Availability - Room Type'!E57</f>
        <v>2015</v>
      </c>
      <c r="D121" s="143">
        <f>'Availability - Room Type'!D57</f>
        <v>8</v>
      </c>
      <c r="E121" s="144"/>
      <c r="F121" s="145" t="str">
        <f>IF(MONTH('Availability - Room Type'!G57)=$D121,'Availability - Room Type'!G57,"")</f>
        <v/>
      </c>
      <c r="G121" s="145" t="str">
        <f>IF(MONTH('Availability - Room Type'!H57)=$D121,'Availability - Room Type'!H57,"")</f>
        <v/>
      </c>
      <c r="H121" s="145" t="str">
        <f>IF(MONTH('Availability - Room Type'!I57)=$D121,'Availability - Room Type'!I57,"")</f>
        <v/>
      </c>
      <c r="I121" s="145" t="str">
        <f>IF(MONTH('Availability - Room Type'!J57)=$D121,'Availability - Room Type'!J57,"")</f>
        <v/>
      </c>
      <c r="J121" s="145" t="str">
        <f>IF(MONTH('Availability - Room Type'!K57)=$D121,'Availability - Room Type'!K57,"")</f>
        <v/>
      </c>
      <c r="K121" s="145">
        <f>IF(MONTH('Availability - Room Type'!L57)=$D121,'Availability - Room Type'!L57,"")</f>
        <v>42217</v>
      </c>
      <c r="L121" s="145">
        <f>IF(MONTH('Availability - Room Type'!M57)=$D121,'Availability - Room Type'!M57,"")</f>
        <v>42218</v>
      </c>
      <c r="M121" s="145">
        <f>IF(MONTH('Availability - Room Type'!N57)=$D121,'Availability - Room Type'!N57,"")</f>
        <v>42219</v>
      </c>
      <c r="N121" s="145">
        <f>IF(MONTH('Availability - Room Type'!O57)=$D121,'Availability - Room Type'!O57,"")</f>
        <v>42220</v>
      </c>
      <c r="O121" s="145">
        <f>IF(MONTH('Availability - Room Type'!P57)=$D121,'Availability - Room Type'!P57,"")</f>
        <v>42221</v>
      </c>
      <c r="P121" s="145">
        <f>IF(MONTH('Availability - Room Type'!Q57)=$D121,'Availability - Room Type'!Q57,"")</f>
        <v>42222</v>
      </c>
      <c r="Q121" s="145">
        <f>IF(MONTH('Availability - Room Type'!R57)=$D121,'Availability - Room Type'!R57,"")</f>
        <v>42223</v>
      </c>
      <c r="R121" s="145">
        <f>IF(MONTH('Availability - Room Type'!S57)=$D121,'Availability - Room Type'!S57,"")</f>
        <v>42224</v>
      </c>
      <c r="S121" s="145">
        <f>IF(MONTH('Availability - Room Type'!T57)=$D121,'Availability - Room Type'!T57,"")</f>
        <v>42225</v>
      </c>
      <c r="T121" s="145">
        <f>IF(MONTH('Availability - Room Type'!U57)=$D121,'Availability - Room Type'!U57,"")</f>
        <v>42226</v>
      </c>
      <c r="U121" s="145">
        <f>IF(MONTH('Availability - Room Type'!V57)=$D121,'Availability - Room Type'!V57,"")</f>
        <v>42227</v>
      </c>
      <c r="V121" s="145">
        <f>IF(MONTH('Availability - Room Type'!W57)=$D121,'Availability - Room Type'!W57,"")</f>
        <v>42228</v>
      </c>
      <c r="W121" s="145">
        <f>IF(MONTH('Availability - Room Type'!X57)=$D121,'Availability - Room Type'!X57,"")</f>
        <v>42229</v>
      </c>
      <c r="X121" s="145">
        <f>IF(MONTH('Availability - Room Type'!Y57)=$D121,'Availability - Room Type'!Y57,"")</f>
        <v>42230</v>
      </c>
      <c r="Y121" s="145">
        <f>IF(MONTH('Availability - Room Type'!Z57)=$D121,'Availability - Room Type'!Z57,"")</f>
        <v>42231</v>
      </c>
      <c r="Z121" s="145">
        <f>IF(MONTH('Availability - Room Type'!AA57)=$D121,'Availability - Room Type'!AA57,"")</f>
        <v>42232</v>
      </c>
      <c r="AA121" s="145">
        <f>IF(MONTH('Availability - Room Type'!AB57)=$D121,'Availability - Room Type'!AB57,"")</f>
        <v>42233</v>
      </c>
      <c r="AB121" s="145">
        <f>IF(MONTH('Availability - Room Type'!AC57)=$D121,'Availability - Room Type'!AC57,"")</f>
        <v>42234</v>
      </c>
      <c r="AC121" s="145">
        <f>IF(MONTH('Availability - Room Type'!AD57)=$D121,'Availability - Room Type'!AD57,"")</f>
        <v>42235</v>
      </c>
      <c r="AD121" s="145">
        <f>IF(MONTH('Availability - Room Type'!AE57)=$D121,'Availability - Room Type'!AE57,"")</f>
        <v>42236</v>
      </c>
      <c r="AE121" s="145">
        <f>IF(MONTH('Availability - Room Type'!AF57)=$D121,'Availability - Room Type'!AF57,"")</f>
        <v>42237</v>
      </c>
      <c r="AF121" s="145">
        <f>IF(MONTH('Availability - Room Type'!AG57)=$D121,'Availability - Room Type'!AG57,"")</f>
        <v>42238</v>
      </c>
      <c r="AG121" s="145">
        <f>IF(MONTH('Availability - Room Type'!AH57)=$D121,'Availability - Room Type'!AH57,"")</f>
        <v>42239</v>
      </c>
      <c r="AH121" s="145">
        <f>IF(MONTH('Availability - Room Type'!AI57)=$D121,'Availability - Room Type'!AI57,"")</f>
        <v>42240</v>
      </c>
      <c r="AI121" s="145">
        <f>IF(MONTH('Availability - Room Type'!AJ57)=$D121,'Availability - Room Type'!AJ57,"")</f>
        <v>42241</v>
      </c>
      <c r="AJ121" s="145">
        <f>IF(MONTH('Availability - Room Type'!AK57)=$D121,'Availability - Room Type'!AK57,"")</f>
        <v>42242</v>
      </c>
      <c r="AK121" s="145">
        <f>IF(MONTH('Availability - Room Type'!AL57)=$D121,'Availability - Room Type'!AL57,"")</f>
        <v>42243</v>
      </c>
      <c r="AL121" s="145">
        <f>IF(MONTH('Availability - Room Type'!AM57)=$D121,'Availability - Room Type'!AM57,"")</f>
        <v>42244</v>
      </c>
      <c r="AM121" s="145">
        <f>IF(MONTH('Availability - Room Type'!AN57)=$D121,'Availability - Room Type'!AN57,"")</f>
        <v>42245</v>
      </c>
      <c r="AN121" s="145">
        <f>IF(MONTH('Availability - Room Type'!AO57)=$D121,'Availability - Room Type'!AO57,"")</f>
        <v>42246</v>
      </c>
      <c r="AO121" s="145">
        <f>IF(MONTH('Availability - Room Type'!AP57)=$D121,'Availability - Room Type'!AP57,"")</f>
        <v>42247</v>
      </c>
      <c r="AP121" s="145" t="str">
        <f>IF(MONTH('Availability - Room Type'!AQ57)=$D121,'Availability - Room Type'!AQ57,"")</f>
        <v/>
      </c>
      <c r="AQ121" s="145" t="str">
        <f>IF(MONTH('Availability - Room Type'!AR57)=$D121,'Availability - Room Type'!AR57,"")</f>
        <v/>
      </c>
      <c r="AR121" s="145" t="str">
        <f>IF(MONTH('Availability - Room Type'!AS57)=$D121,'Availability - Room Type'!AS57,"")</f>
        <v/>
      </c>
      <c r="AS121" s="145" t="str">
        <f>IF(MONTH('Availability - Room Type'!AT57)=$D121,'Availability - Room Type'!AT57,"")</f>
        <v/>
      </c>
      <c r="AT121" s="145" t="str">
        <f>IF(MONTH('Availability - Room Type'!AU57)=$D121,'Availability - Room Type'!AU57,"")</f>
        <v/>
      </c>
      <c r="AU121" s="146" t="str">
        <f>IF(MONTH('Availability - Room Type'!AV57)=$D121,'Availability - Room Type'!AV57,"")</f>
        <v/>
      </c>
    </row>
    <row r="122" spans="2:47" x14ac:dyDescent="0.3">
      <c r="B122" s="149">
        <v>1</v>
      </c>
      <c r="C122" s="151" t="str">
        <f t="shared" ref="C122:D136" si="6">C106</f>
        <v>Standard Single</v>
      </c>
      <c r="D122" s="149">
        <f t="shared" si="6"/>
        <v>201</v>
      </c>
      <c r="E122" s="149"/>
      <c r="F122" s="150" t="str">
        <f t="array" ref="F122">IFERROR(IF($C122&lt;&gt;"",INDEX('Booking Guest Information'!$K$21:$K$170,MATCH(1,('Booking Guest Information'!$G$21:$G$170=$D122)*('Booking Guest Information'!$M$21:$M$170&lt;=F$121)*('Booking Guest Information'!$O$21:$O$170&gt;F$121)*('Booking Guest Information'!$A$21:$A$170&lt;&gt;"X"),0),0),""),"")</f>
        <v/>
      </c>
      <c r="G122" s="150" t="str">
        <f t="array" ref="G122">IFERROR(IF($C122&lt;&gt;"",INDEX('Booking Guest Information'!$K$21:$K$170,MATCH(1,('Booking Guest Information'!$G$21:$G$170=$D122)*('Booking Guest Information'!$M$21:$M$170&lt;=G$121)*('Booking Guest Information'!$O$21:$O$170&gt;G$121)*('Booking Guest Information'!$A$21:$A$170&lt;&gt;"X"),0),0),""),"")</f>
        <v/>
      </c>
      <c r="H122" s="150" t="str">
        <f t="array" ref="H122">IFERROR(IF($C122&lt;&gt;"",INDEX('Booking Guest Information'!$K$21:$K$170,MATCH(1,('Booking Guest Information'!$G$21:$G$170=$D122)*('Booking Guest Information'!$M$21:$M$170&lt;=H$121)*('Booking Guest Information'!$O$21:$O$170&gt;H$121)*('Booking Guest Information'!$A$21:$A$170&lt;&gt;"X"),0),0),""),"")</f>
        <v/>
      </c>
      <c r="I122" s="150" t="str">
        <f t="array" ref="I122">IFERROR(IF($C122&lt;&gt;"",INDEX('Booking Guest Information'!$K$21:$K$170,MATCH(1,('Booking Guest Information'!$G$21:$G$170=$D122)*('Booking Guest Information'!$M$21:$M$170&lt;=I$121)*('Booking Guest Information'!$O$21:$O$170&gt;I$121)*('Booking Guest Information'!$A$21:$A$170&lt;&gt;"X"),0),0),""),"")</f>
        <v/>
      </c>
      <c r="J122" s="150" t="str">
        <f t="array" ref="J122">IFERROR(IF($C122&lt;&gt;"",INDEX('Booking Guest Information'!$K$21:$K$170,MATCH(1,('Booking Guest Information'!$G$21:$G$170=$D122)*('Booking Guest Information'!$M$21:$M$170&lt;=J$121)*('Booking Guest Information'!$O$21:$O$170&gt;J$121)*('Booking Guest Information'!$A$21:$A$170&lt;&gt;"X"),0),0),""),"")</f>
        <v/>
      </c>
      <c r="K122" s="150" t="str">
        <f t="array" ref="K122">IFERROR(IF($C122&lt;&gt;"",INDEX('Booking Guest Information'!$K$21:$K$170,MATCH(1,('Booking Guest Information'!$G$21:$G$170=$D122)*('Booking Guest Information'!$M$21:$M$170&lt;=K$121)*('Booking Guest Information'!$O$21:$O$170&gt;K$121)*('Booking Guest Information'!$A$21:$A$170&lt;&gt;"X"),0),0),""),"")</f>
        <v/>
      </c>
      <c r="L122" s="150" t="str">
        <f t="array" ref="L122">IFERROR(IF($C122&lt;&gt;"",INDEX('Booking Guest Information'!$K$21:$K$170,MATCH(1,('Booking Guest Information'!$G$21:$G$170=$D122)*('Booking Guest Information'!$M$21:$M$170&lt;=L$121)*('Booking Guest Information'!$O$21:$O$170&gt;L$121)*('Booking Guest Information'!$A$21:$A$170&lt;&gt;"X"),0),0),""),"")</f>
        <v/>
      </c>
      <c r="M122" s="150" t="str">
        <f t="array" ref="M122">IFERROR(IF($C122&lt;&gt;"",INDEX('Booking Guest Information'!$K$21:$K$170,MATCH(1,('Booking Guest Information'!$G$21:$G$170=$D122)*('Booking Guest Information'!$M$21:$M$170&lt;=M$121)*('Booking Guest Information'!$O$21:$O$170&gt;M$121)*('Booking Guest Information'!$A$21:$A$170&lt;&gt;"X"),0),0),""),"")</f>
        <v/>
      </c>
      <c r="N122" s="150" t="str">
        <f t="array" ref="N122">IFERROR(IF($C122&lt;&gt;"",INDEX('Booking Guest Information'!$K$21:$K$170,MATCH(1,('Booking Guest Information'!$G$21:$G$170=$D122)*('Booking Guest Information'!$M$21:$M$170&lt;=N$121)*('Booking Guest Information'!$O$21:$O$170&gt;N$121)*('Booking Guest Information'!$A$21:$A$170&lt;&gt;"X"),0),0),""),"")</f>
        <v/>
      </c>
      <c r="O122" s="150" t="str">
        <f t="array" ref="O122">IFERROR(IF($C122&lt;&gt;"",INDEX('Booking Guest Information'!$K$21:$K$170,MATCH(1,('Booking Guest Information'!$G$21:$G$170=$D122)*('Booking Guest Information'!$M$21:$M$170&lt;=O$121)*('Booking Guest Information'!$O$21:$O$170&gt;O$121)*('Booking Guest Information'!$A$21:$A$170&lt;&gt;"X"),0),0),""),"")</f>
        <v/>
      </c>
      <c r="P122" s="150" t="str">
        <f t="array" ref="P122">IFERROR(IF($C122&lt;&gt;"",INDEX('Booking Guest Information'!$K$21:$K$170,MATCH(1,('Booking Guest Information'!$G$21:$G$170=$D122)*('Booking Guest Information'!$M$21:$M$170&lt;=P$121)*('Booking Guest Information'!$O$21:$O$170&gt;P$121)*('Booking Guest Information'!$A$21:$A$170&lt;&gt;"X"),0),0),""),"")</f>
        <v/>
      </c>
      <c r="Q122" s="150" t="str">
        <f t="array" ref="Q122">IFERROR(IF($C122&lt;&gt;"",INDEX('Booking Guest Information'!$K$21:$K$170,MATCH(1,('Booking Guest Information'!$G$21:$G$170=$D122)*('Booking Guest Information'!$M$21:$M$170&lt;=Q$121)*('Booking Guest Information'!$O$21:$O$170&gt;Q$121)*('Booking Guest Information'!$A$21:$A$170&lt;&gt;"X"),0),0),""),"")</f>
        <v/>
      </c>
      <c r="R122" s="150" t="str">
        <f t="array" ref="R122">IFERROR(IF($C122&lt;&gt;"",INDEX('Booking Guest Information'!$K$21:$K$170,MATCH(1,('Booking Guest Information'!$G$21:$G$170=$D122)*('Booking Guest Information'!$M$21:$M$170&lt;=R$121)*('Booking Guest Information'!$O$21:$O$170&gt;R$121)*('Booking Guest Information'!$A$21:$A$170&lt;&gt;"X"),0),0),""),"")</f>
        <v/>
      </c>
      <c r="S122" s="150" t="str">
        <f t="array" ref="S122">IFERROR(IF($C122&lt;&gt;"",INDEX('Booking Guest Information'!$K$21:$K$170,MATCH(1,('Booking Guest Information'!$G$21:$G$170=$D122)*('Booking Guest Information'!$M$21:$M$170&lt;=S$121)*('Booking Guest Information'!$O$21:$O$170&gt;S$121)*('Booking Guest Information'!$A$21:$A$170&lt;&gt;"X"),0),0),""),"")</f>
        <v/>
      </c>
      <c r="T122" s="150" t="str">
        <f t="array" ref="T122">IFERROR(IF($C122&lt;&gt;"",INDEX('Booking Guest Information'!$K$21:$K$170,MATCH(1,('Booking Guest Information'!$G$21:$G$170=$D122)*('Booking Guest Information'!$M$21:$M$170&lt;=T$121)*('Booking Guest Information'!$O$21:$O$170&gt;T$121)*('Booking Guest Information'!$A$21:$A$170&lt;&gt;"X"),0),0),""),"")</f>
        <v/>
      </c>
      <c r="U122" s="150" t="str">
        <f t="array" ref="U122">IFERROR(IF($C122&lt;&gt;"",INDEX('Booking Guest Information'!$K$21:$K$170,MATCH(1,('Booking Guest Information'!$G$21:$G$170=$D122)*('Booking Guest Information'!$M$21:$M$170&lt;=U$121)*('Booking Guest Information'!$O$21:$O$170&gt;U$121)*('Booking Guest Information'!$A$21:$A$170&lt;&gt;"X"),0),0),""),"")</f>
        <v/>
      </c>
      <c r="V122" s="150" t="str">
        <f t="array" ref="V122">IFERROR(IF($C122&lt;&gt;"",INDEX('Booking Guest Information'!$K$21:$K$170,MATCH(1,('Booking Guest Information'!$G$21:$G$170=$D122)*('Booking Guest Information'!$M$21:$M$170&lt;=V$121)*('Booking Guest Information'!$O$21:$O$170&gt;V$121)*('Booking Guest Information'!$A$21:$A$170&lt;&gt;"X"),0),0),""),"")</f>
        <v/>
      </c>
      <c r="W122" s="150" t="str">
        <f t="array" ref="W122">IFERROR(IF($C122&lt;&gt;"",INDEX('Booking Guest Information'!$K$21:$K$170,MATCH(1,('Booking Guest Information'!$G$21:$G$170=$D122)*('Booking Guest Information'!$M$21:$M$170&lt;=W$121)*('Booking Guest Information'!$O$21:$O$170&gt;W$121)*('Booking Guest Information'!$A$21:$A$170&lt;&gt;"X"),0),0),""),"")</f>
        <v/>
      </c>
      <c r="X122" s="150" t="str">
        <f t="array" ref="X122">IFERROR(IF($C122&lt;&gt;"",INDEX('Booking Guest Information'!$K$21:$K$170,MATCH(1,('Booking Guest Information'!$G$21:$G$170=$D122)*('Booking Guest Information'!$M$21:$M$170&lt;=X$121)*('Booking Guest Information'!$O$21:$O$170&gt;X$121)*('Booking Guest Information'!$A$21:$A$170&lt;&gt;"X"),0),0),""),"")</f>
        <v/>
      </c>
      <c r="Y122" s="150" t="str">
        <f t="array" ref="Y122">IFERROR(IF($C122&lt;&gt;"",INDEX('Booking Guest Information'!$K$21:$K$170,MATCH(1,('Booking Guest Information'!$G$21:$G$170=$D122)*('Booking Guest Information'!$M$21:$M$170&lt;=Y$121)*('Booking Guest Information'!$O$21:$O$170&gt;Y$121)*('Booking Guest Information'!$A$21:$A$170&lt;&gt;"X"),0),0),""),"")</f>
        <v/>
      </c>
      <c r="Z122" s="150" t="str">
        <f t="array" ref="Z122">IFERROR(IF($C122&lt;&gt;"",INDEX('Booking Guest Information'!$K$21:$K$170,MATCH(1,('Booking Guest Information'!$G$21:$G$170=$D122)*('Booking Guest Information'!$M$21:$M$170&lt;=Z$121)*('Booking Guest Information'!$O$21:$O$170&gt;Z$121)*('Booking Guest Information'!$A$21:$A$170&lt;&gt;"X"),0),0),""),"")</f>
        <v/>
      </c>
      <c r="AA122" s="150" t="str">
        <f t="array" ref="AA122">IFERROR(IF($C122&lt;&gt;"",INDEX('Booking Guest Information'!$K$21:$K$170,MATCH(1,('Booking Guest Information'!$G$21:$G$170=$D122)*('Booking Guest Information'!$M$21:$M$170&lt;=AA$121)*('Booking Guest Information'!$O$21:$O$170&gt;AA$121)*('Booking Guest Information'!$A$21:$A$170&lt;&gt;"X"),0),0),""),"")</f>
        <v/>
      </c>
      <c r="AB122" s="150" t="str">
        <f t="array" ref="AB122">IFERROR(IF($C122&lt;&gt;"",INDEX('Booking Guest Information'!$K$21:$K$170,MATCH(1,('Booking Guest Information'!$G$21:$G$170=$D122)*('Booking Guest Information'!$M$21:$M$170&lt;=AB$121)*('Booking Guest Information'!$O$21:$O$170&gt;AB$121)*('Booking Guest Information'!$A$21:$A$170&lt;&gt;"X"),0),0),""),"")</f>
        <v/>
      </c>
      <c r="AC122" s="150" t="str">
        <f t="array" ref="AC122">IFERROR(IF($C122&lt;&gt;"",INDEX('Booking Guest Information'!$K$21:$K$170,MATCH(1,('Booking Guest Information'!$G$21:$G$170=$D122)*('Booking Guest Information'!$M$21:$M$170&lt;=AC$121)*('Booking Guest Information'!$O$21:$O$170&gt;AC$121)*('Booking Guest Information'!$A$21:$A$170&lt;&gt;"X"),0),0),""),"")</f>
        <v/>
      </c>
      <c r="AD122" s="150" t="str">
        <f t="array" ref="AD122">IFERROR(IF($C122&lt;&gt;"",INDEX('Booking Guest Information'!$K$21:$K$170,MATCH(1,('Booking Guest Information'!$G$21:$G$170=$D122)*('Booking Guest Information'!$M$21:$M$170&lt;=AD$121)*('Booking Guest Information'!$O$21:$O$170&gt;AD$121)*('Booking Guest Information'!$A$21:$A$170&lt;&gt;"X"),0),0),""),"")</f>
        <v/>
      </c>
      <c r="AE122" s="150" t="str">
        <f t="array" ref="AE122">IFERROR(IF($C122&lt;&gt;"",INDEX('Booking Guest Information'!$K$21:$K$170,MATCH(1,('Booking Guest Information'!$G$21:$G$170=$D122)*('Booking Guest Information'!$M$21:$M$170&lt;=AE$121)*('Booking Guest Information'!$O$21:$O$170&gt;AE$121)*('Booking Guest Information'!$A$21:$A$170&lt;&gt;"X"),0),0),""),"")</f>
        <v/>
      </c>
      <c r="AF122" s="150" t="str">
        <f t="array" ref="AF122">IFERROR(IF($C122&lt;&gt;"",INDEX('Booking Guest Information'!$K$21:$K$170,MATCH(1,('Booking Guest Information'!$G$21:$G$170=$D122)*('Booking Guest Information'!$M$21:$M$170&lt;=AF$121)*('Booking Guest Information'!$O$21:$O$170&gt;AF$121)*('Booking Guest Information'!$A$21:$A$170&lt;&gt;"X"),0),0),""),"")</f>
        <v/>
      </c>
      <c r="AG122" s="150" t="str">
        <f t="array" ref="AG122">IFERROR(IF($C122&lt;&gt;"",INDEX('Booking Guest Information'!$K$21:$K$170,MATCH(1,('Booking Guest Information'!$G$21:$G$170=$D122)*('Booking Guest Information'!$M$21:$M$170&lt;=AG$121)*('Booking Guest Information'!$O$21:$O$170&gt;AG$121)*('Booking Guest Information'!$A$21:$A$170&lt;&gt;"X"),0),0),""),"")</f>
        <v/>
      </c>
      <c r="AH122" s="150" t="str">
        <f t="array" ref="AH122">IFERROR(IF($C122&lt;&gt;"",INDEX('Booking Guest Information'!$K$21:$K$170,MATCH(1,('Booking Guest Information'!$G$21:$G$170=$D122)*('Booking Guest Information'!$M$21:$M$170&lt;=AH$121)*('Booking Guest Information'!$O$21:$O$170&gt;AH$121)*('Booking Guest Information'!$A$21:$A$170&lt;&gt;"X"),0),0),""),"")</f>
        <v/>
      </c>
      <c r="AI122" s="150" t="str">
        <f t="array" ref="AI122">IFERROR(IF($C122&lt;&gt;"",INDEX('Booking Guest Information'!$K$21:$K$170,MATCH(1,('Booking Guest Information'!$G$21:$G$170=$D122)*('Booking Guest Information'!$M$21:$M$170&lt;=AI$121)*('Booking Guest Information'!$O$21:$O$170&gt;AI$121)*('Booking Guest Information'!$A$21:$A$170&lt;&gt;"X"),0),0),""),"")</f>
        <v/>
      </c>
      <c r="AJ122" s="150" t="str">
        <f t="array" ref="AJ122">IFERROR(IF($C122&lt;&gt;"",INDEX('Booking Guest Information'!$K$21:$K$170,MATCH(1,('Booking Guest Information'!$G$21:$G$170=$D122)*('Booking Guest Information'!$M$21:$M$170&lt;=AJ$121)*('Booking Guest Information'!$O$21:$O$170&gt;AJ$121)*('Booking Guest Information'!$A$21:$A$170&lt;&gt;"X"),0),0),""),"")</f>
        <v/>
      </c>
      <c r="AK122" s="150" t="str">
        <f t="array" ref="AK122">IFERROR(IF($C122&lt;&gt;"",INDEX('Booking Guest Information'!$K$21:$K$170,MATCH(1,('Booking Guest Information'!$G$21:$G$170=$D122)*('Booking Guest Information'!$M$21:$M$170&lt;=AK$121)*('Booking Guest Information'!$O$21:$O$170&gt;AK$121)*('Booking Guest Information'!$A$21:$A$170&lt;&gt;"X"),0),0),""),"")</f>
        <v/>
      </c>
      <c r="AL122" s="150" t="str">
        <f t="array" ref="AL122">IFERROR(IF($C122&lt;&gt;"",INDEX('Booking Guest Information'!$K$21:$K$170,MATCH(1,('Booking Guest Information'!$G$21:$G$170=$D122)*('Booking Guest Information'!$M$21:$M$170&lt;=AL$121)*('Booking Guest Information'!$O$21:$O$170&gt;AL$121)*('Booking Guest Information'!$A$21:$A$170&lt;&gt;"X"),0),0),""),"")</f>
        <v/>
      </c>
      <c r="AM122" s="150" t="str">
        <f t="array" ref="AM122">IFERROR(IF($C122&lt;&gt;"",INDEX('Booking Guest Information'!$K$21:$K$170,MATCH(1,('Booking Guest Information'!$G$21:$G$170=$D122)*('Booking Guest Information'!$M$21:$M$170&lt;=AM$121)*('Booking Guest Information'!$O$21:$O$170&gt;AM$121)*('Booking Guest Information'!$A$21:$A$170&lt;&gt;"X"),0),0),""),"")</f>
        <v/>
      </c>
      <c r="AN122" s="150" t="str">
        <f t="array" ref="AN122">IFERROR(IF($C122&lt;&gt;"",INDEX('Booking Guest Information'!$K$21:$K$170,MATCH(1,('Booking Guest Information'!$G$21:$G$170=$D122)*('Booking Guest Information'!$M$21:$M$170&lt;=AN$121)*('Booking Guest Information'!$O$21:$O$170&gt;AN$121)*('Booking Guest Information'!$A$21:$A$170&lt;&gt;"X"),0),0),""),"")</f>
        <v/>
      </c>
      <c r="AO122" s="150" t="str">
        <f t="array" ref="AO122">IFERROR(IF($C122&lt;&gt;"",INDEX('Booking Guest Information'!$K$21:$K$170,MATCH(1,('Booking Guest Information'!$G$21:$G$170=$D122)*('Booking Guest Information'!$M$21:$M$170&lt;=AO$121)*('Booking Guest Information'!$O$21:$O$170&gt;AO$121)*('Booking Guest Information'!$A$21:$A$170&lt;&gt;"X"),0),0),""),"")</f>
        <v/>
      </c>
      <c r="AP122" s="150" t="str">
        <f t="array" ref="AP122">IFERROR(IF($C122&lt;&gt;"",INDEX('Booking Guest Information'!$K$21:$K$170,MATCH(1,('Booking Guest Information'!$G$21:$G$170=$D122)*('Booking Guest Information'!$M$21:$M$170&lt;=AP$121)*('Booking Guest Information'!$O$21:$O$170&gt;AP$121)*('Booking Guest Information'!$A$21:$A$170&lt;&gt;"X"),0),0),""),"")</f>
        <v/>
      </c>
      <c r="AQ122" s="150" t="str">
        <f t="array" ref="AQ122">IFERROR(IF($C122&lt;&gt;"",INDEX('Booking Guest Information'!$K$21:$K$170,MATCH(1,('Booking Guest Information'!$G$21:$G$170=$D122)*('Booking Guest Information'!$M$21:$M$170&lt;=AQ$121)*('Booking Guest Information'!$O$21:$O$170&gt;AQ$121)*('Booking Guest Information'!$A$21:$A$170&lt;&gt;"X"),0),0),""),"")</f>
        <v/>
      </c>
      <c r="AR122" s="150" t="str">
        <f t="array" ref="AR122">IFERROR(IF($C122&lt;&gt;"",INDEX('Booking Guest Information'!$K$21:$K$170,MATCH(1,('Booking Guest Information'!$G$21:$G$170=$D122)*('Booking Guest Information'!$M$21:$M$170&lt;=AR$121)*('Booking Guest Information'!$O$21:$O$170&gt;AR$121)*('Booking Guest Information'!$A$21:$A$170&lt;&gt;"X"),0),0),""),"")</f>
        <v/>
      </c>
      <c r="AS122" s="150" t="str">
        <f t="array" ref="AS122">IFERROR(IF($C122&lt;&gt;"",INDEX('Booking Guest Information'!$K$21:$K$170,MATCH(1,('Booking Guest Information'!$G$21:$G$170=$D122)*('Booking Guest Information'!$M$21:$M$170&lt;=AS$121)*('Booking Guest Information'!$O$21:$O$170&gt;AS$121)*('Booking Guest Information'!$A$21:$A$170&lt;&gt;"X"),0),0),""),"")</f>
        <v/>
      </c>
      <c r="AT122" s="150" t="str">
        <f t="array" ref="AT122">IFERROR(IF($C122&lt;&gt;"",INDEX('Booking Guest Information'!$K$21:$K$170,MATCH(1,('Booking Guest Information'!$G$21:$G$170=$D122)*('Booking Guest Information'!$M$21:$M$170&lt;=AT$121)*('Booking Guest Information'!$O$21:$O$170&gt;AT$121)*('Booking Guest Information'!$A$21:$A$170&lt;&gt;"X"),0),0),""),"")</f>
        <v/>
      </c>
      <c r="AU122" s="150" t="str">
        <f t="array" ref="AU122">IFERROR(IF($C122&lt;&gt;"",INDEX('Booking Guest Information'!$K$21:$K$170,MATCH(1,('Booking Guest Information'!$G$21:$G$170=$D122)*('Booking Guest Information'!$M$21:$M$170&lt;=AU$121)*('Booking Guest Information'!$O$21:$O$170&gt;AU$121)*('Booking Guest Information'!$A$21:$A$170&lt;&gt;"X"),0),0),""),"")</f>
        <v/>
      </c>
    </row>
    <row r="123" spans="2:47" x14ac:dyDescent="0.3">
      <c r="B123" s="149">
        <v>2</v>
      </c>
      <c r="C123" s="151" t="str">
        <f t="shared" si="6"/>
        <v>Standard Single</v>
      </c>
      <c r="D123" s="149">
        <f t="shared" si="6"/>
        <v>202</v>
      </c>
      <c r="E123" s="149"/>
      <c r="F123" s="150" t="str">
        <f t="array" ref="F123">IFERROR(IF($C123&lt;&gt;"",INDEX('Booking Guest Information'!$K$21:$K$170,MATCH(1,('Booking Guest Information'!$G$21:$G$170=$D123)*('Booking Guest Information'!$M$21:$M$170&lt;=F$121)*('Booking Guest Information'!$O$21:$O$170&gt;F$121)*('Booking Guest Information'!$A$21:$A$170&lt;&gt;"X"),0),0),""),"")</f>
        <v/>
      </c>
      <c r="G123" s="150" t="str">
        <f t="array" ref="G123">IFERROR(IF($C123&lt;&gt;"",INDEX('Booking Guest Information'!$K$21:$K$170,MATCH(1,('Booking Guest Information'!$G$21:$G$170=$D123)*('Booking Guest Information'!$M$21:$M$170&lt;=G$121)*('Booking Guest Information'!$O$21:$O$170&gt;G$121)*('Booking Guest Information'!$A$21:$A$170&lt;&gt;"X"),0),0),""),"")</f>
        <v/>
      </c>
      <c r="H123" s="150" t="str">
        <f t="array" ref="H123">IFERROR(IF($C123&lt;&gt;"",INDEX('Booking Guest Information'!$K$21:$K$170,MATCH(1,('Booking Guest Information'!$G$21:$G$170=$D123)*('Booking Guest Information'!$M$21:$M$170&lt;=H$121)*('Booking Guest Information'!$O$21:$O$170&gt;H$121)*('Booking Guest Information'!$A$21:$A$170&lt;&gt;"X"),0),0),""),"")</f>
        <v/>
      </c>
      <c r="I123" s="150" t="str">
        <f t="array" ref="I123">IFERROR(IF($C123&lt;&gt;"",INDEX('Booking Guest Information'!$K$21:$K$170,MATCH(1,('Booking Guest Information'!$G$21:$G$170=$D123)*('Booking Guest Information'!$M$21:$M$170&lt;=I$121)*('Booking Guest Information'!$O$21:$O$170&gt;I$121)*('Booking Guest Information'!$A$21:$A$170&lt;&gt;"X"),0),0),""),"")</f>
        <v/>
      </c>
      <c r="J123" s="150" t="str">
        <f t="array" ref="J123">IFERROR(IF($C123&lt;&gt;"",INDEX('Booking Guest Information'!$K$21:$K$170,MATCH(1,('Booking Guest Information'!$G$21:$G$170=$D123)*('Booking Guest Information'!$M$21:$M$170&lt;=J$121)*('Booking Guest Information'!$O$21:$O$170&gt;J$121)*('Booking Guest Information'!$A$21:$A$170&lt;&gt;"X"),0),0),""),"")</f>
        <v/>
      </c>
      <c r="K123" s="150" t="str">
        <f t="array" ref="K123">IFERROR(IF($C123&lt;&gt;"",INDEX('Booking Guest Information'!$K$21:$K$170,MATCH(1,('Booking Guest Information'!$G$21:$G$170=$D123)*('Booking Guest Information'!$M$21:$M$170&lt;=K$121)*('Booking Guest Information'!$O$21:$O$170&gt;K$121)*('Booking Guest Information'!$A$21:$A$170&lt;&gt;"X"),0),0),""),"")</f>
        <v/>
      </c>
      <c r="L123" s="150" t="str">
        <f t="array" ref="L123">IFERROR(IF($C123&lt;&gt;"",INDEX('Booking Guest Information'!$K$21:$K$170,MATCH(1,('Booking Guest Information'!$G$21:$G$170=$D123)*('Booking Guest Information'!$M$21:$M$170&lt;=L$121)*('Booking Guest Information'!$O$21:$O$170&gt;L$121)*('Booking Guest Information'!$A$21:$A$170&lt;&gt;"X"),0),0),""),"")</f>
        <v/>
      </c>
      <c r="M123" s="150" t="str">
        <f t="array" ref="M123">IFERROR(IF($C123&lt;&gt;"",INDEX('Booking Guest Information'!$K$21:$K$170,MATCH(1,('Booking Guest Information'!$G$21:$G$170=$D123)*('Booking Guest Information'!$M$21:$M$170&lt;=M$121)*('Booking Guest Information'!$O$21:$O$170&gt;M$121)*('Booking Guest Information'!$A$21:$A$170&lt;&gt;"X"),0),0),""),"")</f>
        <v/>
      </c>
      <c r="N123" s="150" t="str">
        <f t="array" ref="N123">IFERROR(IF($C123&lt;&gt;"",INDEX('Booking Guest Information'!$K$21:$K$170,MATCH(1,('Booking Guest Information'!$G$21:$G$170=$D123)*('Booking Guest Information'!$M$21:$M$170&lt;=N$121)*('Booking Guest Information'!$O$21:$O$170&gt;N$121)*('Booking Guest Information'!$A$21:$A$170&lt;&gt;"X"),0),0),""),"")</f>
        <v/>
      </c>
      <c r="O123" s="150" t="str">
        <f t="array" ref="O123">IFERROR(IF($C123&lt;&gt;"",INDEX('Booking Guest Information'!$K$21:$K$170,MATCH(1,('Booking Guest Information'!$G$21:$G$170=$D123)*('Booking Guest Information'!$M$21:$M$170&lt;=O$121)*('Booking Guest Information'!$O$21:$O$170&gt;O$121)*('Booking Guest Information'!$A$21:$A$170&lt;&gt;"X"),0),0),""),"")</f>
        <v/>
      </c>
      <c r="P123" s="150" t="str">
        <f t="array" ref="P123">IFERROR(IF($C123&lt;&gt;"",INDEX('Booking Guest Information'!$K$21:$K$170,MATCH(1,('Booking Guest Information'!$G$21:$G$170=$D123)*('Booking Guest Information'!$M$21:$M$170&lt;=P$121)*('Booking Guest Information'!$O$21:$O$170&gt;P$121)*('Booking Guest Information'!$A$21:$A$170&lt;&gt;"X"),0),0),""),"")</f>
        <v/>
      </c>
      <c r="Q123" s="150" t="str">
        <f t="array" ref="Q123">IFERROR(IF($C123&lt;&gt;"",INDEX('Booking Guest Information'!$K$21:$K$170,MATCH(1,('Booking Guest Information'!$G$21:$G$170=$D123)*('Booking Guest Information'!$M$21:$M$170&lt;=Q$121)*('Booking Guest Information'!$O$21:$O$170&gt;Q$121)*('Booking Guest Information'!$A$21:$A$170&lt;&gt;"X"),0),0),""),"")</f>
        <v/>
      </c>
      <c r="R123" s="150" t="str">
        <f t="array" ref="R123">IFERROR(IF($C123&lt;&gt;"",INDEX('Booking Guest Information'!$K$21:$K$170,MATCH(1,('Booking Guest Information'!$G$21:$G$170=$D123)*('Booking Guest Information'!$M$21:$M$170&lt;=R$121)*('Booking Guest Information'!$O$21:$O$170&gt;R$121)*('Booking Guest Information'!$A$21:$A$170&lt;&gt;"X"),0),0),""),"")</f>
        <v/>
      </c>
      <c r="S123" s="150" t="str">
        <f t="array" ref="S123">IFERROR(IF($C123&lt;&gt;"",INDEX('Booking Guest Information'!$K$21:$K$170,MATCH(1,('Booking Guest Information'!$G$21:$G$170=$D123)*('Booking Guest Information'!$M$21:$M$170&lt;=S$121)*('Booking Guest Information'!$O$21:$O$170&gt;S$121)*('Booking Guest Information'!$A$21:$A$170&lt;&gt;"X"),0),0),""),"")</f>
        <v/>
      </c>
      <c r="T123" s="150" t="str">
        <f t="array" ref="T123">IFERROR(IF($C123&lt;&gt;"",INDEX('Booking Guest Information'!$K$21:$K$170,MATCH(1,('Booking Guest Information'!$G$21:$G$170=$D123)*('Booking Guest Information'!$M$21:$M$170&lt;=T$121)*('Booking Guest Information'!$O$21:$O$170&gt;T$121)*('Booking Guest Information'!$A$21:$A$170&lt;&gt;"X"),0),0),""),"")</f>
        <v/>
      </c>
      <c r="U123" s="150" t="str">
        <f t="array" ref="U123">IFERROR(IF($C123&lt;&gt;"",INDEX('Booking Guest Information'!$K$21:$K$170,MATCH(1,('Booking Guest Information'!$G$21:$G$170=$D123)*('Booking Guest Information'!$M$21:$M$170&lt;=U$121)*('Booking Guest Information'!$O$21:$O$170&gt;U$121)*('Booking Guest Information'!$A$21:$A$170&lt;&gt;"X"),0),0),""),"")</f>
        <v/>
      </c>
      <c r="V123" s="150" t="str">
        <f t="array" ref="V123">IFERROR(IF($C123&lt;&gt;"",INDEX('Booking Guest Information'!$K$21:$K$170,MATCH(1,('Booking Guest Information'!$G$21:$G$170=$D123)*('Booking Guest Information'!$M$21:$M$170&lt;=V$121)*('Booking Guest Information'!$O$21:$O$170&gt;V$121)*('Booking Guest Information'!$A$21:$A$170&lt;&gt;"X"),0),0),""),"")</f>
        <v/>
      </c>
      <c r="W123" s="150" t="str">
        <f t="array" ref="W123">IFERROR(IF($C123&lt;&gt;"",INDEX('Booking Guest Information'!$K$21:$K$170,MATCH(1,('Booking Guest Information'!$G$21:$G$170=$D123)*('Booking Guest Information'!$M$21:$M$170&lt;=W$121)*('Booking Guest Information'!$O$21:$O$170&gt;W$121)*('Booking Guest Information'!$A$21:$A$170&lt;&gt;"X"),0),0),""),"")</f>
        <v/>
      </c>
      <c r="X123" s="150" t="str">
        <f t="array" ref="X123">IFERROR(IF($C123&lt;&gt;"",INDEX('Booking Guest Information'!$K$21:$K$170,MATCH(1,('Booking Guest Information'!$G$21:$G$170=$D123)*('Booking Guest Information'!$M$21:$M$170&lt;=X$121)*('Booking Guest Information'!$O$21:$O$170&gt;X$121)*('Booking Guest Information'!$A$21:$A$170&lt;&gt;"X"),0),0),""),"")</f>
        <v/>
      </c>
      <c r="Y123" s="150" t="str">
        <f t="array" ref="Y123">IFERROR(IF($C123&lt;&gt;"",INDEX('Booking Guest Information'!$K$21:$K$170,MATCH(1,('Booking Guest Information'!$G$21:$G$170=$D123)*('Booking Guest Information'!$M$21:$M$170&lt;=Y$121)*('Booking Guest Information'!$O$21:$O$170&gt;Y$121)*('Booking Guest Information'!$A$21:$A$170&lt;&gt;"X"),0),0),""),"")</f>
        <v/>
      </c>
      <c r="Z123" s="150" t="str">
        <f t="array" ref="Z123">IFERROR(IF($C123&lt;&gt;"",INDEX('Booking Guest Information'!$K$21:$K$170,MATCH(1,('Booking Guest Information'!$G$21:$G$170=$D123)*('Booking Guest Information'!$M$21:$M$170&lt;=Z$121)*('Booking Guest Information'!$O$21:$O$170&gt;Z$121)*('Booking Guest Information'!$A$21:$A$170&lt;&gt;"X"),0),0),""),"")</f>
        <v/>
      </c>
      <c r="AA123" s="150" t="str">
        <f t="array" ref="AA123">IFERROR(IF($C123&lt;&gt;"",INDEX('Booking Guest Information'!$K$21:$K$170,MATCH(1,('Booking Guest Information'!$G$21:$G$170=$D123)*('Booking Guest Information'!$M$21:$M$170&lt;=AA$121)*('Booking Guest Information'!$O$21:$O$170&gt;AA$121)*('Booking Guest Information'!$A$21:$A$170&lt;&gt;"X"),0),0),""),"")</f>
        <v/>
      </c>
      <c r="AB123" s="150" t="str">
        <f t="array" ref="AB123">IFERROR(IF($C123&lt;&gt;"",INDEX('Booking Guest Information'!$K$21:$K$170,MATCH(1,('Booking Guest Information'!$G$21:$G$170=$D123)*('Booking Guest Information'!$M$21:$M$170&lt;=AB$121)*('Booking Guest Information'!$O$21:$O$170&gt;AB$121)*('Booking Guest Information'!$A$21:$A$170&lt;&gt;"X"),0),0),""),"")</f>
        <v/>
      </c>
      <c r="AC123" s="150" t="str">
        <f t="array" ref="AC123">IFERROR(IF($C123&lt;&gt;"",INDEX('Booking Guest Information'!$K$21:$K$170,MATCH(1,('Booking Guest Information'!$G$21:$G$170=$D123)*('Booking Guest Information'!$M$21:$M$170&lt;=AC$121)*('Booking Guest Information'!$O$21:$O$170&gt;AC$121)*('Booking Guest Information'!$A$21:$A$170&lt;&gt;"X"),0),0),""),"")</f>
        <v/>
      </c>
      <c r="AD123" s="150" t="str">
        <f t="array" ref="AD123">IFERROR(IF($C123&lt;&gt;"",INDEX('Booking Guest Information'!$K$21:$K$170,MATCH(1,('Booking Guest Information'!$G$21:$G$170=$D123)*('Booking Guest Information'!$M$21:$M$170&lt;=AD$121)*('Booking Guest Information'!$O$21:$O$170&gt;AD$121)*('Booking Guest Information'!$A$21:$A$170&lt;&gt;"X"),0),0),""),"")</f>
        <v/>
      </c>
      <c r="AE123" s="150" t="str">
        <f t="array" ref="AE123">IFERROR(IF($C123&lt;&gt;"",INDEX('Booking Guest Information'!$K$21:$K$170,MATCH(1,('Booking Guest Information'!$G$21:$G$170=$D123)*('Booking Guest Information'!$M$21:$M$170&lt;=AE$121)*('Booking Guest Information'!$O$21:$O$170&gt;AE$121)*('Booking Guest Information'!$A$21:$A$170&lt;&gt;"X"),0),0),""),"")</f>
        <v/>
      </c>
      <c r="AF123" s="150" t="str">
        <f t="array" ref="AF123">IFERROR(IF($C123&lt;&gt;"",INDEX('Booking Guest Information'!$K$21:$K$170,MATCH(1,('Booking Guest Information'!$G$21:$G$170=$D123)*('Booking Guest Information'!$M$21:$M$170&lt;=AF$121)*('Booking Guest Information'!$O$21:$O$170&gt;AF$121)*('Booking Guest Information'!$A$21:$A$170&lt;&gt;"X"),0),0),""),"")</f>
        <v/>
      </c>
      <c r="AG123" s="150" t="str">
        <f t="array" ref="AG123">IFERROR(IF($C123&lt;&gt;"",INDEX('Booking Guest Information'!$K$21:$K$170,MATCH(1,('Booking Guest Information'!$G$21:$G$170=$D123)*('Booking Guest Information'!$M$21:$M$170&lt;=AG$121)*('Booking Guest Information'!$O$21:$O$170&gt;AG$121)*('Booking Guest Information'!$A$21:$A$170&lt;&gt;"X"),0),0),""),"")</f>
        <v/>
      </c>
      <c r="AH123" s="150" t="str">
        <f t="array" ref="AH123">IFERROR(IF($C123&lt;&gt;"",INDEX('Booking Guest Information'!$K$21:$K$170,MATCH(1,('Booking Guest Information'!$G$21:$G$170=$D123)*('Booking Guest Information'!$M$21:$M$170&lt;=AH$121)*('Booking Guest Information'!$O$21:$O$170&gt;AH$121)*('Booking Guest Information'!$A$21:$A$170&lt;&gt;"X"),0),0),""),"")</f>
        <v/>
      </c>
      <c r="AI123" s="150" t="str">
        <f t="array" ref="AI123">IFERROR(IF($C123&lt;&gt;"",INDEX('Booking Guest Information'!$K$21:$K$170,MATCH(1,('Booking Guest Information'!$G$21:$G$170=$D123)*('Booking Guest Information'!$M$21:$M$170&lt;=AI$121)*('Booking Guest Information'!$O$21:$O$170&gt;AI$121)*('Booking Guest Information'!$A$21:$A$170&lt;&gt;"X"),0),0),""),"")</f>
        <v/>
      </c>
      <c r="AJ123" s="150" t="str">
        <f t="array" ref="AJ123">IFERROR(IF($C123&lt;&gt;"",INDEX('Booking Guest Information'!$K$21:$K$170,MATCH(1,('Booking Guest Information'!$G$21:$G$170=$D123)*('Booking Guest Information'!$M$21:$M$170&lt;=AJ$121)*('Booking Guest Information'!$O$21:$O$170&gt;AJ$121)*('Booking Guest Information'!$A$21:$A$170&lt;&gt;"X"),0),0),""),"")</f>
        <v/>
      </c>
      <c r="AK123" s="150" t="str">
        <f t="array" ref="AK123">IFERROR(IF($C123&lt;&gt;"",INDEX('Booking Guest Information'!$K$21:$K$170,MATCH(1,('Booking Guest Information'!$G$21:$G$170=$D123)*('Booking Guest Information'!$M$21:$M$170&lt;=AK$121)*('Booking Guest Information'!$O$21:$O$170&gt;AK$121)*('Booking Guest Information'!$A$21:$A$170&lt;&gt;"X"),0),0),""),"")</f>
        <v/>
      </c>
      <c r="AL123" s="150" t="str">
        <f t="array" ref="AL123">IFERROR(IF($C123&lt;&gt;"",INDEX('Booking Guest Information'!$K$21:$K$170,MATCH(1,('Booking Guest Information'!$G$21:$G$170=$D123)*('Booking Guest Information'!$M$21:$M$170&lt;=AL$121)*('Booking Guest Information'!$O$21:$O$170&gt;AL$121)*('Booking Guest Information'!$A$21:$A$170&lt;&gt;"X"),0),0),""),"")</f>
        <v/>
      </c>
      <c r="AM123" s="150" t="str">
        <f t="array" ref="AM123">IFERROR(IF($C123&lt;&gt;"",INDEX('Booking Guest Information'!$K$21:$K$170,MATCH(1,('Booking Guest Information'!$G$21:$G$170=$D123)*('Booking Guest Information'!$M$21:$M$170&lt;=AM$121)*('Booking Guest Information'!$O$21:$O$170&gt;AM$121)*('Booking Guest Information'!$A$21:$A$170&lt;&gt;"X"),0),0),""),"")</f>
        <v/>
      </c>
      <c r="AN123" s="150" t="str">
        <f t="array" ref="AN123">IFERROR(IF($C123&lt;&gt;"",INDEX('Booking Guest Information'!$K$21:$K$170,MATCH(1,('Booking Guest Information'!$G$21:$G$170=$D123)*('Booking Guest Information'!$M$21:$M$170&lt;=AN$121)*('Booking Guest Information'!$O$21:$O$170&gt;AN$121)*('Booking Guest Information'!$A$21:$A$170&lt;&gt;"X"),0),0),""),"")</f>
        <v/>
      </c>
      <c r="AO123" s="150" t="str">
        <f t="array" ref="AO123">IFERROR(IF($C123&lt;&gt;"",INDEX('Booking Guest Information'!$K$21:$K$170,MATCH(1,('Booking Guest Information'!$G$21:$G$170=$D123)*('Booking Guest Information'!$M$21:$M$170&lt;=AO$121)*('Booking Guest Information'!$O$21:$O$170&gt;AO$121)*('Booking Guest Information'!$A$21:$A$170&lt;&gt;"X"),0),0),""),"")</f>
        <v/>
      </c>
      <c r="AP123" s="150" t="str">
        <f t="array" ref="AP123">IFERROR(IF($C123&lt;&gt;"",INDEX('Booking Guest Information'!$K$21:$K$170,MATCH(1,('Booking Guest Information'!$G$21:$G$170=$D123)*('Booking Guest Information'!$M$21:$M$170&lt;=AP$121)*('Booking Guest Information'!$O$21:$O$170&gt;AP$121)*('Booking Guest Information'!$A$21:$A$170&lt;&gt;"X"),0),0),""),"")</f>
        <v/>
      </c>
      <c r="AQ123" s="150" t="str">
        <f t="array" ref="AQ123">IFERROR(IF($C123&lt;&gt;"",INDEX('Booking Guest Information'!$K$21:$K$170,MATCH(1,('Booking Guest Information'!$G$21:$G$170=$D123)*('Booking Guest Information'!$M$21:$M$170&lt;=AQ$121)*('Booking Guest Information'!$O$21:$O$170&gt;AQ$121)*('Booking Guest Information'!$A$21:$A$170&lt;&gt;"X"),0),0),""),"")</f>
        <v/>
      </c>
      <c r="AR123" s="150" t="str">
        <f t="array" ref="AR123">IFERROR(IF($C123&lt;&gt;"",INDEX('Booking Guest Information'!$K$21:$K$170,MATCH(1,('Booking Guest Information'!$G$21:$G$170=$D123)*('Booking Guest Information'!$M$21:$M$170&lt;=AR$121)*('Booking Guest Information'!$O$21:$O$170&gt;AR$121)*('Booking Guest Information'!$A$21:$A$170&lt;&gt;"X"),0),0),""),"")</f>
        <v/>
      </c>
      <c r="AS123" s="150" t="str">
        <f t="array" ref="AS123">IFERROR(IF($C123&lt;&gt;"",INDEX('Booking Guest Information'!$K$21:$K$170,MATCH(1,('Booking Guest Information'!$G$21:$G$170=$D123)*('Booking Guest Information'!$M$21:$M$170&lt;=AS$121)*('Booking Guest Information'!$O$21:$O$170&gt;AS$121)*('Booking Guest Information'!$A$21:$A$170&lt;&gt;"X"),0),0),""),"")</f>
        <v/>
      </c>
      <c r="AT123" s="150" t="str">
        <f t="array" ref="AT123">IFERROR(IF($C123&lt;&gt;"",INDEX('Booking Guest Information'!$K$21:$K$170,MATCH(1,('Booking Guest Information'!$G$21:$G$170=$D123)*('Booking Guest Information'!$M$21:$M$170&lt;=AT$121)*('Booking Guest Information'!$O$21:$O$170&gt;AT$121)*('Booking Guest Information'!$A$21:$A$170&lt;&gt;"X"),0),0),""),"")</f>
        <v/>
      </c>
      <c r="AU123" s="150" t="str">
        <f t="array" ref="AU123">IFERROR(IF($C123&lt;&gt;"",INDEX('Booking Guest Information'!$K$21:$K$170,MATCH(1,('Booking Guest Information'!$G$21:$G$170=$D123)*('Booking Guest Information'!$M$21:$M$170&lt;=AU$121)*('Booking Guest Information'!$O$21:$O$170&gt;AU$121)*('Booking Guest Information'!$A$21:$A$170&lt;&gt;"X"),0),0),""),"")</f>
        <v/>
      </c>
    </row>
    <row r="124" spans="2:47" x14ac:dyDescent="0.3">
      <c r="B124" s="149">
        <v>3</v>
      </c>
      <c r="C124" s="151" t="str">
        <f t="shared" si="6"/>
        <v>Standard Single</v>
      </c>
      <c r="D124" s="149">
        <f t="shared" si="6"/>
        <v>203</v>
      </c>
      <c r="E124" s="149"/>
      <c r="F124" s="150" t="str">
        <f t="array" ref="F124">IFERROR(IF($C124&lt;&gt;"",INDEX('Booking Guest Information'!$K$21:$K$170,MATCH(1,('Booking Guest Information'!$G$21:$G$170=$D124)*('Booking Guest Information'!$M$21:$M$170&lt;=F$121)*('Booking Guest Information'!$O$21:$O$170&gt;F$121)*('Booking Guest Information'!$A$21:$A$170&lt;&gt;"X"),0),0),""),"")</f>
        <v/>
      </c>
      <c r="G124" s="150" t="str">
        <f t="array" ref="G124">IFERROR(IF($C124&lt;&gt;"",INDEX('Booking Guest Information'!$K$21:$K$170,MATCH(1,('Booking Guest Information'!$G$21:$G$170=$D124)*('Booking Guest Information'!$M$21:$M$170&lt;=G$121)*('Booking Guest Information'!$O$21:$O$170&gt;G$121)*('Booking Guest Information'!$A$21:$A$170&lt;&gt;"X"),0),0),""),"")</f>
        <v/>
      </c>
      <c r="H124" s="150" t="str">
        <f t="array" ref="H124">IFERROR(IF($C124&lt;&gt;"",INDEX('Booking Guest Information'!$K$21:$K$170,MATCH(1,('Booking Guest Information'!$G$21:$G$170=$D124)*('Booking Guest Information'!$M$21:$M$170&lt;=H$121)*('Booking Guest Information'!$O$21:$O$170&gt;H$121)*('Booking Guest Information'!$A$21:$A$170&lt;&gt;"X"),0),0),""),"")</f>
        <v/>
      </c>
      <c r="I124" s="150" t="str">
        <f t="array" ref="I124">IFERROR(IF($C124&lt;&gt;"",INDEX('Booking Guest Information'!$K$21:$K$170,MATCH(1,('Booking Guest Information'!$G$21:$G$170=$D124)*('Booking Guest Information'!$M$21:$M$170&lt;=I$121)*('Booking Guest Information'!$O$21:$O$170&gt;I$121)*('Booking Guest Information'!$A$21:$A$170&lt;&gt;"X"),0),0),""),"")</f>
        <v/>
      </c>
      <c r="J124" s="150" t="str">
        <f t="array" ref="J124">IFERROR(IF($C124&lt;&gt;"",INDEX('Booking Guest Information'!$K$21:$K$170,MATCH(1,('Booking Guest Information'!$G$21:$G$170=$D124)*('Booking Guest Information'!$M$21:$M$170&lt;=J$121)*('Booking Guest Information'!$O$21:$O$170&gt;J$121)*('Booking Guest Information'!$A$21:$A$170&lt;&gt;"X"),0),0),""),"")</f>
        <v/>
      </c>
      <c r="K124" s="150" t="str">
        <f t="array" ref="K124">IFERROR(IF($C124&lt;&gt;"",INDEX('Booking Guest Information'!$K$21:$K$170,MATCH(1,('Booking Guest Information'!$G$21:$G$170=$D124)*('Booking Guest Information'!$M$21:$M$170&lt;=K$121)*('Booking Guest Information'!$O$21:$O$170&gt;K$121)*('Booking Guest Information'!$A$21:$A$170&lt;&gt;"X"),0),0),""),"")</f>
        <v/>
      </c>
      <c r="L124" s="150" t="str">
        <f t="array" ref="L124">IFERROR(IF($C124&lt;&gt;"",INDEX('Booking Guest Information'!$K$21:$K$170,MATCH(1,('Booking Guest Information'!$G$21:$G$170=$D124)*('Booking Guest Information'!$M$21:$M$170&lt;=L$121)*('Booking Guest Information'!$O$21:$O$170&gt;L$121)*('Booking Guest Information'!$A$21:$A$170&lt;&gt;"X"),0),0),""),"")</f>
        <v/>
      </c>
      <c r="M124" s="150" t="str">
        <f t="array" ref="M124">IFERROR(IF($C124&lt;&gt;"",INDEX('Booking Guest Information'!$K$21:$K$170,MATCH(1,('Booking Guest Information'!$G$21:$G$170=$D124)*('Booking Guest Information'!$M$21:$M$170&lt;=M$121)*('Booking Guest Information'!$O$21:$O$170&gt;M$121)*('Booking Guest Information'!$A$21:$A$170&lt;&gt;"X"),0),0),""),"")</f>
        <v/>
      </c>
      <c r="N124" s="150" t="str">
        <f t="array" ref="N124">IFERROR(IF($C124&lt;&gt;"",INDEX('Booking Guest Information'!$K$21:$K$170,MATCH(1,('Booking Guest Information'!$G$21:$G$170=$D124)*('Booking Guest Information'!$M$21:$M$170&lt;=N$121)*('Booking Guest Information'!$O$21:$O$170&gt;N$121)*('Booking Guest Information'!$A$21:$A$170&lt;&gt;"X"),0),0),""),"")</f>
        <v/>
      </c>
      <c r="O124" s="150" t="str">
        <f t="array" ref="O124">IFERROR(IF($C124&lt;&gt;"",INDEX('Booking Guest Information'!$K$21:$K$170,MATCH(1,('Booking Guest Information'!$G$21:$G$170=$D124)*('Booking Guest Information'!$M$21:$M$170&lt;=O$121)*('Booking Guest Information'!$O$21:$O$170&gt;O$121)*('Booking Guest Information'!$A$21:$A$170&lt;&gt;"X"),0),0),""),"")</f>
        <v/>
      </c>
      <c r="P124" s="150" t="str">
        <f t="array" ref="P124">IFERROR(IF($C124&lt;&gt;"",INDEX('Booking Guest Information'!$K$21:$K$170,MATCH(1,('Booking Guest Information'!$G$21:$G$170=$D124)*('Booking Guest Information'!$M$21:$M$170&lt;=P$121)*('Booking Guest Information'!$O$21:$O$170&gt;P$121)*('Booking Guest Information'!$A$21:$A$170&lt;&gt;"X"),0),0),""),"")</f>
        <v/>
      </c>
      <c r="Q124" s="150" t="str">
        <f t="array" ref="Q124">IFERROR(IF($C124&lt;&gt;"",INDEX('Booking Guest Information'!$K$21:$K$170,MATCH(1,('Booking Guest Information'!$G$21:$G$170=$D124)*('Booking Guest Information'!$M$21:$M$170&lt;=Q$121)*('Booking Guest Information'!$O$21:$O$170&gt;Q$121)*('Booking Guest Information'!$A$21:$A$170&lt;&gt;"X"),0),0),""),"")</f>
        <v/>
      </c>
      <c r="R124" s="150" t="str">
        <f t="array" ref="R124">IFERROR(IF($C124&lt;&gt;"",INDEX('Booking Guest Information'!$K$21:$K$170,MATCH(1,('Booking Guest Information'!$G$21:$G$170=$D124)*('Booking Guest Information'!$M$21:$M$170&lt;=R$121)*('Booking Guest Information'!$O$21:$O$170&gt;R$121)*('Booking Guest Information'!$A$21:$A$170&lt;&gt;"X"),0),0),""),"")</f>
        <v/>
      </c>
      <c r="S124" s="150" t="str">
        <f t="array" ref="S124">IFERROR(IF($C124&lt;&gt;"",INDEX('Booking Guest Information'!$K$21:$K$170,MATCH(1,('Booking Guest Information'!$G$21:$G$170=$D124)*('Booking Guest Information'!$M$21:$M$170&lt;=S$121)*('Booking Guest Information'!$O$21:$O$170&gt;S$121)*('Booking Guest Information'!$A$21:$A$170&lt;&gt;"X"),0),0),""),"")</f>
        <v/>
      </c>
      <c r="T124" s="150" t="str">
        <f t="array" ref="T124">IFERROR(IF($C124&lt;&gt;"",INDEX('Booking Guest Information'!$K$21:$K$170,MATCH(1,('Booking Guest Information'!$G$21:$G$170=$D124)*('Booking Guest Information'!$M$21:$M$170&lt;=T$121)*('Booking Guest Information'!$O$21:$O$170&gt;T$121)*('Booking Guest Information'!$A$21:$A$170&lt;&gt;"X"),0),0),""),"")</f>
        <v/>
      </c>
      <c r="U124" s="150" t="str">
        <f t="array" ref="U124">IFERROR(IF($C124&lt;&gt;"",INDEX('Booking Guest Information'!$K$21:$K$170,MATCH(1,('Booking Guest Information'!$G$21:$G$170=$D124)*('Booking Guest Information'!$M$21:$M$170&lt;=U$121)*('Booking Guest Information'!$O$21:$O$170&gt;U$121)*('Booking Guest Information'!$A$21:$A$170&lt;&gt;"X"),0),0),""),"")</f>
        <v/>
      </c>
      <c r="V124" s="150" t="str">
        <f t="array" ref="V124">IFERROR(IF($C124&lt;&gt;"",INDEX('Booking Guest Information'!$K$21:$K$170,MATCH(1,('Booking Guest Information'!$G$21:$G$170=$D124)*('Booking Guest Information'!$M$21:$M$170&lt;=V$121)*('Booking Guest Information'!$O$21:$O$170&gt;V$121)*('Booking Guest Information'!$A$21:$A$170&lt;&gt;"X"),0),0),""),"")</f>
        <v/>
      </c>
      <c r="W124" s="150" t="str">
        <f t="array" ref="W124">IFERROR(IF($C124&lt;&gt;"",INDEX('Booking Guest Information'!$K$21:$K$170,MATCH(1,('Booking Guest Information'!$G$21:$G$170=$D124)*('Booking Guest Information'!$M$21:$M$170&lt;=W$121)*('Booking Guest Information'!$O$21:$O$170&gt;W$121)*('Booking Guest Information'!$A$21:$A$170&lt;&gt;"X"),0),0),""),"")</f>
        <v/>
      </c>
      <c r="X124" s="150" t="str">
        <f t="array" ref="X124">IFERROR(IF($C124&lt;&gt;"",INDEX('Booking Guest Information'!$K$21:$K$170,MATCH(1,('Booking Guest Information'!$G$21:$G$170=$D124)*('Booking Guest Information'!$M$21:$M$170&lt;=X$121)*('Booking Guest Information'!$O$21:$O$170&gt;X$121)*('Booking Guest Information'!$A$21:$A$170&lt;&gt;"X"),0),0),""),"")</f>
        <v/>
      </c>
      <c r="Y124" s="150" t="str">
        <f t="array" ref="Y124">IFERROR(IF($C124&lt;&gt;"",INDEX('Booking Guest Information'!$K$21:$K$170,MATCH(1,('Booking Guest Information'!$G$21:$G$170=$D124)*('Booking Guest Information'!$M$21:$M$170&lt;=Y$121)*('Booking Guest Information'!$O$21:$O$170&gt;Y$121)*('Booking Guest Information'!$A$21:$A$170&lt;&gt;"X"),0),0),""),"")</f>
        <v/>
      </c>
      <c r="Z124" s="150" t="str">
        <f t="array" ref="Z124">IFERROR(IF($C124&lt;&gt;"",INDEX('Booking Guest Information'!$K$21:$K$170,MATCH(1,('Booking Guest Information'!$G$21:$G$170=$D124)*('Booking Guest Information'!$M$21:$M$170&lt;=Z$121)*('Booking Guest Information'!$O$21:$O$170&gt;Z$121)*('Booking Guest Information'!$A$21:$A$170&lt;&gt;"X"),0),0),""),"")</f>
        <v/>
      </c>
      <c r="AA124" s="150" t="str">
        <f t="array" ref="AA124">IFERROR(IF($C124&lt;&gt;"",INDEX('Booking Guest Information'!$K$21:$K$170,MATCH(1,('Booking Guest Information'!$G$21:$G$170=$D124)*('Booking Guest Information'!$M$21:$M$170&lt;=AA$121)*('Booking Guest Information'!$O$21:$O$170&gt;AA$121)*('Booking Guest Information'!$A$21:$A$170&lt;&gt;"X"),0),0),""),"")</f>
        <v/>
      </c>
      <c r="AB124" s="150" t="str">
        <f t="array" ref="AB124">IFERROR(IF($C124&lt;&gt;"",INDEX('Booking Guest Information'!$K$21:$K$170,MATCH(1,('Booking Guest Information'!$G$21:$G$170=$D124)*('Booking Guest Information'!$M$21:$M$170&lt;=AB$121)*('Booking Guest Information'!$O$21:$O$170&gt;AB$121)*('Booking Guest Information'!$A$21:$A$170&lt;&gt;"X"),0),0),""),"")</f>
        <v/>
      </c>
      <c r="AC124" s="150" t="str">
        <f t="array" ref="AC124">IFERROR(IF($C124&lt;&gt;"",INDEX('Booking Guest Information'!$K$21:$K$170,MATCH(1,('Booking Guest Information'!$G$21:$G$170=$D124)*('Booking Guest Information'!$M$21:$M$170&lt;=AC$121)*('Booking Guest Information'!$O$21:$O$170&gt;AC$121)*('Booking Guest Information'!$A$21:$A$170&lt;&gt;"X"),0),0),""),"")</f>
        <v/>
      </c>
      <c r="AD124" s="150" t="str">
        <f t="array" ref="AD124">IFERROR(IF($C124&lt;&gt;"",INDEX('Booking Guest Information'!$K$21:$K$170,MATCH(1,('Booking Guest Information'!$G$21:$G$170=$D124)*('Booking Guest Information'!$M$21:$M$170&lt;=AD$121)*('Booking Guest Information'!$O$21:$O$170&gt;AD$121)*('Booking Guest Information'!$A$21:$A$170&lt;&gt;"X"),0),0),""),"")</f>
        <v/>
      </c>
      <c r="AE124" s="150" t="str">
        <f t="array" ref="AE124">IFERROR(IF($C124&lt;&gt;"",INDEX('Booking Guest Information'!$K$21:$K$170,MATCH(1,('Booking Guest Information'!$G$21:$G$170=$D124)*('Booking Guest Information'!$M$21:$M$170&lt;=AE$121)*('Booking Guest Information'!$O$21:$O$170&gt;AE$121)*('Booking Guest Information'!$A$21:$A$170&lt;&gt;"X"),0),0),""),"")</f>
        <v/>
      </c>
      <c r="AF124" s="150" t="str">
        <f t="array" ref="AF124">IFERROR(IF($C124&lt;&gt;"",INDEX('Booking Guest Information'!$K$21:$K$170,MATCH(1,('Booking Guest Information'!$G$21:$G$170=$D124)*('Booking Guest Information'!$M$21:$M$170&lt;=AF$121)*('Booking Guest Information'!$O$21:$O$170&gt;AF$121)*('Booking Guest Information'!$A$21:$A$170&lt;&gt;"X"),0),0),""),"")</f>
        <v/>
      </c>
      <c r="AG124" s="150" t="str">
        <f t="array" ref="AG124">IFERROR(IF($C124&lt;&gt;"",INDEX('Booking Guest Information'!$K$21:$K$170,MATCH(1,('Booking Guest Information'!$G$21:$G$170=$D124)*('Booking Guest Information'!$M$21:$M$170&lt;=AG$121)*('Booking Guest Information'!$O$21:$O$170&gt;AG$121)*('Booking Guest Information'!$A$21:$A$170&lt;&gt;"X"),0),0),""),"")</f>
        <v/>
      </c>
      <c r="AH124" s="150" t="str">
        <f t="array" ref="AH124">IFERROR(IF($C124&lt;&gt;"",INDEX('Booking Guest Information'!$K$21:$K$170,MATCH(1,('Booking Guest Information'!$G$21:$G$170=$D124)*('Booking Guest Information'!$M$21:$M$170&lt;=AH$121)*('Booking Guest Information'!$O$21:$O$170&gt;AH$121)*('Booking Guest Information'!$A$21:$A$170&lt;&gt;"X"),0),0),""),"")</f>
        <v/>
      </c>
      <c r="AI124" s="150" t="str">
        <f t="array" ref="AI124">IFERROR(IF($C124&lt;&gt;"",INDEX('Booking Guest Information'!$K$21:$K$170,MATCH(1,('Booking Guest Information'!$G$21:$G$170=$D124)*('Booking Guest Information'!$M$21:$M$170&lt;=AI$121)*('Booking Guest Information'!$O$21:$O$170&gt;AI$121)*('Booking Guest Information'!$A$21:$A$170&lt;&gt;"X"),0),0),""),"")</f>
        <v/>
      </c>
      <c r="AJ124" s="150" t="str">
        <f t="array" ref="AJ124">IFERROR(IF($C124&lt;&gt;"",INDEX('Booking Guest Information'!$K$21:$K$170,MATCH(1,('Booking Guest Information'!$G$21:$G$170=$D124)*('Booking Guest Information'!$M$21:$M$170&lt;=AJ$121)*('Booking Guest Information'!$O$21:$O$170&gt;AJ$121)*('Booking Guest Information'!$A$21:$A$170&lt;&gt;"X"),0),0),""),"")</f>
        <v/>
      </c>
      <c r="AK124" s="150" t="str">
        <f t="array" ref="AK124">IFERROR(IF($C124&lt;&gt;"",INDEX('Booking Guest Information'!$K$21:$K$170,MATCH(1,('Booking Guest Information'!$G$21:$G$170=$D124)*('Booking Guest Information'!$M$21:$M$170&lt;=AK$121)*('Booking Guest Information'!$O$21:$O$170&gt;AK$121)*('Booking Guest Information'!$A$21:$A$170&lt;&gt;"X"),0),0),""),"")</f>
        <v/>
      </c>
      <c r="AL124" s="150" t="str">
        <f t="array" ref="AL124">IFERROR(IF($C124&lt;&gt;"",INDEX('Booking Guest Information'!$K$21:$K$170,MATCH(1,('Booking Guest Information'!$G$21:$G$170=$D124)*('Booking Guest Information'!$M$21:$M$170&lt;=AL$121)*('Booking Guest Information'!$O$21:$O$170&gt;AL$121)*('Booking Guest Information'!$A$21:$A$170&lt;&gt;"X"),0),0),""),"")</f>
        <v/>
      </c>
      <c r="AM124" s="150" t="str">
        <f t="array" ref="AM124">IFERROR(IF($C124&lt;&gt;"",INDEX('Booking Guest Information'!$K$21:$K$170,MATCH(1,('Booking Guest Information'!$G$21:$G$170=$D124)*('Booking Guest Information'!$M$21:$M$170&lt;=AM$121)*('Booking Guest Information'!$O$21:$O$170&gt;AM$121)*('Booking Guest Information'!$A$21:$A$170&lt;&gt;"X"),0),0),""),"")</f>
        <v/>
      </c>
      <c r="AN124" s="150" t="str">
        <f t="array" ref="AN124">IFERROR(IF($C124&lt;&gt;"",INDEX('Booking Guest Information'!$K$21:$K$170,MATCH(1,('Booking Guest Information'!$G$21:$G$170=$D124)*('Booking Guest Information'!$M$21:$M$170&lt;=AN$121)*('Booking Guest Information'!$O$21:$O$170&gt;AN$121)*('Booking Guest Information'!$A$21:$A$170&lt;&gt;"X"),0),0),""),"")</f>
        <v/>
      </c>
      <c r="AO124" s="150" t="str">
        <f t="array" ref="AO124">IFERROR(IF($C124&lt;&gt;"",INDEX('Booking Guest Information'!$K$21:$K$170,MATCH(1,('Booking Guest Information'!$G$21:$G$170=$D124)*('Booking Guest Information'!$M$21:$M$170&lt;=AO$121)*('Booking Guest Information'!$O$21:$O$170&gt;AO$121)*('Booking Guest Information'!$A$21:$A$170&lt;&gt;"X"),0),0),""),"")</f>
        <v/>
      </c>
      <c r="AP124" s="150" t="str">
        <f t="array" ref="AP124">IFERROR(IF($C124&lt;&gt;"",INDEX('Booking Guest Information'!$K$21:$K$170,MATCH(1,('Booking Guest Information'!$G$21:$G$170=$D124)*('Booking Guest Information'!$M$21:$M$170&lt;=AP$121)*('Booking Guest Information'!$O$21:$O$170&gt;AP$121)*('Booking Guest Information'!$A$21:$A$170&lt;&gt;"X"),0),0),""),"")</f>
        <v/>
      </c>
      <c r="AQ124" s="150" t="str">
        <f t="array" ref="AQ124">IFERROR(IF($C124&lt;&gt;"",INDEX('Booking Guest Information'!$K$21:$K$170,MATCH(1,('Booking Guest Information'!$G$21:$G$170=$D124)*('Booking Guest Information'!$M$21:$M$170&lt;=AQ$121)*('Booking Guest Information'!$O$21:$O$170&gt;AQ$121)*('Booking Guest Information'!$A$21:$A$170&lt;&gt;"X"),0),0),""),"")</f>
        <v/>
      </c>
      <c r="AR124" s="150" t="str">
        <f t="array" ref="AR124">IFERROR(IF($C124&lt;&gt;"",INDEX('Booking Guest Information'!$K$21:$K$170,MATCH(1,('Booking Guest Information'!$G$21:$G$170=$D124)*('Booking Guest Information'!$M$21:$M$170&lt;=AR$121)*('Booking Guest Information'!$O$21:$O$170&gt;AR$121)*('Booking Guest Information'!$A$21:$A$170&lt;&gt;"X"),0),0),""),"")</f>
        <v/>
      </c>
      <c r="AS124" s="150" t="str">
        <f t="array" ref="AS124">IFERROR(IF($C124&lt;&gt;"",INDEX('Booking Guest Information'!$K$21:$K$170,MATCH(1,('Booking Guest Information'!$G$21:$G$170=$D124)*('Booking Guest Information'!$M$21:$M$170&lt;=AS$121)*('Booking Guest Information'!$O$21:$O$170&gt;AS$121)*('Booking Guest Information'!$A$21:$A$170&lt;&gt;"X"),0),0),""),"")</f>
        <v/>
      </c>
      <c r="AT124" s="150" t="str">
        <f t="array" ref="AT124">IFERROR(IF($C124&lt;&gt;"",INDEX('Booking Guest Information'!$K$21:$K$170,MATCH(1,('Booking Guest Information'!$G$21:$G$170=$D124)*('Booking Guest Information'!$M$21:$M$170&lt;=AT$121)*('Booking Guest Information'!$O$21:$O$170&gt;AT$121)*('Booking Guest Information'!$A$21:$A$170&lt;&gt;"X"),0),0),""),"")</f>
        <v/>
      </c>
      <c r="AU124" s="150" t="str">
        <f t="array" ref="AU124">IFERROR(IF($C124&lt;&gt;"",INDEX('Booking Guest Information'!$K$21:$K$170,MATCH(1,('Booking Guest Information'!$G$21:$G$170=$D124)*('Booking Guest Information'!$M$21:$M$170&lt;=AU$121)*('Booking Guest Information'!$O$21:$O$170&gt;AU$121)*('Booking Guest Information'!$A$21:$A$170&lt;&gt;"X"),0),0),""),"")</f>
        <v/>
      </c>
    </row>
    <row r="125" spans="2:47" x14ac:dyDescent="0.3">
      <c r="B125" s="149">
        <v>4</v>
      </c>
      <c r="C125" s="151" t="str">
        <f t="shared" si="6"/>
        <v>Standard Single</v>
      </c>
      <c r="D125" s="149">
        <f t="shared" si="6"/>
        <v>204</v>
      </c>
      <c r="E125" s="149"/>
      <c r="F125" s="150" t="str">
        <f t="array" ref="F125">IFERROR(IF($C125&lt;&gt;"",INDEX('Booking Guest Information'!$K$21:$K$170,MATCH(1,('Booking Guest Information'!$G$21:$G$170=$D125)*('Booking Guest Information'!$M$21:$M$170&lt;=F$121)*('Booking Guest Information'!$O$21:$O$170&gt;F$121)*('Booking Guest Information'!$A$21:$A$170&lt;&gt;"X"),0),0),""),"")</f>
        <v/>
      </c>
      <c r="G125" s="150" t="str">
        <f t="array" ref="G125">IFERROR(IF($C125&lt;&gt;"",INDEX('Booking Guest Information'!$K$21:$K$170,MATCH(1,('Booking Guest Information'!$G$21:$G$170=$D125)*('Booking Guest Information'!$M$21:$M$170&lt;=G$121)*('Booking Guest Information'!$O$21:$O$170&gt;G$121)*('Booking Guest Information'!$A$21:$A$170&lt;&gt;"X"),0),0),""),"")</f>
        <v/>
      </c>
      <c r="H125" s="150" t="str">
        <f t="array" ref="H125">IFERROR(IF($C125&lt;&gt;"",INDEX('Booking Guest Information'!$K$21:$K$170,MATCH(1,('Booking Guest Information'!$G$21:$G$170=$D125)*('Booking Guest Information'!$M$21:$M$170&lt;=H$121)*('Booking Guest Information'!$O$21:$O$170&gt;H$121)*('Booking Guest Information'!$A$21:$A$170&lt;&gt;"X"),0),0),""),"")</f>
        <v/>
      </c>
      <c r="I125" s="150" t="str">
        <f t="array" ref="I125">IFERROR(IF($C125&lt;&gt;"",INDEX('Booking Guest Information'!$K$21:$K$170,MATCH(1,('Booking Guest Information'!$G$21:$G$170=$D125)*('Booking Guest Information'!$M$21:$M$170&lt;=I$121)*('Booking Guest Information'!$O$21:$O$170&gt;I$121)*('Booking Guest Information'!$A$21:$A$170&lt;&gt;"X"),0),0),""),"")</f>
        <v/>
      </c>
      <c r="J125" s="150" t="str">
        <f t="array" ref="J125">IFERROR(IF($C125&lt;&gt;"",INDEX('Booking Guest Information'!$K$21:$K$170,MATCH(1,('Booking Guest Information'!$G$21:$G$170=$D125)*('Booking Guest Information'!$M$21:$M$170&lt;=J$121)*('Booking Guest Information'!$O$21:$O$170&gt;J$121)*('Booking Guest Information'!$A$21:$A$170&lt;&gt;"X"),0),0),""),"")</f>
        <v/>
      </c>
      <c r="K125" s="150" t="str">
        <f t="array" ref="K125">IFERROR(IF($C125&lt;&gt;"",INDEX('Booking Guest Information'!$K$21:$K$170,MATCH(1,('Booking Guest Information'!$G$21:$G$170=$D125)*('Booking Guest Information'!$M$21:$M$170&lt;=K$121)*('Booking Guest Information'!$O$21:$O$170&gt;K$121)*('Booking Guest Information'!$A$21:$A$170&lt;&gt;"X"),0),0),""),"")</f>
        <v/>
      </c>
      <c r="L125" s="150" t="str">
        <f t="array" ref="L125">IFERROR(IF($C125&lt;&gt;"",INDEX('Booking Guest Information'!$K$21:$K$170,MATCH(1,('Booking Guest Information'!$G$21:$G$170=$D125)*('Booking Guest Information'!$M$21:$M$170&lt;=L$121)*('Booking Guest Information'!$O$21:$O$170&gt;L$121)*('Booking Guest Information'!$A$21:$A$170&lt;&gt;"X"),0),0),""),"")</f>
        <v/>
      </c>
      <c r="M125" s="150" t="str">
        <f t="array" ref="M125">IFERROR(IF($C125&lt;&gt;"",INDEX('Booking Guest Information'!$K$21:$K$170,MATCH(1,('Booking Guest Information'!$G$21:$G$170=$D125)*('Booking Guest Information'!$M$21:$M$170&lt;=M$121)*('Booking Guest Information'!$O$21:$O$170&gt;M$121)*('Booking Guest Information'!$A$21:$A$170&lt;&gt;"X"),0),0),""),"")</f>
        <v/>
      </c>
      <c r="N125" s="150" t="str">
        <f t="array" ref="N125">IFERROR(IF($C125&lt;&gt;"",INDEX('Booking Guest Information'!$K$21:$K$170,MATCH(1,('Booking Guest Information'!$G$21:$G$170=$D125)*('Booking Guest Information'!$M$21:$M$170&lt;=N$121)*('Booking Guest Information'!$O$21:$O$170&gt;N$121)*('Booking Guest Information'!$A$21:$A$170&lt;&gt;"X"),0),0),""),"")</f>
        <v/>
      </c>
      <c r="O125" s="150" t="str">
        <f t="array" ref="O125">IFERROR(IF($C125&lt;&gt;"",INDEX('Booking Guest Information'!$K$21:$K$170,MATCH(1,('Booking Guest Information'!$G$21:$G$170=$D125)*('Booking Guest Information'!$M$21:$M$170&lt;=O$121)*('Booking Guest Information'!$O$21:$O$170&gt;O$121)*('Booking Guest Information'!$A$21:$A$170&lt;&gt;"X"),0),0),""),"")</f>
        <v/>
      </c>
      <c r="P125" s="150" t="str">
        <f t="array" ref="P125">IFERROR(IF($C125&lt;&gt;"",INDEX('Booking Guest Information'!$K$21:$K$170,MATCH(1,('Booking Guest Information'!$G$21:$G$170=$D125)*('Booking Guest Information'!$M$21:$M$170&lt;=P$121)*('Booking Guest Information'!$O$21:$O$170&gt;P$121)*('Booking Guest Information'!$A$21:$A$170&lt;&gt;"X"),0),0),""),"")</f>
        <v/>
      </c>
      <c r="Q125" s="150" t="str">
        <f t="array" ref="Q125">IFERROR(IF($C125&lt;&gt;"",INDEX('Booking Guest Information'!$K$21:$K$170,MATCH(1,('Booking Guest Information'!$G$21:$G$170=$D125)*('Booking Guest Information'!$M$21:$M$170&lt;=Q$121)*('Booking Guest Information'!$O$21:$O$170&gt;Q$121)*('Booking Guest Information'!$A$21:$A$170&lt;&gt;"X"),0),0),""),"")</f>
        <v/>
      </c>
      <c r="R125" s="150" t="str">
        <f t="array" ref="R125">IFERROR(IF($C125&lt;&gt;"",INDEX('Booking Guest Information'!$K$21:$K$170,MATCH(1,('Booking Guest Information'!$G$21:$G$170=$D125)*('Booking Guest Information'!$M$21:$M$170&lt;=R$121)*('Booking Guest Information'!$O$21:$O$170&gt;R$121)*('Booking Guest Information'!$A$21:$A$170&lt;&gt;"X"),0),0),""),"")</f>
        <v/>
      </c>
      <c r="S125" s="150" t="str">
        <f t="array" ref="S125">IFERROR(IF($C125&lt;&gt;"",INDEX('Booking Guest Information'!$K$21:$K$170,MATCH(1,('Booking Guest Information'!$G$21:$G$170=$D125)*('Booking Guest Information'!$M$21:$M$170&lt;=S$121)*('Booking Guest Information'!$O$21:$O$170&gt;S$121)*('Booking Guest Information'!$A$21:$A$170&lt;&gt;"X"),0),0),""),"")</f>
        <v/>
      </c>
      <c r="T125" s="150" t="str">
        <f t="array" ref="T125">IFERROR(IF($C125&lt;&gt;"",INDEX('Booking Guest Information'!$K$21:$K$170,MATCH(1,('Booking Guest Information'!$G$21:$G$170=$D125)*('Booking Guest Information'!$M$21:$M$170&lt;=T$121)*('Booking Guest Information'!$O$21:$O$170&gt;T$121)*('Booking Guest Information'!$A$21:$A$170&lt;&gt;"X"),0),0),""),"")</f>
        <v/>
      </c>
      <c r="U125" s="150" t="str">
        <f t="array" ref="U125">IFERROR(IF($C125&lt;&gt;"",INDEX('Booking Guest Information'!$K$21:$K$170,MATCH(1,('Booking Guest Information'!$G$21:$G$170=$D125)*('Booking Guest Information'!$M$21:$M$170&lt;=U$121)*('Booking Guest Information'!$O$21:$O$170&gt;U$121)*('Booking Guest Information'!$A$21:$A$170&lt;&gt;"X"),0),0),""),"")</f>
        <v/>
      </c>
      <c r="V125" s="150" t="str">
        <f t="array" ref="V125">IFERROR(IF($C125&lt;&gt;"",INDEX('Booking Guest Information'!$K$21:$K$170,MATCH(1,('Booking Guest Information'!$G$21:$G$170=$D125)*('Booking Guest Information'!$M$21:$M$170&lt;=V$121)*('Booking Guest Information'!$O$21:$O$170&gt;V$121)*('Booking Guest Information'!$A$21:$A$170&lt;&gt;"X"),0),0),""),"")</f>
        <v/>
      </c>
      <c r="W125" s="150" t="str">
        <f t="array" ref="W125">IFERROR(IF($C125&lt;&gt;"",INDEX('Booking Guest Information'!$K$21:$K$170,MATCH(1,('Booking Guest Information'!$G$21:$G$170=$D125)*('Booking Guest Information'!$M$21:$M$170&lt;=W$121)*('Booking Guest Information'!$O$21:$O$170&gt;W$121)*('Booking Guest Information'!$A$21:$A$170&lt;&gt;"X"),0),0),""),"")</f>
        <v/>
      </c>
      <c r="X125" s="150" t="str">
        <f t="array" ref="X125">IFERROR(IF($C125&lt;&gt;"",INDEX('Booking Guest Information'!$K$21:$K$170,MATCH(1,('Booking Guest Information'!$G$21:$G$170=$D125)*('Booking Guest Information'!$M$21:$M$170&lt;=X$121)*('Booking Guest Information'!$O$21:$O$170&gt;X$121)*('Booking Guest Information'!$A$21:$A$170&lt;&gt;"X"),0),0),""),"")</f>
        <v/>
      </c>
      <c r="Y125" s="150" t="str">
        <f t="array" ref="Y125">IFERROR(IF($C125&lt;&gt;"",INDEX('Booking Guest Information'!$K$21:$K$170,MATCH(1,('Booking Guest Information'!$G$21:$G$170=$D125)*('Booking Guest Information'!$M$21:$M$170&lt;=Y$121)*('Booking Guest Information'!$O$21:$O$170&gt;Y$121)*('Booking Guest Information'!$A$21:$A$170&lt;&gt;"X"),0),0),""),"")</f>
        <v/>
      </c>
      <c r="Z125" s="150" t="str">
        <f t="array" ref="Z125">IFERROR(IF($C125&lt;&gt;"",INDEX('Booking Guest Information'!$K$21:$K$170,MATCH(1,('Booking Guest Information'!$G$21:$G$170=$D125)*('Booking Guest Information'!$M$21:$M$170&lt;=Z$121)*('Booking Guest Information'!$O$21:$O$170&gt;Z$121)*('Booking Guest Information'!$A$21:$A$170&lt;&gt;"X"),0),0),""),"")</f>
        <v/>
      </c>
      <c r="AA125" s="150" t="str">
        <f t="array" ref="AA125">IFERROR(IF($C125&lt;&gt;"",INDEX('Booking Guest Information'!$K$21:$K$170,MATCH(1,('Booking Guest Information'!$G$21:$G$170=$D125)*('Booking Guest Information'!$M$21:$M$170&lt;=AA$121)*('Booking Guest Information'!$O$21:$O$170&gt;AA$121)*('Booking Guest Information'!$A$21:$A$170&lt;&gt;"X"),0),0),""),"")</f>
        <v/>
      </c>
      <c r="AB125" s="150" t="str">
        <f t="array" ref="AB125">IFERROR(IF($C125&lt;&gt;"",INDEX('Booking Guest Information'!$K$21:$K$170,MATCH(1,('Booking Guest Information'!$G$21:$G$170=$D125)*('Booking Guest Information'!$M$21:$M$170&lt;=AB$121)*('Booking Guest Information'!$O$21:$O$170&gt;AB$121)*('Booking Guest Information'!$A$21:$A$170&lt;&gt;"X"),0),0),""),"")</f>
        <v/>
      </c>
      <c r="AC125" s="150" t="str">
        <f t="array" ref="AC125">IFERROR(IF($C125&lt;&gt;"",INDEX('Booking Guest Information'!$K$21:$K$170,MATCH(1,('Booking Guest Information'!$G$21:$G$170=$D125)*('Booking Guest Information'!$M$21:$M$170&lt;=AC$121)*('Booking Guest Information'!$O$21:$O$170&gt;AC$121)*('Booking Guest Information'!$A$21:$A$170&lt;&gt;"X"),0),0),""),"")</f>
        <v/>
      </c>
      <c r="AD125" s="150" t="str">
        <f t="array" ref="AD125">IFERROR(IF($C125&lt;&gt;"",INDEX('Booking Guest Information'!$K$21:$K$170,MATCH(1,('Booking Guest Information'!$G$21:$G$170=$D125)*('Booking Guest Information'!$M$21:$M$170&lt;=AD$121)*('Booking Guest Information'!$O$21:$O$170&gt;AD$121)*('Booking Guest Information'!$A$21:$A$170&lt;&gt;"X"),0),0),""),"")</f>
        <v/>
      </c>
      <c r="AE125" s="150" t="str">
        <f t="array" ref="AE125">IFERROR(IF($C125&lt;&gt;"",INDEX('Booking Guest Information'!$K$21:$K$170,MATCH(1,('Booking Guest Information'!$G$21:$G$170=$D125)*('Booking Guest Information'!$M$21:$M$170&lt;=AE$121)*('Booking Guest Information'!$O$21:$O$170&gt;AE$121)*('Booking Guest Information'!$A$21:$A$170&lt;&gt;"X"),0),0),""),"")</f>
        <v/>
      </c>
      <c r="AF125" s="150" t="str">
        <f t="array" ref="AF125">IFERROR(IF($C125&lt;&gt;"",INDEX('Booking Guest Information'!$K$21:$K$170,MATCH(1,('Booking Guest Information'!$G$21:$G$170=$D125)*('Booking Guest Information'!$M$21:$M$170&lt;=AF$121)*('Booking Guest Information'!$O$21:$O$170&gt;AF$121)*('Booking Guest Information'!$A$21:$A$170&lt;&gt;"X"),0),0),""),"")</f>
        <v/>
      </c>
      <c r="AG125" s="150" t="str">
        <f t="array" ref="AG125">IFERROR(IF($C125&lt;&gt;"",INDEX('Booking Guest Information'!$K$21:$K$170,MATCH(1,('Booking Guest Information'!$G$21:$G$170=$D125)*('Booking Guest Information'!$M$21:$M$170&lt;=AG$121)*('Booking Guest Information'!$O$21:$O$170&gt;AG$121)*('Booking Guest Information'!$A$21:$A$170&lt;&gt;"X"),0),0),""),"")</f>
        <v/>
      </c>
      <c r="AH125" s="150" t="str">
        <f t="array" ref="AH125">IFERROR(IF($C125&lt;&gt;"",INDEX('Booking Guest Information'!$K$21:$K$170,MATCH(1,('Booking Guest Information'!$G$21:$G$170=$D125)*('Booking Guest Information'!$M$21:$M$170&lt;=AH$121)*('Booking Guest Information'!$O$21:$O$170&gt;AH$121)*('Booking Guest Information'!$A$21:$A$170&lt;&gt;"X"),0),0),""),"")</f>
        <v/>
      </c>
      <c r="AI125" s="150" t="str">
        <f t="array" ref="AI125">IFERROR(IF($C125&lt;&gt;"",INDEX('Booking Guest Information'!$K$21:$K$170,MATCH(1,('Booking Guest Information'!$G$21:$G$170=$D125)*('Booking Guest Information'!$M$21:$M$170&lt;=AI$121)*('Booking Guest Information'!$O$21:$O$170&gt;AI$121)*('Booking Guest Information'!$A$21:$A$170&lt;&gt;"X"),0),0),""),"")</f>
        <v/>
      </c>
      <c r="AJ125" s="150" t="str">
        <f t="array" ref="AJ125">IFERROR(IF($C125&lt;&gt;"",INDEX('Booking Guest Information'!$K$21:$K$170,MATCH(1,('Booking Guest Information'!$G$21:$G$170=$D125)*('Booking Guest Information'!$M$21:$M$170&lt;=AJ$121)*('Booking Guest Information'!$O$21:$O$170&gt;AJ$121)*('Booking Guest Information'!$A$21:$A$170&lt;&gt;"X"),0),0),""),"")</f>
        <v/>
      </c>
      <c r="AK125" s="150" t="str">
        <f t="array" ref="AK125">IFERROR(IF($C125&lt;&gt;"",INDEX('Booking Guest Information'!$K$21:$K$170,MATCH(1,('Booking Guest Information'!$G$21:$G$170=$D125)*('Booking Guest Information'!$M$21:$M$170&lt;=AK$121)*('Booking Guest Information'!$O$21:$O$170&gt;AK$121)*('Booking Guest Information'!$A$21:$A$170&lt;&gt;"X"),0),0),""),"")</f>
        <v/>
      </c>
      <c r="AL125" s="150" t="str">
        <f t="array" ref="AL125">IFERROR(IF($C125&lt;&gt;"",INDEX('Booking Guest Information'!$K$21:$K$170,MATCH(1,('Booking Guest Information'!$G$21:$G$170=$D125)*('Booking Guest Information'!$M$21:$M$170&lt;=AL$121)*('Booking Guest Information'!$O$21:$O$170&gt;AL$121)*('Booking Guest Information'!$A$21:$A$170&lt;&gt;"X"),0),0),""),"")</f>
        <v/>
      </c>
      <c r="AM125" s="150" t="str">
        <f t="array" ref="AM125">IFERROR(IF($C125&lt;&gt;"",INDEX('Booking Guest Information'!$K$21:$K$170,MATCH(1,('Booking Guest Information'!$G$21:$G$170=$D125)*('Booking Guest Information'!$M$21:$M$170&lt;=AM$121)*('Booking Guest Information'!$O$21:$O$170&gt;AM$121)*('Booking Guest Information'!$A$21:$A$170&lt;&gt;"X"),0),0),""),"")</f>
        <v/>
      </c>
      <c r="AN125" s="150" t="str">
        <f t="array" ref="AN125">IFERROR(IF($C125&lt;&gt;"",INDEX('Booking Guest Information'!$K$21:$K$170,MATCH(1,('Booking Guest Information'!$G$21:$G$170=$D125)*('Booking Guest Information'!$M$21:$M$170&lt;=AN$121)*('Booking Guest Information'!$O$21:$O$170&gt;AN$121)*('Booking Guest Information'!$A$21:$A$170&lt;&gt;"X"),0),0),""),"")</f>
        <v/>
      </c>
      <c r="AO125" s="150" t="str">
        <f t="array" ref="AO125">IFERROR(IF($C125&lt;&gt;"",INDEX('Booking Guest Information'!$K$21:$K$170,MATCH(1,('Booking Guest Information'!$G$21:$G$170=$D125)*('Booking Guest Information'!$M$21:$M$170&lt;=AO$121)*('Booking Guest Information'!$O$21:$O$170&gt;AO$121)*('Booking Guest Information'!$A$21:$A$170&lt;&gt;"X"),0),0),""),"")</f>
        <v/>
      </c>
      <c r="AP125" s="150" t="str">
        <f t="array" ref="AP125">IFERROR(IF($C125&lt;&gt;"",INDEX('Booking Guest Information'!$K$21:$K$170,MATCH(1,('Booking Guest Information'!$G$21:$G$170=$D125)*('Booking Guest Information'!$M$21:$M$170&lt;=AP$121)*('Booking Guest Information'!$O$21:$O$170&gt;AP$121)*('Booking Guest Information'!$A$21:$A$170&lt;&gt;"X"),0),0),""),"")</f>
        <v/>
      </c>
      <c r="AQ125" s="150" t="str">
        <f t="array" ref="AQ125">IFERROR(IF($C125&lt;&gt;"",INDEX('Booking Guest Information'!$K$21:$K$170,MATCH(1,('Booking Guest Information'!$G$21:$G$170=$D125)*('Booking Guest Information'!$M$21:$M$170&lt;=AQ$121)*('Booking Guest Information'!$O$21:$O$170&gt;AQ$121)*('Booking Guest Information'!$A$21:$A$170&lt;&gt;"X"),0),0),""),"")</f>
        <v/>
      </c>
      <c r="AR125" s="150" t="str">
        <f t="array" ref="AR125">IFERROR(IF($C125&lt;&gt;"",INDEX('Booking Guest Information'!$K$21:$K$170,MATCH(1,('Booking Guest Information'!$G$21:$G$170=$D125)*('Booking Guest Information'!$M$21:$M$170&lt;=AR$121)*('Booking Guest Information'!$O$21:$O$170&gt;AR$121)*('Booking Guest Information'!$A$21:$A$170&lt;&gt;"X"),0),0),""),"")</f>
        <v/>
      </c>
      <c r="AS125" s="150" t="str">
        <f t="array" ref="AS125">IFERROR(IF($C125&lt;&gt;"",INDEX('Booking Guest Information'!$K$21:$K$170,MATCH(1,('Booking Guest Information'!$G$21:$G$170=$D125)*('Booking Guest Information'!$M$21:$M$170&lt;=AS$121)*('Booking Guest Information'!$O$21:$O$170&gt;AS$121)*('Booking Guest Information'!$A$21:$A$170&lt;&gt;"X"),0),0),""),"")</f>
        <v/>
      </c>
      <c r="AT125" s="150" t="str">
        <f t="array" ref="AT125">IFERROR(IF($C125&lt;&gt;"",INDEX('Booking Guest Information'!$K$21:$K$170,MATCH(1,('Booking Guest Information'!$G$21:$G$170=$D125)*('Booking Guest Information'!$M$21:$M$170&lt;=AT$121)*('Booking Guest Information'!$O$21:$O$170&gt;AT$121)*('Booking Guest Information'!$A$21:$A$170&lt;&gt;"X"),0),0),""),"")</f>
        <v/>
      </c>
      <c r="AU125" s="150" t="str">
        <f t="array" ref="AU125">IFERROR(IF($C125&lt;&gt;"",INDEX('Booking Guest Information'!$K$21:$K$170,MATCH(1,('Booking Guest Information'!$G$21:$G$170=$D125)*('Booking Guest Information'!$M$21:$M$170&lt;=AU$121)*('Booking Guest Information'!$O$21:$O$170&gt;AU$121)*('Booking Guest Information'!$A$21:$A$170&lt;&gt;"X"),0),0),""),"")</f>
        <v/>
      </c>
    </row>
    <row r="126" spans="2:47" x14ac:dyDescent="0.3">
      <c r="B126" s="149">
        <v>5</v>
      </c>
      <c r="C126" s="151" t="str">
        <f t="shared" si="6"/>
        <v>Standard Single</v>
      </c>
      <c r="D126" s="149">
        <f t="shared" si="6"/>
        <v>205</v>
      </c>
      <c r="E126" s="149"/>
      <c r="F126" s="150" t="str">
        <f t="array" ref="F126">IFERROR(IF($C126&lt;&gt;"",INDEX('Booking Guest Information'!$K$21:$K$170,MATCH(1,('Booking Guest Information'!$G$21:$G$170=$D126)*('Booking Guest Information'!$M$21:$M$170&lt;=F$121)*('Booking Guest Information'!$O$21:$O$170&gt;F$121)*('Booking Guest Information'!$A$21:$A$170&lt;&gt;"X"),0),0),""),"")</f>
        <v/>
      </c>
      <c r="G126" s="150" t="str">
        <f t="array" ref="G126">IFERROR(IF($C126&lt;&gt;"",INDEX('Booking Guest Information'!$K$21:$K$170,MATCH(1,('Booking Guest Information'!$G$21:$G$170=$D126)*('Booking Guest Information'!$M$21:$M$170&lt;=G$121)*('Booking Guest Information'!$O$21:$O$170&gt;G$121)*('Booking Guest Information'!$A$21:$A$170&lt;&gt;"X"),0),0),""),"")</f>
        <v/>
      </c>
      <c r="H126" s="150" t="str">
        <f t="array" ref="H126">IFERROR(IF($C126&lt;&gt;"",INDEX('Booking Guest Information'!$K$21:$K$170,MATCH(1,('Booking Guest Information'!$G$21:$G$170=$D126)*('Booking Guest Information'!$M$21:$M$170&lt;=H$121)*('Booking Guest Information'!$O$21:$O$170&gt;H$121)*('Booking Guest Information'!$A$21:$A$170&lt;&gt;"X"),0),0),""),"")</f>
        <v/>
      </c>
      <c r="I126" s="150" t="str">
        <f t="array" ref="I126">IFERROR(IF($C126&lt;&gt;"",INDEX('Booking Guest Information'!$K$21:$K$170,MATCH(1,('Booking Guest Information'!$G$21:$G$170=$D126)*('Booking Guest Information'!$M$21:$M$170&lt;=I$121)*('Booking Guest Information'!$O$21:$O$170&gt;I$121)*('Booking Guest Information'!$A$21:$A$170&lt;&gt;"X"),0),0),""),"")</f>
        <v/>
      </c>
      <c r="J126" s="150" t="str">
        <f t="array" ref="J126">IFERROR(IF($C126&lt;&gt;"",INDEX('Booking Guest Information'!$K$21:$K$170,MATCH(1,('Booking Guest Information'!$G$21:$G$170=$D126)*('Booking Guest Information'!$M$21:$M$170&lt;=J$121)*('Booking Guest Information'!$O$21:$O$170&gt;J$121)*('Booking Guest Information'!$A$21:$A$170&lt;&gt;"X"),0),0),""),"")</f>
        <v/>
      </c>
      <c r="K126" s="150" t="str">
        <f t="array" ref="K126">IFERROR(IF($C126&lt;&gt;"",INDEX('Booking Guest Information'!$K$21:$K$170,MATCH(1,('Booking Guest Information'!$G$21:$G$170=$D126)*('Booking Guest Information'!$M$21:$M$170&lt;=K$121)*('Booking Guest Information'!$O$21:$O$170&gt;K$121)*('Booking Guest Information'!$A$21:$A$170&lt;&gt;"X"),0),0),""),"")</f>
        <v/>
      </c>
      <c r="L126" s="150" t="str">
        <f t="array" ref="L126">IFERROR(IF($C126&lt;&gt;"",INDEX('Booking Guest Information'!$K$21:$K$170,MATCH(1,('Booking Guest Information'!$G$21:$G$170=$D126)*('Booking Guest Information'!$M$21:$M$170&lt;=L$121)*('Booking Guest Information'!$O$21:$O$170&gt;L$121)*('Booking Guest Information'!$A$21:$A$170&lt;&gt;"X"),0),0),""),"")</f>
        <v/>
      </c>
      <c r="M126" s="150" t="str">
        <f t="array" ref="M126">IFERROR(IF($C126&lt;&gt;"",INDEX('Booking Guest Information'!$K$21:$K$170,MATCH(1,('Booking Guest Information'!$G$21:$G$170=$D126)*('Booking Guest Information'!$M$21:$M$170&lt;=M$121)*('Booking Guest Information'!$O$21:$O$170&gt;M$121)*('Booking Guest Information'!$A$21:$A$170&lt;&gt;"X"),0),0),""),"")</f>
        <v/>
      </c>
      <c r="N126" s="150" t="str">
        <f t="array" ref="N126">IFERROR(IF($C126&lt;&gt;"",INDEX('Booking Guest Information'!$K$21:$K$170,MATCH(1,('Booking Guest Information'!$G$21:$G$170=$D126)*('Booking Guest Information'!$M$21:$M$170&lt;=N$121)*('Booking Guest Information'!$O$21:$O$170&gt;N$121)*('Booking Guest Information'!$A$21:$A$170&lt;&gt;"X"),0),0),""),"")</f>
        <v/>
      </c>
      <c r="O126" s="150" t="str">
        <f t="array" ref="O126">IFERROR(IF($C126&lt;&gt;"",INDEX('Booking Guest Information'!$K$21:$K$170,MATCH(1,('Booking Guest Information'!$G$21:$G$170=$D126)*('Booking Guest Information'!$M$21:$M$170&lt;=O$121)*('Booking Guest Information'!$O$21:$O$170&gt;O$121)*('Booking Guest Information'!$A$21:$A$170&lt;&gt;"X"),0),0),""),"")</f>
        <v/>
      </c>
      <c r="P126" s="150" t="str">
        <f t="array" ref="P126">IFERROR(IF($C126&lt;&gt;"",INDEX('Booking Guest Information'!$K$21:$K$170,MATCH(1,('Booking Guest Information'!$G$21:$G$170=$D126)*('Booking Guest Information'!$M$21:$M$170&lt;=P$121)*('Booking Guest Information'!$O$21:$O$170&gt;P$121)*('Booking Guest Information'!$A$21:$A$170&lt;&gt;"X"),0),0),""),"")</f>
        <v/>
      </c>
      <c r="Q126" s="150" t="str">
        <f t="array" ref="Q126">IFERROR(IF($C126&lt;&gt;"",INDEX('Booking Guest Information'!$K$21:$K$170,MATCH(1,('Booking Guest Information'!$G$21:$G$170=$D126)*('Booking Guest Information'!$M$21:$M$170&lt;=Q$121)*('Booking Guest Information'!$O$21:$O$170&gt;Q$121)*('Booking Guest Information'!$A$21:$A$170&lt;&gt;"X"),0),0),""),"")</f>
        <v/>
      </c>
      <c r="R126" s="150" t="str">
        <f t="array" ref="R126">IFERROR(IF($C126&lt;&gt;"",INDEX('Booking Guest Information'!$K$21:$K$170,MATCH(1,('Booking Guest Information'!$G$21:$G$170=$D126)*('Booking Guest Information'!$M$21:$M$170&lt;=R$121)*('Booking Guest Information'!$O$21:$O$170&gt;R$121)*('Booking Guest Information'!$A$21:$A$170&lt;&gt;"X"),0),0),""),"")</f>
        <v/>
      </c>
      <c r="S126" s="150" t="str">
        <f t="array" ref="S126">IFERROR(IF($C126&lt;&gt;"",INDEX('Booking Guest Information'!$K$21:$K$170,MATCH(1,('Booking Guest Information'!$G$21:$G$170=$D126)*('Booking Guest Information'!$M$21:$M$170&lt;=S$121)*('Booking Guest Information'!$O$21:$O$170&gt;S$121)*('Booking Guest Information'!$A$21:$A$170&lt;&gt;"X"),0),0),""),"")</f>
        <v/>
      </c>
      <c r="T126" s="150" t="str">
        <f t="array" ref="T126">IFERROR(IF($C126&lt;&gt;"",INDEX('Booking Guest Information'!$K$21:$K$170,MATCH(1,('Booking Guest Information'!$G$21:$G$170=$D126)*('Booking Guest Information'!$M$21:$M$170&lt;=T$121)*('Booking Guest Information'!$O$21:$O$170&gt;T$121)*('Booking Guest Information'!$A$21:$A$170&lt;&gt;"X"),0),0),""),"")</f>
        <v/>
      </c>
      <c r="U126" s="150" t="str">
        <f t="array" ref="U126">IFERROR(IF($C126&lt;&gt;"",INDEX('Booking Guest Information'!$K$21:$K$170,MATCH(1,('Booking Guest Information'!$G$21:$G$170=$D126)*('Booking Guest Information'!$M$21:$M$170&lt;=U$121)*('Booking Guest Information'!$O$21:$O$170&gt;U$121)*('Booking Guest Information'!$A$21:$A$170&lt;&gt;"X"),0),0),""),"")</f>
        <v/>
      </c>
      <c r="V126" s="150" t="str">
        <f t="array" ref="V126">IFERROR(IF($C126&lt;&gt;"",INDEX('Booking Guest Information'!$K$21:$K$170,MATCH(1,('Booking Guest Information'!$G$21:$G$170=$D126)*('Booking Guest Information'!$M$21:$M$170&lt;=V$121)*('Booking Guest Information'!$O$21:$O$170&gt;V$121)*('Booking Guest Information'!$A$21:$A$170&lt;&gt;"X"),0),0),""),"")</f>
        <v/>
      </c>
      <c r="W126" s="150" t="str">
        <f t="array" ref="W126">IFERROR(IF($C126&lt;&gt;"",INDEX('Booking Guest Information'!$K$21:$K$170,MATCH(1,('Booking Guest Information'!$G$21:$G$170=$D126)*('Booking Guest Information'!$M$21:$M$170&lt;=W$121)*('Booking Guest Information'!$O$21:$O$170&gt;W$121)*('Booking Guest Information'!$A$21:$A$170&lt;&gt;"X"),0),0),""),"")</f>
        <v/>
      </c>
      <c r="X126" s="150" t="str">
        <f t="array" ref="X126">IFERROR(IF($C126&lt;&gt;"",INDEX('Booking Guest Information'!$K$21:$K$170,MATCH(1,('Booking Guest Information'!$G$21:$G$170=$D126)*('Booking Guest Information'!$M$21:$M$170&lt;=X$121)*('Booking Guest Information'!$O$21:$O$170&gt;X$121)*('Booking Guest Information'!$A$21:$A$170&lt;&gt;"X"),0),0),""),"")</f>
        <v/>
      </c>
      <c r="Y126" s="150" t="str">
        <f t="array" ref="Y126">IFERROR(IF($C126&lt;&gt;"",INDEX('Booking Guest Information'!$K$21:$K$170,MATCH(1,('Booking Guest Information'!$G$21:$G$170=$D126)*('Booking Guest Information'!$M$21:$M$170&lt;=Y$121)*('Booking Guest Information'!$O$21:$O$170&gt;Y$121)*('Booking Guest Information'!$A$21:$A$170&lt;&gt;"X"),0),0),""),"")</f>
        <v/>
      </c>
      <c r="Z126" s="150" t="str">
        <f t="array" ref="Z126">IFERROR(IF($C126&lt;&gt;"",INDEX('Booking Guest Information'!$K$21:$K$170,MATCH(1,('Booking Guest Information'!$G$21:$G$170=$D126)*('Booking Guest Information'!$M$21:$M$170&lt;=Z$121)*('Booking Guest Information'!$O$21:$O$170&gt;Z$121)*('Booking Guest Information'!$A$21:$A$170&lt;&gt;"X"),0),0),""),"")</f>
        <v/>
      </c>
      <c r="AA126" s="150" t="str">
        <f t="array" ref="AA126">IFERROR(IF($C126&lt;&gt;"",INDEX('Booking Guest Information'!$K$21:$K$170,MATCH(1,('Booking Guest Information'!$G$21:$G$170=$D126)*('Booking Guest Information'!$M$21:$M$170&lt;=AA$121)*('Booking Guest Information'!$O$21:$O$170&gt;AA$121)*('Booking Guest Information'!$A$21:$A$170&lt;&gt;"X"),0),0),""),"")</f>
        <v/>
      </c>
      <c r="AB126" s="150" t="str">
        <f t="array" ref="AB126">IFERROR(IF($C126&lt;&gt;"",INDEX('Booking Guest Information'!$K$21:$K$170,MATCH(1,('Booking Guest Information'!$G$21:$G$170=$D126)*('Booking Guest Information'!$M$21:$M$170&lt;=AB$121)*('Booking Guest Information'!$O$21:$O$170&gt;AB$121)*('Booking Guest Information'!$A$21:$A$170&lt;&gt;"X"),0),0),""),"")</f>
        <v/>
      </c>
      <c r="AC126" s="150" t="str">
        <f t="array" ref="AC126">IFERROR(IF($C126&lt;&gt;"",INDEX('Booking Guest Information'!$K$21:$K$170,MATCH(1,('Booking Guest Information'!$G$21:$G$170=$D126)*('Booking Guest Information'!$M$21:$M$170&lt;=AC$121)*('Booking Guest Information'!$O$21:$O$170&gt;AC$121)*('Booking Guest Information'!$A$21:$A$170&lt;&gt;"X"),0),0),""),"")</f>
        <v/>
      </c>
      <c r="AD126" s="150" t="str">
        <f t="array" ref="AD126">IFERROR(IF($C126&lt;&gt;"",INDEX('Booking Guest Information'!$K$21:$K$170,MATCH(1,('Booking Guest Information'!$G$21:$G$170=$D126)*('Booking Guest Information'!$M$21:$M$170&lt;=AD$121)*('Booking Guest Information'!$O$21:$O$170&gt;AD$121)*('Booking Guest Information'!$A$21:$A$170&lt;&gt;"X"),0),0),""),"")</f>
        <v/>
      </c>
      <c r="AE126" s="150" t="str">
        <f t="array" ref="AE126">IFERROR(IF($C126&lt;&gt;"",INDEX('Booking Guest Information'!$K$21:$K$170,MATCH(1,('Booking Guest Information'!$G$21:$G$170=$D126)*('Booking Guest Information'!$M$21:$M$170&lt;=AE$121)*('Booking Guest Information'!$O$21:$O$170&gt;AE$121)*('Booking Guest Information'!$A$21:$A$170&lt;&gt;"X"),0),0),""),"")</f>
        <v/>
      </c>
      <c r="AF126" s="150" t="str">
        <f t="array" ref="AF126">IFERROR(IF($C126&lt;&gt;"",INDEX('Booking Guest Information'!$K$21:$K$170,MATCH(1,('Booking Guest Information'!$G$21:$G$170=$D126)*('Booking Guest Information'!$M$21:$M$170&lt;=AF$121)*('Booking Guest Information'!$O$21:$O$170&gt;AF$121)*('Booking Guest Information'!$A$21:$A$170&lt;&gt;"X"),0),0),""),"")</f>
        <v/>
      </c>
      <c r="AG126" s="150" t="str">
        <f t="array" ref="AG126">IFERROR(IF($C126&lt;&gt;"",INDEX('Booking Guest Information'!$K$21:$K$170,MATCH(1,('Booking Guest Information'!$G$21:$G$170=$D126)*('Booking Guest Information'!$M$21:$M$170&lt;=AG$121)*('Booking Guest Information'!$O$21:$O$170&gt;AG$121)*('Booking Guest Information'!$A$21:$A$170&lt;&gt;"X"),0),0),""),"")</f>
        <v/>
      </c>
      <c r="AH126" s="150" t="str">
        <f t="array" ref="AH126">IFERROR(IF($C126&lt;&gt;"",INDEX('Booking Guest Information'!$K$21:$K$170,MATCH(1,('Booking Guest Information'!$G$21:$G$170=$D126)*('Booking Guest Information'!$M$21:$M$170&lt;=AH$121)*('Booking Guest Information'!$O$21:$O$170&gt;AH$121)*('Booking Guest Information'!$A$21:$A$170&lt;&gt;"X"),0),0),""),"")</f>
        <v/>
      </c>
      <c r="AI126" s="150" t="str">
        <f t="array" ref="AI126">IFERROR(IF($C126&lt;&gt;"",INDEX('Booking Guest Information'!$K$21:$K$170,MATCH(1,('Booking Guest Information'!$G$21:$G$170=$D126)*('Booking Guest Information'!$M$21:$M$170&lt;=AI$121)*('Booking Guest Information'!$O$21:$O$170&gt;AI$121)*('Booking Guest Information'!$A$21:$A$170&lt;&gt;"X"),0),0),""),"")</f>
        <v/>
      </c>
      <c r="AJ126" s="150" t="str">
        <f t="array" ref="AJ126">IFERROR(IF($C126&lt;&gt;"",INDEX('Booking Guest Information'!$K$21:$K$170,MATCH(1,('Booking Guest Information'!$G$21:$G$170=$D126)*('Booking Guest Information'!$M$21:$M$170&lt;=AJ$121)*('Booking Guest Information'!$O$21:$O$170&gt;AJ$121)*('Booking Guest Information'!$A$21:$A$170&lt;&gt;"X"),0),0),""),"")</f>
        <v/>
      </c>
      <c r="AK126" s="150" t="str">
        <f t="array" ref="AK126">IFERROR(IF($C126&lt;&gt;"",INDEX('Booking Guest Information'!$K$21:$K$170,MATCH(1,('Booking Guest Information'!$G$21:$G$170=$D126)*('Booking Guest Information'!$M$21:$M$170&lt;=AK$121)*('Booking Guest Information'!$O$21:$O$170&gt;AK$121)*('Booking Guest Information'!$A$21:$A$170&lt;&gt;"X"),0),0),""),"")</f>
        <v/>
      </c>
      <c r="AL126" s="150" t="str">
        <f t="array" ref="AL126">IFERROR(IF($C126&lt;&gt;"",INDEX('Booking Guest Information'!$K$21:$K$170,MATCH(1,('Booking Guest Information'!$G$21:$G$170=$D126)*('Booking Guest Information'!$M$21:$M$170&lt;=AL$121)*('Booking Guest Information'!$O$21:$O$170&gt;AL$121)*('Booking Guest Information'!$A$21:$A$170&lt;&gt;"X"),0),0),""),"")</f>
        <v/>
      </c>
      <c r="AM126" s="150" t="str">
        <f t="array" ref="AM126">IFERROR(IF($C126&lt;&gt;"",INDEX('Booking Guest Information'!$K$21:$K$170,MATCH(1,('Booking Guest Information'!$G$21:$G$170=$D126)*('Booking Guest Information'!$M$21:$M$170&lt;=AM$121)*('Booking Guest Information'!$O$21:$O$170&gt;AM$121)*('Booking Guest Information'!$A$21:$A$170&lt;&gt;"X"),0),0),""),"")</f>
        <v/>
      </c>
      <c r="AN126" s="150" t="str">
        <f t="array" ref="AN126">IFERROR(IF($C126&lt;&gt;"",INDEX('Booking Guest Information'!$K$21:$K$170,MATCH(1,('Booking Guest Information'!$G$21:$G$170=$D126)*('Booking Guest Information'!$M$21:$M$170&lt;=AN$121)*('Booking Guest Information'!$O$21:$O$170&gt;AN$121)*('Booking Guest Information'!$A$21:$A$170&lt;&gt;"X"),0),0),""),"")</f>
        <v/>
      </c>
      <c r="AO126" s="150" t="str">
        <f t="array" ref="AO126">IFERROR(IF($C126&lt;&gt;"",INDEX('Booking Guest Information'!$K$21:$K$170,MATCH(1,('Booking Guest Information'!$G$21:$G$170=$D126)*('Booking Guest Information'!$M$21:$M$170&lt;=AO$121)*('Booking Guest Information'!$O$21:$O$170&gt;AO$121)*('Booking Guest Information'!$A$21:$A$170&lt;&gt;"X"),0),0),""),"")</f>
        <v/>
      </c>
      <c r="AP126" s="150" t="str">
        <f t="array" ref="AP126">IFERROR(IF($C126&lt;&gt;"",INDEX('Booking Guest Information'!$K$21:$K$170,MATCH(1,('Booking Guest Information'!$G$21:$G$170=$D126)*('Booking Guest Information'!$M$21:$M$170&lt;=AP$121)*('Booking Guest Information'!$O$21:$O$170&gt;AP$121)*('Booking Guest Information'!$A$21:$A$170&lt;&gt;"X"),0),0),""),"")</f>
        <v/>
      </c>
      <c r="AQ126" s="150" t="str">
        <f t="array" ref="AQ126">IFERROR(IF($C126&lt;&gt;"",INDEX('Booking Guest Information'!$K$21:$K$170,MATCH(1,('Booking Guest Information'!$G$21:$G$170=$D126)*('Booking Guest Information'!$M$21:$M$170&lt;=AQ$121)*('Booking Guest Information'!$O$21:$O$170&gt;AQ$121)*('Booking Guest Information'!$A$21:$A$170&lt;&gt;"X"),0),0),""),"")</f>
        <v/>
      </c>
      <c r="AR126" s="150" t="str">
        <f t="array" ref="AR126">IFERROR(IF($C126&lt;&gt;"",INDEX('Booking Guest Information'!$K$21:$K$170,MATCH(1,('Booking Guest Information'!$G$21:$G$170=$D126)*('Booking Guest Information'!$M$21:$M$170&lt;=AR$121)*('Booking Guest Information'!$O$21:$O$170&gt;AR$121)*('Booking Guest Information'!$A$21:$A$170&lt;&gt;"X"),0),0),""),"")</f>
        <v/>
      </c>
      <c r="AS126" s="150" t="str">
        <f t="array" ref="AS126">IFERROR(IF($C126&lt;&gt;"",INDEX('Booking Guest Information'!$K$21:$K$170,MATCH(1,('Booking Guest Information'!$G$21:$G$170=$D126)*('Booking Guest Information'!$M$21:$M$170&lt;=AS$121)*('Booking Guest Information'!$O$21:$O$170&gt;AS$121)*('Booking Guest Information'!$A$21:$A$170&lt;&gt;"X"),0),0),""),"")</f>
        <v/>
      </c>
      <c r="AT126" s="150" t="str">
        <f t="array" ref="AT126">IFERROR(IF($C126&lt;&gt;"",INDEX('Booking Guest Information'!$K$21:$K$170,MATCH(1,('Booking Guest Information'!$G$21:$G$170=$D126)*('Booking Guest Information'!$M$21:$M$170&lt;=AT$121)*('Booking Guest Information'!$O$21:$O$170&gt;AT$121)*('Booking Guest Information'!$A$21:$A$170&lt;&gt;"X"),0),0),""),"")</f>
        <v/>
      </c>
      <c r="AU126" s="150" t="str">
        <f t="array" ref="AU126">IFERROR(IF($C126&lt;&gt;"",INDEX('Booking Guest Information'!$K$21:$K$170,MATCH(1,('Booking Guest Information'!$G$21:$G$170=$D126)*('Booking Guest Information'!$M$21:$M$170&lt;=AU$121)*('Booking Guest Information'!$O$21:$O$170&gt;AU$121)*('Booking Guest Information'!$A$21:$A$170&lt;&gt;"X"),0),0),""),"")</f>
        <v/>
      </c>
    </row>
    <row r="127" spans="2:47" x14ac:dyDescent="0.3">
      <c r="B127" s="149">
        <v>6</v>
      </c>
      <c r="C127" s="151" t="str">
        <f t="shared" si="6"/>
        <v>Standard Double</v>
      </c>
      <c r="D127" s="149">
        <f t="shared" si="6"/>
        <v>206</v>
      </c>
      <c r="E127" s="149"/>
      <c r="F127" s="150" t="str">
        <f t="array" ref="F127">IFERROR(IF($C127&lt;&gt;"",INDEX('Booking Guest Information'!$K$21:$K$170,MATCH(1,('Booking Guest Information'!$G$21:$G$170=$D127)*('Booking Guest Information'!$M$21:$M$170&lt;=F$121)*('Booking Guest Information'!$O$21:$O$170&gt;F$121)*('Booking Guest Information'!$A$21:$A$170&lt;&gt;"X"),0),0),""),"")</f>
        <v/>
      </c>
      <c r="G127" s="150" t="str">
        <f t="array" ref="G127">IFERROR(IF($C127&lt;&gt;"",INDEX('Booking Guest Information'!$K$21:$K$170,MATCH(1,('Booking Guest Information'!$G$21:$G$170=$D127)*('Booking Guest Information'!$M$21:$M$170&lt;=G$121)*('Booking Guest Information'!$O$21:$O$170&gt;G$121)*('Booking Guest Information'!$A$21:$A$170&lt;&gt;"X"),0),0),""),"")</f>
        <v/>
      </c>
      <c r="H127" s="150" t="str">
        <f t="array" ref="H127">IFERROR(IF($C127&lt;&gt;"",INDEX('Booking Guest Information'!$K$21:$K$170,MATCH(1,('Booking Guest Information'!$G$21:$G$170=$D127)*('Booking Guest Information'!$M$21:$M$170&lt;=H$121)*('Booking Guest Information'!$O$21:$O$170&gt;H$121)*('Booking Guest Information'!$A$21:$A$170&lt;&gt;"X"),0),0),""),"")</f>
        <v/>
      </c>
      <c r="I127" s="150" t="str">
        <f t="array" ref="I127">IFERROR(IF($C127&lt;&gt;"",INDEX('Booking Guest Information'!$K$21:$K$170,MATCH(1,('Booking Guest Information'!$G$21:$G$170=$D127)*('Booking Guest Information'!$M$21:$M$170&lt;=I$121)*('Booking Guest Information'!$O$21:$O$170&gt;I$121)*('Booking Guest Information'!$A$21:$A$170&lt;&gt;"X"),0),0),""),"")</f>
        <v/>
      </c>
      <c r="J127" s="150" t="str">
        <f t="array" ref="J127">IFERROR(IF($C127&lt;&gt;"",INDEX('Booking Guest Information'!$K$21:$K$170,MATCH(1,('Booking Guest Information'!$G$21:$G$170=$D127)*('Booking Guest Information'!$M$21:$M$170&lt;=J$121)*('Booking Guest Information'!$O$21:$O$170&gt;J$121)*('Booking Guest Information'!$A$21:$A$170&lt;&gt;"X"),0),0),""),"")</f>
        <v/>
      </c>
      <c r="K127" s="150" t="str">
        <f t="array" ref="K127">IFERROR(IF($C127&lt;&gt;"",INDEX('Booking Guest Information'!$K$21:$K$170,MATCH(1,('Booking Guest Information'!$G$21:$G$170=$D127)*('Booking Guest Information'!$M$21:$M$170&lt;=K$121)*('Booking Guest Information'!$O$21:$O$170&gt;K$121)*('Booking Guest Information'!$A$21:$A$170&lt;&gt;"X"),0),0),""),"")</f>
        <v/>
      </c>
      <c r="L127" s="150" t="str">
        <f t="array" ref="L127">IFERROR(IF($C127&lt;&gt;"",INDEX('Booking Guest Information'!$K$21:$K$170,MATCH(1,('Booking Guest Information'!$G$21:$G$170=$D127)*('Booking Guest Information'!$M$21:$M$170&lt;=L$121)*('Booking Guest Information'!$O$21:$O$170&gt;L$121)*('Booking Guest Information'!$A$21:$A$170&lt;&gt;"X"),0),0),""),"")</f>
        <v/>
      </c>
      <c r="M127" s="150" t="str">
        <f t="array" ref="M127">IFERROR(IF($C127&lt;&gt;"",INDEX('Booking Guest Information'!$K$21:$K$170,MATCH(1,('Booking Guest Information'!$G$21:$G$170=$D127)*('Booking Guest Information'!$M$21:$M$170&lt;=M$121)*('Booking Guest Information'!$O$21:$O$170&gt;M$121)*('Booking Guest Information'!$A$21:$A$170&lt;&gt;"X"),0),0),""),"")</f>
        <v/>
      </c>
      <c r="N127" s="150" t="str">
        <f t="array" ref="N127">IFERROR(IF($C127&lt;&gt;"",INDEX('Booking Guest Information'!$K$21:$K$170,MATCH(1,('Booking Guest Information'!$G$21:$G$170=$D127)*('Booking Guest Information'!$M$21:$M$170&lt;=N$121)*('Booking Guest Information'!$O$21:$O$170&gt;N$121)*('Booking Guest Information'!$A$21:$A$170&lt;&gt;"X"),0),0),""),"")</f>
        <v/>
      </c>
      <c r="O127" s="150" t="str">
        <f t="array" ref="O127">IFERROR(IF($C127&lt;&gt;"",INDEX('Booking Guest Information'!$K$21:$K$170,MATCH(1,('Booking Guest Information'!$G$21:$G$170=$D127)*('Booking Guest Information'!$M$21:$M$170&lt;=O$121)*('Booking Guest Information'!$O$21:$O$170&gt;O$121)*('Booking Guest Information'!$A$21:$A$170&lt;&gt;"X"),0),0),""),"")</f>
        <v/>
      </c>
      <c r="P127" s="150" t="str">
        <f t="array" ref="P127">IFERROR(IF($C127&lt;&gt;"",INDEX('Booking Guest Information'!$K$21:$K$170,MATCH(1,('Booking Guest Information'!$G$21:$G$170=$D127)*('Booking Guest Information'!$M$21:$M$170&lt;=P$121)*('Booking Guest Information'!$O$21:$O$170&gt;P$121)*('Booking Guest Information'!$A$21:$A$170&lt;&gt;"X"),0),0),""),"")</f>
        <v/>
      </c>
      <c r="Q127" s="150" t="str">
        <f t="array" ref="Q127">IFERROR(IF($C127&lt;&gt;"",INDEX('Booking Guest Information'!$K$21:$K$170,MATCH(1,('Booking Guest Information'!$G$21:$G$170=$D127)*('Booking Guest Information'!$M$21:$M$170&lt;=Q$121)*('Booking Guest Information'!$O$21:$O$170&gt;Q$121)*('Booking Guest Information'!$A$21:$A$170&lt;&gt;"X"),0),0),""),"")</f>
        <v/>
      </c>
      <c r="R127" s="150" t="str">
        <f t="array" ref="R127">IFERROR(IF($C127&lt;&gt;"",INDEX('Booking Guest Information'!$K$21:$K$170,MATCH(1,('Booking Guest Information'!$G$21:$G$170=$D127)*('Booking Guest Information'!$M$21:$M$170&lt;=R$121)*('Booking Guest Information'!$O$21:$O$170&gt;R$121)*('Booking Guest Information'!$A$21:$A$170&lt;&gt;"X"),0),0),""),"")</f>
        <v/>
      </c>
      <c r="S127" s="150" t="str">
        <f t="array" ref="S127">IFERROR(IF($C127&lt;&gt;"",INDEX('Booking Guest Information'!$K$21:$K$170,MATCH(1,('Booking Guest Information'!$G$21:$G$170=$D127)*('Booking Guest Information'!$M$21:$M$170&lt;=S$121)*('Booking Guest Information'!$O$21:$O$170&gt;S$121)*('Booking Guest Information'!$A$21:$A$170&lt;&gt;"X"),0),0),""),"")</f>
        <v/>
      </c>
      <c r="T127" s="150" t="str">
        <f t="array" ref="T127">IFERROR(IF($C127&lt;&gt;"",INDEX('Booking Guest Information'!$K$21:$K$170,MATCH(1,('Booking Guest Information'!$G$21:$G$170=$D127)*('Booking Guest Information'!$M$21:$M$170&lt;=T$121)*('Booking Guest Information'!$O$21:$O$170&gt;T$121)*('Booking Guest Information'!$A$21:$A$170&lt;&gt;"X"),0),0),""),"")</f>
        <v/>
      </c>
      <c r="U127" s="150" t="str">
        <f t="array" ref="U127">IFERROR(IF($C127&lt;&gt;"",INDEX('Booking Guest Information'!$K$21:$K$170,MATCH(1,('Booking Guest Information'!$G$21:$G$170=$D127)*('Booking Guest Information'!$M$21:$M$170&lt;=U$121)*('Booking Guest Information'!$O$21:$O$170&gt;U$121)*('Booking Guest Information'!$A$21:$A$170&lt;&gt;"X"),0),0),""),"")</f>
        <v/>
      </c>
      <c r="V127" s="150" t="str">
        <f t="array" ref="V127">IFERROR(IF($C127&lt;&gt;"",INDEX('Booking Guest Information'!$K$21:$K$170,MATCH(1,('Booking Guest Information'!$G$21:$G$170=$D127)*('Booking Guest Information'!$M$21:$M$170&lt;=V$121)*('Booking Guest Information'!$O$21:$O$170&gt;V$121)*('Booking Guest Information'!$A$21:$A$170&lt;&gt;"X"),0),0),""),"")</f>
        <v/>
      </c>
      <c r="W127" s="150" t="str">
        <f t="array" ref="W127">IFERROR(IF($C127&lt;&gt;"",INDEX('Booking Guest Information'!$K$21:$K$170,MATCH(1,('Booking Guest Information'!$G$21:$G$170=$D127)*('Booking Guest Information'!$M$21:$M$170&lt;=W$121)*('Booking Guest Information'!$O$21:$O$170&gt;W$121)*('Booking Guest Information'!$A$21:$A$170&lt;&gt;"X"),0),0),""),"")</f>
        <v/>
      </c>
      <c r="X127" s="150" t="str">
        <f t="array" ref="X127">IFERROR(IF($C127&lt;&gt;"",INDEX('Booking Guest Information'!$K$21:$K$170,MATCH(1,('Booking Guest Information'!$G$21:$G$170=$D127)*('Booking Guest Information'!$M$21:$M$170&lt;=X$121)*('Booking Guest Information'!$O$21:$O$170&gt;X$121)*('Booking Guest Information'!$A$21:$A$170&lt;&gt;"X"),0),0),""),"")</f>
        <v/>
      </c>
      <c r="Y127" s="150" t="str">
        <f t="array" ref="Y127">IFERROR(IF($C127&lt;&gt;"",INDEX('Booking Guest Information'!$K$21:$K$170,MATCH(1,('Booking Guest Information'!$G$21:$G$170=$D127)*('Booking Guest Information'!$M$21:$M$170&lt;=Y$121)*('Booking Guest Information'!$O$21:$O$170&gt;Y$121)*('Booking Guest Information'!$A$21:$A$170&lt;&gt;"X"),0),0),""),"")</f>
        <v/>
      </c>
      <c r="Z127" s="150" t="str">
        <f t="array" ref="Z127">IFERROR(IF($C127&lt;&gt;"",INDEX('Booking Guest Information'!$K$21:$K$170,MATCH(1,('Booking Guest Information'!$G$21:$G$170=$D127)*('Booking Guest Information'!$M$21:$M$170&lt;=Z$121)*('Booking Guest Information'!$O$21:$O$170&gt;Z$121)*('Booking Guest Information'!$A$21:$A$170&lt;&gt;"X"),0),0),""),"")</f>
        <v/>
      </c>
      <c r="AA127" s="150" t="str">
        <f t="array" ref="AA127">IFERROR(IF($C127&lt;&gt;"",INDEX('Booking Guest Information'!$K$21:$K$170,MATCH(1,('Booking Guest Information'!$G$21:$G$170=$D127)*('Booking Guest Information'!$M$21:$M$170&lt;=AA$121)*('Booking Guest Information'!$O$21:$O$170&gt;AA$121)*('Booking Guest Information'!$A$21:$A$170&lt;&gt;"X"),0),0),""),"")</f>
        <v/>
      </c>
      <c r="AB127" s="150" t="str">
        <f t="array" ref="AB127">IFERROR(IF($C127&lt;&gt;"",INDEX('Booking Guest Information'!$K$21:$K$170,MATCH(1,('Booking Guest Information'!$G$21:$G$170=$D127)*('Booking Guest Information'!$M$21:$M$170&lt;=AB$121)*('Booking Guest Information'!$O$21:$O$170&gt;AB$121)*('Booking Guest Information'!$A$21:$A$170&lt;&gt;"X"),0),0),""),"")</f>
        <v/>
      </c>
      <c r="AC127" s="150" t="str">
        <f t="array" ref="AC127">IFERROR(IF($C127&lt;&gt;"",INDEX('Booking Guest Information'!$K$21:$K$170,MATCH(1,('Booking Guest Information'!$G$21:$G$170=$D127)*('Booking Guest Information'!$M$21:$M$170&lt;=AC$121)*('Booking Guest Information'!$O$21:$O$170&gt;AC$121)*('Booking Guest Information'!$A$21:$A$170&lt;&gt;"X"),0),0),""),"")</f>
        <v/>
      </c>
      <c r="AD127" s="150" t="str">
        <f t="array" ref="AD127">IFERROR(IF($C127&lt;&gt;"",INDEX('Booking Guest Information'!$K$21:$K$170,MATCH(1,('Booking Guest Information'!$G$21:$G$170=$D127)*('Booking Guest Information'!$M$21:$M$170&lt;=AD$121)*('Booking Guest Information'!$O$21:$O$170&gt;AD$121)*('Booking Guest Information'!$A$21:$A$170&lt;&gt;"X"),0),0),""),"")</f>
        <v/>
      </c>
      <c r="AE127" s="150" t="str">
        <f t="array" ref="AE127">IFERROR(IF($C127&lt;&gt;"",INDEX('Booking Guest Information'!$K$21:$K$170,MATCH(1,('Booking Guest Information'!$G$21:$G$170=$D127)*('Booking Guest Information'!$M$21:$M$170&lt;=AE$121)*('Booking Guest Information'!$O$21:$O$170&gt;AE$121)*('Booking Guest Information'!$A$21:$A$170&lt;&gt;"X"),0),0),""),"")</f>
        <v/>
      </c>
      <c r="AF127" s="150" t="str">
        <f t="array" ref="AF127">IFERROR(IF($C127&lt;&gt;"",INDEX('Booking Guest Information'!$K$21:$K$170,MATCH(1,('Booking Guest Information'!$G$21:$G$170=$D127)*('Booking Guest Information'!$M$21:$M$170&lt;=AF$121)*('Booking Guest Information'!$O$21:$O$170&gt;AF$121)*('Booking Guest Information'!$A$21:$A$170&lt;&gt;"X"),0),0),""),"")</f>
        <v/>
      </c>
      <c r="AG127" s="150" t="str">
        <f t="array" ref="AG127">IFERROR(IF($C127&lt;&gt;"",INDEX('Booking Guest Information'!$K$21:$K$170,MATCH(1,('Booking Guest Information'!$G$21:$G$170=$D127)*('Booking Guest Information'!$M$21:$M$170&lt;=AG$121)*('Booking Guest Information'!$O$21:$O$170&gt;AG$121)*('Booking Guest Information'!$A$21:$A$170&lt;&gt;"X"),0),0),""),"")</f>
        <v/>
      </c>
      <c r="AH127" s="150" t="str">
        <f t="array" ref="AH127">IFERROR(IF($C127&lt;&gt;"",INDEX('Booking Guest Information'!$K$21:$K$170,MATCH(1,('Booking Guest Information'!$G$21:$G$170=$D127)*('Booking Guest Information'!$M$21:$M$170&lt;=AH$121)*('Booking Guest Information'!$O$21:$O$170&gt;AH$121)*('Booking Guest Information'!$A$21:$A$170&lt;&gt;"X"),0),0),""),"")</f>
        <v/>
      </c>
      <c r="AI127" s="150" t="str">
        <f t="array" ref="AI127">IFERROR(IF($C127&lt;&gt;"",INDEX('Booking Guest Information'!$K$21:$K$170,MATCH(1,('Booking Guest Information'!$G$21:$G$170=$D127)*('Booking Guest Information'!$M$21:$M$170&lt;=AI$121)*('Booking Guest Information'!$O$21:$O$170&gt;AI$121)*('Booking Guest Information'!$A$21:$A$170&lt;&gt;"X"),0),0),""),"")</f>
        <v/>
      </c>
      <c r="AJ127" s="150" t="str">
        <f t="array" ref="AJ127">IFERROR(IF($C127&lt;&gt;"",INDEX('Booking Guest Information'!$K$21:$K$170,MATCH(1,('Booking Guest Information'!$G$21:$G$170=$D127)*('Booking Guest Information'!$M$21:$M$170&lt;=AJ$121)*('Booking Guest Information'!$O$21:$O$170&gt;AJ$121)*('Booking Guest Information'!$A$21:$A$170&lt;&gt;"X"),0),0),""),"")</f>
        <v/>
      </c>
      <c r="AK127" s="150" t="str">
        <f t="array" ref="AK127">IFERROR(IF($C127&lt;&gt;"",INDEX('Booking Guest Information'!$K$21:$K$170,MATCH(1,('Booking Guest Information'!$G$21:$G$170=$D127)*('Booking Guest Information'!$M$21:$M$170&lt;=AK$121)*('Booking Guest Information'!$O$21:$O$170&gt;AK$121)*('Booking Guest Information'!$A$21:$A$170&lt;&gt;"X"),0),0),""),"")</f>
        <v/>
      </c>
      <c r="AL127" s="150" t="str">
        <f t="array" ref="AL127">IFERROR(IF($C127&lt;&gt;"",INDEX('Booking Guest Information'!$K$21:$K$170,MATCH(1,('Booking Guest Information'!$G$21:$G$170=$D127)*('Booking Guest Information'!$M$21:$M$170&lt;=AL$121)*('Booking Guest Information'!$O$21:$O$170&gt;AL$121)*('Booking Guest Information'!$A$21:$A$170&lt;&gt;"X"),0),0),""),"")</f>
        <v/>
      </c>
      <c r="AM127" s="150" t="str">
        <f t="array" ref="AM127">IFERROR(IF($C127&lt;&gt;"",INDEX('Booking Guest Information'!$K$21:$K$170,MATCH(1,('Booking Guest Information'!$G$21:$G$170=$D127)*('Booking Guest Information'!$M$21:$M$170&lt;=AM$121)*('Booking Guest Information'!$O$21:$O$170&gt;AM$121)*('Booking Guest Information'!$A$21:$A$170&lt;&gt;"X"),0),0),""),"")</f>
        <v/>
      </c>
      <c r="AN127" s="150" t="str">
        <f t="array" ref="AN127">IFERROR(IF($C127&lt;&gt;"",INDEX('Booking Guest Information'!$K$21:$K$170,MATCH(1,('Booking Guest Information'!$G$21:$G$170=$D127)*('Booking Guest Information'!$M$21:$M$170&lt;=AN$121)*('Booking Guest Information'!$O$21:$O$170&gt;AN$121)*('Booking Guest Information'!$A$21:$A$170&lt;&gt;"X"),0),0),""),"")</f>
        <v/>
      </c>
      <c r="AO127" s="150" t="str">
        <f t="array" ref="AO127">IFERROR(IF($C127&lt;&gt;"",INDEX('Booking Guest Information'!$K$21:$K$170,MATCH(1,('Booking Guest Information'!$G$21:$G$170=$D127)*('Booking Guest Information'!$M$21:$M$170&lt;=AO$121)*('Booking Guest Information'!$O$21:$O$170&gt;AO$121)*('Booking Guest Information'!$A$21:$A$170&lt;&gt;"X"),0),0),""),"")</f>
        <v/>
      </c>
      <c r="AP127" s="150" t="str">
        <f t="array" ref="AP127">IFERROR(IF($C127&lt;&gt;"",INDEX('Booking Guest Information'!$K$21:$K$170,MATCH(1,('Booking Guest Information'!$G$21:$G$170=$D127)*('Booking Guest Information'!$M$21:$M$170&lt;=AP$121)*('Booking Guest Information'!$O$21:$O$170&gt;AP$121)*('Booking Guest Information'!$A$21:$A$170&lt;&gt;"X"),0),0),""),"")</f>
        <v/>
      </c>
      <c r="AQ127" s="150" t="str">
        <f t="array" ref="AQ127">IFERROR(IF($C127&lt;&gt;"",INDEX('Booking Guest Information'!$K$21:$K$170,MATCH(1,('Booking Guest Information'!$G$21:$G$170=$D127)*('Booking Guest Information'!$M$21:$M$170&lt;=AQ$121)*('Booking Guest Information'!$O$21:$O$170&gt;AQ$121)*('Booking Guest Information'!$A$21:$A$170&lt;&gt;"X"),0),0),""),"")</f>
        <v/>
      </c>
      <c r="AR127" s="150" t="str">
        <f t="array" ref="AR127">IFERROR(IF($C127&lt;&gt;"",INDEX('Booking Guest Information'!$K$21:$K$170,MATCH(1,('Booking Guest Information'!$G$21:$G$170=$D127)*('Booking Guest Information'!$M$21:$M$170&lt;=AR$121)*('Booking Guest Information'!$O$21:$O$170&gt;AR$121)*('Booking Guest Information'!$A$21:$A$170&lt;&gt;"X"),0),0),""),"")</f>
        <v/>
      </c>
      <c r="AS127" s="150" t="str">
        <f t="array" ref="AS127">IFERROR(IF($C127&lt;&gt;"",INDEX('Booking Guest Information'!$K$21:$K$170,MATCH(1,('Booking Guest Information'!$G$21:$G$170=$D127)*('Booking Guest Information'!$M$21:$M$170&lt;=AS$121)*('Booking Guest Information'!$O$21:$O$170&gt;AS$121)*('Booking Guest Information'!$A$21:$A$170&lt;&gt;"X"),0),0),""),"")</f>
        <v/>
      </c>
      <c r="AT127" s="150" t="str">
        <f t="array" ref="AT127">IFERROR(IF($C127&lt;&gt;"",INDEX('Booking Guest Information'!$K$21:$K$170,MATCH(1,('Booking Guest Information'!$G$21:$G$170=$D127)*('Booking Guest Information'!$M$21:$M$170&lt;=AT$121)*('Booking Guest Information'!$O$21:$O$170&gt;AT$121)*('Booking Guest Information'!$A$21:$A$170&lt;&gt;"X"),0),0),""),"")</f>
        <v/>
      </c>
      <c r="AU127" s="150" t="str">
        <f t="array" ref="AU127">IFERROR(IF($C127&lt;&gt;"",INDEX('Booking Guest Information'!$K$21:$K$170,MATCH(1,('Booking Guest Information'!$G$21:$G$170=$D127)*('Booking Guest Information'!$M$21:$M$170&lt;=AU$121)*('Booking Guest Information'!$O$21:$O$170&gt;AU$121)*('Booking Guest Information'!$A$21:$A$170&lt;&gt;"X"),0),0),""),"")</f>
        <v/>
      </c>
    </row>
    <row r="128" spans="2:47" x14ac:dyDescent="0.3">
      <c r="B128" s="149">
        <v>7</v>
      </c>
      <c r="C128" s="151" t="str">
        <f t="shared" si="6"/>
        <v>Standard Double</v>
      </c>
      <c r="D128" s="149">
        <f t="shared" si="6"/>
        <v>207</v>
      </c>
      <c r="E128" s="149"/>
      <c r="F128" s="150" t="str">
        <f t="array" ref="F128">IFERROR(IF($C128&lt;&gt;"",INDEX('Booking Guest Information'!$K$21:$K$170,MATCH(1,('Booking Guest Information'!$G$21:$G$170=$D128)*('Booking Guest Information'!$M$21:$M$170&lt;=F$121)*('Booking Guest Information'!$O$21:$O$170&gt;F$121)*('Booking Guest Information'!$A$21:$A$170&lt;&gt;"X"),0),0),""),"")</f>
        <v/>
      </c>
      <c r="G128" s="150" t="str">
        <f t="array" ref="G128">IFERROR(IF($C128&lt;&gt;"",INDEX('Booking Guest Information'!$K$21:$K$170,MATCH(1,('Booking Guest Information'!$G$21:$G$170=$D128)*('Booking Guest Information'!$M$21:$M$170&lt;=G$121)*('Booking Guest Information'!$O$21:$O$170&gt;G$121)*('Booking Guest Information'!$A$21:$A$170&lt;&gt;"X"),0),0),""),"")</f>
        <v/>
      </c>
      <c r="H128" s="150" t="str">
        <f t="array" ref="H128">IFERROR(IF($C128&lt;&gt;"",INDEX('Booking Guest Information'!$K$21:$K$170,MATCH(1,('Booking Guest Information'!$G$21:$G$170=$D128)*('Booking Guest Information'!$M$21:$M$170&lt;=H$121)*('Booking Guest Information'!$O$21:$O$170&gt;H$121)*('Booking Guest Information'!$A$21:$A$170&lt;&gt;"X"),0),0),""),"")</f>
        <v/>
      </c>
      <c r="I128" s="150" t="str">
        <f t="array" ref="I128">IFERROR(IF($C128&lt;&gt;"",INDEX('Booking Guest Information'!$K$21:$K$170,MATCH(1,('Booking Guest Information'!$G$21:$G$170=$D128)*('Booking Guest Information'!$M$21:$M$170&lt;=I$121)*('Booking Guest Information'!$O$21:$O$170&gt;I$121)*('Booking Guest Information'!$A$21:$A$170&lt;&gt;"X"),0),0),""),"")</f>
        <v/>
      </c>
      <c r="J128" s="150" t="str">
        <f t="array" ref="J128">IFERROR(IF($C128&lt;&gt;"",INDEX('Booking Guest Information'!$K$21:$K$170,MATCH(1,('Booking Guest Information'!$G$21:$G$170=$D128)*('Booking Guest Information'!$M$21:$M$170&lt;=J$121)*('Booking Guest Information'!$O$21:$O$170&gt;J$121)*('Booking Guest Information'!$A$21:$A$170&lt;&gt;"X"),0),0),""),"")</f>
        <v/>
      </c>
      <c r="K128" s="150" t="str">
        <f t="array" ref="K128">IFERROR(IF($C128&lt;&gt;"",INDEX('Booking Guest Information'!$K$21:$K$170,MATCH(1,('Booking Guest Information'!$G$21:$G$170=$D128)*('Booking Guest Information'!$M$21:$M$170&lt;=K$121)*('Booking Guest Information'!$O$21:$O$170&gt;K$121)*('Booking Guest Information'!$A$21:$A$170&lt;&gt;"X"),0),0),""),"")</f>
        <v/>
      </c>
      <c r="L128" s="150" t="str">
        <f t="array" ref="L128">IFERROR(IF($C128&lt;&gt;"",INDEX('Booking Guest Information'!$K$21:$K$170,MATCH(1,('Booking Guest Information'!$G$21:$G$170=$D128)*('Booking Guest Information'!$M$21:$M$170&lt;=L$121)*('Booking Guest Information'!$O$21:$O$170&gt;L$121)*('Booking Guest Information'!$A$21:$A$170&lt;&gt;"X"),0),0),""),"")</f>
        <v/>
      </c>
      <c r="M128" s="150" t="str">
        <f t="array" ref="M128">IFERROR(IF($C128&lt;&gt;"",INDEX('Booking Guest Information'!$K$21:$K$170,MATCH(1,('Booking Guest Information'!$G$21:$G$170=$D128)*('Booking Guest Information'!$M$21:$M$170&lt;=M$121)*('Booking Guest Information'!$O$21:$O$170&gt;M$121)*('Booking Guest Information'!$A$21:$A$170&lt;&gt;"X"),0),0),""),"")</f>
        <v/>
      </c>
      <c r="N128" s="150" t="str">
        <f t="array" ref="N128">IFERROR(IF($C128&lt;&gt;"",INDEX('Booking Guest Information'!$K$21:$K$170,MATCH(1,('Booking Guest Information'!$G$21:$G$170=$D128)*('Booking Guest Information'!$M$21:$M$170&lt;=N$121)*('Booking Guest Information'!$O$21:$O$170&gt;N$121)*('Booking Guest Information'!$A$21:$A$170&lt;&gt;"X"),0),0),""),"")</f>
        <v/>
      </c>
      <c r="O128" s="150" t="str">
        <f t="array" ref="O128">IFERROR(IF($C128&lt;&gt;"",INDEX('Booking Guest Information'!$K$21:$K$170,MATCH(1,('Booking Guest Information'!$G$21:$G$170=$D128)*('Booking Guest Information'!$M$21:$M$170&lt;=O$121)*('Booking Guest Information'!$O$21:$O$170&gt;O$121)*('Booking Guest Information'!$A$21:$A$170&lt;&gt;"X"),0),0),""),"")</f>
        <v/>
      </c>
      <c r="P128" s="150" t="str">
        <f t="array" ref="P128">IFERROR(IF($C128&lt;&gt;"",INDEX('Booking Guest Information'!$K$21:$K$170,MATCH(1,('Booking Guest Information'!$G$21:$G$170=$D128)*('Booking Guest Information'!$M$21:$M$170&lt;=P$121)*('Booking Guest Information'!$O$21:$O$170&gt;P$121)*('Booking Guest Information'!$A$21:$A$170&lt;&gt;"X"),0),0),""),"")</f>
        <v/>
      </c>
      <c r="Q128" s="150" t="str">
        <f t="array" ref="Q128">IFERROR(IF($C128&lt;&gt;"",INDEX('Booking Guest Information'!$K$21:$K$170,MATCH(1,('Booking Guest Information'!$G$21:$G$170=$D128)*('Booking Guest Information'!$M$21:$M$170&lt;=Q$121)*('Booking Guest Information'!$O$21:$O$170&gt;Q$121)*('Booking Guest Information'!$A$21:$A$170&lt;&gt;"X"),0),0),""),"")</f>
        <v/>
      </c>
      <c r="R128" s="150" t="str">
        <f t="array" ref="R128">IFERROR(IF($C128&lt;&gt;"",INDEX('Booking Guest Information'!$K$21:$K$170,MATCH(1,('Booking Guest Information'!$G$21:$G$170=$D128)*('Booking Guest Information'!$M$21:$M$170&lt;=R$121)*('Booking Guest Information'!$O$21:$O$170&gt;R$121)*('Booking Guest Information'!$A$21:$A$170&lt;&gt;"X"),0),0),""),"")</f>
        <v/>
      </c>
      <c r="S128" s="150" t="str">
        <f t="array" ref="S128">IFERROR(IF($C128&lt;&gt;"",INDEX('Booking Guest Information'!$K$21:$K$170,MATCH(1,('Booking Guest Information'!$G$21:$G$170=$D128)*('Booking Guest Information'!$M$21:$M$170&lt;=S$121)*('Booking Guest Information'!$O$21:$O$170&gt;S$121)*('Booking Guest Information'!$A$21:$A$170&lt;&gt;"X"),0),0),""),"")</f>
        <v/>
      </c>
      <c r="T128" s="150" t="str">
        <f t="array" ref="T128">IFERROR(IF($C128&lt;&gt;"",INDEX('Booking Guest Information'!$K$21:$K$170,MATCH(1,('Booking Guest Information'!$G$21:$G$170=$D128)*('Booking Guest Information'!$M$21:$M$170&lt;=T$121)*('Booking Guest Information'!$O$21:$O$170&gt;T$121)*('Booking Guest Information'!$A$21:$A$170&lt;&gt;"X"),0),0),""),"")</f>
        <v/>
      </c>
      <c r="U128" s="150" t="str">
        <f t="array" ref="U128">IFERROR(IF($C128&lt;&gt;"",INDEX('Booking Guest Information'!$K$21:$K$170,MATCH(1,('Booking Guest Information'!$G$21:$G$170=$D128)*('Booking Guest Information'!$M$21:$M$170&lt;=U$121)*('Booking Guest Information'!$O$21:$O$170&gt;U$121)*('Booking Guest Information'!$A$21:$A$170&lt;&gt;"X"),0),0),""),"")</f>
        <v/>
      </c>
      <c r="V128" s="150" t="str">
        <f t="array" ref="V128">IFERROR(IF($C128&lt;&gt;"",INDEX('Booking Guest Information'!$K$21:$K$170,MATCH(1,('Booking Guest Information'!$G$21:$G$170=$D128)*('Booking Guest Information'!$M$21:$M$170&lt;=V$121)*('Booking Guest Information'!$O$21:$O$170&gt;V$121)*('Booking Guest Information'!$A$21:$A$170&lt;&gt;"X"),0),0),""),"")</f>
        <v/>
      </c>
      <c r="W128" s="150" t="str">
        <f t="array" ref="W128">IFERROR(IF($C128&lt;&gt;"",INDEX('Booking Guest Information'!$K$21:$K$170,MATCH(1,('Booking Guest Information'!$G$21:$G$170=$D128)*('Booking Guest Information'!$M$21:$M$170&lt;=W$121)*('Booking Guest Information'!$O$21:$O$170&gt;W$121)*('Booking Guest Information'!$A$21:$A$170&lt;&gt;"X"),0),0),""),"")</f>
        <v/>
      </c>
      <c r="X128" s="150" t="str">
        <f t="array" ref="X128">IFERROR(IF($C128&lt;&gt;"",INDEX('Booking Guest Information'!$K$21:$K$170,MATCH(1,('Booking Guest Information'!$G$21:$G$170=$D128)*('Booking Guest Information'!$M$21:$M$170&lt;=X$121)*('Booking Guest Information'!$O$21:$O$170&gt;X$121)*('Booking Guest Information'!$A$21:$A$170&lt;&gt;"X"),0),0),""),"")</f>
        <v/>
      </c>
      <c r="Y128" s="150" t="str">
        <f t="array" ref="Y128">IFERROR(IF($C128&lt;&gt;"",INDEX('Booking Guest Information'!$K$21:$K$170,MATCH(1,('Booking Guest Information'!$G$21:$G$170=$D128)*('Booking Guest Information'!$M$21:$M$170&lt;=Y$121)*('Booking Guest Information'!$O$21:$O$170&gt;Y$121)*('Booking Guest Information'!$A$21:$A$170&lt;&gt;"X"),0),0),""),"")</f>
        <v/>
      </c>
      <c r="Z128" s="150" t="str">
        <f t="array" ref="Z128">IFERROR(IF($C128&lt;&gt;"",INDEX('Booking Guest Information'!$K$21:$K$170,MATCH(1,('Booking Guest Information'!$G$21:$G$170=$D128)*('Booking Guest Information'!$M$21:$M$170&lt;=Z$121)*('Booking Guest Information'!$O$21:$O$170&gt;Z$121)*('Booking Guest Information'!$A$21:$A$170&lt;&gt;"X"),0),0),""),"")</f>
        <v/>
      </c>
      <c r="AA128" s="150" t="str">
        <f t="array" ref="AA128">IFERROR(IF($C128&lt;&gt;"",INDEX('Booking Guest Information'!$K$21:$K$170,MATCH(1,('Booking Guest Information'!$G$21:$G$170=$D128)*('Booking Guest Information'!$M$21:$M$170&lt;=AA$121)*('Booking Guest Information'!$O$21:$O$170&gt;AA$121)*('Booking Guest Information'!$A$21:$A$170&lt;&gt;"X"),0),0),""),"")</f>
        <v/>
      </c>
      <c r="AB128" s="150" t="str">
        <f t="array" ref="AB128">IFERROR(IF($C128&lt;&gt;"",INDEX('Booking Guest Information'!$K$21:$K$170,MATCH(1,('Booking Guest Information'!$G$21:$G$170=$D128)*('Booking Guest Information'!$M$21:$M$170&lt;=AB$121)*('Booking Guest Information'!$O$21:$O$170&gt;AB$121)*('Booking Guest Information'!$A$21:$A$170&lt;&gt;"X"),0),0),""),"")</f>
        <v/>
      </c>
      <c r="AC128" s="150" t="str">
        <f t="array" ref="AC128">IFERROR(IF($C128&lt;&gt;"",INDEX('Booking Guest Information'!$K$21:$K$170,MATCH(1,('Booking Guest Information'!$G$21:$G$170=$D128)*('Booking Guest Information'!$M$21:$M$170&lt;=AC$121)*('Booking Guest Information'!$O$21:$O$170&gt;AC$121)*('Booking Guest Information'!$A$21:$A$170&lt;&gt;"X"),0),0),""),"")</f>
        <v/>
      </c>
      <c r="AD128" s="150" t="str">
        <f t="array" ref="AD128">IFERROR(IF($C128&lt;&gt;"",INDEX('Booking Guest Information'!$K$21:$K$170,MATCH(1,('Booking Guest Information'!$G$21:$G$170=$D128)*('Booking Guest Information'!$M$21:$M$170&lt;=AD$121)*('Booking Guest Information'!$O$21:$O$170&gt;AD$121)*('Booking Guest Information'!$A$21:$A$170&lt;&gt;"X"),0),0),""),"")</f>
        <v/>
      </c>
      <c r="AE128" s="150" t="str">
        <f t="array" ref="AE128">IFERROR(IF($C128&lt;&gt;"",INDEX('Booking Guest Information'!$K$21:$K$170,MATCH(1,('Booking Guest Information'!$G$21:$G$170=$D128)*('Booking Guest Information'!$M$21:$M$170&lt;=AE$121)*('Booking Guest Information'!$O$21:$O$170&gt;AE$121)*('Booking Guest Information'!$A$21:$A$170&lt;&gt;"X"),0),0),""),"")</f>
        <v/>
      </c>
      <c r="AF128" s="150" t="str">
        <f t="array" ref="AF128">IFERROR(IF($C128&lt;&gt;"",INDEX('Booking Guest Information'!$K$21:$K$170,MATCH(1,('Booking Guest Information'!$G$21:$G$170=$D128)*('Booking Guest Information'!$M$21:$M$170&lt;=AF$121)*('Booking Guest Information'!$O$21:$O$170&gt;AF$121)*('Booking Guest Information'!$A$21:$A$170&lt;&gt;"X"),0),0),""),"")</f>
        <v/>
      </c>
      <c r="AG128" s="150" t="str">
        <f t="array" ref="AG128">IFERROR(IF($C128&lt;&gt;"",INDEX('Booking Guest Information'!$K$21:$K$170,MATCH(1,('Booking Guest Information'!$G$21:$G$170=$D128)*('Booking Guest Information'!$M$21:$M$170&lt;=AG$121)*('Booking Guest Information'!$O$21:$O$170&gt;AG$121)*('Booking Guest Information'!$A$21:$A$170&lt;&gt;"X"),0),0),""),"")</f>
        <v/>
      </c>
      <c r="AH128" s="150" t="str">
        <f t="array" ref="AH128">IFERROR(IF($C128&lt;&gt;"",INDEX('Booking Guest Information'!$K$21:$K$170,MATCH(1,('Booking Guest Information'!$G$21:$G$170=$D128)*('Booking Guest Information'!$M$21:$M$170&lt;=AH$121)*('Booking Guest Information'!$O$21:$O$170&gt;AH$121)*('Booking Guest Information'!$A$21:$A$170&lt;&gt;"X"),0),0),""),"")</f>
        <v/>
      </c>
      <c r="AI128" s="150" t="str">
        <f t="array" ref="AI128">IFERROR(IF($C128&lt;&gt;"",INDEX('Booking Guest Information'!$K$21:$K$170,MATCH(1,('Booking Guest Information'!$G$21:$G$170=$D128)*('Booking Guest Information'!$M$21:$M$170&lt;=AI$121)*('Booking Guest Information'!$O$21:$O$170&gt;AI$121)*('Booking Guest Information'!$A$21:$A$170&lt;&gt;"X"),0),0),""),"")</f>
        <v/>
      </c>
      <c r="AJ128" s="150" t="str">
        <f t="array" ref="AJ128">IFERROR(IF($C128&lt;&gt;"",INDEX('Booking Guest Information'!$K$21:$K$170,MATCH(1,('Booking Guest Information'!$G$21:$G$170=$D128)*('Booking Guest Information'!$M$21:$M$170&lt;=AJ$121)*('Booking Guest Information'!$O$21:$O$170&gt;AJ$121)*('Booking Guest Information'!$A$21:$A$170&lt;&gt;"X"),0),0),""),"")</f>
        <v/>
      </c>
      <c r="AK128" s="150" t="str">
        <f t="array" ref="AK128">IFERROR(IF($C128&lt;&gt;"",INDEX('Booking Guest Information'!$K$21:$K$170,MATCH(1,('Booking Guest Information'!$G$21:$G$170=$D128)*('Booking Guest Information'!$M$21:$M$170&lt;=AK$121)*('Booking Guest Information'!$O$21:$O$170&gt;AK$121)*('Booking Guest Information'!$A$21:$A$170&lt;&gt;"X"),0),0),""),"")</f>
        <v/>
      </c>
      <c r="AL128" s="150" t="str">
        <f t="array" ref="AL128">IFERROR(IF($C128&lt;&gt;"",INDEX('Booking Guest Information'!$K$21:$K$170,MATCH(1,('Booking Guest Information'!$G$21:$G$170=$D128)*('Booking Guest Information'!$M$21:$M$170&lt;=AL$121)*('Booking Guest Information'!$O$21:$O$170&gt;AL$121)*('Booking Guest Information'!$A$21:$A$170&lt;&gt;"X"),0),0),""),"")</f>
        <v/>
      </c>
      <c r="AM128" s="150" t="str">
        <f t="array" ref="AM128">IFERROR(IF($C128&lt;&gt;"",INDEX('Booking Guest Information'!$K$21:$K$170,MATCH(1,('Booking Guest Information'!$G$21:$G$170=$D128)*('Booking Guest Information'!$M$21:$M$170&lt;=AM$121)*('Booking Guest Information'!$O$21:$O$170&gt;AM$121)*('Booking Guest Information'!$A$21:$A$170&lt;&gt;"X"),0),0),""),"")</f>
        <v/>
      </c>
      <c r="AN128" s="150" t="str">
        <f t="array" ref="AN128">IFERROR(IF($C128&lt;&gt;"",INDEX('Booking Guest Information'!$K$21:$K$170,MATCH(1,('Booking Guest Information'!$G$21:$G$170=$D128)*('Booking Guest Information'!$M$21:$M$170&lt;=AN$121)*('Booking Guest Information'!$O$21:$O$170&gt;AN$121)*('Booking Guest Information'!$A$21:$A$170&lt;&gt;"X"),0),0),""),"")</f>
        <v/>
      </c>
      <c r="AO128" s="150" t="str">
        <f t="array" ref="AO128">IFERROR(IF($C128&lt;&gt;"",INDEX('Booking Guest Information'!$K$21:$K$170,MATCH(1,('Booking Guest Information'!$G$21:$G$170=$D128)*('Booking Guest Information'!$M$21:$M$170&lt;=AO$121)*('Booking Guest Information'!$O$21:$O$170&gt;AO$121)*('Booking Guest Information'!$A$21:$A$170&lt;&gt;"X"),0),0),""),"")</f>
        <v/>
      </c>
      <c r="AP128" s="150" t="str">
        <f t="array" ref="AP128">IFERROR(IF($C128&lt;&gt;"",INDEX('Booking Guest Information'!$K$21:$K$170,MATCH(1,('Booking Guest Information'!$G$21:$G$170=$D128)*('Booking Guest Information'!$M$21:$M$170&lt;=AP$121)*('Booking Guest Information'!$O$21:$O$170&gt;AP$121)*('Booking Guest Information'!$A$21:$A$170&lt;&gt;"X"),0),0),""),"")</f>
        <v/>
      </c>
      <c r="AQ128" s="150" t="str">
        <f t="array" ref="AQ128">IFERROR(IF($C128&lt;&gt;"",INDEX('Booking Guest Information'!$K$21:$K$170,MATCH(1,('Booking Guest Information'!$G$21:$G$170=$D128)*('Booking Guest Information'!$M$21:$M$170&lt;=AQ$121)*('Booking Guest Information'!$O$21:$O$170&gt;AQ$121)*('Booking Guest Information'!$A$21:$A$170&lt;&gt;"X"),0),0),""),"")</f>
        <v/>
      </c>
      <c r="AR128" s="150" t="str">
        <f t="array" ref="AR128">IFERROR(IF($C128&lt;&gt;"",INDEX('Booking Guest Information'!$K$21:$K$170,MATCH(1,('Booking Guest Information'!$G$21:$G$170=$D128)*('Booking Guest Information'!$M$21:$M$170&lt;=AR$121)*('Booking Guest Information'!$O$21:$O$170&gt;AR$121)*('Booking Guest Information'!$A$21:$A$170&lt;&gt;"X"),0),0),""),"")</f>
        <v/>
      </c>
      <c r="AS128" s="150" t="str">
        <f t="array" ref="AS128">IFERROR(IF($C128&lt;&gt;"",INDEX('Booking Guest Information'!$K$21:$K$170,MATCH(1,('Booking Guest Information'!$G$21:$G$170=$D128)*('Booking Guest Information'!$M$21:$M$170&lt;=AS$121)*('Booking Guest Information'!$O$21:$O$170&gt;AS$121)*('Booking Guest Information'!$A$21:$A$170&lt;&gt;"X"),0),0),""),"")</f>
        <v/>
      </c>
      <c r="AT128" s="150" t="str">
        <f t="array" ref="AT128">IFERROR(IF($C128&lt;&gt;"",INDEX('Booking Guest Information'!$K$21:$K$170,MATCH(1,('Booking Guest Information'!$G$21:$G$170=$D128)*('Booking Guest Information'!$M$21:$M$170&lt;=AT$121)*('Booking Guest Information'!$O$21:$O$170&gt;AT$121)*('Booking Guest Information'!$A$21:$A$170&lt;&gt;"X"),0),0),""),"")</f>
        <v/>
      </c>
      <c r="AU128" s="150" t="str">
        <f t="array" ref="AU128">IFERROR(IF($C128&lt;&gt;"",INDEX('Booking Guest Information'!$K$21:$K$170,MATCH(1,('Booking Guest Information'!$G$21:$G$170=$D128)*('Booking Guest Information'!$M$21:$M$170&lt;=AU$121)*('Booking Guest Information'!$O$21:$O$170&gt;AU$121)*('Booking Guest Information'!$A$21:$A$170&lt;&gt;"X"),0),0),""),"")</f>
        <v/>
      </c>
    </row>
    <row r="129" spans="2:47" x14ac:dyDescent="0.3">
      <c r="B129" s="149">
        <v>8</v>
      </c>
      <c r="C129" s="151" t="str">
        <f t="shared" si="6"/>
        <v>Standard Double</v>
      </c>
      <c r="D129" s="149">
        <f t="shared" si="6"/>
        <v>208</v>
      </c>
      <c r="E129" s="149"/>
      <c r="F129" s="150" t="str">
        <f t="array" ref="F129">IFERROR(IF($C129&lt;&gt;"",INDEX('Booking Guest Information'!$K$21:$K$170,MATCH(1,('Booking Guest Information'!$G$21:$G$170=$D129)*('Booking Guest Information'!$M$21:$M$170&lt;=F$121)*('Booking Guest Information'!$O$21:$O$170&gt;F$121)*('Booking Guest Information'!$A$21:$A$170&lt;&gt;"X"),0),0),""),"")</f>
        <v/>
      </c>
      <c r="G129" s="150" t="str">
        <f t="array" ref="G129">IFERROR(IF($C129&lt;&gt;"",INDEX('Booking Guest Information'!$K$21:$K$170,MATCH(1,('Booking Guest Information'!$G$21:$G$170=$D129)*('Booking Guest Information'!$M$21:$M$170&lt;=G$121)*('Booking Guest Information'!$O$21:$O$170&gt;G$121)*('Booking Guest Information'!$A$21:$A$170&lt;&gt;"X"),0),0),""),"")</f>
        <v/>
      </c>
      <c r="H129" s="150" t="str">
        <f t="array" ref="H129">IFERROR(IF($C129&lt;&gt;"",INDEX('Booking Guest Information'!$K$21:$K$170,MATCH(1,('Booking Guest Information'!$G$21:$G$170=$D129)*('Booking Guest Information'!$M$21:$M$170&lt;=H$121)*('Booking Guest Information'!$O$21:$O$170&gt;H$121)*('Booking Guest Information'!$A$21:$A$170&lt;&gt;"X"),0),0),""),"")</f>
        <v/>
      </c>
      <c r="I129" s="150" t="str">
        <f t="array" ref="I129">IFERROR(IF($C129&lt;&gt;"",INDEX('Booking Guest Information'!$K$21:$K$170,MATCH(1,('Booking Guest Information'!$G$21:$G$170=$D129)*('Booking Guest Information'!$M$21:$M$170&lt;=I$121)*('Booking Guest Information'!$O$21:$O$170&gt;I$121)*('Booking Guest Information'!$A$21:$A$170&lt;&gt;"X"),0),0),""),"")</f>
        <v/>
      </c>
      <c r="J129" s="150" t="str">
        <f t="array" ref="J129">IFERROR(IF($C129&lt;&gt;"",INDEX('Booking Guest Information'!$K$21:$K$170,MATCH(1,('Booking Guest Information'!$G$21:$G$170=$D129)*('Booking Guest Information'!$M$21:$M$170&lt;=J$121)*('Booking Guest Information'!$O$21:$O$170&gt;J$121)*('Booking Guest Information'!$A$21:$A$170&lt;&gt;"X"),0),0),""),"")</f>
        <v/>
      </c>
      <c r="K129" s="150" t="str">
        <f t="array" ref="K129">IFERROR(IF($C129&lt;&gt;"",INDEX('Booking Guest Information'!$K$21:$K$170,MATCH(1,('Booking Guest Information'!$G$21:$G$170=$D129)*('Booking Guest Information'!$M$21:$M$170&lt;=K$121)*('Booking Guest Information'!$O$21:$O$170&gt;K$121)*('Booking Guest Information'!$A$21:$A$170&lt;&gt;"X"),0),0),""),"")</f>
        <v/>
      </c>
      <c r="L129" s="150" t="str">
        <f t="array" ref="L129">IFERROR(IF($C129&lt;&gt;"",INDEX('Booking Guest Information'!$K$21:$K$170,MATCH(1,('Booking Guest Information'!$G$21:$G$170=$D129)*('Booking Guest Information'!$M$21:$M$170&lt;=L$121)*('Booking Guest Information'!$O$21:$O$170&gt;L$121)*('Booking Guest Information'!$A$21:$A$170&lt;&gt;"X"),0),0),""),"")</f>
        <v/>
      </c>
      <c r="M129" s="150" t="str">
        <f t="array" ref="M129">IFERROR(IF($C129&lt;&gt;"",INDEX('Booking Guest Information'!$K$21:$K$170,MATCH(1,('Booking Guest Information'!$G$21:$G$170=$D129)*('Booking Guest Information'!$M$21:$M$170&lt;=M$121)*('Booking Guest Information'!$O$21:$O$170&gt;M$121)*('Booking Guest Information'!$A$21:$A$170&lt;&gt;"X"),0),0),""),"")</f>
        <v/>
      </c>
      <c r="N129" s="150" t="str">
        <f t="array" ref="N129">IFERROR(IF($C129&lt;&gt;"",INDEX('Booking Guest Information'!$K$21:$K$170,MATCH(1,('Booking Guest Information'!$G$21:$G$170=$D129)*('Booking Guest Information'!$M$21:$M$170&lt;=N$121)*('Booking Guest Information'!$O$21:$O$170&gt;N$121)*('Booking Guest Information'!$A$21:$A$170&lt;&gt;"X"),0),0),""),"")</f>
        <v/>
      </c>
      <c r="O129" s="150" t="str">
        <f t="array" ref="O129">IFERROR(IF($C129&lt;&gt;"",INDEX('Booking Guest Information'!$K$21:$K$170,MATCH(1,('Booking Guest Information'!$G$21:$G$170=$D129)*('Booking Guest Information'!$M$21:$M$170&lt;=O$121)*('Booking Guest Information'!$O$21:$O$170&gt;O$121)*('Booking Guest Information'!$A$21:$A$170&lt;&gt;"X"),0),0),""),"")</f>
        <v/>
      </c>
      <c r="P129" s="150" t="str">
        <f t="array" ref="P129">IFERROR(IF($C129&lt;&gt;"",INDEX('Booking Guest Information'!$K$21:$K$170,MATCH(1,('Booking Guest Information'!$G$21:$G$170=$D129)*('Booking Guest Information'!$M$21:$M$170&lt;=P$121)*('Booking Guest Information'!$O$21:$O$170&gt;P$121)*('Booking Guest Information'!$A$21:$A$170&lt;&gt;"X"),0),0),""),"")</f>
        <v/>
      </c>
      <c r="Q129" s="150" t="str">
        <f t="array" ref="Q129">IFERROR(IF($C129&lt;&gt;"",INDEX('Booking Guest Information'!$K$21:$K$170,MATCH(1,('Booking Guest Information'!$G$21:$G$170=$D129)*('Booking Guest Information'!$M$21:$M$170&lt;=Q$121)*('Booking Guest Information'!$O$21:$O$170&gt;Q$121)*('Booking Guest Information'!$A$21:$A$170&lt;&gt;"X"),0),0),""),"")</f>
        <v/>
      </c>
      <c r="R129" s="150" t="str">
        <f t="array" ref="R129">IFERROR(IF($C129&lt;&gt;"",INDEX('Booking Guest Information'!$K$21:$K$170,MATCH(1,('Booking Guest Information'!$G$21:$G$170=$D129)*('Booking Guest Information'!$M$21:$M$170&lt;=R$121)*('Booking Guest Information'!$O$21:$O$170&gt;R$121)*('Booking Guest Information'!$A$21:$A$170&lt;&gt;"X"),0),0),""),"")</f>
        <v/>
      </c>
      <c r="S129" s="150" t="str">
        <f t="array" ref="S129">IFERROR(IF($C129&lt;&gt;"",INDEX('Booking Guest Information'!$K$21:$K$170,MATCH(1,('Booking Guest Information'!$G$21:$G$170=$D129)*('Booking Guest Information'!$M$21:$M$170&lt;=S$121)*('Booking Guest Information'!$O$21:$O$170&gt;S$121)*('Booking Guest Information'!$A$21:$A$170&lt;&gt;"X"),0),0),""),"")</f>
        <v/>
      </c>
      <c r="T129" s="150" t="str">
        <f t="array" ref="T129">IFERROR(IF($C129&lt;&gt;"",INDEX('Booking Guest Information'!$K$21:$K$170,MATCH(1,('Booking Guest Information'!$G$21:$G$170=$D129)*('Booking Guest Information'!$M$21:$M$170&lt;=T$121)*('Booking Guest Information'!$O$21:$O$170&gt;T$121)*('Booking Guest Information'!$A$21:$A$170&lt;&gt;"X"),0),0),""),"")</f>
        <v/>
      </c>
      <c r="U129" s="150" t="str">
        <f t="array" ref="U129">IFERROR(IF($C129&lt;&gt;"",INDEX('Booking Guest Information'!$K$21:$K$170,MATCH(1,('Booking Guest Information'!$G$21:$G$170=$D129)*('Booking Guest Information'!$M$21:$M$170&lt;=U$121)*('Booking Guest Information'!$O$21:$O$170&gt;U$121)*('Booking Guest Information'!$A$21:$A$170&lt;&gt;"X"),0),0),""),"")</f>
        <v/>
      </c>
      <c r="V129" s="150" t="str">
        <f t="array" ref="V129">IFERROR(IF($C129&lt;&gt;"",INDEX('Booking Guest Information'!$K$21:$K$170,MATCH(1,('Booking Guest Information'!$G$21:$G$170=$D129)*('Booking Guest Information'!$M$21:$M$170&lt;=V$121)*('Booking Guest Information'!$O$21:$O$170&gt;V$121)*('Booking Guest Information'!$A$21:$A$170&lt;&gt;"X"),0),0),""),"")</f>
        <v/>
      </c>
      <c r="W129" s="150" t="str">
        <f t="array" ref="W129">IFERROR(IF($C129&lt;&gt;"",INDEX('Booking Guest Information'!$K$21:$K$170,MATCH(1,('Booking Guest Information'!$G$21:$G$170=$D129)*('Booking Guest Information'!$M$21:$M$170&lt;=W$121)*('Booking Guest Information'!$O$21:$O$170&gt;W$121)*('Booking Guest Information'!$A$21:$A$170&lt;&gt;"X"),0),0),""),"")</f>
        <v/>
      </c>
      <c r="X129" s="150" t="str">
        <f t="array" ref="X129">IFERROR(IF($C129&lt;&gt;"",INDEX('Booking Guest Information'!$K$21:$K$170,MATCH(1,('Booking Guest Information'!$G$21:$G$170=$D129)*('Booking Guest Information'!$M$21:$M$170&lt;=X$121)*('Booking Guest Information'!$O$21:$O$170&gt;X$121)*('Booking Guest Information'!$A$21:$A$170&lt;&gt;"X"),0),0),""),"")</f>
        <v/>
      </c>
      <c r="Y129" s="150" t="str">
        <f t="array" ref="Y129">IFERROR(IF($C129&lt;&gt;"",INDEX('Booking Guest Information'!$K$21:$K$170,MATCH(1,('Booking Guest Information'!$G$21:$G$170=$D129)*('Booking Guest Information'!$M$21:$M$170&lt;=Y$121)*('Booking Guest Information'!$O$21:$O$170&gt;Y$121)*('Booking Guest Information'!$A$21:$A$170&lt;&gt;"X"),0),0),""),"")</f>
        <v/>
      </c>
      <c r="Z129" s="150" t="str">
        <f t="array" ref="Z129">IFERROR(IF($C129&lt;&gt;"",INDEX('Booking Guest Information'!$K$21:$K$170,MATCH(1,('Booking Guest Information'!$G$21:$G$170=$D129)*('Booking Guest Information'!$M$21:$M$170&lt;=Z$121)*('Booking Guest Information'!$O$21:$O$170&gt;Z$121)*('Booking Guest Information'!$A$21:$A$170&lt;&gt;"X"),0),0),""),"")</f>
        <v/>
      </c>
      <c r="AA129" s="150" t="str">
        <f t="array" ref="AA129">IFERROR(IF($C129&lt;&gt;"",INDEX('Booking Guest Information'!$K$21:$K$170,MATCH(1,('Booking Guest Information'!$G$21:$G$170=$D129)*('Booking Guest Information'!$M$21:$M$170&lt;=AA$121)*('Booking Guest Information'!$O$21:$O$170&gt;AA$121)*('Booking Guest Information'!$A$21:$A$170&lt;&gt;"X"),0),0),""),"")</f>
        <v/>
      </c>
      <c r="AB129" s="150" t="str">
        <f t="array" ref="AB129">IFERROR(IF($C129&lt;&gt;"",INDEX('Booking Guest Information'!$K$21:$K$170,MATCH(1,('Booking Guest Information'!$G$21:$G$170=$D129)*('Booking Guest Information'!$M$21:$M$170&lt;=AB$121)*('Booking Guest Information'!$O$21:$O$170&gt;AB$121)*('Booking Guest Information'!$A$21:$A$170&lt;&gt;"X"),0),0),""),"")</f>
        <v/>
      </c>
      <c r="AC129" s="150" t="str">
        <f t="array" ref="AC129">IFERROR(IF($C129&lt;&gt;"",INDEX('Booking Guest Information'!$K$21:$K$170,MATCH(1,('Booking Guest Information'!$G$21:$G$170=$D129)*('Booking Guest Information'!$M$21:$M$170&lt;=AC$121)*('Booking Guest Information'!$O$21:$O$170&gt;AC$121)*('Booking Guest Information'!$A$21:$A$170&lt;&gt;"X"),0),0),""),"")</f>
        <v/>
      </c>
      <c r="AD129" s="150" t="str">
        <f t="array" ref="AD129">IFERROR(IF($C129&lt;&gt;"",INDEX('Booking Guest Information'!$K$21:$K$170,MATCH(1,('Booking Guest Information'!$G$21:$G$170=$D129)*('Booking Guest Information'!$M$21:$M$170&lt;=AD$121)*('Booking Guest Information'!$O$21:$O$170&gt;AD$121)*('Booking Guest Information'!$A$21:$A$170&lt;&gt;"X"),0),0),""),"")</f>
        <v/>
      </c>
      <c r="AE129" s="150" t="str">
        <f t="array" ref="AE129">IFERROR(IF($C129&lt;&gt;"",INDEX('Booking Guest Information'!$K$21:$K$170,MATCH(1,('Booking Guest Information'!$G$21:$G$170=$D129)*('Booking Guest Information'!$M$21:$M$170&lt;=AE$121)*('Booking Guest Information'!$O$21:$O$170&gt;AE$121)*('Booking Guest Information'!$A$21:$A$170&lt;&gt;"X"),0),0),""),"")</f>
        <v/>
      </c>
      <c r="AF129" s="150" t="str">
        <f t="array" ref="AF129">IFERROR(IF($C129&lt;&gt;"",INDEX('Booking Guest Information'!$K$21:$K$170,MATCH(1,('Booking Guest Information'!$G$21:$G$170=$D129)*('Booking Guest Information'!$M$21:$M$170&lt;=AF$121)*('Booking Guest Information'!$O$21:$O$170&gt;AF$121)*('Booking Guest Information'!$A$21:$A$170&lt;&gt;"X"),0),0),""),"")</f>
        <v/>
      </c>
      <c r="AG129" s="150" t="str">
        <f t="array" ref="AG129">IFERROR(IF($C129&lt;&gt;"",INDEX('Booking Guest Information'!$K$21:$K$170,MATCH(1,('Booking Guest Information'!$G$21:$G$170=$D129)*('Booking Guest Information'!$M$21:$M$170&lt;=AG$121)*('Booking Guest Information'!$O$21:$O$170&gt;AG$121)*('Booking Guest Information'!$A$21:$A$170&lt;&gt;"X"),0),0),""),"")</f>
        <v/>
      </c>
      <c r="AH129" s="150" t="str">
        <f t="array" ref="AH129">IFERROR(IF($C129&lt;&gt;"",INDEX('Booking Guest Information'!$K$21:$K$170,MATCH(1,('Booking Guest Information'!$G$21:$G$170=$D129)*('Booking Guest Information'!$M$21:$M$170&lt;=AH$121)*('Booking Guest Information'!$O$21:$O$170&gt;AH$121)*('Booking Guest Information'!$A$21:$A$170&lt;&gt;"X"),0),0),""),"")</f>
        <v/>
      </c>
      <c r="AI129" s="150" t="str">
        <f t="array" ref="AI129">IFERROR(IF($C129&lt;&gt;"",INDEX('Booking Guest Information'!$K$21:$K$170,MATCH(1,('Booking Guest Information'!$G$21:$G$170=$D129)*('Booking Guest Information'!$M$21:$M$170&lt;=AI$121)*('Booking Guest Information'!$O$21:$O$170&gt;AI$121)*('Booking Guest Information'!$A$21:$A$170&lt;&gt;"X"),0),0),""),"")</f>
        <v/>
      </c>
      <c r="AJ129" s="150" t="str">
        <f t="array" ref="AJ129">IFERROR(IF($C129&lt;&gt;"",INDEX('Booking Guest Information'!$K$21:$K$170,MATCH(1,('Booking Guest Information'!$G$21:$G$170=$D129)*('Booking Guest Information'!$M$21:$M$170&lt;=AJ$121)*('Booking Guest Information'!$O$21:$O$170&gt;AJ$121)*('Booking Guest Information'!$A$21:$A$170&lt;&gt;"X"),0),0),""),"")</f>
        <v/>
      </c>
      <c r="AK129" s="150" t="str">
        <f t="array" ref="AK129">IFERROR(IF($C129&lt;&gt;"",INDEX('Booking Guest Information'!$K$21:$K$170,MATCH(1,('Booking Guest Information'!$G$21:$G$170=$D129)*('Booking Guest Information'!$M$21:$M$170&lt;=AK$121)*('Booking Guest Information'!$O$21:$O$170&gt;AK$121)*('Booking Guest Information'!$A$21:$A$170&lt;&gt;"X"),0),0),""),"")</f>
        <v/>
      </c>
      <c r="AL129" s="150" t="str">
        <f t="array" ref="AL129">IFERROR(IF($C129&lt;&gt;"",INDEX('Booking Guest Information'!$K$21:$K$170,MATCH(1,('Booking Guest Information'!$G$21:$G$170=$D129)*('Booking Guest Information'!$M$21:$M$170&lt;=AL$121)*('Booking Guest Information'!$O$21:$O$170&gt;AL$121)*('Booking Guest Information'!$A$21:$A$170&lt;&gt;"X"),0),0),""),"")</f>
        <v/>
      </c>
      <c r="AM129" s="150" t="str">
        <f t="array" ref="AM129">IFERROR(IF($C129&lt;&gt;"",INDEX('Booking Guest Information'!$K$21:$K$170,MATCH(1,('Booking Guest Information'!$G$21:$G$170=$D129)*('Booking Guest Information'!$M$21:$M$170&lt;=AM$121)*('Booking Guest Information'!$O$21:$O$170&gt;AM$121)*('Booking Guest Information'!$A$21:$A$170&lt;&gt;"X"),0),0),""),"")</f>
        <v/>
      </c>
      <c r="AN129" s="150" t="str">
        <f t="array" ref="AN129">IFERROR(IF($C129&lt;&gt;"",INDEX('Booking Guest Information'!$K$21:$K$170,MATCH(1,('Booking Guest Information'!$G$21:$G$170=$D129)*('Booking Guest Information'!$M$21:$M$170&lt;=AN$121)*('Booking Guest Information'!$O$21:$O$170&gt;AN$121)*('Booking Guest Information'!$A$21:$A$170&lt;&gt;"X"),0),0),""),"")</f>
        <v/>
      </c>
      <c r="AO129" s="150" t="str">
        <f t="array" ref="AO129">IFERROR(IF($C129&lt;&gt;"",INDEX('Booking Guest Information'!$K$21:$K$170,MATCH(1,('Booking Guest Information'!$G$21:$G$170=$D129)*('Booking Guest Information'!$M$21:$M$170&lt;=AO$121)*('Booking Guest Information'!$O$21:$O$170&gt;AO$121)*('Booking Guest Information'!$A$21:$A$170&lt;&gt;"X"),0),0),""),"")</f>
        <v/>
      </c>
      <c r="AP129" s="150" t="str">
        <f t="array" ref="AP129">IFERROR(IF($C129&lt;&gt;"",INDEX('Booking Guest Information'!$K$21:$K$170,MATCH(1,('Booking Guest Information'!$G$21:$G$170=$D129)*('Booking Guest Information'!$M$21:$M$170&lt;=AP$121)*('Booking Guest Information'!$O$21:$O$170&gt;AP$121)*('Booking Guest Information'!$A$21:$A$170&lt;&gt;"X"),0),0),""),"")</f>
        <v/>
      </c>
      <c r="AQ129" s="150" t="str">
        <f t="array" ref="AQ129">IFERROR(IF($C129&lt;&gt;"",INDEX('Booking Guest Information'!$K$21:$K$170,MATCH(1,('Booking Guest Information'!$G$21:$G$170=$D129)*('Booking Guest Information'!$M$21:$M$170&lt;=AQ$121)*('Booking Guest Information'!$O$21:$O$170&gt;AQ$121)*('Booking Guest Information'!$A$21:$A$170&lt;&gt;"X"),0),0),""),"")</f>
        <v/>
      </c>
      <c r="AR129" s="150" t="str">
        <f t="array" ref="AR129">IFERROR(IF($C129&lt;&gt;"",INDEX('Booking Guest Information'!$K$21:$K$170,MATCH(1,('Booking Guest Information'!$G$21:$G$170=$D129)*('Booking Guest Information'!$M$21:$M$170&lt;=AR$121)*('Booking Guest Information'!$O$21:$O$170&gt;AR$121)*('Booking Guest Information'!$A$21:$A$170&lt;&gt;"X"),0),0),""),"")</f>
        <v/>
      </c>
      <c r="AS129" s="150" t="str">
        <f t="array" ref="AS129">IFERROR(IF($C129&lt;&gt;"",INDEX('Booking Guest Information'!$K$21:$K$170,MATCH(1,('Booking Guest Information'!$G$21:$G$170=$D129)*('Booking Guest Information'!$M$21:$M$170&lt;=AS$121)*('Booking Guest Information'!$O$21:$O$170&gt;AS$121)*('Booking Guest Information'!$A$21:$A$170&lt;&gt;"X"),0),0),""),"")</f>
        <v/>
      </c>
      <c r="AT129" s="150" t="str">
        <f t="array" ref="AT129">IFERROR(IF($C129&lt;&gt;"",INDEX('Booking Guest Information'!$K$21:$K$170,MATCH(1,('Booking Guest Information'!$G$21:$G$170=$D129)*('Booking Guest Information'!$M$21:$M$170&lt;=AT$121)*('Booking Guest Information'!$O$21:$O$170&gt;AT$121)*('Booking Guest Information'!$A$21:$A$170&lt;&gt;"X"),0),0),""),"")</f>
        <v/>
      </c>
      <c r="AU129" s="150" t="str">
        <f t="array" ref="AU129">IFERROR(IF($C129&lt;&gt;"",INDEX('Booking Guest Information'!$K$21:$K$170,MATCH(1,('Booking Guest Information'!$G$21:$G$170=$D129)*('Booking Guest Information'!$M$21:$M$170&lt;=AU$121)*('Booking Guest Information'!$O$21:$O$170&gt;AU$121)*('Booking Guest Information'!$A$21:$A$170&lt;&gt;"X"),0),0),""),"")</f>
        <v/>
      </c>
    </row>
    <row r="130" spans="2:47" x14ac:dyDescent="0.3">
      <c r="B130" s="149">
        <v>9</v>
      </c>
      <c r="C130" s="151" t="str">
        <f t="shared" si="6"/>
        <v>Standard Double</v>
      </c>
      <c r="D130" s="149">
        <f t="shared" si="6"/>
        <v>209</v>
      </c>
      <c r="E130" s="149"/>
      <c r="F130" s="150" t="str">
        <f t="array" ref="F130">IFERROR(IF($C130&lt;&gt;"",INDEX('Booking Guest Information'!$K$21:$K$170,MATCH(1,('Booking Guest Information'!$G$21:$G$170=$D130)*('Booking Guest Information'!$M$21:$M$170&lt;=F$121)*('Booking Guest Information'!$O$21:$O$170&gt;F$121)*('Booking Guest Information'!$A$21:$A$170&lt;&gt;"X"),0),0),""),"")</f>
        <v/>
      </c>
      <c r="G130" s="150" t="str">
        <f t="array" ref="G130">IFERROR(IF($C130&lt;&gt;"",INDEX('Booking Guest Information'!$K$21:$K$170,MATCH(1,('Booking Guest Information'!$G$21:$G$170=$D130)*('Booking Guest Information'!$M$21:$M$170&lt;=G$121)*('Booking Guest Information'!$O$21:$O$170&gt;G$121)*('Booking Guest Information'!$A$21:$A$170&lt;&gt;"X"),0),0),""),"")</f>
        <v/>
      </c>
      <c r="H130" s="150" t="str">
        <f t="array" ref="H130">IFERROR(IF($C130&lt;&gt;"",INDEX('Booking Guest Information'!$K$21:$K$170,MATCH(1,('Booking Guest Information'!$G$21:$G$170=$D130)*('Booking Guest Information'!$M$21:$M$170&lt;=H$121)*('Booking Guest Information'!$O$21:$O$170&gt;H$121)*('Booking Guest Information'!$A$21:$A$170&lt;&gt;"X"),0),0),""),"")</f>
        <v/>
      </c>
      <c r="I130" s="150" t="str">
        <f t="array" ref="I130">IFERROR(IF($C130&lt;&gt;"",INDEX('Booking Guest Information'!$K$21:$K$170,MATCH(1,('Booking Guest Information'!$G$21:$G$170=$D130)*('Booking Guest Information'!$M$21:$M$170&lt;=I$121)*('Booking Guest Information'!$O$21:$O$170&gt;I$121)*('Booking Guest Information'!$A$21:$A$170&lt;&gt;"X"),0),0),""),"")</f>
        <v/>
      </c>
      <c r="J130" s="150" t="str">
        <f t="array" ref="J130">IFERROR(IF($C130&lt;&gt;"",INDEX('Booking Guest Information'!$K$21:$K$170,MATCH(1,('Booking Guest Information'!$G$21:$G$170=$D130)*('Booking Guest Information'!$M$21:$M$170&lt;=J$121)*('Booking Guest Information'!$O$21:$O$170&gt;J$121)*('Booking Guest Information'!$A$21:$A$170&lt;&gt;"X"),0),0),""),"")</f>
        <v/>
      </c>
      <c r="K130" s="150" t="str">
        <f t="array" ref="K130">IFERROR(IF($C130&lt;&gt;"",INDEX('Booking Guest Information'!$K$21:$K$170,MATCH(1,('Booking Guest Information'!$G$21:$G$170=$D130)*('Booking Guest Information'!$M$21:$M$170&lt;=K$121)*('Booking Guest Information'!$O$21:$O$170&gt;K$121)*('Booking Guest Information'!$A$21:$A$170&lt;&gt;"X"),0),0),""),"")</f>
        <v/>
      </c>
      <c r="L130" s="150" t="str">
        <f t="array" ref="L130">IFERROR(IF($C130&lt;&gt;"",INDEX('Booking Guest Information'!$K$21:$K$170,MATCH(1,('Booking Guest Information'!$G$21:$G$170=$D130)*('Booking Guest Information'!$M$21:$M$170&lt;=L$121)*('Booking Guest Information'!$O$21:$O$170&gt;L$121)*('Booking Guest Information'!$A$21:$A$170&lt;&gt;"X"),0),0),""),"")</f>
        <v/>
      </c>
      <c r="M130" s="150" t="str">
        <f t="array" ref="M130">IFERROR(IF($C130&lt;&gt;"",INDEX('Booking Guest Information'!$K$21:$K$170,MATCH(1,('Booking Guest Information'!$G$21:$G$170=$D130)*('Booking Guest Information'!$M$21:$M$170&lt;=M$121)*('Booking Guest Information'!$O$21:$O$170&gt;M$121)*('Booking Guest Information'!$A$21:$A$170&lt;&gt;"X"),0),0),""),"")</f>
        <v/>
      </c>
      <c r="N130" s="150" t="str">
        <f t="array" ref="N130">IFERROR(IF($C130&lt;&gt;"",INDEX('Booking Guest Information'!$K$21:$K$170,MATCH(1,('Booking Guest Information'!$G$21:$G$170=$D130)*('Booking Guest Information'!$M$21:$M$170&lt;=N$121)*('Booking Guest Information'!$O$21:$O$170&gt;N$121)*('Booking Guest Information'!$A$21:$A$170&lt;&gt;"X"),0),0),""),"")</f>
        <v/>
      </c>
      <c r="O130" s="150" t="str">
        <f t="array" ref="O130">IFERROR(IF($C130&lt;&gt;"",INDEX('Booking Guest Information'!$K$21:$K$170,MATCH(1,('Booking Guest Information'!$G$21:$G$170=$D130)*('Booking Guest Information'!$M$21:$M$170&lt;=O$121)*('Booking Guest Information'!$O$21:$O$170&gt;O$121)*('Booking Guest Information'!$A$21:$A$170&lt;&gt;"X"),0),0),""),"")</f>
        <v/>
      </c>
      <c r="P130" s="150" t="str">
        <f t="array" ref="P130">IFERROR(IF($C130&lt;&gt;"",INDEX('Booking Guest Information'!$K$21:$K$170,MATCH(1,('Booking Guest Information'!$G$21:$G$170=$D130)*('Booking Guest Information'!$M$21:$M$170&lt;=P$121)*('Booking Guest Information'!$O$21:$O$170&gt;P$121)*('Booking Guest Information'!$A$21:$A$170&lt;&gt;"X"),0),0),""),"")</f>
        <v/>
      </c>
      <c r="Q130" s="150" t="str">
        <f t="array" ref="Q130">IFERROR(IF($C130&lt;&gt;"",INDEX('Booking Guest Information'!$K$21:$K$170,MATCH(1,('Booking Guest Information'!$G$21:$G$170=$D130)*('Booking Guest Information'!$M$21:$M$170&lt;=Q$121)*('Booking Guest Information'!$O$21:$O$170&gt;Q$121)*('Booking Guest Information'!$A$21:$A$170&lt;&gt;"X"),0),0),""),"")</f>
        <v/>
      </c>
      <c r="R130" s="150" t="str">
        <f t="array" ref="R130">IFERROR(IF($C130&lt;&gt;"",INDEX('Booking Guest Information'!$K$21:$K$170,MATCH(1,('Booking Guest Information'!$G$21:$G$170=$D130)*('Booking Guest Information'!$M$21:$M$170&lt;=R$121)*('Booking Guest Information'!$O$21:$O$170&gt;R$121)*('Booking Guest Information'!$A$21:$A$170&lt;&gt;"X"),0),0),""),"")</f>
        <v/>
      </c>
      <c r="S130" s="150" t="str">
        <f t="array" ref="S130">IFERROR(IF($C130&lt;&gt;"",INDEX('Booking Guest Information'!$K$21:$K$170,MATCH(1,('Booking Guest Information'!$G$21:$G$170=$D130)*('Booking Guest Information'!$M$21:$M$170&lt;=S$121)*('Booking Guest Information'!$O$21:$O$170&gt;S$121)*('Booking Guest Information'!$A$21:$A$170&lt;&gt;"X"),0),0),""),"")</f>
        <v/>
      </c>
      <c r="T130" s="150" t="str">
        <f t="array" ref="T130">IFERROR(IF($C130&lt;&gt;"",INDEX('Booking Guest Information'!$K$21:$K$170,MATCH(1,('Booking Guest Information'!$G$21:$G$170=$D130)*('Booking Guest Information'!$M$21:$M$170&lt;=T$121)*('Booking Guest Information'!$O$21:$O$170&gt;T$121)*('Booking Guest Information'!$A$21:$A$170&lt;&gt;"X"),0),0),""),"")</f>
        <v/>
      </c>
      <c r="U130" s="150" t="str">
        <f t="array" ref="U130">IFERROR(IF($C130&lt;&gt;"",INDEX('Booking Guest Information'!$K$21:$K$170,MATCH(1,('Booking Guest Information'!$G$21:$G$170=$D130)*('Booking Guest Information'!$M$21:$M$170&lt;=U$121)*('Booking Guest Information'!$O$21:$O$170&gt;U$121)*('Booking Guest Information'!$A$21:$A$170&lt;&gt;"X"),0),0),""),"")</f>
        <v/>
      </c>
      <c r="V130" s="150" t="str">
        <f t="array" ref="V130">IFERROR(IF($C130&lt;&gt;"",INDEX('Booking Guest Information'!$K$21:$K$170,MATCH(1,('Booking Guest Information'!$G$21:$G$170=$D130)*('Booking Guest Information'!$M$21:$M$170&lt;=V$121)*('Booking Guest Information'!$O$21:$O$170&gt;V$121)*('Booking Guest Information'!$A$21:$A$170&lt;&gt;"X"),0),0),""),"")</f>
        <v/>
      </c>
      <c r="W130" s="150" t="str">
        <f t="array" ref="W130">IFERROR(IF($C130&lt;&gt;"",INDEX('Booking Guest Information'!$K$21:$K$170,MATCH(1,('Booking Guest Information'!$G$21:$G$170=$D130)*('Booking Guest Information'!$M$21:$M$170&lt;=W$121)*('Booking Guest Information'!$O$21:$O$170&gt;W$121)*('Booking Guest Information'!$A$21:$A$170&lt;&gt;"X"),0),0),""),"")</f>
        <v/>
      </c>
      <c r="X130" s="150" t="str">
        <f t="array" ref="X130">IFERROR(IF($C130&lt;&gt;"",INDEX('Booking Guest Information'!$K$21:$K$170,MATCH(1,('Booking Guest Information'!$G$21:$G$170=$D130)*('Booking Guest Information'!$M$21:$M$170&lt;=X$121)*('Booking Guest Information'!$O$21:$O$170&gt;X$121)*('Booking Guest Information'!$A$21:$A$170&lt;&gt;"X"),0),0),""),"")</f>
        <v/>
      </c>
      <c r="Y130" s="150" t="str">
        <f t="array" ref="Y130">IFERROR(IF($C130&lt;&gt;"",INDEX('Booking Guest Information'!$K$21:$K$170,MATCH(1,('Booking Guest Information'!$G$21:$G$170=$D130)*('Booking Guest Information'!$M$21:$M$170&lt;=Y$121)*('Booking Guest Information'!$O$21:$O$170&gt;Y$121)*('Booking Guest Information'!$A$21:$A$170&lt;&gt;"X"),0),0),""),"")</f>
        <v/>
      </c>
      <c r="Z130" s="150" t="str">
        <f t="array" ref="Z130">IFERROR(IF($C130&lt;&gt;"",INDEX('Booking Guest Information'!$K$21:$K$170,MATCH(1,('Booking Guest Information'!$G$21:$G$170=$D130)*('Booking Guest Information'!$M$21:$M$170&lt;=Z$121)*('Booking Guest Information'!$O$21:$O$170&gt;Z$121)*('Booking Guest Information'!$A$21:$A$170&lt;&gt;"X"),0),0),""),"")</f>
        <v/>
      </c>
      <c r="AA130" s="150" t="str">
        <f t="array" ref="AA130">IFERROR(IF($C130&lt;&gt;"",INDEX('Booking Guest Information'!$K$21:$K$170,MATCH(1,('Booking Guest Information'!$G$21:$G$170=$D130)*('Booking Guest Information'!$M$21:$M$170&lt;=AA$121)*('Booking Guest Information'!$O$21:$O$170&gt;AA$121)*('Booking Guest Information'!$A$21:$A$170&lt;&gt;"X"),0),0),""),"")</f>
        <v/>
      </c>
      <c r="AB130" s="150" t="str">
        <f t="array" ref="AB130">IFERROR(IF($C130&lt;&gt;"",INDEX('Booking Guest Information'!$K$21:$K$170,MATCH(1,('Booking Guest Information'!$G$21:$G$170=$D130)*('Booking Guest Information'!$M$21:$M$170&lt;=AB$121)*('Booking Guest Information'!$O$21:$O$170&gt;AB$121)*('Booking Guest Information'!$A$21:$A$170&lt;&gt;"X"),0),0),""),"")</f>
        <v/>
      </c>
      <c r="AC130" s="150" t="str">
        <f t="array" ref="AC130">IFERROR(IF($C130&lt;&gt;"",INDEX('Booking Guest Information'!$K$21:$K$170,MATCH(1,('Booking Guest Information'!$G$21:$G$170=$D130)*('Booking Guest Information'!$M$21:$M$170&lt;=AC$121)*('Booking Guest Information'!$O$21:$O$170&gt;AC$121)*('Booking Guest Information'!$A$21:$A$170&lt;&gt;"X"),0),0),""),"")</f>
        <v/>
      </c>
      <c r="AD130" s="150" t="str">
        <f t="array" ref="AD130">IFERROR(IF($C130&lt;&gt;"",INDEX('Booking Guest Information'!$K$21:$K$170,MATCH(1,('Booking Guest Information'!$G$21:$G$170=$D130)*('Booking Guest Information'!$M$21:$M$170&lt;=AD$121)*('Booking Guest Information'!$O$21:$O$170&gt;AD$121)*('Booking Guest Information'!$A$21:$A$170&lt;&gt;"X"),0),0),""),"")</f>
        <v/>
      </c>
      <c r="AE130" s="150" t="str">
        <f t="array" ref="AE130">IFERROR(IF($C130&lt;&gt;"",INDEX('Booking Guest Information'!$K$21:$K$170,MATCH(1,('Booking Guest Information'!$G$21:$G$170=$D130)*('Booking Guest Information'!$M$21:$M$170&lt;=AE$121)*('Booking Guest Information'!$O$21:$O$170&gt;AE$121)*('Booking Guest Information'!$A$21:$A$170&lt;&gt;"X"),0),0),""),"")</f>
        <v/>
      </c>
      <c r="AF130" s="150" t="str">
        <f t="array" ref="AF130">IFERROR(IF($C130&lt;&gt;"",INDEX('Booking Guest Information'!$K$21:$K$170,MATCH(1,('Booking Guest Information'!$G$21:$G$170=$D130)*('Booking Guest Information'!$M$21:$M$170&lt;=AF$121)*('Booking Guest Information'!$O$21:$O$170&gt;AF$121)*('Booking Guest Information'!$A$21:$A$170&lt;&gt;"X"),0),0),""),"")</f>
        <v/>
      </c>
      <c r="AG130" s="150" t="str">
        <f t="array" ref="AG130">IFERROR(IF($C130&lt;&gt;"",INDEX('Booking Guest Information'!$K$21:$K$170,MATCH(1,('Booking Guest Information'!$G$21:$G$170=$D130)*('Booking Guest Information'!$M$21:$M$170&lt;=AG$121)*('Booking Guest Information'!$O$21:$O$170&gt;AG$121)*('Booking Guest Information'!$A$21:$A$170&lt;&gt;"X"),0),0),""),"")</f>
        <v/>
      </c>
      <c r="AH130" s="150" t="str">
        <f t="array" ref="AH130">IFERROR(IF($C130&lt;&gt;"",INDEX('Booking Guest Information'!$K$21:$K$170,MATCH(1,('Booking Guest Information'!$G$21:$G$170=$D130)*('Booking Guest Information'!$M$21:$M$170&lt;=AH$121)*('Booking Guest Information'!$O$21:$O$170&gt;AH$121)*('Booking Guest Information'!$A$21:$A$170&lt;&gt;"X"),0),0),""),"")</f>
        <v/>
      </c>
      <c r="AI130" s="150" t="str">
        <f t="array" ref="AI130">IFERROR(IF($C130&lt;&gt;"",INDEX('Booking Guest Information'!$K$21:$K$170,MATCH(1,('Booking Guest Information'!$G$21:$G$170=$D130)*('Booking Guest Information'!$M$21:$M$170&lt;=AI$121)*('Booking Guest Information'!$O$21:$O$170&gt;AI$121)*('Booking Guest Information'!$A$21:$A$170&lt;&gt;"X"),0),0),""),"")</f>
        <v/>
      </c>
      <c r="AJ130" s="150" t="str">
        <f t="array" ref="AJ130">IFERROR(IF($C130&lt;&gt;"",INDEX('Booking Guest Information'!$K$21:$K$170,MATCH(1,('Booking Guest Information'!$G$21:$G$170=$D130)*('Booking Guest Information'!$M$21:$M$170&lt;=AJ$121)*('Booking Guest Information'!$O$21:$O$170&gt;AJ$121)*('Booking Guest Information'!$A$21:$A$170&lt;&gt;"X"),0),0),""),"")</f>
        <v/>
      </c>
      <c r="AK130" s="150" t="str">
        <f t="array" ref="AK130">IFERROR(IF($C130&lt;&gt;"",INDEX('Booking Guest Information'!$K$21:$K$170,MATCH(1,('Booking Guest Information'!$G$21:$G$170=$D130)*('Booking Guest Information'!$M$21:$M$170&lt;=AK$121)*('Booking Guest Information'!$O$21:$O$170&gt;AK$121)*('Booking Guest Information'!$A$21:$A$170&lt;&gt;"X"),0),0),""),"")</f>
        <v/>
      </c>
      <c r="AL130" s="150" t="str">
        <f t="array" ref="AL130">IFERROR(IF($C130&lt;&gt;"",INDEX('Booking Guest Information'!$K$21:$K$170,MATCH(1,('Booking Guest Information'!$G$21:$G$170=$D130)*('Booking Guest Information'!$M$21:$M$170&lt;=AL$121)*('Booking Guest Information'!$O$21:$O$170&gt;AL$121)*('Booking Guest Information'!$A$21:$A$170&lt;&gt;"X"),0),0),""),"")</f>
        <v/>
      </c>
      <c r="AM130" s="150" t="str">
        <f t="array" ref="AM130">IFERROR(IF($C130&lt;&gt;"",INDEX('Booking Guest Information'!$K$21:$K$170,MATCH(1,('Booking Guest Information'!$G$21:$G$170=$D130)*('Booking Guest Information'!$M$21:$M$170&lt;=AM$121)*('Booking Guest Information'!$O$21:$O$170&gt;AM$121)*('Booking Guest Information'!$A$21:$A$170&lt;&gt;"X"),0),0),""),"")</f>
        <v/>
      </c>
      <c r="AN130" s="150" t="str">
        <f t="array" ref="AN130">IFERROR(IF($C130&lt;&gt;"",INDEX('Booking Guest Information'!$K$21:$K$170,MATCH(1,('Booking Guest Information'!$G$21:$G$170=$D130)*('Booking Guest Information'!$M$21:$M$170&lt;=AN$121)*('Booking Guest Information'!$O$21:$O$170&gt;AN$121)*('Booking Guest Information'!$A$21:$A$170&lt;&gt;"X"),0),0),""),"")</f>
        <v/>
      </c>
      <c r="AO130" s="150" t="str">
        <f t="array" ref="AO130">IFERROR(IF($C130&lt;&gt;"",INDEX('Booking Guest Information'!$K$21:$K$170,MATCH(1,('Booking Guest Information'!$G$21:$G$170=$D130)*('Booking Guest Information'!$M$21:$M$170&lt;=AO$121)*('Booking Guest Information'!$O$21:$O$170&gt;AO$121)*('Booking Guest Information'!$A$21:$A$170&lt;&gt;"X"),0),0),""),"")</f>
        <v/>
      </c>
      <c r="AP130" s="150" t="str">
        <f t="array" ref="AP130">IFERROR(IF($C130&lt;&gt;"",INDEX('Booking Guest Information'!$K$21:$K$170,MATCH(1,('Booking Guest Information'!$G$21:$G$170=$D130)*('Booking Guest Information'!$M$21:$M$170&lt;=AP$121)*('Booking Guest Information'!$O$21:$O$170&gt;AP$121)*('Booking Guest Information'!$A$21:$A$170&lt;&gt;"X"),0),0),""),"")</f>
        <v/>
      </c>
      <c r="AQ130" s="150" t="str">
        <f t="array" ref="AQ130">IFERROR(IF($C130&lt;&gt;"",INDEX('Booking Guest Information'!$K$21:$K$170,MATCH(1,('Booking Guest Information'!$G$21:$G$170=$D130)*('Booking Guest Information'!$M$21:$M$170&lt;=AQ$121)*('Booking Guest Information'!$O$21:$O$170&gt;AQ$121)*('Booking Guest Information'!$A$21:$A$170&lt;&gt;"X"),0),0),""),"")</f>
        <v/>
      </c>
      <c r="AR130" s="150" t="str">
        <f t="array" ref="AR130">IFERROR(IF($C130&lt;&gt;"",INDEX('Booking Guest Information'!$K$21:$K$170,MATCH(1,('Booking Guest Information'!$G$21:$G$170=$D130)*('Booking Guest Information'!$M$21:$M$170&lt;=AR$121)*('Booking Guest Information'!$O$21:$O$170&gt;AR$121)*('Booking Guest Information'!$A$21:$A$170&lt;&gt;"X"),0),0),""),"")</f>
        <v/>
      </c>
      <c r="AS130" s="150" t="str">
        <f t="array" ref="AS130">IFERROR(IF($C130&lt;&gt;"",INDEX('Booking Guest Information'!$K$21:$K$170,MATCH(1,('Booking Guest Information'!$G$21:$G$170=$D130)*('Booking Guest Information'!$M$21:$M$170&lt;=AS$121)*('Booking Guest Information'!$O$21:$O$170&gt;AS$121)*('Booking Guest Information'!$A$21:$A$170&lt;&gt;"X"),0),0),""),"")</f>
        <v/>
      </c>
      <c r="AT130" s="150" t="str">
        <f t="array" ref="AT130">IFERROR(IF($C130&lt;&gt;"",INDEX('Booking Guest Information'!$K$21:$K$170,MATCH(1,('Booking Guest Information'!$G$21:$G$170=$D130)*('Booking Guest Information'!$M$21:$M$170&lt;=AT$121)*('Booking Guest Information'!$O$21:$O$170&gt;AT$121)*('Booking Guest Information'!$A$21:$A$170&lt;&gt;"X"),0),0),""),"")</f>
        <v/>
      </c>
      <c r="AU130" s="150" t="str">
        <f t="array" ref="AU130">IFERROR(IF($C130&lt;&gt;"",INDEX('Booking Guest Information'!$K$21:$K$170,MATCH(1,('Booking Guest Information'!$G$21:$G$170=$D130)*('Booking Guest Information'!$M$21:$M$170&lt;=AU$121)*('Booking Guest Information'!$O$21:$O$170&gt;AU$121)*('Booking Guest Information'!$A$21:$A$170&lt;&gt;"X"),0),0),""),"")</f>
        <v/>
      </c>
    </row>
    <row r="131" spans="2:47" x14ac:dyDescent="0.3">
      <c r="B131" s="149">
        <v>10</v>
      </c>
      <c r="C131" s="151" t="str">
        <f t="shared" si="6"/>
        <v>Deluxe Single</v>
      </c>
      <c r="D131" s="149">
        <f t="shared" si="6"/>
        <v>210</v>
      </c>
      <c r="E131" s="149"/>
      <c r="F131" s="150" t="str">
        <f t="array" ref="F131">IFERROR(IF($C131&lt;&gt;"",INDEX('Booking Guest Information'!$K$21:$K$170,MATCH(1,('Booking Guest Information'!$G$21:$G$170=$D131)*('Booking Guest Information'!$M$21:$M$170&lt;=F$121)*('Booking Guest Information'!$O$21:$O$170&gt;F$121)*('Booking Guest Information'!$A$21:$A$170&lt;&gt;"X"),0),0),""),"")</f>
        <v/>
      </c>
      <c r="G131" s="150" t="str">
        <f t="array" ref="G131">IFERROR(IF($C131&lt;&gt;"",INDEX('Booking Guest Information'!$K$21:$K$170,MATCH(1,('Booking Guest Information'!$G$21:$G$170=$D131)*('Booking Guest Information'!$M$21:$M$170&lt;=G$121)*('Booking Guest Information'!$O$21:$O$170&gt;G$121)*('Booking Guest Information'!$A$21:$A$170&lt;&gt;"X"),0),0),""),"")</f>
        <v/>
      </c>
      <c r="H131" s="150" t="str">
        <f t="array" ref="H131">IFERROR(IF($C131&lt;&gt;"",INDEX('Booking Guest Information'!$K$21:$K$170,MATCH(1,('Booking Guest Information'!$G$21:$G$170=$D131)*('Booking Guest Information'!$M$21:$M$170&lt;=H$121)*('Booking Guest Information'!$O$21:$O$170&gt;H$121)*('Booking Guest Information'!$A$21:$A$170&lt;&gt;"X"),0),0),""),"")</f>
        <v/>
      </c>
      <c r="I131" s="150" t="str">
        <f t="array" ref="I131">IFERROR(IF($C131&lt;&gt;"",INDEX('Booking Guest Information'!$K$21:$K$170,MATCH(1,('Booking Guest Information'!$G$21:$G$170=$D131)*('Booking Guest Information'!$M$21:$M$170&lt;=I$121)*('Booking Guest Information'!$O$21:$O$170&gt;I$121)*('Booking Guest Information'!$A$21:$A$170&lt;&gt;"X"),0),0),""),"")</f>
        <v/>
      </c>
      <c r="J131" s="150" t="str">
        <f t="array" ref="J131">IFERROR(IF($C131&lt;&gt;"",INDEX('Booking Guest Information'!$K$21:$K$170,MATCH(1,('Booking Guest Information'!$G$21:$G$170=$D131)*('Booking Guest Information'!$M$21:$M$170&lt;=J$121)*('Booking Guest Information'!$O$21:$O$170&gt;J$121)*('Booking Guest Information'!$A$21:$A$170&lt;&gt;"X"),0),0),""),"")</f>
        <v/>
      </c>
      <c r="K131" s="150" t="str">
        <f t="array" ref="K131">IFERROR(IF($C131&lt;&gt;"",INDEX('Booking Guest Information'!$K$21:$K$170,MATCH(1,('Booking Guest Information'!$G$21:$G$170=$D131)*('Booking Guest Information'!$M$21:$M$170&lt;=K$121)*('Booking Guest Information'!$O$21:$O$170&gt;K$121)*('Booking Guest Information'!$A$21:$A$170&lt;&gt;"X"),0),0),""),"")</f>
        <v/>
      </c>
      <c r="L131" s="150" t="str">
        <f t="array" ref="L131">IFERROR(IF($C131&lt;&gt;"",INDEX('Booking Guest Information'!$K$21:$K$170,MATCH(1,('Booking Guest Information'!$G$21:$G$170=$D131)*('Booking Guest Information'!$M$21:$M$170&lt;=L$121)*('Booking Guest Information'!$O$21:$O$170&gt;L$121)*('Booking Guest Information'!$A$21:$A$170&lt;&gt;"X"),0),0),""),"")</f>
        <v/>
      </c>
      <c r="M131" s="150" t="str">
        <f t="array" ref="M131">IFERROR(IF($C131&lt;&gt;"",INDEX('Booking Guest Information'!$K$21:$K$170,MATCH(1,('Booking Guest Information'!$G$21:$G$170=$D131)*('Booking Guest Information'!$M$21:$M$170&lt;=M$121)*('Booking Guest Information'!$O$21:$O$170&gt;M$121)*('Booking Guest Information'!$A$21:$A$170&lt;&gt;"X"),0),0),""),"")</f>
        <v/>
      </c>
      <c r="N131" s="150" t="str">
        <f t="array" ref="N131">IFERROR(IF($C131&lt;&gt;"",INDEX('Booking Guest Information'!$K$21:$K$170,MATCH(1,('Booking Guest Information'!$G$21:$G$170=$D131)*('Booking Guest Information'!$M$21:$M$170&lt;=N$121)*('Booking Guest Information'!$O$21:$O$170&gt;N$121)*('Booking Guest Information'!$A$21:$A$170&lt;&gt;"X"),0),0),""),"")</f>
        <v/>
      </c>
      <c r="O131" s="150" t="str">
        <f t="array" ref="O131">IFERROR(IF($C131&lt;&gt;"",INDEX('Booking Guest Information'!$K$21:$K$170,MATCH(1,('Booking Guest Information'!$G$21:$G$170=$D131)*('Booking Guest Information'!$M$21:$M$170&lt;=O$121)*('Booking Guest Information'!$O$21:$O$170&gt;O$121)*('Booking Guest Information'!$A$21:$A$170&lt;&gt;"X"),0),0),""),"")</f>
        <v/>
      </c>
      <c r="P131" s="150" t="str">
        <f t="array" ref="P131">IFERROR(IF($C131&lt;&gt;"",INDEX('Booking Guest Information'!$K$21:$K$170,MATCH(1,('Booking Guest Information'!$G$21:$G$170=$D131)*('Booking Guest Information'!$M$21:$M$170&lt;=P$121)*('Booking Guest Information'!$O$21:$O$170&gt;P$121)*('Booking Guest Information'!$A$21:$A$170&lt;&gt;"X"),0),0),""),"")</f>
        <v/>
      </c>
      <c r="Q131" s="150" t="str">
        <f t="array" ref="Q131">IFERROR(IF($C131&lt;&gt;"",INDEX('Booking Guest Information'!$K$21:$K$170,MATCH(1,('Booking Guest Information'!$G$21:$G$170=$D131)*('Booking Guest Information'!$M$21:$M$170&lt;=Q$121)*('Booking Guest Information'!$O$21:$O$170&gt;Q$121)*('Booking Guest Information'!$A$21:$A$170&lt;&gt;"X"),0),0),""),"")</f>
        <v/>
      </c>
      <c r="R131" s="150" t="str">
        <f t="array" ref="R131">IFERROR(IF($C131&lt;&gt;"",INDEX('Booking Guest Information'!$K$21:$K$170,MATCH(1,('Booking Guest Information'!$G$21:$G$170=$D131)*('Booking Guest Information'!$M$21:$M$170&lt;=R$121)*('Booking Guest Information'!$O$21:$O$170&gt;R$121)*('Booking Guest Information'!$A$21:$A$170&lt;&gt;"X"),0),0),""),"")</f>
        <v/>
      </c>
      <c r="S131" s="150" t="str">
        <f t="array" ref="S131">IFERROR(IF($C131&lt;&gt;"",INDEX('Booking Guest Information'!$K$21:$K$170,MATCH(1,('Booking Guest Information'!$G$21:$G$170=$D131)*('Booking Guest Information'!$M$21:$M$170&lt;=S$121)*('Booking Guest Information'!$O$21:$O$170&gt;S$121)*('Booking Guest Information'!$A$21:$A$170&lt;&gt;"X"),0),0),""),"")</f>
        <v/>
      </c>
      <c r="T131" s="150" t="str">
        <f t="array" ref="T131">IFERROR(IF($C131&lt;&gt;"",INDEX('Booking Guest Information'!$K$21:$K$170,MATCH(1,('Booking Guest Information'!$G$21:$G$170=$D131)*('Booking Guest Information'!$M$21:$M$170&lt;=T$121)*('Booking Guest Information'!$O$21:$O$170&gt;T$121)*('Booking Guest Information'!$A$21:$A$170&lt;&gt;"X"),0),0),""),"")</f>
        <v/>
      </c>
      <c r="U131" s="150" t="str">
        <f t="array" ref="U131">IFERROR(IF($C131&lt;&gt;"",INDEX('Booking Guest Information'!$K$21:$K$170,MATCH(1,('Booking Guest Information'!$G$21:$G$170=$D131)*('Booking Guest Information'!$M$21:$M$170&lt;=U$121)*('Booking Guest Information'!$O$21:$O$170&gt;U$121)*('Booking Guest Information'!$A$21:$A$170&lt;&gt;"X"),0),0),""),"")</f>
        <v/>
      </c>
      <c r="V131" s="150" t="str">
        <f t="array" ref="V131">IFERROR(IF($C131&lt;&gt;"",INDEX('Booking Guest Information'!$K$21:$K$170,MATCH(1,('Booking Guest Information'!$G$21:$G$170=$D131)*('Booking Guest Information'!$M$21:$M$170&lt;=V$121)*('Booking Guest Information'!$O$21:$O$170&gt;V$121)*('Booking Guest Information'!$A$21:$A$170&lt;&gt;"X"),0),0),""),"")</f>
        <v/>
      </c>
      <c r="W131" s="150" t="str">
        <f t="array" ref="W131">IFERROR(IF($C131&lt;&gt;"",INDEX('Booking Guest Information'!$K$21:$K$170,MATCH(1,('Booking Guest Information'!$G$21:$G$170=$D131)*('Booking Guest Information'!$M$21:$M$170&lt;=W$121)*('Booking Guest Information'!$O$21:$O$170&gt;W$121)*('Booking Guest Information'!$A$21:$A$170&lt;&gt;"X"),0),0),""),"")</f>
        <v/>
      </c>
      <c r="X131" s="150" t="str">
        <f t="array" ref="X131">IFERROR(IF($C131&lt;&gt;"",INDEX('Booking Guest Information'!$K$21:$K$170,MATCH(1,('Booking Guest Information'!$G$21:$G$170=$D131)*('Booking Guest Information'!$M$21:$M$170&lt;=X$121)*('Booking Guest Information'!$O$21:$O$170&gt;X$121)*('Booking Guest Information'!$A$21:$A$170&lt;&gt;"X"),0),0),""),"")</f>
        <v/>
      </c>
      <c r="Y131" s="150" t="str">
        <f t="array" ref="Y131">IFERROR(IF($C131&lt;&gt;"",INDEX('Booking Guest Information'!$K$21:$K$170,MATCH(1,('Booking Guest Information'!$G$21:$G$170=$D131)*('Booking Guest Information'!$M$21:$M$170&lt;=Y$121)*('Booking Guest Information'!$O$21:$O$170&gt;Y$121)*('Booking Guest Information'!$A$21:$A$170&lt;&gt;"X"),0),0),""),"")</f>
        <v/>
      </c>
      <c r="Z131" s="150" t="str">
        <f t="array" ref="Z131">IFERROR(IF($C131&lt;&gt;"",INDEX('Booking Guest Information'!$K$21:$K$170,MATCH(1,('Booking Guest Information'!$G$21:$G$170=$D131)*('Booking Guest Information'!$M$21:$M$170&lt;=Z$121)*('Booking Guest Information'!$O$21:$O$170&gt;Z$121)*('Booking Guest Information'!$A$21:$A$170&lt;&gt;"X"),0),0),""),"")</f>
        <v/>
      </c>
      <c r="AA131" s="150" t="str">
        <f t="array" ref="AA131">IFERROR(IF($C131&lt;&gt;"",INDEX('Booking Guest Information'!$K$21:$K$170,MATCH(1,('Booking Guest Information'!$G$21:$G$170=$D131)*('Booking Guest Information'!$M$21:$M$170&lt;=AA$121)*('Booking Guest Information'!$O$21:$O$170&gt;AA$121)*('Booking Guest Information'!$A$21:$A$170&lt;&gt;"X"),0),0),""),"")</f>
        <v/>
      </c>
      <c r="AB131" s="150" t="str">
        <f t="array" ref="AB131">IFERROR(IF($C131&lt;&gt;"",INDEX('Booking Guest Information'!$K$21:$K$170,MATCH(1,('Booking Guest Information'!$G$21:$G$170=$D131)*('Booking Guest Information'!$M$21:$M$170&lt;=AB$121)*('Booking Guest Information'!$O$21:$O$170&gt;AB$121)*('Booking Guest Information'!$A$21:$A$170&lt;&gt;"X"),0),0),""),"")</f>
        <v/>
      </c>
      <c r="AC131" s="150" t="str">
        <f t="array" ref="AC131">IFERROR(IF($C131&lt;&gt;"",INDEX('Booking Guest Information'!$K$21:$K$170,MATCH(1,('Booking Guest Information'!$G$21:$G$170=$D131)*('Booking Guest Information'!$M$21:$M$170&lt;=AC$121)*('Booking Guest Information'!$O$21:$O$170&gt;AC$121)*('Booking Guest Information'!$A$21:$A$170&lt;&gt;"X"),0),0),""),"")</f>
        <v/>
      </c>
      <c r="AD131" s="150" t="str">
        <f t="array" ref="AD131">IFERROR(IF($C131&lt;&gt;"",INDEX('Booking Guest Information'!$K$21:$K$170,MATCH(1,('Booking Guest Information'!$G$21:$G$170=$D131)*('Booking Guest Information'!$M$21:$M$170&lt;=AD$121)*('Booking Guest Information'!$O$21:$O$170&gt;AD$121)*('Booking Guest Information'!$A$21:$A$170&lt;&gt;"X"),0),0),""),"")</f>
        <v/>
      </c>
      <c r="AE131" s="150" t="str">
        <f t="array" ref="AE131">IFERROR(IF($C131&lt;&gt;"",INDEX('Booking Guest Information'!$K$21:$K$170,MATCH(1,('Booking Guest Information'!$G$21:$G$170=$D131)*('Booking Guest Information'!$M$21:$M$170&lt;=AE$121)*('Booking Guest Information'!$O$21:$O$170&gt;AE$121)*('Booking Guest Information'!$A$21:$A$170&lt;&gt;"X"),0),0),""),"")</f>
        <v/>
      </c>
      <c r="AF131" s="150" t="str">
        <f t="array" ref="AF131">IFERROR(IF($C131&lt;&gt;"",INDEX('Booking Guest Information'!$K$21:$K$170,MATCH(1,('Booking Guest Information'!$G$21:$G$170=$D131)*('Booking Guest Information'!$M$21:$M$170&lt;=AF$121)*('Booking Guest Information'!$O$21:$O$170&gt;AF$121)*('Booking Guest Information'!$A$21:$A$170&lt;&gt;"X"),0),0),""),"")</f>
        <v/>
      </c>
      <c r="AG131" s="150" t="str">
        <f t="array" ref="AG131">IFERROR(IF($C131&lt;&gt;"",INDEX('Booking Guest Information'!$K$21:$K$170,MATCH(1,('Booking Guest Information'!$G$21:$G$170=$D131)*('Booking Guest Information'!$M$21:$M$170&lt;=AG$121)*('Booking Guest Information'!$O$21:$O$170&gt;AG$121)*('Booking Guest Information'!$A$21:$A$170&lt;&gt;"X"),0),0),""),"")</f>
        <v/>
      </c>
      <c r="AH131" s="150" t="str">
        <f t="array" ref="AH131">IFERROR(IF($C131&lt;&gt;"",INDEX('Booking Guest Information'!$K$21:$K$170,MATCH(1,('Booking Guest Information'!$G$21:$G$170=$D131)*('Booking Guest Information'!$M$21:$M$170&lt;=AH$121)*('Booking Guest Information'!$O$21:$O$170&gt;AH$121)*('Booking Guest Information'!$A$21:$A$170&lt;&gt;"X"),0),0),""),"")</f>
        <v/>
      </c>
      <c r="AI131" s="150" t="str">
        <f t="array" ref="AI131">IFERROR(IF($C131&lt;&gt;"",INDEX('Booking Guest Information'!$K$21:$K$170,MATCH(1,('Booking Guest Information'!$G$21:$G$170=$D131)*('Booking Guest Information'!$M$21:$M$170&lt;=AI$121)*('Booking Guest Information'!$O$21:$O$170&gt;AI$121)*('Booking Guest Information'!$A$21:$A$170&lt;&gt;"X"),0),0),""),"")</f>
        <v/>
      </c>
      <c r="AJ131" s="150" t="str">
        <f t="array" ref="AJ131">IFERROR(IF($C131&lt;&gt;"",INDEX('Booking Guest Information'!$K$21:$K$170,MATCH(1,('Booking Guest Information'!$G$21:$G$170=$D131)*('Booking Guest Information'!$M$21:$M$170&lt;=AJ$121)*('Booking Guest Information'!$O$21:$O$170&gt;AJ$121)*('Booking Guest Information'!$A$21:$A$170&lt;&gt;"X"),0),0),""),"")</f>
        <v/>
      </c>
      <c r="AK131" s="150" t="str">
        <f t="array" ref="AK131">IFERROR(IF($C131&lt;&gt;"",INDEX('Booking Guest Information'!$K$21:$K$170,MATCH(1,('Booking Guest Information'!$G$21:$G$170=$D131)*('Booking Guest Information'!$M$21:$M$170&lt;=AK$121)*('Booking Guest Information'!$O$21:$O$170&gt;AK$121)*('Booking Guest Information'!$A$21:$A$170&lt;&gt;"X"),0),0),""),"")</f>
        <v/>
      </c>
      <c r="AL131" s="150" t="str">
        <f t="array" ref="AL131">IFERROR(IF($C131&lt;&gt;"",INDEX('Booking Guest Information'!$K$21:$K$170,MATCH(1,('Booking Guest Information'!$G$21:$G$170=$D131)*('Booking Guest Information'!$M$21:$M$170&lt;=AL$121)*('Booking Guest Information'!$O$21:$O$170&gt;AL$121)*('Booking Guest Information'!$A$21:$A$170&lt;&gt;"X"),0),0),""),"")</f>
        <v/>
      </c>
      <c r="AM131" s="150" t="str">
        <f t="array" ref="AM131">IFERROR(IF($C131&lt;&gt;"",INDEX('Booking Guest Information'!$K$21:$K$170,MATCH(1,('Booking Guest Information'!$G$21:$G$170=$D131)*('Booking Guest Information'!$M$21:$M$170&lt;=AM$121)*('Booking Guest Information'!$O$21:$O$170&gt;AM$121)*('Booking Guest Information'!$A$21:$A$170&lt;&gt;"X"),0),0),""),"")</f>
        <v/>
      </c>
      <c r="AN131" s="150" t="str">
        <f t="array" ref="AN131">IFERROR(IF($C131&lt;&gt;"",INDEX('Booking Guest Information'!$K$21:$K$170,MATCH(1,('Booking Guest Information'!$G$21:$G$170=$D131)*('Booking Guest Information'!$M$21:$M$170&lt;=AN$121)*('Booking Guest Information'!$O$21:$O$170&gt;AN$121)*('Booking Guest Information'!$A$21:$A$170&lt;&gt;"X"),0),0),""),"")</f>
        <v/>
      </c>
      <c r="AO131" s="150" t="str">
        <f t="array" ref="AO131">IFERROR(IF($C131&lt;&gt;"",INDEX('Booking Guest Information'!$K$21:$K$170,MATCH(1,('Booking Guest Information'!$G$21:$G$170=$D131)*('Booking Guest Information'!$M$21:$M$170&lt;=AO$121)*('Booking Guest Information'!$O$21:$O$170&gt;AO$121)*('Booking Guest Information'!$A$21:$A$170&lt;&gt;"X"),0),0),""),"")</f>
        <v/>
      </c>
      <c r="AP131" s="150" t="str">
        <f t="array" ref="AP131">IFERROR(IF($C131&lt;&gt;"",INDEX('Booking Guest Information'!$K$21:$K$170,MATCH(1,('Booking Guest Information'!$G$21:$G$170=$D131)*('Booking Guest Information'!$M$21:$M$170&lt;=AP$121)*('Booking Guest Information'!$O$21:$O$170&gt;AP$121)*('Booking Guest Information'!$A$21:$A$170&lt;&gt;"X"),0),0),""),"")</f>
        <v/>
      </c>
      <c r="AQ131" s="150" t="str">
        <f t="array" ref="AQ131">IFERROR(IF($C131&lt;&gt;"",INDEX('Booking Guest Information'!$K$21:$K$170,MATCH(1,('Booking Guest Information'!$G$21:$G$170=$D131)*('Booking Guest Information'!$M$21:$M$170&lt;=AQ$121)*('Booking Guest Information'!$O$21:$O$170&gt;AQ$121)*('Booking Guest Information'!$A$21:$A$170&lt;&gt;"X"),0),0),""),"")</f>
        <v/>
      </c>
      <c r="AR131" s="150" t="str">
        <f t="array" ref="AR131">IFERROR(IF($C131&lt;&gt;"",INDEX('Booking Guest Information'!$K$21:$K$170,MATCH(1,('Booking Guest Information'!$G$21:$G$170=$D131)*('Booking Guest Information'!$M$21:$M$170&lt;=AR$121)*('Booking Guest Information'!$O$21:$O$170&gt;AR$121)*('Booking Guest Information'!$A$21:$A$170&lt;&gt;"X"),0),0),""),"")</f>
        <v/>
      </c>
      <c r="AS131" s="150" t="str">
        <f t="array" ref="AS131">IFERROR(IF($C131&lt;&gt;"",INDEX('Booking Guest Information'!$K$21:$K$170,MATCH(1,('Booking Guest Information'!$G$21:$G$170=$D131)*('Booking Guest Information'!$M$21:$M$170&lt;=AS$121)*('Booking Guest Information'!$O$21:$O$170&gt;AS$121)*('Booking Guest Information'!$A$21:$A$170&lt;&gt;"X"),0),0),""),"")</f>
        <v/>
      </c>
      <c r="AT131" s="150" t="str">
        <f t="array" ref="AT131">IFERROR(IF($C131&lt;&gt;"",INDEX('Booking Guest Information'!$K$21:$K$170,MATCH(1,('Booking Guest Information'!$G$21:$G$170=$D131)*('Booking Guest Information'!$M$21:$M$170&lt;=AT$121)*('Booking Guest Information'!$O$21:$O$170&gt;AT$121)*('Booking Guest Information'!$A$21:$A$170&lt;&gt;"X"),0),0),""),"")</f>
        <v/>
      </c>
      <c r="AU131" s="150" t="str">
        <f t="array" ref="AU131">IFERROR(IF($C131&lt;&gt;"",INDEX('Booking Guest Information'!$K$21:$K$170,MATCH(1,('Booking Guest Information'!$G$21:$G$170=$D131)*('Booking Guest Information'!$M$21:$M$170&lt;=AU$121)*('Booking Guest Information'!$O$21:$O$170&gt;AU$121)*('Booking Guest Information'!$A$21:$A$170&lt;&gt;"X"),0),0),""),"")</f>
        <v/>
      </c>
    </row>
    <row r="132" spans="2:47" x14ac:dyDescent="0.3">
      <c r="B132" s="149">
        <v>11</v>
      </c>
      <c r="C132" s="151" t="str">
        <f t="shared" si="6"/>
        <v>Deluxe Single</v>
      </c>
      <c r="D132" s="149">
        <f t="shared" si="6"/>
        <v>211</v>
      </c>
      <c r="E132" s="149"/>
      <c r="F132" s="150" t="str">
        <f t="array" ref="F132">IFERROR(IF($C132&lt;&gt;"",INDEX('Booking Guest Information'!$K$21:$K$170,MATCH(1,('Booking Guest Information'!$G$21:$G$170=$D132)*('Booking Guest Information'!$M$21:$M$170&lt;=F$121)*('Booking Guest Information'!$O$21:$O$170&gt;F$121)*('Booking Guest Information'!$A$21:$A$170&lt;&gt;"X"),0),0),""),"")</f>
        <v/>
      </c>
      <c r="G132" s="150" t="str">
        <f t="array" ref="G132">IFERROR(IF($C132&lt;&gt;"",INDEX('Booking Guest Information'!$K$21:$K$170,MATCH(1,('Booking Guest Information'!$G$21:$G$170=$D132)*('Booking Guest Information'!$M$21:$M$170&lt;=G$121)*('Booking Guest Information'!$O$21:$O$170&gt;G$121)*('Booking Guest Information'!$A$21:$A$170&lt;&gt;"X"),0),0),""),"")</f>
        <v/>
      </c>
      <c r="H132" s="150" t="str">
        <f t="array" ref="H132">IFERROR(IF($C132&lt;&gt;"",INDEX('Booking Guest Information'!$K$21:$K$170,MATCH(1,('Booking Guest Information'!$G$21:$G$170=$D132)*('Booking Guest Information'!$M$21:$M$170&lt;=H$121)*('Booking Guest Information'!$O$21:$O$170&gt;H$121)*('Booking Guest Information'!$A$21:$A$170&lt;&gt;"X"),0),0),""),"")</f>
        <v/>
      </c>
      <c r="I132" s="150" t="str">
        <f t="array" ref="I132">IFERROR(IF($C132&lt;&gt;"",INDEX('Booking Guest Information'!$K$21:$K$170,MATCH(1,('Booking Guest Information'!$G$21:$G$170=$D132)*('Booking Guest Information'!$M$21:$M$170&lt;=I$121)*('Booking Guest Information'!$O$21:$O$170&gt;I$121)*('Booking Guest Information'!$A$21:$A$170&lt;&gt;"X"),0),0),""),"")</f>
        <v/>
      </c>
      <c r="J132" s="150" t="str">
        <f t="array" ref="J132">IFERROR(IF($C132&lt;&gt;"",INDEX('Booking Guest Information'!$K$21:$K$170,MATCH(1,('Booking Guest Information'!$G$21:$G$170=$D132)*('Booking Guest Information'!$M$21:$M$170&lt;=J$121)*('Booking Guest Information'!$O$21:$O$170&gt;J$121)*('Booking Guest Information'!$A$21:$A$170&lt;&gt;"X"),0),0),""),"")</f>
        <v/>
      </c>
      <c r="K132" s="150" t="str">
        <f t="array" ref="K132">IFERROR(IF($C132&lt;&gt;"",INDEX('Booking Guest Information'!$K$21:$K$170,MATCH(1,('Booking Guest Information'!$G$21:$G$170=$D132)*('Booking Guest Information'!$M$21:$M$170&lt;=K$121)*('Booking Guest Information'!$O$21:$O$170&gt;K$121)*('Booking Guest Information'!$A$21:$A$170&lt;&gt;"X"),0),0),""),"")</f>
        <v/>
      </c>
      <c r="L132" s="150" t="str">
        <f t="array" ref="L132">IFERROR(IF($C132&lt;&gt;"",INDEX('Booking Guest Information'!$K$21:$K$170,MATCH(1,('Booking Guest Information'!$G$21:$G$170=$D132)*('Booking Guest Information'!$M$21:$M$170&lt;=L$121)*('Booking Guest Information'!$O$21:$O$170&gt;L$121)*('Booking Guest Information'!$A$21:$A$170&lt;&gt;"X"),0),0),""),"")</f>
        <v/>
      </c>
      <c r="M132" s="150" t="str">
        <f t="array" ref="M132">IFERROR(IF($C132&lt;&gt;"",INDEX('Booking Guest Information'!$K$21:$K$170,MATCH(1,('Booking Guest Information'!$G$21:$G$170=$D132)*('Booking Guest Information'!$M$21:$M$170&lt;=M$121)*('Booking Guest Information'!$O$21:$O$170&gt;M$121)*('Booking Guest Information'!$A$21:$A$170&lt;&gt;"X"),0),0),""),"")</f>
        <v/>
      </c>
      <c r="N132" s="150" t="str">
        <f t="array" ref="N132">IFERROR(IF($C132&lt;&gt;"",INDEX('Booking Guest Information'!$K$21:$K$170,MATCH(1,('Booking Guest Information'!$G$21:$G$170=$D132)*('Booking Guest Information'!$M$21:$M$170&lt;=N$121)*('Booking Guest Information'!$O$21:$O$170&gt;N$121)*('Booking Guest Information'!$A$21:$A$170&lt;&gt;"X"),0),0),""),"")</f>
        <v/>
      </c>
      <c r="O132" s="150" t="str">
        <f t="array" ref="O132">IFERROR(IF($C132&lt;&gt;"",INDEX('Booking Guest Information'!$K$21:$K$170,MATCH(1,('Booking Guest Information'!$G$21:$G$170=$D132)*('Booking Guest Information'!$M$21:$M$170&lt;=O$121)*('Booking Guest Information'!$O$21:$O$170&gt;O$121)*('Booking Guest Information'!$A$21:$A$170&lt;&gt;"X"),0),0),""),"")</f>
        <v/>
      </c>
      <c r="P132" s="150" t="str">
        <f t="array" ref="P132">IFERROR(IF($C132&lt;&gt;"",INDEX('Booking Guest Information'!$K$21:$K$170,MATCH(1,('Booking Guest Information'!$G$21:$G$170=$D132)*('Booking Guest Information'!$M$21:$M$170&lt;=P$121)*('Booking Guest Information'!$O$21:$O$170&gt;P$121)*('Booking Guest Information'!$A$21:$A$170&lt;&gt;"X"),0),0),""),"")</f>
        <v/>
      </c>
      <c r="Q132" s="150" t="str">
        <f t="array" ref="Q132">IFERROR(IF($C132&lt;&gt;"",INDEX('Booking Guest Information'!$K$21:$K$170,MATCH(1,('Booking Guest Information'!$G$21:$G$170=$D132)*('Booking Guest Information'!$M$21:$M$170&lt;=Q$121)*('Booking Guest Information'!$O$21:$O$170&gt;Q$121)*('Booking Guest Information'!$A$21:$A$170&lt;&gt;"X"),0),0),""),"")</f>
        <v/>
      </c>
      <c r="R132" s="150" t="str">
        <f t="array" ref="R132">IFERROR(IF($C132&lt;&gt;"",INDEX('Booking Guest Information'!$K$21:$K$170,MATCH(1,('Booking Guest Information'!$G$21:$G$170=$D132)*('Booking Guest Information'!$M$21:$M$170&lt;=R$121)*('Booking Guest Information'!$O$21:$O$170&gt;R$121)*('Booking Guest Information'!$A$21:$A$170&lt;&gt;"X"),0),0),""),"")</f>
        <v/>
      </c>
      <c r="S132" s="150" t="str">
        <f t="array" ref="S132">IFERROR(IF($C132&lt;&gt;"",INDEX('Booking Guest Information'!$K$21:$K$170,MATCH(1,('Booking Guest Information'!$G$21:$G$170=$D132)*('Booking Guest Information'!$M$21:$M$170&lt;=S$121)*('Booking Guest Information'!$O$21:$O$170&gt;S$121)*('Booking Guest Information'!$A$21:$A$170&lt;&gt;"X"),0),0),""),"")</f>
        <v/>
      </c>
      <c r="T132" s="150" t="str">
        <f t="array" ref="T132">IFERROR(IF($C132&lt;&gt;"",INDEX('Booking Guest Information'!$K$21:$K$170,MATCH(1,('Booking Guest Information'!$G$21:$G$170=$D132)*('Booking Guest Information'!$M$21:$M$170&lt;=T$121)*('Booking Guest Information'!$O$21:$O$170&gt;T$121)*('Booking Guest Information'!$A$21:$A$170&lt;&gt;"X"),0),0),""),"")</f>
        <v/>
      </c>
      <c r="U132" s="150" t="str">
        <f t="array" ref="U132">IFERROR(IF($C132&lt;&gt;"",INDEX('Booking Guest Information'!$K$21:$K$170,MATCH(1,('Booking Guest Information'!$G$21:$G$170=$D132)*('Booking Guest Information'!$M$21:$M$170&lt;=U$121)*('Booking Guest Information'!$O$21:$O$170&gt;U$121)*('Booking Guest Information'!$A$21:$A$170&lt;&gt;"X"),0),0),""),"")</f>
        <v/>
      </c>
      <c r="V132" s="150" t="str">
        <f t="array" ref="V132">IFERROR(IF($C132&lt;&gt;"",INDEX('Booking Guest Information'!$K$21:$K$170,MATCH(1,('Booking Guest Information'!$G$21:$G$170=$D132)*('Booking Guest Information'!$M$21:$M$170&lt;=V$121)*('Booking Guest Information'!$O$21:$O$170&gt;V$121)*('Booking Guest Information'!$A$21:$A$170&lt;&gt;"X"),0),0),""),"")</f>
        <v/>
      </c>
      <c r="W132" s="150" t="str">
        <f t="array" ref="W132">IFERROR(IF($C132&lt;&gt;"",INDEX('Booking Guest Information'!$K$21:$K$170,MATCH(1,('Booking Guest Information'!$G$21:$G$170=$D132)*('Booking Guest Information'!$M$21:$M$170&lt;=W$121)*('Booking Guest Information'!$O$21:$O$170&gt;W$121)*('Booking Guest Information'!$A$21:$A$170&lt;&gt;"X"),0),0),""),"")</f>
        <v/>
      </c>
      <c r="X132" s="150" t="str">
        <f t="array" ref="X132">IFERROR(IF($C132&lt;&gt;"",INDEX('Booking Guest Information'!$K$21:$K$170,MATCH(1,('Booking Guest Information'!$G$21:$G$170=$D132)*('Booking Guest Information'!$M$21:$M$170&lt;=X$121)*('Booking Guest Information'!$O$21:$O$170&gt;X$121)*('Booking Guest Information'!$A$21:$A$170&lt;&gt;"X"),0),0),""),"")</f>
        <v/>
      </c>
      <c r="Y132" s="150" t="str">
        <f t="array" ref="Y132">IFERROR(IF($C132&lt;&gt;"",INDEX('Booking Guest Information'!$K$21:$K$170,MATCH(1,('Booking Guest Information'!$G$21:$G$170=$D132)*('Booking Guest Information'!$M$21:$M$170&lt;=Y$121)*('Booking Guest Information'!$O$21:$O$170&gt;Y$121)*('Booking Guest Information'!$A$21:$A$170&lt;&gt;"X"),0),0),""),"")</f>
        <v/>
      </c>
      <c r="Z132" s="150" t="str">
        <f t="array" ref="Z132">IFERROR(IF($C132&lt;&gt;"",INDEX('Booking Guest Information'!$K$21:$K$170,MATCH(1,('Booking Guest Information'!$G$21:$G$170=$D132)*('Booking Guest Information'!$M$21:$M$170&lt;=Z$121)*('Booking Guest Information'!$O$21:$O$170&gt;Z$121)*('Booking Guest Information'!$A$21:$A$170&lt;&gt;"X"),0),0),""),"")</f>
        <v/>
      </c>
      <c r="AA132" s="150" t="str">
        <f t="array" ref="AA132">IFERROR(IF($C132&lt;&gt;"",INDEX('Booking Guest Information'!$K$21:$K$170,MATCH(1,('Booking Guest Information'!$G$21:$G$170=$D132)*('Booking Guest Information'!$M$21:$M$170&lt;=AA$121)*('Booking Guest Information'!$O$21:$O$170&gt;AA$121)*('Booking Guest Information'!$A$21:$A$170&lt;&gt;"X"),0),0),""),"")</f>
        <v/>
      </c>
      <c r="AB132" s="150" t="str">
        <f t="array" ref="AB132">IFERROR(IF($C132&lt;&gt;"",INDEX('Booking Guest Information'!$K$21:$K$170,MATCH(1,('Booking Guest Information'!$G$21:$G$170=$D132)*('Booking Guest Information'!$M$21:$M$170&lt;=AB$121)*('Booking Guest Information'!$O$21:$O$170&gt;AB$121)*('Booking Guest Information'!$A$21:$A$170&lt;&gt;"X"),0),0),""),"")</f>
        <v/>
      </c>
      <c r="AC132" s="150" t="str">
        <f t="array" ref="AC132">IFERROR(IF($C132&lt;&gt;"",INDEX('Booking Guest Information'!$K$21:$K$170,MATCH(1,('Booking Guest Information'!$G$21:$G$170=$D132)*('Booking Guest Information'!$M$21:$M$170&lt;=AC$121)*('Booking Guest Information'!$O$21:$O$170&gt;AC$121)*('Booking Guest Information'!$A$21:$A$170&lt;&gt;"X"),0),0),""),"")</f>
        <v/>
      </c>
      <c r="AD132" s="150" t="str">
        <f t="array" ref="AD132">IFERROR(IF($C132&lt;&gt;"",INDEX('Booking Guest Information'!$K$21:$K$170,MATCH(1,('Booking Guest Information'!$G$21:$G$170=$D132)*('Booking Guest Information'!$M$21:$M$170&lt;=AD$121)*('Booking Guest Information'!$O$21:$O$170&gt;AD$121)*('Booking Guest Information'!$A$21:$A$170&lt;&gt;"X"),0),0),""),"")</f>
        <v/>
      </c>
      <c r="AE132" s="150" t="str">
        <f t="array" ref="AE132">IFERROR(IF($C132&lt;&gt;"",INDEX('Booking Guest Information'!$K$21:$K$170,MATCH(1,('Booking Guest Information'!$G$21:$G$170=$D132)*('Booking Guest Information'!$M$21:$M$170&lt;=AE$121)*('Booking Guest Information'!$O$21:$O$170&gt;AE$121)*('Booking Guest Information'!$A$21:$A$170&lt;&gt;"X"),0),0),""),"")</f>
        <v/>
      </c>
      <c r="AF132" s="150" t="str">
        <f t="array" ref="AF132">IFERROR(IF($C132&lt;&gt;"",INDEX('Booking Guest Information'!$K$21:$K$170,MATCH(1,('Booking Guest Information'!$G$21:$G$170=$D132)*('Booking Guest Information'!$M$21:$M$170&lt;=AF$121)*('Booking Guest Information'!$O$21:$O$170&gt;AF$121)*('Booking Guest Information'!$A$21:$A$170&lt;&gt;"X"),0),0),""),"")</f>
        <v/>
      </c>
      <c r="AG132" s="150" t="str">
        <f t="array" ref="AG132">IFERROR(IF($C132&lt;&gt;"",INDEX('Booking Guest Information'!$K$21:$K$170,MATCH(1,('Booking Guest Information'!$G$21:$G$170=$D132)*('Booking Guest Information'!$M$21:$M$170&lt;=AG$121)*('Booking Guest Information'!$O$21:$O$170&gt;AG$121)*('Booking Guest Information'!$A$21:$A$170&lt;&gt;"X"),0),0),""),"")</f>
        <v/>
      </c>
      <c r="AH132" s="150" t="str">
        <f t="array" ref="AH132">IFERROR(IF($C132&lt;&gt;"",INDEX('Booking Guest Information'!$K$21:$K$170,MATCH(1,('Booking Guest Information'!$G$21:$G$170=$D132)*('Booking Guest Information'!$M$21:$M$170&lt;=AH$121)*('Booking Guest Information'!$O$21:$O$170&gt;AH$121)*('Booking Guest Information'!$A$21:$A$170&lt;&gt;"X"),0),0),""),"")</f>
        <v/>
      </c>
      <c r="AI132" s="150" t="str">
        <f t="array" ref="AI132">IFERROR(IF($C132&lt;&gt;"",INDEX('Booking Guest Information'!$K$21:$K$170,MATCH(1,('Booking Guest Information'!$G$21:$G$170=$D132)*('Booking Guest Information'!$M$21:$M$170&lt;=AI$121)*('Booking Guest Information'!$O$21:$O$170&gt;AI$121)*('Booking Guest Information'!$A$21:$A$170&lt;&gt;"X"),0),0),""),"")</f>
        <v/>
      </c>
      <c r="AJ132" s="150" t="str">
        <f t="array" ref="AJ132">IFERROR(IF($C132&lt;&gt;"",INDEX('Booking Guest Information'!$K$21:$K$170,MATCH(1,('Booking Guest Information'!$G$21:$G$170=$D132)*('Booking Guest Information'!$M$21:$M$170&lt;=AJ$121)*('Booking Guest Information'!$O$21:$O$170&gt;AJ$121)*('Booking Guest Information'!$A$21:$A$170&lt;&gt;"X"),0),0),""),"")</f>
        <v/>
      </c>
      <c r="AK132" s="150" t="str">
        <f t="array" ref="AK132">IFERROR(IF($C132&lt;&gt;"",INDEX('Booking Guest Information'!$K$21:$K$170,MATCH(1,('Booking Guest Information'!$G$21:$G$170=$D132)*('Booking Guest Information'!$M$21:$M$170&lt;=AK$121)*('Booking Guest Information'!$O$21:$O$170&gt;AK$121)*('Booking Guest Information'!$A$21:$A$170&lt;&gt;"X"),0),0),""),"")</f>
        <v/>
      </c>
      <c r="AL132" s="150" t="str">
        <f t="array" ref="AL132">IFERROR(IF($C132&lt;&gt;"",INDEX('Booking Guest Information'!$K$21:$K$170,MATCH(1,('Booking Guest Information'!$G$21:$G$170=$D132)*('Booking Guest Information'!$M$21:$M$170&lt;=AL$121)*('Booking Guest Information'!$O$21:$O$170&gt;AL$121)*('Booking Guest Information'!$A$21:$A$170&lt;&gt;"X"),0),0),""),"")</f>
        <v/>
      </c>
      <c r="AM132" s="150" t="str">
        <f t="array" ref="AM132">IFERROR(IF($C132&lt;&gt;"",INDEX('Booking Guest Information'!$K$21:$K$170,MATCH(1,('Booking Guest Information'!$G$21:$G$170=$D132)*('Booking Guest Information'!$M$21:$M$170&lt;=AM$121)*('Booking Guest Information'!$O$21:$O$170&gt;AM$121)*('Booking Guest Information'!$A$21:$A$170&lt;&gt;"X"),0),0),""),"")</f>
        <v/>
      </c>
      <c r="AN132" s="150" t="str">
        <f t="array" ref="AN132">IFERROR(IF($C132&lt;&gt;"",INDEX('Booking Guest Information'!$K$21:$K$170,MATCH(1,('Booking Guest Information'!$G$21:$G$170=$D132)*('Booking Guest Information'!$M$21:$M$170&lt;=AN$121)*('Booking Guest Information'!$O$21:$O$170&gt;AN$121)*('Booking Guest Information'!$A$21:$A$170&lt;&gt;"X"),0),0),""),"")</f>
        <v/>
      </c>
      <c r="AO132" s="150" t="str">
        <f t="array" ref="AO132">IFERROR(IF($C132&lt;&gt;"",INDEX('Booking Guest Information'!$K$21:$K$170,MATCH(1,('Booking Guest Information'!$G$21:$G$170=$D132)*('Booking Guest Information'!$M$21:$M$170&lt;=AO$121)*('Booking Guest Information'!$O$21:$O$170&gt;AO$121)*('Booking Guest Information'!$A$21:$A$170&lt;&gt;"X"),0),0),""),"")</f>
        <v/>
      </c>
      <c r="AP132" s="150" t="str">
        <f t="array" ref="AP132">IFERROR(IF($C132&lt;&gt;"",INDEX('Booking Guest Information'!$K$21:$K$170,MATCH(1,('Booking Guest Information'!$G$21:$G$170=$D132)*('Booking Guest Information'!$M$21:$M$170&lt;=AP$121)*('Booking Guest Information'!$O$21:$O$170&gt;AP$121)*('Booking Guest Information'!$A$21:$A$170&lt;&gt;"X"),0),0),""),"")</f>
        <v/>
      </c>
      <c r="AQ132" s="150" t="str">
        <f t="array" ref="AQ132">IFERROR(IF($C132&lt;&gt;"",INDEX('Booking Guest Information'!$K$21:$K$170,MATCH(1,('Booking Guest Information'!$G$21:$G$170=$D132)*('Booking Guest Information'!$M$21:$M$170&lt;=AQ$121)*('Booking Guest Information'!$O$21:$O$170&gt;AQ$121)*('Booking Guest Information'!$A$21:$A$170&lt;&gt;"X"),0),0),""),"")</f>
        <v/>
      </c>
      <c r="AR132" s="150" t="str">
        <f t="array" ref="AR132">IFERROR(IF($C132&lt;&gt;"",INDEX('Booking Guest Information'!$K$21:$K$170,MATCH(1,('Booking Guest Information'!$G$21:$G$170=$D132)*('Booking Guest Information'!$M$21:$M$170&lt;=AR$121)*('Booking Guest Information'!$O$21:$O$170&gt;AR$121)*('Booking Guest Information'!$A$21:$A$170&lt;&gt;"X"),0),0),""),"")</f>
        <v/>
      </c>
      <c r="AS132" s="150" t="str">
        <f t="array" ref="AS132">IFERROR(IF($C132&lt;&gt;"",INDEX('Booking Guest Information'!$K$21:$K$170,MATCH(1,('Booking Guest Information'!$G$21:$G$170=$D132)*('Booking Guest Information'!$M$21:$M$170&lt;=AS$121)*('Booking Guest Information'!$O$21:$O$170&gt;AS$121)*('Booking Guest Information'!$A$21:$A$170&lt;&gt;"X"),0),0),""),"")</f>
        <v/>
      </c>
      <c r="AT132" s="150" t="str">
        <f t="array" ref="AT132">IFERROR(IF($C132&lt;&gt;"",INDEX('Booking Guest Information'!$K$21:$K$170,MATCH(1,('Booking Guest Information'!$G$21:$G$170=$D132)*('Booking Guest Information'!$M$21:$M$170&lt;=AT$121)*('Booking Guest Information'!$O$21:$O$170&gt;AT$121)*('Booking Guest Information'!$A$21:$A$170&lt;&gt;"X"),0),0),""),"")</f>
        <v/>
      </c>
      <c r="AU132" s="150" t="str">
        <f t="array" ref="AU132">IFERROR(IF($C132&lt;&gt;"",INDEX('Booking Guest Information'!$K$21:$K$170,MATCH(1,('Booking Guest Information'!$G$21:$G$170=$D132)*('Booking Guest Information'!$M$21:$M$170&lt;=AU$121)*('Booking Guest Information'!$O$21:$O$170&gt;AU$121)*('Booking Guest Information'!$A$21:$A$170&lt;&gt;"X"),0),0),""),"")</f>
        <v/>
      </c>
    </row>
    <row r="133" spans="2:47" x14ac:dyDescent="0.3">
      <c r="B133" s="149">
        <v>12</v>
      </c>
      <c r="C133" s="151" t="str">
        <f t="shared" si="6"/>
        <v>Deluxe Single</v>
      </c>
      <c r="D133" s="149">
        <f t="shared" si="6"/>
        <v>212</v>
      </c>
      <c r="E133" s="149"/>
      <c r="F133" s="150" t="str">
        <f t="array" ref="F133">IFERROR(IF($C133&lt;&gt;"",INDEX('Booking Guest Information'!$K$21:$K$170,MATCH(1,('Booking Guest Information'!$G$21:$G$170=$D133)*('Booking Guest Information'!$M$21:$M$170&lt;=F$121)*('Booking Guest Information'!$O$21:$O$170&gt;F$121)*('Booking Guest Information'!$A$21:$A$170&lt;&gt;"X"),0),0),""),"")</f>
        <v/>
      </c>
      <c r="G133" s="150" t="str">
        <f t="array" ref="G133">IFERROR(IF($C133&lt;&gt;"",INDEX('Booking Guest Information'!$K$21:$K$170,MATCH(1,('Booking Guest Information'!$G$21:$G$170=$D133)*('Booking Guest Information'!$M$21:$M$170&lt;=G$121)*('Booking Guest Information'!$O$21:$O$170&gt;G$121)*('Booking Guest Information'!$A$21:$A$170&lt;&gt;"X"),0),0),""),"")</f>
        <v/>
      </c>
      <c r="H133" s="150" t="str">
        <f t="array" ref="H133">IFERROR(IF($C133&lt;&gt;"",INDEX('Booking Guest Information'!$K$21:$K$170,MATCH(1,('Booking Guest Information'!$G$21:$G$170=$D133)*('Booking Guest Information'!$M$21:$M$170&lt;=H$121)*('Booking Guest Information'!$O$21:$O$170&gt;H$121)*('Booking Guest Information'!$A$21:$A$170&lt;&gt;"X"),0),0),""),"")</f>
        <v/>
      </c>
      <c r="I133" s="150" t="str">
        <f t="array" ref="I133">IFERROR(IF($C133&lt;&gt;"",INDEX('Booking Guest Information'!$K$21:$K$170,MATCH(1,('Booking Guest Information'!$G$21:$G$170=$D133)*('Booking Guest Information'!$M$21:$M$170&lt;=I$121)*('Booking Guest Information'!$O$21:$O$170&gt;I$121)*('Booking Guest Information'!$A$21:$A$170&lt;&gt;"X"),0),0),""),"")</f>
        <v/>
      </c>
      <c r="J133" s="150" t="str">
        <f t="array" ref="J133">IFERROR(IF($C133&lt;&gt;"",INDEX('Booking Guest Information'!$K$21:$K$170,MATCH(1,('Booking Guest Information'!$G$21:$G$170=$D133)*('Booking Guest Information'!$M$21:$M$170&lt;=J$121)*('Booking Guest Information'!$O$21:$O$170&gt;J$121)*('Booking Guest Information'!$A$21:$A$170&lt;&gt;"X"),0),0),""),"")</f>
        <v/>
      </c>
      <c r="K133" s="150" t="str">
        <f t="array" ref="K133">IFERROR(IF($C133&lt;&gt;"",INDEX('Booking Guest Information'!$K$21:$K$170,MATCH(1,('Booking Guest Information'!$G$21:$G$170=$D133)*('Booking Guest Information'!$M$21:$M$170&lt;=K$121)*('Booking Guest Information'!$O$21:$O$170&gt;K$121)*('Booking Guest Information'!$A$21:$A$170&lt;&gt;"X"),0),0),""),"")</f>
        <v/>
      </c>
      <c r="L133" s="150" t="str">
        <f t="array" ref="L133">IFERROR(IF($C133&lt;&gt;"",INDEX('Booking Guest Information'!$K$21:$K$170,MATCH(1,('Booking Guest Information'!$G$21:$G$170=$D133)*('Booking Guest Information'!$M$21:$M$170&lt;=L$121)*('Booking Guest Information'!$O$21:$O$170&gt;L$121)*('Booking Guest Information'!$A$21:$A$170&lt;&gt;"X"),0),0),""),"")</f>
        <v/>
      </c>
      <c r="M133" s="150" t="str">
        <f t="array" ref="M133">IFERROR(IF($C133&lt;&gt;"",INDEX('Booking Guest Information'!$K$21:$K$170,MATCH(1,('Booking Guest Information'!$G$21:$G$170=$D133)*('Booking Guest Information'!$M$21:$M$170&lt;=M$121)*('Booking Guest Information'!$O$21:$O$170&gt;M$121)*('Booking Guest Information'!$A$21:$A$170&lt;&gt;"X"),0),0),""),"")</f>
        <v/>
      </c>
      <c r="N133" s="150" t="str">
        <f t="array" ref="N133">IFERROR(IF($C133&lt;&gt;"",INDEX('Booking Guest Information'!$K$21:$K$170,MATCH(1,('Booking Guest Information'!$G$21:$G$170=$D133)*('Booking Guest Information'!$M$21:$M$170&lt;=N$121)*('Booking Guest Information'!$O$21:$O$170&gt;N$121)*('Booking Guest Information'!$A$21:$A$170&lt;&gt;"X"),0),0),""),"")</f>
        <v/>
      </c>
      <c r="O133" s="150" t="str">
        <f t="array" ref="O133">IFERROR(IF($C133&lt;&gt;"",INDEX('Booking Guest Information'!$K$21:$K$170,MATCH(1,('Booking Guest Information'!$G$21:$G$170=$D133)*('Booking Guest Information'!$M$21:$M$170&lt;=O$121)*('Booking Guest Information'!$O$21:$O$170&gt;O$121)*('Booking Guest Information'!$A$21:$A$170&lt;&gt;"X"),0),0),""),"")</f>
        <v/>
      </c>
      <c r="P133" s="150" t="str">
        <f t="array" ref="P133">IFERROR(IF($C133&lt;&gt;"",INDEX('Booking Guest Information'!$K$21:$K$170,MATCH(1,('Booking Guest Information'!$G$21:$G$170=$D133)*('Booking Guest Information'!$M$21:$M$170&lt;=P$121)*('Booking Guest Information'!$O$21:$O$170&gt;P$121)*('Booking Guest Information'!$A$21:$A$170&lt;&gt;"X"),0),0),""),"")</f>
        <v/>
      </c>
      <c r="Q133" s="150" t="str">
        <f t="array" ref="Q133">IFERROR(IF($C133&lt;&gt;"",INDEX('Booking Guest Information'!$K$21:$K$170,MATCH(1,('Booking Guest Information'!$G$21:$G$170=$D133)*('Booking Guest Information'!$M$21:$M$170&lt;=Q$121)*('Booking Guest Information'!$O$21:$O$170&gt;Q$121)*('Booking Guest Information'!$A$21:$A$170&lt;&gt;"X"),0),0),""),"")</f>
        <v/>
      </c>
      <c r="R133" s="150" t="str">
        <f t="array" ref="R133">IFERROR(IF($C133&lt;&gt;"",INDEX('Booking Guest Information'!$K$21:$K$170,MATCH(1,('Booking Guest Information'!$G$21:$G$170=$D133)*('Booking Guest Information'!$M$21:$M$170&lt;=R$121)*('Booking Guest Information'!$O$21:$O$170&gt;R$121)*('Booking Guest Information'!$A$21:$A$170&lt;&gt;"X"),0),0),""),"")</f>
        <v/>
      </c>
      <c r="S133" s="150" t="str">
        <f t="array" ref="S133">IFERROR(IF($C133&lt;&gt;"",INDEX('Booking Guest Information'!$K$21:$K$170,MATCH(1,('Booking Guest Information'!$G$21:$G$170=$D133)*('Booking Guest Information'!$M$21:$M$170&lt;=S$121)*('Booking Guest Information'!$O$21:$O$170&gt;S$121)*('Booking Guest Information'!$A$21:$A$170&lt;&gt;"X"),0),0),""),"")</f>
        <v/>
      </c>
      <c r="T133" s="150" t="str">
        <f t="array" ref="T133">IFERROR(IF($C133&lt;&gt;"",INDEX('Booking Guest Information'!$K$21:$K$170,MATCH(1,('Booking Guest Information'!$G$21:$G$170=$D133)*('Booking Guest Information'!$M$21:$M$170&lt;=T$121)*('Booking Guest Information'!$O$21:$O$170&gt;T$121)*('Booking Guest Information'!$A$21:$A$170&lt;&gt;"X"),0),0),""),"")</f>
        <v/>
      </c>
      <c r="U133" s="150" t="str">
        <f t="array" ref="U133">IFERROR(IF($C133&lt;&gt;"",INDEX('Booking Guest Information'!$K$21:$K$170,MATCH(1,('Booking Guest Information'!$G$21:$G$170=$D133)*('Booking Guest Information'!$M$21:$M$170&lt;=U$121)*('Booking Guest Information'!$O$21:$O$170&gt;U$121)*('Booking Guest Information'!$A$21:$A$170&lt;&gt;"X"),0),0),""),"")</f>
        <v/>
      </c>
      <c r="V133" s="150" t="str">
        <f t="array" ref="V133">IFERROR(IF($C133&lt;&gt;"",INDEX('Booking Guest Information'!$K$21:$K$170,MATCH(1,('Booking Guest Information'!$G$21:$G$170=$D133)*('Booking Guest Information'!$M$21:$M$170&lt;=V$121)*('Booking Guest Information'!$O$21:$O$170&gt;V$121)*('Booking Guest Information'!$A$21:$A$170&lt;&gt;"X"),0),0),""),"")</f>
        <v/>
      </c>
      <c r="W133" s="150" t="str">
        <f t="array" ref="W133">IFERROR(IF($C133&lt;&gt;"",INDEX('Booking Guest Information'!$K$21:$K$170,MATCH(1,('Booking Guest Information'!$G$21:$G$170=$D133)*('Booking Guest Information'!$M$21:$M$170&lt;=W$121)*('Booking Guest Information'!$O$21:$O$170&gt;W$121)*('Booking Guest Information'!$A$21:$A$170&lt;&gt;"X"),0),0),""),"")</f>
        <v/>
      </c>
      <c r="X133" s="150" t="str">
        <f t="array" ref="X133">IFERROR(IF($C133&lt;&gt;"",INDEX('Booking Guest Information'!$K$21:$K$170,MATCH(1,('Booking Guest Information'!$G$21:$G$170=$D133)*('Booking Guest Information'!$M$21:$M$170&lt;=X$121)*('Booking Guest Information'!$O$21:$O$170&gt;X$121)*('Booking Guest Information'!$A$21:$A$170&lt;&gt;"X"),0),0),""),"")</f>
        <v/>
      </c>
      <c r="Y133" s="150" t="str">
        <f t="array" ref="Y133">IFERROR(IF($C133&lt;&gt;"",INDEX('Booking Guest Information'!$K$21:$K$170,MATCH(1,('Booking Guest Information'!$G$21:$G$170=$D133)*('Booking Guest Information'!$M$21:$M$170&lt;=Y$121)*('Booking Guest Information'!$O$21:$O$170&gt;Y$121)*('Booking Guest Information'!$A$21:$A$170&lt;&gt;"X"),0),0),""),"")</f>
        <v/>
      </c>
      <c r="Z133" s="150" t="str">
        <f t="array" ref="Z133">IFERROR(IF($C133&lt;&gt;"",INDEX('Booking Guest Information'!$K$21:$K$170,MATCH(1,('Booking Guest Information'!$G$21:$G$170=$D133)*('Booking Guest Information'!$M$21:$M$170&lt;=Z$121)*('Booking Guest Information'!$O$21:$O$170&gt;Z$121)*('Booking Guest Information'!$A$21:$A$170&lt;&gt;"X"),0),0),""),"")</f>
        <v/>
      </c>
      <c r="AA133" s="150" t="str">
        <f t="array" ref="AA133">IFERROR(IF($C133&lt;&gt;"",INDEX('Booking Guest Information'!$K$21:$K$170,MATCH(1,('Booking Guest Information'!$G$21:$G$170=$D133)*('Booking Guest Information'!$M$21:$M$170&lt;=AA$121)*('Booking Guest Information'!$O$21:$O$170&gt;AA$121)*('Booking Guest Information'!$A$21:$A$170&lt;&gt;"X"),0),0),""),"")</f>
        <v/>
      </c>
      <c r="AB133" s="150" t="str">
        <f t="array" ref="AB133">IFERROR(IF($C133&lt;&gt;"",INDEX('Booking Guest Information'!$K$21:$K$170,MATCH(1,('Booking Guest Information'!$G$21:$G$170=$D133)*('Booking Guest Information'!$M$21:$M$170&lt;=AB$121)*('Booking Guest Information'!$O$21:$O$170&gt;AB$121)*('Booking Guest Information'!$A$21:$A$170&lt;&gt;"X"),0),0),""),"")</f>
        <v/>
      </c>
      <c r="AC133" s="150" t="str">
        <f t="array" ref="AC133">IFERROR(IF($C133&lt;&gt;"",INDEX('Booking Guest Information'!$K$21:$K$170,MATCH(1,('Booking Guest Information'!$G$21:$G$170=$D133)*('Booking Guest Information'!$M$21:$M$170&lt;=AC$121)*('Booking Guest Information'!$O$21:$O$170&gt;AC$121)*('Booking Guest Information'!$A$21:$A$170&lt;&gt;"X"),0),0),""),"")</f>
        <v/>
      </c>
      <c r="AD133" s="150" t="str">
        <f t="array" ref="AD133">IFERROR(IF($C133&lt;&gt;"",INDEX('Booking Guest Information'!$K$21:$K$170,MATCH(1,('Booking Guest Information'!$G$21:$G$170=$D133)*('Booking Guest Information'!$M$21:$M$170&lt;=AD$121)*('Booking Guest Information'!$O$21:$O$170&gt;AD$121)*('Booking Guest Information'!$A$21:$A$170&lt;&gt;"X"),0),0),""),"")</f>
        <v/>
      </c>
      <c r="AE133" s="150" t="str">
        <f t="array" ref="AE133">IFERROR(IF($C133&lt;&gt;"",INDEX('Booking Guest Information'!$K$21:$K$170,MATCH(1,('Booking Guest Information'!$G$21:$G$170=$D133)*('Booking Guest Information'!$M$21:$M$170&lt;=AE$121)*('Booking Guest Information'!$O$21:$O$170&gt;AE$121)*('Booking Guest Information'!$A$21:$A$170&lt;&gt;"X"),0),0),""),"")</f>
        <v/>
      </c>
      <c r="AF133" s="150" t="str">
        <f t="array" ref="AF133">IFERROR(IF($C133&lt;&gt;"",INDEX('Booking Guest Information'!$K$21:$K$170,MATCH(1,('Booking Guest Information'!$G$21:$G$170=$D133)*('Booking Guest Information'!$M$21:$M$170&lt;=AF$121)*('Booking Guest Information'!$O$21:$O$170&gt;AF$121)*('Booking Guest Information'!$A$21:$A$170&lt;&gt;"X"),0),0),""),"")</f>
        <v/>
      </c>
      <c r="AG133" s="150" t="str">
        <f t="array" ref="AG133">IFERROR(IF($C133&lt;&gt;"",INDEX('Booking Guest Information'!$K$21:$K$170,MATCH(1,('Booking Guest Information'!$G$21:$G$170=$D133)*('Booking Guest Information'!$M$21:$M$170&lt;=AG$121)*('Booking Guest Information'!$O$21:$O$170&gt;AG$121)*('Booking Guest Information'!$A$21:$A$170&lt;&gt;"X"),0),0),""),"")</f>
        <v/>
      </c>
      <c r="AH133" s="150" t="str">
        <f t="array" ref="AH133">IFERROR(IF($C133&lt;&gt;"",INDEX('Booking Guest Information'!$K$21:$K$170,MATCH(1,('Booking Guest Information'!$G$21:$G$170=$D133)*('Booking Guest Information'!$M$21:$M$170&lt;=AH$121)*('Booking Guest Information'!$O$21:$O$170&gt;AH$121)*('Booking Guest Information'!$A$21:$A$170&lt;&gt;"X"),0),0),""),"")</f>
        <v/>
      </c>
      <c r="AI133" s="150" t="str">
        <f t="array" ref="AI133">IFERROR(IF($C133&lt;&gt;"",INDEX('Booking Guest Information'!$K$21:$K$170,MATCH(1,('Booking Guest Information'!$G$21:$G$170=$D133)*('Booking Guest Information'!$M$21:$M$170&lt;=AI$121)*('Booking Guest Information'!$O$21:$O$170&gt;AI$121)*('Booking Guest Information'!$A$21:$A$170&lt;&gt;"X"),0),0),""),"")</f>
        <v/>
      </c>
      <c r="AJ133" s="150" t="str">
        <f t="array" ref="AJ133">IFERROR(IF($C133&lt;&gt;"",INDEX('Booking Guest Information'!$K$21:$K$170,MATCH(1,('Booking Guest Information'!$G$21:$G$170=$D133)*('Booking Guest Information'!$M$21:$M$170&lt;=AJ$121)*('Booking Guest Information'!$O$21:$O$170&gt;AJ$121)*('Booking Guest Information'!$A$21:$A$170&lt;&gt;"X"),0),0),""),"")</f>
        <v/>
      </c>
      <c r="AK133" s="150" t="str">
        <f t="array" ref="AK133">IFERROR(IF($C133&lt;&gt;"",INDEX('Booking Guest Information'!$K$21:$K$170,MATCH(1,('Booking Guest Information'!$G$21:$G$170=$D133)*('Booking Guest Information'!$M$21:$M$170&lt;=AK$121)*('Booking Guest Information'!$O$21:$O$170&gt;AK$121)*('Booking Guest Information'!$A$21:$A$170&lt;&gt;"X"),0),0),""),"")</f>
        <v/>
      </c>
      <c r="AL133" s="150" t="str">
        <f t="array" ref="AL133">IFERROR(IF($C133&lt;&gt;"",INDEX('Booking Guest Information'!$K$21:$K$170,MATCH(1,('Booking Guest Information'!$G$21:$G$170=$D133)*('Booking Guest Information'!$M$21:$M$170&lt;=AL$121)*('Booking Guest Information'!$O$21:$O$170&gt;AL$121)*('Booking Guest Information'!$A$21:$A$170&lt;&gt;"X"),0),0),""),"")</f>
        <v/>
      </c>
      <c r="AM133" s="150" t="str">
        <f t="array" ref="AM133">IFERROR(IF($C133&lt;&gt;"",INDEX('Booking Guest Information'!$K$21:$K$170,MATCH(1,('Booking Guest Information'!$G$21:$G$170=$D133)*('Booking Guest Information'!$M$21:$M$170&lt;=AM$121)*('Booking Guest Information'!$O$21:$O$170&gt;AM$121)*('Booking Guest Information'!$A$21:$A$170&lt;&gt;"X"),0),0),""),"")</f>
        <v/>
      </c>
      <c r="AN133" s="150" t="str">
        <f t="array" ref="AN133">IFERROR(IF($C133&lt;&gt;"",INDEX('Booking Guest Information'!$K$21:$K$170,MATCH(1,('Booking Guest Information'!$G$21:$G$170=$D133)*('Booking Guest Information'!$M$21:$M$170&lt;=AN$121)*('Booking Guest Information'!$O$21:$O$170&gt;AN$121)*('Booking Guest Information'!$A$21:$A$170&lt;&gt;"X"),0),0),""),"")</f>
        <v/>
      </c>
      <c r="AO133" s="150" t="str">
        <f t="array" ref="AO133">IFERROR(IF($C133&lt;&gt;"",INDEX('Booking Guest Information'!$K$21:$K$170,MATCH(1,('Booking Guest Information'!$G$21:$G$170=$D133)*('Booking Guest Information'!$M$21:$M$170&lt;=AO$121)*('Booking Guest Information'!$O$21:$O$170&gt;AO$121)*('Booking Guest Information'!$A$21:$A$170&lt;&gt;"X"),0),0),""),"")</f>
        <v/>
      </c>
      <c r="AP133" s="150" t="str">
        <f t="array" ref="AP133">IFERROR(IF($C133&lt;&gt;"",INDEX('Booking Guest Information'!$K$21:$K$170,MATCH(1,('Booking Guest Information'!$G$21:$G$170=$D133)*('Booking Guest Information'!$M$21:$M$170&lt;=AP$121)*('Booking Guest Information'!$O$21:$O$170&gt;AP$121)*('Booking Guest Information'!$A$21:$A$170&lt;&gt;"X"),0),0),""),"")</f>
        <v/>
      </c>
      <c r="AQ133" s="150" t="str">
        <f t="array" ref="AQ133">IFERROR(IF($C133&lt;&gt;"",INDEX('Booking Guest Information'!$K$21:$K$170,MATCH(1,('Booking Guest Information'!$G$21:$G$170=$D133)*('Booking Guest Information'!$M$21:$M$170&lt;=AQ$121)*('Booking Guest Information'!$O$21:$O$170&gt;AQ$121)*('Booking Guest Information'!$A$21:$A$170&lt;&gt;"X"),0),0),""),"")</f>
        <v/>
      </c>
      <c r="AR133" s="150" t="str">
        <f t="array" ref="AR133">IFERROR(IF($C133&lt;&gt;"",INDEX('Booking Guest Information'!$K$21:$K$170,MATCH(1,('Booking Guest Information'!$G$21:$G$170=$D133)*('Booking Guest Information'!$M$21:$M$170&lt;=AR$121)*('Booking Guest Information'!$O$21:$O$170&gt;AR$121)*('Booking Guest Information'!$A$21:$A$170&lt;&gt;"X"),0),0),""),"")</f>
        <v/>
      </c>
      <c r="AS133" s="150" t="str">
        <f t="array" ref="AS133">IFERROR(IF($C133&lt;&gt;"",INDEX('Booking Guest Information'!$K$21:$K$170,MATCH(1,('Booking Guest Information'!$G$21:$G$170=$D133)*('Booking Guest Information'!$M$21:$M$170&lt;=AS$121)*('Booking Guest Information'!$O$21:$O$170&gt;AS$121)*('Booking Guest Information'!$A$21:$A$170&lt;&gt;"X"),0),0),""),"")</f>
        <v/>
      </c>
      <c r="AT133" s="150" t="str">
        <f t="array" ref="AT133">IFERROR(IF($C133&lt;&gt;"",INDEX('Booking Guest Information'!$K$21:$K$170,MATCH(1,('Booking Guest Information'!$G$21:$G$170=$D133)*('Booking Guest Information'!$M$21:$M$170&lt;=AT$121)*('Booking Guest Information'!$O$21:$O$170&gt;AT$121)*('Booking Guest Information'!$A$21:$A$170&lt;&gt;"X"),0),0),""),"")</f>
        <v/>
      </c>
      <c r="AU133" s="150" t="str">
        <f t="array" ref="AU133">IFERROR(IF($C133&lt;&gt;"",INDEX('Booking Guest Information'!$K$21:$K$170,MATCH(1,('Booking Guest Information'!$G$21:$G$170=$D133)*('Booking Guest Information'!$M$21:$M$170&lt;=AU$121)*('Booking Guest Information'!$O$21:$O$170&gt;AU$121)*('Booking Guest Information'!$A$21:$A$170&lt;&gt;"X"),0),0),""),"")</f>
        <v/>
      </c>
    </row>
    <row r="134" spans="2:47" x14ac:dyDescent="0.3">
      <c r="B134" s="149">
        <v>13</v>
      </c>
      <c r="C134" s="151" t="str">
        <f t="shared" si="6"/>
        <v>Deluxe Double</v>
      </c>
      <c r="D134" s="149">
        <f t="shared" si="6"/>
        <v>213</v>
      </c>
      <c r="E134" s="149"/>
      <c r="F134" s="150" t="str">
        <f t="array" ref="F134">IFERROR(IF($C134&lt;&gt;"",INDEX('Booking Guest Information'!$K$21:$K$170,MATCH(1,('Booking Guest Information'!$G$21:$G$170=$D134)*('Booking Guest Information'!$M$21:$M$170&lt;=F$121)*('Booking Guest Information'!$O$21:$O$170&gt;F$121)*('Booking Guest Information'!$A$21:$A$170&lt;&gt;"X"),0),0),""),"")</f>
        <v/>
      </c>
      <c r="G134" s="150" t="str">
        <f t="array" ref="G134">IFERROR(IF($C134&lt;&gt;"",INDEX('Booking Guest Information'!$K$21:$K$170,MATCH(1,('Booking Guest Information'!$G$21:$G$170=$D134)*('Booking Guest Information'!$M$21:$M$170&lt;=G$121)*('Booking Guest Information'!$O$21:$O$170&gt;G$121)*('Booking Guest Information'!$A$21:$A$170&lt;&gt;"X"),0),0),""),"")</f>
        <v/>
      </c>
      <c r="H134" s="150" t="str">
        <f t="array" ref="H134">IFERROR(IF($C134&lt;&gt;"",INDEX('Booking Guest Information'!$K$21:$K$170,MATCH(1,('Booking Guest Information'!$G$21:$G$170=$D134)*('Booking Guest Information'!$M$21:$M$170&lt;=H$121)*('Booking Guest Information'!$O$21:$O$170&gt;H$121)*('Booking Guest Information'!$A$21:$A$170&lt;&gt;"X"),0),0),""),"")</f>
        <v/>
      </c>
      <c r="I134" s="150" t="str">
        <f t="array" ref="I134">IFERROR(IF($C134&lt;&gt;"",INDEX('Booking Guest Information'!$K$21:$K$170,MATCH(1,('Booking Guest Information'!$G$21:$G$170=$D134)*('Booking Guest Information'!$M$21:$M$170&lt;=I$121)*('Booking Guest Information'!$O$21:$O$170&gt;I$121)*('Booking Guest Information'!$A$21:$A$170&lt;&gt;"X"),0),0),""),"")</f>
        <v/>
      </c>
      <c r="J134" s="150" t="str">
        <f t="array" ref="J134">IFERROR(IF($C134&lt;&gt;"",INDEX('Booking Guest Information'!$K$21:$K$170,MATCH(1,('Booking Guest Information'!$G$21:$G$170=$D134)*('Booking Guest Information'!$M$21:$M$170&lt;=J$121)*('Booking Guest Information'!$O$21:$O$170&gt;J$121)*('Booking Guest Information'!$A$21:$A$170&lt;&gt;"X"),0),0),""),"")</f>
        <v/>
      </c>
      <c r="K134" s="150" t="str">
        <f t="array" ref="K134">IFERROR(IF($C134&lt;&gt;"",INDEX('Booking Guest Information'!$K$21:$K$170,MATCH(1,('Booking Guest Information'!$G$21:$G$170=$D134)*('Booking Guest Information'!$M$21:$M$170&lt;=K$121)*('Booking Guest Information'!$O$21:$O$170&gt;K$121)*('Booking Guest Information'!$A$21:$A$170&lt;&gt;"X"),0),0),""),"")</f>
        <v/>
      </c>
      <c r="L134" s="150" t="str">
        <f t="array" ref="L134">IFERROR(IF($C134&lt;&gt;"",INDEX('Booking Guest Information'!$K$21:$K$170,MATCH(1,('Booking Guest Information'!$G$21:$G$170=$D134)*('Booking Guest Information'!$M$21:$M$170&lt;=L$121)*('Booking Guest Information'!$O$21:$O$170&gt;L$121)*('Booking Guest Information'!$A$21:$A$170&lt;&gt;"X"),0),0),""),"")</f>
        <v/>
      </c>
      <c r="M134" s="150" t="str">
        <f t="array" ref="M134">IFERROR(IF($C134&lt;&gt;"",INDEX('Booking Guest Information'!$K$21:$K$170,MATCH(1,('Booking Guest Information'!$G$21:$G$170=$D134)*('Booking Guest Information'!$M$21:$M$170&lt;=M$121)*('Booking Guest Information'!$O$21:$O$170&gt;M$121)*('Booking Guest Information'!$A$21:$A$170&lt;&gt;"X"),0),0),""),"")</f>
        <v/>
      </c>
      <c r="N134" s="150" t="str">
        <f t="array" ref="N134">IFERROR(IF($C134&lt;&gt;"",INDEX('Booking Guest Information'!$K$21:$K$170,MATCH(1,('Booking Guest Information'!$G$21:$G$170=$D134)*('Booking Guest Information'!$M$21:$M$170&lt;=N$121)*('Booking Guest Information'!$O$21:$O$170&gt;N$121)*('Booking Guest Information'!$A$21:$A$170&lt;&gt;"X"),0),0),""),"")</f>
        <v/>
      </c>
      <c r="O134" s="150" t="str">
        <f t="array" ref="O134">IFERROR(IF($C134&lt;&gt;"",INDEX('Booking Guest Information'!$K$21:$K$170,MATCH(1,('Booking Guest Information'!$G$21:$G$170=$D134)*('Booking Guest Information'!$M$21:$M$170&lt;=O$121)*('Booking Guest Information'!$O$21:$O$170&gt;O$121)*('Booking Guest Information'!$A$21:$A$170&lt;&gt;"X"),0),0),""),"")</f>
        <v/>
      </c>
      <c r="P134" s="150" t="str">
        <f t="array" ref="P134">IFERROR(IF($C134&lt;&gt;"",INDEX('Booking Guest Information'!$K$21:$K$170,MATCH(1,('Booking Guest Information'!$G$21:$G$170=$D134)*('Booking Guest Information'!$M$21:$M$170&lt;=P$121)*('Booking Guest Information'!$O$21:$O$170&gt;P$121)*('Booking Guest Information'!$A$21:$A$170&lt;&gt;"X"),0),0),""),"")</f>
        <v/>
      </c>
      <c r="Q134" s="150" t="str">
        <f t="array" ref="Q134">IFERROR(IF($C134&lt;&gt;"",INDEX('Booking Guest Information'!$K$21:$K$170,MATCH(1,('Booking Guest Information'!$G$21:$G$170=$D134)*('Booking Guest Information'!$M$21:$M$170&lt;=Q$121)*('Booking Guest Information'!$O$21:$O$170&gt;Q$121)*('Booking Guest Information'!$A$21:$A$170&lt;&gt;"X"),0),0),""),"")</f>
        <v/>
      </c>
      <c r="R134" s="150" t="str">
        <f t="array" ref="R134">IFERROR(IF($C134&lt;&gt;"",INDEX('Booking Guest Information'!$K$21:$K$170,MATCH(1,('Booking Guest Information'!$G$21:$G$170=$D134)*('Booking Guest Information'!$M$21:$M$170&lt;=R$121)*('Booking Guest Information'!$O$21:$O$170&gt;R$121)*('Booking Guest Information'!$A$21:$A$170&lt;&gt;"X"),0),0),""),"")</f>
        <v/>
      </c>
      <c r="S134" s="150" t="str">
        <f t="array" ref="S134">IFERROR(IF($C134&lt;&gt;"",INDEX('Booking Guest Information'!$K$21:$K$170,MATCH(1,('Booking Guest Information'!$G$21:$G$170=$D134)*('Booking Guest Information'!$M$21:$M$170&lt;=S$121)*('Booking Guest Information'!$O$21:$O$170&gt;S$121)*('Booking Guest Information'!$A$21:$A$170&lt;&gt;"X"),0),0),""),"")</f>
        <v/>
      </c>
      <c r="T134" s="150" t="str">
        <f t="array" ref="T134">IFERROR(IF($C134&lt;&gt;"",INDEX('Booking Guest Information'!$K$21:$K$170,MATCH(1,('Booking Guest Information'!$G$21:$G$170=$D134)*('Booking Guest Information'!$M$21:$M$170&lt;=T$121)*('Booking Guest Information'!$O$21:$O$170&gt;T$121)*('Booking Guest Information'!$A$21:$A$170&lt;&gt;"X"),0),0),""),"")</f>
        <v/>
      </c>
      <c r="U134" s="150" t="str">
        <f t="array" ref="U134">IFERROR(IF($C134&lt;&gt;"",INDEX('Booking Guest Information'!$K$21:$K$170,MATCH(1,('Booking Guest Information'!$G$21:$G$170=$D134)*('Booking Guest Information'!$M$21:$M$170&lt;=U$121)*('Booking Guest Information'!$O$21:$O$170&gt;U$121)*('Booking Guest Information'!$A$21:$A$170&lt;&gt;"X"),0),0),""),"")</f>
        <v/>
      </c>
      <c r="V134" s="150" t="str">
        <f t="array" ref="V134">IFERROR(IF($C134&lt;&gt;"",INDEX('Booking Guest Information'!$K$21:$K$170,MATCH(1,('Booking Guest Information'!$G$21:$G$170=$D134)*('Booking Guest Information'!$M$21:$M$170&lt;=V$121)*('Booking Guest Information'!$O$21:$O$170&gt;V$121)*('Booking Guest Information'!$A$21:$A$170&lt;&gt;"X"),0),0),""),"")</f>
        <v/>
      </c>
      <c r="W134" s="150" t="str">
        <f t="array" ref="W134">IFERROR(IF($C134&lt;&gt;"",INDEX('Booking Guest Information'!$K$21:$K$170,MATCH(1,('Booking Guest Information'!$G$21:$G$170=$D134)*('Booking Guest Information'!$M$21:$M$170&lt;=W$121)*('Booking Guest Information'!$O$21:$O$170&gt;W$121)*('Booking Guest Information'!$A$21:$A$170&lt;&gt;"X"),0),0),""),"")</f>
        <v/>
      </c>
      <c r="X134" s="150" t="str">
        <f t="array" ref="X134">IFERROR(IF($C134&lt;&gt;"",INDEX('Booking Guest Information'!$K$21:$K$170,MATCH(1,('Booking Guest Information'!$G$21:$G$170=$D134)*('Booking Guest Information'!$M$21:$M$170&lt;=X$121)*('Booking Guest Information'!$O$21:$O$170&gt;X$121)*('Booking Guest Information'!$A$21:$A$170&lt;&gt;"X"),0),0),""),"")</f>
        <v/>
      </c>
      <c r="Y134" s="150" t="str">
        <f t="array" ref="Y134">IFERROR(IF($C134&lt;&gt;"",INDEX('Booking Guest Information'!$K$21:$K$170,MATCH(1,('Booking Guest Information'!$G$21:$G$170=$D134)*('Booking Guest Information'!$M$21:$M$170&lt;=Y$121)*('Booking Guest Information'!$O$21:$O$170&gt;Y$121)*('Booking Guest Information'!$A$21:$A$170&lt;&gt;"X"),0),0),""),"")</f>
        <v/>
      </c>
      <c r="Z134" s="150" t="str">
        <f t="array" ref="Z134">IFERROR(IF($C134&lt;&gt;"",INDEX('Booking Guest Information'!$K$21:$K$170,MATCH(1,('Booking Guest Information'!$G$21:$G$170=$D134)*('Booking Guest Information'!$M$21:$M$170&lt;=Z$121)*('Booking Guest Information'!$O$21:$O$170&gt;Z$121)*('Booking Guest Information'!$A$21:$A$170&lt;&gt;"X"),0),0),""),"")</f>
        <v/>
      </c>
      <c r="AA134" s="150" t="str">
        <f t="array" ref="AA134">IFERROR(IF($C134&lt;&gt;"",INDEX('Booking Guest Information'!$K$21:$K$170,MATCH(1,('Booking Guest Information'!$G$21:$G$170=$D134)*('Booking Guest Information'!$M$21:$M$170&lt;=AA$121)*('Booking Guest Information'!$O$21:$O$170&gt;AA$121)*('Booking Guest Information'!$A$21:$A$170&lt;&gt;"X"),0),0),""),"")</f>
        <v/>
      </c>
      <c r="AB134" s="150" t="str">
        <f t="array" ref="AB134">IFERROR(IF($C134&lt;&gt;"",INDEX('Booking Guest Information'!$K$21:$K$170,MATCH(1,('Booking Guest Information'!$G$21:$G$170=$D134)*('Booking Guest Information'!$M$21:$M$170&lt;=AB$121)*('Booking Guest Information'!$O$21:$O$170&gt;AB$121)*('Booking Guest Information'!$A$21:$A$170&lt;&gt;"X"),0),0),""),"")</f>
        <v/>
      </c>
      <c r="AC134" s="150" t="str">
        <f t="array" ref="AC134">IFERROR(IF($C134&lt;&gt;"",INDEX('Booking Guest Information'!$K$21:$K$170,MATCH(1,('Booking Guest Information'!$G$21:$G$170=$D134)*('Booking Guest Information'!$M$21:$M$170&lt;=AC$121)*('Booking Guest Information'!$O$21:$O$170&gt;AC$121)*('Booking Guest Information'!$A$21:$A$170&lt;&gt;"X"),0),0),""),"")</f>
        <v/>
      </c>
      <c r="AD134" s="150" t="str">
        <f t="array" ref="AD134">IFERROR(IF($C134&lt;&gt;"",INDEX('Booking Guest Information'!$K$21:$K$170,MATCH(1,('Booking Guest Information'!$G$21:$G$170=$D134)*('Booking Guest Information'!$M$21:$M$170&lt;=AD$121)*('Booking Guest Information'!$O$21:$O$170&gt;AD$121)*('Booking Guest Information'!$A$21:$A$170&lt;&gt;"X"),0),0),""),"")</f>
        <v/>
      </c>
      <c r="AE134" s="150" t="str">
        <f t="array" ref="AE134">IFERROR(IF($C134&lt;&gt;"",INDEX('Booking Guest Information'!$K$21:$K$170,MATCH(1,('Booking Guest Information'!$G$21:$G$170=$D134)*('Booking Guest Information'!$M$21:$M$170&lt;=AE$121)*('Booking Guest Information'!$O$21:$O$170&gt;AE$121)*('Booking Guest Information'!$A$21:$A$170&lt;&gt;"X"),0),0),""),"")</f>
        <v/>
      </c>
      <c r="AF134" s="150" t="str">
        <f t="array" ref="AF134">IFERROR(IF($C134&lt;&gt;"",INDEX('Booking Guest Information'!$K$21:$K$170,MATCH(1,('Booking Guest Information'!$G$21:$G$170=$D134)*('Booking Guest Information'!$M$21:$M$170&lt;=AF$121)*('Booking Guest Information'!$O$21:$O$170&gt;AF$121)*('Booking Guest Information'!$A$21:$A$170&lt;&gt;"X"),0),0),""),"")</f>
        <v/>
      </c>
      <c r="AG134" s="150" t="str">
        <f t="array" ref="AG134">IFERROR(IF($C134&lt;&gt;"",INDEX('Booking Guest Information'!$K$21:$K$170,MATCH(1,('Booking Guest Information'!$G$21:$G$170=$D134)*('Booking Guest Information'!$M$21:$M$170&lt;=AG$121)*('Booking Guest Information'!$O$21:$O$170&gt;AG$121)*('Booking Guest Information'!$A$21:$A$170&lt;&gt;"X"),0),0),""),"")</f>
        <v/>
      </c>
      <c r="AH134" s="150" t="str">
        <f t="array" ref="AH134">IFERROR(IF($C134&lt;&gt;"",INDEX('Booking Guest Information'!$K$21:$K$170,MATCH(1,('Booking Guest Information'!$G$21:$G$170=$D134)*('Booking Guest Information'!$M$21:$M$170&lt;=AH$121)*('Booking Guest Information'!$O$21:$O$170&gt;AH$121)*('Booking Guest Information'!$A$21:$A$170&lt;&gt;"X"),0),0),""),"")</f>
        <v/>
      </c>
      <c r="AI134" s="150" t="str">
        <f t="array" ref="AI134">IFERROR(IF($C134&lt;&gt;"",INDEX('Booking Guest Information'!$K$21:$K$170,MATCH(1,('Booking Guest Information'!$G$21:$G$170=$D134)*('Booking Guest Information'!$M$21:$M$170&lt;=AI$121)*('Booking Guest Information'!$O$21:$O$170&gt;AI$121)*('Booking Guest Information'!$A$21:$A$170&lt;&gt;"X"),0),0),""),"")</f>
        <v/>
      </c>
      <c r="AJ134" s="150" t="str">
        <f t="array" ref="AJ134">IFERROR(IF($C134&lt;&gt;"",INDEX('Booking Guest Information'!$K$21:$K$170,MATCH(1,('Booking Guest Information'!$G$21:$G$170=$D134)*('Booking Guest Information'!$M$21:$M$170&lt;=AJ$121)*('Booking Guest Information'!$O$21:$O$170&gt;AJ$121)*('Booking Guest Information'!$A$21:$A$170&lt;&gt;"X"),0),0),""),"")</f>
        <v/>
      </c>
      <c r="AK134" s="150" t="str">
        <f t="array" ref="AK134">IFERROR(IF($C134&lt;&gt;"",INDEX('Booking Guest Information'!$K$21:$K$170,MATCH(1,('Booking Guest Information'!$G$21:$G$170=$D134)*('Booking Guest Information'!$M$21:$M$170&lt;=AK$121)*('Booking Guest Information'!$O$21:$O$170&gt;AK$121)*('Booking Guest Information'!$A$21:$A$170&lt;&gt;"X"),0),0),""),"")</f>
        <v/>
      </c>
      <c r="AL134" s="150" t="str">
        <f t="array" ref="AL134">IFERROR(IF($C134&lt;&gt;"",INDEX('Booking Guest Information'!$K$21:$K$170,MATCH(1,('Booking Guest Information'!$G$21:$G$170=$D134)*('Booking Guest Information'!$M$21:$M$170&lt;=AL$121)*('Booking Guest Information'!$O$21:$O$170&gt;AL$121)*('Booking Guest Information'!$A$21:$A$170&lt;&gt;"X"),0),0),""),"")</f>
        <v/>
      </c>
      <c r="AM134" s="150" t="str">
        <f t="array" ref="AM134">IFERROR(IF($C134&lt;&gt;"",INDEX('Booking Guest Information'!$K$21:$K$170,MATCH(1,('Booking Guest Information'!$G$21:$G$170=$D134)*('Booking Guest Information'!$M$21:$M$170&lt;=AM$121)*('Booking Guest Information'!$O$21:$O$170&gt;AM$121)*('Booking Guest Information'!$A$21:$A$170&lt;&gt;"X"),0),0),""),"")</f>
        <v/>
      </c>
      <c r="AN134" s="150" t="str">
        <f t="array" ref="AN134">IFERROR(IF($C134&lt;&gt;"",INDEX('Booking Guest Information'!$K$21:$K$170,MATCH(1,('Booking Guest Information'!$G$21:$G$170=$D134)*('Booking Guest Information'!$M$21:$M$170&lt;=AN$121)*('Booking Guest Information'!$O$21:$O$170&gt;AN$121)*('Booking Guest Information'!$A$21:$A$170&lt;&gt;"X"),0),0),""),"")</f>
        <v/>
      </c>
      <c r="AO134" s="150" t="str">
        <f t="array" ref="AO134">IFERROR(IF($C134&lt;&gt;"",INDEX('Booking Guest Information'!$K$21:$K$170,MATCH(1,('Booking Guest Information'!$G$21:$G$170=$D134)*('Booking Guest Information'!$M$21:$M$170&lt;=AO$121)*('Booking Guest Information'!$O$21:$O$170&gt;AO$121)*('Booking Guest Information'!$A$21:$A$170&lt;&gt;"X"),0),0),""),"")</f>
        <v/>
      </c>
      <c r="AP134" s="150" t="str">
        <f t="array" ref="AP134">IFERROR(IF($C134&lt;&gt;"",INDEX('Booking Guest Information'!$K$21:$K$170,MATCH(1,('Booking Guest Information'!$G$21:$G$170=$D134)*('Booking Guest Information'!$M$21:$M$170&lt;=AP$121)*('Booking Guest Information'!$O$21:$O$170&gt;AP$121)*('Booking Guest Information'!$A$21:$A$170&lt;&gt;"X"),0),0),""),"")</f>
        <v/>
      </c>
      <c r="AQ134" s="150" t="str">
        <f t="array" ref="AQ134">IFERROR(IF($C134&lt;&gt;"",INDEX('Booking Guest Information'!$K$21:$K$170,MATCH(1,('Booking Guest Information'!$G$21:$G$170=$D134)*('Booking Guest Information'!$M$21:$M$170&lt;=AQ$121)*('Booking Guest Information'!$O$21:$O$170&gt;AQ$121)*('Booking Guest Information'!$A$21:$A$170&lt;&gt;"X"),0),0),""),"")</f>
        <v/>
      </c>
      <c r="AR134" s="150" t="str">
        <f t="array" ref="AR134">IFERROR(IF($C134&lt;&gt;"",INDEX('Booking Guest Information'!$K$21:$K$170,MATCH(1,('Booking Guest Information'!$G$21:$G$170=$D134)*('Booking Guest Information'!$M$21:$M$170&lt;=AR$121)*('Booking Guest Information'!$O$21:$O$170&gt;AR$121)*('Booking Guest Information'!$A$21:$A$170&lt;&gt;"X"),0),0),""),"")</f>
        <v/>
      </c>
      <c r="AS134" s="150" t="str">
        <f t="array" ref="AS134">IFERROR(IF($C134&lt;&gt;"",INDEX('Booking Guest Information'!$K$21:$K$170,MATCH(1,('Booking Guest Information'!$G$21:$G$170=$D134)*('Booking Guest Information'!$M$21:$M$170&lt;=AS$121)*('Booking Guest Information'!$O$21:$O$170&gt;AS$121)*('Booking Guest Information'!$A$21:$A$170&lt;&gt;"X"),0),0),""),"")</f>
        <v/>
      </c>
      <c r="AT134" s="150" t="str">
        <f t="array" ref="AT134">IFERROR(IF($C134&lt;&gt;"",INDEX('Booking Guest Information'!$K$21:$K$170,MATCH(1,('Booking Guest Information'!$G$21:$G$170=$D134)*('Booking Guest Information'!$M$21:$M$170&lt;=AT$121)*('Booking Guest Information'!$O$21:$O$170&gt;AT$121)*('Booking Guest Information'!$A$21:$A$170&lt;&gt;"X"),0),0),""),"")</f>
        <v/>
      </c>
      <c r="AU134" s="150" t="str">
        <f t="array" ref="AU134">IFERROR(IF($C134&lt;&gt;"",INDEX('Booking Guest Information'!$K$21:$K$170,MATCH(1,('Booking Guest Information'!$G$21:$G$170=$D134)*('Booking Guest Information'!$M$21:$M$170&lt;=AU$121)*('Booking Guest Information'!$O$21:$O$170&gt;AU$121)*('Booking Guest Information'!$A$21:$A$170&lt;&gt;"X"),0),0),""),"")</f>
        <v/>
      </c>
    </row>
    <row r="135" spans="2:47" x14ac:dyDescent="0.3">
      <c r="B135" s="149">
        <v>14</v>
      </c>
      <c r="C135" s="151" t="str">
        <f t="shared" si="6"/>
        <v>Deluxe Double</v>
      </c>
      <c r="D135" s="149">
        <f t="shared" si="6"/>
        <v>214</v>
      </c>
      <c r="E135" s="149"/>
      <c r="F135" s="150" t="str">
        <f t="array" ref="F135">IFERROR(IF($C135&lt;&gt;"",INDEX('Booking Guest Information'!$K$21:$K$170,MATCH(1,('Booking Guest Information'!$G$21:$G$170=$D135)*('Booking Guest Information'!$M$21:$M$170&lt;=F$121)*('Booking Guest Information'!$O$21:$O$170&gt;F$121)*('Booking Guest Information'!$A$21:$A$170&lt;&gt;"X"),0),0),""),"")</f>
        <v/>
      </c>
      <c r="G135" s="150" t="str">
        <f t="array" ref="G135">IFERROR(IF($C135&lt;&gt;"",INDEX('Booking Guest Information'!$K$21:$K$170,MATCH(1,('Booking Guest Information'!$G$21:$G$170=$D135)*('Booking Guest Information'!$M$21:$M$170&lt;=G$121)*('Booking Guest Information'!$O$21:$O$170&gt;G$121)*('Booking Guest Information'!$A$21:$A$170&lt;&gt;"X"),0),0),""),"")</f>
        <v/>
      </c>
      <c r="H135" s="150" t="str">
        <f t="array" ref="H135">IFERROR(IF($C135&lt;&gt;"",INDEX('Booking Guest Information'!$K$21:$K$170,MATCH(1,('Booking Guest Information'!$G$21:$G$170=$D135)*('Booking Guest Information'!$M$21:$M$170&lt;=H$121)*('Booking Guest Information'!$O$21:$O$170&gt;H$121)*('Booking Guest Information'!$A$21:$A$170&lt;&gt;"X"),0),0),""),"")</f>
        <v/>
      </c>
      <c r="I135" s="150" t="str">
        <f t="array" ref="I135">IFERROR(IF($C135&lt;&gt;"",INDEX('Booking Guest Information'!$K$21:$K$170,MATCH(1,('Booking Guest Information'!$G$21:$G$170=$D135)*('Booking Guest Information'!$M$21:$M$170&lt;=I$121)*('Booking Guest Information'!$O$21:$O$170&gt;I$121)*('Booking Guest Information'!$A$21:$A$170&lt;&gt;"X"),0),0),""),"")</f>
        <v/>
      </c>
      <c r="J135" s="150" t="str">
        <f t="array" ref="J135">IFERROR(IF($C135&lt;&gt;"",INDEX('Booking Guest Information'!$K$21:$K$170,MATCH(1,('Booking Guest Information'!$G$21:$G$170=$D135)*('Booking Guest Information'!$M$21:$M$170&lt;=J$121)*('Booking Guest Information'!$O$21:$O$170&gt;J$121)*('Booking Guest Information'!$A$21:$A$170&lt;&gt;"X"),0),0),""),"")</f>
        <v/>
      </c>
      <c r="K135" s="150" t="str">
        <f t="array" ref="K135">IFERROR(IF($C135&lt;&gt;"",INDEX('Booking Guest Information'!$K$21:$K$170,MATCH(1,('Booking Guest Information'!$G$21:$G$170=$D135)*('Booking Guest Information'!$M$21:$M$170&lt;=K$121)*('Booking Guest Information'!$O$21:$O$170&gt;K$121)*('Booking Guest Information'!$A$21:$A$170&lt;&gt;"X"),0),0),""),"")</f>
        <v/>
      </c>
      <c r="L135" s="150" t="str">
        <f t="array" ref="L135">IFERROR(IF($C135&lt;&gt;"",INDEX('Booking Guest Information'!$K$21:$K$170,MATCH(1,('Booking Guest Information'!$G$21:$G$170=$D135)*('Booking Guest Information'!$M$21:$M$170&lt;=L$121)*('Booking Guest Information'!$O$21:$O$170&gt;L$121)*('Booking Guest Information'!$A$21:$A$170&lt;&gt;"X"),0),0),""),"")</f>
        <v/>
      </c>
      <c r="M135" s="150" t="str">
        <f t="array" ref="M135">IFERROR(IF($C135&lt;&gt;"",INDEX('Booking Guest Information'!$K$21:$K$170,MATCH(1,('Booking Guest Information'!$G$21:$G$170=$D135)*('Booking Guest Information'!$M$21:$M$170&lt;=M$121)*('Booking Guest Information'!$O$21:$O$170&gt;M$121)*('Booking Guest Information'!$A$21:$A$170&lt;&gt;"X"),0),0),""),"")</f>
        <v/>
      </c>
      <c r="N135" s="150" t="str">
        <f t="array" ref="N135">IFERROR(IF($C135&lt;&gt;"",INDEX('Booking Guest Information'!$K$21:$K$170,MATCH(1,('Booking Guest Information'!$G$21:$G$170=$D135)*('Booking Guest Information'!$M$21:$M$170&lt;=N$121)*('Booking Guest Information'!$O$21:$O$170&gt;N$121)*('Booking Guest Information'!$A$21:$A$170&lt;&gt;"X"),0),0),""),"")</f>
        <v/>
      </c>
      <c r="O135" s="150" t="str">
        <f t="array" ref="O135">IFERROR(IF($C135&lt;&gt;"",INDEX('Booking Guest Information'!$K$21:$K$170,MATCH(1,('Booking Guest Information'!$G$21:$G$170=$D135)*('Booking Guest Information'!$M$21:$M$170&lt;=O$121)*('Booking Guest Information'!$O$21:$O$170&gt;O$121)*('Booking Guest Information'!$A$21:$A$170&lt;&gt;"X"),0),0),""),"")</f>
        <v/>
      </c>
      <c r="P135" s="150" t="str">
        <f t="array" ref="P135">IFERROR(IF($C135&lt;&gt;"",INDEX('Booking Guest Information'!$K$21:$K$170,MATCH(1,('Booking Guest Information'!$G$21:$G$170=$D135)*('Booking Guest Information'!$M$21:$M$170&lt;=P$121)*('Booking Guest Information'!$O$21:$O$170&gt;P$121)*('Booking Guest Information'!$A$21:$A$170&lt;&gt;"X"),0),0),""),"")</f>
        <v/>
      </c>
      <c r="Q135" s="150" t="str">
        <f t="array" ref="Q135">IFERROR(IF($C135&lt;&gt;"",INDEX('Booking Guest Information'!$K$21:$K$170,MATCH(1,('Booking Guest Information'!$G$21:$G$170=$D135)*('Booking Guest Information'!$M$21:$M$170&lt;=Q$121)*('Booking Guest Information'!$O$21:$O$170&gt;Q$121)*('Booking Guest Information'!$A$21:$A$170&lt;&gt;"X"),0),0),""),"")</f>
        <v/>
      </c>
      <c r="R135" s="150" t="str">
        <f t="array" ref="R135">IFERROR(IF($C135&lt;&gt;"",INDEX('Booking Guest Information'!$K$21:$K$170,MATCH(1,('Booking Guest Information'!$G$21:$G$170=$D135)*('Booking Guest Information'!$M$21:$M$170&lt;=R$121)*('Booking Guest Information'!$O$21:$O$170&gt;R$121)*('Booking Guest Information'!$A$21:$A$170&lt;&gt;"X"),0),0),""),"")</f>
        <v/>
      </c>
      <c r="S135" s="150" t="str">
        <f t="array" ref="S135">IFERROR(IF($C135&lt;&gt;"",INDEX('Booking Guest Information'!$K$21:$K$170,MATCH(1,('Booking Guest Information'!$G$21:$G$170=$D135)*('Booking Guest Information'!$M$21:$M$170&lt;=S$121)*('Booking Guest Information'!$O$21:$O$170&gt;S$121)*('Booking Guest Information'!$A$21:$A$170&lt;&gt;"X"),0),0),""),"")</f>
        <v/>
      </c>
      <c r="T135" s="150" t="str">
        <f t="array" ref="T135">IFERROR(IF($C135&lt;&gt;"",INDEX('Booking Guest Information'!$K$21:$K$170,MATCH(1,('Booking Guest Information'!$G$21:$G$170=$D135)*('Booking Guest Information'!$M$21:$M$170&lt;=T$121)*('Booking Guest Information'!$O$21:$O$170&gt;T$121)*('Booking Guest Information'!$A$21:$A$170&lt;&gt;"X"),0),0),""),"")</f>
        <v/>
      </c>
      <c r="U135" s="150" t="str">
        <f t="array" ref="U135">IFERROR(IF($C135&lt;&gt;"",INDEX('Booking Guest Information'!$K$21:$K$170,MATCH(1,('Booking Guest Information'!$G$21:$G$170=$D135)*('Booking Guest Information'!$M$21:$M$170&lt;=U$121)*('Booking Guest Information'!$O$21:$O$170&gt;U$121)*('Booking Guest Information'!$A$21:$A$170&lt;&gt;"X"),0),0),""),"")</f>
        <v/>
      </c>
      <c r="V135" s="150" t="str">
        <f t="array" ref="V135">IFERROR(IF($C135&lt;&gt;"",INDEX('Booking Guest Information'!$K$21:$K$170,MATCH(1,('Booking Guest Information'!$G$21:$G$170=$D135)*('Booking Guest Information'!$M$21:$M$170&lt;=V$121)*('Booking Guest Information'!$O$21:$O$170&gt;V$121)*('Booking Guest Information'!$A$21:$A$170&lt;&gt;"X"),0),0),""),"")</f>
        <v/>
      </c>
      <c r="W135" s="150" t="str">
        <f t="array" ref="W135">IFERROR(IF($C135&lt;&gt;"",INDEX('Booking Guest Information'!$K$21:$K$170,MATCH(1,('Booking Guest Information'!$G$21:$G$170=$D135)*('Booking Guest Information'!$M$21:$M$170&lt;=W$121)*('Booking Guest Information'!$O$21:$O$170&gt;W$121)*('Booking Guest Information'!$A$21:$A$170&lt;&gt;"X"),0),0),""),"")</f>
        <v/>
      </c>
      <c r="X135" s="150" t="str">
        <f t="array" ref="X135">IFERROR(IF($C135&lt;&gt;"",INDEX('Booking Guest Information'!$K$21:$K$170,MATCH(1,('Booking Guest Information'!$G$21:$G$170=$D135)*('Booking Guest Information'!$M$21:$M$170&lt;=X$121)*('Booking Guest Information'!$O$21:$O$170&gt;X$121)*('Booking Guest Information'!$A$21:$A$170&lt;&gt;"X"),0),0),""),"")</f>
        <v/>
      </c>
      <c r="Y135" s="150" t="str">
        <f t="array" ref="Y135">IFERROR(IF($C135&lt;&gt;"",INDEX('Booking Guest Information'!$K$21:$K$170,MATCH(1,('Booking Guest Information'!$G$21:$G$170=$D135)*('Booking Guest Information'!$M$21:$M$170&lt;=Y$121)*('Booking Guest Information'!$O$21:$O$170&gt;Y$121)*('Booking Guest Information'!$A$21:$A$170&lt;&gt;"X"),0),0),""),"")</f>
        <v/>
      </c>
      <c r="Z135" s="150" t="str">
        <f t="array" ref="Z135">IFERROR(IF($C135&lt;&gt;"",INDEX('Booking Guest Information'!$K$21:$K$170,MATCH(1,('Booking Guest Information'!$G$21:$G$170=$D135)*('Booking Guest Information'!$M$21:$M$170&lt;=Z$121)*('Booking Guest Information'!$O$21:$O$170&gt;Z$121)*('Booking Guest Information'!$A$21:$A$170&lt;&gt;"X"),0),0),""),"")</f>
        <v/>
      </c>
      <c r="AA135" s="150" t="str">
        <f t="array" ref="AA135">IFERROR(IF($C135&lt;&gt;"",INDEX('Booking Guest Information'!$K$21:$K$170,MATCH(1,('Booking Guest Information'!$G$21:$G$170=$D135)*('Booking Guest Information'!$M$21:$M$170&lt;=AA$121)*('Booking Guest Information'!$O$21:$O$170&gt;AA$121)*('Booking Guest Information'!$A$21:$A$170&lt;&gt;"X"),0),0),""),"")</f>
        <v/>
      </c>
      <c r="AB135" s="150" t="str">
        <f t="array" ref="AB135">IFERROR(IF($C135&lt;&gt;"",INDEX('Booking Guest Information'!$K$21:$K$170,MATCH(1,('Booking Guest Information'!$G$21:$G$170=$D135)*('Booking Guest Information'!$M$21:$M$170&lt;=AB$121)*('Booking Guest Information'!$O$21:$O$170&gt;AB$121)*('Booking Guest Information'!$A$21:$A$170&lt;&gt;"X"),0),0),""),"")</f>
        <v/>
      </c>
      <c r="AC135" s="150" t="str">
        <f t="array" ref="AC135">IFERROR(IF($C135&lt;&gt;"",INDEX('Booking Guest Information'!$K$21:$K$170,MATCH(1,('Booking Guest Information'!$G$21:$G$170=$D135)*('Booking Guest Information'!$M$21:$M$170&lt;=AC$121)*('Booking Guest Information'!$O$21:$O$170&gt;AC$121)*('Booking Guest Information'!$A$21:$A$170&lt;&gt;"X"),0),0),""),"")</f>
        <v/>
      </c>
      <c r="AD135" s="150" t="str">
        <f t="array" ref="AD135">IFERROR(IF($C135&lt;&gt;"",INDEX('Booking Guest Information'!$K$21:$K$170,MATCH(1,('Booking Guest Information'!$G$21:$G$170=$D135)*('Booking Guest Information'!$M$21:$M$170&lt;=AD$121)*('Booking Guest Information'!$O$21:$O$170&gt;AD$121)*('Booking Guest Information'!$A$21:$A$170&lt;&gt;"X"),0),0),""),"")</f>
        <v/>
      </c>
      <c r="AE135" s="150" t="str">
        <f t="array" ref="AE135">IFERROR(IF($C135&lt;&gt;"",INDEX('Booking Guest Information'!$K$21:$K$170,MATCH(1,('Booking Guest Information'!$G$21:$G$170=$D135)*('Booking Guest Information'!$M$21:$M$170&lt;=AE$121)*('Booking Guest Information'!$O$21:$O$170&gt;AE$121)*('Booking Guest Information'!$A$21:$A$170&lt;&gt;"X"),0),0),""),"")</f>
        <v/>
      </c>
      <c r="AF135" s="150" t="str">
        <f t="array" ref="AF135">IFERROR(IF($C135&lt;&gt;"",INDEX('Booking Guest Information'!$K$21:$K$170,MATCH(1,('Booking Guest Information'!$G$21:$G$170=$D135)*('Booking Guest Information'!$M$21:$M$170&lt;=AF$121)*('Booking Guest Information'!$O$21:$O$170&gt;AF$121)*('Booking Guest Information'!$A$21:$A$170&lt;&gt;"X"),0),0),""),"")</f>
        <v/>
      </c>
      <c r="AG135" s="150" t="str">
        <f t="array" ref="AG135">IFERROR(IF($C135&lt;&gt;"",INDEX('Booking Guest Information'!$K$21:$K$170,MATCH(1,('Booking Guest Information'!$G$21:$G$170=$D135)*('Booking Guest Information'!$M$21:$M$170&lt;=AG$121)*('Booking Guest Information'!$O$21:$O$170&gt;AG$121)*('Booking Guest Information'!$A$21:$A$170&lt;&gt;"X"),0),0),""),"")</f>
        <v/>
      </c>
      <c r="AH135" s="150" t="str">
        <f t="array" ref="AH135">IFERROR(IF($C135&lt;&gt;"",INDEX('Booking Guest Information'!$K$21:$K$170,MATCH(1,('Booking Guest Information'!$G$21:$G$170=$D135)*('Booking Guest Information'!$M$21:$M$170&lt;=AH$121)*('Booking Guest Information'!$O$21:$O$170&gt;AH$121)*('Booking Guest Information'!$A$21:$A$170&lt;&gt;"X"),0),0),""),"")</f>
        <v/>
      </c>
      <c r="AI135" s="150" t="str">
        <f t="array" ref="AI135">IFERROR(IF($C135&lt;&gt;"",INDEX('Booking Guest Information'!$K$21:$K$170,MATCH(1,('Booking Guest Information'!$G$21:$G$170=$D135)*('Booking Guest Information'!$M$21:$M$170&lt;=AI$121)*('Booking Guest Information'!$O$21:$O$170&gt;AI$121)*('Booking Guest Information'!$A$21:$A$170&lt;&gt;"X"),0),0),""),"")</f>
        <v/>
      </c>
      <c r="AJ135" s="150" t="str">
        <f t="array" ref="AJ135">IFERROR(IF($C135&lt;&gt;"",INDEX('Booking Guest Information'!$K$21:$K$170,MATCH(1,('Booking Guest Information'!$G$21:$G$170=$D135)*('Booking Guest Information'!$M$21:$M$170&lt;=AJ$121)*('Booking Guest Information'!$O$21:$O$170&gt;AJ$121)*('Booking Guest Information'!$A$21:$A$170&lt;&gt;"X"),0),0),""),"")</f>
        <v/>
      </c>
      <c r="AK135" s="150" t="str">
        <f t="array" ref="AK135">IFERROR(IF($C135&lt;&gt;"",INDEX('Booking Guest Information'!$K$21:$K$170,MATCH(1,('Booking Guest Information'!$G$21:$G$170=$D135)*('Booking Guest Information'!$M$21:$M$170&lt;=AK$121)*('Booking Guest Information'!$O$21:$O$170&gt;AK$121)*('Booking Guest Information'!$A$21:$A$170&lt;&gt;"X"),0),0),""),"")</f>
        <v/>
      </c>
      <c r="AL135" s="150" t="str">
        <f t="array" ref="AL135">IFERROR(IF($C135&lt;&gt;"",INDEX('Booking Guest Information'!$K$21:$K$170,MATCH(1,('Booking Guest Information'!$G$21:$G$170=$D135)*('Booking Guest Information'!$M$21:$M$170&lt;=AL$121)*('Booking Guest Information'!$O$21:$O$170&gt;AL$121)*('Booking Guest Information'!$A$21:$A$170&lt;&gt;"X"),0),0),""),"")</f>
        <v/>
      </c>
      <c r="AM135" s="150" t="str">
        <f t="array" ref="AM135">IFERROR(IF($C135&lt;&gt;"",INDEX('Booking Guest Information'!$K$21:$K$170,MATCH(1,('Booking Guest Information'!$G$21:$G$170=$D135)*('Booking Guest Information'!$M$21:$M$170&lt;=AM$121)*('Booking Guest Information'!$O$21:$O$170&gt;AM$121)*('Booking Guest Information'!$A$21:$A$170&lt;&gt;"X"),0),0),""),"")</f>
        <v/>
      </c>
      <c r="AN135" s="150" t="str">
        <f t="array" ref="AN135">IFERROR(IF($C135&lt;&gt;"",INDEX('Booking Guest Information'!$K$21:$K$170,MATCH(1,('Booking Guest Information'!$G$21:$G$170=$D135)*('Booking Guest Information'!$M$21:$M$170&lt;=AN$121)*('Booking Guest Information'!$O$21:$O$170&gt;AN$121)*('Booking Guest Information'!$A$21:$A$170&lt;&gt;"X"),0),0),""),"")</f>
        <v/>
      </c>
      <c r="AO135" s="150" t="str">
        <f t="array" ref="AO135">IFERROR(IF($C135&lt;&gt;"",INDEX('Booking Guest Information'!$K$21:$K$170,MATCH(1,('Booking Guest Information'!$G$21:$G$170=$D135)*('Booking Guest Information'!$M$21:$M$170&lt;=AO$121)*('Booking Guest Information'!$O$21:$O$170&gt;AO$121)*('Booking Guest Information'!$A$21:$A$170&lt;&gt;"X"),0),0),""),"")</f>
        <v/>
      </c>
      <c r="AP135" s="150" t="str">
        <f t="array" ref="AP135">IFERROR(IF($C135&lt;&gt;"",INDEX('Booking Guest Information'!$K$21:$K$170,MATCH(1,('Booking Guest Information'!$G$21:$G$170=$D135)*('Booking Guest Information'!$M$21:$M$170&lt;=AP$121)*('Booking Guest Information'!$O$21:$O$170&gt;AP$121)*('Booking Guest Information'!$A$21:$A$170&lt;&gt;"X"),0),0),""),"")</f>
        <v/>
      </c>
      <c r="AQ135" s="150" t="str">
        <f t="array" ref="AQ135">IFERROR(IF($C135&lt;&gt;"",INDEX('Booking Guest Information'!$K$21:$K$170,MATCH(1,('Booking Guest Information'!$G$21:$G$170=$D135)*('Booking Guest Information'!$M$21:$M$170&lt;=AQ$121)*('Booking Guest Information'!$O$21:$O$170&gt;AQ$121)*('Booking Guest Information'!$A$21:$A$170&lt;&gt;"X"),0),0),""),"")</f>
        <v/>
      </c>
      <c r="AR135" s="150" t="str">
        <f t="array" ref="AR135">IFERROR(IF($C135&lt;&gt;"",INDEX('Booking Guest Information'!$K$21:$K$170,MATCH(1,('Booking Guest Information'!$G$21:$G$170=$D135)*('Booking Guest Information'!$M$21:$M$170&lt;=AR$121)*('Booking Guest Information'!$O$21:$O$170&gt;AR$121)*('Booking Guest Information'!$A$21:$A$170&lt;&gt;"X"),0),0),""),"")</f>
        <v/>
      </c>
      <c r="AS135" s="150" t="str">
        <f t="array" ref="AS135">IFERROR(IF($C135&lt;&gt;"",INDEX('Booking Guest Information'!$K$21:$K$170,MATCH(1,('Booking Guest Information'!$G$21:$G$170=$D135)*('Booking Guest Information'!$M$21:$M$170&lt;=AS$121)*('Booking Guest Information'!$O$21:$O$170&gt;AS$121)*('Booking Guest Information'!$A$21:$A$170&lt;&gt;"X"),0),0),""),"")</f>
        <v/>
      </c>
      <c r="AT135" s="150" t="str">
        <f t="array" ref="AT135">IFERROR(IF($C135&lt;&gt;"",INDEX('Booking Guest Information'!$K$21:$K$170,MATCH(1,('Booking Guest Information'!$G$21:$G$170=$D135)*('Booking Guest Information'!$M$21:$M$170&lt;=AT$121)*('Booking Guest Information'!$O$21:$O$170&gt;AT$121)*('Booking Guest Information'!$A$21:$A$170&lt;&gt;"X"),0),0),""),"")</f>
        <v/>
      </c>
      <c r="AU135" s="150" t="str">
        <f t="array" ref="AU135">IFERROR(IF($C135&lt;&gt;"",INDEX('Booking Guest Information'!$K$21:$K$170,MATCH(1,('Booking Guest Information'!$G$21:$G$170=$D135)*('Booking Guest Information'!$M$21:$M$170&lt;=AU$121)*('Booking Guest Information'!$O$21:$O$170&gt;AU$121)*('Booking Guest Information'!$A$21:$A$170&lt;&gt;"X"),0),0),""),"")</f>
        <v/>
      </c>
    </row>
    <row r="136" spans="2:47" x14ac:dyDescent="0.3">
      <c r="B136" s="149">
        <v>15</v>
      </c>
      <c r="C136" s="151" t="str">
        <f t="shared" si="6"/>
        <v>Superior</v>
      </c>
      <c r="D136" s="149">
        <f t="shared" si="6"/>
        <v>215</v>
      </c>
      <c r="E136" s="149"/>
      <c r="F136" s="150" t="str">
        <f t="array" ref="F136">IFERROR(IF($C136&lt;&gt;"",INDEX('Booking Guest Information'!$K$21:$K$170,MATCH(1,('Booking Guest Information'!$G$21:$G$170=$D136)*('Booking Guest Information'!$M$21:$M$170&lt;=F$121)*('Booking Guest Information'!$O$21:$O$170&gt;F$121)*('Booking Guest Information'!$A$21:$A$170&lt;&gt;"X"),0),0),""),"")</f>
        <v/>
      </c>
      <c r="G136" s="150" t="str">
        <f t="array" ref="G136">IFERROR(IF($C136&lt;&gt;"",INDEX('Booking Guest Information'!$K$21:$K$170,MATCH(1,('Booking Guest Information'!$G$21:$G$170=$D136)*('Booking Guest Information'!$M$21:$M$170&lt;=G$121)*('Booking Guest Information'!$O$21:$O$170&gt;G$121)*('Booking Guest Information'!$A$21:$A$170&lt;&gt;"X"),0),0),""),"")</f>
        <v/>
      </c>
      <c r="H136" s="150" t="str">
        <f t="array" ref="H136">IFERROR(IF($C136&lt;&gt;"",INDEX('Booking Guest Information'!$K$21:$K$170,MATCH(1,('Booking Guest Information'!$G$21:$G$170=$D136)*('Booking Guest Information'!$M$21:$M$170&lt;=H$121)*('Booking Guest Information'!$O$21:$O$170&gt;H$121)*('Booking Guest Information'!$A$21:$A$170&lt;&gt;"X"),0),0),""),"")</f>
        <v/>
      </c>
      <c r="I136" s="150" t="str">
        <f t="array" ref="I136">IFERROR(IF($C136&lt;&gt;"",INDEX('Booking Guest Information'!$K$21:$K$170,MATCH(1,('Booking Guest Information'!$G$21:$G$170=$D136)*('Booking Guest Information'!$M$21:$M$170&lt;=I$121)*('Booking Guest Information'!$O$21:$O$170&gt;I$121)*('Booking Guest Information'!$A$21:$A$170&lt;&gt;"X"),0),0),""),"")</f>
        <v/>
      </c>
      <c r="J136" s="150" t="str">
        <f t="array" ref="J136">IFERROR(IF($C136&lt;&gt;"",INDEX('Booking Guest Information'!$K$21:$K$170,MATCH(1,('Booking Guest Information'!$G$21:$G$170=$D136)*('Booking Guest Information'!$M$21:$M$170&lt;=J$121)*('Booking Guest Information'!$O$21:$O$170&gt;J$121)*('Booking Guest Information'!$A$21:$A$170&lt;&gt;"X"),0),0),""),"")</f>
        <v/>
      </c>
      <c r="K136" s="150" t="str">
        <f t="array" ref="K136">IFERROR(IF($C136&lt;&gt;"",INDEX('Booking Guest Information'!$K$21:$K$170,MATCH(1,('Booking Guest Information'!$G$21:$G$170=$D136)*('Booking Guest Information'!$M$21:$M$170&lt;=K$121)*('Booking Guest Information'!$O$21:$O$170&gt;K$121)*('Booking Guest Information'!$A$21:$A$170&lt;&gt;"X"),0),0),""),"")</f>
        <v/>
      </c>
      <c r="L136" s="150" t="str">
        <f t="array" ref="L136">IFERROR(IF($C136&lt;&gt;"",INDEX('Booking Guest Information'!$K$21:$K$170,MATCH(1,('Booking Guest Information'!$G$21:$G$170=$D136)*('Booking Guest Information'!$M$21:$M$170&lt;=L$121)*('Booking Guest Information'!$O$21:$O$170&gt;L$121)*('Booking Guest Information'!$A$21:$A$170&lt;&gt;"X"),0),0),""),"")</f>
        <v/>
      </c>
      <c r="M136" s="150" t="str">
        <f t="array" ref="M136">IFERROR(IF($C136&lt;&gt;"",INDEX('Booking Guest Information'!$K$21:$K$170,MATCH(1,('Booking Guest Information'!$G$21:$G$170=$D136)*('Booking Guest Information'!$M$21:$M$170&lt;=M$121)*('Booking Guest Information'!$O$21:$O$170&gt;M$121)*('Booking Guest Information'!$A$21:$A$170&lt;&gt;"X"),0),0),""),"")</f>
        <v/>
      </c>
      <c r="N136" s="150" t="str">
        <f t="array" ref="N136">IFERROR(IF($C136&lt;&gt;"",INDEX('Booking Guest Information'!$K$21:$K$170,MATCH(1,('Booking Guest Information'!$G$21:$G$170=$D136)*('Booking Guest Information'!$M$21:$M$170&lt;=N$121)*('Booking Guest Information'!$O$21:$O$170&gt;N$121)*('Booking Guest Information'!$A$21:$A$170&lt;&gt;"X"),0),0),""),"")</f>
        <v/>
      </c>
      <c r="O136" s="150" t="str">
        <f t="array" ref="O136">IFERROR(IF($C136&lt;&gt;"",INDEX('Booking Guest Information'!$K$21:$K$170,MATCH(1,('Booking Guest Information'!$G$21:$G$170=$D136)*('Booking Guest Information'!$M$21:$M$170&lt;=O$121)*('Booking Guest Information'!$O$21:$O$170&gt;O$121)*('Booking Guest Information'!$A$21:$A$170&lt;&gt;"X"),0),0),""),"")</f>
        <v/>
      </c>
      <c r="P136" s="150" t="str">
        <f t="array" ref="P136">IFERROR(IF($C136&lt;&gt;"",INDEX('Booking Guest Information'!$K$21:$K$170,MATCH(1,('Booking Guest Information'!$G$21:$G$170=$D136)*('Booking Guest Information'!$M$21:$M$170&lt;=P$121)*('Booking Guest Information'!$O$21:$O$170&gt;P$121)*('Booking Guest Information'!$A$21:$A$170&lt;&gt;"X"),0),0),""),"")</f>
        <v/>
      </c>
      <c r="Q136" s="150" t="str">
        <f t="array" ref="Q136">IFERROR(IF($C136&lt;&gt;"",INDEX('Booking Guest Information'!$K$21:$K$170,MATCH(1,('Booking Guest Information'!$G$21:$G$170=$D136)*('Booking Guest Information'!$M$21:$M$170&lt;=Q$121)*('Booking Guest Information'!$O$21:$O$170&gt;Q$121)*('Booking Guest Information'!$A$21:$A$170&lt;&gt;"X"),0),0),""),"")</f>
        <v/>
      </c>
      <c r="R136" s="150" t="str">
        <f t="array" ref="R136">IFERROR(IF($C136&lt;&gt;"",INDEX('Booking Guest Information'!$K$21:$K$170,MATCH(1,('Booking Guest Information'!$G$21:$G$170=$D136)*('Booking Guest Information'!$M$21:$M$170&lt;=R$121)*('Booking Guest Information'!$O$21:$O$170&gt;R$121)*('Booking Guest Information'!$A$21:$A$170&lt;&gt;"X"),0),0),""),"")</f>
        <v/>
      </c>
      <c r="S136" s="150" t="str">
        <f t="array" ref="S136">IFERROR(IF($C136&lt;&gt;"",INDEX('Booking Guest Information'!$K$21:$K$170,MATCH(1,('Booking Guest Information'!$G$21:$G$170=$D136)*('Booking Guest Information'!$M$21:$M$170&lt;=S$121)*('Booking Guest Information'!$O$21:$O$170&gt;S$121)*('Booking Guest Information'!$A$21:$A$170&lt;&gt;"X"),0),0),""),"")</f>
        <v/>
      </c>
      <c r="T136" s="150" t="str">
        <f t="array" ref="T136">IFERROR(IF($C136&lt;&gt;"",INDEX('Booking Guest Information'!$K$21:$K$170,MATCH(1,('Booking Guest Information'!$G$21:$G$170=$D136)*('Booking Guest Information'!$M$21:$M$170&lt;=T$121)*('Booking Guest Information'!$O$21:$O$170&gt;T$121)*('Booking Guest Information'!$A$21:$A$170&lt;&gt;"X"),0),0),""),"")</f>
        <v/>
      </c>
      <c r="U136" s="150" t="str">
        <f t="array" ref="U136">IFERROR(IF($C136&lt;&gt;"",INDEX('Booking Guest Information'!$K$21:$K$170,MATCH(1,('Booking Guest Information'!$G$21:$G$170=$D136)*('Booking Guest Information'!$M$21:$M$170&lt;=U$121)*('Booking Guest Information'!$O$21:$O$170&gt;U$121)*('Booking Guest Information'!$A$21:$A$170&lt;&gt;"X"),0),0),""),"")</f>
        <v/>
      </c>
      <c r="V136" s="150" t="str">
        <f t="array" ref="V136">IFERROR(IF($C136&lt;&gt;"",INDEX('Booking Guest Information'!$K$21:$K$170,MATCH(1,('Booking Guest Information'!$G$21:$G$170=$D136)*('Booking Guest Information'!$M$21:$M$170&lt;=V$121)*('Booking Guest Information'!$O$21:$O$170&gt;V$121)*('Booking Guest Information'!$A$21:$A$170&lt;&gt;"X"),0),0),""),"")</f>
        <v/>
      </c>
      <c r="W136" s="150" t="str">
        <f t="array" ref="W136">IFERROR(IF($C136&lt;&gt;"",INDEX('Booking Guest Information'!$K$21:$K$170,MATCH(1,('Booking Guest Information'!$G$21:$G$170=$D136)*('Booking Guest Information'!$M$21:$M$170&lt;=W$121)*('Booking Guest Information'!$O$21:$O$170&gt;W$121)*('Booking Guest Information'!$A$21:$A$170&lt;&gt;"X"),0),0),""),"")</f>
        <v/>
      </c>
      <c r="X136" s="150" t="str">
        <f t="array" ref="X136">IFERROR(IF($C136&lt;&gt;"",INDEX('Booking Guest Information'!$K$21:$K$170,MATCH(1,('Booking Guest Information'!$G$21:$G$170=$D136)*('Booking Guest Information'!$M$21:$M$170&lt;=X$121)*('Booking Guest Information'!$O$21:$O$170&gt;X$121)*('Booking Guest Information'!$A$21:$A$170&lt;&gt;"X"),0),0),""),"")</f>
        <v/>
      </c>
      <c r="Y136" s="150" t="str">
        <f t="array" ref="Y136">IFERROR(IF($C136&lt;&gt;"",INDEX('Booking Guest Information'!$K$21:$K$170,MATCH(1,('Booking Guest Information'!$G$21:$G$170=$D136)*('Booking Guest Information'!$M$21:$M$170&lt;=Y$121)*('Booking Guest Information'!$O$21:$O$170&gt;Y$121)*('Booking Guest Information'!$A$21:$A$170&lt;&gt;"X"),0),0),""),"")</f>
        <v/>
      </c>
      <c r="Z136" s="150" t="str">
        <f t="array" ref="Z136">IFERROR(IF($C136&lt;&gt;"",INDEX('Booking Guest Information'!$K$21:$K$170,MATCH(1,('Booking Guest Information'!$G$21:$G$170=$D136)*('Booking Guest Information'!$M$21:$M$170&lt;=Z$121)*('Booking Guest Information'!$O$21:$O$170&gt;Z$121)*('Booking Guest Information'!$A$21:$A$170&lt;&gt;"X"),0),0),""),"")</f>
        <v/>
      </c>
      <c r="AA136" s="150" t="str">
        <f t="array" ref="AA136">IFERROR(IF($C136&lt;&gt;"",INDEX('Booking Guest Information'!$K$21:$K$170,MATCH(1,('Booking Guest Information'!$G$21:$G$170=$D136)*('Booking Guest Information'!$M$21:$M$170&lt;=AA$121)*('Booking Guest Information'!$O$21:$O$170&gt;AA$121)*('Booking Guest Information'!$A$21:$A$170&lt;&gt;"X"),0),0),""),"")</f>
        <v/>
      </c>
      <c r="AB136" s="150" t="str">
        <f t="array" ref="AB136">IFERROR(IF($C136&lt;&gt;"",INDEX('Booking Guest Information'!$K$21:$K$170,MATCH(1,('Booking Guest Information'!$G$21:$G$170=$D136)*('Booking Guest Information'!$M$21:$M$170&lt;=AB$121)*('Booking Guest Information'!$O$21:$O$170&gt;AB$121)*('Booking Guest Information'!$A$21:$A$170&lt;&gt;"X"),0),0),""),"")</f>
        <v/>
      </c>
      <c r="AC136" s="150" t="str">
        <f t="array" ref="AC136">IFERROR(IF($C136&lt;&gt;"",INDEX('Booking Guest Information'!$K$21:$K$170,MATCH(1,('Booking Guest Information'!$G$21:$G$170=$D136)*('Booking Guest Information'!$M$21:$M$170&lt;=AC$121)*('Booking Guest Information'!$O$21:$O$170&gt;AC$121)*('Booking Guest Information'!$A$21:$A$170&lt;&gt;"X"),0),0),""),"")</f>
        <v/>
      </c>
      <c r="AD136" s="150" t="str">
        <f t="array" ref="AD136">IFERROR(IF($C136&lt;&gt;"",INDEX('Booking Guest Information'!$K$21:$K$170,MATCH(1,('Booking Guest Information'!$G$21:$G$170=$D136)*('Booking Guest Information'!$M$21:$M$170&lt;=AD$121)*('Booking Guest Information'!$O$21:$O$170&gt;AD$121)*('Booking Guest Information'!$A$21:$A$170&lt;&gt;"X"),0),0),""),"")</f>
        <v/>
      </c>
      <c r="AE136" s="150" t="str">
        <f t="array" ref="AE136">IFERROR(IF($C136&lt;&gt;"",INDEX('Booking Guest Information'!$K$21:$K$170,MATCH(1,('Booking Guest Information'!$G$21:$G$170=$D136)*('Booking Guest Information'!$M$21:$M$170&lt;=AE$121)*('Booking Guest Information'!$O$21:$O$170&gt;AE$121)*('Booking Guest Information'!$A$21:$A$170&lt;&gt;"X"),0),0),""),"")</f>
        <v/>
      </c>
      <c r="AF136" s="150" t="str">
        <f t="array" ref="AF136">IFERROR(IF($C136&lt;&gt;"",INDEX('Booking Guest Information'!$K$21:$K$170,MATCH(1,('Booking Guest Information'!$G$21:$G$170=$D136)*('Booking Guest Information'!$M$21:$M$170&lt;=AF$121)*('Booking Guest Information'!$O$21:$O$170&gt;AF$121)*('Booking Guest Information'!$A$21:$A$170&lt;&gt;"X"),0),0),""),"")</f>
        <v/>
      </c>
      <c r="AG136" s="150" t="str">
        <f t="array" ref="AG136">IFERROR(IF($C136&lt;&gt;"",INDEX('Booking Guest Information'!$K$21:$K$170,MATCH(1,('Booking Guest Information'!$G$21:$G$170=$D136)*('Booking Guest Information'!$M$21:$M$170&lt;=AG$121)*('Booking Guest Information'!$O$21:$O$170&gt;AG$121)*('Booking Guest Information'!$A$21:$A$170&lt;&gt;"X"),0),0),""),"")</f>
        <v/>
      </c>
      <c r="AH136" s="150" t="str">
        <f t="array" ref="AH136">IFERROR(IF($C136&lt;&gt;"",INDEX('Booking Guest Information'!$K$21:$K$170,MATCH(1,('Booking Guest Information'!$G$21:$G$170=$D136)*('Booking Guest Information'!$M$21:$M$170&lt;=AH$121)*('Booking Guest Information'!$O$21:$O$170&gt;AH$121)*('Booking Guest Information'!$A$21:$A$170&lt;&gt;"X"),0),0),""),"")</f>
        <v/>
      </c>
      <c r="AI136" s="150" t="str">
        <f t="array" ref="AI136">IFERROR(IF($C136&lt;&gt;"",INDEX('Booking Guest Information'!$K$21:$K$170,MATCH(1,('Booking Guest Information'!$G$21:$G$170=$D136)*('Booking Guest Information'!$M$21:$M$170&lt;=AI$121)*('Booking Guest Information'!$O$21:$O$170&gt;AI$121)*('Booking Guest Information'!$A$21:$A$170&lt;&gt;"X"),0),0),""),"")</f>
        <v/>
      </c>
      <c r="AJ136" s="150" t="str">
        <f t="array" ref="AJ136">IFERROR(IF($C136&lt;&gt;"",INDEX('Booking Guest Information'!$K$21:$K$170,MATCH(1,('Booking Guest Information'!$G$21:$G$170=$D136)*('Booking Guest Information'!$M$21:$M$170&lt;=AJ$121)*('Booking Guest Information'!$O$21:$O$170&gt;AJ$121)*('Booking Guest Information'!$A$21:$A$170&lt;&gt;"X"),0),0),""),"")</f>
        <v/>
      </c>
      <c r="AK136" s="150" t="str">
        <f t="array" ref="AK136">IFERROR(IF($C136&lt;&gt;"",INDEX('Booking Guest Information'!$K$21:$K$170,MATCH(1,('Booking Guest Information'!$G$21:$G$170=$D136)*('Booking Guest Information'!$M$21:$M$170&lt;=AK$121)*('Booking Guest Information'!$O$21:$O$170&gt;AK$121)*('Booking Guest Information'!$A$21:$A$170&lt;&gt;"X"),0),0),""),"")</f>
        <v/>
      </c>
      <c r="AL136" s="150" t="str">
        <f t="array" ref="AL136">IFERROR(IF($C136&lt;&gt;"",INDEX('Booking Guest Information'!$K$21:$K$170,MATCH(1,('Booking Guest Information'!$G$21:$G$170=$D136)*('Booking Guest Information'!$M$21:$M$170&lt;=AL$121)*('Booking Guest Information'!$O$21:$O$170&gt;AL$121)*('Booking Guest Information'!$A$21:$A$170&lt;&gt;"X"),0),0),""),"")</f>
        <v/>
      </c>
      <c r="AM136" s="150" t="str">
        <f t="array" ref="AM136">IFERROR(IF($C136&lt;&gt;"",INDEX('Booking Guest Information'!$K$21:$K$170,MATCH(1,('Booking Guest Information'!$G$21:$G$170=$D136)*('Booking Guest Information'!$M$21:$M$170&lt;=AM$121)*('Booking Guest Information'!$O$21:$O$170&gt;AM$121)*('Booking Guest Information'!$A$21:$A$170&lt;&gt;"X"),0),0),""),"")</f>
        <v/>
      </c>
      <c r="AN136" s="150" t="str">
        <f t="array" ref="AN136">IFERROR(IF($C136&lt;&gt;"",INDEX('Booking Guest Information'!$K$21:$K$170,MATCH(1,('Booking Guest Information'!$G$21:$G$170=$D136)*('Booking Guest Information'!$M$21:$M$170&lt;=AN$121)*('Booking Guest Information'!$O$21:$O$170&gt;AN$121)*('Booking Guest Information'!$A$21:$A$170&lt;&gt;"X"),0),0),""),"")</f>
        <v/>
      </c>
      <c r="AO136" s="150" t="str">
        <f t="array" ref="AO136">IFERROR(IF($C136&lt;&gt;"",INDEX('Booking Guest Information'!$K$21:$K$170,MATCH(1,('Booking Guest Information'!$G$21:$G$170=$D136)*('Booking Guest Information'!$M$21:$M$170&lt;=AO$121)*('Booking Guest Information'!$O$21:$O$170&gt;AO$121)*('Booking Guest Information'!$A$21:$A$170&lt;&gt;"X"),0),0),""),"")</f>
        <v/>
      </c>
      <c r="AP136" s="150" t="str">
        <f t="array" ref="AP136">IFERROR(IF($C136&lt;&gt;"",INDEX('Booking Guest Information'!$K$21:$K$170,MATCH(1,('Booking Guest Information'!$G$21:$G$170=$D136)*('Booking Guest Information'!$M$21:$M$170&lt;=AP$121)*('Booking Guest Information'!$O$21:$O$170&gt;AP$121)*('Booking Guest Information'!$A$21:$A$170&lt;&gt;"X"),0),0),""),"")</f>
        <v/>
      </c>
      <c r="AQ136" s="150" t="str">
        <f t="array" ref="AQ136">IFERROR(IF($C136&lt;&gt;"",INDEX('Booking Guest Information'!$K$21:$K$170,MATCH(1,('Booking Guest Information'!$G$21:$G$170=$D136)*('Booking Guest Information'!$M$21:$M$170&lt;=AQ$121)*('Booking Guest Information'!$O$21:$O$170&gt;AQ$121)*('Booking Guest Information'!$A$21:$A$170&lt;&gt;"X"),0),0),""),"")</f>
        <v/>
      </c>
      <c r="AR136" s="150" t="str">
        <f t="array" ref="AR136">IFERROR(IF($C136&lt;&gt;"",INDEX('Booking Guest Information'!$K$21:$K$170,MATCH(1,('Booking Guest Information'!$G$21:$G$170=$D136)*('Booking Guest Information'!$M$21:$M$170&lt;=AR$121)*('Booking Guest Information'!$O$21:$O$170&gt;AR$121)*('Booking Guest Information'!$A$21:$A$170&lt;&gt;"X"),0),0),""),"")</f>
        <v/>
      </c>
      <c r="AS136" s="150" t="str">
        <f t="array" ref="AS136">IFERROR(IF($C136&lt;&gt;"",INDEX('Booking Guest Information'!$K$21:$K$170,MATCH(1,('Booking Guest Information'!$G$21:$G$170=$D136)*('Booking Guest Information'!$M$21:$M$170&lt;=AS$121)*('Booking Guest Information'!$O$21:$O$170&gt;AS$121)*('Booking Guest Information'!$A$21:$A$170&lt;&gt;"X"),0),0),""),"")</f>
        <v/>
      </c>
      <c r="AT136" s="150" t="str">
        <f t="array" ref="AT136">IFERROR(IF($C136&lt;&gt;"",INDEX('Booking Guest Information'!$K$21:$K$170,MATCH(1,('Booking Guest Information'!$G$21:$G$170=$D136)*('Booking Guest Information'!$M$21:$M$170&lt;=AT$121)*('Booking Guest Information'!$O$21:$O$170&gt;AT$121)*('Booking Guest Information'!$A$21:$A$170&lt;&gt;"X"),0),0),""),"")</f>
        <v/>
      </c>
      <c r="AU136" s="150" t="str">
        <f t="array" ref="AU136">IFERROR(IF($C136&lt;&gt;"",INDEX('Booking Guest Information'!$K$21:$K$170,MATCH(1,('Booking Guest Information'!$G$21:$G$170=$D136)*('Booking Guest Information'!$M$21:$M$170&lt;=AU$121)*('Booking Guest Information'!$O$21:$O$170&gt;AU$121)*('Booking Guest Information'!$A$21:$A$170&lt;&gt;"X"),0),0),""),"")</f>
        <v/>
      </c>
    </row>
    <row r="137" spans="2:47" x14ac:dyDescent="0.3">
      <c r="B137" s="141">
        <f>'Availability - Room Type'!B64</f>
        <v>42254</v>
      </c>
      <c r="C137" s="142">
        <f>'Availability - Room Type'!E64</f>
        <v>2015</v>
      </c>
      <c r="D137" s="143">
        <f>'Availability - Room Type'!D64</f>
        <v>9</v>
      </c>
      <c r="E137" s="144"/>
      <c r="F137" s="145" t="str">
        <f>IF(MONTH('Availability - Room Type'!G64)=$D137,'Availability - Room Type'!G64,"")</f>
        <v/>
      </c>
      <c r="G137" s="145">
        <f>IF(MONTH('Availability - Room Type'!H64)=$D137,'Availability - Room Type'!H64,"")</f>
        <v>42248</v>
      </c>
      <c r="H137" s="145">
        <f>IF(MONTH('Availability - Room Type'!I64)=$D137,'Availability - Room Type'!I64,"")</f>
        <v>42249</v>
      </c>
      <c r="I137" s="145">
        <f>IF(MONTH('Availability - Room Type'!J64)=$D137,'Availability - Room Type'!J64,"")</f>
        <v>42250</v>
      </c>
      <c r="J137" s="145">
        <f>IF(MONTH('Availability - Room Type'!K64)=$D137,'Availability - Room Type'!K64,"")</f>
        <v>42251</v>
      </c>
      <c r="K137" s="145">
        <f>IF(MONTH('Availability - Room Type'!L64)=$D137,'Availability - Room Type'!L64,"")</f>
        <v>42252</v>
      </c>
      <c r="L137" s="145">
        <f>IF(MONTH('Availability - Room Type'!M64)=$D137,'Availability - Room Type'!M64,"")</f>
        <v>42253</v>
      </c>
      <c r="M137" s="145">
        <f>IF(MONTH('Availability - Room Type'!N64)=$D137,'Availability - Room Type'!N64,"")</f>
        <v>42254</v>
      </c>
      <c r="N137" s="145">
        <f>IF(MONTH('Availability - Room Type'!O64)=$D137,'Availability - Room Type'!O64,"")</f>
        <v>42255</v>
      </c>
      <c r="O137" s="145">
        <f>IF(MONTH('Availability - Room Type'!P64)=$D137,'Availability - Room Type'!P64,"")</f>
        <v>42256</v>
      </c>
      <c r="P137" s="145">
        <f>IF(MONTH('Availability - Room Type'!Q64)=$D137,'Availability - Room Type'!Q64,"")</f>
        <v>42257</v>
      </c>
      <c r="Q137" s="145">
        <f>IF(MONTH('Availability - Room Type'!R64)=$D137,'Availability - Room Type'!R64,"")</f>
        <v>42258</v>
      </c>
      <c r="R137" s="145">
        <f>IF(MONTH('Availability - Room Type'!S64)=$D137,'Availability - Room Type'!S64,"")</f>
        <v>42259</v>
      </c>
      <c r="S137" s="145">
        <f>IF(MONTH('Availability - Room Type'!T64)=$D137,'Availability - Room Type'!T64,"")</f>
        <v>42260</v>
      </c>
      <c r="T137" s="145">
        <f>IF(MONTH('Availability - Room Type'!U64)=$D137,'Availability - Room Type'!U64,"")</f>
        <v>42261</v>
      </c>
      <c r="U137" s="145">
        <f>IF(MONTH('Availability - Room Type'!V64)=$D137,'Availability - Room Type'!V64,"")</f>
        <v>42262</v>
      </c>
      <c r="V137" s="145">
        <f>IF(MONTH('Availability - Room Type'!W64)=$D137,'Availability - Room Type'!W64,"")</f>
        <v>42263</v>
      </c>
      <c r="W137" s="145">
        <f>IF(MONTH('Availability - Room Type'!X64)=$D137,'Availability - Room Type'!X64,"")</f>
        <v>42264</v>
      </c>
      <c r="X137" s="145">
        <f>IF(MONTH('Availability - Room Type'!Y64)=$D137,'Availability - Room Type'!Y64,"")</f>
        <v>42265</v>
      </c>
      <c r="Y137" s="145">
        <f>IF(MONTH('Availability - Room Type'!Z64)=$D137,'Availability - Room Type'!Z64,"")</f>
        <v>42266</v>
      </c>
      <c r="Z137" s="145">
        <f>IF(MONTH('Availability - Room Type'!AA64)=$D137,'Availability - Room Type'!AA64,"")</f>
        <v>42267</v>
      </c>
      <c r="AA137" s="145">
        <f>IF(MONTH('Availability - Room Type'!AB64)=$D137,'Availability - Room Type'!AB64,"")</f>
        <v>42268</v>
      </c>
      <c r="AB137" s="145">
        <f>IF(MONTH('Availability - Room Type'!AC64)=$D137,'Availability - Room Type'!AC64,"")</f>
        <v>42269</v>
      </c>
      <c r="AC137" s="145">
        <f>IF(MONTH('Availability - Room Type'!AD64)=$D137,'Availability - Room Type'!AD64,"")</f>
        <v>42270</v>
      </c>
      <c r="AD137" s="145">
        <f>IF(MONTH('Availability - Room Type'!AE64)=$D137,'Availability - Room Type'!AE64,"")</f>
        <v>42271</v>
      </c>
      <c r="AE137" s="145">
        <f>IF(MONTH('Availability - Room Type'!AF64)=$D137,'Availability - Room Type'!AF64,"")</f>
        <v>42272</v>
      </c>
      <c r="AF137" s="145">
        <f>IF(MONTH('Availability - Room Type'!AG64)=$D137,'Availability - Room Type'!AG64,"")</f>
        <v>42273</v>
      </c>
      <c r="AG137" s="145">
        <f>IF(MONTH('Availability - Room Type'!AH64)=$D137,'Availability - Room Type'!AH64,"")</f>
        <v>42274</v>
      </c>
      <c r="AH137" s="145">
        <f>IF(MONTH('Availability - Room Type'!AI64)=$D137,'Availability - Room Type'!AI64,"")</f>
        <v>42275</v>
      </c>
      <c r="AI137" s="145">
        <f>IF(MONTH('Availability - Room Type'!AJ64)=$D137,'Availability - Room Type'!AJ64,"")</f>
        <v>42276</v>
      </c>
      <c r="AJ137" s="145">
        <f>IF(MONTH('Availability - Room Type'!AK64)=$D137,'Availability - Room Type'!AK64,"")</f>
        <v>42277</v>
      </c>
      <c r="AK137" s="145" t="str">
        <f>IF(MONTH('Availability - Room Type'!AL64)=$D137,'Availability - Room Type'!AL64,"")</f>
        <v/>
      </c>
      <c r="AL137" s="145" t="str">
        <f>IF(MONTH('Availability - Room Type'!AM64)=$D137,'Availability - Room Type'!AM64,"")</f>
        <v/>
      </c>
      <c r="AM137" s="145" t="str">
        <f>IF(MONTH('Availability - Room Type'!AN64)=$D137,'Availability - Room Type'!AN64,"")</f>
        <v/>
      </c>
      <c r="AN137" s="145" t="str">
        <f>IF(MONTH('Availability - Room Type'!AO64)=$D137,'Availability - Room Type'!AO64,"")</f>
        <v/>
      </c>
      <c r="AO137" s="145" t="str">
        <f>IF(MONTH('Availability - Room Type'!AP64)=$D137,'Availability - Room Type'!AP64,"")</f>
        <v/>
      </c>
      <c r="AP137" s="145" t="str">
        <f>IF(MONTH('Availability - Room Type'!AQ64)=$D137,'Availability - Room Type'!AQ64,"")</f>
        <v/>
      </c>
      <c r="AQ137" s="145" t="str">
        <f>IF(MONTH('Availability - Room Type'!AR64)=$D137,'Availability - Room Type'!AR64,"")</f>
        <v/>
      </c>
      <c r="AR137" s="145" t="str">
        <f>IF(MONTH('Availability - Room Type'!AS64)=$D137,'Availability - Room Type'!AS64,"")</f>
        <v/>
      </c>
      <c r="AS137" s="145" t="str">
        <f>IF(MONTH('Availability - Room Type'!AT64)=$D137,'Availability - Room Type'!AT64,"")</f>
        <v/>
      </c>
      <c r="AT137" s="145" t="str">
        <f>IF(MONTH('Availability - Room Type'!AU64)=$D137,'Availability - Room Type'!AU64,"")</f>
        <v/>
      </c>
      <c r="AU137" s="146" t="str">
        <f>IF(MONTH('Availability - Room Type'!AV64)=$D137,'Availability - Room Type'!AV64,"")</f>
        <v/>
      </c>
    </row>
    <row r="138" spans="2:47" x14ac:dyDescent="0.3">
      <c r="B138" s="149">
        <v>1</v>
      </c>
      <c r="C138" s="151" t="str">
        <f t="shared" ref="C138:D152" si="7">C122</f>
        <v>Standard Single</v>
      </c>
      <c r="D138" s="149">
        <f t="shared" si="7"/>
        <v>201</v>
      </c>
      <c r="E138" s="149"/>
      <c r="F138" s="150" t="str">
        <f t="array" ref="F138">IFERROR(IF($C138&lt;&gt;"",INDEX('Booking Guest Information'!$K$21:$K$170,MATCH(1,('Booking Guest Information'!$G$21:$G$170=$D138)*('Booking Guest Information'!$M$21:$M$170&lt;=F$137)*('Booking Guest Information'!$O$21:$O$170&gt;F$137)*('Booking Guest Information'!$A$21:$A$170&lt;&gt;"X"),0),0),""),"")</f>
        <v/>
      </c>
      <c r="G138" s="150" t="str">
        <f t="array" ref="G138">IFERROR(IF($C138&lt;&gt;"",INDEX('Booking Guest Information'!$K$21:$K$170,MATCH(1,('Booking Guest Information'!$G$21:$G$170=$D138)*('Booking Guest Information'!$M$21:$M$170&lt;=G$137)*('Booking Guest Information'!$O$21:$O$170&gt;G$137)*('Booking Guest Information'!$A$21:$A$170&lt;&gt;"X"),0),0),""),"")</f>
        <v/>
      </c>
      <c r="H138" s="150" t="str">
        <f t="array" ref="H138">IFERROR(IF($C138&lt;&gt;"",INDEX('Booking Guest Information'!$K$21:$K$170,MATCH(1,('Booking Guest Information'!$G$21:$G$170=$D138)*('Booking Guest Information'!$M$21:$M$170&lt;=H$137)*('Booking Guest Information'!$O$21:$O$170&gt;H$137)*('Booking Guest Information'!$A$21:$A$170&lt;&gt;"X"),0),0),""),"")</f>
        <v/>
      </c>
      <c r="I138" s="150" t="str">
        <f t="array" ref="I138">IFERROR(IF($C138&lt;&gt;"",INDEX('Booking Guest Information'!$K$21:$K$170,MATCH(1,('Booking Guest Information'!$G$21:$G$170=$D138)*('Booking Guest Information'!$M$21:$M$170&lt;=I$137)*('Booking Guest Information'!$O$21:$O$170&gt;I$137)*('Booking Guest Information'!$A$21:$A$170&lt;&gt;"X"),0),0),""),"")</f>
        <v/>
      </c>
      <c r="J138" s="150" t="str">
        <f t="array" ref="J138">IFERROR(IF($C138&lt;&gt;"",INDEX('Booking Guest Information'!$K$21:$K$170,MATCH(1,('Booking Guest Information'!$G$21:$G$170=$D138)*('Booking Guest Information'!$M$21:$M$170&lt;=J$137)*('Booking Guest Information'!$O$21:$O$170&gt;J$137)*('Booking Guest Information'!$A$21:$A$170&lt;&gt;"X"),0),0),""),"")</f>
        <v/>
      </c>
      <c r="K138" s="150" t="str">
        <f t="array" ref="K138">IFERROR(IF($C138&lt;&gt;"",INDEX('Booking Guest Information'!$K$21:$K$170,MATCH(1,('Booking Guest Information'!$G$21:$G$170=$D138)*('Booking Guest Information'!$M$21:$M$170&lt;=K$137)*('Booking Guest Information'!$O$21:$O$170&gt;K$137)*('Booking Guest Information'!$A$21:$A$170&lt;&gt;"X"),0),0),""),"")</f>
        <v/>
      </c>
      <c r="L138" s="150" t="str">
        <f t="array" ref="L138">IFERROR(IF($C138&lt;&gt;"",INDEX('Booking Guest Information'!$K$21:$K$170,MATCH(1,('Booking Guest Information'!$G$21:$G$170=$D138)*('Booking Guest Information'!$M$21:$M$170&lt;=L$137)*('Booking Guest Information'!$O$21:$O$170&gt;L$137)*('Booking Guest Information'!$A$21:$A$170&lt;&gt;"X"),0),0),""),"")</f>
        <v/>
      </c>
      <c r="M138" s="150" t="str">
        <f t="array" ref="M138">IFERROR(IF($C138&lt;&gt;"",INDEX('Booking Guest Information'!$K$21:$K$170,MATCH(1,('Booking Guest Information'!$G$21:$G$170=$D138)*('Booking Guest Information'!$M$21:$M$170&lt;=M$137)*('Booking Guest Information'!$O$21:$O$170&gt;M$137)*('Booking Guest Information'!$A$21:$A$170&lt;&gt;"X"),0),0),""),"")</f>
        <v/>
      </c>
      <c r="N138" s="150" t="str">
        <f t="array" ref="N138">IFERROR(IF($C138&lt;&gt;"",INDEX('Booking Guest Information'!$K$21:$K$170,MATCH(1,('Booking Guest Information'!$G$21:$G$170=$D138)*('Booking Guest Information'!$M$21:$M$170&lt;=N$137)*('Booking Guest Information'!$O$21:$O$170&gt;N$137)*('Booking Guest Information'!$A$21:$A$170&lt;&gt;"X"),0),0),""),"")</f>
        <v/>
      </c>
      <c r="O138" s="150" t="str">
        <f t="array" ref="O138">IFERROR(IF($C138&lt;&gt;"",INDEX('Booking Guest Information'!$K$21:$K$170,MATCH(1,('Booking Guest Information'!$G$21:$G$170=$D138)*('Booking Guest Information'!$M$21:$M$170&lt;=O$137)*('Booking Guest Information'!$O$21:$O$170&gt;O$137)*('Booking Guest Information'!$A$21:$A$170&lt;&gt;"X"),0),0),""),"")</f>
        <v/>
      </c>
      <c r="P138" s="150" t="str">
        <f t="array" ref="P138">IFERROR(IF($C138&lt;&gt;"",INDEX('Booking Guest Information'!$K$21:$K$170,MATCH(1,('Booking Guest Information'!$G$21:$G$170=$D138)*('Booking Guest Information'!$M$21:$M$170&lt;=P$137)*('Booking Guest Information'!$O$21:$O$170&gt;P$137)*('Booking Guest Information'!$A$21:$A$170&lt;&gt;"X"),0),0),""),"")</f>
        <v/>
      </c>
      <c r="Q138" s="150" t="str">
        <f t="array" ref="Q138">IFERROR(IF($C138&lt;&gt;"",INDEX('Booking Guest Information'!$K$21:$K$170,MATCH(1,('Booking Guest Information'!$G$21:$G$170=$D138)*('Booking Guest Information'!$M$21:$M$170&lt;=Q$137)*('Booking Guest Information'!$O$21:$O$170&gt;Q$137)*('Booking Guest Information'!$A$21:$A$170&lt;&gt;"X"),0),0),""),"")</f>
        <v/>
      </c>
      <c r="R138" s="150" t="str">
        <f t="array" ref="R138">IFERROR(IF($C138&lt;&gt;"",INDEX('Booking Guest Information'!$K$21:$K$170,MATCH(1,('Booking Guest Information'!$G$21:$G$170=$D138)*('Booking Guest Information'!$M$21:$M$170&lt;=R$137)*('Booking Guest Information'!$O$21:$O$170&gt;R$137)*('Booking Guest Information'!$A$21:$A$170&lt;&gt;"X"),0),0),""),"")</f>
        <v/>
      </c>
      <c r="S138" s="150" t="str">
        <f t="array" ref="S138">IFERROR(IF($C138&lt;&gt;"",INDEX('Booking Guest Information'!$K$21:$K$170,MATCH(1,('Booking Guest Information'!$G$21:$G$170=$D138)*('Booking Guest Information'!$M$21:$M$170&lt;=S$137)*('Booking Guest Information'!$O$21:$O$170&gt;S$137)*('Booking Guest Information'!$A$21:$A$170&lt;&gt;"X"),0),0),""),"")</f>
        <v/>
      </c>
      <c r="T138" s="150" t="str">
        <f t="array" ref="T138">IFERROR(IF($C138&lt;&gt;"",INDEX('Booking Guest Information'!$K$21:$K$170,MATCH(1,('Booking Guest Information'!$G$21:$G$170=$D138)*('Booking Guest Information'!$M$21:$M$170&lt;=T$137)*('Booking Guest Information'!$O$21:$O$170&gt;T$137)*('Booking Guest Information'!$A$21:$A$170&lt;&gt;"X"),0),0),""),"")</f>
        <v/>
      </c>
      <c r="U138" s="150" t="str">
        <f t="array" ref="U138">IFERROR(IF($C138&lt;&gt;"",INDEX('Booking Guest Information'!$K$21:$K$170,MATCH(1,('Booking Guest Information'!$G$21:$G$170=$D138)*('Booking Guest Information'!$M$21:$M$170&lt;=U$137)*('Booking Guest Information'!$O$21:$O$170&gt;U$137)*('Booking Guest Information'!$A$21:$A$170&lt;&gt;"X"),0),0),""),"")</f>
        <v/>
      </c>
      <c r="V138" s="150" t="str">
        <f t="array" ref="V138">IFERROR(IF($C138&lt;&gt;"",INDEX('Booking Guest Information'!$K$21:$K$170,MATCH(1,('Booking Guest Information'!$G$21:$G$170=$D138)*('Booking Guest Information'!$M$21:$M$170&lt;=V$137)*('Booking Guest Information'!$O$21:$O$170&gt;V$137)*('Booking Guest Information'!$A$21:$A$170&lt;&gt;"X"),0),0),""),"")</f>
        <v/>
      </c>
      <c r="W138" s="150" t="str">
        <f t="array" ref="W138">IFERROR(IF($C138&lt;&gt;"",INDEX('Booking Guest Information'!$K$21:$K$170,MATCH(1,('Booking Guest Information'!$G$21:$G$170=$D138)*('Booking Guest Information'!$M$21:$M$170&lt;=W$137)*('Booking Guest Information'!$O$21:$O$170&gt;W$137)*('Booking Guest Information'!$A$21:$A$170&lt;&gt;"X"),0),0),""),"")</f>
        <v/>
      </c>
      <c r="X138" s="150" t="str">
        <f t="array" ref="X138">IFERROR(IF($C138&lt;&gt;"",INDEX('Booking Guest Information'!$K$21:$K$170,MATCH(1,('Booking Guest Information'!$G$21:$G$170=$D138)*('Booking Guest Information'!$M$21:$M$170&lt;=X$137)*('Booking Guest Information'!$O$21:$O$170&gt;X$137)*('Booking Guest Information'!$A$21:$A$170&lt;&gt;"X"),0),0),""),"")</f>
        <v/>
      </c>
      <c r="Y138" s="150" t="str">
        <f t="array" ref="Y138">IFERROR(IF($C138&lt;&gt;"",INDEX('Booking Guest Information'!$K$21:$K$170,MATCH(1,('Booking Guest Information'!$G$21:$G$170=$D138)*('Booking Guest Information'!$M$21:$M$170&lt;=Y$137)*('Booking Guest Information'!$O$21:$O$170&gt;Y$137)*('Booking Guest Information'!$A$21:$A$170&lt;&gt;"X"),0),0),""),"")</f>
        <v/>
      </c>
      <c r="Z138" s="150" t="str">
        <f t="array" ref="Z138">IFERROR(IF($C138&lt;&gt;"",INDEX('Booking Guest Information'!$K$21:$K$170,MATCH(1,('Booking Guest Information'!$G$21:$G$170=$D138)*('Booking Guest Information'!$M$21:$M$170&lt;=Z$137)*('Booking Guest Information'!$O$21:$O$170&gt;Z$137)*('Booking Guest Information'!$A$21:$A$170&lt;&gt;"X"),0),0),""),"")</f>
        <v/>
      </c>
      <c r="AA138" s="150" t="str">
        <f t="array" ref="AA138">IFERROR(IF($C138&lt;&gt;"",INDEX('Booking Guest Information'!$K$21:$K$170,MATCH(1,('Booking Guest Information'!$G$21:$G$170=$D138)*('Booking Guest Information'!$M$21:$M$170&lt;=AA$137)*('Booking Guest Information'!$O$21:$O$170&gt;AA$137)*('Booking Guest Information'!$A$21:$A$170&lt;&gt;"X"),0),0),""),"")</f>
        <v/>
      </c>
      <c r="AB138" s="150" t="str">
        <f t="array" ref="AB138">IFERROR(IF($C138&lt;&gt;"",INDEX('Booking Guest Information'!$K$21:$K$170,MATCH(1,('Booking Guest Information'!$G$21:$G$170=$D138)*('Booking Guest Information'!$M$21:$M$170&lt;=AB$137)*('Booking Guest Information'!$O$21:$O$170&gt;AB$137)*('Booking Guest Information'!$A$21:$A$170&lt;&gt;"X"),0),0),""),"")</f>
        <v/>
      </c>
      <c r="AC138" s="150" t="str">
        <f t="array" ref="AC138">IFERROR(IF($C138&lt;&gt;"",INDEX('Booking Guest Information'!$K$21:$K$170,MATCH(1,('Booking Guest Information'!$G$21:$G$170=$D138)*('Booking Guest Information'!$M$21:$M$170&lt;=AC$137)*('Booking Guest Information'!$O$21:$O$170&gt;AC$137)*('Booking Guest Information'!$A$21:$A$170&lt;&gt;"X"),0),0),""),"")</f>
        <v/>
      </c>
      <c r="AD138" s="150" t="str">
        <f t="array" ref="AD138">IFERROR(IF($C138&lt;&gt;"",INDEX('Booking Guest Information'!$K$21:$K$170,MATCH(1,('Booking Guest Information'!$G$21:$G$170=$D138)*('Booking Guest Information'!$M$21:$M$170&lt;=AD$137)*('Booking Guest Information'!$O$21:$O$170&gt;AD$137)*('Booking Guest Information'!$A$21:$A$170&lt;&gt;"X"),0),0),""),"")</f>
        <v/>
      </c>
      <c r="AE138" s="150" t="str">
        <f t="array" ref="AE138">IFERROR(IF($C138&lt;&gt;"",INDEX('Booking Guest Information'!$K$21:$K$170,MATCH(1,('Booking Guest Information'!$G$21:$G$170=$D138)*('Booking Guest Information'!$M$21:$M$170&lt;=AE$137)*('Booking Guest Information'!$O$21:$O$170&gt;AE$137)*('Booking Guest Information'!$A$21:$A$170&lt;&gt;"X"),0),0),""),"")</f>
        <v/>
      </c>
      <c r="AF138" s="150" t="str">
        <f t="array" ref="AF138">IFERROR(IF($C138&lt;&gt;"",INDEX('Booking Guest Information'!$K$21:$K$170,MATCH(1,('Booking Guest Information'!$G$21:$G$170=$D138)*('Booking Guest Information'!$M$21:$M$170&lt;=AF$137)*('Booking Guest Information'!$O$21:$O$170&gt;AF$137)*('Booking Guest Information'!$A$21:$A$170&lt;&gt;"X"),0),0),""),"")</f>
        <v/>
      </c>
      <c r="AG138" s="150" t="str">
        <f t="array" ref="AG138">IFERROR(IF($C138&lt;&gt;"",INDEX('Booking Guest Information'!$K$21:$K$170,MATCH(1,('Booking Guest Information'!$G$21:$G$170=$D138)*('Booking Guest Information'!$M$21:$M$170&lt;=AG$137)*('Booking Guest Information'!$O$21:$O$170&gt;AG$137)*('Booking Guest Information'!$A$21:$A$170&lt;&gt;"X"),0),0),""),"")</f>
        <v/>
      </c>
      <c r="AH138" s="150" t="str">
        <f t="array" ref="AH138">IFERROR(IF($C138&lt;&gt;"",INDEX('Booking Guest Information'!$K$21:$K$170,MATCH(1,('Booking Guest Information'!$G$21:$G$170=$D138)*('Booking Guest Information'!$M$21:$M$170&lt;=AH$137)*('Booking Guest Information'!$O$21:$O$170&gt;AH$137)*('Booking Guest Information'!$A$21:$A$170&lt;&gt;"X"),0),0),""),"")</f>
        <v/>
      </c>
      <c r="AI138" s="150" t="str">
        <f t="array" ref="AI138">IFERROR(IF($C138&lt;&gt;"",INDEX('Booking Guest Information'!$K$21:$K$170,MATCH(1,('Booking Guest Information'!$G$21:$G$170=$D138)*('Booking Guest Information'!$M$21:$M$170&lt;=AI$137)*('Booking Guest Information'!$O$21:$O$170&gt;AI$137)*('Booking Guest Information'!$A$21:$A$170&lt;&gt;"X"),0),0),""),"")</f>
        <v/>
      </c>
      <c r="AJ138" s="150" t="str">
        <f t="array" ref="AJ138">IFERROR(IF($C138&lt;&gt;"",INDEX('Booking Guest Information'!$K$21:$K$170,MATCH(1,('Booking Guest Information'!$G$21:$G$170=$D138)*('Booking Guest Information'!$M$21:$M$170&lt;=AJ$137)*('Booking Guest Information'!$O$21:$O$170&gt;AJ$137)*('Booking Guest Information'!$A$21:$A$170&lt;&gt;"X"),0),0),""),"")</f>
        <v/>
      </c>
      <c r="AK138" s="150" t="str">
        <f t="array" ref="AK138">IFERROR(IF($C138&lt;&gt;"",INDEX('Booking Guest Information'!$K$21:$K$170,MATCH(1,('Booking Guest Information'!$G$21:$G$170=$D138)*('Booking Guest Information'!$M$21:$M$170&lt;=AK$137)*('Booking Guest Information'!$O$21:$O$170&gt;AK$137)*('Booking Guest Information'!$A$21:$A$170&lt;&gt;"X"),0),0),""),"")</f>
        <v/>
      </c>
      <c r="AL138" s="150" t="str">
        <f t="array" ref="AL138">IFERROR(IF($C138&lt;&gt;"",INDEX('Booking Guest Information'!$K$21:$K$170,MATCH(1,('Booking Guest Information'!$G$21:$G$170=$D138)*('Booking Guest Information'!$M$21:$M$170&lt;=AL$137)*('Booking Guest Information'!$O$21:$O$170&gt;AL$137)*('Booking Guest Information'!$A$21:$A$170&lt;&gt;"X"),0),0),""),"")</f>
        <v/>
      </c>
      <c r="AM138" s="150" t="str">
        <f t="array" ref="AM138">IFERROR(IF($C138&lt;&gt;"",INDEX('Booking Guest Information'!$K$21:$K$170,MATCH(1,('Booking Guest Information'!$G$21:$G$170=$D138)*('Booking Guest Information'!$M$21:$M$170&lt;=AM$137)*('Booking Guest Information'!$O$21:$O$170&gt;AM$137)*('Booking Guest Information'!$A$21:$A$170&lt;&gt;"X"),0),0),""),"")</f>
        <v/>
      </c>
      <c r="AN138" s="150" t="str">
        <f t="array" ref="AN138">IFERROR(IF($C138&lt;&gt;"",INDEX('Booking Guest Information'!$K$21:$K$170,MATCH(1,('Booking Guest Information'!$G$21:$G$170=$D138)*('Booking Guest Information'!$M$21:$M$170&lt;=AN$137)*('Booking Guest Information'!$O$21:$O$170&gt;AN$137)*('Booking Guest Information'!$A$21:$A$170&lt;&gt;"X"),0),0),""),"")</f>
        <v/>
      </c>
      <c r="AO138" s="150" t="str">
        <f t="array" ref="AO138">IFERROR(IF($C138&lt;&gt;"",INDEX('Booking Guest Information'!$K$21:$K$170,MATCH(1,('Booking Guest Information'!$G$21:$G$170=$D138)*('Booking Guest Information'!$M$21:$M$170&lt;=AO$137)*('Booking Guest Information'!$O$21:$O$170&gt;AO$137)*('Booking Guest Information'!$A$21:$A$170&lt;&gt;"X"),0),0),""),"")</f>
        <v/>
      </c>
      <c r="AP138" s="150" t="str">
        <f t="array" ref="AP138">IFERROR(IF($C138&lt;&gt;"",INDEX('Booking Guest Information'!$K$21:$K$170,MATCH(1,('Booking Guest Information'!$G$21:$G$170=$D138)*('Booking Guest Information'!$M$21:$M$170&lt;=AP$137)*('Booking Guest Information'!$O$21:$O$170&gt;AP$137)*('Booking Guest Information'!$A$21:$A$170&lt;&gt;"X"),0),0),""),"")</f>
        <v/>
      </c>
      <c r="AQ138" s="150" t="str">
        <f t="array" ref="AQ138">IFERROR(IF($C138&lt;&gt;"",INDEX('Booking Guest Information'!$K$21:$K$170,MATCH(1,('Booking Guest Information'!$G$21:$G$170=$D138)*('Booking Guest Information'!$M$21:$M$170&lt;=AQ$137)*('Booking Guest Information'!$O$21:$O$170&gt;AQ$137)*('Booking Guest Information'!$A$21:$A$170&lt;&gt;"X"),0),0),""),"")</f>
        <v/>
      </c>
      <c r="AR138" s="150" t="str">
        <f t="array" ref="AR138">IFERROR(IF($C138&lt;&gt;"",INDEX('Booking Guest Information'!$K$21:$K$170,MATCH(1,('Booking Guest Information'!$G$21:$G$170=$D138)*('Booking Guest Information'!$M$21:$M$170&lt;=AR$137)*('Booking Guest Information'!$O$21:$O$170&gt;AR$137)*('Booking Guest Information'!$A$21:$A$170&lt;&gt;"X"),0),0),""),"")</f>
        <v/>
      </c>
      <c r="AS138" s="150" t="str">
        <f t="array" ref="AS138">IFERROR(IF($C138&lt;&gt;"",INDEX('Booking Guest Information'!$K$21:$K$170,MATCH(1,('Booking Guest Information'!$G$21:$G$170=$D138)*('Booking Guest Information'!$M$21:$M$170&lt;=AS$137)*('Booking Guest Information'!$O$21:$O$170&gt;AS$137)*('Booking Guest Information'!$A$21:$A$170&lt;&gt;"X"),0),0),""),"")</f>
        <v/>
      </c>
      <c r="AT138" s="150" t="str">
        <f t="array" ref="AT138">IFERROR(IF($C138&lt;&gt;"",INDEX('Booking Guest Information'!$K$21:$K$170,MATCH(1,('Booking Guest Information'!$G$21:$G$170=$D138)*('Booking Guest Information'!$M$21:$M$170&lt;=AT$137)*('Booking Guest Information'!$O$21:$O$170&gt;AT$137)*('Booking Guest Information'!$A$21:$A$170&lt;&gt;"X"),0),0),""),"")</f>
        <v/>
      </c>
      <c r="AU138" s="150" t="str">
        <f t="array" ref="AU138">IFERROR(IF($C138&lt;&gt;"",INDEX('Booking Guest Information'!$K$21:$K$170,MATCH(1,('Booking Guest Information'!$G$21:$G$170=$D138)*('Booking Guest Information'!$M$21:$M$170&lt;=AU$137)*('Booking Guest Information'!$O$21:$O$170&gt;AU$137)*('Booking Guest Information'!$A$21:$A$170&lt;&gt;"X"),0),0),""),"")</f>
        <v/>
      </c>
    </row>
    <row r="139" spans="2:47" x14ac:dyDescent="0.3">
      <c r="B139" s="149">
        <v>2</v>
      </c>
      <c r="C139" s="151" t="str">
        <f t="shared" si="7"/>
        <v>Standard Single</v>
      </c>
      <c r="D139" s="149">
        <f t="shared" si="7"/>
        <v>202</v>
      </c>
      <c r="E139" s="149"/>
      <c r="F139" s="150" t="str">
        <f t="array" ref="F139">IFERROR(IF($C139&lt;&gt;"",INDEX('Booking Guest Information'!$K$21:$K$170,MATCH(1,('Booking Guest Information'!$G$21:$G$170=$D139)*('Booking Guest Information'!$M$21:$M$170&lt;=F$137)*('Booking Guest Information'!$O$21:$O$170&gt;F$137)*('Booking Guest Information'!$A$21:$A$170&lt;&gt;"X"),0),0),""),"")</f>
        <v/>
      </c>
      <c r="G139" s="150" t="str">
        <f t="array" ref="G139">IFERROR(IF($C139&lt;&gt;"",INDEX('Booking Guest Information'!$K$21:$K$170,MATCH(1,('Booking Guest Information'!$G$21:$G$170=$D139)*('Booking Guest Information'!$M$21:$M$170&lt;=G$137)*('Booking Guest Information'!$O$21:$O$170&gt;G$137)*('Booking Guest Information'!$A$21:$A$170&lt;&gt;"X"),0),0),""),"")</f>
        <v/>
      </c>
      <c r="H139" s="150" t="str">
        <f t="array" ref="H139">IFERROR(IF($C139&lt;&gt;"",INDEX('Booking Guest Information'!$K$21:$K$170,MATCH(1,('Booking Guest Information'!$G$21:$G$170=$D139)*('Booking Guest Information'!$M$21:$M$170&lt;=H$137)*('Booking Guest Information'!$O$21:$O$170&gt;H$137)*('Booking Guest Information'!$A$21:$A$170&lt;&gt;"X"),0),0),""),"")</f>
        <v/>
      </c>
      <c r="I139" s="150" t="str">
        <f t="array" ref="I139">IFERROR(IF($C139&lt;&gt;"",INDEX('Booking Guest Information'!$K$21:$K$170,MATCH(1,('Booking Guest Information'!$G$21:$G$170=$D139)*('Booking Guest Information'!$M$21:$M$170&lt;=I$137)*('Booking Guest Information'!$O$21:$O$170&gt;I$137)*('Booking Guest Information'!$A$21:$A$170&lt;&gt;"X"),0),0),""),"")</f>
        <v/>
      </c>
      <c r="J139" s="150" t="str">
        <f t="array" ref="J139">IFERROR(IF($C139&lt;&gt;"",INDEX('Booking Guest Information'!$K$21:$K$170,MATCH(1,('Booking Guest Information'!$G$21:$G$170=$D139)*('Booking Guest Information'!$M$21:$M$170&lt;=J$137)*('Booking Guest Information'!$O$21:$O$170&gt;J$137)*('Booking Guest Information'!$A$21:$A$170&lt;&gt;"X"),0),0),""),"")</f>
        <v/>
      </c>
      <c r="K139" s="150" t="str">
        <f t="array" ref="K139">IFERROR(IF($C139&lt;&gt;"",INDEX('Booking Guest Information'!$K$21:$K$170,MATCH(1,('Booking Guest Information'!$G$21:$G$170=$D139)*('Booking Guest Information'!$M$21:$M$170&lt;=K$137)*('Booking Guest Information'!$O$21:$O$170&gt;K$137)*('Booking Guest Information'!$A$21:$A$170&lt;&gt;"X"),0),0),""),"")</f>
        <v/>
      </c>
      <c r="L139" s="150" t="str">
        <f t="array" ref="L139">IFERROR(IF($C139&lt;&gt;"",INDEX('Booking Guest Information'!$K$21:$K$170,MATCH(1,('Booking Guest Information'!$G$21:$G$170=$D139)*('Booking Guest Information'!$M$21:$M$170&lt;=L$137)*('Booking Guest Information'!$O$21:$O$170&gt;L$137)*('Booking Guest Information'!$A$21:$A$170&lt;&gt;"X"),0),0),""),"")</f>
        <v/>
      </c>
      <c r="M139" s="150" t="str">
        <f t="array" ref="M139">IFERROR(IF($C139&lt;&gt;"",INDEX('Booking Guest Information'!$K$21:$K$170,MATCH(1,('Booking Guest Information'!$G$21:$G$170=$D139)*('Booking Guest Information'!$M$21:$M$170&lt;=M$137)*('Booking Guest Information'!$O$21:$O$170&gt;M$137)*('Booking Guest Information'!$A$21:$A$170&lt;&gt;"X"),0),0),""),"")</f>
        <v/>
      </c>
      <c r="N139" s="150" t="str">
        <f t="array" ref="N139">IFERROR(IF($C139&lt;&gt;"",INDEX('Booking Guest Information'!$K$21:$K$170,MATCH(1,('Booking Guest Information'!$G$21:$G$170=$D139)*('Booking Guest Information'!$M$21:$M$170&lt;=N$137)*('Booking Guest Information'!$O$21:$O$170&gt;N$137)*('Booking Guest Information'!$A$21:$A$170&lt;&gt;"X"),0),0),""),"")</f>
        <v/>
      </c>
      <c r="O139" s="150" t="str">
        <f t="array" ref="O139">IFERROR(IF($C139&lt;&gt;"",INDEX('Booking Guest Information'!$K$21:$K$170,MATCH(1,('Booking Guest Information'!$G$21:$G$170=$D139)*('Booking Guest Information'!$M$21:$M$170&lt;=O$137)*('Booking Guest Information'!$O$21:$O$170&gt;O$137)*('Booking Guest Information'!$A$21:$A$170&lt;&gt;"X"),0),0),""),"")</f>
        <v/>
      </c>
      <c r="P139" s="150" t="str">
        <f t="array" ref="P139">IFERROR(IF($C139&lt;&gt;"",INDEX('Booking Guest Information'!$K$21:$K$170,MATCH(1,('Booking Guest Information'!$G$21:$G$170=$D139)*('Booking Guest Information'!$M$21:$M$170&lt;=P$137)*('Booking Guest Information'!$O$21:$O$170&gt;P$137)*('Booking Guest Information'!$A$21:$A$170&lt;&gt;"X"),0),0),""),"")</f>
        <v/>
      </c>
      <c r="Q139" s="150" t="str">
        <f t="array" ref="Q139">IFERROR(IF($C139&lt;&gt;"",INDEX('Booking Guest Information'!$K$21:$K$170,MATCH(1,('Booking Guest Information'!$G$21:$G$170=$D139)*('Booking Guest Information'!$M$21:$M$170&lt;=Q$137)*('Booking Guest Information'!$O$21:$O$170&gt;Q$137)*('Booking Guest Information'!$A$21:$A$170&lt;&gt;"X"),0),0),""),"")</f>
        <v/>
      </c>
      <c r="R139" s="150" t="str">
        <f t="array" ref="R139">IFERROR(IF($C139&lt;&gt;"",INDEX('Booking Guest Information'!$K$21:$K$170,MATCH(1,('Booking Guest Information'!$G$21:$G$170=$D139)*('Booking Guest Information'!$M$21:$M$170&lt;=R$137)*('Booking Guest Information'!$O$21:$O$170&gt;R$137)*('Booking Guest Information'!$A$21:$A$170&lt;&gt;"X"),0),0),""),"")</f>
        <v/>
      </c>
      <c r="S139" s="150" t="str">
        <f t="array" ref="S139">IFERROR(IF($C139&lt;&gt;"",INDEX('Booking Guest Information'!$K$21:$K$170,MATCH(1,('Booking Guest Information'!$G$21:$G$170=$D139)*('Booking Guest Information'!$M$21:$M$170&lt;=S$137)*('Booking Guest Information'!$O$21:$O$170&gt;S$137)*('Booking Guest Information'!$A$21:$A$170&lt;&gt;"X"),0),0),""),"")</f>
        <v/>
      </c>
      <c r="T139" s="150" t="str">
        <f t="array" ref="T139">IFERROR(IF($C139&lt;&gt;"",INDEX('Booking Guest Information'!$K$21:$K$170,MATCH(1,('Booking Guest Information'!$G$21:$G$170=$D139)*('Booking Guest Information'!$M$21:$M$170&lt;=T$137)*('Booking Guest Information'!$O$21:$O$170&gt;T$137)*('Booking Guest Information'!$A$21:$A$170&lt;&gt;"X"),0),0),""),"")</f>
        <v/>
      </c>
      <c r="U139" s="150" t="str">
        <f t="array" ref="U139">IFERROR(IF($C139&lt;&gt;"",INDEX('Booking Guest Information'!$K$21:$K$170,MATCH(1,('Booking Guest Information'!$G$21:$G$170=$D139)*('Booking Guest Information'!$M$21:$M$170&lt;=U$137)*('Booking Guest Information'!$O$21:$O$170&gt;U$137)*('Booking Guest Information'!$A$21:$A$170&lt;&gt;"X"),0),0),""),"")</f>
        <v/>
      </c>
      <c r="V139" s="150" t="str">
        <f t="array" ref="V139">IFERROR(IF($C139&lt;&gt;"",INDEX('Booking Guest Information'!$K$21:$K$170,MATCH(1,('Booking Guest Information'!$G$21:$G$170=$D139)*('Booking Guest Information'!$M$21:$M$170&lt;=V$137)*('Booking Guest Information'!$O$21:$O$170&gt;V$137)*('Booking Guest Information'!$A$21:$A$170&lt;&gt;"X"),0),0),""),"")</f>
        <v/>
      </c>
      <c r="W139" s="150" t="str">
        <f t="array" ref="W139">IFERROR(IF($C139&lt;&gt;"",INDEX('Booking Guest Information'!$K$21:$K$170,MATCH(1,('Booking Guest Information'!$G$21:$G$170=$D139)*('Booking Guest Information'!$M$21:$M$170&lt;=W$137)*('Booking Guest Information'!$O$21:$O$170&gt;W$137)*('Booking Guest Information'!$A$21:$A$170&lt;&gt;"X"),0),0),""),"")</f>
        <v/>
      </c>
      <c r="X139" s="150" t="str">
        <f t="array" ref="X139">IFERROR(IF($C139&lt;&gt;"",INDEX('Booking Guest Information'!$K$21:$K$170,MATCH(1,('Booking Guest Information'!$G$21:$G$170=$D139)*('Booking Guest Information'!$M$21:$M$170&lt;=X$137)*('Booking Guest Information'!$O$21:$O$170&gt;X$137)*('Booking Guest Information'!$A$21:$A$170&lt;&gt;"X"),0),0),""),"")</f>
        <v/>
      </c>
      <c r="Y139" s="150" t="str">
        <f t="array" ref="Y139">IFERROR(IF($C139&lt;&gt;"",INDEX('Booking Guest Information'!$K$21:$K$170,MATCH(1,('Booking Guest Information'!$G$21:$G$170=$D139)*('Booking Guest Information'!$M$21:$M$170&lt;=Y$137)*('Booking Guest Information'!$O$21:$O$170&gt;Y$137)*('Booking Guest Information'!$A$21:$A$170&lt;&gt;"X"),0),0),""),"")</f>
        <v/>
      </c>
      <c r="Z139" s="150" t="str">
        <f t="array" ref="Z139">IFERROR(IF($C139&lt;&gt;"",INDEX('Booking Guest Information'!$K$21:$K$170,MATCH(1,('Booking Guest Information'!$G$21:$G$170=$D139)*('Booking Guest Information'!$M$21:$M$170&lt;=Z$137)*('Booking Guest Information'!$O$21:$O$170&gt;Z$137)*('Booking Guest Information'!$A$21:$A$170&lt;&gt;"X"),0),0),""),"")</f>
        <v/>
      </c>
      <c r="AA139" s="150" t="str">
        <f t="array" ref="AA139">IFERROR(IF($C139&lt;&gt;"",INDEX('Booking Guest Information'!$K$21:$K$170,MATCH(1,('Booking Guest Information'!$G$21:$G$170=$D139)*('Booking Guest Information'!$M$21:$M$170&lt;=AA$137)*('Booking Guest Information'!$O$21:$O$170&gt;AA$137)*('Booking Guest Information'!$A$21:$A$170&lt;&gt;"X"),0),0),""),"")</f>
        <v/>
      </c>
      <c r="AB139" s="150" t="str">
        <f t="array" ref="AB139">IFERROR(IF($C139&lt;&gt;"",INDEX('Booking Guest Information'!$K$21:$K$170,MATCH(1,('Booking Guest Information'!$G$21:$G$170=$D139)*('Booking Guest Information'!$M$21:$M$170&lt;=AB$137)*('Booking Guest Information'!$O$21:$O$170&gt;AB$137)*('Booking Guest Information'!$A$21:$A$170&lt;&gt;"X"),0),0),""),"")</f>
        <v/>
      </c>
      <c r="AC139" s="150" t="str">
        <f t="array" ref="AC139">IFERROR(IF($C139&lt;&gt;"",INDEX('Booking Guest Information'!$K$21:$K$170,MATCH(1,('Booking Guest Information'!$G$21:$G$170=$D139)*('Booking Guest Information'!$M$21:$M$170&lt;=AC$137)*('Booking Guest Information'!$O$21:$O$170&gt;AC$137)*('Booking Guest Information'!$A$21:$A$170&lt;&gt;"X"),0),0),""),"")</f>
        <v/>
      </c>
      <c r="AD139" s="150" t="str">
        <f t="array" ref="AD139">IFERROR(IF($C139&lt;&gt;"",INDEX('Booking Guest Information'!$K$21:$K$170,MATCH(1,('Booking Guest Information'!$G$21:$G$170=$D139)*('Booking Guest Information'!$M$21:$M$170&lt;=AD$137)*('Booking Guest Information'!$O$21:$O$170&gt;AD$137)*('Booking Guest Information'!$A$21:$A$170&lt;&gt;"X"),0),0),""),"")</f>
        <v/>
      </c>
      <c r="AE139" s="150" t="str">
        <f t="array" ref="AE139">IFERROR(IF($C139&lt;&gt;"",INDEX('Booking Guest Information'!$K$21:$K$170,MATCH(1,('Booking Guest Information'!$G$21:$G$170=$D139)*('Booking Guest Information'!$M$21:$M$170&lt;=AE$137)*('Booking Guest Information'!$O$21:$O$170&gt;AE$137)*('Booking Guest Information'!$A$21:$A$170&lt;&gt;"X"),0),0),""),"")</f>
        <v/>
      </c>
      <c r="AF139" s="150" t="str">
        <f t="array" ref="AF139">IFERROR(IF($C139&lt;&gt;"",INDEX('Booking Guest Information'!$K$21:$K$170,MATCH(1,('Booking Guest Information'!$G$21:$G$170=$D139)*('Booking Guest Information'!$M$21:$M$170&lt;=AF$137)*('Booking Guest Information'!$O$21:$O$170&gt;AF$137)*('Booking Guest Information'!$A$21:$A$170&lt;&gt;"X"),0),0),""),"")</f>
        <v/>
      </c>
      <c r="AG139" s="150" t="str">
        <f t="array" ref="AG139">IFERROR(IF($C139&lt;&gt;"",INDEX('Booking Guest Information'!$K$21:$K$170,MATCH(1,('Booking Guest Information'!$G$21:$G$170=$D139)*('Booking Guest Information'!$M$21:$M$170&lt;=AG$137)*('Booking Guest Information'!$O$21:$O$170&gt;AG$137)*('Booking Guest Information'!$A$21:$A$170&lt;&gt;"X"),0),0),""),"")</f>
        <v/>
      </c>
      <c r="AH139" s="150" t="str">
        <f t="array" ref="AH139">IFERROR(IF($C139&lt;&gt;"",INDEX('Booking Guest Information'!$K$21:$K$170,MATCH(1,('Booking Guest Information'!$G$21:$G$170=$D139)*('Booking Guest Information'!$M$21:$M$170&lt;=AH$137)*('Booking Guest Information'!$O$21:$O$170&gt;AH$137)*('Booking Guest Information'!$A$21:$A$170&lt;&gt;"X"),0),0),""),"")</f>
        <v/>
      </c>
      <c r="AI139" s="150" t="str">
        <f t="array" ref="AI139">IFERROR(IF($C139&lt;&gt;"",INDEX('Booking Guest Information'!$K$21:$K$170,MATCH(1,('Booking Guest Information'!$G$21:$G$170=$D139)*('Booking Guest Information'!$M$21:$M$170&lt;=AI$137)*('Booking Guest Information'!$O$21:$O$170&gt;AI$137)*('Booking Guest Information'!$A$21:$A$170&lt;&gt;"X"),0),0),""),"")</f>
        <v/>
      </c>
      <c r="AJ139" s="150" t="str">
        <f t="array" ref="AJ139">IFERROR(IF($C139&lt;&gt;"",INDEX('Booking Guest Information'!$K$21:$K$170,MATCH(1,('Booking Guest Information'!$G$21:$G$170=$D139)*('Booking Guest Information'!$M$21:$M$170&lt;=AJ$137)*('Booking Guest Information'!$O$21:$O$170&gt;AJ$137)*('Booking Guest Information'!$A$21:$A$170&lt;&gt;"X"),0),0),""),"")</f>
        <v/>
      </c>
      <c r="AK139" s="150" t="str">
        <f t="array" ref="AK139">IFERROR(IF($C139&lt;&gt;"",INDEX('Booking Guest Information'!$K$21:$K$170,MATCH(1,('Booking Guest Information'!$G$21:$G$170=$D139)*('Booking Guest Information'!$M$21:$M$170&lt;=AK$137)*('Booking Guest Information'!$O$21:$O$170&gt;AK$137)*('Booking Guest Information'!$A$21:$A$170&lt;&gt;"X"),0),0),""),"")</f>
        <v/>
      </c>
      <c r="AL139" s="150" t="str">
        <f t="array" ref="AL139">IFERROR(IF($C139&lt;&gt;"",INDEX('Booking Guest Information'!$K$21:$K$170,MATCH(1,('Booking Guest Information'!$G$21:$G$170=$D139)*('Booking Guest Information'!$M$21:$M$170&lt;=AL$137)*('Booking Guest Information'!$O$21:$O$170&gt;AL$137)*('Booking Guest Information'!$A$21:$A$170&lt;&gt;"X"),0),0),""),"")</f>
        <v/>
      </c>
      <c r="AM139" s="150" t="str">
        <f t="array" ref="AM139">IFERROR(IF($C139&lt;&gt;"",INDEX('Booking Guest Information'!$K$21:$K$170,MATCH(1,('Booking Guest Information'!$G$21:$G$170=$D139)*('Booking Guest Information'!$M$21:$M$170&lt;=AM$137)*('Booking Guest Information'!$O$21:$O$170&gt;AM$137)*('Booking Guest Information'!$A$21:$A$170&lt;&gt;"X"),0),0),""),"")</f>
        <v/>
      </c>
      <c r="AN139" s="150" t="str">
        <f t="array" ref="AN139">IFERROR(IF($C139&lt;&gt;"",INDEX('Booking Guest Information'!$K$21:$K$170,MATCH(1,('Booking Guest Information'!$G$21:$G$170=$D139)*('Booking Guest Information'!$M$21:$M$170&lt;=AN$137)*('Booking Guest Information'!$O$21:$O$170&gt;AN$137)*('Booking Guest Information'!$A$21:$A$170&lt;&gt;"X"),0),0),""),"")</f>
        <v/>
      </c>
      <c r="AO139" s="150" t="str">
        <f t="array" ref="AO139">IFERROR(IF($C139&lt;&gt;"",INDEX('Booking Guest Information'!$K$21:$K$170,MATCH(1,('Booking Guest Information'!$G$21:$G$170=$D139)*('Booking Guest Information'!$M$21:$M$170&lt;=AO$137)*('Booking Guest Information'!$O$21:$O$170&gt;AO$137)*('Booking Guest Information'!$A$21:$A$170&lt;&gt;"X"),0),0),""),"")</f>
        <v/>
      </c>
      <c r="AP139" s="150" t="str">
        <f t="array" ref="AP139">IFERROR(IF($C139&lt;&gt;"",INDEX('Booking Guest Information'!$K$21:$K$170,MATCH(1,('Booking Guest Information'!$G$21:$G$170=$D139)*('Booking Guest Information'!$M$21:$M$170&lt;=AP$137)*('Booking Guest Information'!$O$21:$O$170&gt;AP$137)*('Booking Guest Information'!$A$21:$A$170&lt;&gt;"X"),0),0),""),"")</f>
        <v/>
      </c>
      <c r="AQ139" s="150" t="str">
        <f t="array" ref="AQ139">IFERROR(IF($C139&lt;&gt;"",INDEX('Booking Guest Information'!$K$21:$K$170,MATCH(1,('Booking Guest Information'!$G$21:$G$170=$D139)*('Booking Guest Information'!$M$21:$M$170&lt;=AQ$137)*('Booking Guest Information'!$O$21:$O$170&gt;AQ$137)*('Booking Guest Information'!$A$21:$A$170&lt;&gt;"X"),0),0),""),"")</f>
        <v/>
      </c>
      <c r="AR139" s="150" t="str">
        <f t="array" ref="AR139">IFERROR(IF($C139&lt;&gt;"",INDEX('Booking Guest Information'!$K$21:$K$170,MATCH(1,('Booking Guest Information'!$G$21:$G$170=$D139)*('Booking Guest Information'!$M$21:$M$170&lt;=AR$137)*('Booking Guest Information'!$O$21:$O$170&gt;AR$137)*('Booking Guest Information'!$A$21:$A$170&lt;&gt;"X"),0),0),""),"")</f>
        <v/>
      </c>
      <c r="AS139" s="150" t="str">
        <f t="array" ref="AS139">IFERROR(IF($C139&lt;&gt;"",INDEX('Booking Guest Information'!$K$21:$K$170,MATCH(1,('Booking Guest Information'!$G$21:$G$170=$D139)*('Booking Guest Information'!$M$21:$M$170&lt;=AS$137)*('Booking Guest Information'!$O$21:$O$170&gt;AS$137)*('Booking Guest Information'!$A$21:$A$170&lt;&gt;"X"),0),0),""),"")</f>
        <v/>
      </c>
      <c r="AT139" s="150" t="str">
        <f t="array" ref="AT139">IFERROR(IF($C139&lt;&gt;"",INDEX('Booking Guest Information'!$K$21:$K$170,MATCH(1,('Booking Guest Information'!$G$21:$G$170=$D139)*('Booking Guest Information'!$M$21:$M$170&lt;=AT$137)*('Booking Guest Information'!$O$21:$O$170&gt;AT$137)*('Booking Guest Information'!$A$21:$A$170&lt;&gt;"X"),0),0),""),"")</f>
        <v/>
      </c>
      <c r="AU139" s="150" t="str">
        <f t="array" ref="AU139">IFERROR(IF($C139&lt;&gt;"",INDEX('Booking Guest Information'!$K$21:$K$170,MATCH(1,('Booking Guest Information'!$G$21:$G$170=$D139)*('Booking Guest Information'!$M$21:$M$170&lt;=AU$137)*('Booking Guest Information'!$O$21:$O$170&gt;AU$137)*('Booking Guest Information'!$A$21:$A$170&lt;&gt;"X"),0),0),""),"")</f>
        <v/>
      </c>
    </row>
    <row r="140" spans="2:47" x14ac:dyDescent="0.3">
      <c r="B140" s="149">
        <v>3</v>
      </c>
      <c r="C140" s="151" t="str">
        <f t="shared" si="7"/>
        <v>Standard Single</v>
      </c>
      <c r="D140" s="149">
        <f t="shared" si="7"/>
        <v>203</v>
      </c>
      <c r="E140" s="149"/>
      <c r="F140" s="150" t="str">
        <f t="array" ref="F140">IFERROR(IF($C140&lt;&gt;"",INDEX('Booking Guest Information'!$K$21:$K$170,MATCH(1,('Booking Guest Information'!$G$21:$G$170=$D140)*('Booking Guest Information'!$M$21:$M$170&lt;=F$137)*('Booking Guest Information'!$O$21:$O$170&gt;F$137)*('Booking Guest Information'!$A$21:$A$170&lt;&gt;"X"),0),0),""),"")</f>
        <v/>
      </c>
      <c r="G140" s="150" t="str">
        <f t="array" ref="G140">IFERROR(IF($C140&lt;&gt;"",INDEX('Booking Guest Information'!$K$21:$K$170,MATCH(1,('Booking Guest Information'!$G$21:$G$170=$D140)*('Booking Guest Information'!$M$21:$M$170&lt;=G$137)*('Booking Guest Information'!$O$21:$O$170&gt;G$137)*('Booking Guest Information'!$A$21:$A$170&lt;&gt;"X"),0),0),""),"")</f>
        <v/>
      </c>
      <c r="H140" s="150" t="str">
        <f t="array" ref="H140">IFERROR(IF($C140&lt;&gt;"",INDEX('Booking Guest Information'!$K$21:$K$170,MATCH(1,('Booking Guest Information'!$G$21:$G$170=$D140)*('Booking Guest Information'!$M$21:$M$170&lt;=H$137)*('Booking Guest Information'!$O$21:$O$170&gt;H$137)*('Booking Guest Information'!$A$21:$A$170&lt;&gt;"X"),0),0),""),"")</f>
        <v/>
      </c>
      <c r="I140" s="150" t="str">
        <f t="array" ref="I140">IFERROR(IF($C140&lt;&gt;"",INDEX('Booking Guest Information'!$K$21:$K$170,MATCH(1,('Booking Guest Information'!$G$21:$G$170=$D140)*('Booking Guest Information'!$M$21:$M$170&lt;=I$137)*('Booking Guest Information'!$O$21:$O$170&gt;I$137)*('Booking Guest Information'!$A$21:$A$170&lt;&gt;"X"),0),0),""),"")</f>
        <v/>
      </c>
      <c r="J140" s="150" t="str">
        <f t="array" ref="J140">IFERROR(IF($C140&lt;&gt;"",INDEX('Booking Guest Information'!$K$21:$K$170,MATCH(1,('Booking Guest Information'!$G$21:$G$170=$D140)*('Booking Guest Information'!$M$21:$M$170&lt;=J$137)*('Booking Guest Information'!$O$21:$O$170&gt;J$137)*('Booking Guest Information'!$A$21:$A$170&lt;&gt;"X"),0),0),""),"")</f>
        <v/>
      </c>
      <c r="K140" s="150" t="str">
        <f t="array" ref="K140">IFERROR(IF($C140&lt;&gt;"",INDEX('Booking Guest Information'!$K$21:$K$170,MATCH(1,('Booking Guest Information'!$G$21:$G$170=$D140)*('Booking Guest Information'!$M$21:$M$170&lt;=K$137)*('Booking Guest Information'!$O$21:$O$170&gt;K$137)*('Booking Guest Information'!$A$21:$A$170&lt;&gt;"X"),0),0),""),"")</f>
        <v/>
      </c>
      <c r="L140" s="150" t="str">
        <f t="array" ref="L140">IFERROR(IF($C140&lt;&gt;"",INDEX('Booking Guest Information'!$K$21:$K$170,MATCH(1,('Booking Guest Information'!$G$21:$G$170=$D140)*('Booking Guest Information'!$M$21:$M$170&lt;=L$137)*('Booking Guest Information'!$O$21:$O$170&gt;L$137)*('Booking Guest Information'!$A$21:$A$170&lt;&gt;"X"),0),0),""),"")</f>
        <v/>
      </c>
      <c r="M140" s="150" t="str">
        <f t="array" ref="M140">IFERROR(IF($C140&lt;&gt;"",INDEX('Booking Guest Information'!$K$21:$K$170,MATCH(1,('Booking Guest Information'!$G$21:$G$170=$D140)*('Booking Guest Information'!$M$21:$M$170&lt;=M$137)*('Booking Guest Information'!$O$21:$O$170&gt;M$137)*('Booking Guest Information'!$A$21:$A$170&lt;&gt;"X"),0),0),""),"")</f>
        <v/>
      </c>
      <c r="N140" s="150" t="str">
        <f t="array" ref="N140">IFERROR(IF($C140&lt;&gt;"",INDEX('Booking Guest Information'!$K$21:$K$170,MATCH(1,('Booking Guest Information'!$G$21:$G$170=$D140)*('Booking Guest Information'!$M$21:$M$170&lt;=N$137)*('Booking Guest Information'!$O$21:$O$170&gt;N$137)*('Booking Guest Information'!$A$21:$A$170&lt;&gt;"X"),0),0),""),"")</f>
        <v/>
      </c>
      <c r="O140" s="150" t="str">
        <f t="array" ref="O140">IFERROR(IF($C140&lt;&gt;"",INDEX('Booking Guest Information'!$K$21:$K$170,MATCH(1,('Booking Guest Information'!$G$21:$G$170=$D140)*('Booking Guest Information'!$M$21:$M$170&lt;=O$137)*('Booking Guest Information'!$O$21:$O$170&gt;O$137)*('Booking Guest Information'!$A$21:$A$170&lt;&gt;"X"),0),0),""),"")</f>
        <v/>
      </c>
      <c r="P140" s="150" t="str">
        <f t="array" ref="P140">IFERROR(IF($C140&lt;&gt;"",INDEX('Booking Guest Information'!$K$21:$K$170,MATCH(1,('Booking Guest Information'!$G$21:$G$170=$D140)*('Booking Guest Information'!$M$21:$M$170&lt;=P$137)*('Booking Guest Information'!$O$21:$O$170&gt;P$137)*('Booking Guest Information'!$A$21:$A$170&lt;&gt;"X"),0),0),""),"")</f>
        <v/>
      </c>
      <c r="Q140" s="150" t="str">
        <f t="array" ref="Q140">IFERROR(IF($C140&lt;&gt;"",INDEX('Booking Guest Information'!$K$21:$K$170,MATCH(1,('Booking Guest Information'!$G$21:$G$170=$D140)*('Booking Guest Information'!$M$21:$M$170&lt;=Q$137)*('Booking Guest Information'!$O$21:$O$170&gt;Q$137)*('Booking Guest Information'!$A$21:$A$170&lt;&gt;"X"),0),0),""),"")</f>
        <v/>
      </c>
      <c r="R140" s="150" t="str">
        <f t="array" ref="R140">IFERROR(IF($C140&lt;&gt;"",INDEX('Booking Guest Information'!$K$21:$K$170,MATCH(1,('Booking Guest Information'!$G$21:$G$170=$D140)*('Booking Guest Information'!$M$21:$M$170&lt;=R$137)*('Booking Guest Information'!$O$21:$O$170&gt;R$137)*('Booking Guest Information'!$A$21:$A$170&lt;&gt;"X"),0),0),""),"")</f>
        <v/>
      </c>
      <c r="S140" s="150" t="str">
        <f t="array" ref="S140">IFERROR(IF($C140&lt;&gt;"",INDEX('Booking Guest Information'!$K$21:$K$170,MATCH(1,('Booking Guest Information'!$G$21:$G$170=$D140)*('Booking Guest Information'!$M$21:$M$170&lt;=S$137)*('Booking Guest Information'!$O$21:$O$170&gt;S$137)*('Booking Guest Information'!$A$21:$A$170&lt;&gt;"X"),0),0),""),"")</f>
        <v/>
      </c>
      <c r="T140" s="150" t="str">
        <f t="array" ref="T140">IFERROR(IF($C140&lt;&gt;"",INDEX('Booking Guest Information'!$K$21:$K$170,MATCH(1,('Booking Guest Information'!$G$21:$G$170=$D140)*('Booking Guest Information'!$M$21:$M$170&lt;=T$137)*('Booking Guest Information'!$O$21:$O$170&gt;T$137)*('Booking Guest Information'!$A$21:$A$170&lt;&gt;"X"),0),0),""),"")</f>
        <v/>
      </c>
      <c r="U140" s="150" t="str">
        <f t="array" ref="U140">IFERROR(IF($C140&lt;&gt;"",INDEX('Booking Guest Information'!$K$21:$K$170,MATCH(1,('Booking Guest Information'!$G$21:$G$170=$D140)*('Booking Guest Information'!$M$21:$M$170&lt;=U$137)*('Booking Guest Information'!$O$21:$O$170&gt;U$137)*('Booking Guest Information'!$A$21:$A$170&lt;&gt;"X"),0),0),""),"")</f>
        <v/>
      </c>
      <c r="V140" s="150" t="str">
        <f t="array" ref="V140">IFERROR(IF($C140&lt;&gt;"",INDEX('Booking Guest Information'!$K$21:$K$170,MATCH(1,('Booking Guest Information'!$G$21:$G$170=$D140)*('Booking Guest Information'!$M$21:$M$170&lt;=V$137)*('Booking Guest Information'!$O$21:$O$170&gt;V$137)*('Booking Guest Information'!$A$21:$A$170&lt;&gt;"X"),0),0),""),"")</f>
        <v/>
      </c>
      <c r="W140" s="150" t="str">
        <f t="array" ref="W140">IFERROR(IF($C140&lt;&gt;"",INDEX('Booking Guest Information'!$K$21:$K$170,MATCH(1,('Booking Guest Information'!$G$21:$G$170=$D140)*('Booking Guest Information'!$M$21:$M$170&lt;=W$137)*('Booking Guest Information'!$O$21:$O$170&gt;W$137)*('Booking Guest Information'!$A$21:$A$170&lt;&gt;"X"),0),0),""),"")</f>
        <v/>
      </c>
      <c r="X140" s="150" t="str">
        <f t="array" ref="X140">IFERROR(IF($C140&lt;&gt;"",INDEX('Booking Guest Information'!$K$21:$K$170,MATCH(1,('Booking Guest Information'!$G$21:$G$170=$D140)*('Booking Guest Information'!$M$21:$M$170&lt;=X$137)*('Booking Guest Information'!$O$21:$O$170&gt;X$137)*('Booking Guest Information'!$A$21:$A$170&lt;&gt;"X"),0),0),""),"")</f>
        <v/>
      </c>
      <c r="Y140" s="150" t="str">
        <f t="array" ref="Y140">IFERROR(IF($C140&lt;&gt;"",INDEX('Booking Guest Information'!$K$21:$K$170,MATCH(1,('Booking Guest Information'!$G$21:$G$170=$D140)*('Booking Guest Information'!$M$21:$M$170&lt;=Y$137)*('Booking Guest Information'!$O$21:$O$170&gt;Y$137)*('Booking Guest Information'!$A$21:$A$170&lt;&gt;"X"),0),0),""),"")</f>
        <v/>
      </c>
      <c r="Z140" s="150" t="str">
        <f t="array" ref="Z140">IFERROR(IF($C140&lt;&gt;"",INDEX('Booking Guest Information'!$K$21:$K$170,MATCH(1,('Booking Guest Information'!$G$21:$G$170=$D140)*('Booking Guest Information'!$M$21:$M$170&lt;=Z$137)*('Booking Guest Information'!$O$21:$O$170&gt;Z$137)*('Booking Guest Information'!$A$21:$A$170&lt;&gt;"X"),0),0),""),"")</f>
        <v/>
      </c>
      <c r="AA140" s="150" t="str">
        <f t="array" ref="AA140">IFERROR(IF($C140&lt;&gt;"",INDEX('Booking Guest Information'!$K$21:$K$170,MATCH(1,('Booking Guest Information'!$G$21:$G$170=$D140)*('Booking Guest Information'!$M$21:$M$170&lt;=AA$137)*('Booking Guest Information'!$O$21:$O$170&gt;AA$137)*('Booking Guest Information'!$A$21:$A$170&lt;&gt;"X"),0),0),""),"")</f>
        <v/>
      </c>
      <c r="AB140" s="150" t="str">
        <f t="array" ref="AB140">IFERROR(IF($C140&lt;&gt;"",INDEX('Booking Guest Information'!$K$21:$K$170,MATCH(1,('Booking Guest Information'!$G$21:$G$170=$D140)*('Booking Guest Information'!$M$21:$M$170&lt;=AB$137)*('Booking Guest Information'!$O$21:$O$170&gt;AB$137)*('Booking Guest Information'!$A$21:$A$170&lt;&gt;"X"),0),0),""),"")</f>
        <v/>
      </c>
      <c r="AC140" s="150" t="str">
        <f t="array" ref="AC140">IFERROR(IF($C140&lt;&gt;"",INDEX('Booking Guest Information'!$K$21:$K$170,MATCH(1,('Booking Guest Information'!$G$21:$G$170=$D140)*('Booking Guest Information'!$M$21:$M$170&lt;=AC$137)*('Booking Guest Information'!$O$21:$O$170&gt;AC$137)*('Booking Guest Information'!$A$21:$A$170&lt;&gt;"X"),0),0),""),"")</f>
        <v/>
      </c>
      <c r="AD140" s="150" t="str">
        <f t="array" ref="AD140">IFERROR(IF($C140&lt;&gt;"",INDEX('Booking Guest Information'!$K$21:$K$170,MATCH(1,('Booking Guest Information'!$G$21:$G$170=$D140)*('Booking Guest Information'!$M$21:$M$170&lt;=AD$137)*('Booking Guest Information'!$O$21:$O$170&gt;AD$137)*('Booking Guest Information'!$A$21:$A$170&lt;&gt;"X"),0),0),""),"")</f>
        <v/>
      </c>
      <c r="AE140" s="150" t="str">
        <f t="array" ref="AE140">IFERROR(IF($C140&lt;&gt;"",INDEX('Booking Guest Information'!$K$21:$K$170,MATCH(1,('Booking Guest Information'!$G$21:$G$170=$D140)*('Booking Guest Information'!$M$21:$M$170&lt;=AE$137)*('Booking Guest Information'!$O$21:$O$170&gt;AE$137)*('Booking Guest Information'!$A$21:$A$170&lt;&gt;"X"),0),0),""),"")</f>
        <v/>
      </c>
      <c r="AF140" s="150" t="str">
        <f t="array" ref="AF140">IFERROR(IF($C140&lt;&gt;"",INDEX('Booking Guest Information'!$K$21:$K$170,MATCH(1,('Booking Guest Information'!$G$21:$G$170=$D140)*('Booking Guest Information'!$M$21:$M$170&lt;=AF$137)*('Booking Guest Information'!$O$21:$O$170&gt;AF$137)*('Booking Guest Information'!$A$21:$A$170&lt;&gt;"X"),0),0),""),"")</f>
        <v/>
      </c>
      <c r="AG140" s="150" t="str">
        <f t="array" ref="AG140">IFERROR(IF($C140&lt;&gt;"",INDEX('Booking Guest Information'!$K$21:$K$170,MATCH(1,('Booking Guest Information'!$G$21:$G$170=$D140)*('Booking Guest Information'!$M$21:$M$170&lt;=AG$137)*('Booking Guest Information'!$O$21:$O$170&gt;AG$137)*('Booking Guest Information'!$A$21:$A$170&lt;&gt;"X"),0),0),""),"")</f>
        <v/>
      </c>
      <c r="AH140" s="150" t="str">
        <f t="array" ref="AH140">IFERROR(IF($C140&lt;&gt;"",INDEX('Booking Guest Information'!$K$21:$K$170,MATCH(1,('Booking Guest Information'!$G$21:$G$170=$D140)*('Booking Guest Information'!$M$21:$M$170&lt;=AH$137)*('Booking Guest Information'!$O$21:$O$170&gt;AH$137)*('Booking Guest Information'!$A$21:$A$170&lt;&gt;"X"),0),0),""),"")</f>
        <v/>
      </c>
      <c r="AI140" s="150" t="str">
        <f t="array" ref="AI140">IFERROR(IF($C140&lt;&gt;"",INDEX('Booking Guest Information'!$K$21:$K$170,MATCH(1,('Booking Guest Information'!$G$21:$G$170=$D140)*('Booking Guest Information'!$M$21:$M$170&lt;=AI$137)*('Booking Guest Information'!$O$21:$O$170&gt;AI$137)*('Booking Guest Information'!$A$21:$A$170&lt;&gt;"X"),0),0),""),"")</f>
        <v/>
      </c>
      <c r="AJ140" s="150" t="str">
        <f t="array" ref="AJ140">IFERROR(IF($C140&lt;&gt;"",INDEX('Booking Guest Information'!$K$21:$K$170,MATCH(1,('Booking Guest Information'!$G$21:$G$170=$D140)*('Booking Guest Information'!$M$21:$M$170&lt;=AJ$137)*('Booking Guest Information'!$O$21:$O$170&gt;AJ$137)*('Booking Guest Information'!$A$21:$A$170&lt;&gt;"X"),0),0),""),"")</f>
        <v/>
      </c>
      <c r="AK140" s="150" t="str">
        <f t="array" ref="AK140">IFERROR(IF($C140&lt;&gt;"",INDEX('Booking Guest Information'!$K$21:$K$170,MATCH(1,('Booking Guest Information'!$G$21:$G$170=$D140)*('Booking Guest Information'!$M$21:$M$170&lt;=AK$137)*('Booking Guest Information'!$O$21:$O$170&gt;AK$137)*('Booking Guest Information'!$A$21:$A$170&lt;&gt;"X"),0),0),""),"")</f>
        <v/>
      </c>
      <c r="AL140" s="150" t="str">
        <f t="array" ref="AL140">IFERROR(IF($C140&lt;&gt;"",INDEX('Booking Guest Information'!$K$21:$K$170,MATCH(1,('Booking Guest Information'!$G$21:$G$170=$D140)*('Booking Guest Information'!$M$21:$M$170&lt;=AL$137)*('Booking Guest Information'!$O$21:$O$170&gt;AL$137)*('Booking Guest Information'!$A$21:$A$170&lt;&gt;"X"),0),0),""),"")</f>
        <v/>
      </c>
      <c r="AM140" s="150" t="str">
        <f t="array" ref="AM140">IFERROR(IF($C140&lt;&gt;"",INDEX('Booking Guest Information'!$K$21:$K$170,MATCH(1,('Booking Guest Information'!$G$21:$G$170=$D140)*('Booking Guest Information'!$M$21:$M$170&lt;=AM$137)*('Booking Guest Information'!$O$21:$O$170&gt;AM$137)*('Booking Guest Information'!$A$21:$A$170&lt;&gt;"X"),0),0),""),"")</f>
        <v/>
      </c>
      <c r="AN140" s="150" t="str">
        <f t="array" ref="AN140">IFERROR(IF($C140&lt;&gt;"",INDEX('Booking Guest Information'!$K$21:$K$170,MATCH(1,('Booking Guest Information'!$G$21:$G$170=$D140)*('Booking Guest Information'!$M$21:$M$170&lt;=AN$137)*('Booking Guest Information'!$O$21:$O$170&gt;AN$137)*('Booking Guest Information'!$A$21:$A$170&lt;&gt;"X"),0),0),""),"")</f>
        <v/>
      </c>
      <c r="AO140" s="150" t="str">
        <f t="array" ref="AO140">IFERROR(IF($C140&lt;&gt;"",INDEX('Booking Guest Information'!$K$21:$K$170,MATCH(1,('Booking Guest Information'!$G$21:$G$170=$D140)*('Booking Guest Information'!$M$21:$M$170&lt;=AO$137)*('Booking Guest Information'!$O$21:$O$170&gt;AO$137)*('Booking Guest Information'!$A$21:$A$170&lt;&gt;"X"),0),0),""),"")</f>
        <v/>
      </c>
      <c r="AP140" s="150" t="str">
        <f t="array" ref="AP140">IFERROR(IF($C140&lt;&gt;"",INDEX('Booking Guest Information'!$K$21:$K$170,MATCH(1,('Booking Guest Information'!$G$21:$G$170=$D140)*('Booking Guest Information'!$M$21:$M$170&lt;=AP$137)*('Booking Guest Information'!$O$21:$O$170&gt;AP$137)*('Booking Guest Information'!$A$21:$A$170&lt;&gt;"X"),0),0),""),"")</f>
        <v/>
      </c>
      <c r="AQ140" s="150" t="str">
        <f t="array" ref="AQ140">IFERROR(IF($C140&lt;&gt;"",INDEX('Booking Guest Information'!$K$21:$K$170,MATCH(1,('Booking Guest Information'!$G$21:$G$170=$D140)*('Booking Guest Information'!$M$21:$M$170&lt;=AQ$137)*('Booking Guest Information'!$O$21:$O$170&gt;AQ$137)*('Booking Guest Information'!$A$21:$A$170&lt;&gt;"X"),0),0),""),"")</f>
        <v/>
      </c>
      <c r="AR140" s="150" t="str">
        <f t="array" ref="AR140">IFERROR(IF($C140&lt;&gt;"",INDEX('Booking Guest Information'!$K$21:$K$170,MATCH(1,('Booking Guest Information'!$G$21:$G$170=$D140)*('Booking Guest Information'!$M$21:$M$170&lt;=AR$137)*('Booking Guest Information'!$O$21:$O$170&gt;AR$137)*('Booking Guest Information'!$A$21:$A$170&lt;&gt;"X"),0),0),""),"")</f>
        <v/>
      </c>
      <c r="AS140" s="150" t="str">
        <f t="array" ref="AS140">IFERROR(IF($C140&lt;&gt;"",INDEX('Booking Guest Information'!$K$21:$K$170,MATCH(1,('Booking Guest Information'!$G$21:$G$170=$D140)*('Booking Guest Information'!$M$21:$M$170&lt;=AS$137)*('Booking Guest Information'!$O$21:$O$170&gt;AS$137)*('Booking Guest Information'!$A$21:$A$170&lt;&gt;"X"),0),0),""),"")</f>
        <v/>
      </c>
      <c r="AT140" s="150" t="str">
        <f t="array" ref="AT140">IFERROR(IF($C140&lt;&gt;"",INDEX('Booking Guest Information'!$K$21:$K$170,MATCH(1,('Booking Guest Information'!$G$21:$G$170=$D140)*('Booking Guest Information'!$M$21:$M$170&lt;=AT$137)*('Booking Guest Information'!$O$21:$O$170&gt;AT$137)*('Booking Guest Information'!$A$21:$A$170&lt;&gt;"X"),0),0),""),"")</f>
        <v/>
      </c>
      <c r="AU140" s="150" t="str">
        <f t="array" ref="AU140">IFERROR(IF($C140&lt;&gt;"",INDEX('Booking Guest Information'!$K$21:$K$170,MATCH(1,('Booking Guest Information'!$G$21:$G$170=$D140)*('Booking Guest Information'!$M$21:$M$170&lt;=AU$137)*('Booking Guest Information'!$O$21:$O$170&gt;AU$137)*('Booking Guest Information'!$A$21:$A$170&lt;&gt;"X"),0),0),""),"")</f>
        <v/>
      </c>
    </row>
    <row r="141" spans="2:47" x14ac:dyDescent="0.3">
      <c r="B141" s="149">
        <v>4</v>
      </c>
      <c r="C141" s="151" t="str">
        <f t="shared" si="7"/>
        <v>Standard Single</v>
      </c>
      <c r="D141" s="149">
        <f t="shared" si="7"/>
        <v>204</v>
      </c>
      <c r="E141" s="149"/>
      <c r="F141" s="150" t="str">
        <f t="array" ref="F141">IFERROR(IF($C141&lt;&gt;"",INDEX('Booking Guest Information'!$K$21:$K$170,MATCH(1,('Booking Guest Information'!$G$21:$G$170=$D141)*('Booking Guest Information'!$M$21:$M$170&lt;=F$137)*('Booking Guest Information'!$O$21:$O$170&gt;F$137)*('Booking Guest Information'!$A$21:$A$170&lt;&gt;"X"),0),0),""),"")</f>
        <v/>
      </c>
      <c r="G141" s="150" t="str">
        <f t="array" ref="G141">IFERROR(IF($C141&lt;&gt;"",INDEX('Booking Guest Information'!$K$21:$K$170,MATCH(1,('Booking Guest Information'!$G$21:$G$170=$D141)*('Booking Guest Information'!$M$21:$M$170&lt;=G$137)*('Booking Guest Information'!$O$21:$O$170&gt;G$137)*('Booking Guest Information'!$A$21:$A$170&lt;&gt;"X"),0),0),""),"")</f>
        <v/>
      </c>
      <c r="H141" s="150" t="str">
        <f t="array" ref="H141">IFERROR(IF($C141&lt;&gt;"",INDEX('Booking Guest Information'!$K$21:$K$170,MATCH(1,('Booking Guest Information'!$G$21:$G$170=$D141)*('Booking Guest Information'!$M$21:$M$170&lt;=H$137)*('Booking Guest Information'!$O$21:$O$170&gt;H$137)*('Booking Guest Information'!$A$21:$A$170&lt;&gt;"X"),0),0),""),"")</f>
        <v/>
      </c>
      <c r="I141" s="150" t="str">
        <f t="array" ref="I141">IFERROR(IF($C141&lt;&gt;"",INDEX('Booking Guest Information'!$K$21:$K$170,MATCH(1,('Booking Guest Information'!$G$21:$G$170=$D141)*('Booking Guest Information'!$M$21:$M$170&lt;=I$137)*('Booking Guest Information'!$O$21:$O$170&gt;I$137)*('Booking Guest Information'!$A$21:$A$170&lt;&gt;"X"),0),0),""),"")</f>
        <v/>
      </c>
      <c r="J141" s="150" t="str">
        <f t="array" ref="J141">IFERROR(IF($C141&lt;&gt;"",INDEX('Booking Guest Information'!$K$21:$K$170,MATCH(1,('Booking Guest Information'!$G$21:$G$170=$D141)*('Booking Guest Information'!$M$21:$M$170&lt;=J$137)*('Booking Guest Information'!$O$21:$O$170&gt;J$137)*('Booking Guest Information'!$A$21:$A$170&lt;&gt;"X"),0),0),""),"")</f>
        <v/>
      </c>
      <c r="K141" s="150" t="str">
        <f t="array" ref="K141">IFERROR(IF($C141&lt;&gt;"",INDEX('Booking Guest Information'!$K$21:$K$170,MATCH(1,('Booking Guest Information'!$G$21:$G$170=$D141)*('Booking Guest Information'!$M$21:$M$170&lt;=K$137)*('Booking Guest Information'!$O$21:$O$170&gt;K$137)*('Booking Guest Information'!$A$21:$A$170&lt;&gt;"X"),0),0),""),"")</f>
        <v/>
      </c>
      <c r="L141" s="150" t="str">
        <f t="array" ref="L141">IFERROR(IF($C141&lt;&gt;"",INDEX('Booking Guest Information'!$K$21:$K$170,MATCH(1,('Booking Guest Information'!$G$21:$G$170=$D141)*('Booking Guest Information'!$M$21:$M$170&lt;=L$137)*('Booking Guest Information'!$O$21:$O$170&gt;L$137)*('Booking Guest Information'!$A$21:$A$170&lt;&gt;"X"),0),0),""),"")</f>
        <v/>
      </c>
      <c r="M141" s="150" t="str">
        <f t="array" ref="M141">IFERROR(IF($C141&lt;&gt;"",INDEX('Booking Guest Information'!$K$21:$K$170,MATCH(1,('Booking Guest Information'!$G$21:$G$170=$D141)*('Booking Guest Information'!$M$21:$M$170&lt;=M$137)*('Booking Guest Information'!$O$21:$O$170&gt;M$137)*('Booking Guest Information'!$A$21:$A$170&lt;&gt;"X"),0),0),""),"")</f>
        <v/>
      </c>
      <c r="N141" s="150" t="str">
        <f t="array" ref="N141">IFERROR(IF($C141&lt;&gt;"",INDEX('Booking Guest Information'!$K$21:$K$170,MATCH(1,('Booking Guest Information'!$G$21:$G$170=$D141)*('Booking Guest Information'!$M$21:$M$170&lt;=N$137)*('Booking Guest Information'!$O$21:$O$170&gt;N$137)*('Booking Guest Information'!$A$21:$A$170&lt;&gt;"X"),0),0),""),"")</f>
        <v/>
      </c>
      <c r="O141" s="150" t="str">
        <f t="array" ref="O141">IFERROR(IF($C141&lt;&gt;"",INDEX('Booking Guest Information'!$K$21:$K$170,MATCH(1,('Booking Guest Information'!$G$21:$G$170=$D141)*('Booking Guest Information'!$M$21:$M$170&lt;=O$137)*('Booking Guest Information'!$O$21:$O$170&gt;O$137)*('Booking Guest Information'!$A$21:$A$170&lt;&gt;"X"),0),0),""),"")</f>
        <v/>
      </c>
      <c r="P141" s="150" t="str">
        <f t="array" ref="P141">IFERROR(IF($C141&lt;&gt;"",INDEX('Booking Guest Information'!$K$21:$K$170,MATCH(1,('Booking Guest Information'!$G$21:$G$170=$D141)*('Booking Guest Information'!$M$21:$M$170&lt;=P$137)*('Booking Guest Information'!$O$21:$O$170&gt;P$137)*('Booking Guest Information'!$A$21:$A$170&lt;&gt;"X"),0),0),""),"")</f>
        <v/>
      </c>
      <c r="Q141" s="150" t="str">
        <f t="array" ref="Q141">IFERROR(IF($C141&lt;&gt;"",INDEX('Booking Guest Information'!$K$21:$K$170,MATCH(1,('Booking Guest Information'!$G$21:$G$170=$D141)*('Booking Guest Information'!$M$21:$M$170&lt;=Q$137)*('Booking Guest Information'!$O$21:$O$170&gt;Q$137)*('Booking Guest Information'!$A$21:$A$170&lt;&gt;"X"),0),0),""),"")</f>
        <v/>
      </c>
      <c r="R141" s="150" t="str">
        <f t="array" ref="R141">IFERROR(IF($C141&lt;&gt;"",INDEX('Booking Guest Information'!$K$21:$K$170,MATCH(1,('Booking Guest Information'!$G$21:$G$170=$D141)*('Booking Guest Information'!$M$21:$M$170&lt;=R$137)*('Booking Guest Information'!$O$21:$O$170&gt;R$137)*('Booking Guest Information'!$A$21:$A$170&lt;&gt;"X"),0),0),""),"")</f>
        <v/>
      </c>
      <c r="S141" s="150" t="str">
        <f t="array" ref="S141">IFERROR(IF($C141&lt;&gt;"",INDEX('Booking Guest Information'!$K$21:$K$170,MATCH(1,('Booking Guest Information'!$G$21:$G$170=$D141)*('Booking Guest Information'!$M$21:$M$170&lt;=S$137)*('Booking Guest Information'!$O$21:$O$170&gt;S$137)*('Booking Guest Information'!$A$21:$A$170&lt;&gt;"X"),0),0),""),"")</f>
        <v/>
      </c>
      <c r="T141" s="150" t="str">
        <f t="array" ref="T141">IFERROR(IF($C141&lt;&gt;"",INDEX('Booking Guest Information'!$K$21:$K$170,MATCH(1,('Booking Guest Information'!$G$21:$G$170=$D141)*('Booking Guest Information'!$M$21:$M$170&lt;=T$137)*('Booking Guest Information'!$O$21:$O$170&gt;T$137)*('Booking Guest Information'!$A$21:$A$170&lt;&gt;"X"),0),0),""),"")</f>
        <v/>
      </c>
      <c r="U141" s="150" t="str">
        <f t="array" ref="U141">IFERROR(IF($C141&lt;&gt;"",INDEX('Booking Guest Information'!$K$21:$K$170,MATCH(1,('Booking Guest Information'!$G$21:$G$170=$D141)*('Booking Guest Information'!$M$21:$M$170&lt;=U$137)*('Booking Guest Information'!$O$21:$O$170&gt;U$137)*('Booking Guest Information'!$A$21:$A$170&lt;&gt;"X"),0),0),""),"")</f>
        <v/>
      </c>
      <c r="V141" s="150" t="str">
        <f t="array" ref="V141">IFERROR(IF($C141&lt;&gt;"",INDEX('Booking Guest Information'!$K$21:$K$170,MATCH(1,('Booking Guest Information'!$G$21:$G$170=$D141)*('Booking Guest Information'!$M$21:$M$170&lt;=V$137)*('Booking Guest Information'!$O$21:$O$170&gt;V$137)*('Booking Guest Information'!$A$21:$A$170&lt;&gt;"X"),0),0),""),"")</f>
        <v/>
      </c>
      <c r="W141" s="150" t="str">
        <f t="array" ref="W141">IFERROR(IF($C141&lt;&gt;"",INDEX('Booking Guest Information'!$K$21:$K$170,MATCH(1,('Booking Guest Information'!$G$21:$G$170=$D141)*('Booking Guest Information'!$M$21:$M$170&lt;=W$137)*('Booking Guest Information'!$O$21:$O$170&gt;W$137)*('Booking Guest Information'!$A$21:$A$170&lt;&gt;"X"),0),0),""),"")</f>
        <v/>
      </c>
      <c r="X141" s="150" t="str">
        <f t="array" ref="X141">IFERROR(IF($C141&lt;&gt;"",INDEX('Booking Guest Information'!$K$21:$K$170,MATCH(1,('Booking Guest Information'!$G$21:$G$170=$D141)*('Booking Guest Information'!$M$21:$M$170&lt;=X$137)*('Booking Guest Information'!$O$21:$O$170&gt;X$137)*('Booking Guest Information'!$A$21:$A$170&lt;&gt;"X"),0),0),""),"")</f>
        <v/>
      </c>
      <c r="Y141" s="150" t="str">
        <f t="array" ref="Y141">IFERROR(IF($C141&lt;&gt;"",INDEX('Booking Guest Information'!$K$21:$K$170,MATCH(1,('Booking Guest Information'!$G$21:$G$170=$D141)*('Booking Guest Information'!$M$21:$M$170&lt;=Y$137)*('Booking Guest Information'!$O$21:$O$170&gt;Y$137)*('Booking Guest Information'!$A$21:$A$170&lt;&gt;"X"),0),0),""),"")</f>
        <v/>
      </c>
      <c r="Z141" s="150" t="str">
        <f t="array" ref="Z141">IFERROR(IF($C141&lt;&gt;"",INDEX('Booking Guest Information'!$K$21:$K$170,MATCH(1,('Booking Guest Information'!$G$21:$G$170=$D141)*('Booking Guest Information'!$M$21:$M$170&lt;=Z$137)*('Booking Guest Information'!$O$21:$O$170&gt;Z$137)*('Booking Guest Information'!$A$21:$A$170&lt;&gt;"X"),0),0),""),"")</f>
        <v/>
      </c>
      <c r="AA141" s="150" t="str">
        <f t="array" ref="AA141">IFERROR(IF($C141&lt;&gt;"",INDEX('Booking Guest Information'!$K$21:$K$170,MATCH(1,('Booking Guest Information'!$G$21:$G$170=$D141)*('Booking Guest Information'!$M$21:$M$170&lt;=AA$137)*('Booking Guest Information'!$O$21:$O$170&gt;AA$137)*('Booking Guest Information'!$A$21:$A$170&lt;&gt;"X"),0),0),""),"")</f>
        <v/>
      </c>
      <c r="AB141" s="150" t="str">
        <f t="array" ref="AB141">IFERROR(IF($C141&lt;&gt;"",INDEX('Booking Guest Information'!$K$21:$K$170,MATCH(1,('Booking Guest Information'!$G$21:$G$170=$D141)*('Booking Guest Information'!$M$21:$M$170&lt;=AB$137)*('Booking Guest Information'!$O$21:$O$170&gt;AB$137)*('Booking Guest Information'!$A$21:$A$170&lt;&gt;"X"),0),0),""),"")</f>
        <v/>
      </c>
      <c r="AC141" s="150" t="str">
        <f t="array" ref="AC141">IFERROR(IF($C141&lt;&gt;"",INDEX('Booking Guest Information'!$K$21:$K$170,MATCH(1,('Booking Guest Information'!$G$21:$G$170=$D141)*('Booking Guest Information'!$M$21:$M$170&lt;=AC$137)*('Booking Guest Information'!$O$21:$O$170&gt;AC$137)*('Booking Guest Information'!$A$21:$A$170&lt;&gt;"X"),0),0),""),"")</f>
        <v/>
      </c>
      <c r="AD141" s="150" t="str">
        <f t="array" ref="AD141">IFERROR(IF($C141&lt;&gt;"",INDEX('Booking Guest Information'!$K$21:$K$170,MATCH(1,('Booking Guest Information'!$G$21:$G$170=$D141)*('Booking Guest Information'!$M$21:$M$170&lt;=AD$137)*('Booking Guest Information'!$O$21:$O$170&gt;AD$137)*('Booking Guest Information'!$A$21:$A$170&lt;&gt;"X"),0),0),""),"")</f>
        <v/>
      </c>
      <c r="AE141" s="150" t="str">
        <f t="array" ref="AE141">IFERROR(IF($C141&lt;&gt;"",INDEX('Booking Guest Information'!$K$21:$K$170,MATCH(1,('Booking Guest Information'!$G$21:$G$170=$D141)*('Booking Guest Information'!$M$21:$M$170&lt;=AE$137)*('Booking Guest Information'!$O$21:$O$170&gt;AE$137)*('Booking Guest Information'!$A$21:$A$170&lt;&gt;"X"),0),0),""),"")</f>
        <v/>
      </c>
      <c r="AF141" s="150" t="str">
        <f t="array" ref="AF141">IFERROR(IF($C141&lt;&gt;"",INDEX('Booking Guest Information'!$K$21:$K$170,MATCH(1,('Booking Guest Information'!$G$21:$G$170=$D141)*('Booking Guest Information'!$M$21:$M$170&lt;=AF$137)*('Booking Guest Information'!$O$21:$O$170&gt;AF$137)*('Booking Guest Information'!$A$21:$A$170&lt;&gt;"X"),0),0),""),"")</f>
        <v/>
      </c>
      <c r="AG141" s="150" t="str">
        <f t="array" ref="AG141">IFERROR(IF($C141&lt;&gt;"",INDEX('Booking Guest Information'!$K$21:$K$170,MATCH(1,('Booking Guest Information'!$G$21:$G$170=$D141)*('Booking Guest Information'!$M$21:$M$170&lt;=AG$137)*('Booking Guest Information'!$O$21:$O$170&gt;AG$137)*('Booking Guest Information'!$A$21:$A$170&lt;&gt;"X"),0),0),""),"")</f>
        <v/>
      </c>
      <c r="AH141" s="150" t="str">
        <f t="array" ref="AH141">IFERROR(IF($C141&lt;&gt;"",INDEX('Booking Guest Information'!$K$21:$K$170,MATCH(1,('Booking Guest Information'!$G$21:$G$170=$D141)*('Booking Guest Information'!$M$21:$M$170&lt;=AH$137)*('Booking Guest Information'!$O$21:$O$170&gt;AH$137)*('Booking Guest Information'!$A$21:$A$170&lt;&gt;"X"),0),0),""),"")</f>
        <v/>
      </c>
      <c r="AI141" s="150" t="str">
        <f t="array" ref="AI141">IFERROR(IF($C141&lt;&gt;"",INDEX('Booking Guest Information'!$K$21:$K$170,MATCH(1,('Booking Guest Information'!$G$21:$G$170=$D141)*('Booking Guest Information'!$M$21:$M$170&lt;=AI$137)*('Booking Guest Information'!$O$21:$O$170&gt;AI$137)*('Booking Guest Information'!$A$21:$A$170&lt;&gt;"X"),0),0),""),"")</f>
        <v/>
      </c>
      <c r="AJ141" s="150" t="str">
        <f t="array" ref="AJ141">IFERROR(IF($C141&lt;&gt;"",INDEX('Booking Guest Information'!$K$21:$K$170,MATCH(1,('Booking Guest Information'!$G$21:$G$170=$D141)*('Booking Guest Information'!$M$21:$M$170&lt;=AJ$137)*('Booking Guest Information'!$O$21:$O$170&gt;AJ$137)*('Booking Guest Information'!$A$21:$A$170&lt;&gt;"X"),0),0),""),"")</f>
        <v/>
      </c>
      <c r="AK141" s="150" t="str">
        <f t="array" ref="AK141">IFERROR(IF($C141&lt;&gt;"",INDEX('Booking Guest Information'!$K$21:$K$170,MATCH(1,('Booking Guest Information'!$G$21:$G$170=$D141)*('Booking Guest Information'!$M$21:$M$170&lt;=AK$137)*('Booking Guest Information'!$O$21:$O$170&gt;AK$137)*('Booking Guest Information'!$A$21:$A$170&lt;&gt;"X"),0),0),""),"")</f>
        <v/>
      </c>
      <c r="AL141" s="150" t="str">
        <f t="array" ref="AL141">IFERROR(IF($C141&lt;&gt;"",INDEX('Booking Guest Information'!$K$21:$K$170,MATCH(1,('Booking Guest Information'!$G$21:$G$170=$D141)*('Booking Guest Information'!$M$21:$M$170&lt;=AL$137)*('Booking Guest Information'!$O$21:$O$170&gt;AL$137)*('Booking Guest Information'!$A$21:$A$170&lt;&gt;"X"),0),0),""),"")</f>
        <v/>
      </c>
      <c r="AM141" s="150" t="str">
        <f t="array" ref="AM141">IFERROR(IF($C141&lt;&gt;"",INDEX('Booking Guest Information'!$K$21:$K$170,MATCH(1,('Booking Guest Information'!$G$21:$G$170=$D141)*('Booking Guest Information'!$M$21:$M$170&lt;=AM$137)*('Booking Guest Information'!$O$21:$O$170&gt;AM$137)*('Booking Guest Information'!$A$21:$A$170&lt;&gt;"X"),0),0),""),"")</f>
        <v/>
      </c>
      <c r="AN141" s="150" t="str">
        <f t="array" ref="AN141">IFERROR(IF($C141&lt;&gt;"",INDEX('Booking Guest Information'!$K$21:$K$170,MATCH(1,('Booking Guest Information'!$G$21:$G$170=$D141)*('Booking Guest Information'!$M$21:$M$170&lt;=AN$137)*('Booking Guest Information'!$O$21:$O$170&gt;AN$137)*('Booking Guest Information'!$A$21:$A$170&lt;&gt;"X"),0),0),""),"")</f>
        <v/>
      </c>
      <c r="AO141" s="150" t="str">
        <f t="array" ref="AO141">IFERROR(IF($C141&lt;&gt;"",INDEX('Booking Guest Information'!$K$21:$K$170,MATCH(1,('Booking Guest Information'!$G$21:$G$170=$D141)*('Booking Guest Information'!$M$21:$M$170&lt;=AO$137)*('Booking Guest Information'!$O$21:$O$170&gt;AO$137)*('Booking Guest Information'!$A$21:$A$170&lt;&gt;"X"),0),0),""),"")</f>
        <v/>
      </c>
      <c r="AP141" s="150" t="str">
        <f t="array" ref="AP141">IFERROR(IF($C141&lt;&gt;"",INDEX('Booking Guest Information'!$K$21:$K$170,MATCH(1,('Booking Guest Information'!$G$21:$G$170=$D141)*('Booking Guest Information'!$M$21:$M$170&lt;=AP$137)*('Booking Guest Information'!$O$21:$O$170&gt;AP$137)*('Booking Guest Information'!$A$21:$A$170&lt;&gt;"X"),0),0),""),"")</f>
        <v/>
      </c>
      <c r="AQ141" s="150" t="str">
        <f t="array" ref="AQ141">IFERROR(IF($C141&lt;&gt;"",INDEX('Booking Guest Information'!$K$21:$K$170,MATCH(1,('Booking Guest Information'!$G$21:$G$170=$D141)*('Booking Guest Information'!$M$21:$M$170&lt;=AQ$137)*('Booking Guest Information'!$O$21:$O$170&gt;AQ$137)*('Booking Guest Information'!$A$21:$A$170&lt;&gt;"X"),0),0),""),"")</f>
        <v/>
      </c>
      <c r="AR141" s="150" t="str">
        <f t="array" ref="AR141">IFERROR(IF($C141&lt;&gt;"",INDEX('Booking Guest Information'!$K$21:$K$170,MATCH(1,('Booking Guest Information'!$G$21:$G$170=$D141)*('Booking Guest Information'!$M$21:$M$170&lt;=AR$137)*('Booking Guest Information'!$O$21:$O$170&gt;AR$137)*('Booking Guest Information'!$A$21:$A$170&lt;&gt;"X"),0),0),""),"")</f>
        <v/>
      </c>
      <c r="AS141" s="150" t="str">
        <f t="array" ref="AS141">IFERROR(IF($C141&lt;&gt;"",INDEX('Booking Guest Information'!$K$21:$K$170,MATCH(1,('Booking Guest Information'!$G$21:$G$170=$D141)*('Booking Guest Information'!$M$21:$M$170&lt;=AS$137)*('Booking Guest Information'!$O$21:$O$170&gt;AS$137)*('Booking Guest Information'!$A$21:$A$170&lt;&gt;"X"),0),0),""),"")</f>
        <v/>
      </c>
      <c r="AT141" s="150" t="str">
        <f t="array" ref="AT141">IFERROR(IF($C141&lt;&gt;"",INDEX('Booking Guest Information'!$K$21:$K$170,MATCH(1,('Booking Guest Information'!$G$21:$G$170=$D141)*('Booking Guest Information'!$M$21:$M$170&lt;=AT$137)*('Booking Guest Information'!$O$21:$O$170&gt;AT$137)*('Booking Guest Information'!$A$21:$A$170&lt;&gt;"X"),0),0),""),"")</f>
        <v/>
      </c>
      <c r="AU141" s="150" t="str">
        <f t="array" ref="AU141">IFERROR(IF($C141&lt;&gt;"",INDEX('Booking Guest Information'!$K$21:$K$170,MATCH(1,('Booking Guest Information'!$G$21:$G$170=$D141)*('Booking Guest Information'!$M$21:$M$170&lt;=AU$137)*('Booking Guest Information'!$O$21:$O$170&gt;AU$137)*('Booking Guest Information'!$A$21:$A$170&lt;&gt;"X"),0),0),""),"")</f>
        <v/>
      </c>
    </row>
    <row r="142" spans="2:47" x14ac:dyDescent="0.3">
      <c r="B142" s="149">
        <v>5</v>
      </c>
      <c r="C142" s="151" t="str">
        <f t="shared" si="7"/>
        <v>Standard Single</v>
      </c>
      <c r="D142" s="149">
        <f t="shared" si="7"/>
        <v>205</v>
      </c>
      <c r="E142" s="149"/>
      <c r="F142" s="150" t="str">
        <f t="array" ref="F142">IFERROR(IF($C142&lt;&gt;"",INDEX('Booking Guest Information'!$K$21:$K$170,MATCH(1,('Booking Guest Information'!$G$21:$G$170=$D142)*('Booking Guest Information'!$M$21:$M$170&lt;=F$137)*('Booking Guest Information'!$O$21:$O$170&gt;F$137)*('Booking Guest Information'!$A$21:$A$170&lt;&gt;"X"),0),0),""),"")</f>
        <v/>
      </c>
      <c r="G142" s="150" t="str">
        <f t="array" ref="G142">IFERROR(IF($C142&lt;&gt;"",INDEX('Booking Guest Information'!$K$21:$K$170,MATCH(1,('Booking Guest Information'!$G$21:$G$170=$D142)*('Booking Guest Information'!$M$21:$M$170&lt;=G$137)*('Booking Guest Information'!$O$21:$O$170&gt;G$137)*('Booking Guest Information'!$A$21:$A$170&lt;&gt;"X"),0),0),""),"")</f>
        <v/>
      </c>
      <c r="H142" s="150" t="str">
        <f t="array" ref="H142">IFERROR(IF($C142&lt;&gt;"",INDEX('Booking Guest Information'!$K$21:$K$170,MATCH(1,('Booking Guest Information'!$G$21:$G$170=$D142)*('Booking Guest Information'!$M$21:$M$170&lt;=H$137)*('Booking Guest Information'!$O$21:$O$170&gt;H$137)*('Booking Guest Information'!$A$21:$A$170&lt;&gt;"X"),0),0),""),"")</f>
        <v/>
      </c>
      <c r="I142" s="150" t="str">
        <f t="array" ref="I142">IFERROR(IF($C142&lt;&gt;"",INDEX('Booking Guest Information'!$K$21:$K$170,MATCH(1,('Booking Guest Information'!$G$21:$G$170=$D142)*('Booking Guest Information'!$M$21:$M$170&lt;=I$137)*('Booking Guest Information'!$O$21:$O$170&gt;I$137)*('Booking Guest Information'!$A$21:$A$170&lt;&gt;"X"),0),0),""),"")</f>
        <v/>
      </c>
      <c r="J142" s="150" t="str">
        <f t="array" ref="J142">IFERROR(IF($C142&lt;&gt;"",INDEX('Booking Guest Information'!$K$21:$K$170,MATCH(1,('Booking Guest Information'!$G$21:$G$170=$D142)*('Booking Guest Information'!$M$21:$M$170&lt;=J$137)*('Booking Guest Information'!$O$21:$O$170&gt;J$137)*('Booking Guest Information'!$A$21:$A$170&lt;&gt;"X"),0),0),""),"")</f>
        <v/>
      </c>
      <c r="K142" s="150" t="str">
        <f t="array" ref="K142">IFERROR(IF($C142&lt;&gt;"",INDEX('Booking Guest Information'!$K$21:$K$170,MATCH(1,('Booking Guest Information'!$G$21:$G$170=$D142)*('Booking Guest Information'!$M$21:$M$170&lt;=K$137)*('Booking Guest Information'!$O$21:$O$170&gt;K$137)*('Booking Guest Information'!$A$21:$A$170&lt;&gt;"X"),0),0),""),"")</f>
        <v/>
      </c>
      <c r="L142" s="150" t="str">
        <f t="array" ref="L142">IFERROR(IF($C142&lt;&gt;"",INDEX('Booking Guest Information'!$K$21:$K$170,MATCH(1,('Booking Guest Information'!$G$21:$G$170=$D142)*('Booking Guest Information'!$M$21:$M$170&lt;=L$137)*('Booking Guest Information'!$O$21:$O$170&gt;L$137)*('Booking Guest Information'!$A$21:$A$170&lt;&gt;"X"),0),0),""),"")</f>
        <v/>
      </c>
      <c r="M142" s="150" t="str">
        <f t="array" ref="M142">IFERROR(IF($C142&lt;&gt;"",INDEX('Booking Guest Information'!$K$21:$K$170,MATCH(1,('Booking Guest Information'!$G$21:$G$170=$D142)*('Booking Guest Information'!$M$21:$M$170&lt;=M$137)*('Booking Guest Information'!$O$21:$O$170&gt;M$137)*('Booking Guest Information'!$A$21:$A$170&lt;&gt;"X"),0),0),""),"")</f>
        <v/>
      </c>
      <c r="N142" s="150" t="str">
        <f t="array" ref="N142">IFERROR(IF($C142&lt;&gt;"",INDEX('Booking Guest Information'!$K$21:$K$170,MATCH(1,('Booking Guest Information'!$G$21:$G$170=$D142)*('Booking Guest Information'!$M$21:$M$170&lt;=N$137)*('Booking Guest Information'!$O$21:$O$170&gt;N$137)*('Booking Guest Information'!$A$21:$A$170&lt;&gt;"X"),0),0),""),"")</f>
        <v/>
      </c>
      <c r="O142" s="150" t="str">
        <f t="array" ref="O142">IFERROR(IF($C142&lt;&gt;"",INDEX('Booking Guest Information'!$K$21:$K$170,MATCH(1,('Booking Guest Information'!$G$21:$G$170=$D142)*('Booking Guest Information'!$M$21:$M$170&lt;=O$137)*('Booking Guest Information'!$O$21:$O$170&gt;O$137)*('Booking Guest Information'!$A$21:$A$170&lt;&gt;"X"),0),0),""),"")</f>
        <v/>
      </c>
      <c r="P142" s="150" t="str">
        <f t="array" ref="P142">IFERROR(IF($C142&lt;&gt;"",INDEX('Booking Guest Information'!$K$21:$K$170,MATCH(1,('Booking Guest Information'!$G$21:$G$170=$D142)*('Booking Guest Information'!$M$21:$M$170&lt;=P$137)*('Booking Guest Information'!$O$21:$O$170&gt;P$137)*('Booking Guest Information'!$A$21:$A$170&lt;&gt;"X"),0),0),""),"")</f>
        <v/>
      </c>
      <c r="Q142" s="150" t="str">
        <f t="array" ref="Q142">IFERROR(IF($C142&lt;&gt;"",INDEX('Booking Guest Information'!$K$21:$K$170,MATCH(1,('Booking Guest Information'!$G$21:$G$170=$D142)*('Booking Guest Information'!$M$21:$M$170&lt;=Q$137)*('Booking Guest Information'!$O$21:$O$170&gt;Q$137)*('Booking Guest Information'!$A$21:$A$170&lt;&gt;"X"),0),0),""),"")</f>
        <v/>
      </c>
      <c r="R142" s="150" t="str">
        <f t="array" ref="R142">IFERROR(IF($C142&lt;&gt;"",INDEX('Booking Guest Information'!$K$21:$K$170,MATCH(1,('Booking Guest Information'!$G$21:$G$170=$D142)*('Booking Guest Information'!$M$21:$M$170&lt;=R$137)*('Booking Guest Information'!$O$21:$O$170&gt;R$137)*('Booking Guest Information'!$A$21:$A$170&lt;&gt;"X"),0),0),""),"")</f>
        <v/>
      </c>
      <c r="S142" s="150" t="str">
        <f t="array" ref="S142">IFERROR(IF($C142&lt;&gt;"",INDEX('Booking Guest Information'!$K$21:$K$170,MATCH(1,('Booking Guest Information'!$G$21:$G$170=$D142)*('Booking Guest Information'!$M$21:$M$170&lt;=S$137)*('Booking Guest Information'!$O$21:$O$170&gt;S$137)*('Booking Guest Information'!$A$21:$A$170&lt;&gt;"X"),0),0),""),"")</f>
        <v/>
      </c>
      <c r="T142" s="150" t="str">
        <f t="array" ref="T142">IFERROR(IF($C142&lt;&gt;"",INDEX('Booking Guest Information'!$K$21:$K$170,MATCH(1,('Booking Guest Information'!$G$21:$G$170=$D142)*('Booking Guest Information'!$M$21:$M$170&lt;=T$137)*('Booking Guest Information'!$O$21:$O$170&gt;T$137)*('Booking Guest Information'!$A$21:$A$170&lt;&gt;"X"),0),0),""),"")</f>
        <v/>
      </c>
      <c r="U142" s="150" t="str">
        <f t="array" ref="U142">IFERROR(IF($C142&lt;&gt;"",INDEX('Booking Guest Information'!$K$21:$K$170,MATCH(1,('Booking Guest Information'!$G$21:$G$170=$D142)*('Booking Guest Information'!$M$21:$M$170&lt;=U$137)*('Booking Guest Information'!$O$21:$O$170&gt;U$137)*('Booking Guest Information'!$A$21:$A$170&lt;&gt;"X"),0),0),""),"")</f>
        <v/>
      </c>
      <c r="V142" s="150" t="str">
        <f t="array" ref="V142">IFERROR(IF($C142&lt;&gt;"",INDEX('Booking Guest Information'!$K$21:$K$170,MATCH(1,('Booking Guest Information'!$G$21:$G$170=$D142)*('Booking Guest Information'!$M$21:$M$170&lt;=V$137)*('Booking Guest Information'!$O$21:$O$170&gt;V$137)*('Booking Guest Information'!$A$21:$A$170&lt;&gt;"X"),0),0),""),"")</f>
        <v/>
      </c>
      <c r="W142" s="150" t="str">
        <f t="array" ref="W142">IFERROR(IF($C142&lt;&gt;"",INDEX('Booking Guest Information'!$K$21:$K$170,MATCH(1,('Booking Guest Information'!$G$21:$G$170=$D142)*('Booking Guest Information'!$M$21:$M$170&lt;=W$137)*('Booking Guest Information'!$O$21:$O$170&gt;W$137)*('Booking Guest Information'!$A$21:$A$170&lt;&gt;"X"),0),0),""),"")</f>
        <v/>
      </c>
      <c r="X142" s="150" t="str">
        <f t="array" ref="X142">IFERROR(IF($C142&lt;&gt;"",INDEX('Booking Guest Information'!$K$21:$K$170,MATCH(1,('Booking Guest Information'!$G$21:$G$170=$D142)*('Booking Guest Information'!$M$21:$M$170&lt;=X$137)*('Booking Guest Information'!$O$21:$O$170&gt;X$137)*('Booking Guest Information'!$A$21:$A$170&lt;&gt;"X"),0),0),""),"")</f>
        <v/>
      </c>
      <c r="Y142" s="150" t="str">
        <f t="array" ref="Y142">IFERROR(IF($C142&lt;&gt;"",INDEX('Booking Guest Information'!$K$21:$K$170,MATCH(1,('Booking Guest Information'!$G$21:$G$170=$D142)*('Booking Guest Information'!$M$21:$M$170&lt;=Y$137)*('Booking Guest Information'!$O$21:$O$170&gt;Y$137)*('Booking Guest Information'!$A$21:$A$170&lt;&gt;"X"),0),0),""),"")</f>
        <v/>
      </c>
      <c r="Z142" s="150" t="str">
        <f t="array" ref="Z142">IFERROR(IF($C142&lt;&gt;"",INDEX('Booking Guest Information'!$K$21:$K$170,MATCH(1,('Booking Guest Information'!$G$21:$G$170=$D142)*('Booking Guest Information'!$M$21:$M$170&lt;=Z$137)*('Booking Guest Information'!$O$21:$O$170&gt;Z$137)*('Booking Guest Information'!$A$21:$A$170&lt;&gt;"X"),0),0),""),"")</f>
        <v/>
      </c>
      <c r="AA142" s="150" t="str">
        <f t="array" ref="AA142">IFERROR(IF($C142&lt;&gt;"",INDEX('Booking Guest Information'!$K$21:$K$170,MATCH(1,('Booking Guest Information'!$G$21:$G$170=$D142)*('Booking Guest Information'!$M$21:$M$170&lt;=AA$137)*('Booking Guest Information'!$O$21:$O$170&gt;AA$137)*('Booking Guest Information'!$A$21:$A$170&lt;&gt;"X"),0),0),""),"")</f>
        <v/>
      </c>
      <c r="AB142" s="150" t="str">
        <f t="array" ref="AB142">IFERROR(IF($C142&lt;&gt;"",INDEX('Booking Guest Information'!$K$21:$K$170,MATCH(1,('Booking Guest Information'!$G$21:$G$170=$D142)*('Booking Guest Information'!$M$21:$M$170&lt;=AB$137)*('Booking Guest Information'!$O$21:$O$170&gt;AB$137)*('Booking Guest Information'!$A$21:$A$170&lt;&gt;"X"),0),0),""),"")</f>
        <v/>
      </c>
      <c r="AC142" s="150" t="str">
        <f t="array" ref="AC142">IFERROR(IF($C142&lt;&gt;"",INDEX('Booking Guest Information'!$K$21:$K$170,MATCH(1,('Booking Guest Information'!$G$21:$G$170=$D142)*('Booking Guest Information'!$M$21:$M$170&lt;=AC$137)*('Booking Guest Information'!$O$21:$O$170&gt;AC$137)*('Booking Guest Information'!$A$21:$A$170&lt;&gt;"X"),0),0),""),"")</f>
        <v/>
      </c>
      <c r="AD142" s="150" t="str">
        <f t="array" ref="AD142">IFERROR(IF($C142&lt;&gt;"",INDEX('Booking Guest Information'!$K$21:$K$170,MATCH(1,('Booking Guest Information'!$G$21:$G$170=$D142)*('Booking Guest Information'!$M$21:$M$170&lt;=AD$137)*('Booking Guest Information'!$O$21:$O$170&gt;AD$137)*('Booking Guest Information'!$A$21:$A$170&lt;&gt;"X"),0),0),""),"")</f>
        <v/>
      </c>
      <c r="AE142" s="150" t="str">
        <f t="array" ref="AE142">IFERROR(IF($C142&lt;&gt;"",INDEX('Booking Guest Information'!$K$21:$K$170,MATCH(1,('Booking Guest Information'!$G$21:$G$170=$D142)*('Booking Guest Information'!$M$21:$M$170&lt;=AE$137)*('Booking Guest Information'!$O$21:$O$170&gt;AE$137)*('Booking Guest Information'!$A$21:$A$170&lt;&gt;"X"),0),0),""),"")</f>
        <v/>
      </c>
      <c r="AF142" s="150" t="str">
        <f t="array" ref="AF142">IFERROR(IF($C142&lt;&gt;"",INDEX('Booking Guest Information'!$K$21:$K$170,MATCH(1,('Booking Guest Information'!$G$21:$G$170=$D142)*('Booking Guest Information'!$M$21:$M$170&lt;=AF$137)*('Booking Guest Information'!$O$21:$O$170&gt;AF$137)*('Booking Guest Information'!$A$21:$A$170&lt;&gt;"X"),0),0),""),"")</f>
        <v/>
      </c>
      <c r="AG142" s="150" t="str">
        <f t="array" ref="AG142">IFERROR(IF($C142&lt;&gt;"",INDEX('Booking Guest Information'!$K$21:$K$170,MATCH(1,('Booking Guest Information'!$G$21:$G$170=$D142)*('Booking Guest Information'!$M$21:$M$170&lt;=AG$137)*('Booking Guest Information'!$O$21:$O$170&gt;AG$137)*('Booking Guest Information'!$A$21:$A$170&lt;&gt;"X"),0),0),""),"")</f>
        <v/>
      </c>
      <c r="AH142" s="150" t="str">
        <f t="array" ref="AH142">IFERROR(IF($C142&lt;&gt;"",INDEX('Booking Guest Information'!$K$21:$K$170,MATCH(1,('Booking Guest Information'!$G$21:$G$170=$D142)*('Booking Guest Information'!$M$21:$M$170&lt;=AH$137)*('Booking Guest Information'!$O$21:$O$170&gt;AH$137)*('Booking Guest Information'!$A$21:$A$170&lt;&gt;"X"),0),0),""),"")</f>
        <v/>
      </c>
      <c r="AI142" s="150" t="str">
        <f t="array" ref="AI142">IFERROR(IF($C142&lt;&gt;"",INDEX('Booking Guest Information'!$K$21:$K$170,MATCH(1,('Booking Guest Information'!$G$21:$G$170=$D142)*('Booking Guest Information'!$M$21:$M$170&lt;=AI$137)*('Booking Guest Information'!$O$21:$O$170&gt;AI$137)*('Booking Guest Information'!$A$21:$A$170&lt;&gt;"X"),0),0),""),"")</f>
        <v/>
      </c>
      <c r="AJ142" s="150" t="str">
        <f t="array" ref="AJ142">IFERROR(IF($C142&lt;&gt;"",INDEX('Booking Guest Information'!$K$21:$K$170,MATCH(1,('Booking Guest Information'!$G$21:$G$170=$D142)*('Booking Guest Information'!$M$21:$M$170&lt;=AJ$137)*('Booking Guest Information'!$O$21:$O$170&gt;AJ$137)*('Booking Guest Information'!$A$21:$A$170&lt;&gt;"X"),0),0),""),"")</f>
        <v/>
      </c>
      <c r="AK142" s="150" t="str">
        <f t="array" ref="AK142">IFERROR(IF($C142&lt;&gt;"",INDEX('Booking Guest Information'!$K$21:$K$170,MATCH(1,('Booking Guest Information'!$G$21:$G$170=$D142)*('Booking Guest Information'!$M$21:$M$170&lt;=AK$137)*('Booking Guest Information'!$O$21:$O$170&gt;AK$137)*('Booking Guest Information'!$A$21:$A$170&lt;&gt;"X"),0),0),""),"")</f>
        <v/>
      </c>
      <c r="AL142" s="150" t="str">
        <f t="array" ref="AL142">IFERROR(IF($C142&lt;&gt;"",INDEX('Booking Guest Information'!$K$21:$K$170,MATCH(1,('Booking Guest Information'!$G$21:$G$170=$D142)*('Booking Guest Information'!$M$21:$M$170&lt;=AL$137)*('Booking Guest Information'!$O$21:$O$170&gt;AL$137)*('Booking Guest Information'!$A$21:$A$170&lt;&gt;"X"),0),0),""),"")</f>
        <v/>
      </c>
      <c r="AM142" s="150" t="str">
        <f t="array" ref="AM142">IFERROR(IF($C142&lt;&gt;"",INDEX('Booking Guest Information'!$K$21:$K$170,MATCH(1,('Booking Guest Information'!$G$21:$G$170=$D142)*('Booking Guest Information'!$M$21:$M$170&lt;=AM$137)*('Booking Guest Information'!$O$21:$O$170&gt;AM$137)*('Booking Guest Information'!$A$21:$A$170&lt;&gt;"X"),0),0),""),"")</f>
        <v/>
      </c>
      <c r="AN142" s="150" t="str">
        <f t="array" ref="AN142">IFERROR(IF($C142&lt;&gt;"",INDEX('Booking Guest Information'!$K$21:$K$170,MATCH(1,('Booking Guest Information'!$G$21:$G$170=$D142)*('Booking Guest Information'!$M$21:$M$170&lt;=AN$137)*('Booking Guest Information'!$O$21:$O$170&gt;AN$137)*('Booking Guest Information'!$A$21:$A$170&lt;&gt;"X"),0),0),""),"")</f>
        <v/>
      </c>
      <c r="AO142" s="150" t="str">
        <f t="array" ref="AO142">IFERROR(IF($C142&lt;&gt;"",INDEX('Booking Guest Information'!$K$21:$K$170,MATCH(1,('Booking Guest Information'!$G$21:$G$170=$D142)*('Booking Guest Information'!$M$21:$M$170&lt;=AO$137)*('Booking Guest Information'!$O$21:$O$170&gt;AO$137)*('Booking Guest Information'!$A$21:$A$170&lt;&gt;"X"),0),0),""),"")</f>
        <v/>
      </c>
      <c r="AP142" s="150" t="str">
        <f t="array" ref="AP142">IFERROR(IF($C142&lt;&gt;"",INDEX('Booking Guest Information'!$K$21:$K$170,MATCH(1,('Booking Guest Information'!$G$21:$G$170=$D142)*('Booking Guest Information'!$M$21:$M$170&lt;=AP$137)*('Booking Guest Information'!$O$21:$O$170&gt;AP$137)*('Booking Guest Information'!$A$21:$A$170&lt;&gt;"X"),0),0),""),"")</f>
        <v/>
      </c>
      <c r="AQ142" s="150" t="str">
        <f t="array" ref="AQ142">IFERROR(IF($C142&lt;&gt;"",INDEX('Booking Guest Information'!$K$21:$K$170,MATCH(1,('Booking Guest Information'!$G$21:$G$170=$D142)*('Booking Guest Information'!$M$21:$M$170&lt;=AQ$137)*('Booking Guest Information'!$O$21:$O$170&gt;AQ$137)*('Booking Guest Information'!$A$21:$A$170&lt;&gt;"X"),0),0),""),"")</f>
        <v/>
      </c>
      <c r="AR142" s="150" t="str">
        <f t="array" ref="AR142">IFERROR(IF($C142&lt;&gt;"",INDEX('Booking Guest Information'!$K$21:$K$170,MATCH(1,('Booking Guest Information'!$G$21:$G$170=$D142)*('Booking Guest Information'!$M$21:$M$170&lt;=AR$137)*('Booking Guest Information'!$O$21:$O$170&gt;AR$137)*('Booking Guest Information'!$A$21:$A$170&lt;&gt;"X"),0),0),""),"")</f>
        <v/>
      </c>
      <c r="AS142" s="150" t="str">
        <f t="array" ref="AS142">IFERROR(IF($C142&lt;&gt;"",INDEX('Booking Guest Information'!$K$21:$K$170,MATCH(1,('Booking Guest Information'!$G$21:$G$170=$D142)*('Booking Guest Information'!$M$21:$M$170&lt;=AS$137)*('Booking Guest Information'!$O$21:$O$170&gt;AS$137)*('Booking Guest Information'!$A$21:$A$170&lt;&gt;"X"),0),0),""),"")</f>
        <v/>
      </c>
      <c r="AT142" s="150" t="str">
        <f t="array" ref="AT142">IFERROR(IF($C142&lt;&gt;"",INDEX('Booking Guest Information'!$K$21:$K$170,MATCH(1,('Booking Guest Information'!$G$21:$G$170=$D142)*('Booking Guest Information'!$M$21:$M$170&lt;=AT$137)*('Booking Guest Information'!$O$21:$O$170&gt;AT$137)*('Booking Guest Information'!$A$21:$A$170&lt;&gt;"X"),0),0),""),"")</f>
        <v/>
      </c>
      <c r="AU142" s="150" t="str">
        <f t="array" ref="AU142">IFERROR(IF($C142&lt;&gt;"",INDEX('Booking Guest Information'!$K$21:$K$170,MATCH(1,('Booking Guest Information'!$G$21:$G$170=$D142)*('Booking Guest Information'!$M$21:$M$170&lt;=AU$137)*('Booking Guest Information'!$O$21:$O$170&gt;AU$137)*('Booking Guest Information'!$A$21:$A$170&lt;&gt;"X"),0),0),""),"")</f>
        <v/>
      </c>
    </row>
    <row r="143" spans="2:47" x14ac:dyDescent="0.3">
      <c r="B143" s="149">
        <v>6</v>
      </c>
      <c r="C143" s="151" t="str">
        <f t="shared" si="7"/>
        <v>Standard Double</v>
      </c>
      <c r="D143" s="149">
        <f t="shared" si="7"/>
        <v>206</v>
      </c>
      <c r="E143" s="149"/>
      <c r="F143" s="150" t="str">
        <f t="array" ref="F143">IFERROR(IF($C143&lt;&gt;"",INDEX('Booking Guest Information'!$K$21:$K$170,MATCH(1,('Booking Guest Information'!$G$21:$G$170=$D143)*('Booking Guest Information'!$M$21:$M$170&lt;=F$137)*('Booking Guest Information'!$O$21:$O$170&gt;F$137)*('Booking Guest Information'!$A$21:$A$170&lt;&gt;"X"),0),0),""),"")</f>
        <v/>
      </c>
      <c r="G143" s="150" t="str">
        <f t="array" ref="G143">IFERROR(IF($C143&lt;&gt;"",INDEX('Booking Guest Information'!$K$21:$K$170,MATCH(1,('Booking Guest Information'!$G$21:$G$170=$D143)*('Booking Guest Information'!$M$21:$M$170&lt;=G$137)*('Booking Guest Information'!$O$21:$O$170&gt;G$137)*('Booking Guest Information'!$A$21:$A$170&lt;&gt;"X"),0),0),""),"")</f>
        <v/>
      </c>
      <c r="H143" s="150" t="str">
        <f t="array" ref="H143">IFERROR(IF($C143&lt;&gt;"",INDEX('Booking Guest Information'!$K$21:$K$170,MATCH(1,('Booking Guest Information'!$G$21:$G$170=$D143)*('Booking Guest Information'!$M$21:$M$170&lt;=H$137)*('Booking Guest Information'!$O$21:$O$170&gt;H$137)*('Booking Guest Information'!$A$21:$A$170&lt;&gt;"X"),0),0),""),"")</f>
        <v/>
      </c>
      <c r="I143" s="150" t="str">
        <f t="array" ref="I143">IFERROR(IF($C143&lt;&gt;"",INDEX('Booking Guest Information'!$K$21:$K$170,MATCH(1,('Booking Guest Information'!$G$21:$G$170=$D143)*('Booking Guest Information'!$M$21:$M$170&lt;=I$137)*('Booking Guest Information'!$O$21:$O$170&gt;I$137)*('Booking Guest Information'!$A$21:$A$170&lt;&gt;"X"),0),0),""),"")</f>
        <v/>
      </c>
      <c r="J143" s="150" t="str">
        <f t="array" ref="J143">IFERROR(IF($C143&lt;&gt;"",INDEX('Booking Guest Information'!$K$21:$K$170,MATCH(1,('Booking Guest Information'!$G$21:$G$170=$D143)*('Booking Guest Information'!$M$21:$M$170&lt;=J$137)*('Booking Guest Information'!$O$21:$O$170&gt;J$137)*('Booking Guest Information'!$A$21:$A$170&lt;&gt;"X"),0),0),""),"")</f>
        <v/>
      </c>
      <c r="K143" s="150" t="str">
        <f t="array" ref="K143">IFERROR(IF($C143&lt;&gt;"",INDEX('Booking Guest Information'!$K$21:$K$170,MATCH(1,('Booking Guest Information'!$G$21:$G$170=$D143)*('Booking Guest Information'!$M$21:$M$170&lt;=K$137)*('Booking Guest Information'!$O$21:$O$170&gt;K$137)*('Booking Guest Information'!$A$21:$A$170&lt;&gt;"X"),0),0),""),"")</f>
        <v/>
      </c>
      <c r="L143" s="150" t="str">
        <f t="array" ref="L143">IFERROR(IF($C143&lt;&gt;"",INDEX('Booking Guest Information'!$K$21:$K$170,MATCH(1,('Booking Guest Information'!$G$21:$G$170=$D143)*('Booking Guest Information'!$M$21:$M$170&lt;=L$137)*('Booking Guest Information'!$O$21:$O$170&gt;L$137)*('Booking Guest Information'!$A$21:$A$170&lt;&gt;"X"),0),0),""),"")</f>
        <v/>
      </c>
      <c r="M143" s="150" t="str">
        <f t="array" ref="M143">IFERROR(IF($C143&lt;&gt;"",INDEX('Booking Guest Information'!$K$21:$K$170,MATCH(1,('Booking Guest Information'!$G$21:$G$170=$D143)*('Booking Guest Information'!$M$21:$M$170&lt;=M$137)*('Booking Guest Information'!$O$21:$O$170&gt;M$137)*('Booking Guest Information'!$A$21:$A$170&lt;&gt;"X"),0),0),""),"")</f>
        <v/>
      </c>
      <c r="N143" s="150" t="str">
        <f t="array" ref="N143">IFERROR(IF($C143&lt;&gt;"",INDEX('Booking Guest Information'!$K$21:$K$170,MATCH(1,('Booking Guest Information'!$G$21:$G$170=$D143)*('Booking Guest Information'!$M$21:$M$170&lt;=N$137)*('Booking Guest Information'!$O$21:$O$170&gt;N$137)*('Booking Guest Information'!$A$21:$A$170&lt;&gt;"X"),0),0),""),"")</f>
        <v/>
      </c>
      <c r="O143" s="150" t="str">
        <f t="array" ref="O143">IFERROR(IF($C143&lt;&gt;"",INDEX('Booking Guest Information'!$K$21:$K$170,MATCH(1,('Booking Guest Information'!$G$21:$G$170=$D143)*('Booking Guest Information'!$M$21:$M$170&lt;=O$137)*('Booking Guest Information'!$O$21:$O$170&gt;O$137)*('Booking Guest Information'!$A$21:$A$170&lt;&gt;"X"),0),0),""),"")</f>
        <v/>
      </c>
      <c r="P143" s="150" t="str">
        <f t="array" ref="P143">IFERROR(IF($C143&lt;&gt;"",INDEX('Booking Guest Information'!$K$21:$K$170,MATCH(1,('Booking Guest Information'!$G$21:$G$170=$D143)*('Booking Guest Information'!$M$21:$M$170&lt;=P$137)*('Booking Guest Information'!$O$21:$O$170&gt;P$137)*('Booking Guest Information'!$A$21:$A$170&lt;&gt;"X"),0),0),""),"")</f>
        <v/>
      </c>
      <c r="Q143" s="150" t="str">
        <f t="array" ref="Q143">IFERROR(IF($C143&lt;&gt;"",INDEX('Booking Guest Information'!$K$21:$K$170,MATCH(1,('Booking Guest Information'!$G$21:$G$170=$D143)*('Booking Guest Information'!$M$21:$M$170&lt;=Q$137)*('Booking Guest Information'!$O$21:$O$170&gt;Q$137)*('Booking Guest Information'!$A$21:$A$170&lt;&gt;"X"),0),0),""),"")</f>
        <v/>
      </c>
      <c r="R143" s="150" t="str">
        <f t="array" ref="R143">IFERROR(IF($C143&lt;&gt;"",INDEX('Booking Guest Information'!$K$21:$K$170,MATCH(1,('Booking Guest Information'!$G$21:$G$170=$D143)*('Booking Guest Information'!$M$21:$M$170&lt;=R$137)*('Booking Guest Information'!$O$21:$O$170&gt;R$137)*('Booking Guest Information'!$A$21:$A$170&lt;&gt;"X"),0),0),""),"")</f>
        <v/>
      </c>
      <c r="S143" s="150" t="str">
        <f t="array" ref="S143">IFERROR(IF($C143&lt;&gt;"",INDEX('Booking Guest Information'!$K$21:$K$170,MATCH(1,('Booking Guest Information'!$G$21:$G$170=$D143)*('Booking Guest Information'!$M$21:$M$170&lt;=S$137)*('Booking Guest Information'!$O$21:$O$170&gt;S$137)*('Booking Guest Information'!$A$21:$A$170&lt;&gt;"X"),0),0),""),"")</f>
        <v/>
      </c>
      <c r="T143" s="150" t="str">
        <f t="array" ref="T143">IFERROR(IF($C143&lt;&gt;"",INDEX('Booking Guest Information'!$K$21:$K$170,MATCH(1,('Booking Guest Information'!$G$21:$G$170=$D143)*('Booking Guest Information'!$M$21:$M$170&lt;=T$137)*('Booking Guest Information'!$O$21:$O$170&gt;T$137)*('Booking Guest Information'!$A$21:$A$170&lt;&gt;"X"),0),0),""),"")</f>
        <v/>
      </c>
      <c r="U143" s="150" t="str">
        <f t="array" ref="U143">IFERROR(IF($C143&lt;&gt;"",INDEX('Booking Guest Information'!$K$21:$K$170,MATCH(1,('Booking Guest Information'!$G$21:$G$170=$D143)*('Booking Guest Information'!$M$21:$M$170&lt;=U$137)*('Booking Guest Information'!$O$21:$O$170&gt;U$137)*('Booking Guest Information'!$A$21:$A$170&lt;&gt;"X"),0),0),""),"")</f>
        <v/>
      </c>
      <c r="V143" s="150" t="str">
        <f t="array" ref="V143">IFERROR(IF($C143&lt;&gt;"",INDEX('Booking Guest Information'!$K$21:$K$170,MATCH(1,('Booking Guest Information'!$G$21:$G$170=$D143)*('Booking Guest Information'!$M$21:$M$170&lt;=V$137)*('Booking Guest Information'!$O$21:$O$170&gt;V$137)*('Booking Guest Information'!$A$21:$A$170&lt;&gt;"X"),0),0),""),"")</f>
        <v/>
      </c>
      <c r="W143" s="150" t="str">
        <f t="array" ref="W143">IFERROR(IF($C143&lt;&gt;"",INDEX('Booking Guest Information'!$K$21:$K$170,MATCH(1,('Booking Guest Information'!$G$21:$G$170=$D143)*('Booking Guest Information'!$M$21:$M$170&lt;=W$137)*('Booking Guest Information'!$O$21:$O$170&gt;W$137)*('Booking Guest Information'!$A$21:$A$170&lt;&gt;"X"),0),0),""),"")</f>
        <v/>
      </c>
      <c r="X143" s="150" t="str">
        <f t="array" ref="X143">IFERROR(IF($C143&lt;&gt;"",INDEX('Booking Guest Information'!$K$21:$K$170,MATCH(1,('Booking Guest Information'!$G$21:$G$170=$D143)*('Booking Guest Information'!$M$21:$M$170&lt;=X$137)*('Booking Guest Information'!$O$21:$O$170&gt;X$137)*('Booking Guest Information'!$A$21:$A$170&lt;&gt;"X"),0),0),""),"")</f>
        <v/>
      </c>
      <c r="Y143" s="150" t="str">
        <f t="array" ref="Y143">IFERROR(IF($C143&lt;&gt;"",INDEX('Booking Guest Information'!$K$21:$K$170,MATCH(1,('Booking Guest Information'!$G$21:$G$170=$D143)*('Booking Guest Information'!$M$21:$M$170&lt;=Y$137)*('Booking Guest Information'!$O$21:$O$170&gt;Y$137)*('Booking Guest Information'!$A$21:$A$170&lt;&gt;"X"),0),0),""),"")</f>
        <v/>
      </c>
      <c r="Z143" s="150" t="str">
        <f t="array" ref="Z143">IFERROR(IF($C143&lt;&gt;"",INDEX('Booking Guest Information'!$K$21:$K$170,MATCH(1,('Booking Guest Information'!$G$21:$G$170=$D143)*('Booking Guest Information'!$M$21:$M$170&lt;=Z$137)*('Booking Guest Information'!$O$21:$O$170&gt;Z$137)*('Booking Guest Information'!$A$21:$A$170&lt;&gt;"X"),0),0),""),"")</f>
        <v/>
      </c>
      <c r="AA143" s="150" t="str">
        <f t="array" ref="AA143">IFERROR(IF($C143&lt;&gt;"",INDEX('Booking Guest Information'!$K$21:$K$170,MATCH(1,('Booking Guest Information'!$G$21:$G$170=$D143)*('Booking Guest Information'!$M$21:$M$170&lt;=AA$137)*('Booking Guest Information'!$O$21:$O$170&gt;AA$137)*('Booking Guest Information'!$A$21:$A$170&lt;&gt;"X"),0),0),""),"")</f>
        <v/>
      </c>
      <c r="AB143" s="150" t="str">
        <f t="array" ref="AB143">IFERROR(IF($C143&lt;&gt;"",INDEX('Booking Guest Information'!$K$21:$K$170,MATCH(1,('Booking Guest Information'!$G$21:$G$170=$D143)*('Booking Guest Information'!$M$21:$M$170&lt;=AB$137)*('Booking Guest Information'!$O$21:$O$170&gt;AB$137)*('Booking Guest Information'!$A$21:$A$170&lt;&gt;"X"),0),0),""),"")</f>
        <v/>
      </c>
      <c r="AC143" s="150" t="str">
        <f t="array" ref="AC143">IFERROR(IF($C143&lt;&gt;"",INDEX('Booking Guest Information'!$K$21:$K$170,MATCH(1,('Booking Guest Information'!$G$21:$G$170=$D143)*('Booking Guest Information'!$M$21:$M$170&lt;=AC$137)*('Booking Guest Information'!$O$21:$O$170&gt;AC$137)*('Booking Guest Information'!$A$21:$A$170&lt;&gt;"X"),0),0),""),"")</f>
        <v/>
      </c>
      <c r="AD143" s="150" t="str">
        <f t="array" ref="AD143">IFERROR(IF($C143&lt;&gt;"",INDEX('Booking Guest Information'!$K$21:$K$170,MATCH(1,('Booking Guest Information'!$G$21:$G$170=$D143)*('Booking Guest Information'!$M$21:$M$170&lt;=AD$137)*('Booking Guest Information'!$O$21:$O$170&gt;AD$137)*('Booking Guest Information'!$A$21:$A$170&lt;&gt;"X"),0),0),""),"")</f>
        <v/>
      </c>
      <c r="AE143" s="150" t="str">
        <f t="array" ref="AE143">IFERROR(IF($C143&lt;&gt;"",INDEX('Booking Guest Information'!$K$21:$K$170,MATCH(1,('Booking Guest Information'!$G$21:$G$170=$D143)*('Booking Guest Information'!$M$21:$M$170&lt;=AE$137)*('Booking Guest Information'!$O$21:$O$170&gt;AE$137)*('Booking Guest Information'!$A$21:$A$170&lt;&gt;"X"),0),0),""),"")</f>
        <v/>
      </c>
      <c r="AF143" s="150" t="str">
        <f t="array" ref="AF143">IFERROR(IF($C143&lt;&gt;"",INDEX('Booking Guest Information'!$K$21:$K$170,MATCH(1,('Booking Guest Information'!$G$21:$G$170=$D143)*('Booking Guest Information'!$M$21:$M$170&lt;=AF$137)*('Booking Guest Information'!$O$21:$O$170&gt;AF$137)*('Booking Guest Information'!$A$21:$A$170&lt;&gt;"X"),0),0),""),"")</f>
        <v/>
      </c>
      <c r="AG143" s="150" t="str">
        <f t="array" ref="AG143">IFERROR(IF($C143&lt;&gt;"",INDEX('Booking Guest Information'!$K$21:$K$170,MATCH(1,('Booking Guest Information'!$G$21:$G$170=$D143)*('Booking Guest Information'!$M$21:$M$170&lt;=AG$137)*('Booking Guest Information'!$O$21:$O$170&gt;AG$137)*('Booking Guest Information'!$A$21:$A$170&lt;&gt;"X"),0),0),""),"")</f>
        <v/>
      </c>
      <c r="AH143" s="150" t="str">
        <f t="array" ref="AH143">IFERROR(IF($C143&lt;&gt;"",INDEX('Booking Guest Information'!$K$21:$K$170,MATCH(1,('Booking Guest Information'!$G$21:$G$170=$D143)*('Booking Guest Information'!$M$21:$M$170&lt;=AH$137)*('Booking Guest Information'!$O$21:$O$170&gt;AH$137)*('Booking Guest Information'!$A$21:$A$170&lt;&gt;"X"),0),0),""),"")</f>
        <v/>
      </c>
      <c r="AI143" s="150" t="str">
        <f t="array" ref="AI143">IFERROR(IF($C143&lt;&gt;"",INDEX('Booking Guest Information'!$K$21:$K$170,MATCH(1,('Booking Guest Information'!$G$21:$G$170=$D143)*('Booking Guest Information'!$M$21:$M$170&lt;=AI$137)*('Booking Guest Information'!$O$21:$O$170&gt;AI$137)*('Booking Guest Information'!$A$21:$A$170&lt;&gt;"X"),0),0),""),"")</f>
        <v/>
      </c>
      <c r="AJ143" s="150" t="str">
        <f t="array" ref="AJ143">IFERROR(IF($C143&lt;&gt;"",INDEX('Booking Guest Information'!$K$21:$K$170,MATCH(1,('Booking Guest Information'!$G$21:$G$170=$D143)*('Booking Guest Information'!$M$21:$M$170&lt;=AJ$137)*('Booking Guest Information'!$O$21:$O$170&gt;AJ$137)*('Booking Guest Information'!$A$21:$A$170&lt;&gt;"X"),0),0),""),"")</f>
        <v/>
      </c>
      <c r="AK143" s="150" t="str">
        <f t="array" ref="AK143">IFERROR(IF($C143&lt;&gt;"",INDEX('Booking Guest Information'!$K$21:$K$170,MATCH(1,('Booking Guest Information'!$G$21:$G$170=$D143)*('Booking Guest Information'!$M$21:$M$170&lt;=AK$137)*('Booking Guest Information'!$O$21:$O$170&gt;AK$137)*('Booking Guest Information'!$A$21:$A$170&lt;&gt;"X"),0),0),""),"")</f>
        <v/>
      </c>
      <c r="AL143" s="150" t="str">
        <f t="array" ref="AL143">IFERROR(IF($C143&lt;&gt;"",INDEX('Booking Guest Information'!$K$21:$K$170,MATCH(1,('Booking Guest Information'!$G$21:$G$170=$D143)*('Booking Guest Information'!$M$21:$M$170&lt;=AL$137)*('Booking Guest Information'!$O$21:$O$170&gt;AL$137)*('Booking Guest Information'!$A$21:$A$170&lt;&gt;"X"),0),0),""),"")</f>
        <v/>
      </c>
      <c r="AM143" s="150" t="str">
        <f t="array" ref="AM143">IFERROR(IF($C143&lt;&gt;"",INDEX('Booking Guest Information'!$K$21:$K$170,MATCH(1,('Booking Guest Information'!$G$21:$G$170=$D143)*('Booking Guest Information'!$M$21:$M$170&lt;=AM$137)*('Booking Guest Information'!$O$21:$O$170&gt;AM$137)*('Booking Guest Information'!$A$21:$A$170&lt;&gt;"X"),0),0),""),"")</f>
        <v/>
      </c>
      <c r="AN143" s="150" t="str">
        <f t="array" ref="AN143">IFERROR(IF($C143&lt;&gt;"",INDEX('Booking Guest Information'!$K$21:$K$170,MATCH(1,('Booking Guest Information'!$G$21:$G$170=$D143)*('Booking Guest Information'!$M$21:$M$170&lt;=AN$137)*('Booking Guest Information'!$O$21:$O$170&gt;AN$137)*('Booking Guest Information'!$A$21:$A$170&lt;&gt;"X"),0),0),""),"")</f>
        <v/>
      </c>
      <c r="AO143" s="150" t="str">
        <f t="array" ref="AO143">IFERROR(IF($C143&lt;&gt;"",INDEX('Booking Guest Information'!$K$21:$K$170,MATCH(1,('Booking Guest Information'!$G$21:$G$170=$D143)*('Booking Guest Information'!$M$21:$M$170&lt;=AO$137)*('Booking Guest Information'!$O$21:$O$170&gt;AO$137)*('Booking Guest Information'!$A$21:$A$170&lt;&gt;"X"),0),0),""),"")</f>
        <v/>
      </c>
      <c r="AP143" s="150" t="str">
        <f t="array" ref="AP143">IFERROR(IF($C143&lt;&gt;"",INDEX('Booking Guest Information'!$K$21:$K$170,MATCH(1,('Booking Guest Information'!$G$21:$G$170=$D143)*('Booking Guest Information'!$M$21:$M$170&lt;=AP$137)*('Booking Guest Information'!$O$21:$O$170&gt;AP$137)*('Booking Guest Information'!$A$21:$A$170&lt;&gt;"X"),0),0),""),"")</f>
        <v/>
      </c>
      <c r="AQ143" s="150" t="str">
        <f t="array" ref="AQ143">IFERROR(IF($C143&lt;&gt;"",INDEX('Booking Guest Information'!$K$21:$K$170,MATCH(1,('Booking Guest Information'!$G$21:$G$170=$D143)*('Booking Guest Information'!$M$21:$M$170&lt;=AQ$137)*('Booking Guest Information'!$O$21:$O$170&gt;AQ$137)*('Booking Guest Information'!$A$21:$A$170&lt;&gt;"X"),0),0),""),"")</f>
        <v/>
      </c>
      <c r="AR143" s="150" t="str">
        <f t="array" ref="AR143">IFERROR(IF($C143&lt;&gt;"",INDEX('Booking Guest Information'!$K$21:$K$170,MATCH(1,('Booking Guest Information'!$G$21:$G$170=$D143)*('Booking Guest Information'!$M$21:$M$170&lt;=AR$137)*('Booking Guest Information'!$O$21:$O$170&gt;AR$137)*('Booking Guest Information'!$A$21:$A$170&lt;&gt;"X"),0),0),""),"")</f>
        <v/>
      </c>
      <c r="AS143" s="150" t="str">
        <f t="array" ref="AS143">IFERROR(IF($C143&lt;&gt;"",INDEX('Booking Guest Information'!$K$21:$K$170,MATCH(1,('Booking Guest Information'!$G$21:$G$170=$D143)*('Booking Guest Information'!$M$21:$M$170&lt;=AS$137)*('Booking Guest Information'!$O$21:$O$170&gt;AS$137)*('Booking Guest Information'!$A$21:$A$170&lt;&gt;"X"),0),0),""),"")</f>
        <v/>
      </c>
      <c r="AT143" s="150" t="str">
        <f t="array" ref="AT143">IFERROR(IF($C143&lt;&gt;"",INDEX('Booking Guest Information'!$K$21:$K$170,MATCH(1,('Booking Guest Information'!$G$21:$G$170=$D143)*('Booking Guest Information'!$M$21:$M$170&lt;=AT$137)*('Booking Guest Information'!$O$21:$O$170&gt;AT$137)*('Booking Guest Information'!$A$21:$A$170&lt;&gt;"X"),0),0),""),"")</f>
        <v/>
      </c>
      <c r="AU143" s="150" t="str">
        <f t="array" ref="AU143">IFERROR(IF($C143&lt;&gt;"",INDEX('Booking Guest Information'!$K$21:$K$170,MATCH(1,('Booking Guest Information'!$G$21:$G$170=$D143)*('Booking Guest Information'!$M$21:$M$170&lt;=AU$137)*('Booking Guest Information'!$O$21:$O$170&gt;AU$137)*('Booking Guest Information'!$A$21:$A$170&lt;&gt;"X"),0),0),""),"")</f>
        <v/>
      </c>
    </row>
    <row r="144" spans="2:47" x14ac:dyDescent="0.3">
      <c r="B144" s="149">
        <v>7</v>
      </c>
      <c r="C144" s="151" t="str">
        <f t="shared" si="7"/>
        <v>Standard Double</v>
      </c>
      <c r="D144" s="149">
        <f t="shared" si="7"/>
        <v>207</v>
      </c>
      <c r="E144" s="149"/>
      <c r="F144" s="150" t="str">
        <f t="array" ref="F144">IFERROR(IF($C144&lt;&gt;"",INDEX('Booking Guest Information'!$K$21:$K$170,MATCH(1,('Booking Guest Information'!$G$21:$G$170=$D144)*('Booking Guest Information'!$M$21:$M$170&lt;=F$137)*('Booking Guest Information'!$O$21:$O$170&gt;F$137)*('Booking Guest Information'!$A$21:$A$170&lt;&gt;"X"),0),0),""),"")</f>
        <v/>
      </c>
      <c r="G144" s="150" t="str">
        <f t="array" ref="G144">IFERROR(IF($C144&lt;&gt;"",INDEX('Booking Guest Information'!$K$21:$K$170,MATCH(1,('Booking Guest Information'!$G$21:$G$170=$D144)*('Booking Guest Information'!$M$21:$M$170&lt;=G$137)*('Booking Guest Information'!$O$21:$O$170&gt;G$137)*('Booking Guest Information'!$A$21:$A$170&lt;&gt;"X"),0),0),""),"")</f>
        <v/>
      </c>
      <c r="H144" s="150" t="str">
        <f t="array" ref="H144">IFERROR(IF($C144&lt;&gt;"",INDEX('Booking Guest Information'!$K$21:$K$170,MATCH(1,('Booking Guest Information'!$G$21:$G$170=$D144)*('Booking Guest Information'!$M$21:$M$170&lt;=H$137)*('Booking Guest Information'!$O$21:$O$170&gt;H$137)*('Booking Guest Information'!$A$21:$A$170&lt;&gt;"X"),0),0),""),"")</f>
        <v/>
      </c>
      <c r="I144" s="150" t="str">
        <f t="array" ref="I144">IFERROR(IF($C144&lt;&gt;"",INDEX('Booking Guest Information'!$K$21:$K$170,MATCH(1,('Booking Guest Information'!$G$21:$G$170=$D144)*('Booking Guest Information'!$M$21:$M$170&lt;=I$137)*('Booking Guest Information'!$O$21:$O$170&gt;I$137)*('Booking Guest Information'!$A$21:$A$170&lt;&gt;"X"),0),0),""),"")</f>
        <v/>
      </c>
      <c r="J144" s="150" t="str">
        <f t="array" ref="J144">IFERROR(IF($C144&lt;&gt;"",INDEX('Booking Guest Information'!$K$21:$K$170,MATCH(1,('Booking Guest Information'!$G$21:$G$170=$D144)*('Booking Guest Information'!$M$21:$M$170&lt;=J$137)*('Booking Guest Information'!$O$21:$O$170&gt;J$137)*('Booking Guest Information'!$A$21:$A$170&lt;&gt;"X"),0),0),""),"")</f>
        <v/>
      </c>
      <c r="K144" s="150" t="str">
        <f t="array" ref="K144">IFERROR(IF($C144&lt;&gt;"",INDEX('Booking Guest Information'!$K$21:$K$170,MATCH(1,('Booking Guest Information'!$G$21:$G$170=$D144)*('Booking Guest Information'!$M$21:$M$170&lt;=K$137)*('Booking Guest Information'!$O$21:$O$170&gt;K$137)*('Booking Guest Information'!$A$21:$A$170&lt;&gt;"X"),0),0),""),"")</f>
        <v/>
      </c>
      <c r="L144" s="150" t="str">
        <f t="array" ref="L144">IFERROR(IF($C144&lt;&gt;"",INDEX('Booking Guest Information'!$K$21:$K$170,MATCH(1,('Booking Guest Information'!$G$21:$G$170=$D144)*('Booking Guest Information'!$M$21:$M$170&lt;=L$137)*('Booking Guest Information'!$O$21:$O$170&gt;L$137)*('Booking Guest Information'!$A$21:$A$170&lt;&gt;"X"),0),0),""),"")</f>
        <v/>
      </c>
      <c r="M144" s="150" t="str">
        <f t="array" ref="M144">IFERROR(IF($C144&lt;&gt;"",INDEX('Booking Guest Information'!$K$21:$K$170,MATCH(1,('Booking Guest Information'!$G$21:$G$170=$D144)*('Booking Guest Information'!$M$21:$M$170&lt;=M$137)*('Booking Guest Information'!$O$21:$O$170&gt;M$137)*('Booking Guest Information'!$A$21:$A$170&lt;&gt;"X"),0),0),""),"")</f>
        <v/>
      </c>
      <c r="N144" s="150" t="str">
        <f t="array" ref="N144">IFERROR(IF($C144&lt;&gt;"",INDEX('Booking Guest Information'!$K$21:$K$170,MATCH(1,('Booking Guest Information'!$G$21:$G$170=$D144)*('Booking Guest Information'!$M$21:$M$170&lt;=N$137)*('Booking Guest Information'!$O$21:$O$170&gt;N$137)*('Booking Guest Information'!$A$21:$A$170&lt;&gt;"X"),0),0),""),"")</f>
        <v/>
      </c>
      <c r="O144" s="150" t="str">
        <f t="array" ref="O144">IFERROR(IF($C144&lt;&gt;"",INDEX('Booking Guest Information'!$K$21:$K$170,MATCH(1,('Booking Guest Information'!$G$21:$G$170=$D144)*('Booking Guest Information'!$M$21:$M$170&lt;=O$137)*('Booking Guest Information'!$O$21:$O$170&gt;O$137)*('Booking Guest Information'!$A$21:$A$170&lt;&gt;"X"),0),0),""),"")</f>
        <v/>
      </c>
      <c r="P144" s="150" t="str">
        <f t="array" ref="P144">IFERROR(IF($C144&lt;&gt;"",INDEX('Booking Guest Information'!$K$21:$K$170,MATCH(1,('Booking Guest Information'!$G$21:$G$170=$D144)*('Booking Guest Information'!$M$21:$M$170&lt;=P$137)*('Booking Guest Information'!$O$21:$O$170&gt;P$137)*('Booking Guest Information'!$A$21:$A$170&lt;&gt;"X"),0),0),""),"")</f>
        <v/>
      </c>
      <c r="Q144" s="150" t="str">
        <f t="array" ref="Q144">IFERROR(IF($C144&lt;&gt;"",INDEX('Booking Guest Information'!$K$21:$K$170,MATCH(1,('Booking Guest Information'!$G$21:$G$170=$D144)*('Booking Guest Information'!$M$21:$M$170&lt;=Q$137)*('Booking Guest Information'!$O$21:$O$170&gt;Q$137)*('Booking Guest Information'!$A$21:$A$170&lt;&gt;"X"),0),0),""),"")</f>
        <v/>
      </c>
      <c r="R144" s="150" t="str">
        <f t="array" ref="R144">IFERROR(IF($C144&lt;&gt;"",INDEX('Booking Guest Information'!$K$21:$K$170,MATCH(1,('Booking Guest Information'!$G$21:$G$170=$D144)*('Booking Guest Information'!$M$21:$M$170&lt;=R$137)*('Booking Guest Information'!$O$21:$O$170&gt;R$137)*('Booking Guest Information'!$A$21:$A$170&lt;&gt;"X"),0),0),""),"")</f>
        <v/>
      </c>
      <c r="S144" s="150" t="str">
        <f t="array" ref="S144">IFERROR(IF($C144&lt;&gt;"",INDEX('Booking Guest Information'!$K$21:$K$170,MATCH(1,('Booking Guest Information'!$G$21:$G$170=$D144)*('Booking Guest Information'!$M$21:$M$170&lt;=S$137)*('Booking Guest Information'!$O$21:$O$170&gt;S$137)*('Booking Guest Information'!$A$21:$A$170&lt;&gt;"X"),0),0),""),"")</f>
        <v/>
      </c>
      <c r="T144" s="150" t="str">
        <f t="array" ref="T144">IFERROR(IF($C144&lt;&gt;"",INDEX('Booking Guest Information'!$K$21:$K$170,MATCH(1,('Booking Guest Information'!$G$21:$G$170=$D144)*('Booking Guest Information'!$M$21:$M$170&lt;=T$137)*('Booking Guest Information'!$O$21:$O$170&gt;T$137)*('Booking Guest Information'!$A$21:$A$170&lt;&gt;"X"),0),0),""),"")</f>
        <v/>
      </c>
      <c r="U144" s="150" t="str">
        <f t="array" ref="U144">IFERROR(IF($C144&lt;&gt;"",INDEX('Booking Guest Information'!$K$21:$K$170,MATCH(1,('Booking Guest Information'!$G$21:$G$170=$D144)*('Booking Guest Information'!$M$21:$M$170&lt;=U$137)*('Booking Guest Information'!$O$21:$O$170&gt;U$137)*('Booking Guest Information'!$A$21:$A$170&lt;&gt;"X"),0),0),""),"")</f>
        <v/>
      </c>
      <c r="V144" s="150" t="str">
        <f t="array" ref="V144">IFERROR(IF($C144&lt;&gt;"",INDEX('Booking Guest Information'!$K$21:$K$170,MATCH(1,('Booking Guest Information'!$G$21:$G$170=$D144)*('Booking Guest Information'!$M$21:$M$170&lt;=V$137)*('Booking Guest Information'!$O$21:$O$170&gt;V$137)*('Booking Guest Information'!$A$21:$A$170&lt;&gt;"X"),0),0),""),"")</f>
        <v/>
      </c>
      <c r="W144" s="150" t="str">
        <f t="array" ref="W144">IFERROR(IF($C144&lt;&gt;"",INDEX('Booking Guest Information'!$K$21:$K$170,MATCH(1,('Booking Guest Information'!$G$21:$G$170=$D144)*('Booking Guest Information'!$M$21:$M$170&lt;=W$137)*('Booking Guest Information'!$O$21:$O$170&gt;W$137)*('Booking Guest Information'!$A$21:$A$170&lt;&gt;"X"),0),0),""),"")</f>
        <v/>
      </c>
      <c r="X144" s="150" t="str">
        <f t="array" ref="X144">IFERROR(IF($C144&lt;&gt;"",INDEX('Booking Guest Information'!$K$21:$K$170,MATCH(1,('Booking Guest Information'!$G$21:$G$170=$D144)*('Booking Guest Information'!$M$21:$M$170&lt;=X$137)*('Booking Guest Information'!$O$21:$O$170&gt;X$137)*('Booking Guest Information'!$A$21:$A$170&lt;&gt;"X"),0),0),""),"")</f>
        <v/>
      </c>
      <c r="Y144" s="150" t="str">
        <f t="array" ref="Y144">IFERROR(IF($C144&lt;&gt;"",INDEX('Booking Guest Information'!$K$21:$K$170,MATCH(1,('Booking Guest Information'!$G$21:$G$170=$D144)*('Booking Guest Information'!$M$21:$M$170&lt;=Y$137)*('Booking Guest Information'!$O$21:$O$170&gt;Y$137)*('Booking Guest Information'!$A$21:$A$170&lt;&gt;"X"),0),0),""),"")</f>
        <v/>
      </c>
      <c r="Z144" s="150" t="str">
        <f t="array" ref="Z144">IFERROR(IF($C144&lt;&gt;"",INDEX('Booking Guest Information'!$K$21:$K$170,MATCH(1,('Booking Guest Information'!$G$21:$G$170=$D144)*('Booking Guest Information'!$M$21:$M$170&lt;=Z$137)*('Booking Guest Information'!$O$21:$O$170&gt;Z$137)*('Booking Guest Information'!$A$21:$A$170&lt;&gt;"X"),0),0),""),"")</f>
        <v/>
      </c>
      <c r="AA144" s="150" t="str">
        <f t="array" ref="AA144">IFERROR(IF($C144&lt;&gt;"",INDEX('Booking Guest Information'!$K$21:$K$170,MATCH(1,('Booking Guest Information'!$G$21:$G$170=$D144)*('Booking Guest Information'!$M$21:$M$170&lt;=AA$137)*('Booking Guest Information'!$O$21:$O$170&gt;AA$137)*('Booking Guest Information'!$A$21:$A$170&lt;&gt;"X"),0),0),""),"")</f>
        <v/>
      </c>
      <c r="AB144" s="150" t="str">
        <f t="array" ref="AB144">IFERROR(IF($C144&lt;&gt;"",INDEX('Booking Guest Information'!$K$21:$K$170,MATCH(1,('Booking Guest Information'!$G$21:$G$170=$D144)*('Booking Guest Information'!$M$21:$M$170&lt;=AB$137)*('Booking Guest Information'!$O$21:$O$170&gt;AB$137)*('Booking Guest Information'!$A$21:$A$170&lt;&gt;"X"),0),0),""),"")</f>
        <v/>
      </c>
      <c r="AC144" s="150" t="str">
        <f t="array" ref="AC144">IFERROR(IF($C144&lt;&gt;"",INDEX('Booking Guest Information'!$K$21:$K$170,MATCH(1,('Booking Guest Information'!$G$21:$G$170=$D144)*('Booking Guest Information'!$M$21:$M$170&lt;=AC$137)*('Booking Guest Information'!$O$21:$O$170&gt;AC$137)*('Booking Guest Information'!$A$21:$A$170&lt;&gt;"X"),0),0),""),"")</f>
        <v/>
      </c>
      <c r="AD144" s="150" t="str">
        <f t="array" ref="AD144">IFERROR(IF($C144&lt;&gt;"",INDEX('Booking Guest Information'!$K$21:$K$170,MATCH(1,('Booking Guest Information'!$G$21:$G$170=$D144)*('Booking Guest Information'!$M$21:$M$170&lt;=AD$137)*('Booking Guest Information'!$O$21:$O$170&gt;AD$137)*('Booking Guest Information'!$A$21:$A$170&lt;&gt;"X"),0),0),""),"")</f>
        <v/>
      </c>
      <c r="AE144" s="150" t="str">
        <f t="array" ref="AE144">IFERROR(IF($C144&lt;&gt;"",INDEX('Booking Guest Information'!$K$21:$K$170,MATCH(1,('Booking Guest Information'!$G$21:$G$170=$D144)*('Booking Guest Information'!$M$21:$M$170&lt;=AE$137)*('Booking Guest Information'!$O$21:$O$170&gt;AE$137)*('Booking Guest Information'!$A$21:$A$170&lt;&gt;"X"),0),0),""),"")</f>
        <v/>
      </c>
      <c r="AF144" s="150" t="str">
        <f t="array" ref="AF144">IFERROR(IF($C144&lt;&gt;"",INDEX('Booking Guest Information'!$K$21:$K$170,MATCH(1,('Booking Guest Information'!$G$21:$G$170=$D144)*('Booking Guest Information'!$M$21:$M$170&lt;=AF$137)*('Booking Guest Information'!$O$21:$O$170&gt;AF$137)*('Booking Guest Information'!$A$21:$A$170&lt;&gt;"X"),0),0),""),"")</f>
        <v/>
      </c>
      <c r="AG144" s="150" t="str">
        <f t="array" ref="AG144">IFERROR(IF($C144&lt;&gt;"",INDEX('Booking Guest Information'!$K$21:$K$170,MATCH(1,('Booking Guest Information'!$G$21:$G$170=$D144)*('Booking Guest Information'!$M$21:$M$170&lt;=AG$137)*('Booking Guest Information'!$O$21:$O$170&gt;AG$137)*('Booking Guest Information'!$A$21:$A$170&lt;&gt;"X"),0),0),""),"")</f>
        <v/>
      </c>
      <c r="AH144" s="150" t="str">
        <f t="array" ref="AH144">IFERROR(IF($C144&lt;&gt;"",INDEX('Booking Guest Information'!$K$21:$K$170,MATCH(1,('Booking Guest Information'!$G$21:$G$170=$D144)*('Booking Guest Information'!$M$21:$M$170&lt;=AH$137)*('Booking Guest Information'!$O$21:$O$170&gt;AH$137)*('Booking Guest Information'!$A$21:$A$170&lt;&gt;"X"),0),0),""),"")</f>
        <v/>
      </c>
      <c r="AI144" s="150" t="str">
        <f t="array" ref="AI144">IFERROR(IF($C144&lt;&gt;"",INDEX('Booking Guest Information'!$K$21:$K$170,MATCH(1,('Booking Guest Information'!$G$21:$G$170=$D144)*('Booking Guest Information'!$M$21:$M$170&lt;=AI$137)*('Booking Guest Information'!$O$21:$O$170&gt;AI$137)*('Booking Guest Information'!$A$21:$A$170&lt;&gt;"X"),0),0),""),"")</f>
        <v/>
      </c>
      <c r="AJ144" s="150" t="str">
        <f t="array" ref="AJ144">IFERROR(IF($C144&lt;&gt;"",INDEX('Booking Guest Information'!$K$21:$K$170,MATCH(1,('Booking Guest Information'!$G$21:$G$170=$D144)*('Booking Guest Information'!$M$21:$M$170&lt;=AJ$137)*('Booking Guest Information'!$O$21:$O$170&gt;AJ$137)*('Booking Guest Information'!$A$21:$A$170&lt;&gt;"X"),0),0),""),"")</f>
        <v/>
      </c>
      <c r="AK144" s="150" t="str">
        <f t="array" ref="AK144">IFERROR(IF($C144&lt;&gt;"",INDEX('Booking Guest Information'!$K$21:$K$170,MATCH(1,('Booking Guest Information'!$G$21:$G$170=$D144)*('Booking Guest Information'!$M$21:$M$170&lt;=AK$137)*('Booking Guest Information'!$O$21:$O$170&gt;AK$137)*('Booking Guest Information'!$A$21:$A$170&lt;&gt;"X"),0),0),""),"")</f>
        <v/>
      </c>
      <c r="AL144" s="150" t="str">
        <f t="array" ref="AL144">IFERROR(IF($C144&lt;&gt;"",INDEX('Booking Guest Information'!$K$21:$K$170,MATCH(1,('Booking Guest Information'!$G$21:$G$170=$D144)*('Booking Guest Information'!$M$21:$M$170&lt;=AL$137)*('Booking Guest Information'!$O$21:$O$170&gt;AL$137)*('Booking Guest Information'!$A$21:$A$170&lt;&gt;"X"),0),0),""),"")</f>
        <v/>
      </c>
      <c r="AM144" s="150" t="str">
        <f t="array" ref="AM144">IFERROR(IF($C144&lt;&gt;"",INDEX('Booking Guest Information'!$K$21:$K$170,MATCH(1,('Booking Guest Information'!$G$21:$G$170=$D144)*('Booking Guest Information'!$M$21:$M$170&lt;=AM$137)*('Booking Guest Information'!$O$21:$O$170&gt;AM$137)*('Booking Guest Information'!$A$21:$A$170&lt;&gt;"X"),0),0),""),"")</f>
        <v/>
      </c>
      <c r="AN144" s="150" t="str">
        <f t="array" ref="AN144">IFERROR(IF($C144&lt;&gt;"",INDEX('Booking Guest Information'!$K$21:$K$170,MATCH(1,('Booking Guest Information'!$G$21:$G$170=$D144)*('Booking Guest Information'!$M$21:$M$170&lt;=AN$137)*('Booking Guest Information'!$O$21:$O$170&gt;AN$137)*('Booking Guest Information'!$A$21:$A$170&lt;&gt;"X"),0),0),""),"")</f>
        <v/>
      </c>
      <c r="AO144" s="150" t="str">
        <f t="array" ref="AO144">IFERROR(IF($C144&lt;&gt;"",INDEX('Booking Guest Information'!$K$21:$K$170,MATCH(1,('Booking Guest Information'!$G$21:$G$170=$D144)*('Booking Guest Information'!$M$21:$M$170&lt;=AO$137)*('Booking Guest Information'!$O$21:$O$170&gt;AO$137)*('Booking Guest Information'!$A$21:$A$170&lt;&gt;"X"),0),0),""),"")</f>
        <v/>
      </c>
      <c r="AP144" s="150" t="str">
        <f t="array" ref="AP144">IFERROR(IF($C144&lt;&gt;"",INDEX('Booking Guest Information'!$K$21:$K$170,MATCH(1,('Booking Guest Information'!$G$21:$G$170=$D144)*('Booking Guest Information'!$M$21:$M$170&lt;=AP$137)*('Booking Guest Information'!$O$21:$O$170&gt;AP$137)*('Booking Guest Information'!$A$21:$A$170&lt;&gt;"X"),0),0),""),"")</f>
        <v/>
      </c>
      <c r="AQ144" s="150" t="str">
        <f t="array" ref="AQ144">IFERROR(IF($C144&lt;&gt;"",INDEX('Booking Guest Information'!$K$21:$K$170,MATCH(1,('Booking Guest Information'!$G$21:$G$170=$D144)*('Booking Guest Information'!$M$21:$M$170&lt;=AQ$137)*('Booking Guest Information'!$O$21:$O$170&gt;AQ$137)*('Booking Guest Information'!$A$21:$A$170&lt;&gt;"X"),0),0),""),"")</f>
        <v/>
      </c>
      <c r="AR144" s="150" t="str">
        <f t="array" ref="AR144">IFERROR(IF($C144&lt;&gt;"",INDEX('Booking Guest Information'!$K$21:$K$170,MATCH(1,('Booking Guest Information'!$G$21:$G$170=$D144)*('Booking Guest Information'!$M$21:$M$170&lt;=AR$137)*('Booking Guest Information'!$O$21:$O$170&gt;AR$137)*('Booking Guest Information'!$A$21:$A$170&lt;&gt;"X"),0),0),""),"")</f>
        <v/>
      </c>
      <c r="AS144" s="150" t="str">
        <f t="array" ref="AS144">IFERROR(IF($C144&lt;&gt;"",INDEX('Booking Guest Information'!$K$21:$K$170,MATCH(1,('Booking Guest Information'!$G$21:$G$170=$D144)*('Booking Guest Information'!$M$21:$M$170&lt;=AS$137)*('Booking Guest Information'!$O$21:$O$170&gt;AS$137)*('Booking Guest Information'!$A$21:$A$170&lt;&gt;"X"),0),0),""),"")</f>
        <v/>
      </c>
      <c r="AT144" s="150" t="str">
        <f t="array" ref="AT144">IFERROR(IF($C144&lt;&gt;"",INDEX('Booking Guest Information'!$K$21:$K$170,MATCH(1,('Booking Guest Information'!$G$21:$G$170=$D144)*('Booking Guest Information'!$M$21:$M$170&lt;=AT$137)*('Booking Guest Information'!$O$21:$O$170&gt;AT$137)*('Booking Guest Information'!$A$21:$A$170&lt;&gt;"X"),0),0),""),"")</f>
        <v/>
      </c>
      <c r="AU144" s="150" t="str">
        <f t="array" ref="AU144">IFERROR(IF($C144&lt;&gt;"",INDEX('Booking Guest Information'!$K$21:$K$170,MATCH(1,('Booking Guest Information'!$G$21:$G$170=$D144)*('Booking Guest Information'!$M$21:$M$170&lt;=AU$137)*('Booking Guest Information'!$O$21:$O$170&gt;AU$137)*('Booking Guest Information'!$A$21:$A$170&lt;&gt;"X"),0),0),""),"")</f>
        <v/>
      </c>
    </row>
    <row r="145" spans="2:47" x14ac:dyDescent="0.3">
      <c r="B145" s="149">
        <v>8</v>
      </c>
      <c r="C145" s="151" t="str">
        <f t="shared" si="7"/>
        <v>Standard Double</v>
      </c>
      <c r="D145" s="149">
        <f t="shared" si="7"/>
        <v>208</v>
      </c>
      <c r="E145" s="149"/>
      <c r="F145" s="150" t="str">
        <f t="array" ref="F145">IFERROR(IF($C145&lt;&gt;"",INDEX('Booking Guest Information'!$K$21:$K$170,MATCH(1,('Booking Guest Information'!$G$21:$G$170=$D145)*('Booking Guest Information'!$M$21:$M$170&lt;=F$137)*('Booking Guest Information'!$O$21:$O$170&gt;F$137)*('Booking Guest Information'!$A$21:$A$170&lt;&gt;"X"),0),0),""),"")</f>
        <v/>
      </c>
      <c r="G145" s="150" t="str">
        <f t="array" ref="G145">IFERROR(IF($C145&lt;&gt;"",INDEX('Booking Guest Information'!$K$21:$K$170,MATCH(1,('Booking Guest Information'!$G$21:$G$170=$D145)*('Booking Guest Information'!$M$21:$M$170&lt;=G$137)*('Booking Guest Information'!$O$21:$O$170&gt;G$137)*('Booking Guest Information'!$A$21:$A$170&lt;&gt;"X"),0),0),""),"")</f>
        <v/>
      </c>
      <c r="H145" s="150" t="str">
        <f t="array" ref="H145">IFERROR(IF($C145&lt;&gt;"",INDEX('Booking Guest Information'!$K$21:$K$170,MATCH(1,('Booking Guest Information'!$G$21:$G$170=$D145)*('Booking Guest Information'!$M$21:$M$170&lt;=H$137)*('Booking Guest Information'!$O$21:$O$170&gt;H$137)*('Booking Guest Information'!$A$21:$A$170&lt;&gt;"X"),0),0),""),"")</f>
        <v/>
      </c>
      <c r="I145" s="150" t="str">
        <f t="array" ref="I145">IFERROR(IF($C145&lt;&gt;"",INDEX('Booking Guest Information'!$K$21:$K$170,MATCH(1,('Booking Guest Information'!$G$21:$G$170=$D145)*('Booking Guest Information'!$M$21:$M$170&lt;=I$137)*('Booking Guest Information'!$O$21:$O$170&gt;I$137)*('Booking Guest Information'!$A$21:$A$170&lt;&gt;"X"),0),0),""),"")</f>
        <v/>
      </c>
      <c r="J145" s="150" t="str">
        <f t="array" ref="J145">IFERROR(IF($C145&lt;&gt;"",INDEX('Booking Guest Information'!$K$21:$K$170,MATCH(1,('Booking Guest Information'!$G$21:$G$170=$D145)*('Booking Guest Information'!$M$21:$M$170&lt;=J$137)*('Booking Guest Information'!$O$21:$O$170&gt;J$137)*('Booking Guest Information'!$A$21:$A$170&lt;&gt;"X"),0),0),""),"")</f>
        <v/>
      </c>
      <c r="K145" s="150" t="str">
        <f t="array" ref="K145">IFERROR(IF($C145&lt;&gt;"",INDEX('Booking Guest Information'!$K$21:$K$170,MATCH(1,('Booking Guest Information'!$G$21:$G$170=$D145)*('Booking Guest Information'!$M$21:$M$170&lt;=K$137)*('Booking Guest Information'!$O$21:$O$170&gt;K$137)*('Booking Guest Information'!$A$21:$A$170&lt;&gt;"X"),0),0),""),"")</f>
        <v/>
      </c>
      <c r="L145" s="150" t="str">
        <f t="array" ref="L145">IFERROR(IF($C145&lt;&gt;"",INDEX('Booking Guest Information'!$K$21:$K$170,MATCH(1,('Booking Guest Information'!$G$21:$G$170=$D145)*('Booking Guest Information'!$M$21:$M$170&lt;=L$137)*('Booking Guest Information'!$O$21:$O$170&gt;L$137)*('Booking Guest Information'!$A$21:$A$170&lt;&gt;"X"),0),0),""),"")</f>
        <v/>
      </c>
      <c r="M145" s="150" t="str">
        <f t="array" ref="M145">IFERROR(IF($C145&lt;&gt;"",INDEX('Booking Guest Information'!$K$21:$K$170,MATCH(1,('Booking Guest Information'!$G$21:$G$170=$D145)*('Booking Guest Information'!$M$21:$M$170&lt;=M$137)*('Booking Guest Information'!$O$21:$O$170&gt;M$137)*('Booking Guest Information'!$A$21:$A$170&lt;&gt;"X"),0),0),""),"")</f>
        <v/>
      </c>
      <c r="N145" s="150" t="str">
        <f t="array" ref="N145">IFERROR(IF($C145&lt;&gt;"",INDEX('Booking Guest Information'!$K$21:$K$170,MATCH(1,('Booking Guest Information'!$G$21:$G$170=$D145)*('Booking Guest Information'!$M$21:$M$170&lt;=N$137)*('Booking Guest Information'!$O$21:$O$170&gt;N$137)*('Booking Guest Information'!$A$21:$A$170&lt;&gt;"X"),0),0),""),"")</f>
        <v/>
      </c>
      <c r="O145" s="150" t="str">
        <f t="array" ref="O145">IFERROR(IF($C145&lt;&gt;"",INDEX('Booking Guest Information'!$K$21:$K$170,MATCH(1,('Booking Guest Information'!$G$21:$G$170=$D145)*('Booking Guest Information'!$M$21:$M$170&lt;=O$137)*('Booking Guest Information'!$O$21:$O$170&gt;O$137)*('Booking Guest Information'!$A$21:$A$170&lt;&gt;"X"),0),0),""),"")</f>
        <v/>
      </c>
      <c r="P145" s="150" t="str">
        <f t="array" ref="P145">IFERROR(IF($C145&lt;&gt;"",INDEX('Booking Guest Information'!$K$21:$K$170,MATCH(1,('Booking Guest Information'!$G$21:$G$170=$D145)*('Booking Guest Information'!$M$21:$M$170&lt;=P$137)*('Booking Guest Information'!$O$21:$O$170&gt;P$137)*('Booking Guest Information'!$A$21:$A$170&lt;&gt;"X"),0),0),""),"")</f>
        <v/>
      </c>
      <c r="Q145" s="150" t="str">
        <f t="array" ref="Q145">IFERROR(IF($C145&lt;&gt;"",INDEX('Booking Guest Information'!$K$21:$K$170,MATCH(1,('Booking Guest Information'!$G$21:$G$170=$D145)*('Booking Guest Information'!$M$21:$M$170&lt;=Q$137)*('Booking Guest Information'!$O$21:$O$170&gt;Q$137)*('Booking Guest Information'!$A$21:$A$170&lt;&gt;"X"),0),0),""),"")</f>
        <v/>
      </c>
      <c r="R145" s="150" t="str">
        <f t="array" ref="R145">IFERROR(IF($C145&lt;&gt;"",INDEX('Booking Guest Information'!$K$21:$K$170,MATCH(1,('Booking Guest Information'!$G$21:$G$170=$D145)*('Booking Guest Information'!$M$21:$M$170&lt;=R$137)*('Booking Guest Information'!$O$21:$O$170&gt;R$137)*('Booking Guest Information'!$A$21:$A$170&lt;&gt;"X"),0),0),""),"")</f>
        <v/>
      </c>
      <c r="S145" s="150" t="str">
        <f t="array" ref="S145">IFERROR(IF($C145&lt;&gt;"",INDEX('Booking Guest Information'!$K$21:$K$170,MATCH(1,('Booking Guest Information'!$G$21:$G$170=$D145)*('Booking Guest Information'!$M$21:$M$170&lt;=S$137)*('Booking Guest Information'!$O$21:$O$170&gt;S$137)*('Booking Guest Information'!$A$21:$A$170&lt;&gt;"X"),0),0),""),"")</f>
        <v/>
      </c>
      <c r="T145" s="150" t="str">
        <f t="array" ref="T145">IFERROR(IF($C145&lt;&gt;"",INDEX('Booking Guest Information'!$K$21:$K$170,MATCH(1,('Booking Guest Information'!$G$21:$G$170=$D145)*('Booking Guest Information'!$M$21:$M$170&lt;=T$137)*('Booking Guest Information'!$O$21:$O$170&gt;T$137)*('Booking Guest Information'!$A$21:$A$170&lt;&gt;"X"),0),0),""),"")</f>
        <v/>
      </c>
      <c r="U145" s="150" t="str">
        <f t="array" ref="U145">IFERROR(IF($C145&lt;&gt;"",INDEX('Booking Guest Information'!$K$21:$K$170,MATCH(1,('Booking Guest Information'!$G$21:$G$170=$D145)*('Booking Guest Information'!$M$21:$M$170&lt;=U$137)*('Booking Guest Information'!$O$21:$O$170&gt;U$137)*('Booking Guest Information'!$A$21:$A$170&lt;&gt;"X"),0),0),""),"")</f>
        <v/>
      </c>
      <c r="V145" s="150" t="str">
        <f t="array" ref="V145">IFERROR(IF($C145&lt;&gt;"",INDEX('Booking Guest Information'!$K$21:$K$170,MATCH(1,('Booking Guest Information'!$G$21:$G$170=$D145)*('Booking Guest Information'!$M$21:$M$170&lt;=V$137)*('Booking Guest Information'!$O$21:$O$170&gt;V$137)*('Booking Guest Information'!$A$21:$A$170&lt;&gt;"X"),0),0),""),"")</f>
        <v/>
      </c>
      <c r="W145" s="150" t="str">
        <f t="array" ref="W145">IFERROR(IF($C145&lt;&gt;"",INDEX('Booking Guest Information'!$K$21:$K$170,MATCH(1,('Booking Guest Information'!$G$21:$G$170=$D145)*('Booking Guest Information'!$M$21:$M$170&lt;=W$137)*('Booking Guest Information'!$O$21:$O$170&gt;W$137)*('Booking Guest Information'!$A$21:$A$170&lt;&gt;"X"),0),0),""),"")</f>
        <v/>
      </c>
      <c r="X145" s="150" t="str">
        <f t="array" ref="X145">IFERROR(IF($C145&lt;&gt;"",INDEX('Booking Guest Information'!$K$21:$K$170,MATCH(1,('Booking Guest Information'!$G$21:$G$170=$D145)*('Booking Guest Information'!$M$21:$M$170&lt;=X$137)*('Booking Guest Information'!$O$21:$O$170&gt;X$137)*('Booking Guest Information'!$A$21:$A$170&lt;&gt;"X"),0),0),""),"")</f>
        <v/>
      </c>
      <c r="Y145" s="150" t="str">
        <f t="array" ref="Y145">IFERROR(IF($C145&lt;&gt;"",INDEX('Booking Guest Information'!$K$21:$K$170,MATCH(1,('Booking Guest Information'!$G$21:$G$170=$D145)*('Booking Guest Information'!$M$21:$M$170&lt;=Y$137)*('Booking Guest Information'!$O$21:$O$170&gt;Y$137)*('Booking Guest Information'!$A$21:$A$170&lt;&gt;"X"),0),0),""),"")</f>
        <v/>
      </c>
      <c r="Z145" s="150" t="str">
        <f t="array" ref="Z145">IFERROR(IF($C145&lt;&gt;"",INDEX('Booking Guest Information'!$K$21:$K$170,MATCH(1,('Booking Guest Information'!$G$21:$G$170=$D145)*('Booking Guest Information'!$M$21:$M$170&lt;=Z$137)*('Booking Guest Information'!$O$21:$O$170&gt;Z$137)*('Booking Guest Information'!$A$21:$A$170&lt;&gt;"X"),0),0),""),"")</f>
        <v/>
      </c>
      <c r="AA145" s="150" t="str">
        <f t="array" ref="AA145">IFERROR(IF($C145&lt;&gt;"",INDEX('Booking Guest Information'!$K$21:$K$170,MATCH(1,('Booking Guest Information'!$G$21:$G$170=$D145)*('Booking Guest Information'!$M$21:$M$170&lt;=AA$137)*('Booking Guest Information'!$O$21:$O$170&gt;AA$137)*('Booking Guest Information'!$A$21:$A$170&lt;&gt;"X"),0),0),""),"")</f>
        <v/>
      </c>
      <c r="AB145" s="150" t="str">
        <f t="array" ref="AB145">IFERROR(IF($C145&lt;&gt;"",INDEX('Booking Guest Information'!$K$21:$K$170,MATCH(1,('Booking Guest Information'!$G$21:$G$170=$D145)*('Booking Guest Information'!$M$21:$M$170&lt;=AB$137)*('Booking Guest Information'!$O$21:$O$170&gt;AB$137)*('Booking Guest Information'!$A$21:$A$170&lt;&gt;"X"),0),0),""),"")</f>
        <v/>
      </c>
      <c r="AC145" s="150" t="str">
        <f t="array" ref="AC145">IFERROR(IF($C145&lt;&gt;"",INDEX('Booking Guest Information'!$K$21:$K$170,MATCH(1,('Booking Guest Information'!$G$21:$G$170=$D145)*('Booking Guest Information'!$M$21:$M$170&lt;=AC$137)*('Booking Guest Information'!$O$21:$O$170&gt;AC$137)*('Booking Guest Information'!$A$21:$A$170&lt;&gt;"X"),0),0),""),"")</f>
        <v/>
      </c>
      <c r="AD145" s="150" t="str">
        <f t="array" ref="AD145">IFERROR(IF($C145&lt;&gt;"",INDEX('Booking Guest Information'!$K$21:$K$170,MATCH(1,('Booking Guest Information'!$G$21:$G$170=$D145)*('Booking Guest Information'!$M$21:$M$170&lt;=AD$137)*('Booking Guest Information'!$O$21:$O$170&gt;AD$137)*('Booking Guest Information'!$A$21:$A$170&lt;&gt;"X"),0),0),""),"")</f>
        <v/>
      </c>
      <c r="AE145" s="150" t="str">
        <f t="array" ref="AE145">IFERROR(IF($C145&lt;&gt;"",INDEX('Booking Guest Information'!$K$21:$K$170,MATCH(1,('Booking Guest Information'!$G$21:$G$170=$D145)*('Booking Guest Information'!$M$21:$M$170&lt;=AE$137)*('Booking Guest Information'!$O$21:$O$170&gt;AE$137)*('Booking Guest Information'!$A$21:$A$170&lt;&gt;"X"),0),0),""),"")</f>
        <v/>
      </c>
      <c r="AF145" s="150" t="str">
        <f t="array" ref="AF145">IFERROR(IF($C145&lt;&gt;"",INDEX('Booking Guest Information'!$K$21:$K$170,MATCH(1,('Booking Guest Information'!$G$21:$G$170=$D145)*('Booking Guest Information'!$M$21:$M$170&lt;=AF$137)*('Booking Guest Information'!$O$21:$O$170&gt;AF$137)*('Booking Guest Information'!$A$21:$A$170&lt;&gt;"X"),0),0),""),"")</f>
        <v/>
      </c>
      <c r="AG145" s="150" t="str">
        <f t="array" ref="AG145">IFERROR(IF($C145&lt;&gt;"",INDEX('Booking Guest Information'!$K$21:$K$170,MATCH(1,('Booking Guest Information'!$G$21:$G$170=$D145)*('Booking Guest Information'!$M$21:$M$170&lt;=AG$137)*('Booking Guest Information'!$O$21:$O$170&gt;AG$137)*('Booking Guest Information'!$A$21:$A$170&lt;&gt;"X"),0),0),""),"")</f>
        <v/>
      </c>
      <c r="AH145" s="150" t="str">
        <f t="array" ref="AH145">IFERROR(IF($C145&lt;&gt;"",INDEX('Booking Guest Information'!$K$21:$K$170,MATCH(1,('Booking Guest Information'!$G$21:$G$170=$D145)*('Booking Guest Information'!$M$21:$M$170&lt;=AH$137)*('Booking Guest Information'!$O$21:$O$170&gt;AH$137)*('Booking Guest Information'!$A$21:$A$170&lt;&gt;"X"),0),0),""),"")</f>
        <v/>
      </c>
      <c r="AI145" s="150" t="str">
        <f t="array" ref="AI145">IFERROR(IF($C145&lt;&gt;"",INDEX('Booking Guest Information'!$K$21:$K$170,MATCH(1,('Booking Guest Information'!$G$21:$G$170=$D145)*('Booking Guest Information'!$M$21:$M$170&lt;=AI$137)*('Booking Guest Information'!$O$21:$O$170&gt;AI$137)*('Booking Guest Information'!$A$21:$A$170&lt;&gt;"X"),0),0),""),"")</f>
        <v/>
      </c>
      <c r="AJ145" s="150" t="str">
        <f t="array" ref="AJ145">IFERROR(IF($C145&lt;&gt;"",INDEX('Booking Guest Information'!$K$21:$K$170,MATCH(1,('Booking Guest Information'!$G$21:$G$170=$D145)*('Booking Guest Information'!$M$21:$M$170&lt;=AJ$137)*('Booking Guest Information'!$O$21:$O$170&gt;AJ$137)*('Booking Guest Information'!$A$21:$A$170&lt;&gt;"X"),0),0),""),"")</f>
        <v/>
      </c>
      <c r="AK145" s="150" t="str">
        <f t="array" ref="AK145">IFERROR(IF($C145&lt;&gt;"",INDEX('Booking Guest Information'!$K$21:$K$170,MATCH(1,('Booking Guest Information'!$G$21:$G$170=$D145)*('Booking Guest Information'!$M$21:$M$170&lt;=AK$137)*('Booking Guest Information'!$O$21:$O$170&gt;AK$137)*('Booking Guest Information'!$A$21:$A$170&lt;&gt;"X"),0),0),""),"")</f>
        <v/>
      </c>
      <c r="AL145" s="150" t="str">
        <f t="array" ref="AL145">IFERROR(IF($C145&lt;&gt;"",INDEX('Booking Guest Information'!$K$21:$K$170,MATCH(1,('Booking Guest Information'!$G$21:$G$170=$D145)*('Booking Guest Information'!$M$21:$M$170&lt;=AL$137)*('Booking Guest Information'!$O$21:$O$170&gt;AL$137)*('Booking Guest Information'!$A$21:$A$170&lt;&gt;"X"),0),0),""),"")</f>
        <v/>
      </c>
      <c r="AM145" s="150" t="str">
        <f t="array" ref="AM145">IFERROR(IF($C145&lt;&gt;"",INDEX('Booking Guest Information'!$K$21:$K$170,MATCH(1,('Booking Guest Information'!$G$21:$G$170=$D145)*('Booking Guest Information'!$M$21:$M$170&lt;=AM$137)*('Booking Guest Information'!$O$21:$O$170&gt;AM$137)*('Booking Guest Information'!$A$21:$A$170&lt;&gt;"X"),0),0),""),"")</f>
        <v/>
      </c>
      <c r="AN145" s="150" t="str">
        <f t="array" ref="AN145">IFERROR(IF($C145&lt;&gt;"",INDEX('Booking Guest Information'!$K$21:$K$170,MATCH(1,('Booking Guest Information'!$G$21:$G$170=$D145)*('Booking Guest Information'!$M$21:$M$170&lt;=AN$137)*('Booking Guest Information'!$O$21:$O$170&gt;AN$137)*('Booking Guest Information'!$A$21:$A$170&lt;&gt;"X"),0),0),""),"")</f>
        <v/>
      </c>
      <c r="AO145" s="150" t="str">
        <f t="array" ref="AO145">IFERROR(IF($C145&lt;&gt;"",INDEX('Booking Guest Information'!$K$21:$K$170,MATCH(1,('Booking Guest Information'!$G$21:$G$170=$D145)*('Booking Guest Information'!$M$21:$M$170&lt;=AO$137)*('Booking Guest Information'!$O$21:$O$170&gt;AO$137)*('Booking Guest Information'!$A$21:$A$170&lt;&gt;"X"),0),0),""),"")</f>
        <v/>
      </c>
      <c r="AP145" s="150" t="str">
        <f t="array" ref="AP145">IFERROR(IF($C145&lt;&gt;"",INDEX('Booking Guest Information'!$K$21:$K$170,MATCH(1,('Booking Guest Information'!$G$21:$G$170=$D145)*('Booking Guest Information'!$M$21:$M$170&lt;=AP$137)*('Booking Guest Information'!$O$21:$O$170&gt;AP$137)*('Booking Guest Information'!$A$21:$A$170&lt;&gt;"X"),0),0),""),"")</f>
        <v/>
      </c>
      <c r="AQ145" s="150" t="str">
        <f t="array" ref="AQ145">IFERROR(IF($C145&lt;&gt;"",INDEX('Booking Guest Information'!$K$21:$K$170,MATCH(1,('Booking Guest Information'!$G$21:$G$170=$D145)*('Booking Guest Information'!$M$21:$M$170&lt;=AQ$137)*('Booking Guest Information'!$O$21:$O$170&gt;AQ$137)*('Booking Guest Information'!$A$21:$A$170&lt;&gt;"X"),0),0),""),"")</f>
        <v/>
      </c>
      <c r="AR145" s="150" t="str">
        <f t="array" ref="AR145">IFERROR(IF($C145&lt;&gt;"",INDEX('Booking Guest Information'!$K$21:$K$170,MATCH(1,('Booking Guest Information'!$G$21:$G$170=$D145)*('Booking Guest Information'!$M$21:$M$170&lt;=AR$137)*('Booking Guest Information'!$O$21:$O$170&gt;AR$137)*('Booking Guest Information'!$A$21:$A$170&lt;&gt;"X"),0),0),""),"")</f>
        <v/>
      </c>
      <c r="AS145" s="150" t="str">
        <f t="array" ref="AS145">IFERROR(IF($C145&lt;&gt;"",INDEX('Booking Guest Information'!$K$21:$K$170,MATCH(1,('Booking Guest Information'!$G$21:$G$170=$D145)*('Booking Guest Information'!$M$21:$M$170&lt;=AS$137)*('Booking Guest Information'!$O$21:$O$170&gt;AS$137)*('Booking Guest Information'!$A$21:$A$170&lt;&gt;"X"),0),0),""),"")</f>
        <v/>
      </c>
      <c r="AT145" s="150" t="str">
        <f t="array" ref="AT145">IFERROR(IF($C145&lt;&gt;"",INDEX('Booking Guest Information'!$K$21:$K$170,MATCH(1,('Booking Guest Information'!$G$21:$G$170=$D145)*('Booking Guest Information'!$M$21:$M$170&lt;=AT$137)*('Booking Guest Information'!$O$21:$O$170&gt;AT$137)*('Booking Guest Information'!$A$21:$A$170&lt;&gt;"X"),0),0),""),"")</f>
        <v/>
      </c>
      <c r="AU145" s="150" t="str">
        <f t="array" ref="AU145">IFERROR(IF($C145&lt;&gt;"",INDEX('Booking Guest Information'!$K$21:$K$170,MATCH(1,('Booking Guest Information'!$G$21:$G$170=$D145)*('Booking Guest Information'!$M$21:$M$170&lt;=AU$137)*('Booking Guest Information'!$O$21:$O$170&gt;AU$137)*('Booking Guest Information'!$A$21:$A$170&lt;&gt;"X"),0),0),""),"")</f>
        <v/>
      </c>
    </row>
    <row r="146" spans="2:47" x14ac:dyDescent="0.3">
      <c r="B146" s="149">
        <v>9</v>
      </c>
      <c r="C146" s="151" t="str">
        <f t="shared" si="7"/>
        <v>Standard Double</v>
      </c>
      <c r="D146" s="149">
        <f t="shared" si="7"/>
        <v>209</v>
      </c>
      <c r="E146" s="149"/>
      <c r="F146" s="150" t="str">
        <f t="array" ref="F146">IFERROR(IF($C146&lt;&gt;"",INDEX('Booking Guest Information'!$K$21:$K$170,MATCH(1,('Booking Guest Information'!$G$21:$G$170=$D146)*('Booking Guest Information'!$M$21:$M$170&lt;=F$137)*('Booking Guest Information'!$O$21:$O$170&gt;F$137)*('Booking Guest Information'!$A$21:$A$170&lt;&gt;"X"),0),0),""),"")</f>
        <v/>
      </c>
      <c r="G146" s="150" t="str">
        <f t="array" ref="G146">IFERROR(IF($C146&lt;&gt;"",INDEX('Booking Guest Information'!$K$21:$K$170,MATCH(1,('Booking Guest Information'!$G$21:$G$170=$D146)*('Booking Guest Information'!$M$21:$M$170&lt;=G$137)*('Booking Guest Information'!$O$21:$O$170&gt;G$137)*('Booking Guest Information'!$A$21:$A$170&lt;&gt;"X"),0),0),""),"")</f>
        <v/>
      </c>
      <c r="H146" s="150" t="str">
        <f t="array" ref="H146">IFERROR(IF($C146&lt;&gt;"",INDEX('Booking Guest Information'!$K$21:$K$170,MATCH(1,('Booking Guest Information'!$G$21:$G$170=$D146)*('Booking Guest Information'!$M$21:$M$170&lt;=H$137)*('Booking Guest Information'!$O$21:$O$170&gt;H$137)*('Booking Guest Information'!$A$21:$A$170&lt;&gt;"X"),0),0),""),"")</f>
        <v/>
      </c>
      <c r="I146" s="150" t="str">
        <f t="array" ref="I146">IFERROR(IF($C146&lt;&gt;"",INDEX('Booking Guest Information'!$K$21:$K$170,MATCH(1,('Booking Guest Information'!$G$21:$G$170=$D146)*('Booking Guest Information'!$M$21:$M$170&lt;=I$137)*('Booking Guest Information'!$O$21:$O$170&gt;I$137)*('Booking Guest Information'!$A$21:$A$170&lt;&gt;"X"),0),0),""),"")</f>
        <v/>
      </c>
      <c r="J146" s="150" t="str">
        <f t="array" ref="J146">IFERROR(IF($C146&lt;&gt;"",INDEX('Booking Guest Information'!$K$21:$K$170,MATCH(1,('Booking Guest Information'!$G$21:$G$170=$D146)*('Booking Guest Information'!$M$21:$M$170&lt;=J$137)*('Booking Guest Information'!$O$21:$O$170&gt;J$137)*('Booking Guest Information'!$A$21:$A$170&lt;&gt;"X"),0),0),""),"")</f>
        <v/>
      </c>
      <c r="K146" s="150" t="str">
        <f t="array" ref="K146">IFERROR(IF($C146&lt;&gt;"",INDEX('Booking Guest Information'!$K$21:$K$170,MATCH(1,('Booking Guest Information'!$G$21:$G$170=$D146)*('Booking Guest Information'!$M$21:$M$170&lt;=K$137)*('Booking Guest Information'!$O$21:$O$170&gt;K$137)*('Booking Guest Information'!$A$21:$A$170&lt;&gt;"X"),0),0),""),"")</f>
        <v/>
      </c>
      <c r="L146" s="150" t="str">
        <f t="array" ref="L146">IFERROR(IF($C146&lt;&gt;"",INDEX('Booking Guest Information'!$K$21:$K$170,MATCH(1,('Booking Guest Information'!$G$21:$G$170=$D146)*('Booking Guest Information'!$M$21:$M$170&lt;=L$137)*('Booking Guest Information'!$O$21:$O$170&gt;L$137)*('Booking Guest Information'!$A$21:$A$170&lt;&gt;"X"),0),0),""),"")</f>
        <v/>
      </c>
      <c r="M146" s="150" t="str">
        <f t="array" ref="M146">IFERROR(IF($C146&lt;&gt;"",INDEX('Booking Guest Information'!$K$21:$K$170,MATCH(1,('Booking Guest Information'!$G$21:$G$170=$D146)*('Booking Guest Information'!$M$21:$M$170&lt;=M$137)*('Booking Guest Information'!$O$21:$O$170&gt;M$137)*('Booking Guest Information'!$A$21:$A$170&lt;&gt;"X"),0),0),""),"")</f>
        <v/>
      </c>
      <c r="N146" s="150" t="str">
        <f t="array" ref="N146">IFERROR(IF($C146&lt;&gt;"",INDEX('Booking Guest Information'!$K$21:$K$170,MATCH(1,('Booking Guest Information'!$G$21:$G$170=$D146)*('Booking Guest Information'!$M$21:$M$170&lt;=N$137)*('Booking Guest Information'!$O$21:$O$170&gt;N$137)*('Booking Guest Information'!$A$21:$A$170&lt;&gt;"X"),0),0),""),"")</f>
        <v/>
      </c>
      <c r="O146" s="150" t="str">
        <f t="array" ref="O146">IFERROR(IF($C146&lt;&gt;"",INDEX('Booking Guest Information'!$K$21:$K$170,MATCH(1,('Booking Guest Information'!$G$21:$G$170=$D146)*('Booking Guest Information'!$M$21:$M$170&lt;=O$137)*('Booking Guest Information'!$O$21:$O$170&gt;O$137)*('Booking Guest Information'!$A$21:$A$170&lt;&gt;"X"),0),0),""),"")</f>
        <v/>
      </c>
      <c r="P146" s="150" t="str">
        <f t="array" ref="P146">IFERROR(IF($C146&lt;&gt;"",INDEX('Booking Guest Information'!$K$21:$K$170,MATCH(1,('Booking Guest Information'!$G$21:$G$170=$D146)*('Booking Guest Information'!$M$21:$M$170&lt;=P$137)*('Booking Guest Information'!$O$21:$O$170&gt;P$137)*('Booking Guest Information'!$A$21:$A$170&lt;&gt;"X"),0),0),""),"")</f>
        <v/>
      </c>
      <c r="Q146" s="150" t="str">
        <f t="array" ref="Q146">IFERROR(IF($C146&lt;&gt;"",INDEX('Booking Guest Information'!$K$21:$K$170,MATCH(1,('Booking Guest Information'!$G$21:$G$170=$D146)*('Booking Guest Information'!$M$21:$M$170&lt;=Q$137)*('Booking Guest Information'!$O$21:$O$170&gt;Q$137)*('Booking Guest Information'!$A$21:$A$170&lt;&gt;"X"),0),0),""),"")</f>
        <v/>
      </c>
      <c r="R146" s="150" t="str">
        <f t="array" ref="R146">IFERROR(IF($C146&lt;&gt;"",INDEX('Booking Guest Information'!$K$21:$K$170,MATCH(1,('Booking Guest Information'!$G$21:$G$170=$D146)*('Booking Guest Information'!$M$21:$M$170&lt;=R$137)*('Booking Guest Information'!$O$21:$O$170&gt;R$137)*('Booking Guest Information'!$A$21:$A$170&lt;&gt;"X"),0),0),""),"")</f>
        <v/>
      </c>
      <c r="S146" s="150" t="str">
        <f t="array" ref="S146">IFERROR(IF($C146&lt;&gt;"",INDEX('Booking Guest Information'!$K$21:$K$170,MATCH(1,('Booking Guest Information'!$G$21:$G$170=$D146)*('Booking Guest Information'!$M$21:$M$170&lt;=S$137)*('Booking Guest Information'!$O$21:$O$170&gt;S$137)*('Booking Guest Information'!$A$21:$A$170&lt;&gt;"X"),0),0),""),"")</f>
        <v/>
      </c>
      <c r="T146" s="150" t="str">
        <f t="array" ref="T146">IFERROR(IF($C146&lt;&gt;"",INDEX('Booking Guest Information'!$K$21:$K$170,MATCH(1,('Booking Guest Information'!$G$21:$G$170=$D146)*('Booking Guest Information'!$M$21:$M$170&lt;=T$137)*('Booking Guest Information'!$O$21:$O$170&gt;T$137)*('Booking Guest Information'!$A$21:$A$170&lt;&gt;"X"),0),0),""),"")</f>
        <v/>
      </c>
      <c r="U146" s="150" t="str">
        <f t="array" ref="U146">IFERROR(IF($C146&lt;&gt;"",INDEX('Booking Guest Information'!$K$21:$K$170,MATCH(1,('Booking Guest Information'!$G$21:$G$170=$D146)*('Booking Guest Information'!$M$21:$M$170&lt;=U$137)*('Booking Guest Information'!$O$21:$O$170&gt;U$137)*('Booking Guest Information'!$A$21:$A$170&lt;&gt;"X"),0),0),""),"")</f>
        <v/>
      </c>
      <c r="V146" s="150" t="str">
        <f t="array" ref="V146">IFERROR(IF($C146&lt;&gt;"",INDEX('Booking Guest Information'!$K$21:$K$170,MATCH(1,('Booking Guest Information'!$G$21:$G$170=$D146)*('Booking Guest Information'!$M$21:$M$170&lt;=V$137)*('Booking Guest Information'!$O$21:$O$170&gt;V$137)*('Booking Guest Information'!$A$21:$A$170&lt;&gt;"X"),0),0),""),"")</f>
        <v/>
      </c>
      <c r="W146" s="150" t="str">
        <f t="array" ref="W146">IFERROR(IF($C146&lt;&gt;"",INDEX('Booking Guest Information'!$K$21:$K$170,MATCH(1,('Booking Guest Information'!$G$21:$G$170=$D146)*('Booking Guest Information'!$M$21:$M$170&lt;=W$137)*('Booking Guest Information'!$O$21:$O$170&gt;W$137)*('Booking Guest Information'!$A$21:$A$170&lt;&gt;"X"),0),0),""),"")</f>
        <v/>
      </c>
      <c r="X146" s="150" t="str">
        <f t="array" ref="X146">IFERROR(IF($C146&lt;&gt;"",INDEX('Booking Guest Information'!$K$21:$K$170,MATCH(1,('Booking Guest Information'!$G$21:$G$170=$D146)*('Booking Guest Information'!$M$21:$M$170&lt;=X$137)*('Booking Guest Information'!$O$21:$O$170&gt;X$137)*('Booking Guest Information'!$A$21:$A$170&lt;&gt;"X"),0),0),""),"")</f>
        <v/>
      </c>
      <c r="Y146" s="150" t="str">
        <f t="array" ref="Y146">IFERROR(IF($C146&lt;&gt;"",INDEX('Booking Guest Information'!$K$21:$K$170,MATCH(1,('Booking Guest Information'!$G$21:$G$170=$D146)*('Booking Guest Information'!$M$21:$M$170&lt;=Y$137)*('Booking Guest Information'!$O$21:$O$170&gt;Y$137)*('Booking Guest Information'!$A$21:$A$170&lt;&gt;"X"),0),0),""),"")</f>
        <v/>
      </c>
      <c r="Z146" s="150" t="str">
        <f t="array" ref="Z146">IFERROR(IF($C146&lt;&gt;"",INDEX('Booking Guest Information'!$K$21:$K$170,MATCH(1,('Booking Guest Information'!$G$21:$G$170=$D146)*('Booking Guest Information'!$M$21:$M$170&lt;=Z$137)*('Booking Guest Information'!$O$21:$O$170&gt;Z$137)*('Booking Guest Information'!$A$21:$A$170&lt;&gt;"X"),0),0),""),"")</f>
        <v/>
      </c>
      <c r="AA146" s="150" t="str">
        <f t="array" ref="AA146">IFERROR(IF($C146&lt;&gt;"",INDEX('Booking Guest Information'!$K$21:$K$170,MATCH(1,('Booking Guest Information'!$G$21:$G$170=$D146)*('Booking Guest Information'!$M$21:$M$170&lt;=AA$137)*('Booking Guest Information'!$O$21:$O$170&gt;AA$137)*('Booking Guest Information'!$A$21:$A$170&lt;&gt;"X"),0),0),""),"")</f>
        <v/>
      </c>
      <c r="AB146" s="150" t="str">
        <f t="array" ref="AB146">IFERROR(IF($C146&lt;&gt;"",INDEX('Booking Guest Information'!$K$21:$K$170,MATCH(1,('Booking Guest Information'!$G$21:$G$170=$D146)*('Booking Guest Information'!$M$21:$M$170&lt;=AB$137)*('Booking Guest Information'!$O$21:$O$170&gt;AB$137)*('Booking Guest Information'!$A$21:$A$170&lt;&gt;"X"),0),0),""),"")</f>
        <v/>
      </c>
      <c r="AC146" s="150" t="str">
        <f t="array" ref="AC146">IFERROR(IF($C146&lt;&gt;"",INDEX('Booking Guest Information'!$K$21:$K$170,MATCH(1,('Booking Guest Information'!$G$21:$G$170=$D146)*('Booking Guest Information'!$M$21:$M$170&lt;=AC$137)*('Booking Guest Information'!$O$21:$O$170&gt;AC$137)*('Booking Guest Information'!$A$21:$A$170&lt;&gt;"X"),0),0),""),"")</f>
        <v/>
      </c>
      <c r="AD146" s="150" t="str">
        <f t="array" ref="AD146">IFERROR(IF($C146&lt;&gt;"",INDEX('Booking Guest Information'!$K$21:$K$170,MATCH(1,('Booking Guest Information'!$G$21:$G$170=$D146)*('Booking Guest Information'!$M$21:$M$170&lt;=AD$137)*('Booking Guest Information'!$O$21:$O$170&gt;AD$137)*('Booking Guest Information'!$A$21:$A$170&lt;&gt;"X"),0),0),""),"")</f>
        <v/>
      </c>
      <c r="AE146" s="150" t="str">
        <f t="array" ref="AE146">IFERROR(IF($C146&lt;&gt;"",INDEX('Booking Guest Information'!$K$21:$K$170,MATCH(1,('Booking Guest Information'!$G$21:$G$170=$D146)*('Booking Guest Information'!$M$21:$M$170&lt;=AE$137)*('Booking Guest Information'!$O$21:$O$170&gt;AE$137)*('Booking Guest Information'!$A$21:$A$170&lt;&gt;"X"),0),0),""),"")</f>
        <v/>
      </c>
      <c r="AF146" s="150" t="str">
        <f t="array" ref="AF146">IFERROR(IF($C146&lt;&gt;"",INDEX('Booking Guest Information'!$K$21:$K$170,MATCH(1,('Booking Guest Information'!$G$21:$G$170=$D146)*('Booking Guest Information'!$M$21:$M$170&lt;=AF$137)*('Booking Guest Information'!$O$21:$O$170&gt;AF$137)*('Booking Guest Information'!$A$21:$A$170&lt;&gt;"X"),0),0),""),"")</f>
        <v/>
      </c>
      <c r="AG146" s="150" t="str">
        <f t="array" ref="AG146">IFERROR(IF($C146&lt;&gt;"",INDEX('Booking Guest Information'!$K$21:$K$170,MATCH(1,('Booking Guest Information'!$G$21:$G$170=$D146)*('Booking Guest Information'!$M$21:$M$170&lt;=AG$137)*('Booking Guest Information'!$O$21:$O$170&gt;AG$137)*('Booking Guest Information'!$A$21:$A$170&lt;&gt;"X"),0),0),""),"")</f>
        <v/>
      </c>
      <c r="AH146" s="150" t="str">
        <f t="array" ref="AH146">IFERROR(IF($C146&lt;&gt;"",INDEX('Booking Guest Information'!$K$21:$K$170,MATCH(1,('Booking Guest Information'!$G$21:$G$170=$D146)*('Booking Guest Information'!$M$21:$M$170&lt;=AH$137)*('Booking Guest Information'!$O$21:$O$170&gt;AH$137)*('Booking Guest Information'!$A$21:$A$170&lt;&gt;"X"),0),0),""),"")</f>
        <v/>
      </c>
      <c r="AI146" s="150" t="str">
        <f t="array" ref="AI146">IFERROR(IF($C146&lt;&gt;"",INDEX('Booking Guest Information'!$K$21:$K$170,MATCH(1,('Booking Guest Information'!$G$21:$G$170=$D146)*('Booking Guest Information'!$M$21:$M$170&lt;=AI$137)*('Booking Guest Information'!$O$21:$O$170&gt;AI$137)*('Booking Guest Information'!$A$21:$A$170&lt;&gt;"X"),0),0),""),"")</f>
        <v/>
      </c>
      <c r="AJ146" s="150" t="str">
        <f t="array" ref="AJ146">IFERROR(IF($C146&lt;&gt;"",INDEX('Booking Guest Information'!$K$21:$K$170,MATCH(1,('Booking Guest Information'!$G$21:$G$170=$D146)*('Booking Guest Information'!$M$21:$M$170&lt;=AJ$137)*('Booking Guest Information'!$O$21:$O$170&gt;AJ$137)*('Booking Guest Information'!$A$21:$A$170&lt;&gt;"X"),0),0),""),"")</f>
        <v/>
      </c>
      <c r="AK146" s="150" t="str">
        <f t="array" ref="AK146">IFERROR(IF($C146&lt;&gt;"",INDEX('Booking Guest Information'!$K$21:$K$170,MATCH(1,('Booking Guest Information'!$G$21:$G$170=$D146)*('Booking Guest Information'!$M$21:$M$170&lt;=AK$137)*('Booking Guest Information'!$O$21:$O$170&gt;AK$137)*('Booking Guest Information'!$A$21:$A$170&lt;&gt;"X"),0),0),""),"")</f>
        <v/>
      </c>
      <c r="AL146" s="150" t="str">
        <f t="array" ref="AL146">IFERROR(IF($C146&lt;&gt;"",INDEX('Booking Guest Information'!$K$21:$K$170,MATCH(1,('Booking Guest Information'!$G$21:$G$170=$D146)*('Booking Guest Information'!$M$21:$M$170&lt;=AL$137)*('Booking Guest Information'!$O$21:$O$170&gt;AL$137)*('Booking Guest Information'!$A$21:$A$170&lt;&gt;"X"),0),0),""),"")</f>
        <v/>
      </c>
      <c r="AM146" s="150" t="str">
        <f t="array" ref="AM146">IFERROR(IF($C146&lt;&gt;"",INDEX('Booking Guest Information'!$K$21:$K$170,MATCH(1,('Booking Guest Information'!$G$21:$G$170=$D146)*('Booking Guest Information'!$M$21:$M$170&lt;=AM$137)*('Booking Guest Information'!$O$21:$O$170&gt;AM$137)*('Booking Guest Information'!$A$21:$A$170&lt;&gt;"X"),0),0),""),"")</f>
        <v/>
      </c>
      <c r="AN146" s="150" t="str">
        <f t="array" ref="AN146">IFERROR(IF($C146&lt;&gt;"",INDEX('Booking Guest Information'!$K$21:$K$170,MATCH(1,('Booking Guest Information'!$G$21:$G$170=$D146)*('Booking Guest Information'!$M$21:$M$170&lt;=AN$137)*('Booking Guest Information'!$O$21:$O$170&gt;AN$137)*('Booking Guest Information'!$A$21:$A$170&lt;&gt;"X"),0),0),""),"")</f>
        <v/>
      </c>
      <c r="AO146" s="150" t="str">
        <f t="array" ref="AO146">IFERROR(IF($C146&lt;&gt;"",INDEX('Booking Guest Information'!$K$21:$K$170,MATCH(1,('Booking Guest Information'!$G$21:$G$170=$D146)*('Booking Guest Information'!$M$21:$M$170&lt;=AO$137)*('Booking Guest Information'!$O$21:$O$170&gt;AO$137)*('Booking Guest Information'!$A$21:$A$170&lt;&gt;"X"),0),0),""),"")</f>
        <v/>
      </c>
      <c r="AP146" s="150" t="str">
        <f t="array" ref="AP146">IFERROR(IF($C146&lt;&gt;"",INDEX('Booking Guest Information'!$K$21:$K$170,MATCH(1,('Booking Guest Information'!$G$21:$G$170=$D146)*('Booking Guest Information'!$M$21:$M$170&lt;=AP$137)*('Booking Guest Information'!$O$21:$O$170&gt;AP$137)*('Booking Guest Information'!$A$21:$A$170&lt;&gt;"X"),0),0),""),"")</f>
        <v/>
      </c>
      <c r="AQ146" s="150" t="str">
        <f t="array" ref="AQ146">IFERROR(IF($C146&lt;&gt;"",INDEX('Booking Guest Information'!$K$21:$K$170,MATCH(1,('Booking Guest Information'!$G$21:$G$170=$D146)*('Booking Guest Information'!$M$21:$M$170&lt;=AQ$137)*('Booking Guest Information'!$O$21:$O$170&gt;AQ$137)*('Booking Guest Information'!$A$21:$A$170&lt;&gt;"X"),0),0),""),"")</f>
        <v/>
      </c>
      <c r="AR146" s="150" t="str">
        <f t="array" ref="AR146">IFERROR(IF($C146&lt;&gt;"",INDEX('Booking Guest Information'!$K$21:$K$170,MATCH(1,('Booking Guest Information'!$G$21:$G$170=$D146)*('Booking Guest Information'!$M$21:$M$170&lt;=AR$137)*('Booking Guest Information'!$O$21:$O$170&gt;AR$137)*('Booking Guest Information'!$A$21:$A$170&lt;&gt;"X"),0),0),""),"")</f>
        <v/>
      </c>
      <c r="AS146" s="150" t="str">
        <f t="array" ref="AS146">IFERROR(IF($C146&lt;&gt;"",INDEX('Booking Guest Information'!$K$21:$K$170,MATCH(1,('Booking Guest Information'!$G$21:$G$170=$D146)*('Booking Guest Information'!$M$21:$M$170&lt;=AS$137)*('Booking Guest Information'!$O$21:$O$170&gt;AS$137)*('Booking Guest Information'!$A$21:$A$170&lt;&gt;"X"),0),0),""),"")</f>
        <v/>
      </c>
      <c r="AT146" s="150" t="str">
        <f t="array" ref="AT146">IFERROR(IF($C146&lt;&gt;"",INDEX('Booking Guest Information'!$K$21:$K$170,MATCH(1,('Booking Guest Information'!$G$21:$G$170=$D146)*('Booking Guest Information'!$M$21:$M$170&lt;=AT$137)*('Booking Guest Information'!$O$21:$O$170&gt;AT$137)*('Booking Guest Information'!$A$21:$A$170&lt;&gt;"X"),0),0),""),"")</f>
        <v/>
      </c>
      <c r="AU146" s="150" t="str">
        <f t="array" ref="AU146">IFERROR(IF($C146&lt;&gt;"",INDEX('Booking Guest Information'!$K$21:$K$170,MATCH(1,('Booking Guest Information'!$G$21:$G$170=$D146)*('Booking Guest Information'!$M$21:$M$170&lt;=AU$137)*('Booking Guest Information'!$O$21:$O$170&gt;AU$137)*('Booking Guest Information'!$A$21:$A$170&lt;&gt;"X"),0),0),""),"")</f>
        <v/>
      </c>
    </row>
    <row r="147" spans="2:47" x14ac:dyDescent="0.3">
      <c r="B147" s="149">
        <v>10</v>
      </c>
      <c r="C147" s="151" t="str">
        <f t="shared" si="7"/>
        <v>Deluxe Single</v>
      </c>
      <c r="D147" s="149">
        <f t="shared" si="7"/>
        <v>210</v>
      </c>
      <c r="E147" s="149"/>
      <c r="F147" s="150" t="str">
        <f t="array" ref="F147">IFERROR(IF($C147&lt;&gt;"",INDEX('Booking Guest Information'!$K$21:$K$170,MATCH(1,('Booking Guest Information'!$G$21:$G$170=$D147)*('Booking Guest Information'!$M$21:$M$170&lt;=F$137)*('Booking Guest Information'!$O$21:$O$170&gt;F$137)*('Booking Guest Information'!$A$21:$A$170&lt;&gt;"X"),0),0),""),"")</f>
        <v/>
      </c>
      <c r="G147" s="150" t="str">
        <f t="array" ref="G147">IFERROR(IF($C147&lt;&gt;"",INDEX('Booking Guest Information'!$K$21:$K$170,MATCH(1,('Booking Guest Information'!$G$21:$G$170=$D147)*('Booking Guest Information'!$M$21:$M$170&lt;=G$137)*('Booking Guest Information'!$O$21:$O$170&gt;G$137)*('Booking Guest Information'!$A$21:$A$170&lt;&gt;"X"),0),0),""),"")</f>
        <v/>
      </c>
      <c r="H147" s="150" t="str">
        <f t="array" ref="H147">IFERROR(IF($C147&lt;&gt;"",INDEX('Booking Guest Information'!$K$21:$K$170,MATCH(1,('Booking Guest Information'!$G$21:$G$170=$D147)*('Booking Guest Information'!$M$21:$M$170&lt;=H$137)*('Booking Guest Information'!$O$21:$O$170&gt;H$137)*('Booking Guest Information'!$A$21:$A$170&lt;&gt;"X"),0),0),""),"")</f>
        <v/>
      </c>
      <c r="I147" s="150" t="str">
        <f t="array" ref="I147">IFERROR(IF($C147&lt;&gt;"",INDEX('Booking Guest Information'!$K$21:$K$170,MATCH(1,('Booking Guest Information'!$G$21:$G$170=$D147)*('Booking Guest Information'!$M$21:$M$170&lt;=I$137)*('Booking Guest Information'!$O$21:$O$170&gt;I$137)*('Booking Guest Information'!$A$21:$A$170&lt;&gt;"X"),0),0),""),"")</f>
        <v/>
      </c>
      <c r="J147" s="150" t="str">
        <f t="array" ref="J147">IFERROR(IF($C147&lt;&gt;"",INDEX('Booking Guest Information'!$K$21:$K$170,MATCH(1,('Booking Guest Information'!$G$21:$G$170=$D147)*('Booking Guest Information'!$M$21:$M$170&lt;=J$137)*('Booking Guest Information'!$O$21:$O$170&gt;J$137)*('Booking Guest Information'!$A$21:$A$170&lt;&gt;"X"),0),0),""),"")</f>
        <v/>
      </c>
      <c r="K147" s="150" t="str">
        <f t="array" ref="K147">IFERROR(IF($C147&lt;&gt;"",INDEX('Booking Guest Information'!$K$21:$K$170,MATCH(1,('Booking Guest Information'!$G$21:$G$170=$D147)*('Booking Guest Information'!$M$21:$M$170&lt;=K$137)*('Booking Guest Information'!$O$21:$O$170&gt;K$137)*('Booking Guest Information'!$A$21:$A$170&lt;&gt;"X"),0),0),""),"")</f>
        <v/>
      </c>
      <c r="L147" s="150" t="str">
        <f t="array" ref="L147">IFERROR(IF($C147&lt;&gt;"",INDEX('Booking Guest Information'!$K$21:$K$170,MATCH(1,('Booking Guest Information'!$G$21:$G$170=$D147)*('Booking Guest Information'!$M$21:$M$170&lt;=L$137)*('Booking Guest Information'!$O$21:$O$170&gt;L$137)*('Booking Guest Information'!$A$21:$A$170&lt;&gt;"X"),0),0),""),"")</f>
        <v/>
      </c>
      <c r="M147" s="150" t="str">
        <f t="array" ref="M147">IFERROR(IF($C147&lt;&gt;"",INDEX('Booking Guest Information'!$K$21:$K$170,MATCH(1,('Booking Guest Information'!$G$21:$G$170=$D147)*('Booking Guest Information'!$M$21:$M$170&lt;=M$137)*('Booking Guest Information'!$O$21:$O$170&gt;M$137)*('Booking Guest Information'!$A$21:$A$170&lt;&gt;"X"),0),0),""),"")</f>
        <v/>
      </c>
      <c r="N147" s="150" t="str">
        <f t="array" ref="N147">IFERROR(IF($C147&lt;&gt;"",INDEX('Booking Guest Information'!$K$21:$K$170,MATCH(1,('Booking Guest Information'!$G$21:$G$170=$D147)*('Booking Guest Information'!$M$21:$M$170&lt;=N$137)*('Booking Guest Information'!$O$21:$O$170&gt;N$137)*('Booking Guest Information'!$A$21:$A$170&lt;&gt;"X"),0),0),""),"")</f>
        <v/>
      </c>
      <c r="O147" s="150" t="str">
        <f t="array" ref="O147">IFERROR(IF($C147&lt;&gt;"",INDEX('Booking Guest Information'!$K$21:$K$170,MATCH(1,('Booking Guest Information'!$G$21:$G$170=$D147)*('Booking Guest Information'!$M$21:$M$170&lt;=O$137)*('Booking Guest Information'!$O$21:$O$170&gt;O$137)*('Booking Guest Information'!$A$21:$A$170&lt;&gt;"X"),0),0),""),"")</f>
        <v/>
      </c>
      <c r="P147" s="150" t="str">
        <f t="array" ref="P147">IFERROR(IF($C147&lt;&gt;"",INDEX('Booking Guest Information'!$K$21:$K$170,MATCH(1,('Booking Guest Information'!$G$21:$G$170=$D147)*('Booking Guest Information'!$M$21:$M$170&lt;=P$137)*('Booking Guest Information'!$O$21:$O$170&gt;P$137)*('Booking Guest Information'!$A$21:$A$170&lt;&gt;"X"),0),0),""),"")</f>
        <v/>
      </c>
      <c r="Q147" s="150" t="str">
        <f t="array" ref="Q147">IFERROR(IF($C147&lt;&gt;"",INDEX('Booking Guest Information'!$K$21:$K$170,MATCH(1,('Booking Guest Information'!$G$21:$G$170=$D147)*('Booking Guest Information'!$M$21:$M$170&lt;=Q$137)*('Booking Guest Information'!$O$21:$O$170&gt;Q$137)*('Booking Guest Information'!$A$21:$A$170&lt;&gt;"X"),0),0),""),"")</f>
        <v/>
      </c>
      <c r="R147" s="150" t="str">
        <f t="array" ref="R147">IFERROR(IF($C147&lt;&gt;"",INDEX('Booking Guest Information'!$K$21:$K$170,MATCH(1,('Booking Guest Information'!$G$21:$G$170=$D147)*('Booking Guest Information'!$M$21:$M$170&lt;=R$137)*('Booking Guest Information'!$O$21:$O$170&gt;R$137)*('Booking Guest Information'!$A$21:$A$170&lt;&gt;"X"),0),0),""),"")</f>
        <v/>
      </c>
      <c r="S147" s="150" t="str">
        <f t="array" ref="S147">IFERROR(IF($C147&lt;&gt;"",INDEX('Booking Guest Information'!$K$21:$K$170,MATCH(1,('Booking Guest Information'!$G$21:$G$170=$D147)*('Booking Guest Information'!$M$21:$M$170&lt;=S$137)*('Booking Guest Information'!$O$21:$O$170&gt;S$137)*('Booking Guest Information'!$A$21:$A$170&lt;&gt;"X"),0),0),""),"")</f>
        <v/>
      </c>
      <c r="T147" s="150" t="str">
        <f t="array" ref="T147">IFERROR(IF($C147&lt;&gt;"",INDEX('Booking Guest Information'!$K$21:$K$170,MATCH(1,('Booking Guest Information'!$G$21:$G$170=$D147)*('Booking Guest Information'!$M$21:$M$170&lt;=T$137)*('Booking Guest Information'!$O$21:$O$170&gt;T$137)*('Booking Guest Information'!$A$21:$A$170&lt;&gt;"X"),0),0),""),"")</f>
        <v/>
      </c>
      <c r="U147" s="150" t="str">
        <f t="array" ref="U147">IFERROR(IF($C147&lt;&gt;"",INDEX('Booking Guest Information'!$K$21:$K$170,MATCH(1,('Booking Guest Information'!$G$21:$G$170=$D147)*('Booking Guest Information'!$M$21:$M$170&lt;=U$137)*('Booking Guest Information'!$O$21:$O$170&gt;U$137)*('Booking Guest Information'!$A$21:$A$170&lt;&gt;"X"),0),0),""),"")</f>
        <v/>
      </c>
      <c r="V147" s="150" t="str">
        <f t="array" ref="V147">IFERROR(IF($C147&lt;&gt;"",INDEX('Booking Guest Information'!$K$21:$K$170,MATCH(1,('Booking Guest Information'!$G$21:$G$170=$D147)*('Booking Guest Information'!$M$21:$M$170&lt;=V$137)*('Booking Guest Information'!$O$21:$O$170&gt;V$137)*('Booking Guest Information'!$A$21:$A$170&lt;&gt;"X"),0),0),""),"")</f>
        <v/>
      </c>
      <c r="W147" s="150" t="str">
        <f t="array" ref="W147">IFERROR(IF($C147&lt;&gt;"",INDEX('Booking Guest Information'!$K$21:$K$170,MATCH(1,('Booking Guest Information'!$G$21:$G$170=$D147)*('Booking Guest Information'!$M$21:$M$170&lt;=W$137)*('Booking Guest Information'!$O$21:$O$170&gt;W$137)*('Booking Guest Information'!$A$21:$A$170&lt;&gt;"X"),0),0),""),"")</f>
        <v/>
      </c>
      <c r="X147" s="150" t="str">
        <f t="array" ref="X147">IFERROR(IF($C147&lt;&gt;"",INDEX('Booking Guest Information'!$K$21:$K$170,MATCH(1,('Booking Guest Information'!$G$21:$G$170=$D147)*('Booking Guest Information'!$M$21:$M$170&lt;=X$137)*('Booking Guest Information'!$O$21:$O$170&gt;X$137)*('Booking Guest Information'!$A$21:$A$170&lt;&gt;"X"),0),0),""),"")</f>
        <v/>
      </c>
      <c r="Y147" s="150" t="str">
        <f t="array" ref="Y147">IFERROR(IF($C147&lt;&gt;"",INDEX('Booking Guest Information'!$K$21:$K$170,MATCH(1,('Booking Guest Information'!$G$21:$G$170=$D147)*('Booking Guest Information'!$M$21:$M$170&lt;=Y$137)*('Booking Guest Information'!$O$21:$O$170&gt;Y$137)*('Booking Guest Information'!$A$21:$A$170&lt;&gt;"X"),0),0),""),"")</f>
        <v/>
      </c>
      <c r="Z147" s="150" t="str">
        <f t="array" ref="Z147">IFERROR(IF($C147&lt;&gt;"",INDEX('Booking Guest Information'!$K$21:$K$170,MATCH(1,('Booking Guest Information'!$G$21:$G$170=$D147)*('Booking Guest Information'!$M$21:$M$170&lt;=Z$137)*('Booking Guest Information'!$O$21:$O$170&gt;Z$137)*('Booking Guest Information'!$A$21:$A$170&lt;&gt;"X"),0),0),""),"")</f>
        <v/>
      </c>
      <c r="AA147" s="150" t="str">
        <f t="array" ref="AA147">IFERROR(IF($C147&lt;&gt;"",INDEX('Booking Guest Information'!$K$21:$K$170,MATCH(1,('Booking Guest Information'!$G$21:$G$170=$D147)*('Booking Guest Information'!$M$21:$M$170&lt;=AA$137)*('Booking Guest Information'!$O$21:$O$170&gt;AA$137)*('Booking Guest Information'!$A$21:$A$170&lt;&gt;"X"),0),0),""),"")</f>
        <v/>
      </c>
      <c r="AB147" s="150" t="str">
        <f t="array" ref="AB147">IFERROR(IF($C147&lt;&gt;"",INDEX('Booking Guest Information'!$K$21:$K$170,MATCH(1,('Booking Guest Information'!$G$21:$G$170=$D147)*('Booking Guest Information'!$M$21:$M$170&lt;=AB$137)*('Booking Guest Information'!$O$21:$O$170&gt;AB$137)*('Booking Guest Information'!$A$21:$A$170&lt;&gt;"X"),0),0),""),"")</f>
        <v/>
      </c>
      <c r="AC147" s="150" t="str">
        <f t="array" ref="AC147">IFERROR(IF($C147&lt;&gt;"",INDEX('Booking Guest Information'!$K$21:$K$170,MATCH(1,('Booking Guest Information'!$G$21:$G$170=$D147)*('Booking Guest Information'!$M$21:$M$170&lt;=AC$137)*('Booking Guest Information'!$O$21:$O$170&gt;AC$137)*('Booking Guest Information'!$A$21:$A$170&lt;&gt;"X"),0),0),""),"")</f>
        <v/>
      </c>
      <c r="AD147" s="150" t="str">
        <f t="array" ref="AD147">IFERROR(IF($C147&lt;&gt;"",INDEX('Booking Guest Information'!$K$21:$K$170,MATCH(1,('Booking Guest Information'!$G$21:$G$170=$D147)*('Booking Guest Information'!$M$21:$M$170&lt;=AD$137)*('Booking Guest Information'!$O$21:$O$170&gt;AD$137)*('Booking Guest Information'!$A$21:$A$170&lt;&gt;"X"),0),0),""),"")</f>
        <v/>
      </c>
      <c r="AE147" s="150" t="str">
        <f t="array" ref="AE147">IFERROR(IF($C147&lt;&gt;"",INDEX('Booking Guest Information'!$K$21:$K$170,MATCH(1,('Booking Guest Information'!$G$21:$G$170=$D147)*('Booking Guest Information'!$M$21:$M$170&lt;=AE$137)*('Booking Guest Information'!$O$21:$O$170&gt;AE$137)*('Booking Guest Information'!$A$21:$A$170&lt;&gt;"X"),0),0),""),"")</f>
        <v/>
      </c>
      <c r="AF147" s="150" t="str">
        <f t="array" ref="AF147">IFERROR(IF($C147&lt;&gt;"",INDEX('Booking Guest Information'!$K$21:$K$170,MATCH(1,('Booking Guest Information'!$G$21:$G$170=$D147)*('Booking Guest Information'!$M$21:$M$170&lt;=AF$137)*('Booking Guest Information'!$O$21:$O$170&gt;AF$137)*('Booking Guest Information'!$A$21:$A$170&lt;&gt;"X"),0),0),""),"")</f>
        <v/>
      </c>
      <c r="AG147" s="150" t="str">
        <f t="array" ref="AG147">IFERROR(IF($C147&lt;&gt;"",INDEX('Booking Guest Information'!$K$21:$K$170,MATCH(1,('Booking Guest Information'!$G$21:$G$170=$D147)*('Booking Guest Information'!$M$21:$M$170&lt;=AG$137)*('Booking Guest Information'!$O$21:$O$170&gt;AG$137)*('Booking Guest Information'!$A$21:$A$170&lt;&gt;"X"),0),0),""),"")</f>
        <v/>
      </c>
      <c r="AH147" s="150" t="str">
        <f t="array" ref="AH147">IFERROR(IF($C147&lt;&gt;"",INDEX('Booking Guest Information'!$K$21:$K$170,MATCH(1,('Booking Guest Information'!$G$21:$G$170=$D147)*('Booking Guest Information'!$M$21:$M$170&lt;=AH$137)*('Booking Guest Information'!$O$21:$O$170&gt;AH$137)*('Booking Guest Information'!$A$21:$A$170&lt;&gt;"X"),0),0),""),"")</f>
        <v/>
      </c>
      <c r="AI147" s="150" t="str">
        <f t="array" ref="AI147">IFERROR(IF($C147&lt;&gt;"",INDEX('Booking Guest Information'!$K$21:$K$170,MATCH(1,('Booking Guest Information'!$G$21:$G$170=$D147)*('Booking Guest Information'!$M$21:$M$170&lt;=AI$137)*('Booking Guest Information'!$O$21:$O$170&gt;AI$137)*('Booking Guest Information'!$A$21:$A$170&lt;&gt;"X"),0),0),""),"")</f>
        <v/>
      </c>
      <c r="AJ147" s="150" t="str">
        <f t="array" ref="AJ147">IFERROR(IF($C147&lt;&gt;"",INDEX('Booking Guest Information'!$K$21:$K$170,MATCH(1,('Booking Guest Information'!$G$21:$G$170=$D147)*('Booking Guest Information'!$M$21:$M$170&lt;=AJ$137)*('Booking Guest Information'!$O$21:$O$170&gt;AJ$137)*('Booking Guest Information'!$A$21:$A$170&lt;&gt;"X"),0),0),""),"")</f>
        <v/>
      </c>
      <c r="AK147" s="150" t="str">
        <f t="array" ref="AK147">IFERROR(IF($C147&lt;&gt;"",INDEX('Booking Guest Information'!$K$21:$K$170,MATCH(1,('Booking Guest Information'!$G$21:$G$170=$D147)*('Booking Guest Information'!$M$21:$M$170&lt;=AK$137)*('Booking Guest Information'!$O$21:$O$170&gt;AK$137)*('Booking Guest Information'!$A$21:$A$170&lt;&gt;"X"),0),0),""),"")</f>
        <v/>
      </c>
      <c r="AL147" s="150" t="str">
        <f t="array" ref="AL147">IFERROR(IF($C147&lt;&gt;"",INDEX('Booking Guest Information'!$K$21:$K$170,MATCH(1,('Booking Guest Information'!$G$21:$G$170=$D147)*('Booking Guest Information'!$M$21:$M$170&lt;=AL$137)*('Booking Guest Information'!$O$21:$O$170&gt;AL$137)*('Booking Guest Information'!$A$21:$A$170&lt;&gt;"X"),0),0),""),"")</f>
        <v/>
      </c>
      <c r="AM147" s="150" t="str">
        <f t="array" ref="AM147">IFERROR(IF($C147&lt;&gt;"",INDEX('Booking Guest Information'!$K$21:$K$170,MATCH(1,('Booking Guest Information'!$G$21:$G$170=$D147)*('Booking Guest Information'!$M$21:$M$170&lt;=AM$137)*('Booking Guest Information'!$O$21:$O$170&gt;AM$137)*('Booking Guest Information'!$A$21:$A$170&lt;&gt;"X"),0),0),""),"")</f>
        <v/>
      </c>
      <c r="AN147" s="150" t="str">
        <f t="array" ref="AN147">IFERROR(IF($C147&lt;&gt;"",INDEX('Booking Guest Information'!$K$21:$K$170,MATCH(1,('Booking Guest Information'!$G$21:$G$170=$D147)*('Booking Guest Information'!$M$21:$M$170&lt;=AN$137)*('Booking Guest Information'!$O$21:$O$170&gt;AN$137)*('Booking Guest Information'!$A$21:$A$170&lt;&gt;"X"),0),0),""),"")</f>
        <v/>
      </c>
      <c r="AO147" s="150" t="str">
        <f t="array" ref="AO147">IFERROR(IF($C147&lt;&gt;"",INDEX('Booking Guest Information'!$K$21:$K$170,MATCH(1,('Booking Guest Information'!$G$21:$G$170=$D147)*('Booking Guest Information'!$M$21:$M$170&lt;=AO$137)*('Booking Guest Information'!$O$21:$O$170&gt;AO$137)*('Booking Guest Information'!$A$21:$A$170&lt;&gt;"X"),0),0),""),"")</f>
        <v/>
      </c>
      <c r="AP147" s="150" t="str">
        <f t="array" ref="AP147">IFERROR(IF($C147&lt;&gt;"",INDEX('Booking Guest Information'!$K$21:$K$170,MATCH(1,('Booking Guest Information'!$G$21:$G$170=$D147)*('Booking Guest Information'!$M$21:$M$170&lt;=AP$137)*('Booking Guest Information'!$O$21:$O$170&gt;AP$137)*('Booking Guest Information'!$A$21:$A$170&lt;&gt;"X"),0),0),""),"")</f>
        <v/>
      </c>
      <c r="AQ147" s="150" t="str">
        <f t="array" ref="AQ147">IFERROR(IF($C147&lt;&gt;"",INDEX('Booking Guest Information'!$K$21:$K$170,MATCH(1,('Booking Guest Information'!$G$21:$G$170=$D147)*('Booking Guest Information'!$M$21:$M$170&lt;=AQ$137)*('Booking Guest Information'!$O$21:$O$170&gt;AQ$137)*('Booking Guest Information'!$A$21:$A$170&lt;&gt;"X"),0),0),""),"")</f>
        <v/>
      </c>
      <c r="AR147" s="150" t="str">
        <f t="array" ref="AR147">IFERROR(IF($C147&lt;&gt;"",INDEX('Booking Guest Information'!$K$21:$K$170,MATCH(1,('Booking Guest Information'!$G$21:$G$170=$D147)*('Booking Guest Information'!$M$21:$M$170&lt;=AR$137)*('Booking Guest Information'!$O$21:$O$170&gt;AR$137)*('Booking Guest Information'!$A$21:$A$170&lt;&gt;"X"),0),0),""),"")</f>
        <v/>
      </c>
      <c r="AS147" s="150" t="str">
        <f t="array" ref="AS147">IFERROR(IF($C147&lt;&gt;"",INDEX('Booking Guest Information'!$K$21:$K$170,MATCH(1,('Booking Guest Information'!$G$21:$G$170=$D147)*('Booking Guest Information'!$M$21:$M$170&lt;=AS$137)*('Booking Guest Information'!$O$21:$O$170&gt;AS$137)*('Booking Guest Information'!$A$21:$A$170&lt;&gt;"X"),0),0),""),"")</f>
        <v/>
      </c>
      <c r="AT147" s="150" t="str">
        <f t="array" ref="AT147">IFERROR(IF($C147&lt;&gt;"",INDEX('Booking Guest Information'!$K$21:$K$170,MATCH(1,('Booking Guest Information'!$G$21:$G$170=$D147)*('Booking Guest Information'!$M$21:$M$170&lt;=AT$137)*('Booking Guest Information'!$O$21:$O$170&gt;AT$137)*('Booking Guest Information'!$A$21:$A$170&lt;&gt;"X"),0),0),""),"")</f>
        <v/>
      </c>
      <c r="AU147" s="150" t="str">
        <f t="array" ref="AU147">IFERROR(IF($C147&lt;&gt;"",INDEX('Booking Guest Information'!$K$21:$K$170,MATCH(1,('Booking Guest Information'!$G$21:$G$170=$D147)*('Booking Guest Information'!$M$21:$M$170&lt;=AU$137)*('Booking Guest Information'!$O$21:$O$170&gt;AU$137)*('Booking Guest Information'!$A$21:$A$170&lt;&gt;"X"),0),0),""),"")</f>
        <v/>
      </c>
    </row>
    <row r="148" spans="2:47" x14ac:dyDescent="0.3">
      <c r="B148" s="149">
        <v>11</v>
      </c>
      <c r="C148" s="151" t="str">
        <f t="shared" si="7"/>
        <v>Deluxe Single</v>
      </c>
      <c r="D148" s="149">
        <f t="shared" si="7"/>
        <v>211</v>
      </c>
      <c r="E148" s="149"/>
      <c r="F148" s="150" t="str">
        <f t="array" ref="F148">IFERROR(IF($C148&lt;&gt;"",INDEX('Booking Guest Information'!$K$21:$K$170,MATCH(1,('Booking Guest Information'!$G$21:$G$170=$D148)*('Booking Guest Information'!$M$21:$M$170&lt;=F$137)*('Booking Guest Information'!$O$21:$O$170&gt;F$137)*('Booking Guest Information'!$A$21:$A$170&lt;&gt;"X"),0),0),""),"")</f>
        <v/>
      </c>
      <c r="G148" s="150" t="str">
        <f t="array" ref="G148">IFERROR(IF($C148&lt;&gt;"",INDEX('Booking Guest Information'!$K$21:$K$170,MATCH(1,('Booking Guest Information'!$G$21:$G$170=$D148)*('Booking Guest Information'!$M$21:$M$170&lt;=G$137)*('Booking Guest Information'!$O$21:$O$170&gt;G$137)*('Booking Guest Information'!$A$21:$A$170&lt;&gt;"X"),0),0),""),"")</f>
        <v/>
      </c>
      <c r="H148" s="150" t="str">
        <f t="array" ref="H148">IFERROR(IF($C148&lt;&gt;"",INDEX('Booking Guest Information'!$K$21:$K$170,MATCH(1,('Booking Guest Information'!$G$21:$G$170=$D148)*('Booking Guest Information'!$M$21:$M$170&lt;=H$137)*('Booking Guest Information'!$O$21:$O$170&gt;H$137)*('Booking Guest Information'!$A$21:$A$170&lt;&gt;"X"),0),0),""),"")</f>
        <v/>
      </c>
      <c r="I148" s="150" t="str">
        <f t="array" ref="I148">IFERROR(IF($C148&lt;&gt;"",INDEX('Booking Guest Information'!$K$21:$K$170,MATCH(1,('Booking Guest Information'!$G$21:$G$170=$D148)*('Booking Guest Information'!$M$21:$M$170&lt;=I$137)*('Booking Guest Information'!$O$21:$O$170&gt;I$137)*('Booking Guest Information'!$A$21:$A$170&lt;&gt;"X"),0),0),""),"")</f>
        <v/>
      </c>
      <c r="J148" s="150" t="str">
        <f t="array" ref="J148">IFERROR(IF($C148&lt;&gt;"",INDEX('Booking Guest Information'!$K$21:$K$170,MATCH(1,('Booking Guest Information'!$G$21:$G$170=$D148)*('Booking Guest Information'!$M$21:$M$170&lt;=J$137)*('Booking Guest Information'!$O$21:$O$170&gt;J$137)*('Booking Guest Information'!$A$21:$A$170&lt;&gt;"X"),0),0),""),"")</f>
        <v/>
      </c>
      <c r="K148" s="150" t="str">
        <f t="array" ref="K148">IFERROR(IF($C148&lt;&gt;"",INDEX('Booking Guest Information'!$K$21:$K$170,MATCH(1,('Booking Guest Information'!$G$21:$G$170=$D148)*('Booking Guest Information'!$M$21:$M$170&lt;=K$137)*('Booking Guest Information'!$O$21:$O$170&gt;K$137)*('Booking Guest Information'!$A$21:$A$170&lt;&gt;"X"),0),0),""),"")</f>
        <v/>
      </c>
      <c r="L148" s="150" t="str">
        <f t="array" ref="L148">IFERROR(IF($C148&lt;&gt;"",INDEX('Booking Guest Information'!$K$21:$K$170,MATCH(1,('Booking Guest Information'!$G$21:$G$170=$D148)*('Booking Guest Information'!$M$21:$M$170&lt;=L$137)*('Booking Guest Information'!$O$21:$O$170&gt;L$137)*('Booking Guest Information'!$A$21:$A$170&lt;&gt;"X"),0),0),""),"")</f>
        <v/>
      </c>
      <c r="M148" s="150" t="str">
        <f t="array" ref="M148">IFERROR(IF($C148&lt;&gt;"",INDEX('Booking Guest Information'!$K$21:$K$170,MATCH(1,('Booking Guest Information'!$G$21:$G$170=$D148)*('Booking Guest Information'!$M$21:$M$170&lt;=M$137)*('Booking Guest Information'!$O$21:$O$170&gt;M$137)*('Booking Guest Information'!$A$21:$A$170&lt;&gt;"X"),0),0),""),"")</f>
        <v/>
      </c>
      <c r="N148" s="150" t="str">
        <f t="array" ref="N148">IFERROR(IF($C148&lt;&gt;"",INDEX('Booking Guest Information'!$K$21:$K$170,MATCH(1,('Booking Guest Information'!$G$21:$G$170=$D148)*('Booking Guest Information'!$M$21:$M$170&lt;=N$137)*('Booking Guest Information'!$O$21:$O$170&gt;N$137)*('Booking Guest Information'!$A$21:$A$170&lt;&gt;"X"),0),0),""),"")</f>
        <v/>
      </c>
      <c r="O148" s="150" t="str">
        <f t="array" ref="O148">IFERROR(IF($C148&lt;&gt;"",INDEX('Booking Guest Information'!$K$21:$K$170,MATCH(1,('Booking Guest Information'!$G$21:$G$170=$D148)*('Booking Guest Information'!$M$21:$M$170&lt;=O$137)*('Booking Guest Information'!$O$21:$O$170&gt;O$137)*('Booking Guest Information'!$A$21:$A$170&lt;&gt;"X"),0),0),""),"")</f>
        <v/>
      </c>
      <c r="P148" s="150" t="str">
        <f t="array" ref="P148">IFERROR(IF($C148&lt;&gt;"",INDEX('Booking Guest Information'!$K$21:$K$170,MATCH(1,('Booking Guest Information'!$G$21:$G$170=$D148)*('Booking Guest Information'!$M$21:$M$170&lt;=P$137)*('Booking Guest Information'!$O$21:$O$170&gt;P$137)*('Booking Guest Information'!$A$21:$A$170&lt;&gt;"X"),0),0),""),"")</f>
        <v/>
      </c>
      <c r="Q148" s="150" t="str">
        <f t="array" ref="Q148">IFERROR(IF($C148&lt;&gt;"",INDEX('Booking Guest Information'!$K$21:$K$170,MATCH(1,('Booking Guest Information'!$G$21:$G$170=$D148)*('Booking Guest Information'!$M$21:$M$170&lt;=Q$137)*('Booking Guest Information'!$O$21:$O$170&gt;Q$137)*('Booking Guest Information'!$A$21:$A$170&lt;&gt;"X"),0),0),""),"")</f>
        <v/>
      </c>
      <c r="R148" s="150" t="str">
        <f t="array" ref="R148">IFERROR(IF($C148&lt;&gt;"",INDEX('Booking Guest Information'!$K$21:$K$170,MATCH(1,('Booking Guest Information'!$G$21:$G$170=$D148)*('Booking Guest Information'!$M$21:$M$170&lt;=R$137)*('Booking Guest Information'!$O$21:$O$170&gt;R$137)*('Booking Guest Information'!$A$21:$A$170&lt;&gt;"X"),0),0),""),"")</f>
        <v/>
      </c>
      <c r="S148" s="150" t="str">
        <f t="array" ref="S148">IFERROR(IF($C148&lt;&gt;"",INDEX('Booking Guest Information'!$K$21:$K$170,MATCH(1,('Booking Guest Information'!$G$21:$G$170=$D148)*('Booking Guest Information'!$M$21:$M$170&lt;=S$137)*('Booking Guest Information'!$O$21:$O$170&gt;S$137)*('Booking Guest Information'!$A$21:$A$170&lt;&gt;"X"),0),0),""),"")</f>
        <v/>
      </c>
      <c r="T148" s="150" t="str">
        <f t="array" ref="T148">IFERROR(IF($C148&lt;&gt;"",INDEX('Booking Guest Information'!$K$21:$K$170,MATCH(1,('Booking Guest Information'!$G$21:$G$170=$D148)*('Booking Guest Information'!$M$21:$M$170&lt;=T$137)*('Booking Guest Information'!$O$21:$O$170&gt;T$137)*('Booking Guest Information'!$A$21:$A$170&lt;&gt;"X"),0),0),""),"")</f>
        <v/>
      </c>
      <c r="U148" s="150" t="str">
        <f t="array" ref="U148">IFERROR(IF($C148&lt;&gt;"",INDEX('Booking Guest Information'!$K$21:$K$170,MATCH(1,('Booking Guest Information'!$G$21:$G$170=$D148)*('Booking Guest Information'!$M$21:$M$170&lt;=U$137)*('Booking Guest Information'!$O$21:$O$170&gt;U$137)*('Booking Guest Information'!$A$21:$A$170&lt;&gt;"X"),0),0),""),"")</f>
        <v/>
      </c>
      <c r="V148" s="150" t="str">
        <f t="array" ref="V148">IFERROR(IF($C148&lt;&gt;"",INDEX('Booking Guest Information'!$K$21:$K$170,MATCH(1,('Booking Guest Information'!$G$21:$G$170=$D148)*('Booking Guest Information'!$M$21:$M$170&lt;=V$137)*('Booking Guest Information'!$O$21:$O$170&gt;V$137)*('Booking Guest Information'!$A$21:$A$170&lt;&gt;"X"),0),0),""),"")</f>
        <v/>
      </c>
      <c r="W148" s="150" t="str">
        <f t="array" ref="W148">IFERROR(IF($C148&lt;&gt;"",INDEX('Booking Guest Information'!$K$21:$K$170,MATCH(1,('Booking Guest Information'!$G$21:$G$170=$D148)*('Booking Guest Information'!$M$21:$M$170&lt;=W$137)*('Booking Guest Information'!$O$21:$O$170&gt;W$137)*('Booking Guest Information'!$A$21:$A$170&lt;&gt;"X"),0),0),""),"")</f>
        <v/>
      </c>
      <c r="X148" s="150" t="str">
        <f t="array" ref="X148">IFERROR(IF($C148&lt;&gt;"",INDEX('Booking Guest Information'!$K$21:$K$170,MATCH(1,('Booking Guest Information'!$G$21:$G$170=$D148)*('Booking Guest Information'!$M$21:$M$170&lt;=X$137)*('Booking Guest Information'!$O$21:$O$170&gt;X$137)*('Booking Guest Information'!$A$21:$A$170&lt;&gt;"X"),0),0),""),"")</f>
        <v/>
      </c>
      <c r="Y148" s="150" t="str">
        <f t="array" ref="Y148">IFERROR(IF($C148&lt;&gt;"",INDEX('Booking Guest Information'!$K$21:$K$170,MATCH(1,('Booking Guest Information'!$G$21:$G$170=$D148)*('Booking Guest Information'!$M$21:$M$170&lt;=Y$137)*('Booking Guest Information'!$O$21:$O$170&gt;Y$137)*('Booking Guest Information'!$A$21:$A$170&lt;&gt;"X"),0),0),""),"")</f>
        <v/>
      </c>
      <c r="Z148" s="150" t="str">
        <f t="array" ref="Z148">IFERROR(IF($C148&lt;&gt;"",INDEX('Booking Guest Information'!$K$21:$K$170,MATCH(1,('Booking Guest Information'!$G$21:$G$170=$D148)*('Booking Guest Information'!$M$21:$M$170&lt;=Z$137)*('Booking Guest Information'!$O$21:$O$170&gt;Z$137)*('Booking Guest Information'!$A$21:$A$170&lt;&gt;"X"),0),0),""),"")</f>
        <v/>
      </c>
      <c r="AA148" s="150" t="str">
        <f t="array" ref="AA148">IFERROR(IF($C148&lt;&gt;"",INDEX('Booking Guest Information'!$K$21:$K$170,MATCH(1,('Booking Guest Information'!$G$21:$G$170=$D148)*('Booking Guest Information'!$M$21:$M$170&lt;=AA$137)*('Booking Guest Information'!$O$21:$O$170&gt;AA$137)*('Booking Guest Information'!$A$21:$A$170&lt;&gt;"X"),0),0),""),"")</f>
        <v/>
      </c>
      <c r="AB148" s="150" t="str">
        <f t="array" ref="AB148">IFERROR(IF($C148&lt;&gt;"",INDEX('Booking Guest Information'!$K$21:$K$170,MATCH(1,('Booking Guest Information'!$G$21:$G$170=$D148)*('Booking Guest Information'!$M$21:$M$170&lt;=AB$137)*('Booking Guest Information'!$O$21:$O$170&gt;AB$137)*('Booking Guest Information'!$A$21:$A$170&lt;&gt;"X"),0),0),""),"")</f>
        <v/>
      </c>
      <c r="AC148" s="150" t="str">
        <f t="array" ref="AC148">IFERROR(IF($C148&lt;&gt;"",INDEX('Booking Guest Information'!$K$21:$K$170,MATCH(1,('Booking Guest Information'!$G$21:$G$170=$D148)*('Booking Guest Information'!$M$21:$M$170&lt;=AC$137)*('Booking Guest Information'!$O$21:$O$170&gt;AC$137)*('Booking Guest Information'!$A$21:$A$170&lt;&gt;"X"),0),0),""),"")</f>
        <v/>
      </c>
      <c r="AD148" s="150" t="str">
        <f t="array" ref="AD148">IFERROR(IF($C148&lt;&gt;"",INDEX('Booking Guest Information'!$K$21:$K$170,MATCH(1,('Booking Guest Information'!$G$21:$G$170=$D148)*('Booking Guest Information'!$M$21:$M$170&lt;=AD$137)*('Booking Guest Information'!$O$21:$O$170&gt;AD$137)*('Booking Guest Information'!$A$21:$A$170&lt;&gt;"X"),0),0),""),"")</f>
        <v/>
      </c>
      <c r="AE148" s="150" t="str">
        <f t="array" ref="AE148">IFERROR(IF($C148&lt;&gt;"",INDEX('Booking Guest Information'!$K$21:$K$170,MATCH(1,('Booking Guest Information'!$G$21:$G$170=$D148)*('Booking Guest Information'!$M$21:$M$170&lt;=AE$137)*('Booking Guest Information'!$O$21:$O$170&gt;AE$137)*('Booking Guest Information'!$A$21:$A$170&lt;&gt;"X"),0),0),""),"")</f>
        <v/>
      </c>
      <c r="AF148" s="150" t="str">
        <f t="array" ref="AF148">IFERROR(IF($C148&lt;&gt;"",INDEX('Booking Guest Information'!$K$21:$K$170,MATCH(1,('Booking Guest Information'!$G$21:$G$170=$D148)*('Booking Guest Information'!$M$21:$M$170&lt;=AF$137)*('Booking Guest Information'!$O$21:$O$170&gt;AF$137)*('Booking Guest Information'!$A$21:$A$170&lt;&gt;"X"),0),0),""),"")</f>
        <v/>
      </c>
      <c r="AG148" s="150" t="str">
        <f t="array" ref="AG148">IFERROR(IF($C148&lt;&gt;"",INDEX('Booking Guest Information'!$K$21:$K$170,MATCH(1,('Booking Guest Information'!$G$21:$G$170=$D148)*('Booking Guest Information'!$M$21:$M$170&lt;=AG$137)*('Booking Guest Information'!$O$21:$O$170&gt;AG$137)*('Booking Guest Information'!$A$21:$A$170&lt;&gt;"X"),0),0),""),"")</f>
        <v/>
      </c>
      <c r="AH148" s="150" t="str">
        <f t="array" ref="AH148">IFERROR(IF($C148&lt;&gt;"",INDEX('Booking Guest Information'!$K$21:$K$170,MATCH(1,('Booking Guest Information'!$G$21:$G$170=$D148)*('Booking Guest Information'!$M$21:$M$170&lt;=AH$137)*('Booking Guest Information'!$O$21:$O$170&gt;AH$137)*('Booking Guest Information'!$A$21:$A$170&lt;&gt;"X"),0),0),""),"")</f>
        <v/>
      </c>
      <c r="AI148" s="150" t="str">
        <f t="array" ref="AI148">IFERROR(IF($C148&lt;&gt;"",INDEX('Booking Guest Information'!$K$21:$K$170,MATCH(1,('Booking Guest Information'!$G$21:$G$170=$D148)*('Booking Guest Information'!$M$21:$M$170&lt;=AI$137)*('Booking Guest Information'!$O$21:$O$170&gt;AI$137)*('Booking Guest Information'!$A$21:$A$170&lt;&gt;"X"),0),0),""),"")</f>
        <v/>
      </c>
      <c r="AJ148" s="150" t="str">
        <f t="array" ref="AJ148">IFERROR(IF($C148&lt;&gt;"",INDEX('Booking Guest Information'!$K$21:$K$170,MATCH(1,('Booking Guest Information'!$G$21:$G$170=$D148)*('Booking Guest Information'!$M$21:$M$170&lt;=AJ$137)*('Booking Guest Information'!$O$21:$O$170&gt;AJ$137)*('Booking Guest Information'!$A$21:$A$170&lt;&gt;"X"),0),0),""),"")</f>
        <v/>
      </c>
      <c r="AK148" s="150" t="str">
        <f t="array" ref="AK148">IFERROR(IF($C148&lt;&gt;"",INDEX('Booking Guest Information'!$K$21:$K$170,MATCH(1,('Booking Guest Information'!$G$21:$G$170=$D148)*('Booking Guest Information'!$M$21:$M$170&lt;=AK$137)*('Booking Guest Information'!$O$21:$O$170&gt;AK$137)*('Booking Guest Information'!$A$21:$A$170&lt;&gt;"X"),0),0),""),"")</f>
        <v/>
      </c>
      <c r="AL148" s="150" t="str">
        <f t="array" ref="AL148">IFERROR(IF($C148&lt;&gt;"",INDEX('Booking Guest Information'!$K$21:$K$170,MATCH(1,('Booking Guest Information'!$G$21:$G$170=$D148)*('Booking Guest Information'!$M$21:$M$170&lt;=AL$137)*('Booking Guest Information'!$O$21:$O$170&gt;AL$137)*('Booking Guest Information'!$A$21:$A$170&lt;&gt;"X"),0),0),""),"")</f>
        <v/>
      </c>
      <c r="AM148" s="150" t="str">
        <f t="array" ref="AM148">IFERROR(IF($C148&lt;&gt;"",INDEX('Booking Guest Information'!$K$21:$K$170,MATCH(1,('Booking Guest Information'!$G$21:$G$170=$D148)*('Booking Guest Information'!$M$21:$M$170&lt;=AM$137)*('Booking Guest Information'!$O$21:$O$170&gt;AM$137)*('Booking Guest Information'!$A$21:$A$170&lt;&gt;"X"),0),0),""),"")</f>
        <v/>
      </c>
      <c r="AN148" s="150" t="str">
        <f t="array" ref="AN148">IFERROR(IF($C148&lt;&gt;"",INDEX('Booking Guest Information'!$K$21:$K$170,MATCH(1,('Booking Guest Information'!$G$21:$G$170=$D148)*('Booking Guest Information'!$M$21:$M$170&lt;=AN$137)*('Booking Guest Information'!$O$21:$O$170&gt;AN$137)*('Booking Guest Information'!$A$21:$A$170&lt;&gt;"X"),0),0),""),"")</f>
        <v/>
      </c>
      <c r="AO148" s="150" t="str">
        <f t="array" ref="AO148">IFERROR(IF($C148&lt;&gt;"",INDEX('Booking Guest Information'!$K$21:$K$170,MATCH(1,('Booking Guest Information'!$G$21:$G$170=$D148)*('Booking Guest Information'!$M$21:$M$170&lt;=AO$137)*('Booking Guest Information'!$O$21:$O$170&gt;AO$137)*('Booking Guest Information'!$A$21:$A$170&lt;&gt;"X"),0),0),""),"")</f>
        <v/>
      </c>
      <c r="AP148" s="150" t="str">
        <f t="array" ref="AP148">IFERROR(IF($C148&lt;&gt;"",INDEX('Booking Guest Information'!$K$21:$K$170,MATCH(1,('Booking Guest Information'!$G$21:$G$170=$D148)*('Booking Guest Information'!$M$21:$M$170&lt;=AP$137)*('Booking Guest Information'!$O$21:$O$170&gt;AP$137)*('Booking Guest Information'!$A$21:$A$170&lt;&gt;"X"),0),0),""),"")</f>
        <v/>
      </c>
      <c r="AQ148" s="150" t="str">
        <f t="array" ref="AQ148">IFERROR(IF($C148&lt;&gt;"",INDEX('Booking Guest Information'!$K$21:$K$170,MATCH(1,('Booking Guest Information'!$G$21:$G$170=$D148)*('Booking Guest Information'!$M$21:$M$170&lt;=AQ$137)*('Booking Guest Information'!$O$21:$O$170&gt;AQ$137)*('Booking Guest Information'!$A$21:$A$170&lt;&gt;"X"),0),0),""),"")</f>
        <v/>
      </c>
      <c r="AR148" s="150" t="str">
        <f t="array" ref="AR148">IFERROR(IF($C148&lt;&gt;"",INDEX('Booking Guest Information'!$K$21:$K$170,MATCH(1,('Booking Guest Information'!$G$21:$G$170=$D148)*('Booking Guest Information'!$M$21:$M$170&lt;=AR$137)*('Booking Guest Information'!$O$21:$O$170&gt;AR$137)*('Booking Guest Information'!$A$21:$A$170&lt;&gt;"X"),0),0),""),"")</f>
        <v/>
      </c>
      <c r="AS148" s="150" t="str">
        <f t="array" ref="AS148">IFERROR(IF($C148&lt;&gt;"",INDEX('Booking Guest Information'!$K$21:$K$170,MATCH(1,('Booking Guest Information'!$G$21:$G$170=$D148)*('Booking Guest Information'!$M$21:$M$170&lt;=AS$137)*('Booking Guest Information'!$O$21:$O$170&gt;AS$137)*('Booking Guest Information'!$A$21:$A$170&lt;&gt;"X"),0),0),""),"")</f>
        <v/>
      </c>
      <c r="AT148" s="150" t="str">
        <f t="array" ref="AT148">IFERROR(IF($C148&lt;&gt;"",INDEX('Booking Guest Information'!$K$21:$K$170,MATCH(1,('Booking Guest Information'!$G$21:$G$170=$D148)*('Booking Guest Information'!$M$21:$M$170&lt;=AT$137)*('Booking Guest Information'!$O$21:$O$170&gt;AT$137)*('Booking Guest Information'!$A$21:$A$170&lt;&gt;"X"),0),0),""),"")</f>
        <v/>
      </c>
      <c r="AU148" s="150" t="str">
        <f t="array" ref="AU148">IFERROR(IF($C148&lt;&gt;"",INDEX('Booking Guest Information'!$K$21:$K$170,MATCH(1,('Booking Guest Information'!$G$21:$G$170=$D148)*('Booking Guest Information'!$M$21:$M$170&lt;=AU$137)*('Booking Guest Information'!$O$21:$O$170&gt;AU$137)*('Booking Guest Information'!$A$21:$A$170&lt;&gt;"X"),0),0),""),"")</f>
        <v/>
      </c>
    </row>
    <row r="149" spans="2:47" x14ac:dyDescent="0.3">
      <c r="B149" s="149">
        <v>12</v>
      </c>
      <c r="C149" s="151" t="str">
        <f t="shared" si="7"/>
        <v>Deluxe Single</v>
      </c>
      <c r="D149" s="149">
        <f t="shared" si="7"/>
        <v>212</v>
      </c>
      <c r="E149" s="149"/>
      <c r="F149" s="150" t="str">
        <f t="array" ref="F149">IFERROR(IF($C149&lt;&gt;"",INDEX('Booking Guest Information'!$K$21:$K$170,MATCH(1,('Booking Guest Information'!$G$21:$G$170=$D149)*('Booking Guest Information'!$M$21:$M$170&lt;=F$137)*('Booking Guest Information'!$O$21:$O$170&gt;F$137)*('Booking Guest Information'!$A$21:$A$170&lt;&gt;"X"),0),0),""),"")</f>
        <v/>
      </c>
      <c r="G149" s="150" t="str">
        <f t="array" ref="G149">IFERROR(IF($C149&lt;&gt;"",INDEX('Booking Guest Information'!$K$21:$K$170,MATCH(1,('Booking Guest Information'!$G$21:$G$170=$D149)*('Booking Guest Information'!$M$21:$M$170&lt;=G$137)*('Booking Guest Information'!$O$21:$O$170&gt;G$137)*('Booking Guest Information'!$A$21:$A$170&lt;&gt;"X"),0),0),""),"")</f>
        <v/>
      </c>
      <c r="H149" s="150" t="str">
        <f t="array" ref="H149">IFERROR(IF($C149&lt;&gt;"",INDEX('Booking Guest Information'!$K$21:$K$170,MATCH(1,('Booking Guest Information'!$G$21:$G$170=$D149)*('Booking Guest Information'!$M$21:$M$170&lt;=H$137)*('Booking Guest Information'!$O$21:$O$170&gt;H$137)*('Booking Guest Information'!$A$21:$A$170&lt;&gt;"X"),0),0),""),"")</f>
        <v/>
      </c>
      <c r="I149" s="150" t="str">
        <f t="array" ref="I149">IFERROR(IF($C149&lt;&gt;"",INDEX('Booking Guest Information'!$K$21:$K$170,MATCH(1,('Booking Guest Information'!$G$21:$G$170=$D149)*('Booking Guest Information'!$M$21:$M$170&lt;=I$137)*('Booking Guest Information'!$O$21:$O$170&gt;I$137)*('Booking Guest Information'!$A$21:$A$170&lt;&gt;"X"),0),0),""),"")</f>
        <v/>
      </c>
      <c r="J149" s="150" t="str">
        <f t="array" ref="J149">IFERROR(IF($C149&lt;&gt;"",INDEX('Booking Guest Information'!$K$21:$K$170,MATCH(1,('Booking Guest Information'!$G$21:$G$170=$D149)*('Booking Guest Information'!$M$21:$M$170&lt;=J$137)*('Booking Guest Information'!$O$21:$O$170&gt;J$137)*('Booking Guest Information'!$A$21:$A$170&lt;&gt;"X"),0),0),""),"")</f>
        <v/>
      </c>
      <c r="K149" s="150" t="str">
        <f t="array" ref="K149">IFERROR(IF($C149&lt;&gt;"",INDEX('Booking Guest Information'!$K$21:$K$170,MATCH(1,('Booking Guest Information'!$G$21:$G$170=$D149)*('Booking Guest Information'!$M$21:$M$170&lt;=K$137)*('Booking Guest Information'!$O$21:$O$170&gt;K$137)*('Booking Guest Information'!$A$21:$A$170&lt;&gt;"X"),0),0),""),"")</f>
        <v/>
      </c>
      <c r="L149" s="150" t="str">
        <f t="array" ref="L149">IFERROR(IF($C149&lt;&gt;"",INDEX('Booking Guest Information'!$K$21:$K$170,MATCH(1,('Booking Guest Information'!$G$21:$G$170=$D149)*('Booking Guest Information'!$M$21:$M$170&lt;=L$137)*('Booking Guest Information'!$O$21:$O$170&gt;L$137)*('Booking Guest Information'!$A$21:$A$170&lt;&gt;"X"),0),0),""),"")</f>
        <v/>
      </c>
      <c r="M149" s="150" t="str">
        <f t="array" ref="M149">IFERROR(IF($C149&lt;&gt;"",INDEX('Booking Guest Information'!$K$21:$K$170,MATCH(1,('Booking Guest Information'!$G$21:$G$170=$D149)*('Booking Guest Information'!$M$21:$M$170&lt;=M$137)*('Booking Guest Information'!$O$21:$O$170&gt;M$137)*('Booking Guest Information'!$A$21:$A$170&lt;&gt;"X"),0),0),""),"")</f>
        <v/>
      </c>
      <c r="N149" s="150" t="str">
        <f t="array" ref="N149">IFERROR(IF($C149&lt;&gt;"",INDEX('Booking Guest Information'!$K$21:$K$170,MATCH(1,('Booking Guest Information'!$G$21:$G$170=$D149)*('Booking Guest Information'!$M$21:$M$170&lt;=N$137)*('Booking Guest Information'!$O$21:$O$170&gt;N$137)*('Booking Guest Information'!$A$21:$A$170&lt;&gt;"X"),0),0),""),"")</f>
        <v/>
      </c>
      <c r="O149" s="150" t="str">
        <f t="array" ref="O149">IFERROR(IF($C149&lt;&gt;"",INDEX('Booking Guest Information'!$K$21:$K$170,MATCH(1,('Booking Guest Information'!$G$21:$G$170=$D149)*('Booking Guest Information'!$M$21:$M$170&lt;=O$137)*('Booking Guest Information'!$O$21:$O$170&gt;O$137)*('Booking Guest Information'!$A$21:$A$170&lt;&gt;"X"),0),0),""),"")</f>
        <v/>
      </c>
      <c r="P149" s="150" t="str">
        <f t="array" ref="P149">IFERROR(IF($C149&lt;&gt;"",INDEX('Booking Guest Information'!$K$21:$K$170,MATCH(1,('Booking Guest Information'!$G$21:$G$170=$D149)*('Booking Guest Information'!$M$21:$M$170&lt;=P$137)*('Booking Guest Information'!$O$21:$O$170&gt;P$137)*('Booking Guest Information'!$A$21:$A$170&lt;&gt;"X"),0),0),""),"")</f>
        <v/>
      </c>
      <c r="Q149" s="150" t="str">
        <f t="array" ref="Q149">IFERROR(IF($C149&lt;&gt;"",INDEX('Booking Guest Information'!$K$21:$K$170,MATCH(1,('Booking Guest Information'!$G$21:$G$170=$D149)*('Booking Guest Information'!$M$21:$M$170&lt;=Q$137)*('Booking Guest Information'!$O$21:$O$170&gt;Q$137)*('Booking Guest Information'!$A$21:$A$170&lt;&gt;"X"),0),0),""),"")</f>
        <v/>
      </c>
      <c r="R149" s="150" t="str">
        <f t="array" ref="R149">IFERROR(IF($C149&lt;&gt;"",INDEX('Booking Guest Information'!$K$21:$K$170,MATCH(1,('Booking Guest Information'!$G$21:$G$170=$D149)*('Booking Guest Information'!$M$21:$M$170&lt;=R$137)*('Booking Guest Information'!$O$21:$O$170&gt;R$137)*('Booking Guest Information'!$A$21:$A$170&lt;&gt;"X"),0),0),""),"")</f>
        <v/>
      </c>
      <c r="S149" s="150" t="str">
        <f t="array" ref="S149">IFERROR(IF($C149&lt;&gt;"",INDEX('Booking Guest Information'!$K$21:$K$170,MATCH(1,('Booking Guest Information'!$G$21:$G$170=$D149)*('Booking Guest Information'!$M$21:$M$170&lt;=S$137)*('Booking Guest Information'!$O$21:$O$170&gt;S$137)*('Booking Guest Information'!$A$21:$A$170&lt;&gt;"X"),0),0),""),"")</f>
        <v/>
      </c>
      <c r="T149" s="150" t="str">
        <f t="array" ref="T149">IFERROR(IF($C149&lt;&gt;"",INDEX('Booking Guest Information'!$K$21:$K$170,MATCH(1,('Booking Guest Information'!$G$21:$G$170=$D149)*('Booking Guest Information'!$M$21:$M$170&lt;=T$137)*('Booking Guest Information'!$O$21:$O$170&gt;T$137)*('Booking Guest Information'!$A$21:$A$170&lt;&gt;"X"),0),0),""),"")</f>
        <v/>
      </c>
      <c r="U149" s="150" t="str">
        <f t="array" ref="U149">IFERROR(IF($C149&lt;&gt;"",INDEX('Booking Guest Information'!$K$21:$K$170,MATCH(1,('Booking Guest Information'!$G$21:$G$170=$D149)*('Booking Guest Information'!$M$21:$M$170&lt;=U$137)*('Booking Guest Information'!$O$21:$O$170&gt;U$137)*('Booking Guest Information'!$A$21:$A$170&lt;&gt;"X"),0),0),""),"")</f>
        <v/>
      </c>
      <c r="V149" s="150" t="str">
        <f t="array" ref="V149">IFERROR(IF($C149&lt;&gt;"",INDEX('Booking Guest Information'!$K$21:$K$170,MATCH(1,('Booking Guest Information'!$G$21:$G$170=$D149)*('Booking Guest Information'!$M$21:$M$170&lt;=V$137)*('Booking Guest Information'!$O$21:$O$170&gt;V$137)*('Booking Guest Information'!$A$21:$A$170&lt;&gt;"X"),0),0),""),"")</f>
        <v/>
      </c>
      <c r="W149" s="150" t="str">
        <f t="array" ref="W149">IFERROR(IF($C149&lt;&gt;"",INDEX('Booking Guest Information'!$K$21:$K$170,MATCH(1,('Booking Guest Information'!$G$21:$G$170=$D149)*('Booking Guest Information'!$M$21:$M$170&lt;=W$137)*('Booking Guest Information'!$O$21:$O$170&gt;W$137)*('Booking Guest Information'!$A$21:$A$170&lt;&gt;"X"),0),0),""),"")</f>
        <v/>
      </c>
      <c r="X149" s="150" t="str">
        <f t="array" ref="X149">IFERROR(IF($C149&lt;&gt;"",INDEX('Booking Guest Information'!$K$21:$K$170,MATCH(1,('Booking Guest Information'!$G$21:$G$170=$D149)*('Booking Guest Information'!$M$21:$M$170&lt;=X$137)*('Booking Guest Information'!$O$21:$O$170&gt;X$137)*('Booking Guest Information'!$A$21:$A$170&lt;&gt;"X"),0),0),""),"")</f>
        <v/>
      </c>
      <c r="Y149" s="150" t="str">
        <f t="array" ref="Y149">IFERROR(IF($C149&lt;&gt;"",INDEX('Booking Guest Information'!$K$21:$K$170,MATCH(1,('Booking Guest Information'!$G$21:$G$170=$D149)*('Booking Guest Information'!$M$21:$M$170&lt;=Y$137)*('Booking Guest Information'!$O$21:$O$170&gt;Y$137)*('Booking Guest Information'!$A$21:$A$170&lt;&gt;"X"),0),0),""),"")</f>
        <v/>
      </c>
      <c r="Z149" s="150" t="str">
        <f t="array" ref="Z149">IFERROR(IF($C149&lt;&gt;"",INDEX('Booking Guest Information'!$K$21:$K$170,MATCH(1,('Booking Guest Information'!$G$21:$G$170=$D149)*('Booking Guest Information'!$M$21:$M$170&lt;=Z$137)*('Booking Guest Information'!$O$21:$O$170&gt;Z$137)*('Booking Guest Information'!$A$21:$A$170&lt;&gt;"X"),0),0),""),"")</f>
        <v/>
      </c>
      <c r="AA149" s="150" t="str">
        <f t="array" ref="AA149">IFERROR(IF($C149&lt;&gt;"",INDEX('Booking Guest Information'!$K$21:$K$170,MATCH(1,('Booking Guest Information'!$G$21:$G$170=$D149)*('Booking Guest Information'!$M$21:$M$170&lt;=AA$137)*('Booking Guest Information'!$O$21:$O$170&gt;AA$137)*('Booking Guest Information'!$A$21:$A$170&lt;&gt;"X"),0),0),""),"")</f>
        <v/>
      </c>
      <c r="AB149" s="150" t="str">
        <f t="array" ref="AB149">IFERROR(IF($C149&lt;&gt;"",INDEX('Booking Guest Information'!$K$21:$K$170,MATCH(1,('Booking Guest Information'!$G$21:$G$170=$D149)*('Booking Guest Information'!$M$21:$M$170&lt;=AB$137)*('Booking Guest Information'!$O$21:$O$170&gt;AB$137)*('Booking Guest Information'!$A$21:$A$170&lt;&gt;"X"),0),0),""),"")</f>
        <v/>
      </c>
      <c r="AC149" s="150" t="str">
        <f t="array" ref="AC149">IFERROR(IF($C149&lt;&gt;"",INDEX('Booking Guest Information'!$K$21:$K$170,MATCH(1,('Booking Guest Information'!$G$21:$G$170=$D149)*('Booking Guest Information'!$M$21:$M$170&lt;=AC$137)*('Booking Guest Information'!$O$21:$O$170&gt;AC$137)*('Booking Guest Information'!$A$21:$A$170&lt;&gt;"X"),0),0),""),"")</f>
        <v/>
      </c>
      <c r="AD149" s="150" t="str">
        <f t="array" ref="AD149">IFERROR(IF($C149&lt;&gt;"",INDEX('Booking Guest Information'!$K$21:$K$170,MATCH(1,('Booking Guest Information'!$G$21:$G$170=$D149)*('Booking Guest Information'!$M$21:$M$170&lt;=AD$137)*('Booking Guest Information'!$O$21:$O$170&gt;AD$137)*('Booking Guest Information'!$A$21:$A$170&lt;&gt;"X"),0),0),""),"")</f>
        <v/>
      </c>
      <c r="AE149" s="150" t="str">
        <f t="array" ref="AE149">IFERROR(IF($C149&lt;&gt;"",INDEX('Booking Guest Information'!$K$21:$K$170,MATCH(1,('Booking Guest Information'!$G$21:$G$170=$D149)*('Booking Guest Information'!$M$21:$M$170&lt;=AE$137)*('Booking Guest Information'!$O$21:$O$170&gt;AE$137)*('Booking Guest Information'!$A$21:$A$170&lt;&gt;"X"),0),0),""),"")</f>
        <v/>
      </c>
      <c r="AF149" s="150" t="str">
        <f t="array" ref="AF149">IFERROR(IF($C149&lt;&gt;"",INDEX('Booking Guest Information'!$K$21:$K$170,MATCH(1,('Booking Guest Information'!$G$21:$G$170=$D149)*('Booking Guest Information'!$M$21:$M$170&lt;=AF$137)*('Booking Guest Information'!$O$21:$O$170&gt;AF$137)*('Booking Guest Information'!$A$21:$A$170&lt;&gt;"X"),0),0),""),"")</f>
        <v/>
      </c>
      <c r="AG149" s="150" t="str">
        <f t="array" ref="AG149">IFERROR(IF($C149&lt;&gt;"",INDEX('Booking Guest Information'!$K$21:$K$170,MATCH(1,('Booking Guest Information'!$G$21:$G$170=$D149)*('Booking Guest Information'!$M$21:$M$170&lt;=AG$137)*('Booking Guest Information'!$O$21:$O$170&gt;AG$137)*('Booking Guest Information'!$A$21:$A$170&lt;&gt;"X"),0),0),""),"")</f>
        <v/>
      </c>
      <c r="AH149" s="150" t="str">
        <f t="array" ref="AH149">IFERROR(IF($C149&lt;&gt;"",INDEX('Booking Guest Information'!$K$21:$K$170,MATCH(1,('Booking Guest Information'!$G$21:$G$170=$D149)*('Booking Guest Information'!$M$21:$M$170&lt;=AH$137)*('Booking Guest Information'!$O$21:$O$170&gt;AH$137)*('Booking Guest Information'!$A$21:$A$170&lt;&gt;"X"),0),0),""),"")</f>
        <v/>
      </c>
      <c r="AI149" s="150" t="str">
        <f t="array" ref="AI149">IFERROR(IF($C149&lt;&gt;"",INDEX('Booking Guest Information'!$K$21:$K$170,MATCH(1,('Booking Guest Information'!$G$21:$G$170=$D149)*('Booking Guest Information'!$M$21:$M$170&lt;=AI$137)*('Booking Guest Information'!$O$21:$O$170&gt;AI$137)*('Booking Guest Information'!$A$21:$A$170&lt;&gt;"X"),0),0),""),"")</f>
        <v/>
      </c>
      <c r="AJ149" s="150" t="str">
        <f t="array" ref="AJ149">IFERROR(IF($C149&lt;&gt;"",INDEX('Booking Guest Information'!$K$21:$K$170,MATCH(1,('Booking Guest Information'!$G$21:$G$170=$D149)*('Booking Guest Information'!$M$21:$M$170&lt;=AJ$137)*('Booking Guest Information'!$O$21:$O$170&gt;AJ$137)*('Booking Guest Information'!$A$21:$A$170&lt;&gt;"X"),0),0),""),"")</f>
        <v/>
      </c>
      <c r="AK149" s="150" t="str">
        <f t="array" ref="AK149">IFERROR(IF($C149&lt;&gt;"",INDEX('Booking Guest Information'!$K$21:$K$170,MATCH(1,('Booking Guest Information'!$G$21:$G$170=$D149)*('Booking Guest Information'!$M$21:$M$170&lt;=AK$137)*('Booking Guest Information'!$O$21:$O$170&gt;AK$137)*('Booking Guest Information'!$A$21:$A$170&lt;&gt;"X"),0),0),""),"")</f>
        <v/>
      </c>
      <c r="AL149" s="150" t="str">
        <f t="array" ref="AL149">IFERROR(IF($C149&lt;&gt;"",INDEX('Booking Guest Information'!$K$21:$K$170,MATCH(1,('Booking Guest Information'!$G$21:$G$170=$D149)*('Booking Guest Information'!$M$21:$M$170&lt;=AL$137)*('Booking Guest Information'!$O$21:$O$170&gt;AL$137)*('Booking Guest Information'!$A$21:$A$170&lt;&gt;"X"),0),0),""),"")</f>
        <v/>
      </c>
      <c r="AM149" s="150" t="str">
        <f t="array" ref="AM149">IFERROR(IF($C149&lt;&gt;"",INDEX('Booking Guest Information'!$K$21:$K$170,MATCH(1,('Booking Guest Information'!$G$21:$G$170=$D149)*('Booking Guest Information'!$M$21:$M$170&lt;=AM$137)*('Booking Guest Information'!$O$21:$O$170&gt;AM$137)*('Booking Guest Information'!$A$21:$A$170&lt;&gt;"X"),0),0),""),"")</f>
        <v/>
      </c>
      <c r="AN149" s="150" t="str">
        <f t="array" ref="AN149">IFERROR(IF($C149&lt;&gt;"",INDEX('Booking Guest Information'!$K$21:$K$170,MATCH(1,('Booking Guest Information'!$G$21:$G$170=$D149)*('Booking Guest Information'!$M$21:$M$170&lt;=AN$137)*('Booking Guest Information'!$O$21:$O$170&gt;AN$137)*('Booking Guest Information'!$A$21:$A$170&lt;&gt;"X"),0),0),""),"")</f>
        <v/>
      </c>
      <c r="AO149" s="150" t="str">
        <f t="array" ref="AO149">IFERROR(IF($C149&lt;&gt;"",INDEX('Booking Guest Information'!$K$21:$K$170,MATCH(1,('Booking Guest Information'!$G$21:$G$170=$D149)*('Booking Guest Information'!$M$21:$M$170&lt;=AO$137)*('Booking Guest Information'!$O$21:$O$170&gt;AO$137)*('Booking Guest Information'!$A$21:$A$170&lt;&gt;"X"),0),0),""),"")</f>
        <v/>
      </c>
      <c r="AP149" s="150" t="str">
        <f t="array" ref="AP149">IFERROR(IF($C149&lt;&gt;"",INDEX('Booking Guest Information'!$K$21:$K$170,MATCH(1,('Booking Guest Information'!$G$21:$G$170=$D149)*('Booking Guest Information'!$M$21:$M$170&lt;=AP$137)*('Booking Guest Information'!$O$21:$O$170&gt;AP$137)*('Booking Guest Information'!$A$21:$A$170&lt;&gt;"X"),0),0),""),"")</f>
        <v/>
      </c>
      <c r="AQ149" s="150" t="str">
        <f t="array" ref="AQ149">IFERROR(IF($C149&lt;&gt;"",INDEX('Booking Guest Information'!$K$21:$K$170,MATCH(1,('Booking Guest Information'!$G$21:$G$170=$D149)*('Booking Guest Information'!$M$21:$M$170&lt;=AQ$137)*('Booking Guest Information'!$O$21:$O$170&gt;AQ$137)*('Booking Guest Information'!$A$21:$A$170&lt;&gt;"X"),0),0),""),"")</f>
        <v/>
      </c>
      <c r="AR149" s="150" t="str">
        <f t="array" ref="AR149">IFERROR(IF($C149&lt;&gt;"",INDEX('Booking Guest Information'!$K$21:$K$170,MATCH(1,('Booking Guest Information'!$G$21:$G$170=$D149)*('Booking Guest Information'!$M$21:$M$170&lt;=AR$137)*('Booking Guest Information'!$O$21:$O$170&gt;AR$137)*('Booking Guest Information'!$A$21:$A$170&lt;&gt;"X"),0),0),""),"")</f>
        <v/>
      </c>
      <c r="AS149" s="150" t="str">
        <f t="array" ref="AS149">IFERROR(IF($C149&lt;&gt;"",INDEX('Booking Guest Information'!$K$21:$K$170,MATCH(1,('Booking Guest Information'!$G$21:$G$170=$D149)*('Booking Guest Information'!$M$21:$M$170&lt;=AS$137)*('Booking Guest Information'!$O$21:$O$170&gt;AS$137)*('Booking Guest Information'!$A$21:$A$170&lt;&gt;"X"),0),0),""),"")</f>
        <v/>
      </c>
      <c r="AT149" s="150" t="str">
        <f t="array" ref="AT149">IFERROR(IF($C149&lt;&gt;"",INDEX('Booking Guest Information'!$K$21:$K$170,MATCH(1,('Booking Guest Information'!$G$21:$G$170=$D149)*('Booking Guest Information'!$M$21:$M$170&lt;=AT$137)*('Booking Guest Information'!$O$21:$O$170&gt;AT$137)*('Booking Guest Information'!$A$21:$A$170&lt;&gt;"X"),0),0),""),"")</f>
        <v/>
      </c>
      <c r="AU149" s="150" t="str">
        <f t="array" ref="AU149">IFERROR(IF($C149&lt;&gt;"",INDEX('Booking Guest Information'!$K$21:$K$170,MATCH(1,('Booking Guest Information'!$G$21:$G$170=$D149)*('Booking Guest Information'!$M$21:$M$170&lt;=AU$137)*('Booking Guest Information'!$O$21:$O$170&gt;AU$137)*('Booking Guest Information'!$A$21:$A$170&lt;&gt;"X"),0),0),""),"")</f>
        <v/>
      </c>
    </row>
    <row r="150" spans="2:47" x14ac:dyDescent="0.3">
      <c r="B150" s="149">
        <v>13</v>
      </c>
      <c r="C150" s="151" t="str">
        <f t="shared" si="7"/>
        <v>Deluxe Double</v>
      </c>
      <c r="D150" s="149">
        <f t="shared" si="7"/>
        <v>213</v>
      </c>
      <c r="E150" s="149"/>
      <c r="F150" s="150" t="str">
        <f t="array" ref="F150">IFERROR(IF($C150&lt;&gt;"",INDEX('Booking Guest Information'!$K$21:$K$170,MATCH(1,('Booking Guest Information'!$G$21:$G$170=$D150)*('Booking Guest Information'!$M$21:$M$170&lt;=F$137)*('Booking Guest Information'!$O$21:$O$170&gt;F$137)*('Booking Guest Information'!$A$21:$A$170&lt;&gt;"X"),0),0),""),"")</f>
        <v/>
      </c>
      <c r="G150" s="150" t="str">
        <f t="array" ref="G150">IFERROR(IF($C150&lt;&gt;"",INDEX('Booking Guest Information'!$K$21:$K$170,MATCH(1,('Booking Guest Information'!$G$21:$G$170=$D150)*('Booking Guest Information'!$M$21:$M$170&lt;=G$137)*('Booking Guest Information'!$O$21:$O$170&gt;G$137)*('Booking Guest Information'!$A$21:$A$170&lt;&gt;"X"),0),0),""),"")</f>
        <v/>
      </c>
      <c r="H150" s="150" t="str">
        <f t="array" ref="H150">IFERROR(IF($C150&lt;&gt;"",INDEX('Booking Guest Information'!$K$21:$K$170,MATCH(1,('Booking Guest Information'!$G$21:$G$170=$D150)*('Booking Guest Information'!$M$21:$M$170&lt;=H$137)*('Booking Guest Information'!$O$21:$O$170&gt;H$137)*('Booking Guest Information'!$A$21:$A$170&lt;&gt;"X"),0),0),""),"")</f>
        <v/>
      </c>
      <c r="I150" s="150" t="str">
        <f t="array" ref="I150">IFERROR(IF($C150&lt;&gt;"",INDEX('Booking Guest Information'!$K$21:$K$170,MATCH(1,('Booking Guest Information'!$G$21:$G$170=$D150)*('Booking Guest Information'!$M$21:$M$170&lt;=I$137)*('Booking Guest Information'!$O$21:$O$170&gt;I$137)*('Booking Guest Information'!$A$21:$A$170&lt;&gt;"X"),0),0),""),"")</f>
        <v/>
      </c>
      <c r="J150" s="150" t="str">
        <f t="array" ref="J150">IFERROR(IF($C150&lt;&gt;"",INDEX('Booking Guest Information'!$K$21:$K$170,MATCH(1,('Booking Guest Information'!$G$21:$G$170=$D150)*('Booking Guest Information'!$M$21:$M$170&lt;=J$137)*('Booking Guest Information'!$O$21:$O$170&gt;J$137)*('Booking Guest Information'!$A$21:$A$170&lt;&gt;"X"),0),0),""),"")</f>
        <v/>
      </c>
      <c r="K150" s="150" t="str">
        <f t="array" ref="K150">IFERROR(IF($C150&lt;&gt;"",INDEX('Booking Guest Information'!$K$21:$K$170,MATCH(1,('Booking Guest Information'!$G$21:$G$170=$D150)*('Booking Guest Information'!$M$21:$M$170&lt;=K$137)*('Booking Guest Information'!$O$21:$O$170&gt;K$137)*('Booking Guest Information'!$A$21:$A$170&lt;&gt;"X"),0),0),""),"")</f>
        <v/>
      </c>
      <c r="L150" s="150" t="str">
        <f t="array" ref="L150">IFERROR(IF($C150&lt;&gt;"",INDEX('Booking Guest Information'!$K$21:$K$170,MATCH(1,('Booking Guest Information'!$G$21:$G$170=$D150)*('Booking Guest Information'!$M$21:$M$170&lt;=L$137)*('Booking Guest Information'!$O$21:$O$170&gt;L$137)*('Booking Guest Information'!$A$21:$A$170&lt;&gt;"X"),0),0),""),"")</f>
        <v/>
      </c>
      <c r="M150" s="150" t="str">
        <f t="array" ref="M150">IFERROR(IF($C150&lt;&gt;"",INDEX('Booking Guest Information'!$K$21:$K$170,MATCH(1,('Booking Guest Information'!$G$21:$G$170=$D150)*('Booking Guest Information'!$M$21:$M$170&lt;=M$137)*('Booking Guest Information'!$O$21:$O$170&gt;M$137)*('Booking Guest Information'!$A$21:$A$170&lt;&gt;"X"),0),0),""),"")</f>
        <v/>
      </c>
      <c r="N150" s="150" t="str">
        <f t="array" ref="N150">IFERROR(IF($C150&lt;&gt;"",INDEX('Booking Guest Information'!$K$21:$K$170,MATCH(1,('Booking Guest Information'!$G$21:$G$170=$D150)*('Booking Guest Information'!$M$21:$M$170&lt;=N$137)*('Booking Guest Information'!$O$21:$O$170&gt;N$137)*('Booking Guest Information'!$A$21:$A$170&lt;&gt;"X"),0),0),""),"")</f>
        <v/>
      </c>
      <c r="O150" s="150" t="str">
        <f t="array" ref="O150">IFERROR(IF($C150&lt;&gt;"",INDEX('Booking Guest Information'!$K$21:$K$170,MATCH(1,('Booking Guest Information'!$G$21:$G$170=$D150)*('Booking Guest Information'!$M$21:$M$170&lt;=O$137)*('Booking Guest Information'!$O$21:$O$170&gt;O$137)*('Booking Guest Information'!$A$21:$A$170&lt;&gt;"X"),0),0),""),"")</f>
        <v/>
      </c>
      <c r="P150" s="150" t="str">
        <f t="array" ref="P150">IFERROR(IF($C150&lt;&gt;"",INDEX('Booking Guest Information'!$K$21:$K$170,MATCH(1,('Booking Guest Information'!$G$21:$G$170=$D150)*('Booking Guest Information'!$M$21:$M$170&lt;=P$137)*('Booking Guest Information'!$O$21:$O$170&gt;P$137)*('Booking Guest Information'!$A$21:$A$170&lt;&gt;"X"),0),0),""),"")</f>
        <v/>
      </c>
      <c r="Q150" s="150" t="str">
        <f t="array" ref="Q150">IFERROR(IF($C150&lt;&gt;"",INDEX('Booking Guest Information'!$K$21:$K$170,MATCH(1,('Booking Guest Information'!$G$21:$G$170=$D150)*('Booking Guest Information'!$M$21:$M$170&lt;=Q$137)*('Booking Guest Information'!$O$21:$O$170&gt;Q$137)*('Booking Guest Information'!$A$21:$A$170&lt;&gt;"X"),0),0),""),"")</f>
        <v/>
      </c>
      <c r="R150" s="150" t="str">
        <f t="array" ref="R150">IFERROR(IF($C150&lt;&gt;"",INDEX('Booking Guest Information'!$K$21:$K$170,MATCH(1,('Booking Guest Information'!$G$21:$G$170=$D150)*('Booking Guest Information'!$M$21:$M$170&lt;=R$137)*('Booking Guest Information'!$O$21:$O$170&gt;R$137)*('Booking Guest Information'!$A$21:$A$170&lt;&gt;"X"),0),0),""),"")</f>
        <v/>
      </c>
      <c r="S150" s="150" t="str">
        <f t="array" ref="S150">IFERROR(IF($C150&lt;&gt;"",INDEX('Booking Guest Information'!$K$21:$K$170,MATCH(1,('Booking Guest Information'!$G$21:$G$170=$D150)*('Booking Guest Information'!$M$21:$M$170&lt;=S$137)*('Booking Guest Information'!$O$21:$O$170&gt;S$137)*('Booking Guest Information'!$A$21:$A$170&lt;&gt;"X"),0),0),""),"")</f>
        <v/>
      </c>
      <c r="T150" s="150" t="str">
        <f t="array" ref="T150">IFERROR(IF($C150&lt;&gt;"",INDEX('Booking Guest Information'!$K$21:$K$170,MATCH(1,('Booking Guest Information'!$G$21:$G$170=$D150)*('Booking Guest Information'!$M$21:$M$170&lt;=T$137)*('Booking Guest Information'!$O$21:$O$170&gt;T$137)*('Booking Guest Information'!$A$21:$A$170&lt;&gt;"X"),0),0),""),"")</f>
        <v/>
      </c>
      <c r="U150" s="150" t="str">
        <f t="array" ref="U150">IFERROR(IF($C150&lt;&gt;"",INDEX('Booking Guest Information'!$K$21:$K$170,MATCH(1,('Booking Guest Information'!$G$21:$G$170=$D150)*('Booking Guest Information'!$M$21:$M$170&lt;=U$137)*('Booking Guest Information'!$O$21:$O$170&gt;U$137)*('Booking Guest Information'!$A$21:$A$170&lt;&gt;"X"),0),0),""),"")</f>
        <v/>
      </c>
      <c r="V150" s="150" t="str">
        <f t="array" ref="V150">IFERROR(IF($C150&lt;&gt;"",INDEX('Booking Guest Information'!$K$21:$K$170,MATCH(1,('Booking Guest Information'!$G$21:$G$170=$D150)*('Booking Guest Information'!$M$21:$M$170&lt;=V$137)*('Booking Guest Information'!$O$21:$O$170&gt;V$137)*('Booking Guest Information'!$A$21:$A$170&lt;&gt;"X"),0),0),""),"")</f>
        <v/>
      </c>
      <c r="W150" s="150" t="str">
        <f t="array" ref="W150">IFERROR(IF($C150&lt;&gt;"",INDEX('Booking Guest Information'!$K$21:$K$170,MATCH(1,('Booking Guest Information'!$G$21:$G$170=$D150)*('Booking Guest Information'!$M$21:$M$170&lt;=W$137)*('Booking Guest Information'!$O$21:$O$170&gt;W$137)*('Booking Guest Information'!$A$21:$A$170&lt;&gt;"X"),0),0),""),"")</f>
        <v/>
      </c>
      <c r="X150" s="150" t="str">
        <f t="array" ref="X150">IFERROR(IF($C150&lt;&gt;"",INDEX('Booking Guest Information'!$K$21:$K$170,MATCH(1,('Booking Guest Information'!$G$21:$G$170=$D150)*('Booking Guest Information'!$M$21:$M$170&lt;=X$137)*('Booking Guest Information'!$O$21:$O$170&gt;X$137)*('Booking Guest Information'!$A$21:$A$170&lt;&gt;"X"),0),0),""),"")</f>
        <v/>
      </c>
      <c r="Y150" s="150" t="str">
        <f t="array" ref="Y150">IFERROR(IF($C150&lt;&gt;"",INDEX('Booking Guest Information'!$K$21:$K$170,MATCH(1,('Booking Guest Information'!$G$21:$G$170=$D150)*('Booking Guest Information'!$M$21:$M$170&lt;=Y$137)*('Booking Guest Information'!$O$21:$O$170&gt;Y$137)*('Booking Guest Information'!$A$21:$A$170&lt;&gt;"X"),0),0),""),"")</f>
        <v/>
      </c>
      <c r="Z150" s="150" t="str">
        <f t="array" ref="Z150">IFERROR(IF($C150&lt;&gt;"",INDEX('Booking Guest Information'!$K$21:$K$170,MATCH(1,('Booking Guest Information'!$G$21:$G$170=$D150)*('Booking Guest Information'!$M$21:$M$170&lt;=Z$137)*('Booking Guest Information'!$O$21:$O$170&gt;Z$137)*('Booking Guest Information'!$A$21:$A$170&lt;&gt;"X"),0),0),""),"")</f>
        <v/>
      </c>
      <c r="AA150" s="150" t="str">
        <f t="array" ref="AA150">IFERROR(IF($C150&lt;&gt;"",INDEX('Booking Guest Information'!$K$21:$K$170,MATCH(1,('Booking Guest Information'!$G$21:$G$170=$D150)*('Booking Guest Information'!$M$21:$M$170&lt;=AA$137)*('Booking Guest Information'!$O$21:$O$170&gt;AA$137)*('Booking Guest Information'!$A$21:$A$170&lt;&gt;"X"),0),0),""),"")</f>
        <v/>
      </c>
      <c r="AB150" s="150" t="str">
        <f t="array" ref="AB150">IFERROR(IF($C150&lt;&gt;"",INDEX('Booking Guest Information'!$K$21:$K$170,MATCH(1,('Booking Guest Information'!$G$21:$G$170=$D150)*('Booking Guest Information'!$M$21:$M$170&lt;=AB$137)*('Booking Guest Information'!$O$21:$O$170&gt;AB$137)*('Booking Guest Information'!$A$21:$A$170&lt;&gt;"X"),0),0),""),"")</f>
        <v/>
      </c>
      <c r="AC150" s="150" t="str">
        <f t="array" ref="AC150">IFERROR(IF($C150&lt;&gt;"",INDEX('Booking Guest Information'!$K$21:$K$170,MATCH(1,('Booking Guest Information'!$G$21:$G$170=$D150)*('Booking Guest Information'!$M$21:$M$170&lt;=AC$137)*('Booking Guest Information'!$O$21:$O$170&gt;AC$137)*('Booking Guest Information'!$A$21:$A$170&lt;&gt;"X"),0),0),""),"")</f>
        <v/>
      </c>
      <c r="AD150" s="150" t="str">
        <f t="array" ref="AD150">IFERROR(IF($C150&lt;&gt;"",INDEX('Booking Guest Information'!$K$21:$K$170,MATCH(1,('Booking Guest Information'!$G$21:$G$170=$D150)*('Booking Guest Information'!$M$21:$M$170&lt;=AD$137)*('Booking Guest Information'!$O$21:$O$170&gt;AD$137)*('Booking Guest Information'!$A$21:$A$170&lt;&gt;"X"),0),0),""),"")</f>
        <v/>
      </c>
      <c r="AE150" s="150" t="str">
        <f t="array" ref="AE150">IFERROR(IF($C150&lt;&gt;"",INDEX('Booking Guest Information'!$K$21:$K$170,MATCH(1,('Booking Guest Information'!$G$21:$G$170=$D150)*('Booking Guest Information'!$M$21:$M$170&lt;=AE$137)*('Booking Guest Information'!$O$21:$O$170&gt;AE$137)*('Booking Guest Information'!$A$21:$A$170&lt;&gt;"X"),0),0),""),"")</f>
        <v/>
      </c>
      <c r="AF150" s="150" t="str">
        <f t="array" ref="AF150">IFERROR(IF($C150&lt;&gt;"",INDEX('Booking Guest Information'!$K$21:$K$170,MATCH(1,('Booking Guest Information'!$G$21:$G$170=$D150)*('Booking Guest Information'!$M$21:$M$170&lt;=AF$137)*('Booking Guest Information'!$O$21:$O$170&gt;AF$137)*('Booking Guest Information'!$A$21:$A$170&lt;&gt;"X"),0),0),""),"")</f>
        <v/>
      </c>
      <c r="AG150" s="150" t="str">
        <f t="array" ref="AG150">IFERROR(IF($C150&lt;&gt;"",INDEX('Booking Guest Information'!$K$21:$K$170,MATCH(1,('Booking Guest Information'!$G$21:$G$170=$D150)*('Booking Guest Information'!$M$21:$M$170&lt;=AG$137)*('Booking Guest Information'!$O$21:$O$170&gt;AG$137)*('Booking Guest Information'!$A$21:$A$170&lt;&gt;"X"),0),0),""),"")</f>
        <v/>
      </c>
      <c r="AH150" s="150" t="str">
        <f t="array" ref="AH150">IFERROR(IF($C150&lt;&gt;"",INDEX('Booking Guest Information'!$K$21:$K$170,MATCH(1,('Booking Guest Information'!$G$21:$G$170=$D150)*('Booking Guest Information'!$M$21:$M$170&lt;=AH$137)*('Booking Guest Information'!$O$21:$O$170&gt;AH$137)*('Booking Guest Information'!$A$21:$A$170&lt;&gt;"X"),0),0),""),"")</f>
        <v/>
      </c>
      <c r="AI150" s="150" t="str">
        <f t="array" ref="AI150">IFERROR(IF($C150&lt;&gt;"",INDEX('Booking Guest Information'!$K$21:$K$170,MATCH(1,('Booking Guest Information'!$G$21:$G$170=$D150)*('Booking Guest Information'!$M$21:$M$170&lt;=AI$137)*('Booking Guest Information'!$O$21:$O$170&gt;AI$137)*('Booking Guest Information'!$A$21:$A$170&lt;&gt;"X"),0),0),""),"")</f>
        <v/>
      </c>
      <c r="AJ150" s="150" t="str">
        <f t="array" ref="AJ150">IFERROR(IF($C150&lt;&gt;"",INDEX('Booking Guest Information'!$K$21:$K$170,MATCH(1,('Booking Guest Information'!$G$21:$G$170=$D150)*('Booking Guest Information'!$M$21:$M$170&lt;=AJ$137)*('Booking Guest Information'!$O$21:$O$170&gt;AJ$137)*('Booking Guest Information'!$A$21:$A$170&lt;&gt;"X"),0),0),""),"")</f>
        <v/>
      </c>
      <c r="AK150" s="150" t="str">
        <f t="array" ref="AK150">IFERROR(IF($C150&lt;&gt;"",INDEX('Booking Guest Information'!$K$21:$K$170,MATCH(1,('Booking Guest Information'!$G$21:$G$170=$D150)*('Booking Guest Information'!$M$21:$M$170&lt;=AK$137)*('Booking Guest Information'!$O$21:$O$170&gt;AK$137)*('Booking Guest Information'!$A$21:$A$170&lt;&gt;"X"),0),0),""),"")</f>
        <v/>
      </c>
      <c r="AL150" s="150" t="str">
        <f t="array" ref="AL150">IFERROR(IF($C150&lt;&gt;"",INDEX('Booking Guest Information'!$K$21:$K$170,MATCH(1,('Booking Guest Information'!$G$21:$G$170=$D150)*('Booking Guest Information'!$M$21:$M$170&lt;=AL$137)*('Booking Guest Information'!$O$21:$O$170&gt;AL$137)*('Booking Guest Information'!$A$21:$A$170&lt;&gt;"X"),0),0),""),"")</f>
        <v/>
      </c>
      <c r="AM150" s="150" t="str">
        <f t="array" ref="AM150">IFERROR(IF($C150&lt;&gt;"",INDEX('Booking Guest Information'!$K$21:$K$170,MATCH(1,('Booking Guest Information'!$G$21:$G$170=$D150)*('Booking Guest Information'!$M$21:$M$170&lt;=AM$137)*('Booking Guest Information'!$O$21:$O$170&gt;AM$137)*('Booking Guest Information'!$A$21:$A$170&lt;&gt;"X"),0),0),""),"")</f>
        <v/>
      </c>
      <c r="AN150" s="150" t="str">
        <f t="array" ref="AN150">IFERROR(IF($C150&lt;&gt;"",INDEX('Booking Guest Information'!$K$21:$K$170,MATCH(1,('Booking Guest Information'!$G$21:$G$170=$D150)*('Booking Guest Information'!$M$21:$M$170&lt;=AN$137)*('Booking Guest Information'!$O$21:$O$170&gt;AN$137)*('Booking Guest Information'!$A$21:$A$170&lt;&gt;"X"),0),0),""),"")</f>
        <v/>
      </c>
      <c r="AO150" s="150" t="str">
        <f t="array" ref="AO150">IFERROR(IF($C150&lt;&gt;"",INDEX('Booking Guest Information'!$K$21:$K$170,MATCH(1,('Booking Guest Information'!$G$21:$G$170=$D150)*('Booking Guest Information'!$M$21:$M$170&lt;=AO$137)*('Booking Guest Information'!$O$21:$O$170&gt;AO$137)*('Booking Guest Information'!$A$21:$A$170&lt;&gt;"X"),0),0),""),"")</f>
        <v/>
      </c>
      <c r="AP150" s="150" t="str">
        <f t="array" ref="AP150">IFERROR(IF($C150&lt;&gt;"",INDEX('Booking Guest Information'!$K$21:$K$170,MATCH(1,('Booking Guest Information'!$G$21:$G$170=$D150)*('Booking Guest Information'!$M$21:$M$170&lt;=AP$137)*('Booking Guest Information'!$O$21:$O$170&gt;AP$137)*('Booking Guest Information'!$A$21:$A$170&lt;&gt;"X"),0),0),""),"")</f>
        <v/>
      </c>
      <c r="AQ150" s="150" t="str">
        <f t="array" ref="AQ150">IFERROR(IF($C150&lt;&gt;"",INDEX('Booking Guest Information'!$K$21:$K$170,MATCH(1,('Booking Guest Information'!$G$21:$G$170=$D150)*('Booking Guest Information'!$M$21:$M$170&lt;=AQ$137)*('Booking Guest Information'!$O$21:$O$170&gt;AQ$137)*('Booking Guest Information'!$A$21:$A$170&lt;&gt;"X"),0),0),""),"")</f>
        <v/>
      </c>
      <c r="AR150" s="150" t="str">
        <f t="array" ref="AR150">IFERROR(IF($C150&lt;&gt;"",INDEX('Booking Guest Information'!$K$21:$K$170,MATCH(1,('Booking Guest Information'!$G$21:$G$170=$D150)*('Booking Guest Information'!$M$21:$M$170&lt;=AR$137)*('Booking Guest Information'!$O$21:$O$170&gt;AR$137)*('Booking Guest Information'!$A$21:$A$170&lt;&gt;"X"),0),0),""),"")</f>
        <v/>
      </c>
      <c r="AS150" s="150" t="str">
        <f t="array" ref="AS150">IFERROR(IF($C150&lt;&gt;"",INDEX('Booking Guest Information'!$K$21:$K$170,MATCH(1,('Booking Guest Information'!$G$21:$G$170=$D150)*('Booking Guest Information'!$M$21:$M$170&lt;=AS$137)*('Booking Guest Information'!$O$21:$O$170&gt;AS$137)*('Booking Guest Information'!$A$21:$A$170&lt;&gt;"X"),0),0),""),"")</f>
        <v/>
      </c>
      <c r="AT150" s="150" t="str">
        <f t="array" ref="AT150">IFERROR(IF($C150&lt;&gt;"",INDEX('Booking Guest Information'!$K$21:$K$170,MATCH(1,('Booking Guest Information'!$G$21:$G$170=$D150)*('Booking Guest Information'!$M$21:$M$170&lt;=AT$137)*('Booking Guest Information'!$O$21:$O$170&gt;AT$137)*('Booking Guest Information'!$A$21:$A$170&lt;&gt;"X"),0),0),""),"")</f>
        <v/>
      </c>
      <c r="AU150" s="150" t="str">
        <f t="array" ref="AU150">IFERROR(IF($C150&lt;&gt;"",INDEX('Booking Guest Information'!$K$21:$K$170,MATCH(1,('Booking Guest Information'!$G$21:$G$170=$D150)*('Booking Guest Information'!$M$21:$M$170&lt;=AU$137)*('Booking Guest Information'!$O$21:$O$170&gt;AU$137)*('Booking Guest Information'!$A$21:$A$170&lt;&gt;"X"),0),0),""),"")</f>
        <v/>
      </c>
    </row>
    <row r="151" spans="2:47" x14ac:dyDescent="0.3">
      <c r="B151" s="149">
        <v>14</v>
      </c>
      <c r="C151" s="151" t="str">
        <f t="shared" si="7"/>
        <v>Deluxe Double</v>
      </c>
      <c r="D151" s="149">
        <f t="shared" si="7"/>
        <v>214</v>
      </c>
      <c r="E151" s="149"/>
      <c r="F151" s="150" t="str">
        <f t="array" ref="F151">IFERROR(IF($C151&lt;&gt;"",INDEX('Booking Guest Information'!$K$21:$K$170,MATCH(1,('Booking Guest Information'!$G$21:$G$170=$D151)*('Booking Guest Information'!$M$21:$M$170&lt;=F$137)*('Booking Guest Information'!$O$21:$O$170&gt;F$137)*('Booking Guest Information'!$A$21:$A$170&lt;&gt;"X"),0),0),""),"")</f>
        <v/>
      </c>
      <c r="G151" s="150" t="str">
        <f t="array" ref="G151">IFERROR(IF($C151&lt;&gt;"",INDEX('Booking Guest Information'!$K$21:$K$170,MATCH(1,('Booking Guest Information'!$G$21:$G$170=$D151)*('Booking Guest Information'!$M$21:$M$170&lt;=G$137)*('Booking Guest Information'!$O$21:$O$170&gt;G$137)*('Booking Guest Information'!$A$21:$A$170&lt;&gt;"X"),0),0),""),"")</f>
        <v/>
      </c>
      <c r="H151" s="150" t="str">
        <f t="array" ref="H151">IFERROR(IF($C151&lt;&gt;"",INDEX('Booking Guest Information'!$K$21:$K$170,MATCH(1,('Booking Guest Information'!$G$21:$G$170=$D151)*('Booking Guest Information'!$M$21:$M$170&lt;=H$137)*('Booking Guest Information'!$O$21:$O$170&gt;H$137)*('Booking Guest Information'!$A$21:$A$170&lt;&gt;"X"),0),0),""),"")</f>
        <v/>
      </c>
      <c r="I151" s="150" t="str">
        <f t="array" ref="I151">IFERROR(IF($C151&lt;&gt;"",INDEX('Booking Guest Information'!$K$21:$K$170,MATCH(1,('Booking Guest Information'!$G$21:$G$170=$D151)*('Booking Guest Information'!$M$21:$M$170&lt;=I$137)*('Booking Guest Information'!$O$21:$O$170&gt;I$137)*('Booking Guest Information'!$A$21:$A$170&lt;&gt;"X"),0),0),""),"")</f>
        <v/>
      </c>
      <c r="J151" s="150" t="str">
        <f t="array" ref="J151">IFERROR(IF($C151&lt;&gt;"",INDEX('Booking Guest Information'!$K$21:$K$170,MATCH(1,('Booking Guest Information'!$G$21:$G$170=$D151)*('Booking Guest Information'!$M$21:$M$170&lt;=J$137)*('Booking Guest Information'!$O$21:$O$170&gt;J$137)*('Booking Guest Information'!$A$21:$A$170&lt;&gt;"X"),0),0),""),"")</f>
        <v/>
      </c>
      <c r="K151" s="150" t="str">
        <f t="array" ref="K151">IFERROR(IF($C151&lt;&gt;"",INDEX('Booking Guest Information'!$K$21:$K$170,MATCH(1,('Booking Guest Information'!$G$21:$G$170=$D151)*('Booking Guest Information'!$M$21:$M$170&lt;=K$137)*('Booking Guest Information'!$O$21:$O$170&gt;K$137)*('Booking Guest Information'!$A$21:$A$170&lt;&gt;"X"),0),0),""),"")</f>
        <v/>
      </c>
      <c r="L151" s="150" t="str">
        <f t="array" ref="L151">IFERROR(IF($C151&lt;&gt;"",INDEX('Booking Guest Information'!$K$21:$K$170,MATCH(1,('Booking Guest Information'!$G$21:$G$170=$D151)*('Booking Guest Information'!$M$21:$M$170&lt;=L$137)*('Booking Guest Information'!$O$21:$O$170&gt;L$137)*('Booking Guest Information'!$A$21:$A$170&lt;&gt;"X"),0),0),""),"")</f>
        <v/>
      </c>
      <c r="M151" s="150" t="str">
        <f t="array" ref="M151">IFERROR(IF($C151&lt;&gt;"",INDEX('Booking Guest Information'!$K$21:$K$170,MATCH(1,('Booking Guest Information'!$G$21:$G$170=$D151)*('Booking Guest Information'!$M$21:$M$170&lt;=M$137)*('Booking Guest Information'!$O$21:$O$170&gt;M$137)*('Booking Guest Information'!$A$21:$A$170&lt;&gt;"X"),0),0),""),"")</f>
        <v/>
      </c>
      <c r="N151" s="150" t="str">
        <f t="array" ref="N151">IFERROR(IF($C151&lt;&gt;"",INDEX('Booking Guest Information'!$K$21:$K$170,MATCH(1,('Booking Guest Information'!$G$21:$G$170=$D151)*('Booking Guest Information'!$M$21:$M$170&lt;=N$137)*('Booking Guest Information'!$O$21:$O$170&gt;N$137)*('Booking Guest Information'!$A$21:$A$170&lt;&gt;"X"),0),0),""),"")</f>
        <v/>
      </c>
      <c r="O151" s="150" t="str">
        <f t="array" ref="O151">IFERROR(IF($C151&lt;&gt;"",INDEX('Booking Guest Information'!$K$21:$K$170,MATCH(1,('Booking Guest Information'!$G$21:$G$170=$D151)*('Booking Guest Information'!$M$21:$M$170&lt;=O$137)*('Booking Guest Information'!$O$21:$O$170&gt;O$137)*('Booking Guest Information'!$A$21:$A$170&lt;&gt;"X"),0),0),""),"")</f>
        <v/>
      </c>
      <c r="P151" s="150" t="str">
        <f t="array" ref="P151">IFERROR(IF($C151&lt;&gt;"",INDEX('Booking Guest Information'!$K$21:$K$170,MATCH(1,('Booking Guest Information'!$G$21:$G$170=$D151)*('Booking Guest Information'!$M$21:$M$170&lt;=P$137)*('Booking Guest Information'!$O$21:$O$170&gt;P$137)*('Booking Guest Information'!$A$21:$A$170&lt;&gt;"X"),0),0),""),"")</f>
        <v/>
      </c>
      <c r="Q151" s="150" t="str">
        <f t="array" ref="Q151">IFERROR(IF($C151&lt;&gt;"",INDEX('Booking Guest Information'!$K$21:$K$170,MATCH(1,('Booking Guest Information'!$G$21:$G$170=$D151)*('Booking Guest Information'!$M$21:$M$170&lt;=Q$137)*('Booking Guest Information'!$O$21:$O$170&gt;Q$137)*('Booking Guest Information'!$A$21:$A$170&lt;&gt;"X"),0),0),""),"")</f>
        <v/>
      </c>
      <c r="R151" s="150" t="str">
        <f t="array" ref="R151">IFERROR(IF($C151&lt;&gt;"",INDEX('Booking Guest Information'!$K$21:$K$170,MATCH(1,('Booking Guest Information'!$G$21:$G$170=$D151)*('Booking Guest Information'!$M$21:$M$170&lt;=R$137)*('Booking Guest Information'!$O$21:$O$170&gt;R$137)*('Booking Guest Information'!$A$21:$A$170&lt;&gt;"X"),0),0),""),"")</f>
        <v/>
      </c>
      <c r="S151" s="150" t="str">
        <f t="array" ref="S151">IFERROR(IF($C151&lt;&gt;"",INDEX('Booking Guest Information'!$K$21:$K$170,MATCH(1,('Booking Guest Information'!$G$21:$G$170=$D151)*('Booking Guest Information'!$M$21:$M$170&lt;=S$137)*('Booking Guest Information'!$O$21:$O$170&gt;S$137)*('Booking Guest Information'!$A$21:$A$170&lt;&gt;"X"),0),0),""),"")</f>
        <v/>
      </c>
      <c r="T151" s="150" t="str">
        <f t="array" ref="T151">IFERROR(IF($C151&lt;&gt;"",INDEX('Booking Guest Information'!$K$21:$K$170,MATCH(1,('Booking Guest Information'!$G$21:$G$170=$D151)*('Booking Guest Information'!$M$21:$M$170&lt;=T$137)*('Booking Guest Information'!$O$21:$O$170&gt;T$137)*('Booking Guest Information'!$A$21:$A$170&lt;&gt;"X"),0),0),""),"")</f>
        <v/>
      </c>
      <c r="U151" s="150" t="str">
        <f t="array" ref="U151">IFERROR(IF($C151&lt;&gt;"",INDEX('Booking Guest Information'!$K$21:$K$170,MATCH(1,('Booking Guest Information'!$G$21:$G$170=$D151)*('Booking Guest Information'!$M$21:$M$170&lt;=U$137)*('Booking Guest Information'!$O$21:$O$170&gt;U$137)*('Booking Guest Information'!$A$21:$A$170&lt;&gt;"X"),0),0),""),"")</f>
        <v/>
      </c>
      <c r="V151" s="150" t="str">
        <f t="array" ref="V151">IFERROR(IF($C151&lt;&gt;"",INDEX('Booking Guest Information'!$K$21:$K$170,MATCH(1,('Booking Guest Information'!$G$21:$G$170=$D151)*('Booking Guest Information'!$M$21:$M$170&lt;=V$137)*('Booking Guest Information'!$O$21:$O$170&gt;V$137)*('Booking Guest Information'!$A$21:$A$170&lt;&gt;"X"),0),0),""),"")</f>
        <v/>
      </c>
      <c r="W151" s="150" t="str">
        <f t="array" ref="W151">IFERROR(IF($C151&lt;&gt;"",INDEX('Booking Guest Information'!$K$21:$K$170,MATCH(1,('Booking Guest Information'!$G$21:$G$170=$D151)*('Booking Guest Information'!$M$21:$M$170&lt;=W$137)*('Booking Guest Information'!$O$21:$O$170&gt;W$137)*('Booking Guest Information'!$A$21:$A$170&lt;&gt;"X"),0),0),""),"")</f>
        <v/>
      </c>
      <c r="X151" s="150" t="str">
        <f t="array" ref="X151">IFERROR(IF($C151&lt;&gt;"",INDEX('Booking Guest Information'!$K$21:$K$170,MATCH(1,('Booking Guest Information'!$G$21:$G$170=$D151)*('Booking Guest Information'!$M$21:$M$170&lt;=X$137)*('Booking Guest Information'!$O$21:$O$170&gt;X$137)*('Booking Guest Information'!$A$21:$A$170&lt;&gt;"X"),0),0),""),"")</f>
        <v/>
      </c>
      <c r="Y151" s="150" t="str">
        <f t="array" ref="Y151">IFERROR(IF($C151&lt;&gt;"",INDEX('Booking Guest Information'!$K$21:$K$170,MATCH(1,('Booking Guest Information'!$G$21:$G$170=$D151)*('Booking Guest Information'!$M$21:$M$170&lt;=Y$137)*('Booking Guest Information'!$O$21:$O$170&gt;Y$137)*('Booking Guest Information'!$A$21:$A$170&lt;&gt;"X"),0),0),""),"")</f>
        <v/>
      </c>
      <c r="Z151" s="150" t="str">
        <f t="array" ref="Z151">IFERROR(IF($C151&lt;&gt;"",INDEX('Booking Guest Information'!$K$21:$K$170,MATCH(1,('Booking Guest Information'!$G$21:$G$170=$D151)*('Booking Guest Information'!$M$21:$M$170&lt;=Z$137)*('Booking Guest Information'!$O$21:$O$170&gt;Z$137)*('Booking Guest Information'!$A$21:$A$170&lt;&gt;"X"),0),0),""),"")</f>
        <v/>
      </c>
      <c r="AA151" s="150" t="str">
        <f t="array" ref="AA151">IFERROR(IF($C151&lt;&gt;"",INDEX('Booking Guest Information'!$K$21:$K$170,MATCH(1,('Booking Guest Information'!$G$21:$G$170=$D151)*('Booking Guest Information'!$M$21:$M$170&lt;=AA$137)*('Booking Guest Information'!$O$21:$O$170&gt;AA$137)*('Booking Guest Information'!$A$21:$A$170&lt;&gt;"X"),0),0),""),"")</f>
        <v/>
      </c>
      <c r="AB151" s="150" t="str">
        <f t="array" ref="AB151">IFERROR(IF($C151&lt;&gt;"",INDEX('Booking Guest Information'!$K$21:$K$170,MATCH(1,('Booking Guest Information'!$G$21:$G$170=$D151)*('Booking Guest Information'!$M$21:$M$170&lt;=AB$137)*('Booking Guest Information'!$O$21:$O$170&gt;AB$137)*('Booking Guest Information'!$A$21:$A$170&lt;&gt;"X"),0),0),""),"")</f>
        <v/>
      </c>
      <c r="AC151" s="150" t="str">
        <f t="array" ref="AC151">IFERROR(IF($C151&lt;&gt;"",INDEX('Booking Guest Information'!$K$21:$K$170,MATCH(1,('Booking Guest Information'!$G$21:$G$170=$D151)*('Booking Guest Information'!$M$21:$M$170&lt;=AC$137)*('Booking Guest Information'!$O$21:$O$170&gt;AC$137)*('Booking Guest Information'!$A$21:$A$170&lt;&gt;"X"),0),0),""),"")</f>
        <v/>
      </c>
      <c r="AD151" s="150" t="str">
        <f t="array" ref="AD151">IFERROR(IF($C151&lt;&gt;"",INDEX('Booking Guest Information'!$K$21:$K$170,MATCH(1,('Booking Guest Information'!$G$21:$G$170=$D151)*('Booking Guest Information'!$M$21:$M$170&lt;=AD$137)*('Booking Guest Information'!$O$21:$O$170&gt;AD$137)*('Booking Guest Information'!$A$21:$A$170&lt;&gt;"X"),0),0),""),"")</f>
        <v/>
      </c>
      <c r="AE151" s="150" t="str">
        <f t="array" ref="AE151">IFERROR(IF($C151&lt;&gt;"",INDEX('Booking Guest Information'!$K$21:$K$170,MATCH(1,('Booking Guest Information'!$G$21:$G$170=$D151)*('Booking Guest Information'!$M$21:$M$170&lt;=AE$137)*('Booking Guest Information'!$O$21:$O$170&gt;AE$137)*('Booking Guest Information'!$A$21:$A$170&lt;&gt;"X"),0),0),""),"")</f>
        <v/>
      </c>
      <c r="AF151" s="150" t="str">
        <f t="array" ref="AF151">IFERROR(IF($C151&lt;&gt;"",INDEX('Booking Guest Information'!$K$21:$K$170,MATCH(1,('Booking Guest Information'!$G$21:$G$170=$D151)*('Booking Guest Information'!$M$21:$M$170&lt;=AF$137)*('Booking Guest Information'!$O$21:$O$170&gt;AF$137)*('Booking Guest Information'!$A$21:$A$170&lt;&gt;"X"),0),0),""),"")</f>
        <v/>
      </c>
      <c r="AG151" s="150" t="str">
        <f t="array" ref="AG151">IFERROR(IF($C151&lt;&gt;"",INDEX('Booking Guest Information'!$K$21:$K$170,MATCH(1,('Booking Guest Information'!$G$21:$G$170=$D151)*('Booking Guest Information'!$M$21:$M$170&lt;=AG$137)*('Booking Guest Information'!$O$21:$O$170&gt;AG$137)*('Booking Guest Information'!$A$21:$A$170&lt;&gt;"X"),0),0),""),"")</f>
        <v/>
      </c>
      <c r="AH151" s="150" t="str">
        <f t="array" ref="AH151">IFERROR(IF($C151&lt;&gt;"",INDEX('Booking Guest Information'!$K$21:$K$170,MATCH(1,('Booking Guest Information'!$G$21:$G$170=$D151)*('Booking Guest Information'!$M$21:$M$170&lt;=AH$137)*('Booking Guest Information'!$O$21:$O$170&gt;AH$137)*('Booking Guest Information'!$A$21:$A$170&lt;&gt;"X"),0),0),""),"")</f>
        <v/>
      </c>
      <c r="AI151" s="150" t="str">
        <f t="array" ref="AI151">IFERROR(IF($C151&lt;&gt;"",INDEX('Booking Guest Information'!$K$21:$K$170,MATCH(1,('Booking Guest Information'!$G$21:$G$170=$D151)*('Booking Guest Information'!$M$21:$M$170&lt;=AI$137)*('Booking Guest Information'!$O$21:$O$170&gt;AI$137)*('Booking Guest Information'!$A$21:$A$170&lt;&gt;"X"),0),0),""),"")</f>
        <v/>
      </c>
      <c r="AJ151" s="150" t="str">
        <f t="array" ref="AJ151">IFERROR(IF($C151&lt;&gt;"",INDEX('Booking Guest Information'!$K$21:$K$170,MATCH(1,('Booking Guest Information'!$G$21:$G$170=$D151)*('Booking Guest Information'!$M$21:$M$170&lt;=AJ$137)*('Booking Guest Information'!$O$21:$O$170&gt;AJ$137)*('Booking Guest Information'!$A$21:$A$170&lt;&gt;"X"),0),0),""),"")</f>
        <v/>
      </c>
      <c r="AK151" s="150" t="str">
        <f t="array" ref="AK151">IFERROR(IF($C151&lt;&gt;"",INDEX('Booking Guest Information'!$K$21:$K$170,MATCH(1,('Booking Guest Information'!$G$21:$G$170=$D151)*('Booking Guest Information'!$M$21:$M$170&lt;=AK$137)*('Booking Guest Information'!$O$21:$O$170&gt;AK$137)*('Booking Guest Information'!$A$21:$A$170&lt;&gt;"X"),0),0),""),"")</f>
        <v/>
      </c>
      <c r="AL151" s="150" t="str">
        <f t="array" ref="AL151">IFERROR(IF($C151&lt;&gt;"",INDEX('Booking Guest Information'!$K$21:$K$170,MATCH(1,('Booking Guest Information'!$G$21:$G$170=$D151)*('Booking Guest Information'!$M$21:$M$170&lt;=AL$137)*('Booking Guest Information'!$O$21:$O$170&gt;AL$137)*('Booking Guest Information'!$A$21:$A$170&lt;&gt;"X"),0),0),""),"")</f>
        <v/>
      </c>
      <c r="AM151" s="150" t="str">
        <f t="array" ref="AM151">IFERROR(IF($C151&lt;&gt;"",INDEX('Booking Guest Information'!$K$21:$K$170,MATCH(1,('Booking Guest Information'!$G$21:$G$170=$D151)*('Booking Guest Information'!$M$21:$M$170&lt;=AM$137)*('Booking Guest Information'!$O$21:$O$170&gt;AM$137)*('Booking Guest Information'!$A$21:$A$170&lt;&gt;"X"),0),0),""),"")</f>
        <v/>
      </c>
      <c r="AN151" s="150" t="str">
        <f t="array" ref="AN151">IFERROR(IF($C151&lt;&gt;"",INDEX('Booking Guest Information'!$K$21:$K$170,MATCH(1,('Booking Guest Information'!$G$21:$G$170=$D151)*('Booking Guest Information'!$M$21:$M$170&lt;=AN$137)*('Booking Guest Information'!$O$21:$O$170&gt;AN$137)*('Booking Guest Information'!$A$21:$A$170&lt;&gt;"X"),0),0),""),"")</f>
        <v/>
      </c>
      <c r="AO151" s="150" t="str">
        <f t="array" ref="AO151">IFERROR(IF($C151&lt;&gt;"",INDEX('Booking Guest Information'!$K$21:$K$170,MATCH(1,('Booking Guest Information'!$G$21:$G$170=$D151)*('Booking Guest Information'!$M$21:$M$170&lt;=AO$137)*('Booking Guest Information'!$O$21:$O$170&gt;AO$137)*('Booking Guest Information'!$A$21:$A$170&lt;&gt;"X"),0),0),""),"")</f>
        <v/>
      </c>
      <c r="AP151" s="150" t="str">
        <f t="array" ref="AP151">IFERROR(IF($C151&lt;&gt;"",INDEX('Booking Guest Information'!$K$21:$K$170,MATCH(1,('Booking Guest Information'!$G$21:$G$170=$D151)*('Booking Guest Information'!$M$21:$M$170&lt;=AP$137)*('Booking Guest Information'!$O$21:$O$170&gt;AP$137)*('Booking Guest Information'!$A$21:$A$170&lt;&gt;"X"),0),0),""),"")</f>
        <v/>
      </c>
      <c r="AQ151" s="150" t="str">
        <f t="array" ref="AQ151">IFERROR(IF($C151&lt;&gt;"",INDEX('Booking Guest Information'!$K$21:$K$170,MATCH(1,('Booking Guest Information'!$G$21:$G$170=$D151)*('Booking Guest Information'!$M$21:$M$170&lt;=AQ$137)*('Booking Guest Information'!$O$21:$O$170&gt;AQ$137)*('Booking Guest Information'!$A$21:$A$170&lt;&gt;"X"),0),0),""),"")</f>
        <v/>
      </c>
      <c r="AR151" s="150" t="str">
        <f t="array" ref="AR151">IFERROR(IF($C151&lt;&gt;"",INDEX('Booking Guest Information'!$K$21:$K$170,MATCH(1,('Booking Guest Information'!$G$21:$G$170=$D151)*('Booking Guest Information'!$M$21:$M$170&lt;=AR$137)*('Booking Guest Information'!$O$21:$O$170&gt;AR$137)*('Booking Guest Information'!$A$21:$A$170&lt;&gt;"X"),0),0),""),"")</f>
        <v/>
      </c>
      <c r="AS151" s="150" t="str">
        <f t="array" ref="AS151">IFERROR(IF($C151&lt;&gt;"",INDEX('Booking Guest Information'!$K$21:$K$170,MATCH(1,('Booking Guest Information'!$G$21:$G$170=$D151)*('Booking Guest Information'!$M$21:$M$170&lt;=AS$137)*('Booking Guest Information'!$O$21:$O$170&gt;AS$137)*('Booking Guest Information'!$A$21:$A$170&lt;&gt;"X"),0),0),""),"")</f>
        <v/>
      </c>
      <c r="AT151" s="150" t="str">
        <f t="array" ref="AT151">IFERROR(IF($C151&lt;&gt;"",INDEX('Booking Guest Information'!$K$21:$K$170,MATCH(1,('Booking Guest Information'!$G$21:$G$170=$D151)*('Booking Guest Information'!$M$21:$M$170&lt;=AT$137)*('Booking Guest Information'!$O$21:$O$170&gt;AT$137)*('Booking Guest Information'!$A$21:$A$170&lt;&gt;"X"),0),0),""),"")</f>
        <v/>
      </c>
      <c r="AU151" s="150" t="str">
        <f t="array" ref="AU151">IFERROR(IF($C151&lt;&gt;"",INDEX('Booking Guest Information'!$K$21:$K$170,MATCH(1,('Booking Guest Information'!$G$21:$G$170=$D151)*('Booking Guest Information'!$M$21:$M$170&lt;=AU$137)*('Booking Guest Information'!$O$21:$O$170&gt;AU$137)*('Booking Guest Information'!$A$21:$A$170&lt;&gt;"X"),0),0),""),"")</f>
        <v/>
      </c>
    </row>
    <row r="152" spans="2:47" x14ac:dyDescent="0.3">
      <c r="B152" s="149">
        <v>15</v>
      </c>
      <c r="C152" s="151" t="str">
        <f t="shared" si="7"/>
        <v>Superior</v>
      </c>
      <c r="D152" s="149">
        <f t="shared" si="7"/>
        <v>215</v>
      </c>
      <c r="E152" s="149"/>
      <c r="F152" s="150" t="str">
        <f t="array" ref="F152">IFERROR(IF($C152&lt;&gt;"",INDEX('Booking Guest Information'!$K$21:$K$170,MATCH(1,('Booking Guest Information'!$G$21:$G$170=$D152)*('Booking Guest Information'!$M$21:$M$170&lt;=F$137)*('Booking Guest Information'!$O$21:$O$170&gt;F$137)*('Booking Guest Information'!$A$21:$A$170&lt;&gt;"X"),0),0),""),"")</f>
        <v/>
      </c>
      <c r="G152" s="150" t="str">
        <f t="array" ref="G152">IFERROR(IF($C152&lt;&gt;"",INDEX('Booking Guest Information'!$K$21:$K$170,MATCH(1,('Booking Guest Information'!$G$21:$G$170=$D152)*('Booking Guest Information'!$M$21:$M$170&lt;=G$137)*('Booking Guest Information'!$O$21:$O$170&gt;G$137)*('Booking Guest Information'!$A$21:$A$170&lt;&gt;"X"),0),0),""),"")</f>
        <v/>
      </c>
      <c r="H152" s="150" t="str">
        <f t="array" ref="H152">IFERROR(IF($C152&lt;&gt;"",INDEX('Booking Guest Information'!$K$21:$K$170,MATCH(1,('Booking Guest Information'!$G$21:$G$170=$D152)*('Booking Guest Information'!$M$21:$M$170&lt;=H$137)*('Booking Guest Information'!$O$21:$O$170&gt;H$137)*('Booking Guest Information'!$A$21:$A$170&lt;&gt;"X"),0),0),""),"")</f>
        <v/>
      </c>
      <c r="I152" s="150" t="str">
        <f t="array" ref="I152">IFERROR(IF($C152&lt;&gt;"",INDEX('Booking Guest Information'!$K$21:$K$170,MATCH(1,('Booking Guest Information'!$G$21:$G$170=$D152)*('Booking Guest Information'!$M$21:$M$170&lt;=I$137)*('Booking Guest Information'!$O$21:$O$170&gt;I$137)*('Booking Guest Information'!$A$21:$A$170&lt;&gt;"X"),0),0),""),"")</f>
        <v/>
      </c>
      <c r="J152" s="150" t="str">
        <f t="array" ref="J152">IFERROR(IF($C152&lt;&gt;"",INDEX('Booking Guest Information'!$K$21:$K$170,MATCH(1,('Booking Guest Information'!$G$21:$G$170=$D152)*('Booking Guest Information'!$M$21:$M$170&lt;=J$137)*('Booking Guest Information'!$O$21:$O$170&gt;J$137)*('Booking Guest Information'!$A$21:$A$170&lt;&gt;"X"),0),0),""),"")</f>
        <v/>
      </c>
      <c r="K152" s="150" t="str">
        <f t="array" ref="K152">IFERROR(IF($C152&lt;&gt;"",INDEX('Booking Guest Information'!$K$21:$K$170,MATCH(1,('Booking Guest Information'!$G$21:$G$170=$D152)*('Booking Guest Information'!$M$21:$M$170&lt;=K$137)*('Booking Guest Information'!$O$21:$O$170&gt;K$137)*('Booking Guest Information'!$A$21:$A$170&lt;&gt;"X"),0),0),""),"")</f>
        <v/>
      </c>
      <c r="L152" s="150" t="str">
        <f t="array" ref="L152">IFERROR(IF($C152&lt;&gt;"",INDEX('Booking Guest Information'!$K$21:$K$170,MATCH(1,('Booking Guest Information'!$G$21:$G$170=$D152)*('Booking Guest Information'!$M$21:$M$170&lt;=L$137)*('Booking Guest Information'!$O$21:$O$170&gt;L$137)*('Booking Guest Information'!$A$21:$A$170&lt;&gt;"X"),0),0),""),"")</f>
        <v/>
      </c>
      <c r="M152" s="150" t="str">
        <f t="array" ref="M152">IFERROR(IF($C152&lt;&gt;"",INDEX('Booking Guest Information'!$K$21:$K$170,MATCH(1,('Booking Guest Information'!$G$21:$G$170=$D152)*('Booking Guest Information'!$M$21:$M$170&lt;=M$137)*('Booking Guest Information'!$O$21:$O$170&gt;M$137)*('Booking Guest Information'!$A$21:$A$170&lt;&gt;"X"),0),0),""),"")</f>
        <v/>
      </c>
      <c r="N152" s="150" t="str">
        <f t="array" ref="N152">IFERROR(IF($C152&lt;&gt;"",INDEX('Booking Guest Information'!$K$21:$K$170,MATCH(1,('Booking Guest Information'!$G$21:$G$170=$D152)*('Booking Guest Information'!$M$21:$M$170&lt;=N$137)*('Booking Guest Information'!$O$21:$O$170&gt;N$137)*('Booking Guest Information'!$A$21:$A$170&lt;&gt;"X"),0),0),""),"")</f>
        <v/>
      </c>
      <c r="O152" s="150" t="str">
        <f t="array" ref="O152">IFERROR(IF($C152&lt;&gt;"",INDEX('Booking Guest Information'!$K$21:$K$170,MATCH(1,('Booking Guest Information'!$G$21:$G$170=$D152)*('Booking Guest Information'!$M$21:$M$170&lt;=O$137)*('Booking Guest Information'!$O$21:$O$170&gt;O$137)*('Booking Guest Information'!$A$21:$A$170&lt;&gt;"X"),0),0),""),"")</f>
        <v/>
      </c>
      <c r="P152" s="150" t="str">
        <f t="array" ref="P152">IFERROR(IF($C152&lt;&gt;"",INDEX('Booking Guest Information'!$K$21:$K$170,MATCH(1,('Booking Guest Information'!$G$21:$G$170=$D152)*('Booking Guest Information'!$M$21:$M$170&lt;=P$137)*('Booking Guest Information'!$O$21:$O$170&gt;P$137)*('Booking Guest Information'!$A$21:$A$170&lt;&gt;"X"),0),0),""),"")</f>
        <v/>
      </c>
      <c r="Q152" s="150" t="str">
        <f t="array" ref="Q152">IFERROR(IF($C152&lt;&gt;"",INDEX('Booking Guest Information'!$K$21:$K$170,MATCH(1,('Booking Guest Information'!$G$21:$G$170=$D152)*('Booking Guest Information'!$M$21:$M$170&lt;=Q$137)*('Booking Guest Information'!$O$21:$O$170&gt;Q$137)*('Booking Guest Information'!$A$21:$A$170&lt;&gt;"X"),0),0),""),"")</f>
        <v/>
      </c>
      <c r="R152" s="150" t="str">
        <f t="array" ref="R152">IFERROR(IF($C152&lt;&gt;"",INDEX('Booking Guest Information'!$K$21:$K$170,MATCH(1,('Booking Guest Information'!$G$21:$G$170=$D152)*('Booking Guest Information'!$M$21:$M$170&lt;=R$137)*('Booking Guest Information'!$O$21:$O$170&gt;R$137)*('Booking Guest Information'!$A$21:$A$170&lt;&gt;"X"),0),0),""),"")</f>
        <v/>
      </c>
      <c r="S152" s="150" t="str">
        <f t="array" ref="S152">IFERROR(IF($C152&lt;&gt;"",INDEX('Booking Guest Information'!$K$21:$K$170,MATCH(1,('Booking Guest Information'!$G$21:$G$170=$D152)*('Booking Guest Information'!$M$21:$M$170&lt;=S$137)*('Booking Guest Information'!$O$21:$O$170&gt;S$137)*('Booking Guest Information'!$A$21:$A$170&lt;&gt;"X"),0),0),""),"")</f>
        <v/>
      </c>
      <c r="T152" s="150" t="str">
        <f t="array" ref="T152">IFERROR(IF($C152&lt;&gt;"",INDEX('Booking Guest Information'!$K$21:$K$170,MATCH(1,('Booking Guest Information'!$G$21:$G$170=$D152)*('Booking Guest Information'!$M$21:$M$170&lt;=T$137)*('Booking Guest Information'!$O$21:$O$170&gt;T$137)*('Booking Guest Information'!$A$21:$A$170&lt;&gt;"X"),0),0),""),"")</f>
        <v/>
      </c>
      <c r="U152" s="150" t="str">
        <f t="array" ref="U152">IFERROR(IF($C152&lt;&gt;"",INDEX('Booking Guest Information'!$K$21:$K$170,MATCH(1,('Booking Guest Information'!$G$21:$G$170=$D152)*('Booking Guest Information'!$M$21:$M$170&lt;=U$137)*('Booking Guest Information'!$O$21:$O$170&gt;U$137)*('Booking Guest Information'!$A$21:$A$170&lt;&gt;"X"),0),0),""),"")</f>
        <v/>
      </c>
      <c r="V152" s="150" t="str">
        <f t="array" ref="V152">IFERROR(IF($C152&lt;&gt;"",INDEX('Booking Guest Information'!$K$21:$K$170,MATCH(1,('Booking Guest Information'!$G$21:$G$170=$D152)*('Booking Guest Information'!$M$21:$M$170&lt;=V$137)*('Booking Guest Information'!$O$21:$O$170&gt;V$137)*('Booking Guest Information'!$A$21:$A$170&lt;&gt;"X"),0),0),""),"")</f>
        <v/>
      </c>
      <c r="W152" s="150" t="str">
        <f t="array" ref="W152">IFERROR(IF($C152&lt;&gt;"",INDEX('Booking Guest Information'!$K$21:$K$170,MATCH(1,('Booking Guest Information'!$G$21:$G$170=$D152)*('Booking Guest Information'!$M$21:$M$170&lt;=W$137)*('Booking Guest Information'!$O$21:$O$170&gt;W$137)*('Booking Guest Information'!$A$21:$A$170&lt;&gt;"X"),0),0),""),"")</f>
        <v/>
      </c>
      <c r="X152" s="150" t="str">
        <f t="array" ref="X152">IFERROR(IF($C152&lt;&gt;"",INDEX('Booking Guest Information'!$K$21:$K$170,MATCH(1,('Booking Guest Information'!$G$21:$G$170=$D152)*('Booking Guest Information'!$M$21:$M$170&lt;=X$137)*('Booking Guest Information'!$O$21:$O$170&gt;X$137)*('Booking Guest Information'!$A$21:$A$170&lt;&gt;"X"),0),0),""),"")</f>
        <v/>
      </c>
      <c r="Y152" s="150" t="str">
        <f t="array" ref="Y152">IFERROR(IF($C152&lt;&gt;"",INDEX('Booking Guest Information'!$K$21:$K$170,MATCH(1,('Booking Guest Information'!$G$21:$G$170=$D152)*('Booking Guest Information'!$M$21:$M$170&lt;=Y$137)*('Booking Guest Information'!$O$21:$O$170&gt;Y$137)*('Booking Guest Information'!$A$21:$A$170&lt;&gt;"X"),0),0),""),"")</f>
        <v/>
      </c>
      <c r="Z152" s="150" t="str">
        <f t="array" ref="Z152">IFERROR(IF($C152&lt;&gt;"",INDEX('Booking Guest Information'!$K$21:$K$170,MATCH(1,('Booking Guest Information'!$G$21:$G$170=$D152)*('Booking Guest Information'!$M$21:$M$170&lt;=Z$137)*('Booking Guest Information'!$O$21:$O$170&gt;Z$137)*('Booking Guest Information'!$A$21:$A$170&lt;&gt;"X"),0),0),""),"")</f>
        <v/>
      </c>
      <c r="AA152" s="150" t="str">
        <f t="array" ref="AA152">IFERROR(IF($C152&lt;&gt;"",INDEX('Booking Guest Information'!$K$21:$K$170,MATCH(1,('Booking Guest Information'!$G$21:$G$170=$D152)*('Booking Guest Information'!$M$21:$M$170&lt;=AA$137)*('Booking Guest Information'!$O$21:$O$170&gt;AA$137)*('Booking Guest Information'!$A$21:$A$170&lt;&gt;"X"),0),0),""),"")</f>
        <v/>
      </c>
      <c r="AB152" s="150" t="str">
        <f t="array" ref="AB152">IFERROR(IF($C152&lt;&gt;"",INDEX('Booking Guest Information'!$K$21:$K$170,MATCH(1,('Booking Guest Information'!$G$21:$G$170=$D152)*('Booking Guest Information'!$M$21:$M$170&lt;=AB$137)*('Booking Guest Information'!$O$21:$O$170&gt;AB$137)*('Booking Guest Information'!$A$21:$A$170&lt;&gt;"X"),0),0),""),"")</f>
        <v/>
      </c>
      <c r="AC152" s="150" t="str">
        <f t="array" ref="AC152">IFERROR(IF($C152&lt;&gt;"",INDEX('Booking Guest Information'!$K$21:$K$170,MATCH(1,('Booking Guest Information'!$G$21:$G$170=$D152)*('Booking Guest Information'!$M$21:$M$170&lt;=AC$137)*('Booking Guest Information'!$O$21:$O$170&gt;AC$137)*('Booking Guest Information'!$A$21:$A$170&lt;&gt;"X"),0),0),""),"")</f>
        <v/>
      </c>
      <c r="AD152" s="150" t="str">
        <f t="array" ref="AD152">IFERROR(IF($C152&lt;&gt;"",INDEX('Booking Guest Information'!$K$21:$K$170,MATCH(1,('Booking Guest Information'!$G$21:$G$170=$D152)*('Booking Guest Information'!$M$21:$M$170&lt;=AD$137)*('Booking Guest Information'!$O$21:$O$170&gt;AD$137)*('Booking Guest Information'!$A$21:$A$170&lt;&gt;"X"),0),0),""),"")</f>
        <v/>
      </c>
      <c r="AE152" s="150" t="str">
        <f t="array" ref="AE152">IFERROR(IF($C152&lt;&gt;"",INDEX('Booking Guest Information'!$K$21:$K$170,MATCH(1,('Booking Guest Information'!$G$21:$G$170=$D152)*('Booking Guest Information'!$M$21:$M$170&lt;=AE$137)*('Booking Guest Information'!$O$21:$O$170&gt;AE$137)*('Booking Guest Information'!$A$21:$A$170&lt;&gt;"X"),0),0),""),"")</f>
        <v/>
      </c>
      <c r="AF152" s="150" t="str">
        <f t="array" ref="AF152">IFERROR(IF($C152&lt;&gt;"",INDEX('Booking Guest Information'!$K$21:$K$170,MATCH(1,('Booking Guest Information'!$G$21:$G$170=$D152)*('Booking Guest Information'!$M$21:$M$170&lt;=AF$137)*('Booking Guest Information'!$O$21:$O$170&gt;AF$137)*('Booking Guest Information'!$A$21:$A$170&lt;&gt;"X"),0),0),""),"")</f>
        <v/>
      </c>
      <c r="AG152" s="150" t="str">
        <f t="array" ref="AG152">IFERROR(IF($C152&lt;&gt;"",INDEX('Booking Guest Information'!$K$21:$K$170,MATCH(1,('Booking Guest Information'!$G$21:$G$170=$D152)*('Booking Guest Information'!$M$21:$M$170&lt;=AG$137)*('Booking Guest Information'!$O$21:$O$170&gt;AG$137)*('Booking Guest Information'!$A$21:$A$170&lt;&gt;"X"),0),0),""),"")</f>
        <v/>
      </c>
      <c r="AH152" s="150" t="str">
        <f t="array" ref="AH152">IFERROR(IF($C152&lt;&gt;"",INDEX('Booking Guest Information'!$K$21:$K$170,MATCH(1,('Booking Guest Information'!$G$21:$G$170=$D152)*('Booking Guest Information'!$M$21:$M$170&lt;=AH$137)*('Booking Guest Information'!$O$21:$O$170&gt;AH$137)*('Booking Guest Information'!$A$21:$A$170&lt;&gt;"X"),0),0),""),"")</f>
        <v/>
      </c>
      <c r="AI152" s="150" t="str">
        <f t="array" ref="AI152">IFERROR(IF($C152&lt;&gt;"",INDEX('Booking Guest Information'!$K$21:$K$170,MATCH(1,('Booking Guest Information'!$G$21:$G$170=$D152)*('Booking Guest Information'!$M$21:$M$170&lt;=AI$137)*('Booking Guest Information'!$O$21:$O$170&gt;AI$137)*('Booking Guest Information'!$A$21:$A$170&lt;&gt;"X"),0),0),""),"")</f>
        <v/>
      </c>
      <c r="AJ152" s="150" t="str">
        <f t="array" ref="AJ152">IFERROR(IF($C152&lt;&gt;"",INDEX('Booking Guest Information'!$K$21:$K$170,MATCH(1,('Booking Guest Information'!$G$21:$G$170=$D152)*('Booking Guest Information'!$M$21:$M$170&lt;=AJ$137)*('Booking Guest Information'!$O$21:$O$170&gt;AJ$137)*('Booking Guest Information'!$A$21:$A$170&lt;&gt;"X"),0),0),""),"")</f>
        <v/>
      </c>
      <c r="AK152" s="150" t="str">
        <f t="array" ref="AK152">IFERROR(IF($C152&lt;&gt;"",INDEX('Booking Guest Information'!$K$21:$K$170,MATCH(1,('Booking Guest Information'!$G$21:$G$170=$D152)*('Booking Guest Information'!$M$21:$M$170&lt;=AK$137)*('Booking Guest Information'!$O$21:$O$170&gt;AK$137)*('Booking Guest Information'!$A$21:$A$170&lt;&gt;"X"),0),0),""),"")</f>
        <v/>
      </c>
      <c r="AL152" s="150" t="str">
        <f t="array" ref="AL152">IFERROR(IF($C152&lt;&gt;"",INDEX('Booking Guest Information'!$K$21:$K$170,MATCH(1,('Booking Guest Information'!$G$21:$G$170=$D152)*('Booking Guest Information'!$M$21:$M$170&lt;=AL$137)*('Booking Guest Information'!$O$21:$O$170&gt;AL$137)*('Booking Guest Information'!$A$21:$A$170&lt;&gt;"X"),0),0),""),"")</f>
        <v/>
      </c>
      <c r="AM152" s="150" t="str">
        <f t="array" ref="AM152">IFERROR(IF($C152&lt;&gt;"",INDEX('Booking Guest Information'!$K$21:$K$170,MATCH(1,('Booking Guest Information'!$G$21:$G$170=$D152)*('Booking Guest Information'!$M$21:$M$170&lt;=AM$137)*('Booking Guest Information'!$O$21:$O$170&gt;AM$137)*('Booking Guest Information'!$A$21:$A$170&lt;&gt;"X"),0),0),""),"")</f>
        <v/>
      </c>
      <c r="AN152" s="150" t="str">
        <f t="array" ref="AN152">IFERROR(IF($C152&lt;&gt;"",INDEX('Booking Guest Information'!$K$21:$K$170,MATCH(1,('Booking Guest Information'!$G$21:$G$170=$D152)*('Booking Guest Information'!$M$21:$M$170&lt;=AN$137)*('Booking Guest Information'!$O$21:$O$170&gt;AN$137)*('Booking Guest Information'!$A$21:$A$170&lt;&gt;"X"),0),0),""),"")</f>
        <v/>
      </c>
      <c r="AO152" s="150" t="str">
        <f t="array" ref="AO152">IFERROR(IF($C152&lt;&gt;"",INDEX('Booking Guest Information'!$K$21:$K$170,MATCH(1,('Booking Guest Information'!$G$21:$G$170=$D152)*('Booking Guest Information'!$M$21:$M$170&lt;=AO$137)*('Booking Guest Information'!$O$21:$O$170&gt;AO$137)*('Booking Guest Information'!$A$21:$A$170&lt;&gt;"X"),0),0),""),"")</f>
        <v/>
      </c>
      <c r="AP152" s="150" t="str">
        <f t="array" ref="AP152">IFERROR(IF($C152&lt;&gt;"",INDEX('Booking Guest Information'!$K$21:$K$170,MATCH(1,('Booking Guest Information'!$G$21:$G$170=$D152)*('Booking Guest Information'!$M$21:$M$170&lt;=AP$137)*('Booking Guest Information'!$O$21:$O$170&gt;AP$137)*('Booking Guest Information'!$A$21:$A$170&lt;&gt;"X"),0),0),""),"")</f>
        <v/>
      </c>
      <c r="AQ152" s="150" t="str">
        <f t="array" ref="AQ152">IFERROR(IF($C152&lt;&gt;"",INDEX('Booking Guest Information'!$K$21:$K$170,MATCH(1,('Booking Guest Information'!$G$21:$G$170=$D152)*('Booking Guest Information'!$M$21:$M$170&lt;=AQ$137)*('Booking Guest Information'!$O$21:$O$170&gt;AQ$137)*('Booking Guest Information'!$A$21:$A$170&lt;&gt;"X"),0),0),""),"")</f>
        <v/>
      </c>
      <c r="AR152" s="150" t="str">
        <f t="array" ref="AR152">IFERROR(IF($C152&lt;&gt;"",INDEX('Booking Guest Information'!$K$21:$K$170,MATCH(1,('Booking Guest Information'!$G$21:$G$170=$D152)*('Booking Guest Information'!$M$21:$M$170&lt;=AR$137)*('Booking Guest Information'!$O$21:$O$170&gt;AR$137)*('Booking Guest Information'!$A$21:$A$170&lt;&gt;"X"),0),0),""),"")</f>
        <v/>
      </c>
      <c r="AS152" s="150" t="str">
        <f t="array" ref="AS152">IFERROR(IF($C152&lt;&gt;"",INDEX('Booking Guest Information'!$K$21:$K$170,MATCH(1,('Booking Guest Information'!$G$21:$G$170=$D152)*('Booking Guest Information'!$M$21:$M$170&lt;=AS$137)*('Booking Guest Information'!$O$21:$O$170&gt;AS$137)*('Booking Guest Information'!$A$21:$A$170&lt;&gt;"X"),0),0),""),"")</f>
        <v/>
      </c>
      <c r="AT152" s="150" t="str">
        <f t="array" ref="AT152">IFERROR(IF($C152&lt;&gt;"",INDEX('Booking Guest Information'!$K$21:$K$170,MATCH(1,('Booking Guest Information'!$G$21:$G$170=$D152)*('Booking Guest Information'!$M$21:$M$170&lt;=AT$137)*('Booking Guest Information'!$O$21:$O$170&gt;AT$137)*('Booking Guest Information'!$A$21:$A$170&lt;&gt;"X"),0),0),""),"")</f>
        <v/>
      </c>
      <c r="AU152" s="150" t="str">
        <f t="array" ref="AU152">IFERROR(IF($C152&lt;&gt;"",INDEX('Booking Guest Information'!$K$21:$K$170,MATCH(1,('Booking Guest Information'!$G$21:$G$170=$D152)*('Booking Guest Information'!$M$21:$M$170&lt;=AU$137)*('Booking Guest Information'!$O$21:$O$170&gt;AU$137)*('Booking Guest Information'!$A$21:$A$170&lt;&gt;"X"),0),0),""),"")</f>
        <v/>
      </c>
    </row>
    <row r="153" spans="2:47" x14ac:dyDescent="0.3">
      <c r="B153" s="141">
        <f>'Availability - Room Type'!B71</f>
        <v>42282</v>
      </c>
      <c r="C153" s="142">
        <f>'Availability - Room Type'!E71</f>
        <v>2015</v>
      </c>
      <c r="D153" s="143">
        <f>'Availability - Room Type'!D71</f>
        <v>10</v>
      </c>
      <c r="E153" s="144"/>
      <c r="F153" s="145" t="str">
        <f>IF(MONTH('Availability - Room Type'!G71)=$D153,'Availability - Room Type'!G71,"")</f>
        <v/>
      </c>
      <c r="G153" s="145" t="str">
        <f>IF(MONTH('Availability - Room Type'!H71)=$D153,'Availability - Room Type'!H71,"")</f>
        <v/>
      </c>
      <c r="H153" s="145" t="str">
        <f>IF(MONTH('Availability - Room Type'!I71)=$D153,'Availability - Room Type'!I71,"")</f>
        <v/>
      </c>
      <c r="I153" s="145">
        <f>IF(MONTH('Availability - Room Type'!J71)=$D153,'Availability - Room Type'!J71,"")</f>
        <v>42278</v>
      </c>
      <c r="J153" s="145">
        <f>IF(MONTH('Availability - Room Type'!K71)=$D153,'Availability - Room Type'!K71,"")</f>
        <v>42279</v>
      </c>
      <c r="K153" s="145">
        <f>IF(MONTH('Availability - Room Type'!L71)=$D153,'Availability - Room Type'!L71,"")</f>
        <v>42280</v>
      </c>
      <c r="L153" s="145">
        <f>IF(MONTH('Availability - Room Type'!M71)=$D153,'Availability - Room Type'!M71,"")</f>
        <v>42281</v>
      </c>
      <c r="M153" s="145">
        <f>IF(MONTH('Availability - Room Type'!N71)=$D153,'Availability - Room Type'!N71,"")</f>
        <v>42282</v>
      </c>
      <c r="N153" s="145">
        <f>IF(MONTH('Availability - Room Type'!O71)=$D153,'Availability - Room Type'!O71,"")</f>
        <v>42283</v>
      </c>
      <c r="O153" s="145">
        <f>IF(MONTH('Availability - Room Type'!P71)=$D153,'Availability - Room Type'!P71,"")</f>
        <v>42284</v>
      </c>
      <c r="P153" s="145">
        <f>IF(MONTH('Availability - Room Type'!Q71)=$D153,'Availability - Room Type'!Q71,"")</f>
        <v>42285</v>
      </c>
      <c r="Q153" s="145">
        <f>IF(MONTH('Availability - Room Type'!R71)=$D153,'Availability - Room Type'!R71,"")</f>
        <v>42286</v>
      </c>
      <c r="R153" s="145">
        <f>IF(MONTH('Availability - Room Type'!S71)=$D153,'Availability - Room Type'!S71,"")</f>
        <v>42287</v>
      </c>
      <c r="S153" s="145">
        <f>IF(MONTH('Availability - Room Type'!T71)=$D153,'Availability - Room Type'!T71,"")</f>
        <v>42288</v>
      </c>
      <c r="T153" s="145">
        <f>IF(MONTH('Availability - Room Type'!U71)=$D153,'Availability - Room Type'!U71,"")</f>
        <v>42289</v>
      </c>
      <c r="U153" s="145">
        <f>IF(MONTH('Availability - Room Type'!V71)=$D153,'Availability - Room Type'!V71,"")</f>
        <v>42290</v>
      </c>
      <c r="V153" s="145">
        <f>IF(MONTH('Availability - Room Type'!W71)=$D153,'Availability - Room Type'!W71,"")</f>
        <v>42291</v>
      </c>
      <c r="W153" s="145">
        <f>IF(MONTH('Availability - Room Type'!X71)=$D153,'Availability - Room Type'!X71,"")</f>
        <v>42292</v>
      </c>
      <c r="X153" s="145">
        <f>IF(MONTH('Availability - Room Type'!Y71)=$D153,'Availability - Room Type'!Y71,"")</f>
        <v>42293</v>
      </c>
      <c r="Y153" s="145">
        <f>IF(MONTH('Availability - Room Type'!Z71)=$D153,'Availability - Room Type'!Z71,"")</f>
        <v>42294</v>
      </c>
      <c r="Z153" s="145">
        <f>IF(MONTH('Availability - Room Type'!AA71)=$D153,'Availability - Room Type'!AA71,"")</f>
        <v>42295</v>
      </c>
      <c r="AA153" s="145">
        <f>IF(MONTH('Availability - Room Type'!AB71)=$D153,'Availability - Room Type'!AB71,"")</f>
        <v>42296</v>
      </c>
      <c r="AB153" s="145">
        <f>IF(MONTH('Availability - Room Type'!AC71)=$D153,'Availability - Room Type'!AC71,"")</f>
        <v>42297</v>
      </c>
      <c r="AC153" s="145">
        <f>IF(MONTH('Availability - Room Type'!AD71)=$D153,'Availability - Room Type'!AD71,"")</f>
        <v>42298</v>
      </c>
      <c r="AD153" s="145">
        <f>IF(MONTH('Availability - Room Type'!AE71)=$D153,'Availability - Room Type'!AE71,"")</f>
        <v>42299</v>
      </c>
      <c r="AE153" s="145">
        <f>IF(MONTH('Availability - Room Type'!AF71)=$D153,'Availability - Room Type'!AF71,"")</f>
        <v>42300</v>
      </c>
      <c r="AF153" s="145">
        <f>IF(MONTH('Availability - Room Type'!AG71)=$D153,'Availability - Room Type'!AG71,"")</f>
        <v>42301</v>
      </c>
      <c r="AG153" s="145">
        <f>IF(MONTH('Availability - Room Type'!AH71)=$D153,'Availability - Room Type'!AH71,"")</f>
        <v>42302</v>
      </c>
      <c r="AH153" s="145">
        <f>IF(MONTH('Availability - Room Type'!AI71)=$D153,'Availability - Room Type'!AI71,"")</f>
        <v>42303</v>
      </c>
      <c r="AI153" s="145">
        <f>IF(MONTH('Availability - Room Type'!AJ71)=$D153,'Availability - Room Type'!AJ71,"")</f>
        <v>42304</v>
      </c>
      <c r="AJ153" s="145">
        <f>IF(MONTH('Availability - Room Type'!AK71)=$D153,'Availability - Room Type'!AK71,"")</f>
        <v>42305</v>
      </c>
      <c r="AK153" s="145">
        <f>IF(MONTH('Availability - Room Type'!AL71)=$D153,'Availability - Room Type'!AL71,"")</f>
        <v>42306</v>
      </c>
      <c r="AL153" s="145">
        <f>IF(MONTH('Availability - Room Type'!AM71)=$D153,'Availability - Room Type'!AM71,"")</f>
        <v>42307</v>
      </c>
      <c r="AM153" s="145">
        <f>IF(MONTH('Availability - Room Type'!AN71)=$D153,'Availability - Room Type'!AN71,"")</f>
        <v>42308</v>
      </c>
      <c r="AN153" s="145" t="str">
        <f>IF(MONTH('Availability - Room Type'!AO71)=$D153,'Availability - Room Type'!AO71,"")</f>
        <v/>
      </c>
      <c r="AO153" s="145" t="str">
        <f>IF(MONTH('Availability - Room Type'!AP71)=$D153,'Availability - Room Type'!AP71,"")</f>
        <v/>
      </c>
      <c r="AP153" s="145" t="str">
        <f>IF(MONTH('Availability - Room Type'!AQ71)=$D153,'Availability - Room Type'!AQ71,"")</f>
        <v/>
      </c>
      <c r="AQ153" s="145" t="str">
        <f>IF(MONTH('Availability - Room Type'!AR71)=$D153,'Availability - Room Type'!AR71,"")</f>
        <v/>
      </c>
      <c r="AR153" s="145" t="str">
        <f>IF(MONTH('Availability - Room Type'!AS71)=$D153,'Availability - Room Type'!AS71,"")</f>
        <v/>
      </c>
      <c r="AS153" s="145" t="str">
        <f>IF(MONTH('Availability - Room Type'!AT71)=$D153,'Availability - Room Type'!AT71,"")</f>
        <v/>
      </c>
      <c r="AT153" s="145" t="str">
        <f>IF(MONTH('Availability - Room Type'!AU71)=$D153,'Availability - Room Type'!AU71,"")</f>
        <v/>
      </c>
      <c r="AU153" s="146" t="str">
        <f>IF(MONTH('Availability - Room Type'!AV71)=$D153,'Availability - Room Type'!AV71,"")</f>
        <v/>
      </c>
    </row>
    <row r="154" spans="2:47" x14ac:dyDescent="0.3">
      <c r="B154" s="149">
        <v>1</v>
      </c>
      <c r="C154" s="151" t="str">
        <f t="shared" ref="C154:D168" si="8">C138</f>
        <v>Standard Single</v>
      </c>
      <c r="D154" s="149">
        <f t="shared" si="8"/>
        <v>201</v>
      </c>
      <c r="E154" s="149"/>
      <c r="F154" s="150" t="str">
        <f t="array" ref="F154">IFERROR(IF($C154&lt;&gt;"",INDEX('Booking Guest Information'!$K$21:$K$170,MATCH(1,('Booking Guest Information'!$G$21:$G$170=$D154)*('Booking Guest Information'!$M$21:$M$170&lt;=F$153)*('Booking Guest Information'!$O$21:$O$170&gt;F$153)*('Booking Guest Information'!$A$21:$A$170&lt;&gt;"X"),0),0),""),"")</f>
        <v/>
      </c>
      <c r="G154" s="150" t="str">
        <f t="array" ref="G154">IFERROR(IF($C154&lt;&gt;"",INDEX('Booking Guest Information'!$K$21:$K$170,MATCH(1,('Booking Guest Information'!$G$21:$G$170=$D154)*('Booking Guest Information'!$M$21:$M$170&lt;=G$153)*('Booking Guest Information'!$O$21:$O$170&gt;G$153)*('Booking Guest Information'!$A$21:$A$170&lt;&gt;"X"),0),0),""),"")</f>
        <v/>
      </c>
      <c r="H154" s="150" t="str">
        <f t="array" ref="H154">IFERROR(IF($C154&lt;&gt;"",INDEX('Booking Guest Information'!$K$21:$K$170,MATCH(1,('Booking Guest Information'!$G$21:$G$170=$D154)*('Booking Guest Information'!$M$21:$M$170&lt;=H$153)*('Booking Guest Information'!$O$21:$O$170&gt;H$153)*('Booking Guest Information'!$A$21:$A$170&lt;&gt;"X"),0),0),""),"")</f>
        <v/>
      </c>
      <c r="I154" s="150" t="str">
        <f t="array" ref="I154">IFERROR(IF($C154&lt;&gt;"",INDEX('Booking Guest Information'!$K$21:$K$170,MATCH(1,('Booking Guest Information'!$G$21:$G$170=$D154)*('Booking Guest Information'!$M$21:$M$170&lt;=I$153)*('Booking Guest Information'!$O$21:$O$170&gt;I$153)*('Booking Guest Information'!$A$21:$A$170&lt;&gt;"X"),0),0),""),"")</f>
        <v/>
      </c>
      <c r="J154" s="150" t="str">
        <f t="array" ref="J154">IFERROR(IF($C154&lt;&gt;"",INDEX('Booking Guest Information'!$K$21:$K$170,MATCH(1,('Booking Guest Information'!$G$21:$G$170=$D154)*('Booking Guest Information'!$M$21:$M$170&lt;=J$153)*('Booking Guest Information'!$O$21:$O$170&gt;J$153)*('Booking Guest Information'!$A$21:$A$170&lt;&gt;"X"),0),0),""),"")</f>
        <v/>
      </c>
      <c r="K154" s="150" t="str">
        <f t="array" ref="K154">IFERROR(IF($C154&lt;&gt;"",INDEX('Booking Guest Information'!$K$21:$K$170,MATCH(1,('Booking Guest Information'!$G$21:$G$170=$D154)*('Booking Guest Information'!$M$21:$M$170&lt;=K$153)*('Booking Guest Information'!$O$21:$O$170&gt;K$153)*('Booking Guest Information'!$A$21:$A$170&lt;&gt;"X"),0),0),""),"")</f>
        <v/>
      </c>
      <c r="L154" s="150" t="str">
        <f t="array" ref="L154">IFERROR(IF($C154&lt;&gt;"",INDEX('Booking Guest Information'!$K$21:$K$170,MATCH(1,('Booking Guest Information'!$G$21:$G$170=$D154)*('Booking Guest Information'!$M$21:$M$170&lt;=L$153)*('Booking Guest Information'!$O$21:$O$170&gt;L$153)*('Booking Guest Information'!$A$21:$A$170&lt;&gt;"X"),0),0),""),"")</f>
        <v/>
      </c>
      <c r="M154" s="150" t="str">
        <f t="array" ref="M154">IFERROR(IF($C154&lt;&gt;"",INDEX('Booking Guest Information'!$K$21:$K$170,MATCH(1,('Booking Guest Information'!$G$21:$G$170=$D154)*('Booking Guest Information'!$M$21:$M$170&lt;=M$153)*('Booking Guest Information'!$O$21:$O$170&gt;M$153)*('Booking Guest Information'!$A$21:$A$170&lt;&gt;"X"),0),0),""),"")</f>
        <v/>
      </c>
      <c r="N154" s="150" t="str">
        <f t="array" ref="N154">IFERROR(IF($C154&lt;&gt;"",INDEX('Booking Guest Information'!$K$21:$K$170,MATCH(1,('Booking Guest Information'!$G$21:$G$170=$D154)*('Booking Guest Information'!$M$21:$M$170&lt;=N$153)*('Booking Guest Information'!$O$21:$O$170&gt;N$153)*('Booking Guest Information'!$A$21:$A$170&lt;&gt;"X"),0),0),""),"")</f>
        <v/>
      </c>
      <c r="O154" s="150" t="str">
        <f t="array" ref="O154">IFERROR(IF($C154&lt;&gt;"",INDEX('Booking Guest Information'!$K$21:$K$170,MATCH(1,('Booking Guest Information'!$G$21:$G$170=$D154)*('Booking Guest Information'!$M$21:$M$170&lt;=O$153)*('Booking Guest Information'!$O$21:$O$170&gt;O$153)*('Booking Guest Information'!$A$21:$A$170&lt;&gt;"X"),0),0),""),"")</f>
        <v/>
      </c>
      <c r="P154" s="150" t="str">
        <f t="array" ref="P154">IFERROR(IF($C154&lt;&gt;"",INDEX('Booking Guest Information'!$K$21:$K$170,MATCH(1,('Booking Guest Information'!$G$21:$G$170=$D154)*('Booking Guest Information'!$M$21:$M$170&lt;=P$153)*('Booking Guest Information'!$O$21:$O$170&gt;P$153)*('Booking Guest Information'!$A$21:$A$170&lt;&gt;"X"),0),0),""),"")</f>
        <v/>
      </c>
      <c r="Q154" s="150" t="str">
        <f t="array" ref="Q154">IFERROR(IF($C154&lt;&gt;"",INDEX('Booking Guest Information'!$K$21:$K$170,MATCH(1,('Booking Guest Information'!$G$21:$G$170=$D154)*('Booking Guest Information'!$M$21:$M$170&lt;=Q$153)*('Booking Guest Information'!$O$21:$O$170&gt;Q$153)*('Booking Guest Information'!$A$21:$A$170&lt;&gt;"X"),0),0),""),"")</f>
        <v/>
      </c>
      <c r="R154" s="150" t="str">
        <f t="array" ref="R154">IFERROR(IF($C154&lt;&gt;"",INDEX('Booking Guest Information'!$K$21:$K$170,MATCH(1,('Booking Guest Information'!$G$21:$G$170=$D154)*('Booking Guest Information'!$M$21:$M$170&lt;=R$153)*('Booking Guest Information'!$O$21:$O$170&gt;R$153)*('Booking Guest Information'!$A$21:$A$170&lt;&gt;"X"),0),0),""),"")</f>
        <v/>
      </c>
      <c r="S154" s="150" t="str">
        <f t="array" ref="S154">IFERROR(IF($C154&lt;&gt;"",INDEX('Booking Guest Information'!$K$21:$K$170,MATCH(1,('Booking Guest Information'!$G$21:$G$170=$D154)*('Booking Guest Information'!$M$21:$M$170&lt;=S$153)*('Booking Guest Information'!$O$21:$O$170&gt;S$153)*('Booking Guest Information'!$A$21:$A$170&lt;&gt;"X"),0),0),""),"")</f>
        <v/>
      </c>
      <c r="T154" s="150" t="str">
        <f t="array" ref="T154">IFERROR(IF($C154&lt;&gt;"",INDEX('Booking Guest Information'!$K$21:$K$170,MATCH(1,('Booking Guest Information'!$G$21:$G$170=$D154)*('Booking Guest Information'!$M$21:$M$170&lt;=T$153)*('Booking Guest Information'!$O$21:$O$170&gt;T$153)*('Booking Guest Information'!$A$21:$A$170&lt;&gt;"X"),0),0),""),"")</f>
        <v/>
      </c>
      <c r="U154" s="150" t="str">
        <f t="array" ref="U154">IFERROR(IF($C154&lt;&gt;"",INDEX('Booking Guest Information'!$K$21:$K$170,MATCH(1,('Booking Guest Information'!$G$21:$G$170=$D154)*('Booking Guest Information'!$M$21:$M$170&lt;=U$153)*('Booking Guest Information'!$O$21:$O$170&gt;U$153)*('Booking Guest Information'!$A$21:$A$170&lt;&gt;"X"),0),0),""),"")</f>
        <v/>
      </c>
      <c r="V154" s="150" t="str">
        <f t="array" ref="V154">IFERROR(IF($C154&lt;&gt;"",INDEX('Booking Guest Information'!$K$21:$K$170,MATCH(1,('Booking Guest Information'!$G$21:$G$170=$D154)*('Booking Guest Information'!$M$21:$M$170&lt;=V$153)*('Booking Guest Information'!$O$21:$O$170&gt;V$153)*('Booking Guest Information'!$A$21:$A$170&lt;&gt;"X"),0),0),""),"")</f>
        <v/>
      </c>
      <c r="W154" s="150" t="str">
        <f t="array" ref="W154">IFERROR(IF($C154&lt;&gt;"",INDEX('Booking Guest Information'!$K$21:$K$170,MATCH(1,('Booking Guest Information'!$G$21:$G$170=$D154)*('Booking Guest Information'!$M$21:$M$170&lt;=W$153)*('Booking Guest Information'!$O$21:$O$170&gt;W$153)*('Booking Guest Information'!$A$21:$A$170&lt;&gt;"X"),0),0),""),"")</f>
        <v/>
      </c>
      <c r="X154" s="150" t="str">
        <f t="array" ref="X154">IFERROR(IF($C154&lt;&gt;"",INDEX('Booking Guest Information'!$K$21:$K$170,MATCH(1,('Booking Guest Information'!$G$21:$G$170=$D154)*('Booking Guest Information'!$M$21:$M$170&lt;=X$153)*('Booking Guest Information'!$O$21:$O$170&gt;X$153)*('Booking Guest Information'!$A$21:$A$170&lt;&gt;"X"),0),0),""),"")</f>
        <v/>
      </c>
      <c r="Y154" s="150" t="str">
        <f t="array" ref="Y154">IFERROR(IF($C154&lt;&gt;"",INDEX('Booking Guest Information'!$K$21:$K$170,MATCH(1,('Booking Guest Information'!$G$21:$G$170=$D154)*('Booking Guest Information'!$M$21:$M$170&lt;=Y$153)*('Booking Guest Information'!$O$21:$O$170&gt;Y$153)*('Booking Guest Information'!$A$21:$A$170&lt;&gt;"X"),0),0),""),"")</f>
        <v/>
      </c>
      <c r="Z154" s="150" t="str">
        <f t="array" ref="Z154">IFERROR(IF($C154&lt;&gt;"",INDEX('Booking Guest Information'!$K$21:$K$170,MATCH(1,('Booking Guest Information'!$G$21:$G$170=$D154)*('Booking Guest Information'!$M$21:$M$170&lt;=Z$153)*('Booking Guest Information'!$O$21:$O$170&gt;Z$153)*('Booking Guest Information'!$A$21:$A$170&lt;&gt;"X"),0),0),""),"")</f>
        <v/>
      </c>
      <c r="AA154" s="150" t="str">
        <f t="array" ref="AA154">IFERROR(IF($C154&lt;&gt;"",INDEX('Booking Guest Information'!$K$21:$K$170,MATCH(1,('Booking Guest Information'!$G$21:$G$170=$D154)*('Booking Guest Information'!$M$21:$M$170&lt;=AA$153)*('Booking Guest Information'!$O$21:$O$170&gt;AA$153)*('Booking Guest Information'!$A$21:$A$170&lt;&gt;"X"),0),0),""),"")</f>
        <v/>
      </c>
      <c r="AB154" s="150" t="str">
        <f t="array" ref="AB154">IFERROR(IF($C154&lt;&gt;"",INDEX('Booking Guest Information'!$K$21:$K$170,MATCH(1,('Booking Guest Information'!$G$21:$G$170=$D154)*('Booking Guest Information'!$M$21:$M$170&lt;=AB$153)*('Booking Guest Information'!$O$21:$O$170&gt;AB$153)*('Booking Guest Information'!$A$21:$A$170&lt;&gt;"X"),0),0),""),"")</f>
        <v/>
      </c>
      <c r="AC154" s="150" t="str">
        <f t="array" ref="AC154">IFERROR(IF($C154&lt;&gt;"",INDEX('Booking Guest Information'!$K$21:$K$170,MATCH(1,('Booking Guest Information'!$G$21:$G$170=$D154)*('Booking Guest Information'!$M$21:$M$170&lt;=AC$153)*('Booking Guest Information'!$O$21:$O$170&gt;AC$153)*('Booking Guest Information'!$A$21:$A$170&lt;&gt;"X"),0),0),""),"")</f>
        <v/>
      </c>
      <c r="AD154" s="150" t="str">
        <f t="array" ref="AD154">IFERROR(IF($C154&lt;&gt;"",INDEX('Booking Guest Information'!$K$21:$K$170,MATCH(1,('Booking Guest Information'!$G$21:$G$170=$D154)*('Booking Guest Information'!$M$21:$M$170&lt;=AD$153)*('Booking Guest Information'!$O$21:$O$170&gt;AD$153)*('Booking Guest Information'!$A$21:$A$170&lt;&gt;"X"),0),0),""),"")</f>
        <v/>
      </c>
      <c r="AE154" s="150" t="str">
        <f t="array" ref="AE154">IFERROR(IF($C154&lt;&gt;"",INDEX('Booking Guest Information'!$K$21:$K$170,MATCH(1,('Booking Guest Information'!$G$21:$G$170=$D154)*('Booking Guest Information'!$M$21:$M$170&lt;=AE$153)*('Booking Guest Information'!$O$21:$O$170&gt;AE$153)*('Booking Guest Information'!$A$21:$A$170&lt;&gt;"X"),0),0),""),"")</f>
        <v/>
      </c>
      <c r="AF154" s="150" t="str">
        <f t="array" ref="AF154">IFERROR(IF($C154&lt;&gt;"",INDEX('Booking Guest Information'!$K$21:$K$170,MATCH(1,('Booking Guest Information'!$G$21:$G$170=$D154)*('Booking Guest Information'!$M$21:$M$170&lt;=AF$153)*('Booking Guest Information'!$O$21:$O$170&gt;AF$153)*('Booking Guest Information'!$A$21:$A$170&lt;&gt;"X"),0),0),""),"")</f>
        <v/>
      </c>
      <c r="AG154" s="150" t="str">
        <f t="array" ref="AG154">IFERROR(IF($C154&lt;&gt;"",INDEX('Booking Guest Information'!$K$21:$K$170,MATCH(1,('Booking Guest Information'!$G$21:$G$170=$D154)*('Booking Guest Information'!$M$21:$M$170&lt;=AG$153)*('Booking Guest Information'!$O$21:$O$170&gt;AG$153)*('Booking Guest Information'!$A$21:$A$170&lt;&gt;"X"),0),0),""),"")</f>
        <v/>
      </c>
      <c r="AH154" s="150" t="str">
        <f t="array" ref="AH154">IFERROR(IF($C154&lt;&gt;"",INDEX('Booking Guest Information'!$K$21:$K$170,MATCH(1,('Booking Guest Information'!$G$21:$G$170=$D154)*('Booking Guest Information'!$M$21:$M$170&lt;=AH$153)*('Booking Guest Information'!$O$21:$O$170&gt;AH$153)*('Booking Guest Information'!$A$21:$A$170&lt;&gt;"X"),0),0),""),"")</f>
        <v/>
      </c>
      <c r="AI154" s="150" t="str">
        <f t="array" ref="AI154">IFERROR(IF($C154&lt;&gt;"",INDEX('Booking Guest Information'!$K$21:$K$170,MATCH(1,('Booking Guest Information'!$G$21:$G$170=$D154)*('Booking Guest Information'!$M$21:$M$170&lt;=AI$153)*('Booking Guest Information'!$O$21:$O$170&gt;AI$153)*('Booking Guest Information'!$A$21:$A$170&lt;&gt;"X"),0),0),""),"")</f>
        <v/>
      </c>
      <c r="AJ154" s="150" t="str">
        <f t="array" ref="AJ154">IFERROR(IF($C154&lt;&gt;"",INDEX('Booking Guest Information'!$K$21:$K$170,MATCH(1,('Booking Guest Information'!$G$21:$G$170=$D154)*('Booking Guest Information'!$M$21:$M$170&lt;=AJ$153)*('Booking Guest Information'!$O$21:$O$170&gt;AJ$153)*('Booking Guest Information'!$A$21:$A$170&lt;&gt;"X"),0),0),""),"")</f>
        <v/>
      </c>
      <c r="AK154" s="150" t="str">
        <f t="array" ref="AK154">IFERROR(IF($C154&lt;&gt;"",INDEX('Booking Guest Information'!$K$21:$K$170,MATCH(1,('Booking Guest Information'!$G$21:$G$170=$D154)*('Booking Guest Information'!$M$21:$M$170&lt;=AK$153)*('Booking Guest Information'!$O$21:$O$170&gt;AK$153)*('Booking Guest Information'!$A$21:$A$170&lt;&gt;"X"),0),0),""),"")</f>
        <v/>
      </c>
      <c r="AL154" s="150" t="str">
        <f t="array" ref="AL154">IFERROR(IF($C154&lt;&gt;"",INDEX('Booking Guest Information'!$K$21:$K$170,MATCH(1,('Booking Guest Information'!$G$21:$G$170=$D154)*('Booking Guest Information'!$M$21:$M$170&lt;=AL$153)*('Booking Guest Information'!$O$21:$O$170&gt;AL$153)*('Booking Guest Information'!$A$21:$A$170&lt;&gt;"X"),0),0),""),"")</f>
        <v/>
      </c>
      <c r="AM154" s="150" t="str">
        <f t="array" ref="AM154">IFERROR(IF($C154&lt;&gt;"",INDEX('Booking Guest Information'!$K$21:$K$170,MATCH(1,('Booking Guest Information'!$G$21:$G$170=$D154)*('Booking Guest Information'!$M$21:$M$170&lt;=AM$153)*('Booking Guest Information'!$O$21:$O$170&gt;AM$153)*('Booking Guest Information'!$A$21:$A$170&lt;&gt;"X"),0),0),""),"")</f>
        <v/>
      </c>
      <c r="AN154" s="150" t="str">
        <f t="array" ref="AN154">IFERROR(IF($C154&lt;&gt;"",INDEX('Booking Guest Information'!$K$21:$K$170,MATCH(1,('Booking Guest Information'!$G$21:$G$170=$D154)*('Booking Guest Information'!$M$21:$M$170&lt;=AN$153)*('Booking Guest Information'!$O$21:$O$170&gt;AN$153)*('Booking Guest Information'!$A$21:$A$170&lt;&gt;"X"),0),0),""),"")</f>
        <v/>
      </c>
      <c r="AO154" s="150" t="str">
        <f t="array" ref="AO154">IFERROR(IF($C154&lt;&gt;"",INDEX('Booking Guest Information'!$K$21:$K$170,MATCH(1,('Booking Guest Information'!$G$21:$G$170=$D154)*('Booking Guest Information'!$M$21:$M$170&lt;=AO$153)*('Booking Guest Information'!$O$21:$O$170&gt;AO$153)*('Booking Guest Information'!$A$21:$A$170&lt;&gt;"X"),0),0),""),"")</f>
        <v/>
      </c>
      <c r="AP154" s="150" t="str">
        <f t="array" ref="AP154">IFERROR(IF($C154&lt;&gt;"",INDEX('Booking Guest Information'!$K$21:$K$170,MATCH(1,('Booking Guest Information'!$G$21:$G$170=$D154)*('Booking Guest Information'!$M$21:$M$170&lt;=AP$153)*('Booking Guest Information'!$O$21:$O$170&gt;AP$153)*('Booking Guest Information'!$A$21:$A$170&lt;&gt;"X"),0),0),""),"")</f>
        <v/>
      </c>
      <c r="AQ154" s="150" t="str">
        <f t="array" ref="AQ154">IFERROR(IF($C154&lt;&gt;"",INDEX('Booking Guest Information'!$K$21:$K$170,MATCH(1,('Booking Guest Information'!$G$21:$G$170=$D154)*('Booking Guest Information'!$M$21:$M$170&lt;=AQ$153)*('Booking Guest Information'!$O$21:$O$170&gt;AQ$153)*('Booking Guest Information'!$A$21:$A$170&lt;&gt;"X"),0),0),""),"")</f>
        <v/>
      </c>
      <c r="AR154" s="150" t="str">
        <f t="array" ref="AR154">IFERROR(IF($C154&lt;&gt;"",INDEX('Booking Guest Information'!$K$21:$K$170,MATCH(1,('Booking Guest Information'!$G$21:$G$170=$D154)*('Booking Guest Information'!$M$21:$M$170&lt;=AR$153)*('Booking Guest Information'!$O$21:$O$170&gt;AR$153)*('Booking Guest Information'!$A$21:$A$170&lt;&gt;"X"),0),0),""),"")</f>
        <v/>
      </c>
      <c r="AS154" s="150" t="str">
        <f t="array" ref="AS154">IFERROR(IF($C154&lt;&gt;"",INDEX('Booking Guest Information'!$K$21:$K$170,MATCH(1,('Booking Guest Information'!$G$21:$G$170=$D154)*('Booking Guest Information'!$M$21:$M$170&lt;=AS$153)*('Booking Guest Information'!$O$21:$O$170&gt;AS$153)*('Booking Guest Information'!$A$21:$A$170&lt;&gt;"X"),0),0),""),"")</f>
        <v/>
      </c>
      <c r="AT154" s="150" t="str">
        <f t="array" ref="AT154">IFERROR(IF($C154&lt;&gt;"",INDEX('Booking Guest Information'!$K$21:$K$170,MATCH(1,('Booking Guest Information'!$G$21:$G$170=$D154)*('Booking Guest Information'!$M$21:$M$170&lt;=AT$153)*('Booking Guest Information'!$O$21:$O$170&gt;AT$153)*('Booking Guest Information'!$A$21:$A$170&lt;&gt;"X"),0),0),""),"")</f>
        <v/>
      </c>
      <c r="AU154" s="150" t="str">
        <f t="array" ref="AU154">IFERROR(IF($C154&lt;&gt;"",INDEX('Booking Guest Information'!$K$21:$K$170,MATCH(1,('Booking Guest Information'!$G$21:$G$170=$D154)*('Booking Guest Information'!$M$21:$M$170&lt;=AU$153)*('Booking Guest Information'!$O$21:$O$170&gt;AU$153)*('Booking Guest Information'!$A$21:$A$170&lt;&gt;"X"),0),0),""),"")</f>
        <v/>
      </c>
    </row>
    <row r="155" spans="2:47" x14ac:dyDescent="0.3">
      <c r="B155" s="149">
        <v>2</v>
      </c>
      <c r="C155" s="151" t="str">
        <f t="shared" si="8"/>
        <v>Standard Single</v>
      </c>
      <c r="D155" s="149">
        <f t="shared" si="8"/>
        <v>202</v>
      </c>
      <c r="E155" s="149"/>
      <c r="F155" s="150" t="str">
        <f t="array" ref="F155">IFERROR(IF($C155&lt;&gt;"",INDEX('Booking Guest Information'!$K$21:$K$170,MATCH(1,('Booking Guest Information'!$G$21:$G$170=$D155)*('Booking Guest Information'!$M$21:$M$170&lt;=F$153)*('Booking Guest Information'!$O$21:$O$170&gt;F$153)*('Booking Guest Information'!$A$21:$A$170&lt;&gt;"X"),0),0),""),"")</f>
        <v/>
      </c>
      <c r="G155" s="150" t="str">
        <f t="array" ref="G155">IFERROR(IF($C155&lt;&gt;"",INDEX('Booking Guest Information'!$K$21:$K$170,MATCH(1,('Booking Guest Information'!$G$21:$G$170=$D155)*('Booking Guest Information'!$M$21:$M$170&lt;=G$153)*('Booking Guest Information'!$O$21:$O$170&gt;G$153)*('Booking Guest Information'!$A$21:$A$170&lt;&gt;"X"),0),0),""),"")</f>
        <v/>
      </c>
      <c r="H155" s="150" t="str">
        <f t="array" ref="H155">IFERROR(IF($C155&lt;&gt;"",INDEX('Booking Guest Information'!$K$21:$K$170,MATCH(1,('Booking Guest Information'!$G$21:$G$170=$D155)*('Booking Guest Information'!$M$21:$M$170&lt;=H$153)*('Booking Guest Information'!$O$21:$O$170&gt;H$153)*('Booking Guest Information'!$A$21:$A$170&lt;&gt;"X"),0),0),""),"")</f>
        <v/>
      </c>
      <c r="I155" s="150" t="str">
        <f t="array" ref="I155">IFERROR(IF($C155&lt;&gt;"",INDEX('Booking Guest Information'!$K$21:$K$170,MATCH(1,('Booking Guest Information'!$G$21:$G$170=$D155)*('Booking Guest Information'!$M$21:$M$170&lt;=I$153)*('Booking Guest Information'!$O$21:$O$170&gt;I$153)*('Booking Guest Information'!$A$21:$A$170&lt;&gt;"X"),0),0),""),"")</f>
        <v/>
      </c>
      <c r="J155" s="150" t="str">
        <f t="array" ref="J155">IFERROR(IF($C155&lt;&gt;"",INDEX('Booking Guest Information'!$K$21:$K$170,MATCH(1,('Booking Guest Information'!$G$21:$G$170=$D155)*('Booking Guest Information'!$M$21:$M$170&lt;=J$153)*('Booking Guest Information'!$O$21:$O$170&gt;J$153)*('Booking Guest Information'!$A$21:$A$170&lt;&gt;"X"),0),0),""),"")</f>
        <v/>
      </c>
      <c r="K155" s="150" t="str">
        <f t="array" ref="K155">IFERROR(IF($C155&lt;&gt;"",INDEX('Booking Guest Information'!$K$21:$K$170,MATCH(1,('Booking Guest Information'!$G$21:$G$170=$D155)*('Booking Guest Information'!$M$21:$M$170&lt;=K$153)*('Booking Guest Information'!$O$21:$O$170&gt;K$153)*('Booking Guest Information'!$A$21:$A$170&lt;&gt;"X"),0),0),""),"")</f>
        <v/>
      </c>
      <c r="L155" s="150" t="str">
        <f t="array" ref="L155">IFERROR(IF($C155&lt;&gt;"",INDEX('Booking Guest Information'!$K$21:$K$170,MATCH(1,('Booking Guest Information'!$G$21:$G$170=$D155)*('Booking Guest Information'!$M$21:$M$170&lt;=L$153)*('Booking Guest Information'!$O$21:$O$170&gt;L$153)*('Booking Guest Information'!$A$21:$A$170&lt;&gt;"X"),0),0),""),"")</f>
        <v/>
      </c>
      <c r="M155" s="150" t="str">
        <f t="array" ref="M155">IFERROR(IF($C155&lt;&gt;"",INDEX('Booking Guest Information'!$K$21:$K$170,MATCH(1,('Booking Guest Information'!$G$21:$G$170=$D155)*('Booking Guest Information'!$M$21:$M$170&lt;=M$153)*('Booking Guest Information'!$O$21:$O$170&gt;M$153)*('Booking Guest Information'!$A$21:$A$170&lt;&gt;"X"),0),0),""),"")</f>
        <v/>
      </c>
      <c r="N155" s="150" t="str">
        <f t="array" ref="N155">IFERROR(IF($C155&lt;&gt;"",INDEX('Booking Guest Information'!$K$21:$K$170,MATCH(1,('Booking Guest Information'!$G$21:$G$170=$D155)*('Booking Guest Information'!$M$21:$M$170&lt;=N$153)*('Booking Guest Information'!$O$21:$O$170&gt;N$153)*('Booking Guest Information'!$A$21:$A$170&lt;&gt;"X"),0),0),""),"")</f>
        <v/>
      </c>
      <c r="O155" s="150" t="str">
        <f t="array" ref="O155">IFERROR(IF($C155&lt;&gt;"",INDEX('Booking Guest Information'!$K$21:$K$170,MATCH(1,('Booking Guest Information'!$G$21:$G$170=$D155)*('Booking Guest Information'!$M$21:$M$170&lt;=O$153)*('Booking Guest Information'!$O$21:$O$170&gt;O$153)*('Booking Guest Information'!$A$21:$A$170&lt;&gt;"X"),0),0),""),"")</f>
        <v/>
      </c>
      <c r="P155" s="150" t="str">
        <f t="array" ref="P155">IFERROR(IF($C155&lt;&gt;"",INDEX('Booking Guest Information'!$K$21:$K$170,MATCH(1,('Booking Guest Information'!$G$21:$G$170=$D155)*('Booking Guest Information'!$M$21:$M$170&lt;=P$153)*('Booking Guest Information'!$O$21:$O$170&gt;P$153)*('Booking Guest Information'!$A$21:$A$170&lt;&gt;"X"),0),0),""),"")</f>
        <v/>
      </c>
      <c r="Q155" s="150" t="str">
        <f t="array" ref="Q155">IFERROR(IF($C155&lt;&gt;"",INDEX('Booking Guest Information'!$K$21:$K$170,MATCH(1,('Booking Guest Information'!$G$21:$G$170=$D155)*('Booking Guest Information'!$M$21:$M$170&lt;=Q$153)*('Booking Guest Information'!$O$21:$O$170&gt;Q$153)*('Booking Guest Information'!$A$21:$A$170&lt;&gt;"X"),0),0),""),"")</f>
        <v/>
      </c>
      <c r="R155" s="150" t="str">
        <f t="array" ref="R155">IFERROR(IF($C155&lt;&gt;"",INDEX('Booking Guest Information'!$K$21:$K$170,MATCH(1,('Booking Guest Information'!$G$21:$G$170=$D155)*('Booking Guest Information'!$M$21:$M$170&lt;=R$153)*('Booking Guest Information'!$O$21:$O$170&gt;R$153)*('Booking Guest Information'!$A$21:$A$170&lt;&gt;"X"),0),0),""),"")</f>
        <v/>
      </c>
      <c r="S155" s="150" t="str">
        <f t="array" ref="S155">IFERROR(IF($C155&lt;&gt;"",INDEX('Booking Guest Information'!$K$21:$K$170,MATCH(1,('Booking Guest Information'!$G$21:$G$170=$D155)*('Booking Guest Information'!$M$21:$M$170&lt;=S$153)*('Booking Guest Information'!$O$21:$O$170&gt;S$153)*('Booking Guest Information'!$A$21:$A$170&lt;&gt;"X"),0),0),""),"")</f>
        <v/>
      </c>
      <c r="T155" s="150" t="str">
        <f t="array" ref="T155">IFERROR(IF($C155&lt;&gt;"",INDEX('Booking Guest Information'!$K$21:$K$170,MATCH(1,('Booking Guest Information'!$G$21:$G$170=$D155)*('Booking Guest Information'!$M$21:$M$170&lt;=T$153)*('Booking Guest Information'!$O$21:$O$170&gt;T$153)*('Booking Guest Information'!$A$21:$A$170&lt;&gt;"X"),0),0),""),"")</f>
        <v/>
      </c>
      <c r="U155" s="150" t="str">
        <f t="array" ref="U155">IFERROR(IF($C155&lt;&gt;"",INDEX('Booking Guest Information'!$K$21:$K$170,MATCH(1,('Booking Guest Information'!$G$21:$G$170=$D155)*('Booking Guest Information'!$M$21:$M$170&lt;=U$153)*('Booking Guest Information'!$O$21:$O$170&gt;U$153)*('Booking Guest Information'!$A$21:$A$170&lt;&gt;"X"),0),0),""),"")</f>
        <v/>
      </c>
      <c r="V155" s="150" t="str">
        <f t="array" ref="V155">IFERROR(IF($C155&lt;&gt;"",INDEX('Booking Guest Information'!$K$21:$K$170,MATCH(1,('Booking Guest Information'!$G$21:$G$170=$D155)*('Booking Guest Information'!$M$21:$M$170&lt;=V$153)*('Booking Guest Information'!$O$21:$O$170&gt;V$153)*('Booking Guest Information'!$A$21:$A$170&lt;&gt;"X"),0),0),""),"")</f>
        <v/>
      </c>
      <c r="W155" s="150" t="str">
        <f t="array" ref="W155">IFERROR(IF($C155&lt;&gt;"",INDEX('Booking Guest Information'!$K$21:$K$170,MATCH(1,('Booking Guest Information'!$G$21:$G$170=$D155)*('Booking Guest Information'!$M$21:$M$170&lt;=W$153)*('Booking Guest Information'!$O$21:$O$170&gt;W$153)*('Booking Guest Information'!$A$21:$A$170&lt;&gt;"X"),0),0),""),"")</f>
        <v/>
      </c>
      <c r="X155" s="150" t="str">
        <f t="array" ref="X155">IFERROR(IF($C155&lt;&gt;"",INDEX('Booking Guest Information'!$K$21:$K$170,MATCH(1,('Booking Guest Information'!$G$21:$G$170=$D155)*('Booking Guest Information'!$M$21:$M$170&lt;=X$153)*('Booking Guest Information'!$O$21:$O$170&gt;X$153)*('Booking Guest Information'!$A$21:$A$170&lt;&gt;"X"),0),0),""),"")</f>
        <v/>
      </c>
      <c r="Y155" s="150" t="str">
        <f t="array" ref="Y155">IFERROR(IF($C155&lt;&gt;"",INDEX('Booking Guest Information'!$K$21:$K$170,MATCH(1,('Booking Guest Information'!$G$21:$G$170=$D155)*('Booking Guest Information'!$M$21:$M$170&lt;=Y$153)*('Booking Guest Information'!$O$21:$O$170&gt;Y$153)*('Booking Guest Information'!$A$21:$A$170&lt;&gt;"X"),0),0),""),"")</f>
        <v/>
      </c>
      <c r="Z155" s="150" t="str">
        <f t="array" ref="Z155">IFERROR(IF($C155&lt;&gt;"",INDEX('Booking Guest Information'!$K$21:$K$170,MATCH(1,('Booking Guest Information'!$G$21:$G$170=$D155)*('Booking Guest Information'!$M$21:$M$170&lt;=Z$153)*('Booking Guest Information'!$O$21:$O$170&gt;Z$153)*('Booking Guest Information'!$A$21:$A$170&lt;&gt;"X"),0),0),""),"")</f>
        <v/>
      </c>
      <c r="AA155" s="150" t="str">
        <f t="array" ref="AA155">IFERROR(IF($C155&lt;&gt;"",INDEX('Booking Guest Information'!$K$21:$K$170,MATCH(1,('Booking Guest Information'!$G$21:$G$170=$D155)*('Booking Guest Information'!$M$21:$M$170&lt;=AA$153)*('Booking Guest Information'!$O$21:$O$170&gt;AA$153)*('Booking Guest Information'!$A$21:$A$170&lt;&gt;"X"),0),0),""),"")</f>
        <v/>
      </c>
      <c r="AB155" s="150" t="str">
        <f t="array" ref="AB155">IFERROR(IF($C155&lt;&gt;"",INDEX('Booking Guest Information'!$K$21:$K$170,MATCH(1,('Booking Guest Information'!$G$21:$G$170=$D155)*('Booking Guest Information'!$M$21:$M$170&lt;=AB$153)*('Booking Guest Information'!$O$21:$O$170&gt;AB$153)*('Booking Guest Information'!$A$21:$A$170&lt;&gt;"X"),0),0),""),"")</f>
        <v/>
      </c>
      <c r="AC155" s="150" t="str">
        <f t="array" ref="AC155">IFERROR(IF($C155&lt;&gt;"",INDEX('Booking Guest Information'!$K$21:$K$170,MATCH(1,('Booking Guest Information'!$G$21:$G$170=$D155)*('Booking Guest Information'!$M$21:$M$170&lt;=AC$153)*('Booking Guest Information'!$O$21:$O$170&gt;AC$153)*('Booking Guest Information'!$A$21:$A$170&lt;&gt;"X"),0),0),""),"")</f>
        <v/>
      </c>
      <c r="AD155" s="150" t="str">
        <f t="array" ref="AD155">IFERROR(IF($C155&lt;&gt;"",INDEX('Booking Guest Information'!$K$21:$K$170,MATCH(1,('Booking Guest Information'!$G$21:$G$170=$D155)*('Booking Guest Information'!$M$21:$M$170&lt;=AD$153)*('Booking Guest Information'!$O$21:$O$170&gt;AD$153)*('Booking Guest Information'!$A$21:$A$170&lt;&gt;"X"),0),0),""),"")</f>
        <v/>
      </c>
      <c r="AE155" s="150" t="str">
        <f t="array" ref="AE155">IFERROR(IF($C155&lt;&gt;"",INDEX('Booking Guest Information'!$K$21:$K$170,MATCH(1,('Booking Guest Information'!$G$21:$G$170=$D155)*('Booking Guest Information'!$M$21:$M$170&lt;=AE$153)*('Booking Guest Information'!$O$21:$O$170&gt;AE$153)*('Booking Guest Information'!$A$21:$A$170&lt;&gt;"X"),0),0),""),"")</f>
        <v/>
      </c>
      <c r="AF155" s="150" t="str">
        <f t="array" ref="AF155">IFERROR(IF($C155&lt;&gt;"",INDEX('Booking Guest Information'!$K$21:$K$170,MATCH(1,('Booking Guest Information'!$G$21:$G$170=$D155)*('Booking Guest Information'!$M$21:$M$170&lt;=AF$153)*('Booking Guest Information'!$O$21:$O$170&gt;AF$153)*('Booking Guest Information'!$A$21:$A$170&lt;&gt;"X"),0),0),""),"")</f>
        <v/>
      </c>
      <c r="AG155" s="150" t="str">
        <f t="array" ref="AG155">IFERROR(IF($C155&lt;&gt;"",INDEX('Booking Guest Information'!$K$21:$K$170,MATCH(1,('Booking Guest Information'!$G$21:$G$170=$D155)*('Booking Guest Information'!$M$21:$M$170&lt;=AG$153)*('Booking Guest Information'!$O$21:$O$170&gt;AG$153)*('Booking Guest Information'!$A$21:$A$170&lt;&gt;"X"),0),0),""),"")</f>
        <v/>
      </c>
      <c r="AH155" s="150" t="str">
        <f t="array" ref="AH155">IFERROR(IF($C155&lt;&gt;"",INDEX('Booking Guest Information'!$K$21:$K$170,MATCH(1,('Booking Guest Information'!$G$21:$G$170=$D155)*('Booking Guest Information'!$M$21:$M$170&lt;=AH$153)*('Booking Guest Information'!$O$21:$O$170&gt;AH$153)*('Booking Guest Information'!$A$21:$A$170&lt;&gt;"X"),0),0),""),"")</f>
        <v/>
      </c>
      <c r="AI155" s="150" t="str">
        <f t="array" ref="AI155">IFERROR(IF($C155&lt;&gt;"",INDEX('Booking Guest Information'!$K$21:$K$170,MATCH(1,('Booking Guest Information'!$G$21:$G$170=$D155)*('Booking Guest Information'!$M$21:$M$170&lt;=AI$153)*('Booking Guest Information'!$O$21:$O$170&gt;AI$153)*('Booking Guest Information'!$A$21:$A$170&lt;&gt;"X"),0),0),""),"")</f>
        <v/>
      </c>
      <c r="AJ155" s="150" t="str">
        <f t="array" ref="AJ155">IFERROR(IF($C155&lt;&gt;"",INDEX('Booking Guest Information'!$K$21:$K$170,MATCH(1,('Booking Guest Information'!$G$21:$G$170=$D155)*('Booking Guest Information'!$M$21:$M$170&lt;=AJ$153)*('Booking Guest Information'!$O$21:$O$170&gt;AJ$153)*('Booking Guest Information'!$A$21:$A$170&lt;&gt;"X"),0),0),""),"")</f>
        <v/>
      </c>
      <c r="AK155" s="150" t="str">
        <f t="array" ref="AK155">IFERROR(IF($C155&lt;&gt;"",INDEX('Booking Guest Information'!$K$21:$K$170,MATCH(1,('Booking Guest Information'!$G$21:$G$170=$D155)*('Booking Guest Information'!$M$21:$M$170&lt;=AK$153)*('Booking Guest Information'!$O$21:$O$170&gt;AK$153)*('Booking Guest Information'!$A$21:$A$170&lt;&gt;"X"),0),0),""),"")</f>
        <v/>
      </c>
      <c r="AL155" s="150" t="str">
        <f t="array" ref="AL155">IFERROR(IF($C155&lt;&gt;"",INDEX('Booking Guest Information'!$K$21:$K$170,MATCH(1,('Booking Guest Information'!$G$21:$G$170=$D155)*('Booking Guest Information'!$M$21:$M$170&lt;=AL$153)*('Booking Guest Information'!$O$21:$O$170&gt;AL$153)*('Booking Guest Information'!$A$21:$A$170&lt;&gt;"X"),0),0),""),"")</f>
        <v/>
      </c>
      <c r="AM155" s="150" t="str">
        <f t="array" ref="AM155">IFERROR(IF($C155&lt;&gt;"",INDEX('Booking Guest Information'!$K$21:$K$170,MATCH(1,('Booking Guest Information'!$G$21:$G$170=$D155)*('Booking Guest Information'!$M$21:$M$170&lt;=AM$153)*('Booking Guest Information'!$O$21:$O$170&gt;AM$153)*('Booking Guest Information'!$A$21:$A$170&lt;&gt;"X"),0),0),""),"")</f>
        <v/>
      </c>
      <c r="AN155" s="150" t="str">
        <f t="array" ref="AN155">IFERROR(IF($C155&lt;&gt;"",INDEX('Booking Guest Information'!$K$21:$K$170,MATCH(1,('Booking Guest Information'!$G$21:$G$170=$D155)*('Booking Guest Information'!$M$21:$M$170&lt;=AN$153)*('Booking Guest Information'!$O$21:$O$170&gt;AN$153)*('Booking Guest Information'!$A$21:$A$170&lt;&gt;"X"),0),0),""),"")</f>
        <v/>
      </c>
      <c r="AO155" s="150" t="str">
        <f t="array" ref="AO155">IFERROR(IF($C155&lt;&gt;"",INDEX('Booking Guest Information'!$K$21:$K$170,MATCH(1,('Booking Guest Information'!$G$21:$G$170=$D155)*('Booking Guest Information'!$M$21:$M$170&lt;=AO$153)*('Booking Guest Information'!$O$21:$O$170&gt;AO$153)*('Booking Guest Information'!$A$21:$A$170&lt;&gt;"X"),0),0),""),"")</f>
        <v/>
      </c>
      <c r="AP155" s="150" t="str">
        <f t="array" ref="AP155">IFERROR(IF($C155&lt;&gt;"",INDEX('Booking Guest Information'!$K$21:$K$170,MATCH(1,('Booking Guest Information'!$G$21:$G$170=$D155)*('Booking Guest Information'!$M$21:$M$170&lt;=AP$153)*('Booking Guest Information'!$O$21:$O$170&gt;AP$153)*('Booking Guest Information'!$A$21:$A$170&lt;&gt;"X"),0),0),""),"")</f>
        <v/>
      </c>
      <c r="AQ155" s="150" t="str">
        <f t="array" ref="AQ155">IFERROR(IF($C155&lt;&gt;"",INDEX('Booking Guest Information'!$K$21:$K$170,MATCH(1,('Booking Guest Information'!$G$21:$G$170=$D155)*('Booking Guest Information'!$M$21:$M$170&lt;=AQ$153)*('Booking Guest Information'!$O$21:$O$170&gt;AQ$153)*('Booking Guest Information'!$A$21:$A$170&lt;&gt;"X"),0),0),""),"")</f>
        <v/>
      </c>
      <c r="AR155" s="150" t="str">
        <f t="array" ref="AR155">IFERROR(IF($C155&lt;&gt;"",INDEX('Booking Guest Information'!$K$21:$K$170,MATCH(1,('Booking Guest Information'!$G$21:$G$170=$D155)*('Booking Guest Information'!$M$21:$M$170&lt;=AR$153)*('Booking Guest Information'!$O$21:$O$170&gt;AR$153)*('Booking Guest Information'!$A$21:$A$170&lt;&gt;"X"),0),0),""),"")</f>
        <v/>
      </c>
      <c r="AS155" s="150" t="str">
        <f t="array" ref="AS155">IFERROR(IF($C155&lt;&gt;"",INDEX('Booking Guest Information'!$K$21:$K$170,MATCH(1,('Booking Guest Information'!$G$21:$G$170=$D155)*('Booking Guest Information'!$M$21:$M$170&lt;=AS$153)*('Booking Guest Information'!$O$21:$O$170&gt;AS$153)*('Booking Guest Information'!$A$21:$A$170&lt;&gt;"X"),0),0),""),"")</f>
        <v/>
      </c>
      <c r="AT155" s="150" t="str">
        <f t="array" ref="AT155">IFERROR(IF($C155&lt;&gt;"",INDEX('Booking Guest Information'!$K$21:$K$170,MATCH(1,('Booking Guest Information'!$G$21:$G$170=$D155)*('Booking Guest Information'!$M$21:$M$170&lt;=AT$153)*('Booking Guest Information'!$O$21:$O$170&gt;AT$153)*('Booking Guest Information'!$A$21:$A$170&lt;&gt;"X"),0),0),""),"")</f>
        <v/>
      </c>
      <c r="AU155" s="150" t="str">
        <f t="array" ref="AU155">IFERROR(IF($C155&lt;&gt;"",INDEX('Booking Guest Information'!$K$21:$K$170,MATCH(1,('Booking Guest Information'!$G$21:$G$170=$D155)*('Booking Guest Information'!$M$21:$M$170&lt;=AU$153)*('Booking Guest Information'!$O$21:$O$170&gt;AU$153)*('Booking Guest Information'!$A$21:$A$170&lt;&gt;"X"),0),0),""),"")</f>
        <v/>
      </c>
    </row>
    <row r="156" spans="2:47" x14ac:dyDescent="0.3">
      <c r="B156" s="149">
        <v>3</v>
      </c>
      <c r="C156" s="151" t="str">
        <f t="shared" si="8"/>
        <v>Standard Single</v>
      </c>
      <c r="D156" s="149">
        <f t="shared" si="8"/>
        <v>203</v>
      </c>
      <c r="E156" s="149"/>
      <c r="F156" s="150" t="str">
        <f t="array" ref="F156">IFERROR(IF($C156&lt;&gt;"",INDEX('Booking Guest Information'!$K$21:$K$170,MATCH(1,('Booking Guest Information'!$G$21:$G$170=$D156)*('Booking Guest Information'!$M$21:$M$170&lt;=F$153)*('Booking Guest Information'!$O$21:$O$170&gt;F$153)*('Booking Guest Information'!$A$21:$A$170&lt;&gt;"X"),0),0),""),"")</f>
        <v/>
      </c>
      <c r="G156" s="150" t="str">
        <f t="array" ref="G156">IFERROR(IF($C156&lt;&gt;"",INDEX('Booking Guest Information'!$K$21:$K$170,MATCH(1,('Booking Guest Information'!$G$21:$G$170=$D156)*('Booking Guest Information'!$M$21:$M$170&lt;=G$153)*('Booking Guest Information'!$O$21:$O$170&gt;G$153)*('Booking Guest Information'!$A$21:$A$170&lt;&gt;"X"),0),0),""),"")</f>
        <v/>
      </c>
      <c r="H156" s="150" t="str">
        <f t="array" ref="H156">IFERROR(IF($C156&lt;&gt;"",INDEX('Booking Guest Information'!$K$21:$K$170,MATCH(1,('Booking Guest Information'!$G$21:$G$170=$D156)*('Booking Guest Information'!$M$21:$M$170&lt;=H$153)*('Booking Guest Information'!$O$21:$O$170&gt;H$153)*('Booking Guest Information'!$A$21:$A$170&lt;&gt;"X"),0),0),""),"")</f>
        <v/>
      </c>
      <c r="I156" s="150" t="str">
        <f t="array" ref="I156">IFERROR(IF($C156&lt;&gt;"",INDEX('Booking Guest Information'!$K$21:$K$170,MATCH(1,('Booking Guest Information'!$G$21:$G$170=$D156)*('Booking Guest Information'!$M$21:$M$170&lt;=I$153)*('Booking Guest Information'!$O$21:$O$170&gt;I$153)*('Booking Guest Information'!$A$21:$A$170&lt;&gt;"X"),0),0),""),"")</f>
        <v/>
      </c>
      <c r="J156" s="150" t="str">
        <f t="array" ref="J156">IFERROR(IF($C156&lt;&gt;"",INDEX('Booking Guest Information'!$K$21:$K$170,MATCH(1,('Booking Guest Information'!$G$21:$G$170=$D156)*('Booking Guest Information'!$M$21:$M$170&lt;=J$153)*('Booking Guest Information'!$O$21:$O$170&gt;J$153)*('Booking Guest Information'!$A$21:$A$170&lt;&gt;"X"),0),0),""),"")</f>
        <v/>
      </c>
      <c r="K156" s="150" t="str">
        <f t="array" ref="K156">IFERROR(IF($C156&lt;&gt;"",INDEX('Booking Guest Information'!$K$21:$K$170,MATCH(1,('Booking Guest Information'!$G$21:$G$170=$D156)*('Booking Guest Information'!$M$21:$M$170&lt;=K$153)*('Booking Guest Information'!$O$21:$O$170&gt;K$153)*('Booking Guest Information'!$A$21:$A$170&lt;&gt;"X"),0),0),""),"")</f>
        <v/>
      </c>
      <c r="L156" s="150" t="str">
        <f t="array" ref="L156">IFERROR(IF($C156&lt;&gt;"",INDEX('Booking Guest Information'!$K$21:$K$170,MATCH(1,('Booking Guest Information'!$G$21:$G$170=$D156)*('Booking Guest Information'!$M$21:$M$170&lt;=L$153)*('Booking Guest Information'!$O$21:$O$170&gt;L$153)*('Booking Guest Information'!$A$21:$A$170&lt;&gt;"X"),0),0),""),"")</f>
        <v/>
      </c>
      <c r="M156" s="150" t="str">
        <f t="array" ref="M156">IFERROR(IF($C156&lt;&gt;"",INDEX('Booking Guest Information'!$K$21:$K$170,MATCH(1,('Booking Guest Information'!$G$21:$G$170=$D156)*('Booking Guest Information'!$M$21:$M$170&lt;=M$153)*('Booking Guest Information'!$O$21:$O$170&gt;M$153)*('Booking Guest Information'!$A$21:$A$170&lt;&gt;"X"),0),0),""),"")</f>
        <v/>
      </c>
      <c r="N156" s="150" t="str">
        <f t="array" ref="N156">IFERROR(IF($C156&lt;&gt;"",INDEX('Booking Guest Information'!$K$21:$K$170,MATCH(1,('Booking Guest Information'!$G$21:$G$170=$D156)*('Booking Guest Information'!$M$21:$M$170&lt;=N$153)*('Booking Guest Information'!$O$21:$O$170&gt;N$153)*('Booking Guest Information'!$A$21:$A$170&lt;&gt;"X"),0),0),""),"")</f>
        <v/>
      </c>
      <c r="O156" s="150" t="str">
        <f t="array" ref="O156">IFERROR(IF($C156&lt;&gt;"",INDEX('Booking Guest Information'!$K$21:$K$170,MATCH(1,('Booking Guest Information'!$G$21:$G$170=$D156)*('Booking Guest Information'!$M$21:$M$170&lt;=O$153)*('Booking Guest Information'!$O$21:$O$170&gt;O$153)*('Booking Guest Information'!$A$21:$A$170&lt;&gt;"X"),0),0),""),"")</f>
        <v/>
      </c>
      <c r="P156" s="150" t="str">
        <f t="array" ref="P156">IFERROR(IF($C156&lt;&gt;"",INDEX('Booking Guest Information'!$K$21:$K$170,MATCH(1,('Booking Guest Information'!$G$21:$G$170=$D156)*('Booking Guest Information'!$M$21:$M$170&lt;=P$153)*('Booking Guest Information'!$O$21:$O$170&gt;P$153)*('Booking Guest Information'!$A$21:$A$170&lt;&gt;"X"),0),0),""),"")</f>
        <v/>
      </c>
      <c r="Q156" s="150" t="str">
        <f t="array" ref="Q156">IFERROR(IF($C156&lt;&gt;"",INDEX('Booking Guest Information'!$K$21:$K$170,MATCH(1,('Booking Guest Information'!$G$21:$G$170=$D156)*('Booking Guest Information'!$M$21:$M$170&lt;=Q$153)*('Booking Guest Information'!$O$21:$O$170&gt;Q$153)*('Booking Guest Information'!$A$21:$A$170&lt;&gt;"X"),0),0),""),"")</f>
        <v/>
      </c>
      <c r="R156" s="150" t="str">
        <f t="array" ref="R156">IFERROR(IF($C156&lt;&gt;"",INDEX('Booking Guest Information'!$K$21:$K$170,MATCH(1,('Booking Guest Information'!$G$21:$G$170=$D156)*('Booking Guest Information'!$M$21:$M$170&lt;=R$153)*('Booking Guest Information'!$O$21:$O$170&gt;R$153)*('Booking Guest Information'!$A$21:$A$170&lt;&gt;"X"),0),0),""),"")</f>
        <v/>
      </c>
      <c r="S156" s="150" t="str">
        <f t="array" ref="S156">IFERROR(IF($C156&lt;&gt;"",INDEX('Booking Guest Information'!$K$21:$K$170,MATCH(1,('Booking Guest Information'!$G$21:$G$170=$D156)*('Booking Guest Information'!$M$21:$M$170&lt;=S$153)*('Booking Guest Information'!$O$21:$O$170&gt;S$153)*('Booking Guest Information'!$A$21:$A$170&lt;&gt;"X"),0),0),""),"")</f>
        <v/>
      </c>
      <c r="T156" s="150" t="str">
        <f t="array" ref="T156">IFERROR(IF($C156&lt;&gt;"",INDEX('Booking Guest Information'!$K$21:$K$170,MATCH(1,('Booking Guest Information'!$G$21:$G$170=$D156)*('Booking Guest Information'!$M$21:$M$170&lt;=T$153)*('Booking Guest Information'!$O$21:$O$170&gt;T$153)*('Booking Guest Information'!$A$21:$A$170&lt;&gt;"X"),0),0),""),"")</f>
        <v/>
      </c>
      <c r="U156" s="150" t="str">
        <f t="array" ref="U156">IFERROR(IF($C156&lt;&gt;"",INDEX('Booking Guest Information'!$K$21:$K$170,MATCH(1,('Booking Guest Information'!$G$21:$G$170=$D156)*('Booking Guest Information'!$M$21:$M$170&lt;=U$153)*('Booking Guest Information'!$O$21:$O$170&gt;U$153)*('Booking Guest Information'!$A$21:$A$170&lt;&gt;"X"),0),0),""),"")</f>
        <v/>
      </c>
      <c r="V156" s="150" t="str">
        <f t="array" ref="V156">IFERROR(IF($C156&lt;&gt;"",INDEX('Booking Guest Information'!$K$21:$K$170,MATCH(1,('Booking Guest Information'!$G$21:$G$170=$D156)*('Booking Guest Information'!$M$21:$M$170&lt;=V$153)*('Booking Guest Information'!$O$21:$O$170&gt;V$153)*('Booking Guest Information'!$A$21:$A$170&lt;&gt;"X"),0),0),""),"")</f>
        <v/>
      </c>
      <c r="W156" s="150" t="str">
        <f t="array" ref="W156">IFERROR(IF($C156&lt;&gt;"",INDEX('Booking Guest Information'!$K$21:$K$170,MATCH(1,('Booking Guest Information'!$G$21:$G$170=$D156)*('Booking Guest Information'!$M$21:$M$170&lt;=W$153)*('Booking Guest Information'!$O$21:$O$170&gt;W$153)*('Booking Guest Information'!$A$21:$A$170&lt;&gt;"X"),0),0),""),"")</f>
        <v/>
      </c>
      <c r="X156" s="150" t="str">
        <f t="array" ref="X156">IFERROR(IF($C156&lt;&gt;"",INDEX('Booking Guest Information'!$K$21:$K$170,MATCH(1,('Booking Guest Information'!$G$21:$G$170=$D156)*('Booking Guest Information'!$M$21:$M$170&lt;=X$153)*('Booking Guest Information'!$O$21:$O$170&gt;X$153)*('Booking Guest Information'!$A$21:$A$170&lt;&gt;"X"),0),0),""),"")</f>
        <v/>
      </c>
      <c r="Y156" s="150" t="str">
        <f t="array" ref="Y156">IFERROR(IF($C156&lt;&gt;"",INDEX('Booking Guest Information'!$K$21:$K$170,MATCH(1,('Booking Guest Information'!$G$21:$G$170=$D156)*('Booking Guest Information'!$M$21:$M$170&lt;=Y$153)*('Booking Guest Information'!$O$21:$O$170&gt;Y$153)*('Booking Guest Information'!$A$21:$A$170&lt;&gt;"X"),0),0),""),"")</f>
        <v/>
      </c>
      <c r="Z156" s="150" t="str">
        <f t="array" ref="Z156">IFERROR(IF($C156&lt;&gt;"",INDEX('Booking Guest Information'!$K$21:$K$170,MATCH(1,('Booking Guest Information'!$G$21:$G$170=$D156)*('Booking Guest Information'!$M$21:$M$170&lt;=Z$153)*('Booking Guest Information'!$O$21:$O$170&gt;Z$153)*('Booking Guest Information'!$A$21:$A$170&lt;&gt;"X"),0),0),""),"")</f>
        <v/>
      </c>
      <c r="AA156" s="150" t="str">
        <f t="array" ref="AA156">IFERROR(IF($C156&lt;&gt;"",INDEX('Booking Guest Information'!$K$21:$K$170,MATCH(1,('Booking Guest Information'!$G$21:$G$170=$D156)*('Booking Guest Information'!$M$21:$M$170&lt;=AA$153)*('Booking Guest Information'!$O$21:$O$170&gt;AA$153)*('Booking Guest Information'!$A$21:$A$170&lt;&gt;"X"),0),0),""),"")</f>
        <v/>
      </c>
      <c r="AB156" s="150" t="str">
        <f t="array" ref="AB156">IFERROR(IF($C156&lt;&gt;"",INDEX('Booking Guest Information'!$K$21:$K$170,MATCH(1,('Booking Guest Information'!$G$21:$G$170=$D156)*('Booking Guest Information'!$M$21:$M$170&lt;=AB$153)*('Booking Guest Information'!$O$21:$O$170&gt;AB$153)*('Booking Guest Information'!$A$21:$A$170&lt;&gt;"X"),0),0),""),"")</f>
        <v/>
      </c>
      <c r="AC156" s="150" t="str">
        <f t="array" ref="AC156">IFERROR(IF($C156&lt;&gt;"",INDEX('Booking Guest Information'!$K$21:$K$170,MATCH(1,('Booking Guest Information'!$G$21:$G$170=$D156)*('Booking Guest Information'!$M$21:$M$170&lt;=AC$153)*('Booking Guest Information'!$O$21:$O$170&gt;AC$153)*('Booking Guest Information'!$A$21:$A$170&lt;&gt;"X"),0),0),""),"")</f>
        <v/>
      </c>
      <c r="AD156" s="150" t="str">
        <f t="array" ref="AD156">IFERROR(IF($C156&lt;&gt;"",INDEX('Booking Guest Information'!$K$21:$K$170,MATCH(1,('Booking Guest Information'!$G$21:$G$170=$D156)*('Booking Guest Information'!$M$21:$M$170&lt;=AD$153)*('Booking Guest Information'!$O$21:$O$170&gt;AD$153)*('Booking Guest Information'!$A$21:$A$170&lt;&gt;"X"),0),0),""),"")</f>
        <v/>
      </c>
      <c r="AE156" s="150" t="str">
        <f t="array" ref="AE156">IFERROR(IF($C156&lt;&gt;"",INDEX('Booking Guest Information'!$K$21:$K$170,MATCH(1,('Booking Guest Information'!$G$21:$G$170=$D156)*('Booking Guest Information'!$M$21:$M$170&lt;=AE$153)*('Booking Guest Information'!$O$21:$O$170&gt;AE$153)*('Booking Guest Information'!$A$21:$A$170&lt;&gt;"X"),0),0),""),"")</f>
        <v/>
      </c>
      <c r="AF156" s="150" t="str">
        <f t="array" ref="AF156">IFERROR(IF($C156&lt;&gt;"",INDEX('Booking Guest Information'!$K$21:$K$170,MATCH(1,('Booking Guest Information'!$G$21:$G$170=$D156)*('Booking Guest Information'!$M$21:$M$170&lt;=AF$153)*('Booking Guest Information'!$O$21:$O$170&gt;AF$153)*('Booking Guest Information'!$A$21:$A$170&lt;&gt;"X"),0),0),""),"")</f>
        <v/>
      </c>
      <c r="AG156" s="150" t="str">
        <f t="array" ref="AG156">IFERROR(IF($C156&lt;&gt;"",INDEX('Booking Guest Information'!$K$21:$K$170,MATCH(1,('Booking Guest Information'!$G$21:$G$170=$D156)*('Booking Guest Information'!$M$21:$M$170&lt;=AG$153)*('Booking Guest Information'!$O$21:$O$170&gt;AG$153)*('Booking Guest Information'!$A$21:$A$170&lt;&gt;"X"),0),0),""),"")</f>
        <v/>
      </c>
      <c r="AH156" s="150" t="str">
        <f t="array" ref="AH156">IFERROR(IF($C156&lt;&gt;"",INDEX('Booking Guest Information'!$K$21:$K$170,MATCH(1,('Booking Guest Information'!$G$21:$G$170=$D156)*('Booking Guest Information'!$M$21:$M$170&lt;=AH$153)*('Booking Guest Information'!$O$21:$O$170&gt;AH$153)*('Booking Guest Information'!$A$21:$A$170&lt;&gt;"X"),0),0),""),"")</f>
        <v/>
      </c>
      <c r="AI156" s="150" t="str">
        <f t="array" ref="AI156">IFERROR(IF($C156&lt;&gt;"",INDEX('Booking Guest Information'!$K$21:$K$170,MATCH(1,('Booking Guest Information'!$G$21:$G$170=$D156)*('Booking Guest Information'!$M$21:$M$170&lt;=AI$153)*('Booking Guest Information'!$O$21:$O$170&gt;AI$153)*('Booking Guest Information'!$A$21:$A$170&lt;&gt;"X"),0),0),""),"")</f>
        <v/>
      </c>
      <c r="AJ156" s="150" t="str">
        <f t="array" ref="AJ156">IFERROR(IF($C156&lt;&gt;"",INDEX('Booking Guest Information'!$K$21:$K$170,MATCH(1,('Booking Guest Information'!$G$21:$G$170=$D156)*('Booking Guest Information'!$M$21:$M$170&lt;=AJ$153)*('Booking Guest Information'!$O$21:$O$170&gt;AJ$153)*('Booking Guest Information'!$A$21:$A$170&lt;&gt;"X"),0),0),""),"")</f>
        <v/>
      </c>
      <c r="AK156" s="150" t="str">
        <f t="array" ref="AK156">IFERROR(IF($C156&lt;&gt;"",INDEX('Booking Guest Information'!$K$21:$K$170,MATCH(1,('Booking Guest Information'!$G$21:$G$170=$D156)*('Booking Guest Information'!$M$21:$M$170&lt;=AK$153)*('Booking Guest Information'!$O$21:$O$170&gt;AK$153)*('Booking Guest Information'!$A$21:$A$170&lt;&gt;"X"),0),0),""),"")</f>
        <v/>
      </c>
      <c r="AL156" s="150" t="str">
        <f t="array" ref="AL156">IFERROR(IF($C156&lt;&gt;"",INDEX('Booking Guest Information'!$K$21:$K$170,MATCH(1,('Booking Guest Information'!$G$21:$G$170=$D156)*('Booking Guest Information'!$M$21:$M$170&lt;=AL$153)*('Booking Guest Information'!$O$21:$O$170&gt;AL$153)*('Booking Guest Information'!$A$21:$A$170&lt;&gt;"X"),0),0),""),"")</f>
        <v/>
      </c>
      <c r="AM156" s="150" t="str">
        <f t="array" ref="AM156">IFERROR(IF($C156&lt;&gt;"",INDEX('Booking Guest Information'!$K$21:$K$170,MATCH(1,('Booking Guest Information'!$G$21:$G$170=$D156)*('Booking Guest Information'!$M$21:$M$170&lt;=AM$153)*('Booking Guest Information'!$O$21:$O$170&gt;AM$153)*('Booking Guest Information'!$A$21:$A$170&lt;&gt;"X"),0),0),""),"")</f>
        <v/>
      </c>
      <c r="AN156" s="150" t="str">
        <f t="array" ref="AN156">IFERROR(IF($C156&lt;&gt;"",INDEX('Booking Guest Information'!$K$21:$K$170,MATCH(1,('Booking Guest Information'!$G$21:$G$170=$D156)*('Booking Guest Information'!$M$21:$M$170&lt;=AN$153)*('Booking Guest Information'!$O$21:$O$170&gt;AN$153)*('Booking Guest Information'!$A$21:$A$170&lt;&gt;"X"),0),0),""),"")</f>
        <v/>
      </c>
      <c r="AO156" s="150" t="str">
        <f t="array" ref="AO156">IFERROR(IF($C156&lt;&gt;"",INDEX('Booking Guest Information'!$K$21:$K$170,MATCH(1,('Booking Guest Information'!$G$21:$G$170=$D156)*('Booking Guest Information'!$M$21:$M$170&lt;=AO$153)*('Booking Guest Information'!$O$21:$O$170&gt;AO$153)*('Booking Guest Information'!$A$21:$A$170&lt;&gt;"X"),0),0),""),"")</f>
        <v/>
      </c>
      <c r="AP156" s="150" t="str">
        <f t="array" ref="AP156">IFERROR(IF($C156&lt;&gt;"",INDEX('Booking Guest Information'!$K$21:$K$170,MATCH(1,('Booking Guest Information'!$G$21:$G$170=$D156)*('Booking Guest Information'!$M$21:$M$170&lt;=AP$153)*('Booking Guest Information'!$O$21:$O$170&gt;AP$153)*('Booking Guest Information'!$A$21:$A$170&lt;&gt;"X"),0),0),""),"")</f>
        <v/>
      </c>
      <c r="AQ156" s="150" t="str">
        <f t="array" ref="AQ156">IFERROR(IF($C156&lt;&gt;"",INDEX('Booking Guest Information'!$K$21:$K$170,MATCH(1,('Booking Guest Information'!$G$21:$G$170=$D156)*('Booking Guest Information'!$M$21:$M$170&lt;=AQ$153)*('Booking Guest Information'!$O$21:$O$170&gt;AQ$153)*('Booking Guest Information'!$A$21:$A$170&lt;&gt;"X"),0),0),""),"")</f>
        <v/>
      </c>
      <c r="AR156" s="150" t="str">
        <f t="array" ref="AR156">IFERROR(IF($C156&lt;&gt;"",INDEX('Booking Guest Information'!$K$21:$K$170,MATCH(1,('Booking Guest Information'!$G$21:$G$170=$D156)*('Booking Guest Information'!$M$21:$M$170&lt;=AR$153)*('Booking Guest Information'!$O$21:$O$170&gt;AR$153)*('Booking Guest Information'!$A$21:$A$170&lt;&gt;"X"),0),0),""),"")</f>
        <v/>
      </c>
      <c r="AS156" s="150" t="str">
        <f t="array" ref="AS156">IFERROR(IF($C156&lt;&gt;"",INDEX('Booking Guest Information'!$K$21:$K$170,MATCH(1,('Booking Guest Information'!$G$21:$G$170=$D156)*('Booking Guest Information'!$M$21:$M$170&lt;=AS$153)*('Booking Guest Information'!$O$21:$O$170&gt;AS$153)*('Booking Guest Information'!$A$21:$A$170&lt;&gt;"X"),0),0),""),"")</f>
        <v/>
      </c>
      <c r="AT156" s="150" t="str">
        <f t="array" ref="AT156">IFERROR(IF($C156&lt;&gt;"",INDEX('Booking Guest Information'!$K$21:$K$170,MATCH(1,('Booking Guest Information'!$G$21:$G$170=$D156)*('Booking Guest Information'!$M$21:$M$170&lt;=AT$153)*('Booking Guest Information'!$O$21:$O$170&gt;AT$153)*('Booking Guest Information'!$A$21:$A$170&lt;&gt;"X"),0),0),""),"")</f>
        <v/>
      </c>
      <c r="AU156" s="150" t="str">
        <f t="array" ref="AU156">IFERROR(IF($C156&lt;&gt;"",INDEX('Booking Guest Information'!$K$21:$K$170,MATCH(1,('Booking Guest Information'!$G$21:$G$170=$D156)*('Booking Guest Information'!$M$21:$M$170&lt;=AU$153)*('Booking Guest Information'!$O$21:$O$170&gt;AU$153)*('Booking Guest Information'!$A$21:$A$170&lt;&gt;"X"),0),0),""),"")</f>
        <v/>
      </c>
    </row>
    <row r="157" spans="2:47" x14ac:dyDescent="0.3">
      <c r="B157" s="149">
        <v>4</v>
      </c>
      <c r="C157" s="151" t="str">
        <f t="shared" si="8"/>
        <v>Standard Single</v>
      </c>
      <c r="D157" s="149">
        <f t="shared" si="8"/>
        <v>204</v>
      </c>
      <c r="E157" s="149"/>
      <c r="F157" s="150" t="str">
        <f t="array" ref="F157">IFERROR(IF($C157&lt;&gt;"",INDEX('Booking Guest Information'!$K$21:$K$170,MATCH(1,('Booking Guest Information'!$G$21:$G$170=$D157)*('Booking Guest Information'!$M$21:$M$170&lt;=F$153)*('Booking Guest Information'!$O$21:$O$170&gt;F$153)*('Booking Guest Information'!$A$21:$A$170&lt;&gt;"X"),0),0),""),"")</f>
        <v/>
      </c>
      <c r="G157" s="150" t="str">
        <f t="array" ref="G157">IFERROR(IF($C157&lt;&gt;"",INDEX('Booking Guest Information'!$K$21:$K$170,MATCH(1,('Booking Guest Information'!$G$21:$G$170=$D157)*('Booking Guest Information'!$M$21:$M$170&lt;=G$153)*('Booking Guest Information'!$O$21:$O$170&gt;G$153)*('Booking Guest Information'!$A$21:$A$170&lt;&gt;"X"),0),0),""),"")</f>
        <v/>
      </c>
      <c r="H157" s="150" t="str">
        <f t="array" ref="H157">IFERROR(IF($C157&lt;&gt;"",INDEX('Booking Guest Information'!$K$21:$K$170,MATCH(1,('Booking Guest Information'!$G$21:$G$170=$D157)*('Booking Guest Information'!$M$21:$M$170&lt;=H$153)*('Booking Guest Information'!$O$21:$O$170&gt;H$153)*('Booking Guest Information'!$A$21:$A$170&lt;&gt;"X"),0),0),""),"")</f>
        <v/>
      </c>
      <c r="I157" s="150" t="str">
        <f t="array" ref="I157">IFERROR(IF($C157&lt;&gt;"",INDEX('Booking Guest Information'!$K$21:$K$170,MATCH(1,('Booking Guest Information'!$G$21:$G$170=$D157)*('Booking Guest Information'!$M$21:$M$170&lt;=I$153)*('Booking Guest Information'!$O$21:$O$170&gt;I$153)*('Booking Guest Information'!$A$21:$A$170&lt;&gt;"X"),0),0),""),"")</f>
        <v/>
      </c>
      <c r="J157" s="150" t="str">
        <f t="array" ref="J157">IFERROR(IF($C157&lt;&gt;"",INDEX('Booking Guest Information'!$K$21:$K$170,MATCH(1,('Booking Guest Information'!$G$21:$G$170=$D157)*('Booking Guest Information'!$M$21:$M$170&lt;=J$153)*('Booking Guest Information'!$O$21:$O$170&gt;J$153)*('Booking Guest Information'!$A$21:$A$170&lt;&gt;"X"),0),0),""),"")</f>
        <v/>
      </c>
      <c r="K157" s="150" t="str">
        <f t="array" ref="K157">IFERROR(IF($C157&lt;&gt;"",INDEX('Booking Guest Information'!$K$21:$K$170,MATCH(1,('Booking Guest Information'!$G$21:$G$170=$D157)*('Booking Guest Information'!$M$21:$M$170&lt;=K$153)*('Booking Guest Information'!$O$21:$O$170&gt;K$153)*('Booking Guest Information'!$A$21:$A$170&lt;&gt;"X"),0),0),""),"")</f>
        <v/>
      </c>
      <c r="L157" s="150" t="str">
        <f t="array" ref="L157">IFERROR(IF($C157&lt;&gt;"",INDEX('Booking Guest Information'!$K$21:$K$170,MATCH(1,('Booking Guest Information'!$G$21:$G$170=$D157)*('Booking Guest Information'!$M$21:$M$170&lt;=L$153)*('Booking Guest Information'!$O$21:$O$170&gt;L$153)*('Booking Guest Information'!$A$21:$A$170&lt;&gt;"X"),0),0),""),"")</f>
        <v/>
      </c>
      <c r="M157" s="150" t="str">
        <f t="array" ref="M157">IFERROR(IF($C157&lt;&gt;"",INDEX('Booking Guest Information'!$K$21:$K$170,MATCH(1,('Booking Guest Information'!$G$21:$G$170=$D157)*('Booking Guest Information'!$M$21:$M$170&lt;=M$153)*('Booking Guest Information'!$O$21:$O$170&gt;M$153)*('Booking Guest Information'!$A$21:$A$170&lt;&gt;"X"),0),0),""),"")</f>
        <v/>
      </c>
      <c r="N157" s="150" t="str">
        <f t="array" ref="N157">IFERROR(IF($C157&lt;&gt;"",INDEX('Booking Guest Information'!$K$21:$K$170,MATCH(1,('Booking Guest Information'!$G$21:$G$170=$D157)*('Booking Guest Information'!$M$21:$M$170&lt;=N$153)*('Booking Guest Information'!$O$21:$O$170&gt;N$153)*('Booking Guest Information'!$A$21:$A$170&lt;&gt;"X"),0),0),""),"")</f>
        <v/>
      </c>
      <c r="O157" s="150" t="str">
        <f t="array" ref="O157">IFERROR(IF($C157&lt;&gt;"",INDEX('Booking Guest Information'!$K$21:$K$170,MATCH(1,('Booking Guest Information'!$G$21:$G$170=$D157)*('Booking Guest Information'!$M$21:$M$170&lt;=O$153)*('Booking Guest Information'!$O$21:$O$170&gt;O$153)*('Booking Guest Information'!$A$21:$A$170&lt;&gt;"X"),0),0),""),"")</f>
        <v/>
      </c>
      <c r="P157" s="150" t="str">
        <f t="array" ref="P157">IFERROR(IF($C157&lt;&gt;"",INDEX('Booking Guest Information'!$K$21:$K$170,MATCH(1,('Booking Guest Information'!$G$21:$G$170=$D157)*('Booking Guest Information'!$M$21:$M$170&lt;=P$153)*('Booking Guest Information'!$O$21:$O$170&gt;P$153)*('Booking Guest Information'!$A$21:$A$170&lt;&gt;"X"),0),0),""),"")</f>
        <v/>
      </c>
      <c r="Q157" s="150" t="str">
        <f t="array" ref="Q157">IFERROR(IF($C157&lt;&gt;"",INDEX('Booking Guest Information'!$K$21:$K$170,MATCH(1,('Booking Guest Information'!$G$21:$G$170=$D157)*('Booking Guest Information'!$M$21:$M$170&lt;=Q$153)*('Booking Guest Information'!$O$21:$O$170&gt;Q$153)*('Booking Guest Information'!$A$21:$A$170&lt;&gt;"X"),0),0),""),"")</f>
        <v/>
      </c>
      <c r="R157" s="150" t="str">
        <f t="array" ref="R157">IFERROR(IF($C157&lt;&gt;"",INDEX('Booking Guest Information'!$K$21:$K$170,MATCH(1,('Booking Guest Information'!$G$21:$G$170=$D157)*('Booking Guest Information'!$M$21:$M$170&lt;=R$153)*('Booking Guest Information'!$O$21:$O$170&gt;R$153)*('Booking Guest Information'!$A$21:$A$170&lt;&gt;"X"),0),0),""),"")</f>
        <v/>
      </c>
      <c r="S157" s="150" t="str">
        <f t="array" ref="S157">IFERROR(IF($C157&lt;&gt;"",INDEX('Booking Guest Information'!$K$21:$K$170,MATCH(1,('Booking Guest Information'!$G$21:$G$170=$D157)*('Booking Guest Information'!$M$21:$M$170&lt;=S$153)*('Booking Guest Information'!$O$21:$O$170&gt;S$153)*('Booking Guest Information'!$A$21:$A$170&lt;&gt;"X"),0),0),""),"")</f>
        <v/>
      </c>
      <c r="T157" s="150" t="str">
        <f t="array" ref="T157">IFERROR(IF($C157&lt;&gt;"",INDEX('Booking Guest Information'!$K$21:$K$170,MATCH(1,('Booking Guest Information'!$G$21:$G$170=$D157)*('Booking Guest Information'!$M$21:$M$170&lt;=T$153)*('Booking Guest Information'!$O$21:$O$170&gt;T$153)*('Booking Guest Information'!$A$21:$A$170&lt;&gt;"X"),0),0),""),"")</f>
        <v/>
      </c>
      <c r="U157" s="150" t="str">
        <f t="array" ref="U157">IFERROR(IF($C157&lt;&gt;"",INDEX('Booking Guest Information'!$K$21:$K$170,MATCH(1,('Booking Guest Information'!$G$21:$G$170=$D157)*('Booking Guest Information'!$M$21:$M$170&lt;=U$153)*('Booking Guest Information'!$O$21:$O$170&gt;U$153)*('Booking Guest Information'!$A$21:$A$170&lt;&gt;"X"),0),0),""),"")</f>
        <v/>
      </c>
      <c r="V157" s="150" t="str">
        <f t="array" ref="V157">IFERROR(IF($C157&lt;&gt;"",INDEX('Booking Guest Information'!$K$21:$K$170,MATCH(1,('Booking Guest Information'!$G$21:$G$170=$D157)*('Booking Guest Information'!$M$21:$M$170&lt;=V$153)*('Booking Guest Information'!$O$21:$O$170&gt;V$153)*('Booking Guest Information'!$A$21:$A$170&lt;&gt;"X"),0),0),""),"")</f>
        <v/>
      </c>
      <c r="W157" s="150" t="str">
        <f t="array" ref="W157">IFERROR(IF($C157&lt;&gt;"",INDEX('Booking Guest Information'!$K$21:$K$170,MATCH(1,('Booking Guest Information'!$G$21:$G$170=$D157)*('Booking Guest Information'!$M$21:$M$170&lt;=W$153)*('Booking Guest Information'!$O$21:$O$170&gt;W$153)*('Booking Guest Information'!$A$21:$A$170&lt;&gt;"X"),0),0),""),"")</f>
        <v/>
      </c>
      <c r="X157" s="150" t="str">
        <f t="array" ref="X157">IFERROR(IF($C157&lt;&gt;"",INDEX('Booking Guest Information'!$K$21:$K$170,MATCH(1,('Booking Guest Information'!$G$21:$G$170=$D157)*('Booking Guest Information'!$M$21:$M$170&lt;=X$153)*('Booking Guest Information'!$O$21:$O$170&gt;X$153)*('Booking Guest Information'!$A$21:$A$170&lt;&gt;"X"),0),0),""),"")</f>
        <v/>
      </c>
      <c r="Y157" s="150" t="str">
        <f t="array" ref="Y157">IFERROR(IF($C157&lt;&gt;"",INDEX('Booking Guest Information'!$K$21:$K$170,MATCH(1,('Booking Guest Information'!$G$21:$G$170=$D157)*('Booking Guest Information'!$M$21:$M$170&lt;=Y$153)*('Booking Guest Information'!$O$21:$O$170&gt;Y$153)*('Booking Guest Information'!$A$21:$A$170&lt;&gt;"X"),0),0),""),"")</f>
        <v/>
      </c>
      <c r="Z157" s="150" t="str">
        <f t="array" ref="Z157">IFERROR(IF($C157&lt;&gt;"",INDEX('Booking Guest Information'!$K$21:$K$170,MATCH(1,('Booking Guest Information'!$G$21:$G$170=$D157)*('Booking Guest Information'!$M$21:$M$170&lt;=Z$153)*('Booking Guest Information'!$O$21:$O$170&gt;Z$153)*('Booking Guest Information'!$A$21:$A$170&lt;&gt;"X"),0),0),""),"")</f>
        <v/>
      </c>
      <c r="AA157" s="150" t="str">
        <f t="array" ref="AA157">IFERROR(IF($C157&lt;&gt;"",INDEX('Booking Guest Information'!$K$21:$K$170,MATCH(1,('Booking Guest Information'!$G$21:$G$170=$D157)*('Booking Guest Information'!$M$21:$M$170&lt;=AA$153)*('Booking Guest Information'!$O$21:$O$170&gt;AA$153)*('Booking Guest Information'!$A$21:$A$170&lt;&gt;"X"),0),0),""),"")</f>
        <v/>
      </c>
      <c r="AB157" s="150" t="str">
        <f t="array" ref="AB157">IFERROR(IF($C157&lt;&gt;"",INDEX('Booking Guest Information'!$K$21:$K$170,MATCH(1,('Booking Guest Information'!$G$21:$G$170=$D157)*('Booking Guest Information'!$M$21:$M$170&lt;=AB$153)*('Booking Guest Information'!$O$21:$O$170&gt;AB$153)*('Booking Guest Information'!$A$21:$A$170&lt;&gt;"X"),0),0),""),"")</f>
        <v/>
      </c>
      <c r="AC157" s="150" t="str">
        <f t="array" ref="AC157">IFERROR(IF($C157&lt;&gt;"",INDEX('Booking Guest Information'!$K$21:$K$170,MATCH(1,('Booking Guest Information'!$G$21:$G$170=$D157)*('Booking Guest Information'!$M$21:$M$170&lt;=AC$153)*('Booking Guest Information'!$O$21:$O$170&gt;AC$153)*('Booking Guest Information'!$A$21:$A$170&lt;&gt;"X"),0),0),""),"")</f>
        <v/>
      </c>
      <c r="AD157" s="150" t="str">
        <f t="array" ref="AD157">IFERROR(IF($C157&lt;&gt;"",INDEX('Booking Guest Information'!$K$21:$K$170,MATCH(1,('Booking Guest Information'!$G$21:$G$170=$D157)*('Booking Guest Information'!$M$21:$M$170&lt;=AD$153)*('Booking Guest Information'!$O$21:$O$170&gt;AD$153)*('Booking Guest Information'!$A$21:$A$170&lt;&gt;"X"),0),0),""),"")</f>
        <v/>
      </c>
      <c r="AE157" s="150" t="str">
        <f t="array" ref="AE157">IFERROR(IF($C157&lt;&gt;"",INDEX('Booking Guest Information'!$K$21:$K$170,MATCH(1,('Booking Guest Information'!$G$21:$G$170=$D157)*('Booking Guest Information'!$M$21:$M$170&lt;=AE$153)*('Booking Guest Information'!$O$21:$O$170&gt;AE$153)*('Booking Guest Information'!$A$21:$A$170&lt;&gt;"X"),0),0),""),"")</f>
        <v/>
      </c>
      <c r="AF157" s="150" t="str">
        <f t="array" ref="AF157">IFERROR(IF($C157&lt;&gt;"",INDEX('Booking Guest Information'!$K$21:$K$170,MATCH(1,('Booking Guest Information'!$G$21:$G$170=$D157)*('Booking Guest Information'!$M$21:$M$170&lt;=AF$153)*('Booking Guest Information'!$O$21:$O$170&gt;AF$153)*('Booking Guest Information'!$A$21:$A$170&lt;&gt;"X"),0),0),""),"")</f>
        <v/>
      </c>
      <c r="AG157" s="150" t="str">
        <f t="array" ref="AG157">IFERROR(IF($C157&lt;&gt;"",INDEX('Booking Guest Information'!$K$21:$K$170,MATCH(1,('Booking Guest Information'!$G$21:$G$170=$D157)*('Booking Guest Information'!$M$21:$M$170&lt;=AG$153)*('Booking Guest Information'!$O$21:$O$170&gt;AG$153)*('Booking Guest Information'!$A$21:$A$170&lt;&gt;"X"),0),0),""),"")</f>
        <v/>
      </c>
      <c r="AH157" s="150" t="str">
        <f t="array" ref="AH157">IFERROR(IF($C157&lt;&gt;"",INDEX('Booking Guest Information'!$K$21:$K$170,MATCH(1,('Booking Guest Information'!$G$21:$G$170=$D157)*('Booking Guest Information'!$M$21:$M$170&lt;=AH$153)*('Booking Guest Information'!$O$21:$O$170&gt;AH$153)*('Booking Guest Information'!$A$21:$A$170&lt;&gt;"X"),0),0),""),"")</f>
        <v/>
      </c>
      <c r="AI157" s="150" t="str">
        <f t="array" ref="AI157">IFERROR(IF($C157&lt;&gt;"",INDEX('Booking Guest Information'!$K$21:$K$170,MATCH(1,('Booking Guest Information'!$G$21:$G$170=$D157)*('Booking Guest Information'!$M$21:$M$170&lt;=AI$153)*('Booking Guest Information'!$O$21:$O$170&gt;AI$153)*('Booking Guest Information'!$A$21:$A$170&lt;&gt;"X"),0),0),""),"")</f>
        <v/>
      </c>
      <c r="AJ157" s="150" t="str">
        <f t="array" ref="AJ157">IFERROR(IF($C157&lt;&gt;"",INDEX('Booking Guest Information'!$K$21:$K$170,MATCH(1,('Booking Guest Information'!$G$21:$G$170=$D157)*('Booking Guest Information'!$M$21:$M$170&lt;=AJ$153)*('Booking Guest Information'!$O$21:$O$170&gt;AJ$153)*('Booking Guest Information'!$A$21:$A$170&lt;&gt;"X"),0),0),""),"")</f>
        <v/>
      </c>
      <c r="AK157" s="150" t="str">
        <f t="array" ref="AK157">IFERROR(IF($C157&lt;&gt;"",INDEX('Booking Guest Information'!$K$21:$K$170,MATCH(1,('Booking Guest Information'!$G$21:$G$170=$D157)*('Booking Guest Information'!$M$21:$M$170&lt;=AK$153)*('Booking Guest Information'!$O$21:$O$170&gt;AK$153)*('Booking Guest Information'!$A$21:$A$170&lt;&gt;"X"),0),0),""),"")</f>
        <v/>
      </c>
      <c r="AL157" s="150" t="str">
        <f t="array" ref="AL157">IFERROR(IF($C157&lt;&gt;"",INDEX('Booking Guest Information'!$K$21:$K$170,MATCH(1,('Booking Guest Information'!$G$21:$G$170=$D157)*('Booking Guest Information'!$M$21:$M$170&lt;=AL$153)*('Booking Guest Information'!$O$21:$O$170&gt;AL$153)*('Booking Guest Information'!$A$21:$A$170&lt;&gt;"X"),0),0),""),"")</f>
        <v/>
      </c>
      <c r="AM157" s="150" t="str">
        <f t="array" ref="AM157">IFERROR(IF($C157&lt;&gt;"",INDEX('Booking Guest Information'!$K$21:$K$170,MATCH(1,('Booking Guest Information'!$G$21:$G$170=$D157)*('Booking Guest Information'!$M$21:$M$170&lt;=AM$153)*('Booking Guest Information'!$O$21:$O$170&gt;AM$153)*('Booking Guest Information'!$A$21:$A$170&lt;&gt;"X"),0),0),""),"")</f>
        <v/>
      </c>
      <c r="AN157" s="150" t="str">
        <f t="array" ref="AN157">IFERROR(IF($C157&lt;&gt;"",INDEX('Booking Guest Information'!$K$21:$K$170,MATCH(1,('Booking Guest Information'!$G$21:$G$170=$D157)*('Booking Guest Information'!$M$21:$M$170&lt;=AN$153)*('Booking Guest Information'!$O$21:$O$170&gt;AN$153)*('Booking Guest Information'!$A$21:$A$170&lt;&gt;"X"),0),0),""),"")</f>
        <v/>
      </c>
      <c r="AO157" s="150" t="str">
        <f t="array" ref="AO157">IFERROR(IF($C157&lt;&gt;"",INDEX('Booking Guest Information'!$K$21:$K$170,MATCH(1,('Booking Guest Information'!$G$21:$G$170=$D157)*('Booking Guest Information'!$M$21:$M$170&lt;=AO$153)*('Booking Guest Information'!$O$21:$O$170&gt;AO$153)*('Booking Guest Information'!$A$21:$A$170&lt;&gt;"X"),0),0),""),"")</f>
        <v/>
      </c>
      <c r="AP157" s="150" t="str">
        <f t="array" ref="AP157">IFERROR(IF($C157&lt;&gt;"",INDEX('Booking Guest Information'!$K$21:$K$170,MATCH(1,('Booking Guest Information'!$G$21:$G$170=$D157)*('Booking Guest Information'!$M$21:$M$170&lt;=AP$153)*('Booking Guest Information'!$O$21:$O$170&gt;AP$153)*('Booking Guest Information'!$A$21:$A$170&lt;&gt;"X"),0),0),""),"")</f>
        <v/>
      </c>
      <c r="AQ157" s="150" t="str">
        <f t="array" ref="AQ157">IFERROR(IF($C157&lt;&gt;"",INDEX('Booking Guest Information'!$K$21:$K$170,MATCH(1,('Booking Guest Information'!$G$21:$G$170=$D157)*('Booking Guest Information'!$M$21:$M$170&lt;=AQ$153)*('Booking Guest Information'!$O$21:$O$170&gt;AQ$153)*('Booking Guest Information'!$A$21:$A$170&lt;&gt;"X"),0),0),""),"")</f>
        <v/>
      </c>
      <c r="AR157" s="150" t="str">
        <f t="array" ref="AR157">IFERROR(IF($C157&lt;&gt;"",INDEX('Booking Guest Information'!$K$21:$K$170,MATCH(1,('Booking Guest Information'!$G$21:$G$170=$D157)*('Booking Guest Information'!$M$21:$M$170&lt;=AR$153)*('Booking Guest Information'!$O$21:$O$170&gt;AR$153)*('Booking Guest Information'!$A$21:$A$170&lt;&gt;"X"),0),0),""),"")</f>
        <v/>
      </c>
      <c r="AS157" s="150" t="str">
        <f t="array" ref="AS157">IFERROR(IF($C157&lt;&gt;"",INDEX('Booking Guest Information'!$K$21:$K$170,MATCH(1,('Booking Guest Information'!$G$21:$G$170=$D157)*('Booking Guest Information'!$M$21:$M$170&lt;=AS$153)*('Booking Guest Information'!$O$21:$O$170&gt;AS$153)*('Booking Guest Information'!$A$21:$A$170&lt;&gt;"X"),0),0),""),"")</f>
        <v/>
      </c>
      <c r="AT157" s="150" t="str">
        <f t="array" ref="AT157">IFERROR(IF($C157&lt;&gt;"",INDEX('Booking Guest Information'!$K$21:$K$170,MATCH(1,('Booking Guest Information'!$G$21:$G$170=$D157)*('Booking Guest Information'!$M$21:$M$170&lt;=AT$153)*('Booking Guest Information'!$O$21:$O$170&gt;AT$153)*('Booking Guest Information'!$A$21:$A$170&lt;&gt;"X"),0),0),""),"")</f>
        <v/>
      </c>
      <c r="AU157" s="150" t="str">
        <f t="array" ref="AU157">IFERROR(IF($C157&lt;&gt;"",INDEX('Booking Guest Information'!$K$21:$K$170,MATCH(1,('Booking Guest Information'!$G$21:$G$170=$D157)*('Booking Guest Information'!$M$21:$M$170&lt;=AU$153)*('Booking Guest Information'!$O$21:$O$170&gt;AU$153)*('Booking Guest Information'!$A$21:$A$170&lt;&gt;"X"),0),0),""),"")</f>
        <v/>
      </c>
    </row>
    <row r="158" spans="2:47" x14ac:dyDescent="0.3">
      <c r="B158" s="149">
        <v>5</v>
      </c>
      <c r="C158" s="151" t="str">
        <f t="shared" si="8"/>
        <v>Standard Single</v>
      </c>
      <c r="D158" s="149">
        <f t="shared" si="8"/>
        <v>205</v>
      </c>
      <c r="E158" s="149"/>
      <c r="F158" s="150" t="str">
        <f t="array" ref="F158">IFERROR(IF($C158&lt;&gt;"",INDEX('Booking Guest Information'!$K$21:$K$170,MATCH(1,('Booking Guest Information'!$G$21:$G$170=$D158)*('Booking Guest Information'!$M$21:$M$170&lt;=F$153)*('Booking Guest Information'!$O$21:$O$170&gt;F$153)*('Booking Guest Information'!$A$21:$A$170&lt;&gt;"X"),0),0),""),"")</f>
        <v/>
      </c>
      <c r="G158" s="150" t="str">
        <f t="array" ref="G158">IFERROR(IF($C158&lt;&gt;"",INDEX('Booking Guest Information'!$K$21:$K$170,MATCH(1,('Booking Guest Information'!$G$21:$G$170=$D158)*('Booking Guest Information'!$M$21:$M$170&lt;=G$153)*('Booking Guest Information'!$O$21:$O$170&gt;G$153)*('Booking Guest Information'!$A$21:$A$170&lt;&gt;"X"),0),0),""),"")</f>
        <v/>
      </c>
      <c r="H158" s="150" t="str">
        <f t="array" ref="H158">IFERROR(IF($C158&lt;&gt;"",INDEX('Booking Guest Information'!$K$21:$K$170,MATCH(1,('Booking Guest Information'!$G$21:$G$170=$D158)*('Booking Guest Information'!$M$21:$M$170&lt;=H$153)*('Booking Guest Information'!$O$21:$O$170&gt;H$153)*('Booking Guest Information'!$A$21:$A$170&lt;&gt;"X"),0),0),""),"")</f>
        <v/>
      </c>
      <c r="I158" s="150" t="str">
        <f t="array" ref="I158">IFERROR(IF($C158&lt;&gt;"",INDEX('Booking Guest Information'!$K$21:$K$170,MATCH(1,('Booking Guest Information'!$G$21:$G$170=$D158)*('Booking Guest Information'!$M$21:$M$170&lt;=I$153)*('Booking Guest Information'!$O$21:$O$170&gt;I$153)*('Booking Guest Information'!$A$21:$A$170&lt;&gt;"X"),0),0),""),"")</f>
        <v/>
      </c>
      <c r="J158" s="150" t="str">
        <f t="array" ref="J158">IFERROR(IF($C158&lt;&gt;"",INDEX('Booking Guest Information'!$K$21:$K$170,MATCH(1,('Booking Guest Information'!$G$21:$G$170=$D158)*('Booking Guest Information'!$M$21:$M$170&lt;=J$153)*('Booking Guest Information'!$O$21:$O$170&gt;J$153)*('Booking Guest Information'!$A$21:$A$170&lt;&gt;"X"),0),0),""),"")</f>
        <v/>
      </c>
      <c r="K158" s="150" t="str">
        <f t="array" ref="K158">IFERROR(IF($C158&lt;&gt;"",INDEX('Booking Guest Information'!$K$21:$K$170,MATCH(1,('Booking Guest Information'!$G$21:$G$170=$D158)*('Booking Guest Information'!$M$21:$M$170&lt;=K$153)*('Booking Guest Information'!$O$21:$O$170&gt;K$153)*('Booking Guest Information'!$A$21:$A$170&lt;&gt;"X"),0),0),""),"")</f>
        <v/>
      </c>
      <c r="L158" s="150" t="str">
        <f t="array" ref="L158">IFERROR(IF($C158&lt;&gt;"",INDEX('Booking Guest Information'!$K$21:$K$170,MATCH(1,('Booking Guest Information'!$G$21:$G$170=$D158)*('Booking Guest Information'!$M$21:$M$170&lt;=L$153)*('Booking Guest Information'!$O$21:$O$170&gt;L$153)*('Booking Guest Information'!$A$21:$A$170&lt;&gt;"X"),0),0),""),"")</f>
        <v/>
      </c>
      <c r="M158" s="150" t="str">
        <f t="array" ref="M158">IFERROR(IF($C158&lt;&gt;"",INDEX('Booking Guest Information'!$K$21:$K$170,MATCH(1,('Booking Guest Information'!$G$21:$G$170=$D158)*('Booking Guest Information'!$M$21:$M$170&lt;=M$153)*('Booking Guest Information'!$O$21:$O$170&gt;M$153)*('Booking Guest Information'!$A$21:$A$170&lt;&gt;"X"),0),0),""),"")</f>
        <v/>
      </c>
      <c r="N158" s="150" t="str">
        <f t="array" ref="N158">IFERROR(IF($C158&lt;&gt;"",INDEX('Booking Guest Information'!$K$21:$K$170,MATCH(1,('Booking Guest Information'!$G$21:$G$170=$D158)*('Booking Guest Information'!$M$21:$M$170&lt;=N$153)*('Booking Guest Information'!$O$21:$O$170&gt;N$153)*('Booking Guest Information'!$A$21:$A$170&lt;&gt;"X"),0),0),""),"")</f>
        <v/>
      </c>
      <c r="O158" s="150" t="str">
        <f t="array" ref="O158">IFERROR(IF($C158&lt;&gt;"",INDEX('Booking Guest Information'!$K$21:$K$170,MATCH(1,('Booking Guest Information'!$G$21:$G$170=$D158)*('Booking Guest Information'!$M$21:$M$170&lt;=O$153)*('Booking Guest Information'!$O$21:$O$170&gt;O$153)*('Booking Guest Information'!$A$21:$A$170&lt;&gt;"X"),0),0),""),"")</f>
        <v/>
      </c>
      <c r="P158" s="150" t="str">
        <f t="array" ref="P158">IFERROR(IF($C158&lt;&gt;"",INDEX('Booking Guest Information'!$K$21:$K$170,MATCH(1,('Booking Guest Information'!$G$21:$G$170=$D158)*('Booking Guest Information'!$M$21:$M$170&lt;=P$153)*('Booking Guest Information'!$O$21:$O$170&gt;P$153)*('Booking Guest Information'!$A$21:$A$170&lt;&gt;"X"),0),0),""),"")</f>
        <v/>
      </c>
      <c r="Q158" s="150" t="str">
        <f t="array" ref="Q158">IFERROR(IF($C158&lt;&gt;"",INDEX('Booking Guest Information'!$K$21:$K$170,MATCH(1,('Booking Guest Information'!$G$21:$G$170=$D158)*('Booking Guest Information'!$M$21:$M$170&lt;=Q$153)*('Booking Guest Information'!$O$21:$O$170&gt;Q$153)*('Booking Guest Information'!$A$21:$A$170&lt;&gt;"X"),0),0),""),"")</f>
        <v/>
      </c>
      <c r="R158" s="150" t="str">
        <f t="array" ref="R158">IFERROR(IF($C158&lt;&gt;"",INDEX('Booking Guest Information'!$K$21:$K$170,MATCH(1,('Booking Guest Information'!$G$21:$G$170=$D158)*('Booking Guest Information'!$M$21:$M$170&lt;=R$153)*('Booking Guest Information'!$O$21:$O$170&gt;R$153)*('Booking Guest Information'!$A$21:$A$170&lt;&gt;"X"),0),0),""),"")</f>
        <v/>
      </c>
      <c r="S158" s="150" t="str">
        <f t="array" ref="S158">IFERROR(IF($C158&lt;&gt;"",INDEX('Booking Guest Information'!$K$21:$K$170,MATCH(1,('Booking Guest Information'!$G$21:$G$170=$D158)*('Booking Guest Information'!$M$21:$M$170&lt;=S$153)*('Booking Guest Information'!$O$21:$O$170&gt;S$153)*('Booking Guest Information'!$A$21:$A$170&lt;&gt;"X"),0),0),""),"")</f>
        <v/>
      </c>
      <c r="T158" s="150" t="str">
        <f t="array" ref="T158">IFERROR(IF($C158&lt;&gt;"",INDEX('Booking Guest Information'!$K$21:$K$170,MATCH(1,('Booking Guest Information'!$G$21:$G$170=$D158)*('Booking Guest Information'!$M$21:$M$170&lt;=T$153)*('Booking Guest Information'!$O$21:$O$170&gt;T$153)*('Booking Guest Information'!$A$21:$A$170&lt;&gt;"X"),0),0),""),"")</f>
        <v/>
      </c>
      <c r="U158" s="150" t="str">
        <f t="array" ref="U158">IFERROR(IF($C158&lt;&gt;"",INDEX('Booking Guest Information'!$K$21:$K$170,MATCH(1,('Booking Guest Information'!$G$21:$G$170=$D158)*('Booking Guest Information'!$M$21:$M$170&lt;=U$153)*('Booking Guest Information'!$O$21:$O$170&gt;U$153)*('Booking Guest Information'!$A$21:$A$170&lt;&gt;"X"),0),0),""),"")</f>
        <v/>
      </c>
      <c r="V158" s="150" t="str">
        <f t="array" ref="V158">IFERROR(IF($C158&lt;&gt;"",INDEX('Booking Guest Information'!$K$21:$K$170,MATCH(1,('Booking Guest Information'!$G$21:$G$170=$D158)*('Booking Guest Information'!$M$21:$M$170&lt;=V$153)*('Booking Guest Information'!$O$21:$O$170&gt;V$153)*('Booking Guest Information'!$A$21:$A$170&lt;&gt;"X"),0),0),""),"")</f>
        <v/>
      </c>
      <c r="W158" s="150" t="str">
        <f t="array" ref="W158">IFERROR(IF($C158&lt;&gt;"",INDEX('Booking Guest Information'!$K$21:$K$170,MATCH(1,('Booking Guest Information'!$G$21:$G$170=$D158)*('Booking Guest Information'!$M$21:$M$170&lt;=W$153)*('Booking Guest Information'!$O$21:$O$170&gt;W$153)*('Booking Guest Information'!$A$21:$A$170&lt;&gt;"X"),0),0),""),"")</f>
        <v/>
      </c>
      <c r="X158" s="150" t="str">
        <f t="array" ref="X158">IFERROR(IF($C158&lt;&gt;"",INDEX('Booking Guest Information'!$K$21:$K$170,MATCH(1,('Booking Guest Information'!$G$21:$G$170=$D158)*('Booking Guest Information'!$M$21:$M$170&lt;=X$153)*('Booking Guest Information'!$O$21:$O$170&gt;X$153)*('Booking Guest Information'!$A$21:$A$170&lt;&gt;"X"),0),0),""),"")</f>
        <v/>
      </c>
      <c r="Y158" s="150" t="str">
        <f t="array" ref="Y158">IFERROR(IF($C158&lt;&gt;"",INDEX('Booking Guest Information'!$K$21:$K$170,MATCH(1,('Booking Guest Information'!$G$21:$G$170=$D158)*('Booking Guest Information'!$M$21:$M$170&lt;=Y$153)*('Booking Guest Information'!$O$21:$O$170&gt;Y$153)*('Booking Guest Information'!$A$21:$A$170&lt;&gt;"X"),0),0),""),"")</f>
        <v/>
      </c>
      <c r="Z158" s="150" t="str">
        <f t="array" ref="Z158">IFERROR(IF($C158&lt;&gt;"",INDEX('Booking Guest Information'!$K$21:$K$170,MATCH(1,('Booking Guest Information'!$G$21:$G$170=$D158)*('Booking Guest Information'!$M$21:$M$170&lt;=Z$153)*('Booking Guest Information'!$O$21:$O$170&gt;Z$153)*('Booking Guest Information'!$A$21:$A$170&lt;&gt;"X"),0),0),""),"")</f>
        <v/>
      </c>
      <c r="AA158" s="150" t="str">
        <f t="array" ref="AA158">IFERROR(IF($C158&lt;&gt;"",INDEX('Booking Guest Information'!$K$21:$K$170,MATCH(1,('Booking Guest Information'!$G$21:$G$170=$D158)*('Booking Guest Information'!$M$21:$M$170&lt;=AA$153)*('Booking Guest Information'!$O$21:$O$170&gt;AA$153)*('Booking Guest Information'!$A$21:$A$170&lt;&gt;"X"),0),0),""),"")</f>
        <v/>
      </c>
      <c r="AB158" s="150" t="str">
        <f t="array" ref="AB158">IFERROR(IF($C158&lt;&gt;"",INDEX('Booking Guest Information'!$K$21:$K$170,MATCH(1,('Booking Guest Information'!$G$21:$G$170=$D158)*('Booking Guest Information'!$M$21:$M$170&lt;=AB$153)*('Booking Guest Information'!$O$21:$O$170&gt;AB$153)*('Booking Guest Information'!$A$21:$A$170&lt;&gt;"X"),0),0),""),"")</f>
        <v/>
      </c>
      <c r="AC158" s="150" t="str">
        <f t="array" ref="AC158">IFERROR(IF($C158&lt;&gt;"",INDEX('Booking Guest Information'!$K$21:$K$170,MATCH(1,('Booking Guest Information'!$G$21:$G$170=$D158)*('Booking Guest Information'!$M$21:$M$170&lt;=AC$153)*('Booking Guest Information'!$O$21:$O$170&gt;AC$153)*('Booking Guest Information'!$A$21:$A$170&lt;&gt;"X"),0),0),""),"")</f>
        <v/>
      </c>
      <c r="AD158" s="150" t="str">
        <f t="array" ref="AD158">IFERROR(IF($C158&lt;&gt;"",INDEX('Booking Guest Information'!$K$21:$K$170,MATCH(1,('Booking Guest Information'!$G$21:$G$170=$D158)*('Booking Guest Information'!$M$21:$M$170&lt;=AD$153)*('Booking Guest Information'!$O$21:$O$170&gt;AD$153)*('Booking Guest Information'!$A$21:$A$170&lt;&gt;"X"),0),0),""),"")</f>
        <v/>
      </c>
      <c r="AE158" s="150" t="str">
        <f t="array" ref="AE158">IFERROR(IF($C158&lt;&gt;"",INDEX('Booking Guest Information'!$K$21:$K$170,MATCH(1,('Booking Guest Information'!$G$21:$G$170=$D158)*('Booking Guest Information'!$M$21:$M$170&lt;=AE$153)*('Booking Guest Information'!$O$21:$O$170&gt;AE$153)*('Booking Guest Information'!$A$21:$A$170&lt;&gt;"X"),0),0),""),"")</f>
        <v/>
      </c>
      <c r="AF158" s="150" t="str">
        <f t="array" ref="AF158">IFERROR(IF($C158&lt;&gt;"",INDEX('Booking Guest Information'!$K$21:$K$170,MATCH(1,('Booking Guest Information'!$G$21:$G$170=$D158)*('Booking Guest Information'!$M$21:$M$170&lt;=AF$153)*('Booking Guest Information'!$O$21:$O$170&gt;AF$153)*('Booking Guest Information'!$A$21:$A$170&lt;&gt;"X"),0),0),""),"")</f>
        <v/>
      </c>
      <c r="AG158" s="150" t="str">
        <f t="array" ref="AG158">IFERROR(IF($C158&lt;&gt;"",INDEX('Booking Guest Information'!$K$21:$K$170,MATCH(1,('Booking Guest Information'!$G$21:$G$170=$D158)*('Booking Guest Information'!$M$21:$M$170&lt;=AG$153)*('Booking Guest Information'!$O$21:$O$170&gt;AG$153)*('Booking Guest Information'!$A$21:$A$170&lt;&gt;"X"),0),0),""),"")</f>
        <v/>
      </c>
      <c r="AH158" s="150" t="str">
        <f t="array" ref="AH158">IFERROR(IF($C158&lt;&gt;"",INDEX('Booking Guest Information'!$K$21:$K$170,MATCH(1,('Booking Guest Information'!$G$21:$G$170=$D158)*('Booking Guest Information'!$M$21:$M$170&lt;=AH$153)*('Booking Guest Information'!$O$21:$O$170&gt;AH$153)*('Booking Guest Information'!$A$21:$A$170&lt;&gt;"X"),0),0),""),"")</f>
        <v/>
      </c>
      <c r="AI158" s="150" t="str">
        <f t="array" ref="AI158">IFERROR(IF($C158&lt;&gt;"",INDEX('Booking Guest Information'!$K$21:$K$170,MATCH(1,('Booking Guest Information'!$G$21:$G$170=$D158)*('Booking Guest Information'!$M$21:$M$170&lt;=AI$153)*('Booking Guest Information'!$O$21:$O$170&gt;AI$153)*('Booking Guest Information'!$A$21:$A$170&lt;&gt;"X"),0),0),""),"")</f>
        <v/>
      </c>
      <c r="AJ158" s="150" t="str">
        <f t="array" ref="AJ158">IFERROR(IF($C158&lt;&gt;"",INDEX('Booking Guest Information'!$K$21:$K$170,MATCH(1,('Booking Guest Information'!$G$21:$G$170=$D158)*('Booking Guest Information'!$M$21:$M$170&lt;=AJ$153)*('Booking Guest Information'!$O$21:$O$170&gt;AJ$153)*('Booking Guest Information'!$A$21:$A$170&lt;&gt;"X"),0),0),""),"")</f>
        <v/>
      </c>
      <c r="AK158" s="150" t="str">
        <f t="array" ref="AK158">IFERROR(IF($C158&lt;&gt;"",INDEX('Booking Guest Information'!$K$21:$K$170,MATCH(1,('Booking Guest Information'!$G$21:$G$170=$D158)*('Booking Guest Information'!$M$21:$M$170&lt;=AK$153)*('Booking Guest Information'!$O$21:$O$170&gt;AK$153)*('Booking Guest Information'!$A$21:$A$170&lt;&gt;"X"),0),0),""),"")</f>
        <v/>
      </c>
      <c r="AL158" s="150" t="str">
        <f t="array" ref="AL158">IFERROR(IF($C158&lt;&gt;"",INDEX('Booking Guest Information'!$K$21:$K$170,MATCH(1,('Booking Guest Information'!$G$21:$G$170=$D158)*('Booking Guest Information'!$M$21:$M$170&lt;=AL$153)*('Booking Guest Information'!$O$21:$O$170&gt;AL$153)*('Booking Guest Information'!$A$21:$A$170&lt;&gt;"X"),0),0),""),"")</f>
        <v/>
      </c>
      <c r="AM158" s="150" t="str">
        <f t="array" ref="AM158">IFERROR(IF($C158&lt;&gt;"",INDEX('Booking Guest Information'!$K$21:$K$170,MATCH(1,('Booking Guest Information'!$G$21:$G$170=$D158)*('Booking Guest Information'!$M$21:$M$170&lt;=AM$153)*('Booking Guest Information'!$O$21:$O$170&gt;AM$153)*('Booking Guest Information'!$A$21:$A$170&lt;&gt;"X"),0),0),""),"")</f>
        <v/>
      </c>
      <c r="AN158" s="150" t="str">
        <f t="array" ref="AN158">IFERROR(IF($C158&lt;&gt;"",INDEX('Booking Guest Information'!$K$21:$K$170,MATCH(1,('Booking Guest Information'!$G$21:$G$170=$D158)*('Booking Guest Information'!$M$21:$M$170&lt;=AN$153)*('Booking Guest Information'!$O$21:$O$170&gt;AN$153)*('Booking Guest Information'!$A$21:$A$170&lt;&gt;"X"),0),0),""),"")</f>
        <v/>
      </c>
      <c r="AO158" s="150" t="str">
        <f t="array" ref="AO158">IFERROR(IF($C158&lt;&gt;"",INDEX('Booking Guest Information'!$K$21:$K$170,MATCH(1,('Booking Guest Information'!$G$21:$G$170=$D158)*('Booking Guest Information'!$M$21:$M$170&lt;=AO$153)*('Booking Guest Information'!$O$21:$O$170&gt;AO$153)*('Booking Guest Information'!$A$21:$A$170&lt;&gt;"X"),0),0),""),"")</f>
        <v/>
      </c>
      <c r="AP158" s="150" t="str">
        <f t="array" ref="AP158">IFERROR(IF($C158&lt;&gt;"",INDEX('Booking Guest Information'!$K$21:$K$170,MATCH(1,('Booking Guest Information'!$G$21:$G$170=$D158)*('Booking Guest Information'!$M$21:$M$170&lt;=AP$153)*('Booking Guest Information'!$O$21:$O$170&gt;AP$153)*('Booking Guest Information'!$A$21:$A$170&lt;&gt;"X"),0),0),""),"")</f>
        <v/>
      </c>
      <c r="AQ158" s="150" t="str">
        <f t="array" ref="AQ158">IFERROR(IF($C158&lt;&gt;"",INDEX('Booking Guest Information'!$K$21:$K$170,MATCH(1,('Booking Guest Information'!$G$21:$G$170=$D158)*('Booking Guest Information'!$M$21:$M$170&lt;=AQ$153)*('Booking Guest Information'!$O$21:$O$170&gt;AQ$153)*('Booking Guest Information'!$A$21:$A$170&lt;&gt;"X"),0),0),""),"")</f>
        <v/>
      </c>
      <c r="AR158" s="150" t="str">
        <f t="array" ref="AR158">IFERROR(IF($C158&lt;&gt;"",INDEX('Booking Guest Information'!$K$21:$K$170,MATCH(1,('Booking Guest Information'!$G$21:$G$170=$D158)*('Booking Guest Information'!$M$21:$M$170&lt;=AR$153)*('Booking Guest Information'!$O$21:$O$170&gt;AR$153)*('Booking Guest Information'!$A$21:$A$170&lt;&gt;"X"),0),0),""),"")</f>
        <v/>
      </c>
      <c r="AS158" s="150" t="str">
        <f t="array" ref="AS158">IFERROR(IF($C158&lt;&gt;"",INDEX('Booking Guest Information'!$K$21:$K$170,MATCH(1,('Booking Guest Information'!$G$21:$G$170=$D158)*('Booking Guest Information'!$M$21:$M$170&lt;=AS$153)*('Booking Guest Information'!$O$21:$O$170&gt;AS$153)*('Booking Guest Information'!$A$21:$A$170&lt;&gt;"X"),0),0),""),"")</f>
        <v/>
      </c>
      <c r="AT158" s="150" t="str">
        <f t="array" ref="AT158">IFERROR(IF($C158&lt;&gt;"",INDEX('Booking Guest Information'!$K$21:$K$170,MATCH(1,('Booking Guest Information'!$G$21:$G$170=$D158)*('Booking Guest Information'!$M$21:$M$170&lt;=AT$153)*('Booking Guest Information'!$O$21:$O$170&gt;AT$153)*('Booking Guest Information'!$A$21:$A$170&lt;&gt;"X"),0),0),""),"")</f>
        <v/>
      </c>
      <c r="AU158" s="150" t="str">
        <f t="array" ref="AU158">IFERROR(IF($C158&lt;&gt;"",INDEX('Booking Guest Information'!$K$21:$K$170,MATCH(1,('Booking Guest Information'!$G$21:$G$170=$D158)*('Booking Guest Information'!$M$21:$M$170&lt;=AU$153)*('Booking Guest Information'!$O$21:$O$170&gt;AU$153)*('Booking Guest Information'!$A$21:$A$170&lt;&gt;"X"),0),0),""),"")</f>
        <v/>
      </c>
    </row>
    <row r="159" spans="2:47" x14ac:dyDescent="0.3">
      <c r="B159" s="149">
        <v>6</v>
      </c>
      <c r="C159" s="151" t="str">
        <f t="shared" si="8"/>
        <v>Standard Double</v>
      </c>
      <c r="D159" s="149">
        <f t="shared" si="8"/>
        <v>206</v>
      </c>
      <c r="E159" s="149"/>
      <c r="F159" s="150" t="str">
        <f t="array" ref="F159">IFERROR(IF($C159&lt;&gt;"",INDEX('Booking Guest Information'!$K$21:$K$170,MATCH(1,('Booking Guest Information'!$G$21:$G$170=$D159)*('Booking Guest Information'!$M$21:$M$170&lt;=F$153)*('Booking Guest Information'!$O$21:$O$170&gt;F$153)*('Booking Guest Information'!$A$21:$A$170&lt;&gt;"X"),0),0),""),"")</f>
        <v/>
      </c>
      <c r="G159" s="150" t="str">
        <f t="array" ref="G159">IFERROR(IF($C159&lt;&gt;"",INDEX('Booking Guest Information'!$K$21:$K$170,MATCH(1,('Booking Guest Information'!$G$21:$G$170=$D159)*('Booking Guest Information'!$M$21:$M$170&lt;=G$153)*('Booking Guest Information'!$O$21:$O$170&gt;G$153)*('Booking Guest Information'!$A$21:$A$170&lt;&gt;"X"),0),0),""),"")</f>
        <v/>
      </c>
      <c r="H159" s="150" t="str">
        <f t="array" ref="H159">IFERROR(IF($C159&lt;&gt;"",INDEX('Booking Guest Information'!$K$21:$K$170,MATCH(1,('Booking Guest Information'!$G$21:$G$170=$D159)*('Booking Guest Information'!$M$21:$M$170&lt;=H$153)*('Booking Guest Information'!$O$21:$O$170&gt;H$153)*('Booking Guest Information'!$A$21:$A$170&lt;&gt;"X"),0),0),""),"")</f>
        <v/>
      </c>
      <c r="I159" s="150" t="str">
        <f t="array" ref="I159">IFERROR(IF($C159&lt;&gt;"",INDEX('Booking Guest Information'!$K$21:$K$170,MATCH(1,('Booking Guest Information'!$G$21:$G$170=$D159)*('Booking Guest Information'!$M$21:$M$170&lt;=I$153)*('Booking Guest Information'!$O$21:$O$170&gt;I$153)*('Booking Guest Information'!$A$21:$A$170&lt;&gt;"X"),0),0),""),"")</f>
        <v/>
      </c>
      <c r="J159" s="150" t="str">
        <f t="array" ref="J159">IFERROR(IF($C159&lt;&gt;"",INDEX('Booking Guest Information'!$K$21:$K$170,MATCH(1,('Booking Guest Information'!$G$21:$G$170=$D159)*('Booking Guest Information'!$M$21:$M$170&lt;=J$153)*('Booking Guest Information'!$O$21:$O$170&gt;J$153)*('Booking Guest Information'!$A$21:$A$170&lt;&gt;"X"),0),0),""),"")</f>
        <v/>
      </c>
      <c r="K159" s="150" t="str">
        <f t="array" ref="K159">IFERROR(IF($C159&lt;&gt;"",INDEX('Booking Guest Information'!$K$21:$K$170,MATCH(1,('Booking Guest Information'!$G$21:$G$170=$D159)*('Booking Guest Information'!$M$21:$M$170&lt;=K$153)*('Booking Guest Information'!$O$21:$O$170&gt;K$153)*('Booking Guest Information'!$A$21:$A$170&lt;&gt;"X"),0),0),""),"")</f>
        <v/>
      </c>
      <c r="L159" s="150" t="str">
        <f t="array" ref="L159">IFERROR(IF($C159&lt;&gt;"",INDEX('Booking Guest Information'!$K$21:$K$170,MATCH(1,('Booking Guest Information'!$G$21:$G$170=$D159)*('Booking Guest Information'!$M$21:$M$170&lt;=L$153)*('Booking Guest Information'!$O$21:$O$170&gt;L$153)*('Booking Guest Information'!$A$21:$A$170&lt;&gt;"X"),0),0),""),"")</f>
        <v/>
      </c>
      <c r="M159" s="150" t="str">
        <f t="array" ref="M159">IFERROR(IF($C159&lt;&gt;"",INDEX('Booking Guest Information'!$K$21:$K$170,MATCH(1,('Booking Guest Information'!$G$21:$G$170=$D159)*('Booking Guest Information'!$M$21:$M$170&lt;=M$153)*('Booking Guest Information'!$O$21:$O$170&gt;M$153)*('Booking Guest Information'!$A$21:$A$170&lt;&gt;"X"),0),0),""),"")</f>
        <v/>
      </c>
      <c r="N159" s="150" t="str">
        <f t="array" ref="N159">IFERROR(IF($C159&lt;&gt;"",INDEX('Booking Guest Information'!$K$21:$K$170,MATCH(1,('Booking Guest Information'!$G$21:$G$170=$D159)*('Booking Guest Information'!$M$21:$M$170&lt;=N$153)*('Booking Guest Information'!$O$21:$O$170&gt;N$153)*('Booking Guest Information'!$A$21:$A$170&lt;&gt;"X"),0),0),""),"")</f>
        <v/>
      </c>
      <c r="O159" s="150" t="str">
        <f t="array" ref="O159">IFERROR(IF($C159&lt;&gt;"",INDEX('Booking Guest Information'!$K$21:$K$170,MATCH(1,('Booking Guest Information'!$G$21:$G$170=$D159)*('Booking Guest Information'!$M$21:$M$170&lt;=O$153)*('Booking Guest Information'!$O$21:$O$170&gt;O$153)*('Booking Guest Information'!$A$21:$A$170&lt;&gt;"X"),0),0),""),"")</f>
        <v/>
      </c>
      <c r="P159" s="150" t="str">
        <f t="array" ref="P159">IFERROR(IF($C159&lt;&gt;"",INDEX('Booking Guest Information'!$K$21:$K$170,MATCH(1,('Booking Guest Information'!$G$21:$G$170=$D159)*('Booking Guest Information'!$M$21:$M$170&lt;=P$153)*('Booking Guest Information'!$O$21:$O$170&gt;P$153)*('Booking Guest Information'!$A$21:$A$170&lt;&gt;"X"),0),0),""),"")</f>
        <v/>
      </c>
      <c r="Q159" s="150" t="str">
        <f t="array" ref="Q159">IFERROR(IF($C159&lt;&gt;"",INDEX('Booking Guest Information'!$K$21:$K$170,MATCH(1,('Booking Guest Information'!$G$21:$G$170=$D159)*('Booking Guest Information'!$M$21:$M$170&lt;=Q$153)*('Booking Guest Information'!$O$21:$O$170&gt;Q$153)*('Booking Guest Information'!$A$21:$A$170&lt;&gt;"X"),0),0),""),"")</f>
        <v/>
      </c>
      <c r="R159" s="150" t="str">
        <f t="array" ref="R159">IFERROR(IF($C159&lt;&gt;"",INDEX('Booking Guest Information'!$K$21:$K$170,MATCH(1,('Booking Guest Information'!$G$21:$G$170=$D159)*('Booking Guest Information'!$M$21:$M$170&lt;=R$153)*('Booking Guest Information'!$O$21:$O$170&gt;R$153)*('Booking Guest Information'!$A$21:$A$170&lt;&gt;"X"),0),0),""),"")</f>
        <v/>
      </c>
      <c r="S159" s="150" t="str">
        <f t="array" ref="S159">IFERROR(IF($C159&lt;&gt;"",INDEX('Booking Guest Information'!$K$21:$K$170,MATCH(1,('Booking Guest Information'!$G$21:$G$170=$D159)*('Booking Guest Information'!$M$21:$M$170&lt;=S$153)*('Booking Guest Information'!$O$21:$O$170&gt;S$153)*('Booking Guest Information'!$A$21:$A$170&lt;&gt;"X"),0),0),""),"")</f>
        <v/>
      </c>
      <c r="T159" s="150" t="str">
        <f t="array" ref="T159">IFERROR(IF($C159&lt;&gt;"",INDEX('Booking Guest Information'!$K$21:$K$170,MATCH(1,('Booking Guest Information'!$G$21:$G$170=$D159)*('Booking Guest Information'!$M$21:$M$170&lt;=T$153)*('Booking Guest Information'!$O$21:$O$170&gt;T$153)*('Booking Guest Information'!$A$21:$A$170&lt;&gt;"X"),0),0),""),"")</f>
        <v/>
      </c>
      <c r="U159" s="150" t="str">
        <f t="array" ref="U159">IFERROR(IF($C159&lt;&gt;"",INDEX('Booking Guest Information'!$K$21:$K$170,MATCH(1,('Booking Guest Information'!$G$21:$G$170=$D159)*('Booking Guest Information'!$M$21:$M$170&lt;=U$153)*('Booking Guest Information'!$O$21:$O$170&gt;U$153)*('Booking Guest Information'!$A$21:$A$170&lt;&gt;"X"),0),0),""),"")</f>
        <v/>
      </c>
      <c r="V159" s="150" t="str">
        <f t="array" ref="V159">IFERROR(IF($C159&lt;&gt;"",INDEX('Booking Guest Information'!$K$21:$K$170,MATCH(1,('Booking Guest Information'!$G$21:$G$170=$D159)*('Booking Guest Information'!$M$21:$M$170&lt;=V$153)*('Booking Guest Information'!$O$21:$O$170&gt;V$153)*('Booking Guest Information'!$A$21:$A$170&lt;&gt;"X"),0),0),""),"")</f>
        <v/>
      </c>
      <c r="W159" s="150" t="str">
        <f t="array" ref="W159">IFERROR(IF($C159&lt;&gt;"",INDEX('Booking Guest Information'!$K$21:$K$170,MATCH(1,('Booking Guest Information'!$G$21:$G$170=$D159)*('Booking Guest Information'!$M$21:$M$170&lt;=W$153)*('Booking Guest Information'!$O$21:$O$170&gt;W$153)*('Booking Guest Information'!$A$21:$A$170&lt;&gt;"X"),0),0),""),"")</f>
        <v/>
      </c>
      <c r="X159" s="150" t="str">
        <f t="array" ref="X159">IFERROR(IF($C159&lt;&gt;"",INDEX('Booking Guest Information'!$K$21:$K$170,MATCH(1,('Booking Guest Information'!$G$21:$G$170=$D159)*('Booking Guest Information'!$M$21:$M$170&lt;=X$153)*('Booking Guest Information'!$O$21:$O$170&gt;X$153)*('Booking Guest Information'!$A$21:$A$170&lt;&gt;"X"),0),0),""),"")</f>
        <v/>
      </c>
      <c r="Y159" s="150" t="str">
        <f t="array" ref="Y159">IFERROR(IF($C159&lt;&gt;"",INDEX('Booking Guest Information'!$K$21:$K$170,MATCH(1,('Booking Guest Information'!$G$21:$G$170=$D159)*('Booking Guest Information'!$M$21:$M$170&lt;=Y$153)*('Booking Guest Information'!$O$21:$O$170&gt;Y$153)*('Booking Guest Information'!$A$21:$A$170&lt;&gt;"X"),0),0),""),"")</f>
        <v/>
      </c>
      <c r="Z159" s="150" t="str">
        <f t="array" ref="Z159">IFERROR(IF($C159&lt;&gt;"",INDEX('Booking Guest Information'!$K$21:$K$170,MATCH(1,('Booking Guest Information'!$G$21:$G$170=$D159)*('Booking Guest Information'!$M$21:$M$170&lt;=Z$153)*('Booking Guest Information'!$O$21:$O$170&gt;Z$153)*('Booking Guest Information'!$A$21:$A$170&lt;&gt;"X"),0),0),""),"")</f>
        <v/>
      </c>
      <c r="AA159" s="150" t="str">
        <f t="array" ref="AA159">IFERROR(IF($C159&lt;&gt;"",INDEX('Booking Guest Information'!$K$21:$K$170,MATCH(1,('Booking Guest Information'!$G$21:$G$170=$D159)*('Booking Guest Information'!$M$21:$M$170&lt;=AA$153)*('Booking Guest Information'!$O$21:$O$170&gt;AA$153)*('Booking Guest Information'!$A$21:$A$170&lt;&gt;"X"),0),0),""),"")</f>
        <v/>
      </c>
      <c r="AB159" s="150" t="str">
        <f t="array" ref="AB159">IFERROR(IF($C159&lt;&gt;"",INDEX('Booking Guest Information'!$K$21:$K$170,MATCH(1,('Booking Guest Information'!$G$21:$G$170=$D159)*('Booking Guest Information'!$M$21:$M$170&lt;=AB$153)*('Booking Guest Information'!$O$21:$O$170&gt;AB$153)*('Booking Guest Information'!$A$21:$A$170&lt;&gt;"X"),0),0),""),"")</f>
        <v/>
      </c>
      <c r="AC159" s="150" t="str">
        <f t="array" ref="AC159">IFERROR(IF($C159&lt;&gt;"",INDEX('Booking Guest Information'!$K$21:$K$170,MATCH(1,('Booking Guest Information'!$G$21:$G$170=$D159)*('Booking Guest Information'!$M$21:$M$170&lt;=AC$153)*('Booking Guest Information'!$O$21:$O$170&gt;AC$153)*('Booking Guest Information'!$A$21:$A$170&lt;&gt;"X"),0),0),""),"")</f>
        <v/>
      </c>
      <c r="AD159" s="150" t="str">
        <f t="array" ref="AD159">IFERROR(IF($C159&lt;&gt;"",INDEX('Booking Guest Information'!$K$21:$K$170,MATCH(1,('Booking Guest Information'!$G$21:$G$170=$D159)*('Booking Guest Information'!$M$21:$M$170&lt;=AD$153)*('Booking Guest Information'!$O$21:$O$170&gt;AD$153)*('Booking Guest Information'!$A$21:$A$170&lt;&gt;"X"),0),0),""),"")</f>
        <v/>
      </c>
      <c r="AE159" s="150" t="str">
        <f t="array" ref="AE159">IFERROR(IF($C159&lt;&gt;"",INDEX('Booking Guest Information'!$K$21:$K$170,MATCH(1,('Booking Guest Information'!$G$21:$G$170=$D159)*('Booking Guest Information'!$M$21:$M$170&lt;=AE$153)*('Booking Guest Information'!$O$21:$O$170&gt;AE$153)*('Booking Guest Information'!$A$21:$A$170&lt;&gt;"X"),0),0),""),"")</f>
        <v/>
      </c>
      <c r="AF159" s="150" t="str">
        <f t="array" ref="AF159">IFERROR(IF($C159&lt;&gt;"",INDEX('Booking Guest Information'!$K$21:$K$170,MATCH(1,('Booking Guest Information'!$G$21:$G$170=$D159)*('Booking Guest Information'!$M$21:$M$170&lt;=AF$153)*('Booking Guest Information'!$O$21:$O$170&gt;AF$153)*('Booking Guest Information'!$A$21:$A$170&lt;&gt;"X"),0),0),""),"")</f>
        <v/>
      </c>
      <c r="AG159" s="150" t="str">
        <f t="array" ref="AG159">IFERROR(IF($C159&lt;&gt;"",INDEX('Booking Guest Information'!$K$21:$K$170,MATCH(1,('Booking Guest Information'!$G$21:$G$170=$D159)*('Booking Guest Information'!$M$21:$M$170&lt;=AG$153)*('Booking Guest Information'!$O$21:$O$170&gt;AG$153)*('Booking Guest Information'!$A$21:$A$170&lt;&gt;"X"),0),0),""),"")</f>
        <v/>
      </c>
      <c r="AH159" s="150" t="str">
        <f t="array" ref="AH159">IFERROR(IF($C159&lt;&gt;"",INDEX('Booking Guest Information'!$K$21:$K$170,MATCH(1,('Booking Guest Information'!$G$21:$G$170=$D159)*('Booking Guest Information'!$M$21:$M$170&lt;=AH$153)*('Booking Guest Information'!$O$21:$O$170&gt;AH$153)*('Booking Guest Information'!$A$21:$A$170&lt;&gt;"X"),0),0),""),"")</f>
        <v/>
      </c>
      <c r="AI159" s="150" t="str">
        <f t="array" ref="AI159">IFERROR(IF($C159&lt;&gt;"",INDEX('Booking Guest Information'!$K$21:$K$170,MATCH(1,('Booking Guest Information'!$G$21:$G$170=$D159)*('Booking Guest Information'!$M$21:$M$170&lt;=AI$153)*('Booking Guest Information'!$O$21:$O$170&gt;AI$153)*('Booking Guest Information'!$A$21:$A$170&lt;&gt;"X"),0),0),""),"")</f>
        <v/>
      </c>
      <c r="AJ159" s="150" t="str">
        <f t="array" ref="AJ159">IFERROR(IF($C159&lt;&gt;"",INDEX('Booking Guest Information'!$K$21:$K$170,MATCH(1,('Booking Guest Information'!$G$21:$G$170=$D159)*('Booking Guest Information'!$M$21:$M$170&lt;=AJ$153)*('Booking Guest Information'!$O$21:$O$170&gt;AJ$153)*('Booking Guest Information'!$A$21:$A$170&lt;&gt;"X"),0),0),""),"")</f>
        <v/>
      </c>
      <c r="AK159" s="150" t="str">
        <f t="array" ref="AK159">IFERROR(IF($C159&lt;&gt;"",INDEX('Booking Guest Information'!$K$21:$K$170,MATCH(1,('Booking Guest Information'!$G$21:$G$170=$D159)*('Booking Guest Information'!$M$21:$M$170&lt;=AK$153)*('Booking Guest Information'!$O$21:$O$170&gt;AK$153)*('Booking Guest Information'!$A$21:$A$170&lt;&gt;"X"),0),0),""),"")</f>
        <v/>
      </c>
      <c r="AL159" s="150" t="str">
        <f t="array" ref="AL159">IFERROR(IF($C159&lt;&gt;"",INDEX('Booking Guest Information'!$K$21:$K$170,MATCH(1,('Booking Guest Information'!$G$21:$G$170=$D159)*('Booking Guest Information'!$M$21:$M$170&lt;=AL$153)*('Booking Guest Information'!$O$21:$O$170&gt;AL$153)*('Booking Guest Information'!$A$21:$A$170&lt;&gt;"X"),0),0),""),"")</f>
        <v/>
      </c>
      <c r="AM159" s="150" t="str">
        <f t="array" ref="AM159">IFERROR(IF($C159&lt;&gt;"",INDEX('Booking Guest Information'!$K$21:$K$170,MATCH(1,('Booking Guest Information'!$G$21:$G$170=$D159)*('Booking Guest Information'!$M$21:$M$170&lt;=AM$153)*('Booking Guest Information'!$O$21:$O$170&gt;AM$153)*('Booking Guest Information'!$A$21:$A$170&lt;&gt;"X"),0),0),""),"")</f>
        <v/>
      </c>
      <c r="AN159" s="150" t="str">
        <f t="array" ref="AN159">IFERROR(IF($C159&lt;&gt;"",INDEX('Booking Guest Information'!$K$21:$K$170,MATCH(1,('Booking Guest Information'!$G$21:$G$170=$D159)*('Booking Guest Information'!$M$21:$M$170&lt;=AN$153)*('Booking Guest Information'!$O$21:$O$170&gt;AN$153)*('Booking Guest Information'!$A$21:$A$170&lt;&gt;"X"),0),0),""),"")</f>
        <v/>
      </c>
      <c r="AO159" s="150" t="str">
        <f t="array" ref="AO159">IFERROR(IF($C159&lt;&gt;"",INDEX('Booking Guest Information'!$K$21:$K$170,MATCH(1,('Booking Guest Information'!$G$21:$G$170=$D159)*('Booking Guest Information'!$M$21:$M$170&lt;=AO$153)*('Booking Guest Information'!$O$21:$O$170&gt;AO$153)*('Booking Guest Information'!$A$21:$A$170&lt;&gt;"X"),0),0),""),"")</f>
        <v/>
      </c>
      <c r="AP159" s="150" t="str">
        <f t="array" ref="AP159">IFERROR(IF($C159&lt;&gt;"",INDEX('Booking Guest Information'!$K$21:$K$170,MATCH(1,('Booking Guest Information'!$G$21:$G$170=$D159)*('Booking Guest Information'!$M$21:$M$170&lt;=AP$153)*('Booking Guest Information'!$O$21:$O$170&gt;AP$153)*('Booking Guest Information'!$A$21:$A$170&lt;&gt;"X"),0),0),""),"")</f>
        <v/>
      </c>
      <c r="AQ159" s="150" t="str">
        <f t="array" ref="AQ159">IFERROR(IF($C159&lt;&gt;"",INDEX('Booking Guest Information'!$K$21:$K$170,MATCH(1,('Booking Guest Information'!$G$21:$G$170=$D159)*('Booking Guest Information'!$M$21:$M$170&lt;=AQ$153)*('Booking Guest Information'!$O$21:$O$170&gt;AQ$153)*('Booking Guest Information'!$A$21:$A$170&lt;&gt;"X"),0),0),""),"")</f>
        <v/>
      </c>
      <c r="AR159" s="150" t="str">
        <f t="array" ref="AR159">IFERROR(IF($C159&lt;&gt;"",INDEX('Booking Guest Information'!$K$21:$K$170,MATCH(1,('Booking Guest Information'!$G$21:$G$170=$D159)*('Booking Guest Information'!$M$21:$M$170&lt;=AR$153)*('Booking Guest Information'!$O$21:$O$170&gt;AR$153)*('Booking Guest Information'!$A$21:$A$170&lt;&gt;"X"),0),0),""),"")</f>
        <v/>
      </c>
      <c r="AS159" s="150" t="str">
        <f t="array" ref="AS159">IFERROR(IF($C159&lt;&gt;"",INDEX('Booking Guest Information'!$K$21:$K$170,MATCH(1,('Booking Guest Information'!$G$21:$G$170=$D159)*('Booking Guest Information'!$M$21:$M$170&lt;=AS$153)*('Booking Guest Information'!$O$21:$O$170&gt;AS$153)*('Booking Guest Information'!$A$21:$A$170&lt;&gt;"X"),0),0),""),"")</f>
        <v/>
      </c>
      <c r="AT159" s="150" t="str">
        <f t="array" ref="AT159">IFERROR(IF($C159&lt;&gt;"",INDEX('Booking Guest Information'!$K$21:$K$170,MATCH(1,('Booking Guest Information'!$G$21:$G$170=$D159)*('Booking Guest Information'!$M$21:$M$170&lt;=AT$153)*('Booking Guest Information'!$O$21:$O$170&gt;AT$153)*('Booking Guest Information'!$A$21:$A$170&lt;&gt;"X"),0),0),""),"")</f>
        <v/>
      </c>
      <c r="AU159" s="150" t="str">
        <f t="array" ref="AU159">IFERROR(IF($C159&lt;&gt;"",INDEX('Booking Guest Information'!$K$21:$K$170,MATCH(1,('Booking Guest Information'!$G$21:$G$170=$D159)*('Booking Guest Information'!$M$21:$M$170&lt;=AU$153)*('Booking Guest Information'!$O$21:$O$170&gt;AU$153)*('Booking Guest Information'!$A$21:$A$170&lt;&gt;"X"),0),0),""),"")</f>
        <v/>
      </c>
    </row>
    <row r="160" spans="2:47" x14ac:dyDescent="0.3">
      <c r="B160" s="149">
        <v>7</v>
      </c>
      <c r="C160" s="151" t="str">
        <f t="shared" si="8"/>
        <v>Standard Double</v>
      </c>
      <c r="D160" s="149">
        <f t="shared" si="8"/>
        <v>207</v>
      </c>
      <c r="E160" s="149"/>
      <c r="F160" s="150" t="str">
        <f t="array" ref="F160">IFERROR(IF($C160&lt;&gt;"",INDEX('Booking Guest Information'!$K$21:$K$170,MATCH(1,('Booking Guest Information'!$G$21:$G$170=$D160)*('Booking Guest Information'!$M$21:$M$170&lt;=F$153)*('Booking Guest Information'!$O$21:$O$170&gt;F$153)*('Booking Guest Information'!$A$21:$A$170&lt;&gt;"X"),0),0),""),"")</f>
        <v/>
      </c>
      <c r="G160" s="150" t="str">
        <f t="array" ref="G160">IFERROR(IF($C160&lt;&gt;"",INDEX('Booking Guest Information'!$K$21:$K$170,MATCH(1,('Booking Guest Information'!$G$21:$G$170=$D160)*('Booking Guest Information'!$M$21:$M$170&lt;=G$153)*('Booking Guest Information'!$O$21:$O$170&gt;G$153)*('Booking Guest Information'!$A$21:$A$170&lt;&gt;"X"),0),0),""),"")</f>
        <v/>
      </c>
      <c r="H160" s="150" t="str">
        <f t="array" ref="H160">IFERROR(IF($C160&lt;&gt;"",INDEX('Booking Guest Information'!$K$21:$K$170,MATCH(1,('Booking Guest Information'!$G$21:$G$170=$D160)*('Booking Guest Information'!$M$21:$M$170&lt;=H$153)*('Booking Guest Information'!$O$21:$O$170&gt;H$153)*('Booking Guest Information'!$A$21:$A$170&lt;&gt;"X"),0),0),""),"")</f>
        <v/>
      </c>
      <c r="I160" s="150" t="str">
        <f t="array" ref="I160">IFERROR(IF($C160&lt;&gt;"",INDEX('Booking Guest Information'!$K$21:$K$170,MATCH(1,('Booking Guest Information'!$G$21:$G$170=$D160)*('Booking Guest Information'!$M$21:$M$170&lt;=I$153)*('Booking Guest Information'!$O$21:$O$170&gt;I$153)*('Booking Guest Information'!$A$21:$A$170&lt;&gt;"X"),0),0),""),"")</f>
        <v/>
      </c>
      <c r="J160" s="150" t="str">
        <f t="array" ref="J160">IFERROR(IF($C160&lt;&gt;"",INDEX('Booking Guest Information'!$K$21:$K$170,MATCH(1,('Booking Guest Information'!$G$21:$G$170=$D160)*('Booking Guest Information'!$M$21:$M$170&lt;=J$153)*('Booking Guest Information'!$O$21:$O$170&gt;J$153)*('Booking Guest Information'!$A$21:$A$170&lt;&gt;"X"),0),0),""),"")</f>
        <v/>
      </c>
      <c r="K160" s="150" t="str">
        <f t="array" ref="K160">IFERROR(IF($C160&lt;&gt;"",INDEX('Booking Guest Information'!$K$21:$K$170,MATCH(1,('Booking Guest Information'!$G$21:$G$170=$D160)*('Booking Guest Information'!$M$21:$M$170&lt;=K$153)*('Booking Guest Information'!$O$21:$O$170&gt;K$153)*('Booking Guest Information'!$A$21:$A$170&lt;&gt;"X"),0),0),""),"")</f>
        <v/>
      </c>
      <c r="L160" s="150" t="str">
        <f t="array" ref="L160">IFERROR(IF($C160&lt;&gt;"",INDEX('Booking Guest Information'!$K$21:$K$170,MATCH(1,('Booking Guest Information'!$G$21:$G$170=$D160)*('Booking Guest Information'!$M$21:$M$170&lt;=L$153)*('Booking Guest Information'!$O$21:$O$170&gt;L$153)*('Booking Guest Information'!$A$21:$A$170&lt;&gt;"X"),0),0),""),"")</f>
        <v/>
      </c>
      <c r="M160" s="150" t="str">
        <f t="array" ref="M160">IFERROR(IF($C160&lt;&gt;"",INDEX('Booking Guest Information'!$K$21:$K$170,MATCH(1,('Booking Guest Information'!$G$21:$G$170=$D160)*('Booking Guest Information'!$M$21:$M$170&lt;=M$153)*('Booking Guest Information'!$O$21:$O$170&gt;M$153)*('Booking Guest Information'!$A$21:$A$170&lt;&gt;"X"),0),0),""),"")</f>
        <v/>
      </c>
      <c r="N160" s="150" t="str">
        <f t="array" ref="N160">IFERROR(IF($C160&lt;&gt;"",INDEX('Booking Guest Information'!$K$21:$K$170,MATCH(1,('Booking Guest Information'!$G$21:$G$170=$D160)*('Booking Guest Information'!$M$21:$M$170&lt;=N$153)*('Booking Guest Information'!$O$21:$O$170&gt;N$153)*('Booking Guest Information'!$A$21:$A$170&lt;&gt;"X"),0),0),""),"")</f>
        <v/>
      </c>
      <c r="O160" s="150" t="str">
        <f t="array" ref="O160">IFERROR(IF($C160&lt;&gt;"",INDEX('Booking Guest Information'!$K$21:$K$170,MATCH(1,('Booking Guest Information'!$G$21:$G$170=$D160)*('Booking Guest Information'!$M$21:$M$170&lt;=O$153)*('Booking Guest Information'!$O$21:$O$170&gt;O$153)*('Booking Guest Information'!$A$21:$A$170&lt;&gt;"X"),0),0),""),"")</f>
        <v/>
      </c>
      <c r="P160" s="150" t="str">
        <f t="array" ref="P160">IFERROR(IF($C160&lt;&gt;"",INDEX('Booking Guest Information'!$K$21:$K$170,MATCH(1,('Booking Guest Information'!$G$21:$G$170=$D160)*('Booking Guest Information'!$M$21:$M$170&lt;=P$153)*('Booking Guest Information'!$O$21:$O$170&gt;P$153)*('Booking Guest Information'!$A$21:$A$170&lt;&gt;"X"),0),0),""),"")</f>
        <v/>
      </c>
      <c r="Q160" s="150" t="str">
        <f t="array" ref="Q160">IFERROR(IF($C160&lt;&gt;"",INDEX('Booking Guest Information'!$K$21:$K$170,MATCH(1,('Booking Guest Information'!$G$21:$G$170=$D160)*('Booking Guest Information'!$M$21:$M$170&lt;=Q$153)*('Booking Guest Information'!$O$21:$O$170&gt;Q$153)*('Booking Guest Information'!$A$21:$A$170&lt;&gt;"X"),0),0),""),"")</f>
        <v/>
      </c>
      <c r="R160" s="150" t="str">
        <f t="array" ref="R160">IFERROR(IF($C160&lt;&gt;"",INDEX('Booking Guest Information'!$K$21:$K$170,MATCH(1,('Booking Guest Information'!$G$21:$G$170=$D160)*('Booking Guest Information'!$M$21:$M$170&lt;=R$153)*('Booking Guest Information'!$O$21:$O$170&gt;R$153)*('Booking Guest Information'!$A$21:$A$170&lt;&gt;"X"),0),0),""),"")</f>
        <v/>
      </c>
      <c r="S160" s="150" t="str">
        <f t="array" ref="S160">IFERROR(IF($C160&lt;&gt;"",INDEX('Booking Guest Information'!$K$21:$K$170,MATCH(1,('Booking Guest Information'!$G$21:$G$170=$D160)*('Booking Guest Information'!$M$21:$M$170&lt;=S$153)*('Booking Guest Information'!$O$21:$O$170&gt;S$153)*('Booking Guest Information'!$A$21:$A$170&lt;&gt;"X"),0),0),""),"")</f>
        <v/>
      </c>
      <c r="T160" s="150" t="str">
        <f t="array" ref="T160">IFERROR(IF($C160&lt;&gt;"",INDEX('Booking Guest Information'!$K$21:$K$170,MATCH(1,('Booking Guest Information'!$G$21:$G$170=$D160)*('Booking Guest Information'!$M$21:$M$170&lt;=T$153)*('Booking Guest Information'!$O$21:$O$170&gt;T$153)*('Booking Guest Information'!$A$21:$A$170&lt;&gt;"X"),0),0),""),"")</f>
        <v/>
      </c>
      <c r="U160" s="150" t="str">
        <f t="array" ref="U160">IFERROR(IF($C160&lt;&gt;"",INDEX('Booking Guest Information'!$K$21:$K$170,MATCH(1,('Booking Guest Information'!$G$21:$G$170=$D160)*('Booking Guest Information'!$M$21:$M$170&lt;=U$153)*('Booking Guest Information'!$O$21:$O$170&gt;U$153)*('Booking Guest Information'!$A$21:$A$170&lt;&gt;"X"),0),0),""),"")</f>
        <v/>
      </c>
      <c r="V160" s="150" t="str">
        <f t="array" ref="V160">IFERROR(IF($C160&lt;&gt;"",INDEX('Booking Guest Information'!$K$21:$K$170,MATCH(1,('Booking Guest Information'!$G$21:$G$170=$D160)*('Booking Guest Information'!$M$21:$M$170&lt;=V$153)*('Booking Guest Information'!$O$21:$O$170&gt;V$153)*('Booking Guest Information'!$A$21:$A$170&lt;&gt;"X"),0),0),""),"")</f>
        <v/>
      </c>
      <c r="W160" s="150" t="str">
        <f t="array" ref="W160">IFERROR(IF($C160&lt;&gt;"",INDEX('Booking Guest Information'!$K$21:$K$170,MATCH(1,('Booking Guest Information'!$G$21:$G$170=$D160)*('Booking Guest Information'!$M$21:$M$170&lt;=W$153)*('Booking Guest Information'!$O$21:$O$170&gt;W$153)*('Booking Guest Information'!$A$21:$A$170&lt;&gt;"X"),0),0),""),"")</f>
        <v/>
      </c>
      <c r="X160" s="150" t="str">
        <f t="array" ref="X160">IFERROR(IF($C160&lt;&gt;"",INDEX('Booking Guest Information'!$K$21:$K$170,MATCH(1,('Booking Guest Information'!$G$21:$G$170=$D160)*('Booking Guest Information'!$M$21:$M$170&lt;=X$153)*('Booking Guest Information'!$O$21:$O$170&gt;X$153)*('Booking Guest Information'!$A$21:$A$170&lt;&gt;"X"),0),0),""),"")</f>
        <v/>
      </c>
      <c r="Y160" s="150" t="str">
        <f t="array" ref="Y160">IFERROR(IF($C160&lt;&gt;"",INDEX('Booking Guest Information'!$K$21:$K$170,MATCH(1,('Booking Guest Information'!$G$21:$G$170=$D160)*('Booking Guest Information'!$M$21:$M$170&lt;=Y$153)*('Booking Guest Information'!$O$21:$O$170&gt;Y$153)*('Booking Guest Information'!$A$21:$A$170&lt;&gt;"X"),0),0),""),"")</f>
        <v/>
      </c>
      <c r="Z160" s="150" t="str">
        <f t="array" ref="Z160">IFERROR(IF($C160&lt;&gt;"",INDEX('Booking Guest Information'!$K$21:$K$170,MATCH(1,('Booking Guest Information'!$G$21:$G$170=$D160)*('Booking Guest Information'!$M$21:$M$170&lt;=Z$153)*('Booking Guest Information'!$O$21:$O$170&gt;Z$153)*('Booking Guest Information'!$A$21:$A$170&lt;&gt;"X"),0),0),""),"")</f>
        <v/>
      </c>
      <c r="AA160" s="150" t="str">
        <f t="array" ref="AA160">IFERROR(IF($C160&lt;&gt;"",INDEX('Booking Guest Information'!$K$21:$K$170,MATCH(1,('Booking Guest Information'!$G$21:$G$170=$D160)*('Booking Guest Information'!$M$21:$M$170&lt;=AA$153)*('Booking Guest Information'!$O$21:$O$170&gt;AA$153)*('Booking Guest Information'!$A$21:$A$170&lt;&gt;"X"),0),0),""),"")</f>
        <v/>
      </c>
      <c r="AB160" s="150" t="str">
        <f t="array" ref="AB160">IFERROR(IF($C160&lt;&gt;"",INDEX('Booking Guest Information'!$K$21:$K$170,MATCH(1,('Booking Guest Information'!$G$21:$G$170=$D160)*('Booking Guest Information'!$M$21:$M$170&lt;=AB$153)*('Booking Guest Information'!$O$21:$O$170&gt;AB$153)*('Booking Guest Information'!$A$21:$A$170&lt;&gt;"X"),0),0),""),"")</f>
        <v/>
      </c>
      <c r="AC160" s="150" t="str">
        <f t="array" ref="AC160">IFERROR(IF($C160&lt;&gt;"",INDEX('Booking Guest Information'!$K$21:$K$170,MATCH(1,('Booking Guest Information'!$G$21:$G$170=$D160)*('Booking Guest Information'!$M$21:$M$170&lt;=AC$153)*('Booking Guest Information'!$O$21:$O$170&gt;AC$153)*('Booking Guest Information'!$A$21:$A$170&lt;&gt;"X"),0),0),""),"")</f>
        <v/>
      </c>
      <c r="AD160" s="150" t="str">
        <f t="array" ref="AD160">IFERROR(IF($C160&lt;&gt;"",INDEX('Booking Guest Information'!$K$21:$K$170,MATCH(1,('Booking Guest Information'!$G$21:$G$170=$D160)*('Booking Guest Information'!$M$21:$M$170&lt;=AD$153)*('Booking Guest Information'!$O$21:$O$170&gt;AD$153)*('Booking Guest Information'!$A$21:$A$170&lt;&gt;"X"),0),0),""),"")</f>
        <v/>
      </c>
      <c r="AE160" s="150" t="str">
        <f t="array" ref="AE160">IFERROR(IF($C160&lt;&gt;"",INDEX('Booking Guest Information'!$K$21:$K$170,MATCH(1,('Booking Guest Information'!$G$21:$G$170=$D160)*('Booking Guest Information'!$M$21:$M$170&lt;=AE$153)*('Booking Guest Information'!$O$21:$O$170&gt;AE$153)*('Booking Guest Information'!$A$21:$A$170&lt;&gt;"X"),0),0),""),"")</f>
        <v/>
      </c>
      <c r="AF160" s="150" t="str">
        <f t="array" ref="AF160">IFERROR(IF($C160&lt;&gt;"",INDEX('Booking Guest Information'!$K$21:$K$170,MATCH(1,('Booking Guest Information'!$G$21:$G$170=$D160)*('Booking Guest Information'!$M$21:$M$170&lt;=AF$153)*('Booking Guest Information'!$O$21:$O$170&gt;AF$153)*('Booking Guest Information'!$A$21:$A$170&lt;&gt;"X"),0),0),""),"")</f>
        <v/>
      </c>
      <c r="AG160" s="150" t="str">
        <f t="array" ref="AG160">IFERROR(IF($C160&lt;&gt;"",INDEX('Booking Guest Information'!$K$21:$K$170,MATCH(1,('Booking Guest Information'!$G$21:$G$170=$D160)*('Booking Guest Information'!$M$21:$M$170&lt;=AG$153)*('Booking Guest Information'!$O$21:$O$170&gt;AG$153)*('Booking Guest Information'!$A$21:$A$170&lt;&gt;"X"),0),0),""),"")</f>
        <v/>
      </c>
      <c r="AH160" s="150" t="str">
        <f t="array" ref="AH160">IFERROR(IF($C160&lt;&gt;"",INDEX('Booking Guest Information'!$K$21:$K$170,MATCH(1,('Booking Guest Information'!$G$21:$G$170=$D160)*('Booking Guest Information'!$M$21:$M$170&lt;=AH$153)*('Booking Guest Information'!$O$21:$O$170&gt;AH$153)*('Booking Guest Information'!$A$21:$A$170&lt;&gt;"X"),0),0),""),"")</f>
        <v/>
      </c>
      <c r="AI160" s="150" t="str">
        <f t="array" ref="AI160">IFERROR(IF($C160&lt;&gt;"",INDEX('Booking Guest Information'!$K$21:$K$170,MATCH(1,('Booking Guest Information'!$G$21:$G$170=$D160)*('Booking Guest Information'!$M$21:$M$170&lt;=AI$153)*('Booking Guest Information'!$O$21:$O$170&gt;AI$153)*('Booking Guest Information'!$A$21:$A$170&lt;&gt;"X"),0),0),""),"")</f>
        <v/>
      </c>
      <c r="AJ160" s="150" t="str">
        <f t="array" ref="AJ160">IFERROR(IF($C160&lt;&gt;"",INDEX('Booking Guest Information'!$K$21:$K$170,MATCH(1,('Booking Guest Information'!$G$21:$G$170=$D160)*('Booking Guest Information'!$M$21:$M$170&lt;=AJ$153)*('Booking Guest Information'!$O$21:$O$170&gt;AJ$153)*('Booking Guest Information'!$A$21:$A$170&lt;&gt;"X"),0),0),""),"")</f>
        <v/>
      </c>
      <c r="AK160" s="150" t="str">
        <f t="array" ref="AK160">IFERROR(IF($C160&lt;&gt;"",INDEX('Booking Guest Information'!$K$21:$K$170,MATCH(1,('Booking Guest Information'!$G$21:$G$170=$D160)*('Booking Guest Information'!$M$21:$M$170&lt;=AK$153)*('Booking Guest Information'!$O$21:$O$170&gt;AK$153)*('Booking Guest Information'!$A$21:$A$170&lt;&gt;"X"),0),0),""),"")</f>
        <v/>
      </c>
      <c r="AL160" s="150" t="str">
        <f t="array" ref="AL160">IFERROR(IF($C160&lt;&gt;"",INDEX('Booking Guest Information'!$K$21:$K$170,MATCH(1,('Booking Guest Information'!$G$21:$G$170=$D160)*('Booking Guest Information'!$M$21:$M$170&lt;=AL$153)*('Booking Guest Information'!$O$21:$O$170&gt;AL$153)*('Booking Guest Information'!$A$21:$A$170&lt;&gt;"X"),0),0),""),"")</f>
        <v/>
      </c>
      <c r="AM160" s="150" t="str">
        <f t="array" ref="AM160">IFERROR(IF($C160&lt;&gt;"",INDEX('Booking Guest Information'!$K$21:$K$170,MATCH(1,('Booking Guest Information'!$G$21:$G$170=$D160)*('Booking Guest Information'!$M$21:$M$170&lt;=AM$153)*('Booking Guest Information'!$O$21:$O$170&gt;AM$153)*('Booking Guest Information'!$A$21:$A$170&lt;&gt;"X"),0),0),""),"")</f>
        <v/>
      </c>
      <c r="AN160" s="150" t="str">
        <f t="array" ref="AN160">IFERROR(IF($C160&lt;&gt;"",INDEX('Booking Guest Information'!$K$21:$K$170,MATCH(1,('Booking Guest Information'!$G$21:$G$170=$D160)*('Booking Guest Information'!$M$21:$M$170&lt;=AN$153)*('Booking Guest Information'!$O$21:$O$170&gt;AN$153)*('Booking Guest Information'!$A$21:$A$170&lt;&gt;"X"),0),0),""),"")</f>
        <v/>
      </c>
      <c r="AO160" s="150" t="str">
        <f t="array" ref="AO160">IFERROR(IF($C160&lt;&gt;"",INDEX('Booking Guest Information'!$K$21:$K$170,MATCH(1,('Booking Guest Information'!$G$21:$G$170=$D160)*('Booking Guest Information'!$M$21:$M$170&lt;=AO$153)*('Booking Guest Information'!$O$21:$O$170&gt;AO$153)*('Booking Guest Information'!$A$21:$A$170&lt;&gt;"X"),0),0),""),"")</f>
        <v/>
      </c>
      <c r="AP160" s="150" t="str">
        <f t="array" ref="AP160">IFERROR(IF($C160&lt;&gt;"",INDEX('Booking Guest Information'!$K$21:$K$170,MATCH(1,('Booking Guest Information'!$G$21:$G$170=$D160)*('Booking Guest Information'!$M$21:$M$170&lt;=AP$153)*('Booking Guest Information'!$O$21:$O$170&gt;AP$153)*('Booking Guest Information'!$A$21:$A$170&lt;&gt;"X"),0),0),""),"")</f>
        <v/>
      </c>
      <c r="AQ160" s="150" t="str">
        <f t="array" ref="AQ160">IFERROR(IF($C160&lt;&gt;"",INDEX('Booking Guest Information'!$K$21:$K$170,MATCH(1,('Booking Guest Information'!$G$21:$G$170=$D160)*('Booking Guest Information'!$M$21:$M$170&lt;=AQ$153)*('Booking Guest Information'!$O$21:$O$170&gt;AQ$153)*('Booking Guest Information'!$A$21:$A$170&lt;&gt;"X"),0),0),""),"")</f>
        <v/>
      </c>
      <c r="AR160" s="150" t="str">
        <f t="array" ref="AR160">IFERROR(IF($C160&lt;&gt;"",INDEX('Booking Guest Information'!$K$21:$K$170,MATCH(1,('Booking Guest Information'!$G$21:$G$170=$D160)*('Booking Guest Information'!$M$21:$M$170&lt;=AR$153)*('Booking Guest Information'!$O$21:$O$170&gt;AR$153)*('Booking Guest Information'!$A$21:$A$170&lt;&gt;"X"),0),0),""),"")</f>
        <v/>
      </c>
      <c r="AS160" s="150" t="str">
        <f t="array" ref="AS160">IFERROR(IF($C160&lt;&gt;"",INDEX('Booking Guest Information'!$K$21:$K$170,MATCH(1,('Booking Guest Information'!$G$21:$G$170=$D160)*('Booking Guest Information'!$M$21:$M$170&lt;=AS$153)*('Booking Guest Information'!$O$21:$O$170&gt;AS$153)*('Booking Guest Information'!$A$21:$A$170&lt;&gt;"X"),0),0),""),"")</f>
        <v/>
      </c>
      <c r="AT160" s="150" t="str">
        <f t="array" ref="AT160">IFERROR(IF($C160&lt;&gt;"",INDEX('Booking Guest Information'!$K$21:$K$170,MATCH(1,('Booking Guest Information'!$G$21:$G$170=$D160)*('Booking Guest Information'!$M$21:$M$170&lt;=AT$153)*('Booking Guest Information'!$O$21:$O$170&gt;AT$153)*('Booking Guest Information'!$A$21:$A$170&lt;&gt;"X"),0),0),""),"")</f>
        <v/>
      </c>
      <c r="AU160" s="150" t="str">
        <f t="array" ref="AU160">IFERROR(IF($C160&lt;&gt;"",INDEX('Booking Guest Information'!$K$21:$K$170,MATCH(1,('Booking Guest Information'!$G$21:$G$170=$D160)*('Booking Guest Information'!$M$21:$M$170&lt;=AU$153)*('Booking Guest Information'!$O$21:$O$170&gt;AU$153)*('Booking Guest Information'!$A$21:$A$170&lt;&gt;"X"),0),0),""),"")</f>
        <v/>
      </c>
    </row>
    <row r="161" spans="2:47" x14ac:dyDescent="0.3">
      <c r="B161" s="149">
        <v>8</v>
      </c>
      <c r="C161" s="151" t="str">
        <f t="shared" si="8"/>
        <v>Standard Double</v>
      </c>
      <c r="D161" s="149">
        <f t="shared" si="8"/>
        <v>208</v>
      </c>
      <c r="E161" s="149"/>
      <c r="F161" s="150" t="str">
        <f t="array" ref="F161">IFERROR(IF($C161&lt;&gt;"",INDEX('Booking Guest Information'!$K$21:$K$170,MATCH(1,('Booking Guest Information'!$G$21:$G$170=$D161)*('Booking Guest Information'!$M$21:$M$170&lt;=F$153)*('Booking Guest Information'!$O$21:$O$170&gt;F$153)*('Booking Guest Information'!$A$21:$A$170&lt;&gt;"X"),0),0),""),"")</f>
        <v/>
      </c>
      <c r="G161" s="150" t="str">
        <f t="array" ref="G161">IFERROR(IF($C161&lt;&gt;"",INDEX('Booking Guest Information'!$K$21:$K$170,MATCH(1,('Booking Guest Information'!$G$21:$G$170=$D161)*('Booking Guest Information'!$M$21:$M$170&lt;=G$153)*('Booking Guest Information'!$O$21:$O$170&gt;G$153)*('Booking Guest Information'!$A$21:$A$170&lt;&gt;"X"),0),0),""),"")</f>
        <v/>
      </c>
      <c r="H161" s="150" t="str">
        <f t="array" ref="H161">IFERROR(IF($C161&lt;&gt;"",INDEX('Booking Guest Information'!$K$21:$K$170,MATCH(1,('Booking Guest Information'!$G$21:$G$170=$D161)*('Booking Guest Information'!$M$21:$M$170&lt;=H$153)*('Booking Guest Information'!$O$21:$O$170&gt;H$153)*('Booking Guest Information'!$A$21:$A$170&lt;&gt;"X"),0),0),""),"")</f>
        <v/>
      </c>
      <c r="I161" s="150" t="str">
        <f t="array" ref="I161">IFERROR(IF($C161&lt;&gt;"",INDEX('Booking Guest Information'!$K$21:$K$170,MATCH(1,('Booking Guest Information'!$G$21:$G$170=$D161)*('Booking Guest Information'!$M$21:$M$170&lt;=I$153)*('Booking Guest Information'!$O$21:$O$170&gt;I$153)*('Booking Guest Information'!$A$21:$A$170&lt;&gt;"X"),0),0),""),"")</f>
        <v/>
      </c>
      <c r="J161" s="150" t="str">
        <f t="array" ref="J161">IFERROR(IF($C161&lt;&gt;"",INDEX('Booking Guest Information'!$K$21:$K$170,MATCH(1,('Booking Guest Information'!$G$21:$G$170=$D161)*('Booking Guest Information'!$M$21:$M$170&lt;=J$153)*('Booking Guest Information'!$O$21:$O$170&gt;J$153)*('Booking Guest Information'!$A$21:$A$170&lt;&gt;"X"),0),0),""),"")</f>
        <v/>
      </c>
      <c r="K161" s="150" t="str">
        <f t="array" ref="K161">IFERROR(IF($C161&lt;&gt;"",INDEX('Booking Guest Information'!$K$21:$K$170,MATCH(1,('Booking Guest Information'!$G$21:$G$170=$D161)*('Booking Guest Information'!$M$21:$M$170&lt;=K$153)*('Booking Guest Information'!$O$21:$O$170&gt;K$153)*('Booking Guest Information'!$A$21:$A$170&lt;&gt;"X"),0),0),""),"")</f>
        <v/>
      </c>
      <c r="L161" s="150" t="str">
        <f t="array" ref="L161">IFERROR(IF($C161&lt;&gt;"",INDEX('Booking Guest Information'!$K$21:$K$170,MATCH(1,('Booking Guest Information'!$G$21:$G$170=$D161)*('Booking Guest Information'!$M$21:$M$170&lt;=L$153)*('Booking Guest Information'!$O$21:$O$170&gt;L$153)*('Booking Guest Information'!$A$21:$A$170&lt;&gt;"X"),0),0),""),"")</f>
        <v/>
      </c>
      <c r="M161" s="150" t="str">
        <f t="array" ref="M161">IFERROR(IF($C161&lt;&gt;"",INDEX('Booking Guest Information'!$K$21:$K$170,MATCH(1,('Booking Guest Information'!$G$21:$G$170=$D161)*('Booking Guest Information'!$M$21:$M$170&lt;=M$153)*('Booking Guest Information'!$O$21:$O$170&gt;M$153)*('Booking Guest Information'!$A$21:$A$170&lt;&gt;"X"),0),0),""),"")</f>
        <v/>
      </c>
      <c r="N161" s="150" t="str">
        <f t="array" ref="N161">IFERROR(IF($C161&lt;&gt;"",INDEX('Booking Guest Information'!$K$21:$K$170,MATCH(1,('Booking Guest Information'!$G$21:$G$170=$D161)*('Booking Guest Information'!$M$21:$M$170&lt;=N$153)*('Booking Guest Information'!$O$21:$O$170&gt;N$153)*('Booking Guest Information'!$A$21:$A$170&lt;&gt;"X"),0),0),""),"")</f>
        <v/>
      </c>
      <c r="O161" s="150" t="str">
        <f t="array" ref="O161">IFERROR(IF($C161&lt;&gt;"",INDEX('Booking Guest Information'!$K$21:$K$170,MATCH(1,('Booking Guest Information'!$G$21:$G$170=$D161)*('Booking Guest Information'!$M$21:$M$170&lt;=O$153)*('Booking Guest Information'!$O$21:$O$170&gt;O$153)*('Booking Guest Information'!$A$21:$A$170&lt;&gt;"X"),0),0),""),"")</f>
        <v/>
      </c>
      <c r="P161" s="150" t="str">
        <f t="array" ref="P161">IFERROR(IF($C161&lt;&gt;"",INDEX('Booking Guest Information'!$K$21:$K$170,MATCH(1,('Booking Guest Information'!$G$21:$G$170=$D161)*('Booking Guest Information'!$M$21:$M$170&lt;=P$153)*('Booking Guest Information'!$O$21:$O$170&gt;P$153)*('Booking Guest Information'!$A$21:$A$170&lt;&gt;"X"),0),0),""),"")</f>
        <v/>
      </c>
      <c r="Q161" s="150" t="str">
        <f t="array" ref="Q161">IFERROR(IF($C161&lt;&gt;"",INDEX('Booking Guest Information'!$K$21:$K$170,MATCH(1,('Booking Guest Information'!$G$21:$G$170=$D161)*('Booking Guest Information'!$M$21:$M$170&lt;=Q$153)*('Booking Guest Information'!$O$21:$O$170&gt;Q$153)*('Booking Guest Information'!$A$21:$A$170&lt;&gt;"X"),0),0),""),"")</f>
        <v/>
      </c>
      <c r="R161" s="150" t="str">
        <f t="array" ref="R161">IFERROR(IF($C161&lt;&gt;"",INDEX('Booking Guest Information'!$K$21:$K$170,MATCH(1,('Booking Guest Information'!$G$21:$G$170=$D161)*('Booking Guest Information'!$M$21:$M$170&lt;=R$153)*('Booking Guest Information'!$O$21:$O$170&gt;R$153)*('Booking Guest Information'!$A$21:$A$170&lt;&gt;"X"),0),0),""),"")</f>
        <v/>
      </c>
      <c r="S161" s="150" t="str">
        <f t="array" ref="S161">IFERROR(IF($C161&lt;&gt;"",INDEX('Booking Guest Information'!$K$21:$K$170,MATCH(1,('Booking Guest Information'!$G$21:$G$170=$D161)*('Booking Guest Information'!$M$21:$M$170&lt;=S$153)*('Booking Guest Information'!$O$21:$O$170&gt;S$153)*('Booking Guest Information'!$A$21:$A$170&lt;&gt;"X"),0),0),""),"")</f>
        <v/>
      </c>
      <c r="T161" s="150" t="str">
        <f t="array" ref="T161">IFERROR(IF($C161&lt;&gt;"",INDEX('Booking Guest Information'!$K$21:$K$170,MATCH(1,('Booking Guest Information'!$G$21:$G$170=$D161)*('Booking Guest Information'!$M$21:$M$170&lt;=T$153)*('Booking Guest Information'!$O$21:$O$170&gt;T$153)*('Booking Guest Information'!$A$21:$A$170&lt;&gt;"X"),0),0),""),"")</f>
        <v/>
      </c>
      <c r="U161" s="150" t="str">
        <f t="array" ref="U161">IFERROR(IF($C161&lt;&gt;"",INDEX('Booking Guest Information'!$K$21:$K$170,MATCH(1,('Booking Guest Information'!$G$21:$G$170=$D161)*('Booking Guest Information'!$M$21:$M$170&lt;=U$153)*('Booking Guest Information'!$O$21:$O$170&gt;U$153)*('Booking Guest Information'!$A$21:$A$170&lt;&gt;"X"),0),0),""),"")</f>
        <v/>
      </c>
      <c r="V161" s="150" t="str">
        <f t="array" ref="V161">IFERROR(IF($C161&lt;&gt;"",INDEX('Booking Guest Information'!$K$21:$K$170,MATCH(1,('Booking Guest Information'!$G$21:$G$170=$D161)*('Booking Guest Information'!$M$21:$M$170&lt;=V$153)*('Booking Guest Information'!$O$21:$O$170&gt;V$153)*('Booking Guest Information'!$A$21:$A$170&lt;&gt;"X"),0),0),""),"")</f>
        <v/>
      </c>
      <c r="W161" s="150" t="str">
        <f t="array" ref="W161">IFERROR(IF($C161&lt;&gt;"",INDEX('Booking Guest Information'!$K$21:$K$170,MATCH(1,('Booking Guest Information'!$G$21:$G$170=$D161)*('Booking Guest Information'!$M$21:$M$170&lt;=W$153)*('Booking Guest Information'!$O$21:$O$170&gt;W$153)*('Booking Guest Information'!$A$21:$A$170&lt;&gt;"X"),0),0),""),"")</f>
        <v/>
      </c>
      <c r="X161" s="150" t="str">
        <f t="array" ref="X161">IFERROR(IF($C161&lt;&gt;"",INDEX('Booking Guest Information'!$K$21:$K$170,MATCH(1,('Booking Guest Information'!$G$21:$G$170=$D161)*('Booking Guest Information'!$M$21:$M$170&lt;=X$153)*('Booking Guest Information'!$O$21:$O$170&gt;X$153)*('Booking Guest Information'!$A$21:$A$170&lt;&gt;"X"),0),0),""),"")</f>
        <v/>
      </c>
      <c r="Y161" s="150" t="str">
        <f t="array" ref="Y161">IFERROR(IF($C161&lt;&gt;"",INDEX('Booking Guest Information'!$K$21:$K$170,MATCH(1,('Booking Guest Information'!$G$21:$G$170=$D161)*('Booking Guest Information'!$M$21:$M$170&lt;=Y$153)*('Booking Guest Information'!$O$21:$O$170&gt;Y$153)*('Booking Guest Information'!$A$21:$A$170&lt;&gt;"X"),0),0),""),"")</f>
        <v/>
      </c>
      <c r="Z161" s="150" t="str">
        <f t="array" ref="Z161">IFERROR(IF($C161&lt;&gt;"",INDEX('Booking Guest Information'!$K$21:$K$170,MATCH(1,('Booking Guest Information'!$G$21:$G$170=$D161)*('Booking Guest Information'!$M$21:$M$170&lt;=Z$153)*('Booking Guest Information'!$O$21:$O$170&gt;Z$153)*('Booking Guest Information'!$A$21:$A$170&lt;&gt;"X"),0),0),""),"")</f>
        <v/>
      </c>
      <c r="AA161" s="150" t="str">
        <f t="array" ref="AA161">IFERROR(IF($C161&lt;&gt;"",INDEX('Booking Guest Information'!$K$21:$K$170,MATCH(1,('Booking Guest Information'!$G$21:$G$170=$D161)*('Booking Guest Information'!$M$21:$M$170&lt;=AA$153)*('Booking Guest Information'!$O$21:$O$170&gt;AA$153)*('Booking Guest Information'!$A$21:$A$170&lt;&gt;"X"),0),0),""),"")</f>
        <v/>
      </c>
      <c r="AB161" s="150" t="str">
        <f t="array" ref="AB161">IFERROR(IF($C161&lt;&gt;"",INDEX('Booking Guest Information'!$K$21:$K$170,MATCH(1,('Booking Guest Information'!$G$21:$G$170=$D161)*('Booking Guest Information'!$M$21:$M$170&lt;=AB$153)*('Booking Guest Information'!$O$21:$O$170&gt;AB$153)*('Booking Guest Information'!$A$21:$A$170&lt;&gt;"X"),0),0),""),"")</f>
        <v/>
      </c>
      <c r="AC161" s="150" t="str">
        <f t="array" ref="AC161">IFERROR(IF($C161&lt;&gt;"",INDEX('Booking Guest Information'!$K$21:$K$170,MATCH(1,('Booking Guest Information'!$G$21:$G$170=$D161)*('Booking Guest Information'!$M$21:$M$170&lt;=AC$153)*('Booking Guest Information'!$O$21:$O$170&gt;AC$153)*('Booking Guest Information'!$A$21:$A$170&lt;&gt;"X"),0),0),""),"")</f>
        <v/>
      </c>
      <c r="AD161" s="150" t="str">
        <f t="array" ref="AD161">IFERROR(IF($C161&lt;&gt;"",INDEX('Booking Guest Information'!$K$21:$K$170,MATCH(1,('Booking Guest Information'!$G$21:$G$170=$D161)*('Booking Guest Information'!$M$21:$M$170&lt;=AD$153)*('Booking Guest Information'!$O$21:$O$170&gt;AD$153)*('Booking Guest Information'!$A$21:$A$170&lt;&gt;"X"),0),0),""),"")</f>
        <v/>
      </c>
      <c r="AE161" s="150" t="str">
        <f t="array" ref="AE161">IFERROR(IF($C161&lt;&gt;"",INDEX('Booking Guest Information'!$K$21:$K$170,MATCH(1,('Booking Guest Information'!$G$21:$G$170=$D161)*('Booking Guest Information'!$M$21:$M$170&lt;=AE$153)*('Booking Guest Information'!$O$21:$O$170&gt;AE$153)*('Booking Guest Information'!$A$21:$A$170&lt;&gt;"X"),0),0),""),"")</f>
        <v/>
      </c>
      <c r="AF161" s="150" t="str">
        <f t="array" ref="AF161">IFERROR(IF($C161&lt;&gt;"",INDEX('Booking Guest Information'!$K$21:$K$170,MATCH(1,('Booking Guest Information'!$G$21:$G$170=$D161)*('Booking Guest Information'!$M$21:$M$170&lt;=AF$153)*('Booking Guest Information'!$O$21:$O$170&gt;AF$153)*('Booking Guest Information'!$A$21:$A$170&lt;&gt;"X"),0),0),""),"")</f>
        <v/>
      </c>
      <c r="AG161" s="150" t="str">
        <f t="array" ref="AG161">IFERROR(IF($C161&lt;&gt;"",INDEX('Booking Guest Information'!$K$21:$K$170,MATCH(1,('Booking Guest Information'!$G$21:$G$170=$D161)*('Booking Guest Information'!$M$21:$M$170&lt;=AG$153)*('Booking Guest Information'!$O$21:$O$170&gt;AG$153)*('Booking Guest Information'!$A$21:$A$170&lt;&gt;"X"),0),0),""),"")</f>
        <v/>
      </c>
      <c r="AH161" s="150" t="str">
        <f t="array" ref="AH161">IFERROR(IF($C161&lt;&gt;"",INDEX('Booking Guest Information'!$K$21:$K$170,MATCH(1,('Booking Guest Information'!$G$21:$G$170=$D161)*('Booking Guest Information'!$M$21:$M$170&lt;=AH$153)*('Booking Guest Information'!$O$21:$O$170&gt;AH$153)*('Booking Guest Information'!$A$21:$A$170&lt;&gt;"X"),0),0),""),"")</f>
        <v/>
      </c>
      <c r="AI161" s="150" t="str">
        <f t="array" ref="AI161">IFERROR(IF($C161&lt;&gt;"",INDEX('Booking Guest Information'!$K$21:$K$170,MATCH(1,('Booking Guest Information'!$G$21:$G$170=$D161)*('Booking Guest Information'!$M$21:$M$170&lt;=AI$153)*('Booking Guest Information'!$O$21:$O$170&gt;AI$153)*('Booking Guest Information'!$A$21:$A$170&lt;&gt;"X"),0),0),""),"")</f>
        <v/>
      </c>
      <c r="AJ161" s="150" t="str">
        <f t="array" ref="AJ161">IFERROR(IF($C161&lt;&gt;"",INDEX('Booking Guest Information'!$K$21:$K$170,MATCH(1,('Booking Guest Information'!$G$21:$G$170=$D161)*('Booking Guest Information'!$M$21:$M$170&lt;=AJ$153)*('Booking Guest Information'!$O$21:$O$170&gt;AJ$153)*('Booking Guest Information'!$A$21:$A$170&lt;&gt;"X"),0),0),""),"")</f>
        <v/>
      </c>
      <c r="AK161" s="150" t="str">
        <f t="array" ref="AK161">IFERROR(IF($C161&lt;&gt;"",INDEX('Booking Guest Information'!$K$21:$K$170,MATCH(1,('Booking Guest Information'!$G$21:$G$170=$D161)*('Booking Guest Information'!$M$21:$M$170&lt;=AK$153)*('Booking Guest Information'!$O$21:$O$170&gt;AK$153)*('Booking Guest Information'!$A$21:$A$170&lt;&gt;"X"),0),0),""),"")</f>
        <v/>
      </c>
      <c r="AL161" s="150" t="str">
        <f t="array" ref="AL161">IFERROR(IF($C161&lt;&gt;"",INDEX('Booking Guest Information'!$K$21:$K$170,MATCH(1,('Booking Guest Information'!$G$21:$G$170=$D161)*('Booking Guest Information'!$M$21:$M$170&lt;=AL$153)*('Booking Guest Information'!$O$21:$O$170&gt;AL$153)*('Booking Guest Information'!$A$21:$A$170&lt;&gt;"X"),0),0),""),"")</f>
        <v/>
      </c>
      <c r="AM161" s="150" t="str">
        <f t="array" ref="AM161">IFERROR(IF($C161&lt;&gt;"",INDEX('Booking Guest Information'!$K$21:$K$170,MATCH(1,('Booking Guest Information'!$G$21:$G$170=$D161)*('Booking Guest Information'!$M$21:$M$170&lt;=AM$153)*('Booking Guest Information'!$O$21:$O$170&gt;AM$153)*('Booking Guest Information'!$A$21:$A$170&lt;&gt;"X"),0),0),""),"")</f>
        <v/>
      </c>
      <c r="AN161" s="150" t="str">
        <f t="array" ref="AN161">IFERROR(IF($C161&lt;&gt;"",INDEX('Booking Guest Information'!$K$21:$K$170,MATCH(1,('Booking Guest Information'!$G$21:$G$170=$D161)*('Booking Guest Information'!$M$21:$M$170&lt;=AN$153)*('Booking Guest Information'!$O$21:$O$170&gt;AN$153)*('Booking Guest Information'!$A$21:$A$170&lt;&gt;"X"),0),0),""),"")</f>
        <v/>
      </c>
      <c r="AO161" s="150" t="str">
        <f t="array" ref="AO161">IFERROR(IF($C161&lt;&gt;"",INDEX('Booking Guest Information'!$K$21:$K$170,MATCH(1,('Booking Guest Information'!$G$21:$G$170=$D161)*('Booking Guest Information'!$M$21:$M$170&lt;=AO$153)*('Booking Guest Information'!$O$21:$O$170&gt;AO$153)*('Booking Guest Information'!$A$21:$A$170&lt;&gt;"X"),0),0),""),"")</f>
        <v/>
      </c>
      <c r="AP161" s="150" t="str">
        <f t="array" ref="AP161">IFERROR(IF($C161&lt;&gt;"",INDEX('Booking Guest Information'!$K$21:$K$170,MATCH(1,('Booking Guest Information'!$G$21:$G$170=$D161)*('Booking Guest Information'!$M$21:$M$170&lt;=AP$153)*('Booking Guest Information'!$O$21:$O$170&gt;AP$153)*('Booking Guest Information'!$A$21:$A$170&lt;&gt;"X"),0),0),""),"")</f>
        <v/>
      </c>
      <c r="AQ161" s="150" t="str">
        <f t="array" ref="AQ161">IFERROR(IF($C161&lt;&gt;"",INDEX('Booking Guest Information'!$K$21:$K$170,MATCH(1,('Booking Guest Information'!$G$21:$G$170=$D161)*('Booking Guest Information'!$M$21:$M$170&lt;=AQ$153)*('Booking Guest Information'!$O$21:$O$170&gt;AQ$153)*('Booking Guest Information'!$A$21:$A$170&lt;&gt;"X"),0),0),""),"")</f>
        <v/>
      </c>
      <c r="AR161" s="150" t="str">
        <f t="array" ref="AR161">IFERROR(IF($C161&lt;&gt;"",INDEX('Booking Guest Information'!$K$21:$K$170,MATCH(1,('Booking Guest Information'!$G$21:$G$170=$D161)*('Booking Guest Information'!$M$21:$M$170&lt;=AR$153)*('Booking Guest Information'!$O$21:$O$170&gt;AR$153)*('Booking Guest Information'!$A$21:$A$170&lt;&gt;"X"),0),0),""),"")</f>
        <v/>
      </c>
      <c r="AS161" s="150" t="str">
        <f t="array" ref="AS161">IFERROR(IF($C161&lt;&gt;"",INDEX('Booking Guest Information'!$K$21:$K$170,MATCH(1,('Booking Guest Information'!$G$21:$G$170=$D161)*('Booking Guest Information'!$M$21:$M$170&lt;=AS$153)*('Booking Guest Information'!$O$21:$O$170&gt;AS$153)*('Booking Guest Information'!$A$21:$A$170&lt;&gt;"X"),0),0),""),"")</f>
        <v/>
      </c>
      <c r="AT161" s="150" t="str">
        <f t="array" ref="AT161">IFERROR(IF($C161&lt;&gt;"",INDEX('Booking Guest Information'!$K$21:$K$170,MATCH(1,('Booking Guest Information'!$G$21:$G$170=$D161)*('Booking Guest Information'!$M$21:$M$170&lt;=AT$153)*('Booking Guest Information'!$O$21:$O$170&gt;AT$153)*('Booking Guest Information'!$A$21:$A$170&lt;&gt;"X"),0),0),""),"")</f>
        <v/>
      </c>
      <c r="AU161" s="150" t="str">
        <f t="array" ref="AU161">IFERROR(IF($C161&lt;&gt;"",INDEX('Booking Guest Information'!$K$21:$K$170,MATCH(1,('Booking Guest Information'!$G$21:$G$170=$D161)*('Booking Guest Information'!$M$21:$M$170&lt;=AU$153)*('Booking Guest Information'!$O$21:$O$170&gt;AU$153)*('Booking Guest Information'!$A$21:$A$170&lt;&gt;"X"),0),0),""),"")</f>
        <v/>
      </c>
    </row>
    <row r="162" spans="2:47" x14ac:dyDescent="0.3">
      <c r="B162" s="149">
        <v>9</v>
      </c>
      <c r="C162" s="151" t="str">
        <f t="shared" si="8"/>
        <v>Standard Double</v>
      </c>
      <c r="D162" s="149">
        <f t="shared" si="8"/>
        <v>209</v>
      </c>
      <c r="E162" s="149"/>
      <c r="F162" s="150" t="str">
        <f t="array" ref="F162">IFERROR(IF($C162&lt;&gt;"",INDEX('Booking Guest Information'!$K$21:$K$170,MATCH(1,('Booking Guest Information'!$G$21:$G$170=$D162)*('Booking Guest Information'!$M$21:$M$170&lt;=F$153)*('Booking Guest Information'!$O$21:$O$170&gt;F$153)*('Booking Guest Information'!$A$21:$A$170&lt;&gt;"X"),0),0),""),"")</f>
        <v/>
      </c>
      <c r="G162" s="150" t="str">
        <f t="array" ref="G162">IFERROR(IF($C162&lt;&gt;"",INDEX('Booking Guest Information'!$K$21:$K$170,MATCH(1,('Booking Guest Information'!$G$21:$G$170=$D162)*('Booking Guest Information'!$M$21:$M$170&lt;=G$153)*('Booking Guest Information'!$O$21:$O$170&gt;G$153)*('Booking Guest Information'!$A$21:$A$170&lt;&gt;"X"),0),0),""),"")</f>
        <v/>
      </c>
      <c r="H162" s="150" t="str">
        <f t="array" ref="H162">IFERROR(IF($C162&lt;&gt;"",INDEX('Booking Guest Information'!$K$21:$K$170,MATCH(1,('Booking Guest Information'!$G$21:$G$170=$D162)*('Booking Guest Information'!$M$21:$M$170&lt;=H$153)*('Booking Guest Information'!$O$21:$O$170&gt;H$153)*('Booking Guest Information'!$A$21:$A$170&lt;&gt;"X"),0),0),""),"")</f>
        <v/>
      </c>
      <c r="I162" s="150" t="str">
        <f t="array" ref="I162">IFERROR(IF($C162&lt;&gt;"",INDEX('Booking Guest Information'!$K$21:$K$170,MATCH(1,('Booking Guest Information'!$G$21:$G$170=$D162)*('Booking Guest Information'!$M$21:$M$170&lt;=I$153)*('Booking Guest Information'!$O$21:$O$170&gt;I$153)*('Booking Guest Information'!$A$21:$A$170&lt;&gt;"X"),0),0),""),"")</f>
        <v/>
      </c>
      <c r="J162" s="150" t="str">
        <f t="array" ref="J162">IFERROR(IF($C162&lt;&gt;"",INDEX('Booking Guest Information'!$K$21:$K$170,MATCH(1,('Booking Guest Information'!$G$21:$G$170=$D162)*('Booking Guest Information'!$M$21:$M$170&lt;=J$153)*('Booking Guest Information'!$O$21:$O$170&gt;J$153)*('Booking Guest Information'!$A$21:$A$170&lt;&gt;"X"),0),0),""),"")</f>
        <v/>
      </c>
      <c r="K162" s="150" t="str">
        <f t="array" ref="K162">IFERROR(IF($C162&lt;&gt;"",INDEX('Booking Guest Information'!$K$21:$K$170,MATCH(1,('Booking Guest Information'!$G$21:$G$170=$D162)*('Booking Guest Information'!$M$21:$M$170&lt;=K$153)*('Booking Guest Information'!$O$21:$O$170&gt;K$153)*('Booking Guest Information'!$A$21:$A$170&lt;&gt;"X"),0),0),""),"")</f>
        <v/>
      </c>
      <c r="L162" s="150" t="str">
        <f t="array" ref="L162">IFERROR(IF($C162&lt;&gt;"",INDEX('Booking Guest Information'!$K$21:$K$170,MATCH(1,('Booking Guest Information'!$G$21:$G$170=$D162)*('Booking Guest Information'!$M$21:$M$170&lt;=L$153)*('Booking Guest Information'!$O$21:$O$170&gt;L$153)*('Booking Guest Information'!$A$21:$A$170&lt;&gt;"X"),0),0),""),"")</f>
        <v/>
      </c>
      <c r="M162" s="150" t="str">
        <f t="array" ref="M162">IFERROR(IF($C162&lt;&gt;"",INDEX('Booking Guest Information'!$K$21:$K$170,MATCH(1,('Booking Guest Information'!$G$21:$G$170=$D162)*('Booking Guest Information'!$M$21:$M$170&lt;=M$153)*('Booking Guest Information'!$O$21:$O$170&gt;M$153)*('Booking Guest Information'!$A$21:$A$170&lt;&gt;"X"),0),0),""),"")</f>
        <v/>
      </c>
      <c r="N162" s="150" t="str">
        <f t="array" ref="N162">IFERROR(IF($C162&lt;&gt;"",INDEX('Booking Guest Information'!$K$21:$K$170,MATCH(1,('Booking Guest Information'!$G$21:$G$170=$D162)*('Booking Guest Information'!$M$21:$M$170&lt;=N$153)*('Booking Guest Information'!$O$21:$O$170&gt;N$153)*('Booking Guest Information'!$A$21:$A$170&lt;&gt;"X"),0),0),""),"")</f>
        <v/>
      </c>
      <c r="O162" s="150" t="str">
        <f t="array" ref="O162">IFERROR(IF($C162&lt;&gt;"",INDEX('Booking Guest Information'!$K$21:$K$170,MATCH(1,('Booking Guest Information'!$G$21:$G$170=$D162)*('Booking Guest Information'!$M$21:$M$170&lt;=O$153)*('Booking Guest Information'!$O$21:$O$170&gt;O$153)*('Booking Guest Information'!$A$21:$A$170&lt;&gt;"X"),0),0),""),"")</f>
        <v/>
      </c>
      <c r="P162" s="150" t="str">
        <f t="array" ref="P162">IFERROR(IF($C162&lt;&gt;"",INDEX('Booking Guest Information'!$K$21:$K$170,MATCH(1,('Booking Guest Information'!$G$21:$G$170=$D162)*('Booking Guest Information'!$M$21:$M$170&lt;=P$153)*('Booking Guest Information'!$O$21:$O$170&gt;P$153)*('Booking Guest Information'!$A$21:$A$170&lt;&gt;"X"),0),0),""),"")</f>
        <v/>
      </c>
      <c r="Q162" s="150" t="str">
        <f t="array" ref="Q162">IFERROR(IF($C162&lt;&gt;"",INDEX('Booking Guest Information'!$K$21:$K$170,MATCH(1,('Booking Guest Information'!$G$21:$G$170=$D162)*('Booking Guest Information'!$M$21:$M$170&lt;=Q$153)*('Booking Guest Information'!$O$21:$O$170&gt;Q$153)*('Booking Guest Information'!$A$21:$A$170&lt;&gt;"X"),0),0),""),"")</f>
        <v/>
      </c>
      <c r="R162" s="150" t="str">
        <f t="array" ref="R162">IFERROR(IF($C162&lt;&gt;"",INDEX('Booking Guest Information'!$K$21:$K$170,MATCH(1,('Booking Guest Information'!$G$21:$G$170=$D162)*('Booking Guest Information'!$M$21:$M$170&lt;=R$153)*('Booking Guest Information'!$O$21:$O$170&gt;R$153)*('Booking Guest Information'!$A$21:$A$170&lt;&gt;"X"),0),0),""),"")</f>
        <v/>
      </c>
      <c r="S162" s="150" t="str">
        <f t="array" ref="S162">IFERROR(IF($C162&lt;&gt;"",INDEX('Booking Guest Information'!$K$21:$K$170,MATCH(1,('Booking Guest Information'!$G$21:$G$170=$D162)*('Booking Guest Information'!$M$21:$M$170&lt;=S$153)*('Booking Guest Information'!$O$21:$O$170&gt;S$153)*('Booking Guest Information'!$A$21:$A$170&lt;&gt;"X"),0),0),""),"")</f>
        <v/>
      </c>
      <c r="T162" s="150" t="str">
        <f t="array" ref="T162">IFERROR(IF($C162&lt;&gt;"",INDEX('Booking Guest Information'!$K$21:$K$170,MATCH(1,('Booking Guest Information'!$G$21:$G$170=$D162)*('Booking Guest Information'!$M$21:$M$170&lt;=T$153)*('Booking Guest Information'!$O$21:$O$170&gt;T$153)*('Booking Guest Information'!$A$21:$A$170&lt;&gt;"X"),0),0),""),"")</f>
        <v/>
      </c>
      <c r="U162" s="150" t="str">
        <f t="array" ref="U162">IFERROR(IF($C162&lt;&gt;"",INDEX('Booking Guest Information'!$K$21:$K$170,MATCH(1,('Booking Guest Information'!$G$21:$G$170=$D162)*('Booking Guest Information'!$M$21:$M$170&lt;=U$153)*('Booking Guest Information'!$O$21:$O$170&gt;U$153)*('Booking Guest Information'!$A$21:$A$170&lt;&gt;"X"),0),0),""),"")</f>
        <v/>
      </c>
      <c r="V162" s="150" t="str">
        <f t="array" ref="V162">IFERROR(IF($C162&lt;&gt;"",INDEX('Booking Guest Information'!$K$21:$K$170,MATCH(1,('Booking Guest Information'!$G$21:$G$170=$D162)*('Booking Guest Information'!$M$21:$M$170&lt;=V$153)*('Booking Guest Information'!$O$21:$O$170&gt;V$153)*('Booking Guest Information'!$A$21:$A$170&lt;&gt;"X"),0),0),""),"")</f>
        <v/>
      </c>
      <c r="W162" s="150" t="str">
        <f t="array" ref="W162">IFERROR(IF($C162&lt;&gt;"",INDEX('Booking Guest Information'!$K$21:$K$170,MATCH(1,('Booking Guest Information'!$G$21:$G$170=$D162)*('Booking Guest Information'!$M$21:$M$170&lt;=W$153)*('Booking Guest Information'!$O$21:$O$170&gt;W$153)*('Booking Guest Information'!$A$21:$A$170&lt;&gt;"X"),0),0),""),"")</f>
        <v/>
      </c>
      <c r="X162" s="150" t="str">
        <f t="array" ref="X162">IFERROR(IF($C162&lt;&gt;"",INDEX('Booking Guest Information'!$K$21:$K$170,MATCH(1,('Booking Guest Information'!$G$21:$G$170=$D162)*('Booking Guest Information'!$M$21:$M$170&lt;=X$153)*('Booking Guest Information'!$O$21:$O$170&gt;X$153)*('Booking Guest Information'!$A$21:$A$170&lt;&gt;"X"),0),0),""),"")</f>
        <v/>
      </c>
      <c r="Y162" s="150" t="str">
        <f t="array" ref="Y162">IFERROR(IF($C162&lt;&gt;"",INDEX('Booking Guest Information'!$K$21:$K$170,MATCH(1,('Booking Guest Information'!$G$21:$G$170=$D162)*('Booking Guest Information'!$M$21:$M$170&lt;=Y$153)*('Booking Guest Information'!$O$21:$O$170&gt;Y$153)*('Booking Guest Information'!$A$21:$A$170&lt;&gt;"X"),0),0),""),"")</f>
        <v/>
      </c>
      <c r="Z162" s="150" t="str">
        <f t="array" ref="Z162">IFERROR(IF($C162&lt;&gt;"",INDEX('Booking Guest Information'!$K$21:$K$170,MATCH(1,('Booking Guest Information'!$G$21:$G$170=$D162)*('Booking Guest Information'!$M$21:$M$170&lt;=Z$153)*('Booking Guest Information'!$O$21:$O$170&gt;Z$153)*('Booking Guest Information'!$A$21:$A$170&lt;&gt;"X"),0),0),""),"")</f>
        <v/>
      </c>
      <c r="AA162" s="150" t="str">
        <f t="array" ref="AA162">IFERROR(IF($C162&lt;&gt;"",INDEX('Booking Guest Information'!$K$21:$K$170,MATCH(1,('Booking Guest Information'!$G$21:$G$170=$D162)*('Booking Guest Information'!$M$21:$M$170&lt;=AA$153)*('Booking Guest Information'!$O$21:$O$170&gt;AA$153)*('Booking Guest Information'!$A$21:$A$170&lt;&gt;"X"),0),0),""),"")</f>
        <v/>
      </c>
      <c r="AB162" s="150" t="str">
        <f t="array" ref="AB162">IFERROR(IF($C162&lt;&gt;"",INDEX('Booking Guest Information'!$K$21:$K$170,MATCH(1,('Booking Guest Information'!$G$21:$G$170=$D162)*('Booking Guest Information'!$M$21:$M$170&lt;=AB$153)*('Booking Guest Information'!$O$21:$O$170&gt;AB$153)*('Booking Guest Information'!$A$21:$A$170&lt;&gt;"X"),0),0),""),"")</f>
        <v/>
      </c>
      <c r="AC162" s="150" t="str">
        <f t="array" ref="AC162">IFERROR(IF($C162&lt;&gt;"",INDEX('Booking Guest Information'!$K$21:$K$170,MATCH(1,('Booking Guest Information'!$G$21:$G$170=$D162)*('Booking Guest Information'!$M$21:$M$170&lt;=AC$153)*('Booking Guest Information'!$O$21:$O$170&gt;AC$153)*('Booking Guest Information'!$A$21:$A$170&lt;&gt;"X"),0),0),""),"")</f>
        <v/>
      </c>
      <c r="AD162" s="150" t="str">
        <f t="array" ref="AD162">IFERROR(IF($C162&lt;&gt;"",INDEX('Booking Guest Information'!$K$21:$K$170,MATCH(1,('Booking Guest Information'!$G$21:$G$170=$D162)*('Booking Guest Information'!$M$21:$M$170&lt;=AD$153)*('Booking Guest Information'!$O$21:$O$170&gt;AD$153)*('Booking Guest Information'!$A$21:$A$170&lt;&gt;"X"),0),0),""),"")</f>
        <v/>
      </c>
      <c r="AE162" s="150" t="str">
        <f t="array" ref="AE162">IFERROR(IF($C162&lt;&gt;"",INDEX('Booking Guest Information'!$K$21:$K$170,MATCH(1,('Booking Guest Information'!$G$21:$G$170=$D162)*('Booking Guest Information'!$M$21:$M$170&lt;=AE$153)*('Booking Guest Information'!$O$21:$O$170&gt;AE$153)*('Booking Guest Information'!$A$21:$A$170&lt;&gt;"X"),0),0),""),"")</f>
        <v/>
      </c>
      <c r="AF162" s="150" t="str">
        <f t="array" ref="AF162">IFERROR(IF($C162&lt;&gt;"",INDEX('Booking Guest Information'!$K$21:$K$170,MATCH(1,('Booking Guest Information'!$G$21:$G$170=$D162)*('Booking Guest Information'!$M$21:$M$170&lt;=AF$153)*('Booking Guest Information'!$O$21:$O$170&gt;AF$153)*('Booking Guest Information'!$A$21:$A$170&lt;&gt;"X"),0),0),""),"")</f>
        <v/>
      </c>
      <c r="AG162" s="150" t="str">
        <f t="array" ref="AG162">IFERROR(IF($C162&lt;&gt;"",INDEX('Booking Guest Information'!$K$21:$K$170,MATCH(1,('Booking Guest Information'!$G$21:$G$170=$D162)*('Booking Guest Information'!$M$21:$M$170&lt;=AG$153)*('Booking Guest Information'!$O$21:$O$170&gt;AG$153)*('Booking Guest Information'!$A$21:$A$170&lt;&gt;"X"),0),0),""),"")</f>
        <v/>
      </c>
      <c r="AH162" s="150" t="str">
        <f t="array" ref="AH162">IFERROR(IF($C162&lt;&gt;"",INDEX('Booking Guest Information'!$K$21:$K$170,MATCH(1,('Booking Guest Information'!$G$21:$G$170=$D162)*('Booking Guest Information'!$M$21:$M$170&lt;=AH$153)*('Booking Guest Information'!$O$21:$O$170&gt;AH$153)*('Booking Guest Information'!$A$21:$A$170&lt;&gt;"X"),0),0),""),"")</f>
        <v/>
      </c>
      <c r="AI162" s="150" t="str">
        <f t="array" ref="AI162">IFERROR(IF($C162&lt;&gt;"",INDEX('Booking Guest Information'!$K$21:$K$170,MATCH(1,('Booking Guest Information'!$G$21:$G$170=$D162)*('Booking Guest Information'!$M$21:$M$170&lt;=AI$153)*('Booking Guest Information'!$O$21:$O$170&gt;AI$153)*('Booking Guest Information'!$A$21:$A$170&lt;&gt;"X"),0),0),""),"")</f>
        <v/>
      </c>
      <c r="AJ162" s="150" t="str">
        <f t="array" ref="AJ162">IFERROR(IF($C162&lt;&gt;"",INDEX('Booking Guest Information'!$K$21:$K$170,MATCH(1,('Booking Guest Information'!$G$21:$G$170=$D162)*('Booking Guest Information'!$M$21:$M$170&lt;=AJ$153)*('Booking Guest Information'!$O$21:$O$170&gt;AJ$153)*('Booking Guest Information'!$A$21:$A$170&lt;&gt;"X"),0),0),""),"")</f>
        <v/>
      </c>
      <c r="AK162" s="150" t="str">
        <f t="array" ref="AK162">IFERROR(IF($C162&lt;&gt;"",INDEX('Booking Guest Information'!$K$21:$K$170,MATCH(1,('Booking Guest Information'!$G$21:$G$170=$D162)*('Booking Guest Information'!$M$21:$M$170&lt;=AK$153)*('Booking Guest Information'!$O$21:$O$170&gt;AK$153)*('Booking Guest Information'!$A$21:$A$170&lt;&gt;"X"),0),0),""),"")</f>
        <v/>
      </c>
      <c r="AL162" s="150" t="str">
        <f t="array" ref="AL162">IFERROR(IF($C162&lt;&gt;"",INDEX('Booking Guest Information'!$K$21:$K$170,MATCH(1,('Booking Guest Information'!$G$21:$G$170=$D162)*('Booking Guest Information'!$M$21:$M$170&lt;=AL$153)*('Booking Guest Information'!$O$21:$O$170&gt;AL$153)*('Booking Guest Information'!$A$21:$A$170&lt;&gt;"X"),0),0),""),"")</f>
        <v/>
      </c>
      <c r="AM162" s="150" t="str">
        <f t="array" ref="AM162">IFERROR(IF($C162&lt;&gt;"",INDEX('Booking Guest Information'!$K$21:$K$170,MATCH(1,('Booking Guest Information'!$G$21:$G$170=$D162)*('Booking Guest Information'!$M$21:$M$170&lt;=AM$153)*('Booking Guest Information'!$O$21:$O$170&gt;AM$153)*('Booking Guest Information'!$A$21:$A$170&lt;&gt;"X"),0),0),""),"")</f>
        <v/>
      </c>
      <c r="AN162" s="150" t="str">
        <f t="array" ref="AN162">IFERROR(IF($C162&lt;&gt;"",INDEX('Booking Guest Information'!$K$21:$K$170,MATCH(1,('Booking Guest Information'!$G$21:$G$170=$D162)*('Booking Guest Information'!$M$21:$M$170&lt;=AN$153)*('Booking Guest Information'!$O$21:$O$170&gt;AN$153)*('Booking Guest Information'!$A$21:$A$170&lt;&gt;"X"),0),0),""),"")</f>
        <v/>
      </c>
      <c r="AO162" s="150" t="str">
        <f t="array" ref="AO162">IFERROR(IF($C162&lt;&gt;"",INDEX('Booking Guest Information'!$K$21:$K$170,MATCH(1,('Booking Guest Information'!$G$21:$G$170=$D162)*('Booking Guest Information'!$M$21:$M$170&lt;=AO$153)*('Booking Guest Information'!$O$21:$O$170&gt;AO$153)*('Booking Guest Information'!$A$21:$A$170&lt;&gt;"X"),0),0),""),"")</f>
        <v/>
      </c>
      <c r="AP162" s="150" t="str">
        <f t="array" ref="AP162">IFERROR(IF($C162&lt;&gt;"",INDEX('Booking Guest Information'!$K$21:$K$170,MATCH(1,('Booking Guest Information'!$G$21:$G$170=$D162)*('Booking Guest Information'!$M$21:$M$170&lt;=AP$153)*('Booking Guest Information'!$O$21:$O$170&gt;AP$153)*('Booking Guest Information'!$A$21:$A$170&lt;&gt;"X"),0),0),""),"")</f>
        <v/>
      </c>
      <c r="AQ162" s="150" t="str">
        <f t="array" ref="AQ162">IFERROR(IF($C162&lt;&gt;"",INDEX('Booking Guest Information'!$K$21:$K$170,MATCH(1,('Booking Guest Information'!$G$21:$G$170=$D162)*('Booking Guest Information'!$M$21:$M$170&lt;=AQ$153)*('Booking Guest Information'!$O$21:$O$170&gt;AQ$153)*('Booking Guest Information'!$A$21:$A$170&lt;&gt;"X"),0),0),""),"")</f>
        <v/>
      </c>
      <c r="AR162" s="150" t="str">
        <f t="array" ref="AR162">IFERROR(IF($C162&lt;&gt;"",INDEX('Booking Guest Information'!$K$21:$K$170,MATCH(1,('Booking Guest Information'!$G$21:$G$170=$D162)*('Booking Guest Information'!$M$21:$M$170&lt;=AR$153)*('Booking Guest Information'!$O$21:$O$170&gt;AR$153)*('Booking Guest Information'!$A$21:$A$170&lt;&gt;"X"),0),0),""),"")</f>
        <v/>
      </c>
      <c r="AS162" s="150" t="str">
        <f t="array" ref="AS162">IFERROR(IF($C162&lt;&gt;"",INDEX('Booking Guest Information'!$K$21:$K$170,MATCH(1,('Booking Guest Information'!$G$21:$G$170=$D162)*('Booking Guest Information'!$M$21:$M$170&lt;=AS$153)*('Booking Guest Information'!$O$21:$O$170&gt;AS$153)*('Booking Guest Information'!$A$21:$A$170&lt;&gt;"X"),0),0),""),"")</f>
        <v/>
      </c>
      <c r="AT162" s="150" t="str">
        <f t="array" ref="AT162">IFERROR(IF($C162&lt;&gt;"",INDEX('Booking Guest Information'!$K$21:$K$170,MATCH(1,('Booking Guest Information'!$G$21:$G$170=$D162)*('Booking Guest Information'!$M$21:$M$170&lt;=AT$153)*('Booking Guest Information'!$O$21:$O$170&gt;AT$153)*('Booking Guest Information'!$A$21:$A$170&lt;&gt;"X"),0),0),""),"")</f>
        <v/>
      </c>
      <c r="AU162" s="150" t="str">
        <f t="array" ref="AU162">IFERROR(IF($C162&lt;&gt;"",INDEX('Booking Guest Information'!$K$21:$K$170,MATCH(1,('Booking Guest Information'!$G$21:$G$170=$D162)*('Booking Guest Information'!$M$21:$M$170&lt;=AU$153)*('Booking Guest Information'!$O$21:$O$170&gt;AU$153)*('Booking Guest Information'!$A$21:$A$170&lt;&gt;"X"),0),0),""),"")</f>
        <v/>
      </c>
    </row>
    <row r="163" spans="2:47" x14ac:dyDescent="0.3">
      <c r="B163" s="149">
        <v>10</v>
      </c>
      <c r="C163" s="151" t="str">
        <f t="shared" si="8"/>
        <v>Deluxe Single</v>
      </c>
      <c r="D163" s="149">
        <f t="shared" si="8"/>
        <v>210</v>
      </c>
      <c r="E163" s="149"/>
      <c r="F163" s="150" t="str">
        <f t="array" ref="F163">IFERROR(IF($C163&lt;&gt;"",INDEX('Booking Guest Information'!$K$21:$K$170,MATCH(1,('Booking Guest Information'!$G$21:$G$170=$D163)*('Booking Guest Information'!$M$21:$M$170&lt;=F$153)*('Booking Guest Information'!$O$21:$O$170&gt;F$153)*('Booking Guest Information'!$A$21:$A$170&lt;&gt;"X"),0),0),""),"")</f>
        <v/>
      </c>
      <c r="G163" s="150" t="str">
        <f t="array" ref="G163">IFERROR(IF($C163&lt;&gt;"",INDEX('Booking Guest Information'!$K$21:$K$170,MATCH(1,('Booking Guest Information'!$G$21:$G$170=$D163)*('Booking Guest Information'!$M$21:$M$170&lt;=G$153)*('Booking Guest Information'!$O$21:$O$170&gt;G$153)*('Booking Guest Information'!$A$21:$A$170&lt;&gt;"X"),0),0),""),"")</f>
        <v/>
      </c>
      <c r="H163" s="150" t="str">
        <f t="array" ref="H163">IFERROR(IF($C163&lt;&gt;"",INDEX('Booking Guest Information'!$K$21:$K$170,MATCH(1,('Booking Guest Information'!$G$21:$G$170=$D163)*('Booking Guest Information'!$M$21:$M$170&lt;=H$153)*('Booking Guest Information'!$O$21:$O$170&gt;H$153)*('Booking Guest Information'!$A$21:$A$170&lt;&gt;"X"),0),0),""),"")</f>
        <v/>
      </c>
      <c r="I163" s="150" t="str">
        <f t="array" ref="I163">IFERROR(IF($C163&lt;&gt;"",INDEX('Booking Guest Information'!$K$21:$K$170,MATCH(1,('Booking Guest Information'!$G$21:$G$170=$D163)*('Booking Guest Information'!$M$21:$M$170&lt;=I$153)*('Booking Guest Information'!$O$21:$O$170&gt;I$153)*('Booking Guest Information'!$A$21:$A$170&lt;&gt;"X"),0),0),""),"")</f>
        <v/>
      </c>
      <c r="J163" s="150" t="str">
        <f t="array" ref="J163">IFERROR(IF($C163&lt;&gt;"",INDEX('Booking Guest Information'!$K$21:$K$170,MATCH(1,('Booking Guest Information'!$G$21:$G$170=$D163)*('Booking Guest Information'!$M$21:$M$170&lt;=J$153)*('Booking Guest Information'!$O$21:$O$170&gt;J$153)*('Booking Guest Information'!$A$21:$A$170&lt;&gt;"X"),0),0),""),"")</f>
        <v/>
      </c>
      <c r="K163" s="150" t="str">
        <f t="array" ref="K163">IFERROR(IF($C163&lt;&gt;"",INDEX('Booking Guest Information'!$K$21:$K$170,MATCH(1,('Booking Guest Information'!$G$21:$G$170=$D163)*('Booking Guest Information'!$M$21:$M$170&lt;=K$153)*('Booking Guest Information'!$O$21:$O$170&gt;K$153)*('Booking Guest Information'!$A$21:$A$170&lt;&gt;"X"),0),0),""),"")</f>
        <v/>
      </c>
      <c r="L163" s="150" t="str">
        <f t="array" ref="L163">IFERROR(IF($C163&lt;&gt;"",INDEX('Booking Guest Information'!$K$21:$K$170,MATCH(1,('Booking Guest Information'!$G$21:$G$170=$D163)*('Booking Guest Information'!$M$21:$M$170&lt;=L$153)*('Booking Guest Information'!$O$21:$O$170&gt;L$153)*('Booking Guest Information'!$A$21:$A$170&lt;&gt;"X"),0),0),""),"")</f>
        <v/>
      </c>
      <c r="M163" s="150" t="str">
        <f t="array" ref="M163">IFERROR(IF($C163&lt;&gt;"",INDEX('Booking Guest Information'!$K$21:$K$170,MATCH(1,('Booking Guest Information'!$G$21:$G$170=$D163)*('Booking Guest Information'!$M$21:$M$170&lt;=M$153)*('Booking Guest Information'!$O$21:$O$170&gt;M$153)*('Booking Guest Information'!$A$21:$A$170&lt;&gt;"X"),0),0),""),"")</f>
        <v/>
      </c>
      <c r="N163" s="150" t="str">
        <f t="array" ref="N163">IFERROR(IF($C163&lt;&gt;"",INDEX('Booking Guest Information'!$K$21:$K$170,MATCH(1,('Booking Guest Information'!$G$21:$G$170=$D163)*('Booking Guest Information'!$M$21:$M$170&lt;=N$153)*('Booking Guest Information'!$O$21:$O$170&gt;N$153)*('Booking Guest Information'!$A$21:$A$170&lt;&gt;"X"),0),0),""),"")</f>
        <v/>
      </c>
      <c r="O163" s="150" t="str">
        <f t="array" ref="O163">IFERROR(IF($C163&lt;&gt;"",INDEX('Booking Guest Information'!$K$21:$K$170,MATCH(1,('Booking Guest Information'!$G$21:$G$170=$D163)*('Booking Guest Information'!$M$21:$M$170&lt;=O$153)*('Booking Guest Information'!$O$21:$O$170&gt;O$153)*('Booking Guest Information'!$A$21:$A$170&lt;&gt;"X"),0),0),""),"")</f>
        <v/>
      </c>
      <c r="P163" s="150" t="str">
        <f t="array" ref="P163">IFERROR(IF($C163&lt;&gt;"",INDEX('Booking Guest Information'!$K$21:$K$170,MATCH(1,('Booking Guest Information'!$G$21:$G$170=$D163)*('Booking Guest Information'!$M$21:$M$170&lt;=P$153)*('Booking Guest Information'!$O$21:$O$170&gt;P$153)*('Booking Guest Information'!$A$21:$A$170&lt;&gt;"X"),0),0),""),"")</f>
        <v/>
      </c>
      <c r="Q163" s="150" t="str">
        <f t="array" ref="Q163">IFERROR(IF($C163&lt;&gt;"",INDEX('Booking Guest Information'!$K$21:$K$170,MATCH(1,('Booking Guest Information'!$G$21:$G$170=$D163)*('Booking Guest Information'!$M$21:$M$170&lt;=Q$153)*('Booking Guest Information'!$O$21:$O$170&gt;Q$153)*('Booking Guest Information'!$A$21:$A$170&lt;&gt;"X"),0),0),""),"")</f>
        <v/>
      </c>
      <c r="R163" s="150" t="str">
        <f t="array" ref="R163">IFERROR(IF($C163&lt;&gt;"",INDEX('Booking Guest Information'!$K$21:$K$170,MATCH(1,('Booking Guest Information'!$G$21:$G$170=$D163)*('Booking Guest Information'!$M$21:$M$170&lt;=R$153)*('Booking Guest Information'!$O$21:$O$170&gt;R$153)*('Booking Guest Information'!$A$21:$A$170&lt;&gt;"X"),0),0),""),"")</f>
        <v/>
      </c>
      <c r="S163" s="150" t="str">
        <f t="array" ref="S163">IFERROR(IF($C163&lt;&gt;"",INDEX('Booking Guest Information'!$K$21:$K$170,MATCH(1,('Booking Guest Information'!$G$21:$G$170=$D163)*('Booking Guest Information'!$M$21:$M$170&lt;=S$153)*('Booking Guest Information'!$O$21:$O$170&gt;S$153)*('Booking Guest Information'!$A$21:$A$170&lt;&gt;"X"),0),0),""),"")</f>
        <v/>
      </c>
      <c r="T163" s="150" t="str">
        <f t="array" ref="T163">IFERROR(IF($C163&lt;&gt;"",INDEX('Booking Guest Information'!$K$21:$K$170,MATCH(1,('Booking Guest Information'!$G$21:$G$170=$D163)*('Booking Guest Information'!$M$21:$M$170&lt;=T$153)*('Booking Guest Information'!$O$21:$O$170&gt;T$153)*('Booking Guest Information'!$A$21:$A$170&lt;&gt;"X"),0),0),""),"")</f>
        <v/>
      </c>
      <c r="U163" s="150" t="str">
        <f t="array" ref="U163">IFERROR(IF($C163&lt;&gt;"",INDEX('Booking Guest Information'!$K$21:$K$170,MATCH(1,('Booking Guest Information'!$G$21:$G$170=$D163)*('Booking Guest Information'!$M$21:$M$170&lt;=U$153)*('Booking Guest Information'!$O$21:$O$170&gt;U$153)*('Booking Guest Information'!$A$21:$A$170&lt;&gt;"X"),0),0),""),"")</f>
        <v/>
      </c>
      <c r="V163" s="150" t="str">
        <f t="array" ref="V163">IFERROR(IF($C163&lt;&gt;"",INDEX('Booking Guest Information'!$K$21:$K$170,MATCH(1,('Booking Guest Information'!$G$21:$G$170=$D163)*('Booking Guest Information'!$M$21:$M$170&lt;=V$153)*('Booking Guest Information'!$O$21:$O$170&gt;V$153)*('Booking Guest Information'!$A$21:$A$170&lt;&gt;"X"),0),0),""),"")</f>
        <v/>
      </c>
      <c r="W163" s="150" t="str">
        <f t="array" ref="W163">IFERROR(IF($C163&lt;&gt;"",INDEX('Booking Guest Information'!$K$21:$K$170,MATCH(1,('Booking Guest Information'!$G$21:$G$170=$D163)*('Booking Guest Information'!$M$21:$M$170&lt;=W$153)*('Booking Guest Information'!$O$21:$O$170&gt;W$153)*('Booking Guest Information'!$A$21:$A$170&lt;&gt;"X"),0),0),""),"")</f>
        <v/>
      </c>
      <c r="X163" s="150" t="str">
        <f t="array" ref="X163">IFERROR(IF($C163&lt;&gt;"",INDEX('Booking Guest Information'!$K$21:$K$170,MATCH(1,('Booking Guest Information'!$G$21:$G$170=$D163)*('Booking Guest Information'!$M$21:$M$170&lt;=X$153)*('Booking Guest Information'!$O$21:$O$170&gt;X$153)*('Booking Guest Information'!$A$21:$A$170&lt;&gt;"X"),0),0),""),"")</f>
        <v/>
      </c>
      <c r="Y163" s="150" t="str">
        <f t="array" ref="Y163">IFERROR(IF($C163&lt;&gt;"",INDEX('Booking Guest Information'!$K$21:$K$170,MATCH(1,('Booking Guest Information'!$G$21:$G$170=$D163)*('Booking Guest Information'!$M$21:$M$170&lt;=Y$153)*('Booking Guest Information'!$O$21:$O$170&gt;Y$153)*('Booking Guest Information'!$A$21:$A$170&lt;&gt;"X"),0),0),""),"")</f>
        <v/>
      </c>
      <c r="Z163" s="150" t="str">
        <f t="array" ref="Z163">IFERROR(IF($C163&lt;&gt;"",INDEX('Booking Guest Information'!$K$21:$K$170,MATCH(1,('Booking Guest Information'!$G$21:$G$170=$D163)*('Booking Guest Information'!$M$21:$M$170&lt;=Z$153)*('Booking Guest Information'!$O$21:$O$170&gt;Z$153)*('Booking Guest Information'!$A$21:$A$170&lt;&gt;"X"),0),0),""),"")</f>
        <v/>
      </c>
      <c r="AA163" s="150" t="str">
        <f t="array" ref="AA163">IFERROR(IF($C163&lt;&gt;"",INDEX('Booking Guest Information'!$K$21:$K$170,MATCH(1,('Booking Guest Information'!$G$21:$G$170=$D163)*('Booking Guest Information'!$M$21:$M$170&lt;=AA$153)*('Booking Guest Information'!$O$21:$O$170&gt;AA$153)*('Booking Guest Information'!$A$21:$A$170&lt;&gt;"X"),0),0),""),"")</f>
        <v/>
      </c>
      <c r="AB163" s="150" t="str">
        <f t="array" ref="AB163">IFERROR(IF($C163&lt;&gt;"",INDEX('Booking Guest Information'!$K$21:$K$170,MATCH(1,('Booking Guest Information'!$G$21:$G$170=$D163)*('Booking Guest Information'!$M$21:$M$170&lt;=AB$153)*('Booking Guest Information'!$O$21:$O$170&gt;AB$153)*('Booking Guest Information'!$A$21:$A$170&lt;&gt;"X"),0),0),""),"")</f>
        <v/>
      </c>
      <c r="AC163" s="150" t="str">
        <f t="array" ref="AC163">IFERROR(IF($C163&lt;&gt;"",INDEX('Booking Guest Information'!$K$21:$K$170,MATCH(1,('Booking Guest Information'!$G$21:$G$170=$D163)*('Booking Guest Information'!$M$21:$M$170&lt;=AC$153)*('Booking Guest Information'!$O$21:$O$170&gt;AC$153)*('Booking Guest Information'!$A$21:$A$170&lt;&gt;"X"),0),0),""),"")</f>
        <v/>
      </c>
      <c r="AD163" s="150" t="str">
        <f t="array" ref="AD163">IFERROR(IF($C163&lt;&gt;"",INDEX('Booking Guest Information'!$K$21:$K$170,MATCH(1,('Booking Guest Information'!$G$21:$G$170=$D163)*('Booking Guest Information'!$M$21:$M$170&lt;=AD$153)*('Booking Guest Information'!$O$21:$O$170&gt;AD$153)*('Booking Guest Information'!$A$21:$A$170&lt;&gt;"X"),0),0),""),"")</f>
        <v/>
      </c>
      <c r="AE163" s="150" t="str">
        <f t="array" ref="AE163">IFERROR(IF($C163&lt;&gt;"",INDEX('Booking Guest Information'!$K$21:$K$170,MATCH(1,('Booking Guest Information'!$G$21:$G$170=$D163)*('Booking Guest Information'!$M$21:$M$170&lt;=AE$153)*('Booking Guest Information'!$O$21:$O$170&gt;AE$153)*('Booking Guest Information'!$A$21:$A$170&lt;&gt;"X"),0),0),""),"")</f>
        <v/>
      </c>
      <c r="AF163" s="150" t="str">
        <f t="array" ref="AF163">IFERROR(IF($C163&lt;&gt;"",INDEX('Booking Guest Information'!$K$21:$K$170,MATCH(1,('Booking Guest Information'!$G$21:$G$170=$D163)*('Booking Guest Information'!$M$21:$M$170&lt;=AF$153)*('Booking Guest Information'!$O$21:$O$170&gt;AF$153)*('Booking Guest Information'!$A$21:$A$170&lt;&gt;"X"),0),0),""),"")</f>
        <v/>
      </c>
      <c r="AG163" s="150" t="str">
        <f t="array" ref="AG163">IFERROR(IF($C163&lt;&gt;"",INDEX('Booking Guest Information'!$K$21:$K$170,MATCH(1,('Booking Guest Information'!$G$21:$G$170=$D163)*('Booking Guest Information'!$M$21:$M$170&lt;=AG$153)*('Booking Guest Information'!$O$21:$O$170&gt;AG$153)*('Booking Guest Information'!$A$21:$A$170&lt;&gt;"X"),0),0),""),"")</f>
        <v/>
      </c>
      <c r="AH163" s="150" t="str">
        <f t="array" ref="AH163">IFERROR(IF($C163&lt;&gt;"",INDEX('Booking Guest Information'!$K$21:$K$170,MATCH(1,('Booking Guest Information'!$G$21:$G$170=$D163)*('Booking Guest Information'!$M$21:$M$170&lt;=AH$153)*('Booking Guest Information'!$O$21:$O$170&gt;AH$153)*('Booking Guest Information'!$A$21:$A$170&lt;&gt;"X"),0),0),""),"")</f>
        <v/>
      </c>
      <c r="AI163" s="150" t="str">
        <f t="array" ref="AI163">IFERROR(IF($C163&lt;&gt;"",INDEX('Booking Guest Information'!$K$21:$K$170,MATCH(1,('Booking Guest Information'!$G$21:$G$170=$D163)*('Booking Guest Information'!$M$21:$M$170&lt;=AI$153)*('Booking Guest Information'!$O$21:$O$170&gt;AI$153)*('Booking Guest Information'!$A$21:$A$170&lt;&gt;"X"),0),0),""),"")</f>
        <v/>
      </c>
      <c r="AJ163" s="150" t="str">
        <f t="array" ref="AJ163">IFERROR(IF($C163&lt;&gt;"",INDEX('Booking Guest Information'!$K$21:$K$170,MATCH(1,('Booking Guest Information'!$G$21:$G$170=$D163)*('Booking Guest Information'!$M$21:$M$170&lt;=AJ$153)*('Booking Guest Information'!$O$21:$O$170&gt;AJ$153)*('Booking Guest Information'!$A$21:$A$170&lt;&gt;"X"),0),0),""),"")</f>
        <v/>
      </c>
      <c r="AK163" s="150" t="str">
        <f t="array" ref="AK163">IFERROR(IF($C163&lt;&gt;"",INDEX('Booking Guest Information'!$K$21:$K$170,MATCH(1,('Booking Guest Information'!$G$21:$G$170=$D163)*('Booking Guest Information'!$M$21:$M$170&lt;=AK$153)*('Booking Guest Information'!$O$21:$O$170&gt;AK$153)*('Booking Guest Information'!$A$21:$A$170&lt;&gt;"X"),0),0),""),"")</f>
        <v/>
      </c>
      <c r="AL163" s="150" t="str">
        <f t="array" ref="AL163">IFERROR(IF($C163&lt;&gt;"",INDEX('Booking Guest Information'!$K$21:$K$170,MATCH(1,('Booking Guest Information'!$G$21:$G$170=$D163)*('Booking Guest Information'!$M$21:$M$170&lt;=AL$153)*('Booking Guest Information'!$O$21:$O$170&gt;AL$153)*('Booking Guest Information'!$A$21:$A$170&lt;&gt;"X"),0),0),""),"")</f>
        <v/>
      </c>
      <c r="AM163" s="150" t="str">
        <f t="array" ref="AM163">IFERROR(IF($C163&lt;&gt;"",INDEX('Booking Guest Information'!$K$21:$K$170,MATCH(1,('Booking Guest Information'!$G$21:$G$170=$D163)*('Booking Guest Information'!$M$21:$M$170&lt;=AM$153)*('Booking Guest Information'!$O$21:$O$170&gt;AM$153)*('Booking Guest Information'!$A$21:$A$170&lt;&gt;"X"),0),0),""),"")</f>
        <v/>
      </c>
      <c r="AN163" s="150" t="str">
        <f t="array" ref="AN163">IFERROR(IF($C163&lt;&gt;"",INDEX('Booking Guest Information'!$K$21:$K$170,MATCH(1,('Booking Guest Information'!$G$21:$G$170=$D163)*('Booking Guest Information'!$M$21:$M$170&lt;=AN$153)*('Booking Guest Information'!$O$21:$O$170&gt;AN$153)*('Booking Guest Information'!$A$21:$A$170&lt;&gt;"X"),0),0),""),"")</f>
        <v/>
      </c>
      <c r="AO163" s="150" t="str">
        <f t="array" ref="AO163">IFERROR(IF($C163&lt;&gt;"",INDEX('Booking Guest Information'!$K$21:$K$170,MATCH(1,('Booking Guest Information'!$G$21:$G$170=$D163)*('Booking Guest Information'!$M$21:$M$170&lt;=AO$153)*('Booking Guest Information'!$O$21:$O$170&gt;AO$153)*('Booking Guest Information'!$A$21:$A$170&lt;&gt;"X"),0),0),""),"")</f>
        <v/>
      </c>
      <c r="AP163" s="150" t="str">
        <f t="array" ref="AP163">IFERROR(IF($C163&lt;&gt;"",INDEX('Booking Guest Information'!$K$21:$K$170,MATCH(1,('Booking Guest Information'!$G$21:$G$170=$D163)*('Booking Guest Information'!$M$21:$M$170&lt;=AP$153)*('Booking Guest Information'!$O$21:$O$170&gt;AP$153)*('Booking Guest Information'!$A$21:$A$170&lt;&gt;"X"),0),0),""),"")</f>
        <v/>
      </c>
      <c r="AQ163" s="150" t="str">
        <f t="array" ref="AQ163">IFERROR(IF($C163&lt;&gt;"",INDEX('Booking Guest Information'!$K$21:$K$170,MATCH(1,('Booking Guest Information'!$G$21:$G$170=$D163)*('Booking Guest Information'!$M$21:$M$170&lt;=AQ$153)*('Booking Guest Information'!$O$21:$O$170&gt;AQ$153)*('Booking Guest Information'!$A$21:$A$170&lt;&gt;"X"),0),0),""),"")</f>
        <v/>
      </c>
      <c r="AR163" s="150" t="str">
        <f t="array" ref="AR163">IFERROR(IF($C163&lt;&gt;"",INDEX('Booking Guest Information'!$K$21:$K$170,MATCH(1,('Booking Guest Information'!$G$21:$G$170=$D163)*('Booking Guest Information'!$M$21:$M$170&lt;=AR$153)*('Booking Guest Information'!$O$21:$O$170&gt;AR$153)*('Booking Guest Information'!$A$21:$A$170&lt;&gt;"X"),0),0),""),"")</f>
        <v/>
      </c>
      <c r="AS163" s="150" t="str">
        <f t="array" ref="AS163">IFERROR(IF($C163&lt;&gt;"",INDEX('Booking Guest Information'!$K$21:$K$170,MATCH(1,('Booking Guest Information'!$G$21:$G$170=$D163)*('Booking Guest Information'!$M$21:$M$170&lt;=AS$153)*('Booking Guest Information'!$O$21:$O$170&gt;AS$153)*('Booking Guest Information'!$A$21:$A$170&lt;&gt;"X"),0),0),""),"")</f>
        <v/>
      </c>
      <c r="AT163" s="150" t="str">
        <f t="array" ref="AT163">IFERROR(IF($C163&lt;&gt;"",INDEX('Booking Guest Information'!$K$21:$K$170,MATCH(1,('Booking Guest Information'!$G$21:$G$170=$D163)*('Booking Guest Information'!$M$21:$M$170&lt;=AT$153)*('Booking Guest Information'!$O$21:$O$170&gt;AT$153)*('Booking Guest Information'!$A$21:$A$170&lt;&gt;"X"),0),0),""),"")</f>
        <v/>
      </c>
      <c r="AU163" s="150" t="str">
        <f t="array" ref="AU163">IFERROR(IF($C163&lt;&gt;"",INDEX('Booking Guest Information'!$K$21:$K$170,MATCH(1,('Booking Guest Information'!$G$21:$G$170=$D163)*('Booking Guest Information'!$M$21:$M$170&lt;=AU$153)*('Booking Guest Information'!$O$21:$O$170&gt;AU$153)*('Booking Guest Information'!$A$21:$A$170&lt;&gt;"X"),0),0),""),"")</f>
        <v/>
      </c>
    </row>
    <row r="164" spans="2:47" x14ac:dyDescent="0.3">
      <c r="B164" s="149">
        <v>11</v>
      </c>
      <c r="C164" s="151" t="str">
        <f t="shared" si="8"/>
        <v>Deluxe Single</v>
      </c>
      <c r="D164" s="149">
        <f t="shared" si="8"/>
        <v>211</v>
      </c>
      <c r="E164" s="149"/>
      <c r="F164" s="150" t="str">
        <f t="array" ref="F164">IFERROR(IF($C164&lt;&gt;"",INDEX('Booking Guest Information'!$K$21:$K$170,MATCH(1,('Booking Guest Information'!$G$21:$G$170=$D164)*('Booking Guest Information'!$M$21:$M$170&lt;=F$153)*('Booking Guest Information'!$O$21:$O$170&gt;F$153)*('Booking Guest Information'!$A$21:$A$170&lt;&gt;"X"),0),0),""),"")</f>
        <v/>
      </c>
      <c r="G164" s="150" t="str">
        <f t="array" ref="G164">IFERROR(IF($C164&lt;&gt;"",INDEX('Booking Guest Information'!$K$21:$K$170,MATCH(1,('Booking Guest Information'!$G$21:$G$170=$D164)*('Booking Guest Information'!$M$21:$M$170&lt;=G$153)*('Booking Guest Information'!$O$21:$O$170&gt;G$153)*('Booking Guest Information'!$A$21:$A$170&lt;&gt;"X"),0),0),""),"")</f>
        <v/>
      </c>
      <c r="H164" s="150" t="str">
        <f t="array" ref="H164">IFERROR(IF($C164&lt;&gt;"",INDEX('Booking Guest Information'!$K$21:$K$170,MATCH(1,('Booking Guest Information'!$G$21:$G$170=$D164)*('Booking Guest Information'!$M$21:$M$170&lt;=H$153)*('Booking Guest Information'!$O$21:$O$170&gt;H$153)*('Booking Guest Information'!$A$21:$A$170&lt;&gt;"X"),0),0),""),"")</f>
        <v/>
      </c>
      <c r="I164" s="150" t="str">
        <f t="array" ref="I164">IFERROR(IF($C164&lt;&gt;"",INDEX('Booking Guest Information'!$K$21:$K$170,MATCH(1,('Booking Guest Information'!$G$21:$G$170=$D164)*('Booking Guest Information'!$M$21:$M$170&lt;=I$153)*('Booking Guest Information'!$O$21:$O$170&gt;I$153)*('Booking Guest Information'!$A$21:$A$170&lt;&gt;"X"),0),0),""),"")</f>
        <v/>
      </c>
      <c r="J164" s="150" t="str">
        <f t="array" ref="J164">IFERROR(IF($C164&lt;&gt;"",INDEX('Booking Guest Information'!$K$21:$K$170,MATCH(1,('Booking Guest Information'!$G$21:$G$170=$D164)*('Booking Guest Information'!$M$21:$M$170&lt;=J$153)*('Booking Guest Information'!$O$21:$O$170&gt;J$153)*('Booking Guest Information'!$A$21:$A$170&lt;&gt;"X"),0),0),""),"")</f>
        <v/>
      </c>
      <c r="K164" s="150" t="str">
        <f t="array" ref="K164">IFERROR(IF($C164&lt;&gt;"",INDEX('Booking Guest Information'!$K$21:$K$170,MATCH(1,('Booking Guest Information'!$G$21:$G$170=$D164)*('Booking Guest Information'!$M$21:$M$170&lt;=K$153)*('Booking Guest Information'!$O$21:$O$170&gt;K$153)*('Booking Guest Information'!$A$21:$A$170&lt;&gt;"X"),0),0),""),"")</f>
        <v/>
      </c>
      <c r="L164" s="150" t="str">
        <f t="array" ref="L164">IFERROR(IF($C164&lt;&gt;"",INDEX('Booking Guest Information'!$K$21:$K$170,MATCH(1,('Booking Guest Information'!$G$21:$G$170=$D164)*('Booking Guest Information'!$M$21:$M$170&lt;=L$153)*('Booking Guest Information'!$O$21:$O$170&gt;L$153)*('Booking Guest Information'!$A$21:$A$170&lt;&gt;"X"),0),0),""),"")</f>
        <v/>
      </c>
      <c r="M164" s="150" t="str">
        <f t="array" ref="M164">IFERROR(IF($C164&lt;&gt;"",INDEX('Booking Guest Information'!$K$21:$K$170,MATCH(1,('Booking Guest Information'!$G$21:$G$170=$D164)*('Booking Guest Information'!$M$21:$M$170&lt;=M$153)*('Booking Guest Information'!$O$21:$O$170&gt;M$153)*('Booking Guest Information'!$A$21:$A$170&lt;&gt;"X"),0),0),""),"")</f>
        <v/>
      </c>
      <c r="N164" s="150" t="str">
        <f t="array" ref="N164">IFERROR(IF($C164&lt;&gt;"",INDEX('Booking Guest Information'!$K$21:$K$170,MATCH(1,('Booking Guest Information'!$G$21:$G$170=$D164)*('Booking Guest Information'!$M$21:$M$170&lt;=N$153)*('Booking Guest Information'!$O$21:$O$170&gt;N$153)*('Booking Guest Information'!$A$21:$A$170&lt;&gt;"X"),0),0),""),"")</f>
        <v/>
      </c>
      <c r="O164" s="150" t="str">
        <f t="array" ref="O164">IFERROR(IF($C164&lt;&gt;"",INDEX('Booking Guest Information'!$K$21:$K$170,MATCH(1,('Booking Guest Information'!$G$21:$G$170=$D164)*('Booking Guest Information'!$M$21:$M$170&lt;=O$153)*('Booking Guest Information'!$O$21:$O$170&gt;O$153)*('Booking Guest Information'!$A$21:$A$170&lt;&gt;"X"),0),0),""),"")</f>
        <v/>
      </c>
      <c r="P164" s="150" t="str">
        <f t="array" ref="P164">IFERROR(IF($C164&lt;&gt;"",INDEX('Booking Guest Information'!$K$21:$K$170,MATCH(1,('Booking Guest Information'!$G$21:$G$170=$D164)*('Booking Guest Information'!$M$21:$M$170&lt;=P$153)*('Booking Guest Information'!$O$21:$O$170&gt;P$153)*('Booking Guest Information'!$A$21:$A$170&lt;&gt;"X"),0),0),""),"")</f>
        <v/>
      </c>
      <c r="Q164" s="150" t="str">
        <f t="array" ref="Q164">IFERROR(IF($C164&lt;&gt;"",INDEX('Booking Guest Information'!$K$21:$K$170,MATCH(1,('Booking Guest Information'!$G$21:$G$170=$D164)*('Booking Guest Information'!$M$21:$M$170&lt;=Q$153)*('Booking Guest Information'!$O$21:$O$170&gt;Q$153)*('Booking Guest Information'!$A$21:$A$170&lt;&gt;"X"),0),0),""),"")</f>
        <v/>
      </c>
      <c r="R164" s="150" t="str">
        <f t="array" ref="R164">IFERROR(IF($C164&lt;&gt;"",INDEX('Booking Guest Information'!$K$21:$K$170,MATCH(1,('Booking Guest Information'!$G$21:$G$170=$D164)*('Booking Guest Information'!$M$21:$M$170&lt;=R$153)*('Booking Guest Information'!$O$21:$O$170&gt;R$153)*('Booking Guest Information'!$A$21:$A$170&lt;&gt;"X"),0),0),""),"")</f>
        <v/>
      </c>
      <c r="S164" s="150" t="str">
        <f t="array" ref="S164">IFERROR(IF($C164&lt;&gt;"",INDEX('Booking Guest Information'!$K$21:$K$170,MATCH(1,('Booking Guest Information'!$G$21:$G$170=$D164)*('Booking Guest Information'!$M$21:$M$170&lt;=S$153)*('Booking Guest Information'!$O$21:$O$170&gt;S$153)*('Booking Guest Information'!$A$21:$A$170&lt;&gt;"X"),0),0),""),"")</f>
        <v/>
      </c>
      <c r="T164" s="150" t="str">
        <f t="array" ref="T164">IFERROR(IF($C164&lt;&gt;"",INDEX('Booking Guest Information'!$K$21:$K$170,MATCH(1,('Booking Guest Information'!$G$21:$G$170=$D164)*('Booking Guest Information'!$M$21:$M$170&lt;=T$153)*('Booking Guest Information'!$O$21:$O$170&gt;T$153)*('Booking Guest Information'!$A$21:$A$170&lt;&gt;"X"),0),0),""),"")</f>
        <v/>
      </c>
      <c r="U164" s="150" t="str">
        <f t="array" ref="U164">IFERROR(IF($C164&lt;&gt;"",INDEX('Booking Guest Information'!$K$21:$K$170,MATCH(1,('Booking Guest Information'!$G$21:$G$170=$D164)*('Booking Guest Information'!$M$21:$M$170&lt;=U$153)*('Booking Guest Information'!$O$21:$O$170&gt;U$153)*('Booking Guest Information'!$A$21:$A$170&lt;&gt;"X"),0),0),""),"")</f>
        <v/>
      </c>
      <c r="V164" s="150" t="str">
        <f t="array" ref="V164">IFERROR(IF($C164&lt;&gt;"",INDEX('Booking Guest Information'!$K$21:$K$170,MATCH(1,('Booking Guest Information'!$G$21:$G$170=$D164)*('Booking Guest Information'!$M$21:$M$170&lt;=V$153)*('Booking Guest Information'!$O$21:$O$170&gt;V$153)*('Booking Guest Information'!$A$21:$A$170&lt;&gt;"X"),0),0),""),"")</f>
        <v/>
      </c>
      <c r="W164" s="150" t="str">
        <f t="array" ref="W164">IFERROR(IF($C164&lt;&gt;"",INDEX('Booking Guest Information'!$K$21:$K$170,MATCH(1,('Booking Guest Information'!$G$21:$G$170=$D164)*('Booking Guest Information'!$M$21:$M$170&lt;=W$153)*('Booking Guest Information'!$O$21:$O$170&gt;W$153)*('Booking Guest Information'!$A$21:$A$170&lt;&gt;"X"),0),0),""),"")</f>
        <v/>
      </c>
      <c r="X164" s="150" t="str">
        <f t="array" ref="X164">IFERROR(IF($C164&lt;&gt;"",INDEX('Booking Guest Information'!$K$21:$K$170,MATCH(1,('Booking Guest Information'!$G$21:$G$170=$D164)*('Booking Guest Information'!$M$21:$M$170&lt;=X$153)*('Booking Guest Information'!$O$21:$O$170&gt;X$153)*('Booking Guest Information'!$A$21:$A$170&lt;&gt;"X"),0),0),""),"")</f>
        <v/>
      </c>
      <c r="Y164" s="150" t="str">
        <f t="array" ref="Y164">IFERROR(IF($C164&lt;&gt;"",INDEX('Booking Guest Information'!$K$21:$K$170,MATCH(1,('Booking Guest Information'!$G$21:$G$170=$D164)*('Booking Guest Information'!$M$21:$M$170&lt;=Y$153)*('Booking Guest Information'!$O$21:$O$170&gt;Y$153)*('Booking Guest Information'!$A$21:$A$170&lt;&gt;"X"),0),0),""),"")</f>
        <v/>
      </c>
      <c r="Z164" s="150" t="str">
        <f t="array" ref="Z164">IFERROR(IF($C164&lt;&gt;"",INDEX('Booking Guest Information'!$K$21:$K$170,MATCH(1,('Booking Guest Information'!$G$21:$G$170=$D164)*('Booking Guest Information'!$M$21:$M$170&lt;=Z$153)*('Booking Guest Information'!$O$21:$O$170&gt;Z$153)*('Booking Guest Information'!$A$21:$A$170&lt;&gt;"X"),0),0),""),"")</f>
        <v/>
      </c>
      <c r="AA164" s="150" t="str">
        <f t="array" ref="AA164">IFERROR(IF($C164&lt;&gt;"",INDEX('Booking Guest Information'!$K$21:$K$170,MATCH(1,('Booking Guest Information'!$G$21:$G$170=$D164)*('Booking Guest Information'!$M$21:$M$170&lt;=AA$153)*('Booking Guest Information'!$O$21:$O$170&gt;AA$153)*('Booking Guest Information'!$A$21:$A$170&lt;&gt;"X"),0),0),""),"")</f>
        <v/>
      </c>
      <c r="AB164" s="150" t="str">
        <f t="array" ref="AB164">IFERROR(IF($C164&lt;&gt;"",INDEX('Booking Guest Information'!$K$21:$K$170,MATCH(1,('Booking Guest Information'!$G$21:$G$170=$D164)*('Booking Guest Information'!$M$21:$M$170&lt;=AB$153)*('Booking Guest Information'!$O$21:$O$170&gt;AB$153)*('Booking Guest Information'!$A$21:$A$170&lt;&gt;"X"),0),0),""),"")</f>
        <v/>
      </c>
      <c r="AC164" s="150" t="str">
        <f t="array" ref="AC164">IFERROR(IF($C164&lt;&gt;"",INDEX('Booking Guest Information'!$K$21:$K$170,MATCH(1,('Booking Guest Information'!$G$21:$G$170=$D164)*('Booking Guest Information'!$M$21:$M$170&lt;=AC$153)*('Booking Guest Information'!$O$21:$O$170&gt;AC$153)*('Booking Guest Information'!$A$21:$A$170&lt;&gt;"X"),0),0),""),"")</f>
        <v/>
      </c>
      <c r="AD164" s="150" t="str">
        <f t="array" ref="AD164">IFERROR(IF($C164&lt;&gt;"",INDEX('Booking Guest Information'!$K$21:$K$170,MATCH(1,('Booking Guest Information'!$G$21:$G$170=$D164)*('Booking Guest Information'!$M$21:$M$170&lt;=AD$153)*('Booking Guest Information'!$O$21:$O$170&gt;AD$153)*('Booking Guest Information'!$A$21:$A$170&lt;&gt;"X"),0),0),""),"")</f>
        <v/>
      </c>
      <c r="AE164" s="150" t="str">
        <f t="array" ref="AE164">IFERROR(IF($C164&lt;&gt;"",INDEX('Booking Guest Information'!$K$21:$K$170,MATCH(1,('Booking Guest Information'!$G$21:$G$170=$D164)*('Booking Guest Information'!$M$21:$M$170&lt;=AE$153)*('Booking Guest Information'!$O$21:$O$170&gt;AE$153)*('Booking Guest Information'!$A$21:$A$170&lt;&gt;"X"),0),0),""),"")</f>
        <v/>
      </c>
      <c r="AF164" s="150" t="str">
        <f t="array" ref="AF164">IFERROR(IF($C164&lt;&gt;"",INDEX('Booking Guest Information'!$K$21:$K$170,MATCH(1,('Booking Guest Information'!$G$21:$G$170=$D164)*('Booking Guest Information'!$M$21:$M$170&lt;=AF$153)*('Booking Guest Information'!$O$21:$O$170&gt;AF$153)*('Booking Guest Information'!$A$21:$A$170&lt;&gt;"X"),0),0),""),"")</f>
        <v/>
      </c>
      <c r="AG164" s="150" t="str">
        <f t="array" ref="AG164">IFERROR(IF($C164&lt;&gt;"",INDEX('Booking Guest Information'!$K$21:$K$170,MATCH(1,('Booking Guest Information'!$G$21:$G$170=$D164)*('Booking Guest Information'!$M$21:$M$170&lt;=AG$153)*('Booking Guest Information'!$O$21:$O$170&gt;AG$153)*('Booking Guest Information'!$A$21:$A$170&lt;&gt;"X"),0),0),""),"")</f>
        <v/>
      </c>
      <c r="AH164" s="150" t="str">
        <f t="array" ref="AH164">IFERROR(IF($C164&lt;&gt;"",INDEX('Booking Guest Information'!$K$21:$K$170,MATCH(1,('Booking Guest Information'!$G$21:$G$170=$D164)*('Booking Guest Information'!$M$21:$M$170&lt;=AH$153)*('Booking Guest Information'!$O$21:$O$170&gt;AH$153)*('Booking Guest Information'!$A$21:$A$170&lt;&gt;"X"),0),0),""),"")</f>
        <v/>
      </c>
      <c r="AI164" s="150" t="str">
        <f t="array" ref="AI164">IFERROR(IF($C164&lt;&gt;"",INDEX('Booking Guest Information'!$K$21:$K$170,MATCH(1,('Booking Guest Information'!$G$21:$G$170=$D164)*('Booking Guest Information'!$M$21:$M$170&lt;=AI$153)*('Booking Guest Information'!$O$21:$O$170&gt;AI$153)*('Booking Guest Information'!$A$21:$A$170&lt;&gt;"X"),0),0),""),"")</f>
        <v/>
      </c>
      <c r="AJ164" s="150" t="str">
        <f t="array" ref="AJ164">IFERROR(IF($C164&lt;&gt;"",INDEX('Booking Guest Information'!$K$21:$K$170,MATCH(1,('Booking Guest Information'!$G$21:$G$170=$D164)*('Booking Guest Information'!$M$21:$M$170&lt;=AJ$153)*('Booking Guest Information'!$O$21:$O$170&gt;AJ$153)*('Booking Guest Information'!$A$21:$A$170&lt;&gt;"X"),0),0),""),"")</f>
        <v/>
      </c>
      <c r="AK164" s="150" t="str">
        <f t="array" ref="AK164">IFERROR(IF($C164&lt;&gt;"",INDEX('Booking Guest Information'!$K$21:$K$170,MATCH(1,('Booking Guest Information'!$G$21:$G$170=$D164)*('Booking Guest Information'!$M$21:$M$170&lt;=AK$153)*('Booking Guest Information'!$O$21:$O$170&gt;AK$153)*('Booking Guest Information'!$A$21:$A$170&lt;&gt;"X"),0),0),""),"")</f>
        <v/>
      </c>
      <c r="AL164" s="150" t="str">
        <f t="array" ref="AL164">IFERROR(IF($C164&lt;&gt;"",INDEX('Booking Guest Information'!$K$21:$K$170,MATCH(1,('Booking Guest Information'!$G$21:$G$170=$D164)*('Booking Guest Information'!$M$21:$M$170&lt;=AL$153)*('Booking Guest Information'!$O$21:$O$170&gt;AL$153)*('Booking Guest Information'!$A$21:$A$170&lt;&gt;"X"),0),0),""),"")</f>
        <v/>
      </c>
      <c r="AM164" s="150" t="str">
        <f t="array" ref="AM164">IFERROR(IF($C164&lt;&gt;"",INDEX('Booking Guest Information'!$K$21:$K$170,MATCH(1,('Booking Guest Information'!$G$21:$G$170=$D164)*('Booking Guest Information'!$M$21:$M$170&lt;=AM$153)*('Booking Guest Information'!$O$21:$O$170&gt;AM$153)*('Booking Guest Information'!$A$21:$A$170&lt;&gt;"X"),0),0),""),"")</f>
        <v/>
      </c>
      <c r="AN164" s="150" t="str">
        <f t="array" ref="AN164">IFERROR(IF($C164&lt;&gt;"",INDEX('Booking Guest Information'!$K$21:$K$170,MATCH(1,('Booking Guest Information'!$G$21:$G$170=$D164)*('Booking Guest Information'!$M$21:$M$170&lt;=AN$153)*('Booking Guest Information'!$O$21:$O$170&gt;AN$153)*('Booking Guest Information'!$A$21:$A$170&lt;&gt;"X"),0),0),""),"")</f>
        <v/>
      </c>
      <c r="AO164" s="150" t="str">
        <f t="array" ref="AO164">IFERROR(IF($C164&lt;&gt;"",INDEX('Booking Guest Information'!$K$21:$K$170,MATCH(1,('Booking Guest Information'!$G$21:$G$170=$D164)*('Booking Guest Information'!$M$21:$M$170&lt;=AO$153)*('Booking Guest Information'!$O$21:$O$170&gt;AO$153)*('Booking Guest Information'!$A$21:$A$170&lt;&gt;"X"),0),0),""),"")</f>
        <v/>
      </c>
      <c r="AP164" s="150" t="str">
        <f t="array" ref="AP164">IFERROR(IF($C164&lt;&gt;"",INDEX('Booking Guest Information'!$K$21:$K$170,MATCH(1,('Booking Guest Information'!$G$21:$G$170=$D164)*('Booking Guest Information'!$M$21:$M$170&lt;=AP$153)*('Booking Guest Information'!$O$21:$O$170&gt;AP$153)*('Booking Guest Information'!$A$21:$A$170&lt;&gt;"X"),0),0),""),"")</f>
        <v/>
      </c>
      <c r="AQ164" s="150" t="str">
        <f t="array" ref="AQ164">IFERROR(IF($C164&lt;&gt;"",INDEX('Booking Guest Information'!$K$21:$K$170,MATCH(1,('Booking Guest Information'!$G$21:$G$170=$D164)*('Booking Guest Information'!$M$21:$M$170&lt;=AQ$153)*('Booking Guest Information'!$O$21:$O$170&gt;AQ$153)*('Booking Guest Information'!$A$21:$A$170&lt;&gt;"X"),0),0),""),"")</f>
        <v/>
      </c>
      <c r="AR164" s="150" t="str">
        <f t="array" ref="AR164">IFERROR(IF($C164&lt;&gt;"",INDEX('Booking Guest Information'!$K$21:$K$170,MATCH(1,('Booking Guest Information'!$G$21:$G$170=$D164)*('Booking Guest Information'!$M$21:$M$170&lt;=AR$153)*('Booking Guest Information'!$O$21:$O$170&gt;AR$153)*('Booking Guest Information'!$A$21:$A$170&lt;&gt;"X"),0),0),""),"")</f>
        <v/>
      </c>
      <c r="AS164" s="150" t="str">
        <f t="array" ref="AS164">IFERROR(IF($C164&lt;&gt;"",INDEX('Booking Guest Information'!$K$21:$K$170,MATCH(1,('Booking Guest Information'!$G$21:$G$170=$D164)*('Booking Guest Information'!$M$21:$M$170&lt;=AS$153)*('Booking Guest Information'!$O$21:$O$170&gt;AS$153)*('Booking Guest Information'!$A$21:$A$170&lt;&gt;"X"),0),0),""),"")</f>
        <v/>
      </c>
      <c r="AT164" s="150" t="str">
        <f t="array" ref="AT164">IFERROR(IF($C164&lt;&gt;"",INDEX('Booking Guest Information'!$K$21:$K$170,MATCH(1,('Booking Guest Information'!$G$21:$G$170=$D164)*('Booking Guest Information'!$M$21:$M$170&lt;=AT$153)*('Booking Guest Information'!$O$21:$O$170&gt;AT$153)*('Booking Guest Information'!$A$21:$A$170&lt;&gt;"X"),0),0),""),"")</f>
        <v/>
      </c>
      <c r="AU164" s="150" t="str">
        <f t="array" ref="AU164">IFERROR(IF($C164&lt;&gt;"",INDEX('Booking Guest Information'!$K$21:$K$170,MATCH(1,('Booking Guest Information'!$G$21:$G$170=$D164)*('Booking Guest Information'!$M$21:$M$170&lt;=AU$153)*('Booking Guest Information'!$O$21:$O$170&gt;AU$153)*('Booking Guest Information'!$A$21:$A$170&lt;&gt;"X"),0),0),""),"")</f>
        <v/>
      </c>
    </row>
    <row r="165" spans="2:47" x14ac:dyDescent="0.3">
      <c r="B165" s="149">
        <v>12</v>
      </c>
      <c r="C165" s="151" t="str">
        <f t="shared" si="8"/>
        <v>Deluxe Single</v>
      </c>
      <c r="D165" s="149">
        <f t="shared" si="8"/>
        <v>212</v>
      </c>
      <c r="E165" s="149"/>
      <c r="F165" s="150" t="str">
        <f t="array" ref="F165">IFERROR(IF($C165&lt;&gt;"",INDEX('Booking Guest Information'!$K$21:$K$170,MATCH(1,('Booking Guest Information'!$G$21:$G$170=$D165)*('Booking Guest Information'!$M$21:$M$170&lt;=F$153)*('Booking Guest Information'!$O$21:$O$170&gt;F$153)*('Booking Guest Information'!$A$21:$A$170&lt;&gt;"X"),0),0),""),"")</f>
        <v/>
      </c>
      <c r="G165" s="150" t="str">
        <f t="array" ref="G165">IFERROR(IF($C165&lt;&gt;"",INDEX('Booking Guest Information'!$K$21:$K$170,MATCH(1,('Booking Guest Information'!$G$21:$G$170=$D165)*('Booking Guest Information'!$M$21:$M$170&lt;=G$153)*('Booking Guest Information'!$O$21:$O$170&gt;G$153)*('Booking Guest Information'!$A$21:$A$170&lt;&gt;"X"),0),0),""),"")</f>
        <v/>
      </c>
      <c r="H165" s="150" t="str">
        <f t="array" ref="H165">IFERROR(IF($C165&lt;&gt;"",INDEX('Booking Guest Information'!$K$21:$K$170,MATCH(1,('Booking Guest Information'!$G$21:$G$170=$D165)*('Booking Guest Information'!$M$21:$M$170&lt;=H$153)*('Booking Guest Information'!$O$21:$O$170&gt;H$153)*('Booking Guest Information'!$A$21:$A$170&lt;&gt;"X"),0),0),""),"")</f>
        <v/>
      </c>
      <c r="I165" s="150" t="str">
        <f t="array" ref="I165">IFERROR(IF($C165&lt;&gt;"",INDEX('Booking Guest Information'!$K$21:$K$170,MATCH(1,('Booking Guest Information'!$G$21:$G$170=$D165)*('Booking Guest Information'!$M$21:$M$170&lt;=I$153)*('Booking Guest Information'!$O$21:$O$170&gt;I$153)*('Booking Guest Information'!$A$21:$A$170&lt;&gt;"X"),0),0),""),"")</f>
        <v/>
      </c>
      <c r="J165" s="150" t="str">
        <f t="array" ref="J165">IFERROR(IF($C165&lt;&gt;"",INDEX('Booking Guest Information'!$K$21:$K$170,MATCH(1,('Booking Guest Information'!$G$21:$G$170=$D165)*('Booking Guest Information'!$M$21:$M$170&lt;=J$153)*('Booking Guest Information'!$O$21:$O$170&gt;J$153)*('Booking Guest Information'!$A$21:$A$170&lt;&gt;"X"),0),0),""),"")</f>
        <v/>
      </c>
      <c r="K165" s="150" t="str">
        <f t="array" ref="K165">IFERROR(IF($C165&lt;&gt;"",INDEX('Booking Guest Information'!$K$21:$K$170,MATCH(1,('Booking Guest Information'!$G$21:$G$170=$D165)*('Booking Guest Information'!$M$21:$M$170&lt;=K$153)*('Booking Guest Information'!$O$21:$O$170&gt;K$153)*('Booking Guest Information'!$A$21:$A$170&lt;&gt;"X"),0),0),""),"")</f>
        <v/>
      </c>
      <c r="L165" s="150" t="str">
        <f t="array" ref="L165">IFERROR(IF($C165&lt;&gt;"",INDEX('Booking Guest Information'!$K$21:$K$170,MATCH(1,('Booking Guest Information'!$G$21:$G$170=$D165)*('Booking Guest Information'!$M$21:$M$170&lt;=L$153)*('Booking Guest Information'!$O$21:$O$170&gt;L$153)*('Booking Guest Information'!$A$21:$A$170&lt;&gt;"X"),0),0),""),"")</f>
        <v/>
      </c>
      <c r="M165" s="150" t="str">
        <f t="array" ref="M165">IFERROR(IF($C165&lt;&gt;"",INDEX('Booking Guest Information'!$K$21:$K$170,MATCH(1,('Booking Guest Information'!$G$21:$G$170=$D165)*('Booking Guest Information'!$M$21:$M$170&lt;=M$153)*('Booking Guest Information'!$O$21:$O$170&gt;M$153)*('Booking Guest Information'!$A$21:$A$170&lt;&gt;"X"),0),0),""),"")</f>
        <v/>
      </c>
      <c r="N165" s="150" t="str">
        <f t="array" ref="N165">IFERROR(IF($C165&lt;&gt;"",INDEX('Booking Guest Information'!$K$21:$K$170,MATCH(1,('Booking Guest Information'!$G$21:$G$170=$D165)*('Booking Guest Information'!$M$21:$M$170&lt;=N$153)*('Booking Guest Information'!$O$21:$O$170&gt;N$153)*('Booking Guest Information'!$A$21:$A$170&lt;&gt;"X"),0),0),""),"")</f>
        <v/>
      </c>
      <c r="O165" s="150" t="str">
        <f t="array" ref="O165">IFERROR(IF($C165&lt;&gt;"",INDEX('Booking Guest Information'!$K$21:$K$170,MATCH(1,('Booking Guest Information'!$G$21:$G$170=$D165)*('Booking Guest Information'!$M$21:$M$170&lt;=O$153)*('Booking Guest Information'!$O$21:$O$170&gt;O$153)*('Booking Guest Information'!$A$21:$A$170&lt;&gt;"X"),0),0),""),"")</f>
        <v/>
      </c>
      <c r="P165" s="150" t="str">
        <f t="array" ref="P165">IFERROR(IF($C165&lt;&gt;"",INDEX('Booking Guest Information'!$K$21:$K$170,MATCH(1,('Booking Guest Information'!$G$21:$G$170=$D165)*('Booking Guest Information'!$M$21:$M$170&lt;=P$153)*('Booking Guest Information'!$O$21:$O$170&gt;P$153)*('Booking Guest Information'!$A$21:$A$170&lt;&gt;"X"),0),0),""),"")</f>
        <v/>
      </c>
      <c r="Q165" s="150" t="str">
        <f t="array" ref="Q165">IFERROR(IF($C165&lt;&gt;"",INDEX('Booking Guest Information'!$K$21:$K$170,MATCH(1,('Booking Guest Information'!$G$21:$G$170=$D165)*('Booking Guest Information'!$M$21:$M$170&lt;=Q$153)*('Booking Guest Information'!$O$21:$O$170&gt;Q$153)*('Booking Guest Information'!$A$21:$A$170&lt;&gt;"X"),0),0),""),"")</f>
        <v/>
      </c>
      <c r="R165" s="150" t="str">
        <f t="array" ref="R165">IFERROR(IF($C165&lt;&gt;"",INDEX('Booking Guest Information'!$K$21:$K$170,MATCH(1,('Booking Guest Information'!$G$21:$G$170=$D165)*('Booking Guest Information'!$M$21:$M$170&lt;=R$153)*('Booking Guest Information'!$O$21:$O$170&gt;R$153)*('Booking Guest Information'!$A$21:$A$170&lt;&gt;"X"),0),0),""),"")</f>
        <v/>
      </c>
      <c r="S165" s="150" t="str">
        <f t="array" ref="S165">IFERROR(IF($C165&lt;&gt;"",INDEX('Booking Guest Information'!$K$21:$K$170,MATCH(1,('Booking Guest Information'!$G$21:$G$170=$D165)*('Booking Guest Information'!$M$21:$M$170&lt;=S$153)*('Booking Guest Information'!$O$21:$O$170&gt;S$153)*('Booking Guest Information'!$A$21:$A$170&lt;&gt;"X"),0),0),""),"")</f>
        <v/>
      </c>
      <c r="T165" s="150" t="str">
        <f t="array" ref="T165">IFERROR(IF($C165&lt;&gt;"",INDEX('Booking Guest Information'!$K$21:$K$170,MATCH(1,('Booking Guest Information'!$G$21:$G$170=$D165)*('Booking Guest Information'!$M$21:$M$170&lt;=T$153)*('Booking Guest Information'!$O$21:$O$170&gt;T$153)*('Booking Guest Information'!$A$21:$A$170&lt;&gt;"X"),0),0),""),"")</f>
        <v/>
      </c>
      <c r="U165" s="150" t="str">
        <f t="array" ref="U165">IFERROR(IF($C165&lt;&gt;"",INDEX('Booking Guest Information'!$K$21:$K$170,MATCH(1,('Booking Guest Information'!$G$21:$G$170=$D165)*('Booking Guest Information'!$M$21:$M$170&lt;=U$153)*('Booking Guest Information'!$O$21:$O$170&gt;U$153)*('Booking Guest Information'!$A$21:$A$170&lt;&gt;"X"),0),0),""),"")</f>
        <v/>
      </c>
      <c r="V165" s="150" t="str">
        <f t="array" ref="V165">IFERROR(IF($C165&lt;&gt;"",INDEX('Booking Guest Information'!$K$21:$K$170,MATCH(1,('Booking Guest Information'!$G$21:$G$170=$D165)*('Booking Guest Information'!$M$21:$M$170&lt;=V$153)*('Booking Guest Information'!$O$21:$O$170&gt;V$153)*('Booking Guest Information'!$A$21:$A$170&lt;&gt;"X"),0),0),""),"")</f>
        <v/>
      </c>
      <c r="W165" s="150" t="str">
        <f t="array" ref="W165">IFERROR(IF($C165&lt;&gt;"",INDEX('Booking Guest Information'!$K$21:$K$170,MATCH(1,('Booking Guest Information'!$G$21:$G$170=$D165)*('Booking Guest Information'!$M$21:$M$170&lt;=W$153)*('Booking Guest Information'!$O$21:$O$170&gt;W$153)*('Booking Guest Information'!$A$21:$A$170&lt;&gt;"X"),0),0),""),"")</f>
        <v/>
      </c>
      <c r="X165" s="150" t="str">
        <f t="array" ref="X165">IFERROR(IF($C165&lt;&gt;"",INDEX('Booking Guest Information'!$K$21:$K$170,MATCH(1,('Booking Guest Information'!$G$21:$G$170=$D165)*('Booking Guest Information'!$M$21:$M$170&lt;=X$153)*('Booking Guest Information'!$O$21:$O$170&gt;X$153)*('Booking Guest Information'!$A$21:$A$170&lt;&gt;"X"),0),0),""),"")</f>
        <v/>
      </c>
      <c r="Y165" s="150" t="str">
        <f t="array" ref="Y165">IFERROR(IF($C165&lt;&gt;"",INDEX('Booking Guest Information'!$K$21:$K$170,MATCH(1,('Booking Guest Information'!$G$21:$G$170=$D165)*('Booking Guest Information'!$M$21:$M$170&lt;=Y$153)*('Booking Guest Information'!$O$21:$O$170&gt;Y$153)*('Booking Guest Information'!$A$21:$A$170&lt;&gt;"X"),0),0),""),"")</f>
        <v/>
      </c>
      <c r="Z165" s="150" t="str">
        <f t="array" ref="Z165">IFERROR(IF($C165&lt;&gt;"",INDEX('Booking Guest Information'!$K$21:$K$170,MATCH(1,('Booking Guest Information'!$G$21:$G$170=$D165)*('Booking Guest Information'!$M$21:$M$170&lt;=Z$153)*('Booking Guest Information'!$O$21:$O$170&gt;Z$153)*('Booking Guest Information'!$A$21:$A$170&lt;&gt;"X"),0),0),""),"")</f>
        <v/>
      </c>
      <c r="AA165" s="150" t="str">
        <f t="array" ref="AA165">IFERROR(IF($C165&lt;&gt;"",INDEX('Booking Guest Information'!$K$21:$K$170,MATCH(1,('Booking Guest Information'!$G$21:$G$170=$D165)*('Booking Guest Information'!$M$21:$M$170&lt;=AA$153)*('Booking Guest Information'!$O$21:$O$170&gt;AA$153)*('Booking Guest Information'!$A$21:$A$170&lt;&gt;"X"),0),0),""),"")</f>
        <v/>
      </c>
      <c r="AB165" s="150" t="str">
        <f t="array" ref="AB165">IFERROR(IF($C165&lt;&gt;"",INDEX('Booking Guest Information'!$K$21:$K$170,MATCH(1,('Booking Guest Information'!$G$21:$G$170=$D165)*('Booking Guest Information'!$M$21:$M$170&lt;=AB$153)*('Booking Guest Information'!$O$21:$O$170&gt;AB$153)*('Booking Guest Information'!$A$21:$A$170&lt;&gt;"X"),0),0),""),"")</f>
        <v/>
      </c>
      <c r="AC165" s="150" t="str">
        <f t="array" ref="AC165">IFERROR(IF($C165&lt;&gt;"",INDEX('Booking Guest Information'!$K$21:$K$170,MATCH(1,('Booking Guest Information'!$G$21:$G$170=$D165)*('Booking Guest Information'!$M$21:$M$170&lt;=AC$153)*('Booking Guest Information'!$O$21:$O$170&gt;AC$153)*('Booking Guest Information'!$A$21:$A$170&lt;&gt;"X"),0),0),""),"")</f>
        <v/>
      </c>
      <c r="AD165" s="150" t="str">
        <f t="array" ref="AD165">IFERROR(IF($C165&lt;&gt;"",INDEX('Booking Guest Information'!$K$21:$K$170,MATCH(1,('Booking Guest Information'!$G$21:$G$170=$D165)*('Booking Guest Information'!$M$21:$M$170&lt;=AD$153)*('Booking Guest Information'!$O$21:$O$170&gt;AD$153)*('Booking Guest Information'!$A$21:$A$170&lt;&gt;"X"),0),0),""),"")</f>
        <v/>
      </c>
      <c r="AE165" s="150" t="str">
        <f t="array" ref="AE165">IFERROR(IF($C165&lt;&gt;"",INDEX('Booking Guest Information'!$K$21:$K$170,MATCH(1,('Booking Guest Information'!$G$21:$G$170=$D165)*('Booking Guest Information'!$M$21:$M$170&lt;=AE$153)*('Booking Guest Information'!$O$21:$O$170&gt;AE$153)*('Booking Guest Information'!$A$21:$A$170&lt;&gt;"X"),0),0),""),"")</f>
        <v/>
      </c>
      <c r="AF165" s="150" t="str">
        <f t="array" ref="AF165">IFERROR(IF($C165&lt;&gt;"",INDEX('Booking Guest Information'!$K$21:$K$170,MATCH(1,('Booking Guest Information'!$G$21:$G$170=$D165)*('Booking Guest Information'!$M$21:$M$170&lt;=AF$153)*('Booking Guest Information'!$O$21:$O$170&gt;AF$153)*('Booking Guest Information'!$A$21:$A$170&lt;&gt;"X"),0),0),""),"")</f>
        <v/>
      </c>
      <c r="AG165" s="150" t="str">
        <f t="array" ref="AG165">IFERROR(IF($C165&lt;&gt;"",INDEX('Booking Guest Information'!$K$21:$K$170,MATCH(1,('Booking Guest Information'!$G$21:$G$170=$D165)*('Booking Guest Information'!$M$21:$M$170&lt;=AG$153)*('Booking Guest Information'!$O$21:$O$170&gt;AG$153)*('Booking Guest Information'!$A$21:$A$170&lt;&gt;"X"),0),0),""),"")</f>
        <v/>
      </c>
      <c r="AH165" s="150" t="str">
        <f t="array" ref="AH165">IFERROR(IF($C165&lt;&gt;"",INDEX('Booking Guest Information'!$K$21:$K$170,MATCH(1,('Booking Guest Information'!$G$21:$G$170=$D165)*('Booking Guest Information'!$M$21:$M$170&lt;=AH$153)*('Booking Guest Information'!$O$21:$O$170&gt;AH$153)*('Booking Guest Information'!$A$21:$A$170&lt;&gt;"X"),0),0),""),"")</f>
        <v/>
      </c>
      <c r="AI165" s="150" t="str">
        <f t="array" ref="AI165">IFERROR(IF($C165&lt;&gt;"",INDEX('Booking Guest Information'!$K$21:$K$170,MATCH(1,('Booking Guest Information'!$G$21:$G$170=$D165)*('Booking Guest Information'!$M$21:$M$170&lt;=AI$153)*('Booking Guest Information'!$O$21:$O$170&gt;AI$153)*('Booking Guest Information'!$A$21:$A$170&lt;&gt;"X"),0),0),""),"")</f>
        <v/>
      </c>
      <c r="AJ165" s="150" t="str">
        <f t="array" ref="AJ165">IFERROR(IF($C165&lt;&gt;"",INDEX('Booking Guest Information'!$K$21:$K$170,MATCH(1,('Booking Guest Information'!$G$21:$G$170=$D165)*('Booking Guest Information'!$M$21:$M$170&lt;=AJ$153)*('Booking Guest Information'!$O$21:$O$170&gt;AJ$153)*('Booking Guest Information'!$A$21:$A$170&lt;&gt;"X"),0),0),""),"")</f>
        <v/>
      </c>
      <c r="AK165" s="150" t="str">
        <f t="array" ref="AK165">IFERROR(IF($C165&lt;&gt;"",INDEX('Booking Guest Information'!$K$21:$K$170,MATCH(1,('Booking Guest Information'!$G$21:$G$170=$D165)*('Booking Guest Information'!$M$21:$M$170&lt;=AK$153)*('Booking Guest Information'!$O$21:$O$170&gt;AK$153)*('Booking Guest Information'!$A$21:$A$170&lt;&gt;"X"),0),0),""),"")</f>
        <v/>
      </c>
      <c r="AL165" s="150" t="str">
        <f t="array" ref="AL165">IFERROR(IF($C165&lt;&gt;"",INDEX('Booking Guest Information'!$K$21:$K$170,MATCH(1,('Booking Guest Information'!$G$21:$G$170=$D165)*('Booking Guest Information'!$M$21:$M$170&lt;=AL$153)*('Booking Guest Information'!$O$21:$O$170&gt;AL$153)*('Booking Guest Information'!$A$21:$A$170&lt;&gt;"X"),0),0),""),"")</f>
        <v/>
      </c>
      <c r="AM165" s="150" t="str">
        <f t="array" ref="AM165">IFERROR(IF($C165&lt;&gt;"",INDEX('Booking Guest Information'!$K$21:$K$170,MATCH(1,('Booking Guest Information'!$G$21:$G$170=$D165)*('Booking Guest Information'!$M$21:$M$170&lt;=AM$153)*('Booking Guest Information'!$O$21:$O$170&gt;AM$153)*('Booking Guest Information'!$A$21:$A$170&lt;&gt;"X"),0),0),""),"")</f>
        <v/>
      </c>
      <c r="AN165" s="150" t="str">
        <f t="array" ref="AN165">IFERROR(IF($C165&lt;&gt;"",INDEX('Booking Guest Information'!$K$21:$K$170,MATCH(1,('Booking Guest Information'!$G$21:$G$170=$D165)*('Booking Guest Information'!$M$21:$M$170&lt;=AN$153)*('Booking Guest Information'!$O$21:$O$170&gt;AN$153)*('Booking Guest Information'!$A$21:$A$170&lt;&gt;"X"),0),0),""),"")</f>
        <v/>
      </c>
      <c r="AO165" s="150" t="str">
        <f t="array" ref="AO165">IFERROR(IF($C165&lt;&gt;"",INDEX('Booking Guest Information'!$K$21:$K$170,MATCH(1,('Booking Guest Information'!$G$21:$G$170=$D165)*('Booking Guest Information'!$M$21:$M$170&lt;=AO$153)*('Booking Guest Information'!$O$21:$O$170&gt;AO$153)*('Booking Guest Information'!$A$21:$A$170&lt;&gt;"X"),0),0),""),"")</f>
        <v/>
      </c>
      <c r="AP165" s="150" t="str">
        <f t="array" ref="AP165">IFERROR(IF($C165&lt;&gt;"",INDEX('Booking Guest Information'!$K$21:$K$170,MATCH(1,('Booking Guest Information'!$G$21:$G$170=$D165)*('Booking Guest Information'!$M$21:$M$170&lt;=AP$153)*('Booking Guest Information'!$O$21:$O$170&gt;AP$153)*('Booking Guest Information'!$A$21:$A$170&lt;&gt;"X"),0),0),""),"")</f>
        <v/>
      </c>
      <c r="AQ165" s="150" t="str">
        <f t="array" ref="AQ165">IFERROR(IF($C165&lt;&gt;"",INDEX('Booking Guest Information'!$K$21:$K$170,MATCH(1,('Booking Guest Information'!$G$21:$G$170=$D165)*('Booking Guest Information'!$M$21:$M$170&lt;=AQ$153)*('Booking Guest Information'!$O$21:$O$170&gt;AQ$153)*('Booking Guest Information'!$A$21:$A$170&lt;&gt;"X"),0),0),""),"")</f>
        <v/>
      </c>
      <c r="AR165" s="150" t="str">
        <f t="array" ref="AR165">IFERROR(IF($C165&lt;&gt;"",INDEX('Booking Guest Information'!$K$21:$K$170,MATCH(1,('Booking Guest Information'!$G$21:$G$170=$D165)*('Booking Guest Information'!$M$21:$M$170&lt;=AR$153)*('Booking Guest Information'!$O$21:$O$170&gt;AR$153)*('Booking Guest Information'!$A$21:$A$170&lt;&gt;"X"),0),0),""),"")</f>
        <v/>
      </c>
      <c r="AS165" s="150" t="str">
        <f t="array" ref="AS165">IFERROR(IF($C165&lt;&gt;"",INDEX('Booking Guest Information'!$K$21:$K$170,MATCH(1,('Booking Guest Information'!$G$21:$G$170=$D165)*('Booking Guest Information'!$M$21:$M$170&lt;=AS$153)*('Booking Guest Information'!$O$21:$O$170&gt;AS$153)*('Booking Guest Information'!$A$21:$A$170&lt;&gt;"X"),0),0),""),"")</f>
        <v/>
      </c>
      <c r="AT165" s="150" t="str">
        <f t="array" ref="AT165">IFERROR(IF($C165&lt;&gt;"",INDEX('Booking Guest Information'!$K$21:$K$170,MATCH(1,('Booking Guest Information'!$G$21:$G$170=$D165)*('Booking Guest Information'!$M$21:$M$170&lt;=AT$153)*('Booking Guest Information'!$O$21:$O$170&gt;AT$153)*('Booking Guest Information'!$A$21:$A$170&lt;&gt;"X"),0),0),""),"")</f>
        <v/>
      </c>
      <c r="AU165" s="150" t="str">
        <f t="array" ref="AU165">IFERROR(IF($C165&lt;&gt;"",INDEX('Booking Guest Information'!$K$21:$K$170,MATCH(1,('Booking Guest Information'!$G$21:$G$170=$D165)*('Booking Guest Information'!$M$21:$M$170&lt;=AU$153)*('Booking Guest Information'!$O$21:$O$170&gt;AU$153)*('Booking Guest Information'!$A$21:$A$170&lt;&gt;"X"),0),0),""),"")</f>
        <v/>
      </c>
    </row>
    <row r="166" spans="2:47" x14ac:dyDescent="0.3">
      <c r="B166" s="149">
        <v>13</v>
      </c>
      <c r="C166" s="151" t="str">
        <f t="shared" si="8"/>
        <v>Deluxe Double</v>
      </c>
      <c r="D166" s="149">
        <f t="shared" si="8"/>
        <v>213</v>
      </c>
      <c r="E166" s="149"/>
      <c r="F166" s="150" t="str">
        <f t="array" ref="F166">IFERROR(IF($C166&lt;&gt;"",INDEX('Booking Guest Information'!$K$21:$K$170,MATCH(1,('Booking Guest Information'!$G$21:$G$170=$D166)*('Booking Guest Information'!$M$21:$M$170&lt;=F$153)*('Booking Guest Information'!$O$21:$O$170&gt;F$153)*('Booking Guest Information'!$A$21:$A$170&lt;&gt;"X"),0),0),""),"")</f>
        <v/>
      </c>
      <c r="G166" s="150" t="str">
        <f t="array" ref="G166">IFERROR(IF($C166&lt;&gt;"",INDEX('Booking Guest Information'!$K$21:$K$170,MATCH(1,('Booking Guest Information'!$G$21:$G$170=$D166)*('Booking Guest Information'!$M$21:$M$170&lt;=G$153)*('Booking Guest Information'!$O$21:$O$170&gt;G$153)*('Booking Guest Information'!$A$21:$A$170&lt;&gt;"X"),0),0),""),"")</f>
        <v/>
      </c>
      <c r="H166" s="150" t="str">
        <f t="array" ref="H166">IFERROR(IF($C166&lt;&gt;"",INDEX('Booking Guest Information'!$K$21:$K$170,MATCH(1,('Booking Guest Information'!$G$21:$G$170=$D166)*('Booking Guest Information'!$M$21:$M$170&lt;=H$153)*('Booking Guest Information'!$O$21:$O$170&gt;H$153)*('Booking Guest Information'!$A$21:$A$170&lt;&gt;"X"),0),0),""),"")</f>
        <v/>
      </c>
      <c r="I166" s="150" t="str">
        <f t="array" ref="I166">IFERROR(IF($C166&lt;&gt;"",INDEX('Booking Guest Information'!$K$21:$K$170,MATCH(1,('Booking Guest Information'!$G$21:$G$170=$D166)*('Booking Guest Information'!$M$21:$M$170&lt;=I$153)*('Booking Guest Information'!$O$21:$O$170&gt;I$153)*('Booking Guest Information'!$A$21:$A$170&lt;&gt;"X"),0),0),""),"")</f>
        <v/>
      </c>
      <c r="J166" s="150" t="str">
        <f t="array" ref="J166">IFERROR(IF($C166&lt;&gt;"",INDEX('Booking Guest Information'!$K$21:$K$170,MATCH(1,('Booking Guest Information'!$G$21:$G$170=$D166)*('Booking Guest Information'!$M$21:$M$170&lt;=J$153)*('Booking Guest Information'!$O$21:$O$170&gt;J$153)*('Booking Guest Information'!$A$21:$A$170&lt;&gt;"X"),0),0),""),"")</f>
        <v/>
      </c>
      <c r="K166" s="150" t="str">
        <f t="array" ref="K166">IFERROR(IF($C166&lt;&gt;"",INDEX('Booking Guest Information'!$K$21:$K$170,MATCH(1,('Booking Guest Information'!$G$21:$G$170=$D166)*('Booking Guest Information'!$M$21:$M$170&lt;=K$153)*('Booking Guest Information'!$O$21:$O$170&gt;K$153)*('Booking Guest Information'!$A$21:$A$170&lt;&gt;"X"),0),0),""),"")</f>
        <v/>
      </c>
      <c r="L166" s="150" t="str">
        <f t="array" ref="L166">IFERROR(IF($C166&lt;&gt;"",INDEX('Booking Guest Information'!$K$21:$K$170,MATCH(1,('Booking Guest Information'!$G$21:$G$170=$D166)*('Booking Guest Information'!$M$21:$M$170&lt;=L$153)*('Booking Guest Information'!$O$21:$O$170&gt;L$153)*('Booking Guest Information'!$A$21:$A$170&lt;&gt;"X"),0),0),""),"")</f>
        <v/>
      </c>
      <c r="M166" s="150" t="str">
        <f t="array" ref="M166">IFERROR(IF($C166&lt;&gt;"",INDEX('Booking Guest Information'!$K$21:$K$170,MATCH(1,('Booking Guest Information'!$G$21:$G$170=$D166)*('Booking Guest Information'!$M$21:$M$170&lt;=M$153)*('Booking Guest Information'!$O$21:$O$170&gt;M$153)*('Booking Guest Information'!$A$21:$A$170&lt;&gt;"X"),0),0),""),"")</f>
        <v/>
      </c>
      <c r="N166" s="150" t="str">
        <f t="array" ref="N166">IFERROR(IF($C166&lt;&gt;"",INDEX('Booking Guest Information'!$K$21:$K$170,MATCH(1,('Booking Guest Information'!$G$21:$G$170=$D166)*('Booking Guest Information'!$M$21:$M$170&lt;=N$153)*('Booking Guest Information'!$O$21:$O$170&gt;N$153)*('Booking Guest Information'!$A$21:$A$170&lt;&gt;"X"),0),0),""),"")</f>
        <v/>
      </c>
      <c r="O166" s="150" t="str">
        <f t="array" ref="O166">IFERROR(IF($C166&lt;&gt;"",INDEX('Booking Guest Information'!$K$21:$K$170,MATCH(1,('Booking Guest Information'!$G$21:$G$170=$D166)*('Booking Guest Information'!$M$21:$M$170&lt;=O$153)*('Booking Guest Information'!$O$21:$O$170&gt;O$153)*('Booking Guest Information'!$A$21:$A$170&lt;&gt;"X"),0),0),""),"")</f>
        <v/>
      </c>
      <c r="P166" s="150" t="str">
        <f t="array" ref="P166">IFERROR(IF($C166&lt;&gt;"",INDEX('Booking Guest Information'!$K$21:$K$170,MATCH(1,('Booking Guest Information'!$G$21:$G$170=$D166)*('Booking Guest Information'!$M$21:$M$170&lt;=P$153)*('Booking Guest Information'!$O$21:$O$170&gt;P$153)*('Booking Guest Information'!$A$21:$A$170&lt;&gt;"X"),0),0),""),"")</f>
        <v/>
      </c>
      <c r="Q166" s="150" t="str">
        <f t="array" ref="Q166">IFERROR(IF($C166&lt;&gt;"",INDEX('Booking Guest Information'!$K$21:$K$170,MATCH(1,('Booking Guest Information'!$G$21:$G$170=$D166)*('Booking Guest Information'!$M$21:$M$170&lt;=Q$153)*('Booking Guest Information'!$O$21:$O$170&gt;Q$153)*('Booking Guest Information'!$A$21:$A$170&lt;&gt;"X"),0),0),""),"")</f>
        <v/>
      </c>
      <c r="R166" s="150" t="str">
        <f t="array" ref="R166">IFERROR(IF($C166&lt;&gt;"",INDEX('Booking Guest Information'!$K$21:$K$170,MATCH(1,('Booking Guest Information'!$G$21:$G$170=$D166)*('Booking Guest Information'!$M$21:$M$170&lt;=R$153)*('Booking Guest Information'!$O$21:$O$170&gt;R$153)*('Booking Guest Information'!$A$21:$A$170&lt;&gt;"X"),0),0),""),"")</f>
        <v/>
      </c>
      <c r="S166" s="150" t="str">
        <f t="array" ref="S166">IFERROR(IF($C166&lt;&gt;"",INDEX('Booking Guest Information'!$K$21:$K$170,MATCH(1,('Booking Guest Information'!$G$21:$G$170=$D166)*('Booking Guest Information'!$M$21:$M$170&lt;=S$153)*('Booking Guest Information'!$O$21:$O$170&gt;S$153)*('Booking Guest Information'!$A$21:$A$170&lt;&gt;"X"),0),0),""),"")</f>
        <v/>
      </c>
      <c r="T166" s="150" t="str">
        <f t="array" ref="T166">IFERROR(IF($C166&lt;&gt;"",INDEX('Booking Guest Information'!$K$21:$K$170,MATCH(1,('Booking Guest Information'!$G$21:$G$170=$D166)*('Booking Guest Information'!$M$21:$M$170&lt;=T$153)*('Booking Guest Information'!$O$21:$O$170&gt;T$153)*('Booking Guest Information'!$A$21:$A$170&lt;&gt;"X"),0),0),""),"")</f>
        <v/>
      </c>
      <c r="U166" s="150" t="str">
        <f t="array" ref="U166">IFERROR(IF($C166&lt;&gt;"",INDEX('Booking Guest Information'!$K$21:$K$170,MATCH(1,('Booking Guest Information'!$G$21:$G$170=$D166)*('Booking Guest Information'!$M$21:$M$170&lt;=U$153)*('Booking Guest Information'!$O$21:$O$170&gt;U$153)*('Booking Guest Information'!$A$21:$A$170&lt;&gt;"X"),0),0),""),"")</f>
        <v/>
      </c>
      <c r="V166" s="150" t="str">
        <f t="array" ref="V166">IFERROR(IF($C166&lt;&gt;"",INDEX('Booking Guest Information'!$K$21:$K$170,MATCH(1,('Booking Guest Information'!$G$21:$G$170=$D166)*('Booking Guest Information'!$M$21:$M$170&lt;=V$153)*('Booking Guest Information'!$O$21:$O$170&gt;V$153)*('Booking Guest Information'!$A$21:$A$170&lt;&gt;"X"),0),0),""),"")</f>
        <v/>
      </c>
      <c r="W166" s="150" t="str">
        <f t="array" ref="W166">IFERROR(IF($C166&lt;&gt;"",INDEX('Booking Guest Information'!$K$21:$K$170,MATCH(1,('Booking Guest Information'!$G$21:$G$170=$D166)*('Booking Guest Information'!$M$21:$M$170&lt;=W$153)*('Booking Guest Information'!$O$21:$O$170&gt;W$153)*('Booking Guest Information'!$A$21:$A$170&lt;&gt;"X"),0),0),""),"")</f>
        <v/>
      </c>
      <c r="X166" s="150" t="str">
        <f t="array" ref="X166">IFERROR(IF($C166&lt;&gt;"",INDEX('Booking Guest Information'!$K$21:$K$170,MATCH(1,('Booking Guest Information'!$G$21:$G$170=$D166)*('Booking Guest Information'!$M$21:$M$170&lt;=X$153)*('Booking Guest Information'!$O$21:$O$170&gt;X$153)*('Booking Guest Information'!$A$21:$A$170&lt;&gt;"X"),0),0),""),"")</f>
        <v/>
      </c>
      <c r="Y166" s="150" t="str">
        <f t="array" ref="Y166">IFERROR(IF($C166&lt;&gt;"",INDEX('Booking Guest Information'!$K$21:$K$170,MATCH(1,('Booking Guest Information'!$G$21:$G$170=$D166)*('Booking Guest Information'!$M$21:$M$170&lt;=Y$153)*('Booking Guest Information'!$O$21:$O$170&gt;Y$153)*('Booking Guest Information'!$A$21:$A$170&lt;&gt;"X"),0),0),""),"")</f>
        <v/>
      </c>
      <c r="Z166" s="150" t="str">
        <f t="array" ref="Z166">IFERROR(IF($C166&lt;&gt;"",INDEX('Booking Guest Information'!$K$21:$K$170,MATCH(1,('Booking Guest Information'!$G$21:$G$170=$D166)*('Booking Guest Information'!$M$21:$M$170&lt;=Z$153)*('Booking Guest Information'!$O$21:$O$170&gt;Z$153)*('Booking Guest Information'!$A$21:$A$170&lt;&gt;"X"),0),0),""),"")</f>
        <v/>
      </c>
      <c r="AA166" s="150" t="str">
        <f t="array" ref="AA166">IFERROR(IF($C166&lt;&gt;"",INDEX('Booking Guest Information'!$K$21:$K$170,MATCH(1,('Booking Guest Information'!$G$21:$G$170=$D166)*('Booking Guest Information'!$M$21:$M$170&lt;=AA$153)*('Booking Guest Information'!$O$21:$O$170&gt;AA$153)*('Booking Guest Information'!$A$21:$A$170&lt;&gt;"X"),0),0),""),"")</f>
        <v/>
      </c>
      <c r="AB166" s="150" t="str">
        <f t="array" ref="AB166">IFERROR(IF($C166&lt;&gt;"",INDEX('Booking Guest Information'!$K$21:$K$170,MATCH(1,('Booking Guest Information'!$G$21:$G$170=$D166)*('Booking Guest Information'!$M$21:$M$170&lt;=AB$153)*('Booking Guest Information'!$O$21:$O$170&gt;AB$153)*('Booking Guest Information'!$A$21:$A$170&lt;&gt;"X"),0),0),""),"")</f>
        <v/>
      </c>
      <c r="AC166" s="150" t="str">
        <f t="array" ref="AC166">IFERROR(IF($C166&lt;&gt;"",INDEX('Booking Guest Information'!$K$21:$K$170,MATCH(1,('Booking Guest Information'!$G$21:$G$170=$D166)*('Booking Guest Information'!$M$21:$M$170&lt;=AC$153)*('Booking Guest Information'!$O$21:$O$170&gt;AC$153)*('Booking Guest Information'!$A$21:$A$170&lt;&gt;"X"),0),0),""),"")</f>
        <v/>
      </c>
      <c r="AD166" s="150" t="str">
        <f t="array" ref="AD166">IFERROR(IF($C166&lt;&gt;"",INDEX('Booking Guest Information'!$K$21:$K$170,MATCH(1,('Booking Guest Information'!$G$21:$G$170=$D166)*('Booking Guest Information'!$M$21:$M$170&lt;=AD$153)*('Booking Guest Information'!$O$21:$O$170&gt;AD$153)*('Booking Guest Information'!$A$21:$A$170&lt;&gt;"X"),0),0),""),"")</f>
        <v/>
      </c>
      <c r="AE166" s="150" t="str">
        <f t="array" ref="AE166">IFERROR(IF($C166&lt;&gt;"",INDEX('Booking Guest Information'!$K$21:$K$170,MATCH(1,('Booking Guest Information'!$G$21:$G$170=$D166)*('Booking Guest Information'!$M$21:$M$170&lt;=AE$153)*('Booking Guest Information'!$O$21:$O$170&gt;AE$153)*('Booking Guest Information'!$A$21:$A$170&lt;&gt;"X"),0),0),""),"")</f>
        <v/>
      </c>
      <c r="AF166" s="150" t="str">
        <f t="array" ref="AF166">IFERROR(IF($C166&lt;&gt;"",INDEX('Booking Guest Information'!$K$21:$K$170,MATCH(1,('Booking Guest Information'!$G$21:$G$170=$D166)*('Booking Guest Information'!$M$21:$M$170&lt;=AF$153)*('Booking Guest Information'!$O$21:$O$170&gt;AF$153)*('Booking Guest Information'!$A$21:$A$170&lt;&gt;"X"),0),0),""),"")</f>
        <v/>
      </c>
      <c r="AG166" s="150" t="str">
        <f t="array" ref="AG166">IFERROR(IF($C166&lt;&gt;"",INDEX('Booking Guest Information'!$K$21:$K$170,MATCH(1,('Booking Guest Information'!$G$21:$G$170=$D166)*('Booking Guest Information'!$M$21:$M$170&lt;=AG$153)*('Booking Guest Information'!$O$21:$O$170&gt;AG$153)*('Booking Guest Information'!$A$21:$A$170&lt;&gt;"X"),0),0),""),"")</f>
        <v/>
      </c>
      <c r="AH166" s="150" t="str">
        <f t="array" ref="AH166">IFERROR(IF($C166&lt;&gt;"",INDEX('Booking Guest Information'!$K$21:$K$170,MATCH(1,('Booking Guest Information'!$G$21:$G$170=$D166)*('Booking Guest Information'!$M$21:$M$170&lt;=AH$153)*('Booking Guest Information'!$O$21:$O$170&gt;AH$153)*('Booking Guest Information'!$A$21:$A$170&lt;&gt;"X"),0),0),""),"")</f>
        <v/>
      </c>
      <c r="AI166" s="150" t="str">
        <f t="array" ref="AI166">IFERROR(IF($C166&lt;&gt;"",INDEX('Booking Guest Information'!$K$21:$K$170,MATCH(1,('Booking Guest Information'!$G$21:$G$170=$D166)*('Booking Guest Information'!$M$21:$M$170&lt;=AI$153)*('Booking Guest Information'!$O$21:$O$170&gt;AI$153)*('Booking Guest Information'!$A$21:$A$170&lt;&gt;"X"),0),0),""),"")</f>
        <v/>
      </c>
      <c r="AJ166" s="150" t="str">
        <f t="array" ref="AJ166">IFERROR(IF($C166&lt;&gt;"",INDEX('Booking Guest Information'!$K$21:$K$170,MATCH(1,('Booking Guest Information'!$G$21:$G$170=$D166)*('Booking Guest Information'!$M$21:$M$170&lt;=AJ$153)*('Booking Guest Information'!$O$21:$O$170&gt;AJ$153)*('Booking Guest Information'!$A$21:$A$170&lt;&gt;"X"),0),0),""),"")</f>
        <v/>
      </c>
      <c r="AK166" s="150" t="str">
        <f t="array" ref="AK166">IFERROR(IF($C166&lt;&gt;"",INDEX('Booking Guest Information'!$K$21:$K$170,MATCH(1,('Booking Guest Information'!$G$21:$G$170=$D166)*('Booking Guest Information'!$M$21:$M$170&lt;=AK$153)*('Booking Guest Information'!$O$21:$O$170&gt;AK$153)*('Booking Guest Information'!$A$21:$A$170&lt;&gt;"X"),0),0),""),"")</f>
        <v/>
      </c>
      <c r="AL166" s="150" t="str">
        <f t="array" ref="AL166">IFERROR(IF($C166&lt;&gt;"",INDEX('Booking Guest Information'!$K$21:$K$170,MATCH(1,('Booking Guest Information'!$G$21:$G$170=$D166)*('Booking Guest Information'!$M$21:$M$170&lt;=AL$153)*('Booking Guest Information'!$O$21:$O$170&gt;AL$153)*('Booking Guest Information'!$A$21:$A$170&lt;&gt;"X"),0),0),""),"")</f>
        <v/>
      </c>
      <c r="AM166" s="150" t="str">
        <f t="array" ref="AM166">IFERROR(IF($C166&lt;&gt;"",INDEX('Booking Guest Information'!$K$21:$K$170,MATCH(1,('Booking Guest Information'!$G$21:$G$170=$D166)*('Booking Guest Information'!$M$21:$M$170&lt;=AM$153)*('Booking Guest Information'!$O$21:$O$170&gt;AM$153)*('Booking Guest Information'!$A$21:$A$170&lt;&gt;"X"),0),0),""),"")</f>
        <v/>
      </c>
      <c r="AN166" s="150" t="str">
        <f t="array" ref="AN166">IFERROR(IF($C166&lt;&gt;"",INDEX('Booking Guest Information'!$K$21:$K$170,MATCH(1,('Booking Guest Information'!$G$21:$G$170=$D166)*('Booking Guest Information'!$M$21:$M$170&lt;=AN$153)*('Booking Guest Information'!$O$21:$O$170&gt;AN$153)*('Booking Guest Information'!$A$21:$A$170&lt;&gt;"X"),0),0),""),"")</f>
        <v/>
      </c>
      <c r="AO166" s="150" t="str">
        <f t="array" ref="AO166">IFERROR(IF($C166&lt;&gt;"",INDEX('Booking Guest Information'!$K$21:$K$170,MATCH(1,('Booking Guest Information'!$G$21:$G$170=$D166)*('Booking Guest Information'!$M$21:$M$170&lt;=AO$153)*('Booking Guest Information'!$O$21:$O$170&gt;AO$153)*('Booking Guest Information'!$A$21:$A$170&lt;&gt;"X"),0),0),""),"")</f>
        <v/>
      </c>
      <c r="AP166" s="150" t="str">
        <f t="array" ref="AP166">IFERROR(IF($C166&lt;&gt;"",INDEX('Booking Guest Information'!$K$21:$K$170,MATCH(1,('Booking Guest Information'!$G$21:$G$170=$D166)*('Booking Guest Information'!$M$21:$M$170&lt;=AP$153)*('Booking Guest Information'!$O$21:$O$170&gt;AP$153)*('Booking Guest Information'!$A$21:$A$170&lt;&gt;"X"),0),0),""),"")</f>
        <v/>
      </c>
      <c r="AQ166" s="150" t="str">
        <f t="array" ref="AQ166">IFERROR(IF($C166&lt;&gt;"",INDEX('Booking Guest Information'!$K$21:$K$170,MATCH(1,('Booking Guest Information'!$G$21:$G$170=$D166)*('Booking Guest Information'!$M$21:$M$170&lt;=AQ$153)*('Booking Guest Information'!$O$21:$O$170&gt;AQ$153)*('Booking Guest Information'!$A$21:$A$170&lt;&gt;"X"),0),0),""),"")</f>
        <v/>
      </c>
      <c r="AR166" s="150" t="str">
        <f t="array" ref="AR166">IFERROR(IF($C166&lt;&gt;"",INDEX('Booking Guest Information'!$K$21:$K$170,MATCH(1,('Booking Guest Information'!$G$21:$G$170=$D166)*('Booking Guest Information'!$M$21:$M$170&lt;=AR$153)*('Booking Guest Information'!$O$21:$O$170&gt;AR$153)*('Booking Guest Information'!$A$21:$A$170&lt;&gt;"X"),0),0),""),"")</f>
        <v/>
      </c>
      <c r="AS166" s="150" t="str">
        <f t="array" ref="AS166">IFERROR(IF($C166&lt;&gt;"",INDEX('Booking Guest Information'!$K$21:$K$170,MATCH(1,('Booking Guest Information'!$G$21:$G$170=$D166)*('Booking Guest Information'!$M$21:$M$170&lt;=AS$153)*('Booking Guest Information'!$O$21:$O$170&gt;AS$153)*('Booking Guest Information'!$A$21:$A$170&lt;&gt;"X"),0),0),""),"")</f>
        <v/>
      </c>
      <c r="AT166" s="150" t="str">
        <f t="array" ref="AT166">IFERROR(IF($C166&lt;&gt;"",INDEX('Booking Guest Information'!$K$21:$K$170,MATCH(1,('Booking Guest Information'!$G$21:$G$170=$D166)*('Booking Guest Information'!$M$21:$M$170&lt;=AT$153)*('Booking Guest Information'!$O$21:$O$170&gt;AT$153)*('Booking Guest Information'!$A$21:$A$170&lt;&gt;"X"),0),0),""),"")</f>
        <v/>
      </c>
      <c r="AU166" s="150" t="str">
        <f t="array" ref="AU166">IFERROR(IF($C166&lt;&gt;"",INDEX('Booking Guest Information'!$K$21:$K$170,MATCH(1,('Booking Guest Information'!$G$21:$G$170=$D166)*('Booking Guest Information'!$M$21:$M$170&lt;=AU$153)*('Booking Guest Information'!$O$21:$O$170&gt;AU$153)*('Booking Guest Information'!$A$21:$A$170&lt;&gt;"X"),0),0),""),"")</f>
        <v/>
      </c>
    </row>
    <row r="167" spans="2:47" x14ac:dyDescent="0.3">
      <c r="B167" s="149">
        <v>14</v>
      </c>
      <c r="C167" s="151" t="str">
        <f t="shared" si="8"/>
        <v>Deluxe Double</v>
      </c>
      <c r="D167" s="149">
        <f t="shared" si="8"/>
        <v>214</v>
      </c>
      <c r="E167" s="149"/>
      <c r="F167" s="150" t="str">
        <f t="array" ref="F167">IFERROR(IF($C167&lt;&gt;"",INDEX('Booking Guest Information'!$K$21:$K$170,MATCH(1,('Booking Guest Information'!$G$21:$G$170=$D167)*('Booking Guest Information'!$M$21:$M$170&lt;=F$153)*('Booking Guest Information'!$O$21:$O$170&gt;F$153)*('Booking Guest Information'!$A$21:$A$170&lt;&gt;"X"),0),0),""),"")</f>
        <v/>
      </c>
      <c r="G167" s="150" t="str">
        <f t="array" ref="G167">IFERROR(IF($C167&lt;&gt;"",INDEX('Booking Guest Information'!$K$21:$K$170,MATCH(1,('Booking Guest Information'!$G$21:$G$170=$D167)*('Booking Guest Information'!$M$21:$M$170&lt;=G$153)*('Booking Guest Information'!$O$21:$O$170&gt;G$153)*('Booking Guest Information'!$A$21:$A$170&lt;&gt;"X"),0),0),""),"")</f>
        <v/>
      </c>
      <c r="H167" s="150" t="str">
        <f t="array" ref="H167">IFERROR(IF($C167&lt;&gt;"",INDEX('Booking Guest Information'!$K$21:$K$170,MATCH(1,('Booking Guest Information'!$G$21:$G$170=$D167)*('Booking Guest Information'!$M$21:$M$170&lt;=H$153)*('Booking Guest Information'!$O$21:$O$170&gt;H$153)*('Booking Guest Information'!$A$21:$A$170&lt;&gt;"X"),0),0),""),"")</f>
        <v/>
      </c>
      <c r="I167" s="150" t="str">
        <f t="array" ref="I167">IFERROR(IF($C167&lt;&gt;"",INDEX('Booking Guest Information'!$K$21:$K$170,MATCH(1,('Booking Guest Information'!$G$21:$G$170=$D167)*('Booking Guest Information'!$M$21:$M$170&lt;=I$153)*('Booking Guest Information'!$O$21:$O$170&gt;I$153)*('Booking Guest Information'!$A$21:$A$170&lt;&gt;"X"),0),0),""),"")</f>
        <v/>
      </c>
      <c r="J167" s="150" t="str">
        <f t="array" ref="J167">IFERROR(IF($C167&lt;&gt;"",INDEX('Booking Guest Information'!$K$21:$K$170,MATCH(1,('Booking Guest Information'!$G$21:$G$170=$D167)*('Booking Guest Information'!$M$21:$M$170&lt;=J$153)*('Booking Guest Information'!$O$21:$O$170&gt;J$153)*('Booking Guest Information'!$A$21:$A$170&lt;&gt;"X"),0),0),""),"")</f>
        <v/>
      </c>
      <c r="K167" s="150" t="str">
        <f t="array" ref="K167">IFERROR(IF($C167&lt;&gt;"",INDEX('Booking Guest Information'!$K$21:$K$170,MATCH(1,('Booking Guest Information'!$G$21:$G$170=$D167)*('Booking Guest Information'!$M$21:$M$170&lt;=K$153)*('Booking Guest Information'!$O$21:$O$170&gt;K$153)*('Booking Guest Information'!$A$21:$A$170&lt;&gt;"X"),0),0),""),"")</f>
        <v/>
      </c>
      <c r="L167" s="150" t="str">
        <f t="array" ref="L167">IFERROR(IF($C167&lt;&gt;"",INDEX('Booking Guest Information'!$K$21:$K$170,MATCH(1,('Booking Guest Information'!$G$21:$G$170=$D167)*('Booking Guest Information'!$M$21:$M$170&lt;=L$153)*('Booking Guest Information'!$O$21:$O$170&gt;L$153)*('Booking Guest Information'!$A$21:$A$170&lt;&gt;"X"),0),0),""),"")</f>
        <v/>
      </c>
      <c r="M167" s="150" t="str">
        <f t="array" ref="M167">IFERROR(IF($C167&lt;&gt;"",INDEX('Booking Guest Information'!$K$21:$K$170,MATCH(1,('Booking Guest Information'!$G$21:$G$170=$D167)*('Booking Guest Information'!$M$21:$M$170&lt;=M$153)*('Booking Guest Information'!$O$21:$O$170&gt;M$153)*('Booking Guest Information'!$A$21:$A$170&lt;&gt;"X"),0),0),""),"")</f>
        <v/>
      </c>
      <c r="N167" s="150" t="str">
        <f t="array" ref="N167">IFERROR(IF($C167&lt;&gt;"",INDEX('Booking Guest Information'!$K$21:$K$170,MATCH(1,('Booking Guest Information'!$G$21:$G$170=$D167)*('Booking Guest Information'!$M$21:$M$170&lt;=N$153)*('Booking Guest Information'!$O$21:$O$170&gt;N$153)*('Booking Guest Information'!$A$21:$A$170&lt;&gt;"X"),0),0),""),"")</f>
        <v/>
      </c>
      <c r="O167" s="150" t="str">
        <f t="array" ref="O167">IFERROR(IF($C167&lt;&gt;"",INDEX('Booking Guest Information'!$K$21:$K$170,MATCH(1,('Booking Guest Information'!$G$21:$G$170=$D167)*('Booking Guest Information'!$M$21:$M$170&lt;=O$153)*('Booking Guest Information'!$O$21:$O$170&gt;O$153)*('Booking Guest Information'!$A$21:$A$170&lt;&gt;"X"),0),0),""),"")</f>
        <v/>
      </c>
      <c r="P167" s="150" t="str">
        <f t="array" ref="P167">IFERROR(IF($C167&lt;&gt;"",INDEX('Booking Guest Information'!$K$21:$K$170,MATCH(1,('Booking Guest Information'!$G$21:$G$170=$D167)*('Booking Guest Information'!$M$21:$M$170&lt;=P$153)*('Booking Guest Information'!$O$21:$O$170&gt;P$153)*('Booking Guest Information'!$A$21:$A$170&lt;&gt;"X"),0),0),""),"")</f>
        <v/>
      </c>
      <c r="Q167" s="150" t="str">
        <f t="array" ref="Q167">IFERROR(IF($C167&lt;&gt;"",INDEX('Booking Guest Information'!$K$21:$K$170,MATCH(1,('Booking Guest Information'!$G$21:$G$170=$D167)*('Booking Guest Information'!$M$21:$M$170&lt;=Q$153)*('Booking Guest Information'!$O$21:$O$170&gt;Q$153)*('Booking Guest Information'!$A$21:$A$170&lt;&gt;"X"),0),0),""),"")</f>
        <v/>
      </c>
      <c r="R167" s="150" t="str">
        <f t="array" ref="R167">IFERROR(IF($C167&lt;&gt;"",INDEX('Booking Guest Information'!$K$21:$K$170,MATCH(1,('Booking Guest Information'!$G$21:$G$170=$D167)*('Booking Guest Information'!$M$21:$M$170&lt;=R$153)*('Booking Guest Information'!$O$21:$O$170&gt;R$153)*('Booking Guest Information'!$A$21:$A$170&lt;&gt;"X"),0),0),""),"")</f>
        <v/>
      </c>
      <c r="S167" s="150" t="str">
        <f t="array" ref="S167">IFERROR(IF($C167&lt;&gt;"",INDEX('Booking Guest Information'!$K$21:$K$170,MATCH(1,('Booking Guest Information'!$G$21:$G$170=$D167)*('Booking Guest Information'!$M$21:$M$170&lt;=S$153)*('Booking Guest Information'!$O$21:$O$170&gt;S$153)*('Booking Guest Information'!$A$21:$A$170&lt;&gt;"X"),0),0),""),"")</f>
        <v/>
      </c>
      <c r="T167" s="150" t="str">
        <f t="array" ref="T167">IFERROR(IF($C167&lt;&gt;"",INDEX('Booking Guest Information'!$K$21:$K$170,MATCH(1,('Booking Guest Information'!$G$21:$G$170=$D167)*('Booking Guest Information'!$M$21:$M$170&lt;=T$153)*('Booking Guest Information'!$O$21:$O$170&gt;T$153)*('Booking Guest Information'!$A$21:$A$170&lt;&gt;"X"),0),0),""),"")</f>
        <v/>
      </c>
      <c r="U167" s="150" t="str">
        <f t="array" ref="U167">IFERROR(IF($C167&lt;&gt;"",INDEX('Booking Guest Information'!$K$21:$K$170,MATCH(1,('Booking Guest Information'!$G$21:$G$170=$D167)*('Booking Guest Information'!$M$21:$M$170&lt;=U$153)*('Booking Guest Information'!$O$21:$O$170&gt;U$153)*('Booking Guest Information'!$A$21:$A$170&lt;&gt;"X"),0),0),""),"")</f>
        <v/>
      </c>
      <c r="V167" s="150" t="str">
        <f t="array" ref="V167">IFERROR(IF($C167&lt;&gt;"",INDEX('Booking Guest Information'!$K$21:$K$170,MATCH(1,('Booking Guest Information'!$G$21:$G$170=$D167)*('Booking Guest Information'!$M$21:$M$170&lt;=V$153)*('Booking Guest Information'!$O$21:$O$170&gt;V$153)*('Booking Guest Information'!$A$21:$A$170&lt;&gt;"X"),0),0),""),"")</f>
        <v/>
      </c>
      <c r="W167" s="150" t="str">
        <f t="array" ref="W167">IFERROR(IF($C167&lt;&gt;"",INDEX('Booking Guest Information'!$K$21:$K$170,MATCH(1,('Booking Guest Information'!$G$21:$G$170=$D167)*('Booking Guest Information'!$M$21:$M$170&lt;=W$153)*('Booking Guest Information'!$O$21:$O$170&gt;W$153)*('Booking Guest Information'!$A$21:$A$170&lt;&gt;"X"),0),0),""),"")</f>
        <v/>
      </c>
      <c r="X167" s="150" t="str">
        <f t="array" ref="X167">IFERROR(IF($C167&lt;&gt;"",INDEX('Booking Guest Information'!$K$21:$K$170,MATCH(1,('Booking Guest Information'!$G$21:$G$170=$D167)*('Booking Guest Information'!$M$21:$M$170&lt;=X$153)*('Booking Guest Information'!$O$21:$O$170&gt;X$153)*('Booking Guest Information'!$A$21:$A$170&lt;&gt;"X"),0),0),""),"")</f>
        <v/>
      </c>
      <c r="Y167" s="150" t="str">
        <f t="array" ref="Y167">IFERROR(IF($C167&lt;&gt;"",INDEX('Booking Guest Information'!$K$21:$K$170,MATCH(1,('Booking Guest Information'!$G$21:$G$170=$D167)*('Booking Guest Information'!$M$21:$M$170&lt;=Y$153)*('Booking Guest Information'!$O$21:$O$170&gt;Y$153)*('Booking Guest Information'!$A$21:$A$170&lt;&gt;"X"),0),0),""),"")</f>
        <v/>
      </c>
      <c r="Z167" s="150" t="str">
        <f t="array" ref="Z167">IFERROR(IF($C167&lt;&gt;"",INDEX('Booking Guest Information'!$K$21:$K$170,MATCH(1,('Booking Guest Information'!$G$21:$G$170=$D167)*('Booking Guest Information'!$M$21:$M$170&lt;=Z$153)*('Booking Guest Information'!$O$21:$O$170&gt;Z$153)*('Booking Guest Information'!$A$21:$A$170&lt;&gt;"X"),0),0),""),"")</f>
        <v/>
      </c>
      <c r="AA167" s="150" t="str">
        <f t="array" ref="AA167">IFERROR(IF($C167&lt;&gt;"",INDEX('Booking Guest Information'!$K$21:$K$170,MATCH(1,('Booking Guest Information'!$G$21:$G$170=$D167)*('Booking Guest Information'!$M$21:$M$170&lt;=AA$153)*('Booking Guest Information'!$O$21:$O$170&gt;AA$153)*('Booking Guest Information'!$A$21:$A$170&lt;&gt;"X"),0),0),""),"")</f>
        <v/>
      </c>
      <c r="AB167" s="150" t="str">
        <f t="array" ref="AB167">IFERROR(IF($C167&lt;&gt;"",INDEX('Booking Guest Information'!$K$21:$K$170,MATCH(1,('Booking Guest Information'!$G$21:$G$170=$D167)*('Booking Guest Information'!$M$21:$M$170&lt;=AB$153)*('Booking Guest Information'!$O$21:$O$170&gt;AB$153)*('Booking Guest Information'!$A$21:$A$170&lt;&gt;"X"),0),0),""),"")</f>
        <v/>
      </c>
      <c r="AC167" s="150" t="str">
        <f t="array" ref="AC167">IFERROR(IF($C167&lt;&gt;"",INDEX('Booking Guest Information'!$K$21:$K$170,MATCH(1,('Booking Guest Information'!$G$21:$G$170=$D167)*('Booking Guest Information'!$M$21:$M$170&lt;=AC$153)*('Booking Guest Information'!$O$21:$O$170&gt;AC$153)*('Booking Guest Information'!$A$21:$A$170&lt;&gt;"X"),0),0),""),"")</f>
        <v/>
      </c>
      <c r="AD167" s="150" t="str">
        <f t="array" ref="AD167">IFERROR(IF($C167&lt;&gt;"",INDEX('Booking Guest Information'!$K$21:$K$170,MATCH(1,('Booking Guest Information'!$G$21:$G$170=$D167)*('Booking Guest Information'!$M$21:$M$170&lt;=AD$153)*('Booking Guest Information'!$O$21:$O$170&gt;AD$153)*('Booking Guest Information'!$A$21:$A$170&lt;&gt;"X"),0),0),""),"")</f>
        <v/>
      </c>
      <c r="AE167" s="150" t="str">
        <f t="array" ref="AE167">IFERROR(IF($C167&lt;&gt;"",INDEX('Booking Guest Information'!$K$21:$K$170,MATCH(1,('Booking Guest Information'!$G$21:$G$170=$D167)*('Booking Guest Information'!$M$21:$M$170&lt;=AE$153)*('Booking Guest Information'!$O$21:$O$170&gt;AE$153)*('Booking Guest Information'!$A$21:$A$170&lt;&gt;"X"),0),0),""),"")</f>
        <v/>
      </c>
      <c r="AF167" s="150" t="str">
        <f t="array" ref="AF167">IFERROR(IF($C167&lt;&gt;"",INDEX('Booking Guest Information'!$K$21:$K$170,MATCH(1,('Booking Guest Information'!$G$21:$G$170=$D167)*('Booking Guest Information'!$M$21:$M$170&lt;=AF$153)*('Booking Guest Information'!$O$21:$O$170&gt;AF$153)*('Booking Guest Information'!$A$21:$A$170&lt;&gt;"X"),0),0),""),"")</f>
        <v/>
      </c>
      <c r="AG167" s="150" t="str">
        <f t="array" ref="AG167">IFERROR(IF($C167&lt;&gt;"",INDEX('Booking Guest Information'!$K$21:$K$170,MATCH(1,('Booking Guest Information'!$G$21:$G$170=$D167)*('Booking Guest Information'!$M$21:$M$170&lt;=AG$153)*('Booking Guest Information'!$O$21:$O$170&gt;AG$153)*('Booking Guest Information'!$A$21:$A$170&lt;&gt;"X"),0),0),""),"")</f>
        <v/>
      </c>
      <c r="AH167" s="150" t="str">
        <f t="array" ref="AH167">IFERROR(IF($C167&lt;&gt;"",INDEX('Booking Guest Information'!$K$21:$K$170,MATCH(1,('Booking Guest Information'!$G$21:$G$170=$D167)*('Booking Guest Information'!$M$21:$M$170&lt;=AH$153)*('Booking Guest Information'!$O$21:$O$170&gt;AH$153)*('Booking Guest Information'!$A$21:$A$170&lt;&gt;"X"),0),0),""),"")</f>
        <v/>
      </c>
      <c r="AI167" s="150" t="str">
        <f t="array" ref="AI167">IFERROR(IF($C167&lt;&gt;"",INDEX('Booking Guest Information'!$K$21:$K$170,MATCH(1,('Booking Guest Information'!$G$21:$G$170=$D167)*('Booking Guest Information'!$M$21:$M$170&lt;=AI$153)*('Booking Guest Information'!$O$21:$O$170&gt;AI$153)*('Booking Guest Information'!$A$21:$A$170&lt;&gt;"X"),0),0),""),"")</f>
        <v/>
      </c>
      <c r="AJ167" s="150" t="str">
        <f t="array" ref="AJ167">IFERROR(IF($C167&lt;&gt;"",INDEX('Booking Guest Information'!$K$21:$K$170,MATCH(1,('Booking Guest Information'!$G$21:$G$170=$D167)*('Booking Guest Information'!$M$21:$M$170&lt;=AJ$153)*('Booking Guest Information'!$O$21:$O$170&gt;AJ$153)*('Booking Guest Information'!$A$21:$A$170&lt;&gt;"X"),0),0),""),"")</f>
        <v/>
      </c>
      <c r="AK167" s="150" t="str">
        <f t="array" ref="AK167">IFERROR(IF($C167&lt;&gt;"",INDEX('Booking Guest Information'!$K$21:$K$170,MATCH(1,('Booking Guest Information'!$G$21:$G$170=$D167)*('Booking Guest Information'!$M$21:$M$170&lt;=AK$153)*('Booking Guest Information'!$O$21:$O$170&gt;AK$153)*('Booking Guest Information'!$A$21:$A$170&lt;&gt;"X"),0),0),""),"")</f>
        <v/>
      </c>
      <c r="AL167" s="150" t="str">
        <f t="array" ref="AL167">IFERROR(IF($C167&lt;&gt;"",INDEX('Booking Guest Information'!$K$21:$K$170,MATCH(1,('Booking Guest Information'!$G$21:$G$170=$D167)*('Booking Guest Information'!$M$21:$M$170&lt;=AL$153)*('Booking Guest Information'!$O$21:$O$170&gt;AL$153)*('Booking Guest Information'!$A$21:$A$170&lt;&gt;"X"),0),0),""),"")</f>
        <v/>
      </c>
      <c r="AM167" s="150" t="str">
        <f t="array" ref="AM167">IFERROR(IF($C167&lt;&gt;"",INDEX('Booking Guest Information'!$K$21:$K$170,MATCH(1,('Booking Guest Information'!$G$21:$G$170=$D167)*('Booking Guest Information'!$M$21:$M$170&lt;=AM$153)*('Booking Guest Information'!$O$21:$O$170&gt;AM$153)*('Booking Guest Information'!$A$21:$A$170&lt;&gt;"X"),0),0),""),"")</f>
        <v/>
      </c>
      <c r="AN167" s="150" t="str">
        <f t="array" ref="AN167">IFERROR(IF($C167&lt;&gt;"",INDEX('Booking Guest Information'!$K$21:$K$170,MATCH(1,('Booking Guest Information'!$G$21:$G$170=$D167)*('Booking Guest Information'!$M$21:$M$170&lt;=AN$153)*('Booking Guest Information'!$O$21:$O$170&gt;AN$153)*('Booking Guest Information'!$A$21:$A$170&lt;&gt;"X"),0),0),""),"")</f>
        <v/>
      </c>
      <c r="AO167" s="150" t="str">
        <f t="array" ref="AO167">IFERROR(IF($C167&lt;&gt;"",INDEX('Booking Guest Information'!$K$21:$K$170,MATCH(1,('Booking Guest Information'!$G$21:$G$170=$D167)*('Booking Guest Information'!$M$21:$M$170&lt;=AO$153)*('Booking Guest Information'!$O$21:$O$170&gt;AO$153)*('Booking Guest Information'!$A$21:$A$170&lt;&gt;"X"),0),0),""),"")</f>
        <v/>
      </c>
      <c r="AP167" s="150" t="str">
        <f t="array" ref="AP167">IFERROR(IF($C167&lt;&gt;"",INDEX('Booking Guest Information'!$K$21:$K$170,MATCH(1,('Booking Guest Information'!$G$21:$G$170=$D167)*('Booking Guest Information'!$M$21:$M$170&lt;=AP$153)*('Booking Guest Information'!$O$21:$O$170&gt;AP$153)*('Booking Guest Information'!$A$21:$A$170&lt;&gt;"X"),0),0),""),"")</f>
        <v/>
      </c>
      <c r="AQ167" s="150" t="str">
        <f t="array" ref="AQ167">IFERROR(IF($C167&lt;&gt;"",INDEX('Booking Guest Information'!$K$21:$K$170,MATCH(1,('Booking Guest Information'!$G$21:$G$170=$D167)*('Booking Guest Information'!$M$21:$M$170&lt;=AQ$153)*('Booking Guest Information'!$O$21:$O$170&gt;AQ$153)*('Booking Guest Information'!$A$21:$A$170&lt;&gt;"X"),0),0),""),"")</f>
        <v/>
      </c>
      <c r="AR167" s="150" t="str">
        <f t="array" ref="AR167">IFERROR(IF($C167&lt;&gt;"",INDEX('Booking Guest Information'!$K$21:$K$170,MATCH(1,('Booking Guest Information'!$G$21:$G$170=$D167)*('Booking Guest Information'!$M$21:$M$170&lt;=AR$153)*('Booking Guest Information'!$O$21:$O$170&gt;AR$153)*('Booking Guest Information'!$A$21:$A$170&lt;&gt;"X"),0),0),""),"")</f>
        <v/>
      </c>
      <c r="AS167" s="150" t="str">
        <f t="array" ref="AS167">IFERROR(IF($C167&lt;&gt;"",INDEX('Booking Guest Information'!$K$21:$K$170,MATCH(1,('Booking Guest Information'!$G$21:$G$170=$D167)*('Booking Guest Information'!$M$21:$M$170&lt;=AS$153)*('Booking Guest Information'!$O$21:$O$170&gt;AS$153)*('Booking Guest Information'!$A$21:$A$170&lt;&gt;"X"),0),0),""),"")</f>
        <v/>
      </c>
      <c r="AT167" s="150" t="str">
        <f t="array" ref="AT167">IFERROR(IF($C167&lt;&gt;"",INDEX('Booking Guest Information'!$K$21:$K$170,MATCH(1,('Booking Guest Information'!$G$21:$G$170=$D167)*('Booking Guest Information'!$M$21:$M$170&lt;=AT$153)*('Booking Guest Information'!$O$21:$O$170&gt;AT$153)*('Booking Guest Information'!$A$21:$A$170&lt;&gt;"X"),0),0),""),"")</f>
        <v/>
      </c>
      <c r="AU167" s="150" t="str">
        <f t="array" ref="AU167">IFERROR(IF($C167&lt;&gt;"",INDEX('Booking Guest Information'!$K$21:$K$170,MATCH(1,('Booking Guest Information'!$G$21:$G$170=$D167)*('Booking Guest Information'!$M$21:$M$170&lt;=AU$153)*('Booking Guest Information'!$O$21:$O$170&gt;AU$153)*('Booking Guest Information'!$A$21:$A$170&lt;&gt;"X"),0),0),""),"")</f>
        <v/>
      </c>
    </row>
    <row r="168" spans="2:47" x14ac:dyDescent="0.3">
      <c r="B168" s="149">
        <v>15</v>
      </c>
      <c r="C168" s="151" t="str">
        <f t="shared" si="8"/>
        <v>Superior</v>
      </c>
      <c r="D168" s="149">
        <f t="shared" si="8"/>
        <v>215</v>
      </c>
      <c r="E168" s="149"/>
      <c r="F168" s="150" t="str">
        <f t="array" ref="F168">IFERROR(IF($C168&lt;&gt;"",INDEX('Booking Guest Information'!$K$21:$K$170,MATCH(1,('Booking Guest Information'!$G$21:$G$170=$D168)*('Booking Guest Information'!$M$21:$M$170&lt;=F$153)*('Booking Guest Information'!$O$21:$O$170&gt;F$153)*('Booking Guest Information'!$A$21:$A$170&lt;&gt;"X"),0),0),""),"")</f>
        <v/>
      </c>
      <c r="G168" s="150" t="str">
        <f t="array" ref="G168">IFERROR(IF($C168&lt;&gt;"",INDEX('Booking Guest Information'!$K$21:$K$170,MATCH(1,('Booking Guest Information'!$G$21:$G$170=$D168)*('Booking Guest Information'!$M$21:$M$170&lt;=G$153)*('Booking Guest Information'!$O$21:$O$170&gt;G$153)*('Booking Guest Information'!$A$21:$A$170&lt;&gt;"X"),0),0),""),"")</f>
        <v/>
      </c>
      <c r="H168" s="150" t="str">
        <f t="array" ref="H168">IFERROR(IF($C168&lt;&gt;"",INDEX('Booking Guest Information'!$K$21:$K$170,MATCH(1,('Booking Guest Information'!$G$21:$G$170=$D168)*('Booking Guest Information'!$M$21:$M$170&lt;=H$153)*('Booking Guest Information'!$O$21:$O$170&gt;H$153)*('Booking Guest Information'!$A$21:$A$170&lt;&gt;"X"),0),0),""),"")</f>
        <v/>
      </c>
      <c r="I168" s="150" t="str">
        <f t="array" ref="I168">IFERROR(IF($C168&lt;&gt;"",INDEX('Booking Guest Information'!$K$21:$K$170,MATCH(1,('Booking Guest Information'!$G$21:$G$170=$D168)*('Booking Guest Information'!$M$21:$M$170&lt;=I$153)*('Booking Guest Information'!$O$21:$O$170&gt;I$153)*('Booking Guest Information'!$A$21:$A$170&lt;&gt;"X"),0),0),""),"")</f>
        <v/>
      </c>
      <c r="J168" s="150" t="str">
        <f t="array" ref="J168">IFERROR(IF($C168&lt;&gt;"",INDEX('Booking Guest Information'!$K$21:$K$170,MATCH(1,('Booking Guest Information'!$G$21:$G$170=$D168)*('Booking Guest Information'!$M$21:$M$170&lt;=J$153)*('Booking Guest Information'!$O$21:$O$170&gt;J$153)*('Booking Guest Information'!$A$21:$A$170&lt;&gt;"X"),0),0),""),"")</f>
        <v/>
      </c>
      <c r="K168" s="150" t="str">
        <f t="array" ref="K168">IFERROR(IF($C168&lt;&gt;"",INDEX('Booking Guest Information'!$K$21:$K$170,MATCH(1,('Booking Guest Information'!$G$21:$G$170=$D168)*('Booking Guest Information'!$M$21:$M$170&lt;=K$153)*('Booking Guest Information'!$O$21:$O$170&gt;K$153)*('Booking Guest Information'!$A$21:$A$170&lt;&gt;"X"),0),0),""),"")</f>
        <v/>
      </c>
      <c r="L168" s="150" t="str">
        <f t="array" ref="L168">IFERROR(IF($C168&lt;&gt;"",INDEX('Booking Guest Information'!$K$21:$K$170,MATCH(1,('Booking Guest Information'!$G$21:$G$170=$D168)*('Booking Guest Information'!$M$21:$M$170&lt;=L$153)*('Booking Guest Information'!$O$21:$O$170&gt;L$153)*('Booking Guest Information'!$A$21:$A$170&lt;&gt;"X"),0),0),""),"")</f>
        <v/>
      </c>
      <c r="M168" s="150" t="str">
        <f t="array" ref="M168">IFERROR(IF($C168&lt;&gt;"",INDEX('Booking Guest Information'!$K$21:$K$170,MATCH(1,('Booking Guest Information'!$G$21:$G$170=$D168)*('Booking Guest Information'!$M$21:$M$170&lt;=M$153)*('Booking Guest Information'!$O$21:$O$170&gt;M$153)*('Booking Guest Information'!$A$21:$A$170&lt;&gt;"X"),0),0),""),"")</f>
        <v/>
      </c>
      <c r="N168" s="150" t="str">
        <f t="array" ref="N168">IFERROR(IF($C168&lt;&gt;"",INDEX('Booking Guest Information'!$K$21:$K$170,MATCH(1,('Booking Guest Information'!$G$21:$G$170=$D168)*('Booking Guest Information'!$M$21:$M$170&lt;=N$153)*('Booking Guest Information'!$O$21:$O$170&gt;N$153)*('Booking Guest Information'!$A$21:$A$170&lt;&gt;"X"),0),0),""),"")</f>
        <v/>
      </c>
      <c r="O168" s="150" t="str">
        <f t="array" ref="O168">IFERROR(IF($C168&lt;&gt;"",INDEX('Booking Guest Information'!$K$21:$K$170,MATCH(1,('Booking Guest Information'!$G$21:$G$170=$D168)*('Booking Guest Information'!$M$21:$M$170&lt;=O$153)*('Booking Guest Information'!$O$21:$O$170&gt;O$153)*('Booking Guest Information'!$A$21:$A$170&lt;&gt;"X"),0),0),""),"")</f>
        <v/>
      </c>
      <c r="P168" s="150" t="str">
        <f t="array" ref="P168">IFERROR(IF($C168&lt;&gt;"",INDEX('Booking Guest Information'!$K$21:$K$170,MATCH(1,('Booking Guest Information'!$G$21:$G$170=$D168)*('Booking Guest Information'!$M$21:$M$170&lt;=P$153)*('Booking Guest Information'!$O$21:$O$170&gt;P$153)*('Booking Guest Information'!$A$21:$A$170&lt;&gt;"X"),0),0),""),"")</f>
        <v/>
      </c>
      <c r="Q168" s="150" t="str">
        <f t="array" ref="Q168">IFERROR(IF($C168&lt;&gt;"",INDEX('Booking Guest Information'!$K$21:$K$170,MATCH(1,('Booking Guest Information'!$G$21:$G$170=$D168)*('Booking Guest Information'!$M$21:$M$170&lt;=Q$153)*('Booking Guest Information'!$O$21:$O$170&gt;Q$153)*('Booking Guest Information'!$A$21:$A$170&lt;&gt;"X"),0),0),""),"")</f>
        <v/>
      </c>
      <c r="R168" s="150" t="str">
        <f t="array" ref="R168">IFERROR(IF($C168&lt;&gt;"",INDEX('Booking Guest Information'!$K$21:$K$170,MATCH(1,('Booking Guest Information'!$G$21:$G$170=$D168)*('Booking Guest Information'!$M$21:$M$170&lt;=R$153)*('Booking Guest Information'!$O$21:$O$170&gt;R$153)*('Booking Guest Information'!$A$21:$A$170&lt;&gt;"X"),0),0),""),"")</f>
        <v/>
      </c>
      <c r="S168" s="150" t="str">
        <f t="array" ref="S168">IFERROR(IF($C168&lt;&gt;"",INDEX('Booking Guest Information'!$K$21:$K$170,MATCH(1,('Booking Guest Information'!$G$21:$G$170=$D168)*('Booking Guest Information'!$M$21:$M$170&lt;=S$153)*('Booking Guest Information'!$O$21:$O$170&gt;S$153)*('Booking Guest Information'!$A$21:$A$170&lt;&gt;"X"),0),0),""),"")</f>
        <v/>
      </c>
      <c r="T168" s="150" t="str">
        <f t="array" ref="T168">IFERROR(IF($C168&lt;&gt;"",INDEX('Booking Guest Information'!$K$21:$K$170,MATCH(1,('Booking Guest Information'!$G$21:$G$170=$D168)*('Booking Guest Information'!$M$21:$M$170&lt;=T$153)*('Booking Guest Information'!$O$21:$O$170&gt;T$153)*('Booking Guest Information'!$A$21:$A$170&lt;&gt;"X"),0),0),""),"")</f>
        <v/>
      </c>
      <c r="U168" s="150" t="str">
        <f t="array" ref="U168">IFERROR(IF($C168&lt;&gt;"",INDEX('Booking Guest Information'!$K$21:$K$170,MATCH(1,('Booking Guest Information'!$G$21:$G$170=$D168)*('Booking Guest Information'!$M$21:$M$170&lt;=U$153)*('Booking Guest Information'!$O$21:$O$170&gt;U$153)*('Booking Guest Information'!$A$21:$A$170&lt;&gt;"X"),0),0),""),"")</f>
        <v/>
      </c>
      <c r="V168" s="150" t="str">
        <f t="array" ref="V168">IFERROR(IF($C168&lt;&gt;"",INDEX('Booking Guest Information'!$K$21:$K$170,MATCH(1,('Booking Guest Information'!$G$21:$G$170=$D168)*('Booking Guest Information'!$M$21:$M$170&lt;=V$153)*('Booking Guest Information'!$O$21:$O$170&gt;V$153)*('Booking Guest Information'!$A$21:$A$170&lt;&gt;"X"),0),0),""),"")</f>
        <v/>
      </c>
      <c r="W168" s="150" t="str">
        <f t="array" ref="W168">IFERROR(IF($C168&lt;&gt;"",INDEX('Booking Guest Information'!$K$21:$K$170,MATCH(1,('Booking Guest Information'!$G$21:$G$170=$D168)*('Booking Guest Information'!$M$21:$M$170&lt;=W$153)*('Booking Guest Information'!$O$21:$O$170&gt;W$153)*('Booking Guest Information'!$A$21:$A$170&lt;&gt;"X"),0),0),""),"")</f>
        <v/>
      </c>
      <c r="X168" s="150" t="str">
        <f t="array" ref="X168">IFERROR(IF($C168&lt;&gt;"",INDEX('Booking Guest Information'!$K$21:$K$170,MATCH(1,('Booking Guest Information'!$G$21:$G$170=$D168)*('Booking Guest Information'!$M$21:$M$170&lt;=X$153)*('Booking Guest Information'!$O$21:$O$170&gt;X$153)*('Booking Guest Information'!$A$21:$A$170&lt;&gt;"X"),0),0),""),"")</f>
        <v/>
      </c>
      <c r="Y168" s="150" t="str">
        <f t="array" ref="Y168">IFERROR(IF($C168&lt;&gt;"",INDEX('Booking Guest Information'!$K$21:$K$170,MATCH(1,('Booking Guest Information'!$G$21:$G$170=$D168)*('Booking Guest Information'!$M$21:$M$170&lt;=Y$153)*('Booking Guest Information'!$O$21:$O$170&gt;Y$153)*('Booking Guest Information'!$A$21:$A$170&lt;&gt;"X"),0),0),""),"")</f>
        <v/>
      </c>
      <c r="Z168" s="150" t="str">
        <f t="array" ref="Z168">IFERROR(IF($C168&lt;&gt;"",INDEX('Booking Guest Information'!$K$21:$K$170,MATCH(1,('Booking Guest Information'!$G$21:$G$170=$D168)*('Booking Guest Information'!$M$21:$M$170&lt;=Z$153)*('Booking Guest Information'!$O$21:$O$170&gt;Z$153)*('Booking Guest Information'!$A$21:$A$170&lt;&gt;"X"),0),0),""),"")</f>
        <v/>
      </c>
      <c r="AA168" s="150" t="str">
        <f t="array" ref="AA168">IFERROR(IF($C168&lt;&gt;"",INDEX('Booking Guest Information'!$K$21:$K$170,MATCH(1,('Booking Guest Information'!$G$21:$G$170=$D168)*('Booking Guest Information'!$M$21:$M$170&lt;=AA$153)*('Booking Guest Information'!$O$21:$O$170&gt;AA$153)*('Booking Guest Information'!$A$21:$A$170&lt;&gt;"X"),0),0),""),"")</f>
        <v/>
      </c>
      <c r="AB168" s="150" t="str">
        <f t="array" ref="AB168">IFERROR(IF($C168&lt;&gt;"",INDEX('Booking Guest Information'!$K$21:$K$170,MATCH(1,('Booking Guest Information'!$G$21:$G$170=$D168)*('Booking Guest Information'!$M$21:$M$170&lt;=AB$153)*('Booking Guest Information'!$O$21:$O$170&gt;AB$153)*('Booking Guest Information'!$A$21:$A$170&lt;&gt;"X"),0),0),""),"")</f>
        <v/>
      </c>
      <c r="AC168" s="150" t="str">
        <f t="array" ref="AC168">IFERROR(IF($C168&lt;&gt;"",INDEX('Booking Guest Information'!$K$21:$K$170,MATCH(1,('Booking Guest Information'!$G$21:$G$170=$D168)*('Booking Guest Information'!$M$21:$M$170&lt;=AC$153)*('Booking Guest Information'!$O$21:$O$170&gt;AC$153)*('Booking Guest Information'!$A$21:$A$170&lt;&gt;"X"),0),0),""),"")</f>
        <v/>
      </c>
      <c r="AD168" s="150" t="str">
        <f t="array" ref="AD168">IFERROR(IF($C168&lt;&gt;"",INDEX('Booking Guest Information'!$K$21:$K$170,MATCH(1,('Booking Guest Information'!$G$21:$G$170=$D168)*('Booking Guest Information'!$M$21:$M$170&lt;=AD$153)*('Booking Guest Information'!$O$21:$O$170&gt;AD$153)*('Booking Guest Information'!$A$21:$A$170&lt;&gt;"X"),0),0),""),"")</f>
        <v/>
      </c>
      <c r="AE168" s="150" t="str">
        <f t="array" ref="AE168">IFERROR(IF($C168&lt;&gt;"",INDEX('Booking Guest Information'!$K$21:$K$170,MATCH(1,('Booking Guest Information'!$G$21:$G$170=$D168)*('Booking Guest Information'!$M$21:$M$170&lt;=AE$153)*('Booking Guest Information'!$O$21:$O$170&gt;AE$153)*('Booking Guest Information'!$A$21:$A$170&lt;&gt;"X"),0),0),""),"")</f>
        <v/>
      </c>
      <c r="AF168" s="150" t="str">
        <f t="array" ref="AF168">IFERROR(IF($C168&lt;&gt;"",INDEX('Booking Guest Information'!$K$21:$K$170,MATCH(1,('Booking Guest Information'!$G$21:$G$170=$D168)*('Booking Guest Information'!$M$21:$M$170&lt;=AF$153)*('Booking Guest Information'!$O$21:$O$170&gt;AF$153)*('Booking Guest Information'!$A$21:$A$170&lt;&gt;"X"),0),0),""),"")</f>
        <v/>
      </c>
      <c r="AG168" s="150" t="str">
        <f t="array" ref="AG168">IFERROR(IF($C168&lt;&gt;"",INDEX('Booking Guest Information'!$K$21:$K$170,MATCH(1,('Booking Guest Information'!$G$21:$G$170=$D168)*('Booking Guest Information'!$M$21:$M$170&lt;=AG$153)*('Booking Guest Information'!$O$21:$O$170&gt;AG$153)*('Booking Guest Information'!$A$21:$A$170&lt;&gt;"X"),0),0),""),"")</f>
        <v/>
      </c>
      <c r="AH168" s="150" t="str">
        <f t="array" ref="AH168">IFERROR(IF($C168&lt;&gt;"",INDEX('Booking Guest Information'!$K$21:$K$170,MATCH(1,('Booking Guest Information'!$G$21:$G$170=$D168)*('Booking Guest Information'!$M$21:$M$170&lt;=AH$153)*('Booking Guest Information'!$O$21:$O$170&gt;AH$153)*('Booking Guest Information'!$A$21:$A$170&lt;&gt;"X"),0),0),""),"")</f>
        <v/>
      </c>
      <c r="AI168" s="150" t="str">
        <f t="array" ref="AI168">IFERROR(IF($C168&lt;&gt;"",INDEX('Booking Guest Information'!$K$21:$K$170,MATCH(1,('Booking Guest Information'!$G$21:$G$170=$D168)*('Booking Guest Information'!$M$21:$M$170&lt;=AI$153)*('Booking Guest Information'!$O$21:$O$170&gt;AI$153)*('Booking Guest Information'!$A$21:$A$170&lt;&gt;"X"),0),0),""),"")</f>
        <v/>
      </c>
      <c r="AJ168" s="150" t="str">
        <f t="array" ref="AJ168">IFERROR(IF($C168&lt;&gt;"",INDEX('Booking Guest Information'!$K$21:$K$170,MATCH(1,('Booking Guest Information'!$G$21:$G$170=$D168)*('Booking Guest Information'!$M$21:$M$170&lt;=AJ$153)*('Booking Guest Information'!$O$21:$O$170&gt;AJ$153)*('Booking Guest Information'!$A$21:$A$170&lt;&gt;"X"),0),0),""),"")</f>
        <v/>
      </c>
      <c r="AK168" s="150" t="str">
        <f t="array" ref="AK168">IFERROR(IF($C168&lt;&gt;"",INDEX('Booking Guest Information'!$K$21:$K$170,MATCH(1,('Booking Guest Information'!$G$21:$G$170=$D168)*('Booking Guest Information'!$M$21:$M$170&lt;=AK$153)*('Booking Guest Information'!$O$21:$O$170&gt;AK$153)*('Booking Guest Information'!$A$21:$A$170&lt;&gt;"X"),0),0),""),"")</f>
        <v/>
      </c>
      <c r="AL168" s="150" t="str">
        <f t="array" ref="AL168">IFERROR(IF($C168&lt;&gt;"",INDEX('Booking Guest Information'!$K$21:$K$170,MATCH(1,('Booking Guest Information'!$G$21:$G$170=$D168)*('Booking Guest Information'!$M$21:$M$170&lt;=AL$153)*('Booking Guest Information'!$O$21:$O$170&gt;AL$153)*('Booking Guest Information'!$A$21:$A$170&lt;&gt;"X"),0),0),""),"")</f>
        <v/>
      </c>
      <c r="AM168" s="150" t="str">
        <f t="array" ref="AM168">IFERROR(IF($C168&lt;&gt;"",INDEX('Booking Guest Information'!$K$21:$K$170,MATCH(1,('Booking Guest Information'!$G$21:$G$170=$D168)*('Booking Guest Information'!$M$21:$M$170&lt;=AM$153)*('Booking Guest Information'!$O$21:$O$170&gt;AM$153)*('Booking Guest Information'!$A$21:$A$170&lt;&gt;"X"),0),0),""),"")</f>
        <v/>
      </c>
      <c r="AN168" s="150" t="str">
        <f t="array" ref="AN168">IFERROR(IF($C168&lt;&gt;"",INDEX('Booking Guest Information'!$K$21:$K$170,MATCH(1,('Booking Guest Information'!$G$21:$G$170=$D168)*('Booking Guest Information'!$M$21:$M$170&lt;=AN$153)*('Booking Guest Information'!$O$21:$O$170&gt;AN$153)*('Booking Guest Information'!$A$21:$A$170&lt;&gt;"X"),0),0),""),"")</f>
        <v/>
      </c>
      <c r="AO168" s="150" t="str">
        <f t="array" ref="AO168">IFERROR(IF($C168&lt;&gt;"",INDEX('Booking Guest Information'!$K$21:$K$170,MATCH(1,('Booking Guest Information'!$G$21:$G$170=$D168)*('Booking Guest Information'!$M$21:$M$170&lt;=AO$153)*('Booking Guest Information'!$O$21:$O$170&gt;AO$153)*('Booking Guest Information'!$A$21:$A$170&lt;&gt;"X"),0),0),""),"")</f>
        <v/>
      </c>
      <c r="AP168" s="150" t="str">
        <f t="array" ref="AP168">IFERROR(IF($C168&lt;&gt;"",INDEX('Booking Guest Information'!$K$21:$K$170,MATCH(1,('Booking Guest Information'!$G$21:$G$170=$D168)*('Booking Guest Information'!$M$21:$M$170&lt;=AP$153)*('Booking Guest Information'!$O$21:$O$170&gt;AP$153)*('Booking Guest Information'!$A$21:$A$170&lt;&gt;"X"),0),0),""),"")</f>
        <v/>
      </c>
      <c r="AQ168" s="150" t="str">
        <f t="array" ref="AQ168">IFERROR(IF($C168&lt;&gt;"",INDEX('Booking Guest Information'!$K$21:$K$170,MATCH(1,('Booking Guest Information'!$G$21:$G$170=$D168)*('Booking Guest Information'!$M$21:$M$170&lt;=AQ$153)*('Booking Guest Information'!$O$21:$O$170&gt;AQ$153)*('Booking Guest Information'!$A$21:$A$170&lt;&gt;"X"),0),0),""),"")</f>
        <v/>
      </c>
      <c r="AR168" s="150" t="str">
        <f t="array" ref="AR168">IFERROR(IF($C168&lt;&gt;"",INDEX('Booking Guest Information'!$K$21:$K$170,MATCH(1,('Booking Guest Information'!$G$21:$G$170=$D168)*('Booking Guest Information'!$M$21:$M$170&lt;=AR$153)*('Booking Guest Information'!$O$21:$O$170&gt;AR$153)*('Booking Guest Information'!$A$21:$A$170&lt;&gt;"X"),0),0),""),"")</f>
        <v/>
      </c>
      <c r="AS168" s="150" t="str">
        <f t="array" ref="AS168">IFERROR(IF($C168&lt;&gt;"",INDEX('Booking Guest Information'!$K$21:$K$170,MATCH(1,('Booking Guest Information'!$G$21:$G$170=$D168)*('Booking Guest Information'!$M$21:$M$170&lt;=AS$153)*('Booking Guest Information'!$O$21:$O$170&gt;AS$153)*('Booking Guest Information'!$A$21:$A$170&lt;&gt;"X"),0),0),""),"")</f>
        <v/>
      </c>
      <c r="AT168" s="150" t="str">
        <f t="array" ref="AT168">IFERROR(IF($C168&lt;&gt;"",INDEX('Booking Guest Information'!$K$21:$K$170,MATCH(1,('Booking Guest Information'!$G$21:$G$170=$D168)*('Booking Guest Information'!$M$21:$M$170&lt;=AT$153)*('Booking Guest Information'!$O$21:$O$170&gt;AT$153)*('Booking Guest Information'!$A$21:$A$170&lt;&gt;"X"),0),0),""),"")</f>
        <v/>
      </c>
      <c r="AU168" s="150" t="str">
        <f t="array" ref="AU168">IFERROR(IF($C168&lt;&gt;"",INDEX('Booking Guest Information'!$K$21:$K$170,MATCH(1,('Booking Guest Information'!$G$21:$G$170=$D168)*('Booking Guest Information'!$M$21:$M$170&lt;=AU$153)*('Booking Guest Information'!$O$21:$O$170&gt;AU$153)*('Booking Guest Information'!$A$21:$A$170&lt;&gt;"X"),0),0),""),"")</f>
        <v/>
      </c>
    </row>
    <row r="169" spans="2:47" x14ac:dyDescent="0.3">
      <c r="B169" s="141">
        <f>'Availability - Room Type'!B78</f>
        <v>42310</v>
      </c>
      <c r="C169" s="142">
        <f>'Availability - Room Type'!E78</f>
        <v>2015</v>
      </c>
      <c r="D169" s="143">
        <f>'Availability - Room Type'!D78</f>
        <v>11</v>
      </c>
      <c r="E169" s="144"/>
      <c r="F169" s="145" t="str">
        <f>IF(MONTH('Availability - Room Type'!G78)=$D169,'Availability - Room Type'!G78,"")</f>
        <v/>
      </c>
      <c r="G169" s="145" t="str">
        <f>IF(MONTH('Availability - Room Type'!H78)=$D169,'Availability - Room Type'!H78,"")</f>
        <v/>
      </c>
      <c r="H169" s="145" t="str">
        <f>IF(MONTH('Availability - Room Type'!I78)=$D169,'Availability - Room Type'!I78,"")</f>
        <v/>
      </c>
      <c r="I169" s="145" t="str">
        <f>IF(MONTH('Availability - Room Type'!J78)=$D169,'Availability - Room Type'!J78,"")</f>
        <v/>
      </c>
      <c r="J169" s="145" t="str">
        <f>IF(MONTH('Availability - Room Type'!K78)=$D169,'Availability - Room Type'!K78,"")</f>
        <v/>
      </c>
      <c r="K169" s="145" t="str">
        <f>IF(MONTH('Availability - Room Type'!L78)=$D169,'Availability - Room Type'!L78,"")</f>
        <v/>
      </c>
      <c r="L169" s="145">
        <f>IF(MONTH('Availability - Room Type'!M78)=$D169,'Availability - Room Type'!M78,"")</f>
        <v>42309</v>
      </c>
      <c r="M169" s="145">
        <f>IF(MONTH('Availability - Room Type'!N78)=$D169,'Availability - Room Type'!N78,"")</f>
        <v>42310</v>
      </c>
      <c r="N169" s="145">
        <f>IF(MONTH('Availability - Room Type'!O78)=$D169,'Availability - Room Type'!O78,"")</f>
        <v>42311</v>
      </c>
      <c r="O169" s="145">
        <f>IF(MONTH('Availability - Room Type'!P78)=$D169,'Availability - Room Type'!P78,"")</f>
        <v>42312</v>
      </c>
      <c r="P169" s="145">
        <f>IF(MONTH('Availability - Room Type'!Q78)=$D169,'Availability - Room Type'!Q78,"")</f>
        <v>42313</v>
      </c>
      <c r="Q169" s="145">
        <f>IF(MONTH('Availability - Room Type'!R78)=$D169,'Availability - Room Type'!R78,"")</f>
        <v>42314</v>
      </c>
      <c r="R169" s="145">
        <f>IF(MONTH('Availability - Room Type'!S78)=$D169,'Availability - Room Type'!S78,"")</f>
        <v>42315</v>
      </c>
      <c r="S169" s="145">
        <f>IF(MONTH('Availability - Room Type'!T78)=$D169,'Availability - Room Type'!T78,"")</f>
        <v>42316</v>
      </c>
      <c r="T169" s="145">
        <f>IF(MONTH('Availability - Room Type'!U78)=$D169,'Availability - Room Type'!U78,"")</f>
        <v>42317</v>
      </c>
      <c r="U169" s="145">
        <f>IF(MONTH('Availability - Room Type'!V78)=$D169,'Availability - Room Type'!V78,"")</f>
        <v>42318</v>
      </c>
      <c r="V169" s="145">
        <f>IF(MONTH('Availability - Room Type'!W78)=$D169,'Availability - Room Type'!W78,"")</f>
        <v>42319</v>
      </c>
      <c r="W169" s="145">
        <f>IF(MONTH('Availability - Room Type'!X78)=$D169,'Availability - Room Type'!X78,"")</f>
        <v>42320</v>
      </c>
      <c r="X169" s="145">
        <f>IF(MONTH('Availability - Room Type'!Y78)=$D169,'Availability - Room Type'!Y78,"")</f>
        <v>42321</v>
      </c>
      <c r="Y169" s="145">
        <f>IF(MONTH('Availability - Room Type'!Z78)=$D169,'Availability - Room Type'!Z78,"")</f>
        <v>42322</v>
      </c>
      <c r="Z169" s="145">
        <f>IF(MONTH('Availability - Room Type'!AA78)=$D169,'Availability - Room Type'!AA78,"")</f>
        <v>42323</v>
      </c>
      <c r="AA169" s="145">
        <f>IF(MONTH('Availability - Room Type'!AB78)=$D169,'Availability - Room Type'!AB78,"")</f>
        <v>42324</v>
      </c>
      <c r="AB169" s="145">
        <f>IF(MONTH('Availability - Room Type'!AC78)=$D169,'Availability - Room Type'!AC78,"")</f>
        <v>42325</v>
      </c>
      <c r="AC169" s="145">
        <f>IF(MONTH('Availability - Room Type'!AD78)=$D169,'Availability - Room Type'!AD78,"")</f>
        <v>42326</v>
      </c>
      <c r="AD169" s="145">
        <f>IF(MONTH('Availability - Room Type'!AE78)=$D169,'Availability - Room Type'!AE78,"")</f>
        <v>42327</v>
      </c>
      <c r="AE169" s="145">
        <f>IF(MONTH('Availability - Room Type'!AF78)=$D169,'Availability - Room Type'!AF78,"")</f>
        <v>42328</v>
      </c>
      <c r="AF169" s="145">
        <f>IF(MONTH('Availability - Room Type'!AG78)=$D169,'Availability - Room Type'!AG78,"")</f>
        <v>42329</v>
      </c>
      <c r="AG169" s="145">
        <f>IF(MONTH('Availability - Room Type'!AH78)=$D169,'Availability - Room Type'!AH78,"")</f>
        <v>42330</v>
      </c>
      <c r="AH169" s="145">
        <f>IF(MONTH('Availability - Room Type'!AI78)=$D169,'Availability - Room Type'!AI78,"")</f>
        <v>42331</v>
      </c>
      <c r="AI169" s="145">
        <f>IF(MONTH('Availability - Room Type'!AJ78)=$D169,'Availability - Room Type'!AJ78,"")</f>
        <v>42332</v>
      </c>
      <c r="AJ169" s="145">
        <f>IF(MONTH('Availability - Room Type'!AK78)=$D169,'Availability - Room Type'!AK78,"")</f>
        <v>42333</v>
      </c>
      <c r="AK169" s="145">
        <f>IF(MONTH('Availability - Room Type'!AL78)=$D169,'Availability - Room Type'!AL78,"")</f>
        <v>42334</v>
      </c>
      <c r="AL169" s="145">
        <f>IF(MONTH('Availability - Room Type'!AM78)=$D169,'Availability - Room Type'!AM78,"")</f>
        <v>42335</v>
      </c>
      <c r="AM169" s="145">
        <f>IF(MONTH('Availability - Room Type'!AN78)=$D169,'Availability - Room Type'!AN78,"")</f>
        <v>42336</v>
      </c>
      <c r="AN169" s="145">
        <f>IF(MONTH('Availability - Room Type'!AO78)=$D169,'Availability - Room Type'!AO78,"")</f>
        <v>42337</v>
      </c>
      <c r="AO169" s="145">
        <f>IF(MONTH('Availability - Room Type'!AP78)=$D169,'Availability - Room Type'!AP78,"")</f>
        <v>42338</v>
      </c>
      <c r="AP169" s="145" t="str">
        <f>IF(MONTH('Availability - Room Type'!AQ78)=$D169,'Availability - Room Type'!AQ78,"")</f>
        <v/>
      </c>
      <c r="AQ169" s="145" t="str">
        <f>IF(MONTH('Availability - Room Type'!AR78)=$D169,'Availability - Room Type'!AR78,"")</f>
        <v/>
      </c>
      <c r="AR169" s="145" t="str">
        <f>IF(MONTH('Availability - Room Type'!AS78)=$D169,'Availability - Room Type'!AS78,"")</f>
        <v/>
      </c>
      <c r="AS169" s="145" t="str">
        <f>IF(MONTH('Availability - Room Type'!AT78)=$D169,'Availability - Room Type'!AT78,"")</f>
        <v/>
      </c>
      <c r="AT169" s="145" t="str">
        <f>IF(MONTH('Availability - Room Type'!AU78)=$D169,'Availability - Room Type'!AU78,"")</f>
        <v/>
      </c>
      <c r="AU169" s="146" t="str">
        <f>IF(MONTH('Availability - Room Type'!AV78)=$D169,'Availability - Room Type'!AV78,"")</f>
        <v/>
      </c>
    </row>
    <row r="170" spans="2:47" x14ac:dyDescent="0.3">
      <c r="B170" s="149">
        <v>1</v>
      </c>
      <c r="C170" s="151" t="str">
        <f t="shared" ref="C170:D184" si="9">C154</f>
        <v>Standard Single</v>
      </c>
      <c r="D170" s="149">
        <f t="shared" si="9"/>
        <v>201</v>
      </c>
      <c r="E170" s="149"/>
      <c r="F170" s="150" t="str">
        <f t="array" ref="F170">IFERROR(IF($C170&lt;&gt;"",INDEX('Booking Guest Information'!$K$21:$K$170,MATCH(1,('Booking Guest Information'!$G$21:$G$170=$D170)*('Booking Guest Information'!$M$21:$M$170&lt;=F$169)*('Booking Guest Information'!$O$21:$O$170&gt;F$169)*('Booking Guest Information'!$A$21:$A$170&lt;&gt;"X"),0),0),""),"")</f>
        <v/>
      </c>
      <c r="G170" s="150" t="str">
        <f t="array" ref="G170">IFERROR(IF($C170&lt;&gt;"",INDEX('Booking Guest Information'!$K$21:$K$170,MATCH(1,('Booking Guest Information'!$G$21:$G$170=$D170)*('Booking Guest Information'!$M$21:$M$170&lt;=G$169)*('Booking Guest Information'!$O$21:$O$170&gt;G$169)*('Booking Guest Information'!$A$21:$A$170&lt;&gt;"X"),0),0),""),"")</f>
        <v/>
      </c>
      <c r="H170" s="150" t="str">
        <f t="array" ref="H170">IFERROR(IF($C170&lt;&gt;"",INDEX('Booking Guest Information'!$K$21:$K$170,MATCH(1,('Booking Guest Information'!$G$21:$G$170=$D170)*('Booking Guest Information'!$M$21:$M$170&lt;=H$169)*('Booking Guest Information'!$O$21:$O$170&gt;H$169)*('Booking Guest Information'!$A$21:$A$170&lt;&gt;"X"),0),0),""),"")</f>
        <v/>
      </c>
      <c r="I170" s="150" t="str">
        <f t="array" ref="I170">IFERROR(IF($C170&lt;&gt;"",INDEX('Booking Guest Information'!$K$21:$K$170,MATCH(1,('Booking Guest Information'!$G$21:$G$170=$D170)*('Booking Guest Information'!$M$21:$M$170&lt;=I$169)*('Booking Guest Information'!$O$21:$O$170&gt;I$169)*('Booking Guest Information'!$A$21:$A$170&lt;&gt;"X"),0),0),""),"")</f>
        <v/>
      </c>
      <c r="J170" s="150" t="str">
        <f t="array" ref="J170">IFERROR(IF($C170&lt;&gt;"",INDEX('Booking Guest Information'!$K$21:$K$170,MATCH(1,('Booking Guest Information'!$G$21:$G$170=$D170)*('Booking Guest Information'!$M$21:$M$170&lt;=J$169)*('Booking Guest Information'!$O$21:$O$170&gt;J$169)*('Booking Guest Information'!$A$21:$A$170&lt;&gt;"X"),0),0),""),"")</f>
        <v/>
      </c>
      <c r="K170" s="150" t="str">
        <f t="array" ref="K170">IFERROR(IF($C170&lt;&gt;"",INDEX('Booking Guest Information'!$K$21:$K$170,MATCH(1,('Booking Guest Information'!$G$21:$G$170=$D170)*('Booking Guest Information'!$M$21:$M$170&lt;=K$169)*('Booking Guest Information'!$O$21:$O$170&gt;K$169)*('Booking Guest Information'!$A$21:$A$170&lt;&gt;"X"),0),0),""),"")</f>
        <v/>
      </c>
      <c r="L170" s="150" t="str">
        <f t="array" ref="L170">IFERROR(IF($C170&lt;&gt;"",INDEX('Booking Guest Information'!$K$21:$K$170,MATCH(1,('Booking Guest Information'!$G$21:$G$170=$D170)*('Booking Guest Information'!$M$21:$M$170&lt;=L$169)*('Booking Guest Information'!$O$21:$O$170&gt;L$169)*('Booking Guest Information'!$A$21:$A$170&lt;&gt;"X"),0),0),""),"")</f>
        <v/>
      </c>
      <c r="M170" s="150" t="str">
        <f t="array" ref="M170">IFERROR(IF($C170&lt;&gt;"",INDEX('Booking Guest Information'!$K$21:$K$170,MATCH(1,('Booking Guest Information'!$G$21:$G$170=$D170)*('Booking Guest Information'!$M$21:$M$170&lt;=M$169)*('Booking Guest Information'!$O$21:$O$170&gt;M$169)*('Booking Guest Information'!$A$21:$A$170&lt;&gt;"X"),0),0),""),"")</f>
        <v/>
      </c>
      <c r="N170" s="150" t="str">
        <f t="array" ref="N170">IFERROR(IF($C170&lt;&gt;"",INDEX('Booking Guest Information'!$K$21:$K$170,MATCH(1,('Booking Guest Information'!$G$21:$G$170=$D170)*('Booking Guest Information'!$M$21:$M$170&lt;=N$169)*('Booking Guest Information'!$O$21:$O$170&gt;N$169)*('Booking Guest Information'!$A$21:$A$170&lt;&gt;"X"),0),0),""),"")</f>
        <v/>
      </c>
      <c r="O170" s="150" t="str">
        <f t="array" ref="O170">IFERROR(IF($C170&lt;&gt;"",INDEX('Booking Guest Information'!$K$21:$K$170,MATCH(1,('Booking Guest Information'!$G$21:$G$170=$D170)*('Booking Guest Information'!$M$21:$M$170&lt;=O$169)*('Booking Guest Information'!$O$21:$O$170&gt;O$169)*('Booking Guest Information'!$A$21:$A$170&lt;&gt;"X"),0),0),""),"")</f>
        <v/>
      </c>
      <c r="P170" s="150" t="str">
        <f t="array" ref="P170">IFERROR(IF($C170&lt;&gt;"",INDEX('Booking Guest Information'!$K$21:$K$170,MATCH(1,('Booking Guest Information'!$G$21:$G$170=$D170)*('Booking Guest Information'!$M$21:$M$170&lt;=P$169)*('Booking Guest Information'!$O$21:$O$170&gt;P$169)*('Booking Guest Information'!$A$21:$A$170&lt;&gt;"X"),0),0),""),"")</f>
        <v/>
      </c>
      <c r="Q170" s="150" t="str">
        <f t="array" ref="Q170">IFERROR(IF($C170&lt;&gt;"",INDEX('Booking Guest Information'!$K$21:$K$170,MATCH(1,('Booking Guest Information'!$G$21:$G$170=$D170)*('Booking Guest Information'!$M$21:$M$170&lt;=Q$169)*('Booking Guest Information'!$O$21:$O$170&gt;Q$169)*('Booking Guest Information'!$A$21:$A$170&lt;&gt;"X"),0),0),""),"")</f>
        <v/>
      </c>
      <c r="R170" s="150" t="str">
        <f t="array" ref="R170">IFERROR(IF($C170&lt;&gt;"",INDEX('Booking Guest Information'!$K$21:$K$170,MATCH(1,('Booking Guest Information'!$G$21:$G$170=$D170)*('Booking Guest Information'!$M$21:$M$170&lt;=R$169)*('Booking Guest Information'!$O$21:$O$170&gt;R$169)*('Booking Guest Information'!$A$21:$A$170&lt;&gt;"X"),0),0),""),"")</f>
        <v/>
      </c>
      <c r="S170" s="150" t="str">
        <f t="array" ref="S170">IFERROR(IF($C170&lt;&gt;"",INDEX('Booking Guest Information'!$K$21:$K$170,MATCH(1,('Booking Guest Information'!$G$21:$G$170=$D170)*('Booking Guest Information'!$M$21:$M$170&lt;=S$169)*('Booking Guest Information'!$O$21:$O$170&gt;S$169)*('Booking Guest Information'!$A$21:$A$170&lt;&gt;"X"),0),0),""),"")</f>
        <v/>
      </c>
      <c r="T170" s="150" t="str">
        <f t="array" ref="T170">IFERROR(IF($C170&lt;&gt;"",INDEX('Booking Guest Information'!$K$21:$K$170,MATCH(1,('Booking Guest Information'!$G$21:$G$170=$D170)*('Booking Guest Information'!$M$21:$M$170&lt;=T$169)*('Booking Guest Information'!$O$21:$O$170&gt;T$169)*('Booking Guest Information'!$A$21:$A$170&lt;&gt;"X"),0),0),""),"")</f>
        <v/>
      </c>
      <c r="U170" s="150" t="str">
        <f t="array" ref="U170">IFERROR(IF($C170&lt;&gt;"",INDEX('Booking Guest Information'!$K$21:$K$170,MATCH(1,('Booking Guest Information'!$G$21:$G$170=$D170)*('Booking Guest Information'!$M$21:$M$170&lt;=U$169)*('Booking Guest Information'!$O$21:$O$170&gt;U$169)*('Booking Guest Information'!$A$21:$A$170&lt;&gt;"X"),0),0),""),"")</f>
        <v/>
      </c>
      <c r="V170" s="150" t="str">
        <f t="array" ref="V170">IFERROR(IF($C170&lt;&gt;"",INDEX('Booking Guest Information'!$K$21:$K$170,MATCH(1,('Booking Guest Information'!$G$21:$G$170=$D170)*('Booking Guest Information'!$M$21:$M$170&lt;=V$169)*('Booking Guest Information'!$O$21:$O$170&gt;V$169)*('Booking Guest Information'!$A$21:$A$170&lt;&gt;"X"),0),0),""),"")</f>
        <v/>
      </c>
      <c r="W170" s="150" t="str">
        <f t="array" ref="W170">IFERROR(IF($C170&lt;&gt;"",INDEX('Booking Guest Information'!$K$21:$K$170,MATCH(1,('Booking Guest Information'!$G$21:$G$170=$D170)*('Booking Guest Information'!$M$21:$M$170&lt;=W$169)*('Booking Guest Information'!$O$21:$O$170&gt;W$169)*('Booking Guest Information'!$A$21:$A$170&lt;&gt;"X"),0),0),""),"")</f>
        <v/>
      </c>
      <c r="X170" s="150" t="str">
        <f t="array" ref="X170">IFERROR(IF($C170&lt;&gt;"",INDEX('Booking Guest Information'!$K$21:$K$170,MATCH(1,('Booking Guest Information'!$G$21:$G$170=$D170)*('Booking Guest Information'!$M$21:$M$170&lt;=X$169)*('Booking Guest Information'!$O$21:$O$170&gt;X$169)*('Booking Guest Information'!$A$21:$A$170&lt;&gt;"X"),0),0),""),"")</f>
        <v/>
      </c>
      <c r="Y170" s="150" t="str">
        <f t="array" ref="Y170">IFERROR(IF($C170&lt;&gt;"",INDEX('Booking Guest Information'!$K$21:$K$170,MATCH(1,('Booking Guest Information'!$G$21:$G$170=$D170)*('Booking Guest Information'!$M$21:$M$170&lt;=Y$169)*('Booking Guest Information'!$O$21:$O$170&gt;Y$169)*('Booking Guest Information'!$A$21:$A$170&lt;&gt;"X"),0),0),""),"")</f>
        <v/>
      </c>
      <c r="Z170" s="150" t="str">
        <f t="array" ref="Z170">IFERROR(IF($C170&lt;&gt;"",INDEX('Booking Guest Information'!$K$21:$K$170,MATCH(1,('Booking Guest Information'!$G$21:$G$170=$D170)*('Booking Guest Information'!$M$21:$M$170&lt;=Z$169)*('Booking Guest Information'!$O$21:$O$170&gt;Z$169)*('Booking Guest Information'!$A$21:$A$170&lt;&gt;"X"),0),0),""),"")</f>
        <v/>
      </c>
      <c r="AA170" s="150" t="str">
        <f t="array" ref="AA170">IFERROR(IF($C170&lt;&gt;"",INDEX('Booking Guest Information'!$K$21:$K$170,MATCH(1,('Booking Guest Information'!$G$21:$G$170=$D170)*('Booking Guest Information'!$M$21:$M$170&lt;=AA$169)*('Booking Guest Information'!$O$21:$O$170&gt;AA$169)*('Booking Guest Information'!$A$21:$A$170&lt;&gt;"X"),0),0),""),"")</f>
        <v/>
      </c>
      <c r="AB170" s="150" t="str">
        <f t="array" ref="AB170">IFERROR(IF($C170&lt;&gt;"",INDEX('Booking Guest Information'!$K$21:$K$170,MATCH(1,('Booking Guest Information'!$G$21:$G$170=$D170)*('Booking Guest Information'!$M$21:$M$170&lt;=AB$169)*('Booking Guest Information'!$O$21:$O$170&gt;AB$169)*('Booking Guest Information'!$A$21:$A$170&lt;&gt;"X"),0),0),""),"")</f>
        <v/>
      </c>
      <c r="AC170" s="150" t="str">
        <f t="array" ref="AC170">IFERROR(IF($C170&lt;&gt;"",INDEX('Booking Guest Information'!$K$21:$K$170,MATCH(1,('Booking Guest Information'!$G$21:$G$170=$D170)*('Booking Guest Information'!$M$21:$M$170&lt;=AC$169)*('Booking Guest Information'!$O$21:$O$170&gt;AC$169)*('Booking Guest Information'!$A$21:$A$170&lt;&gt;"X"),0),0),""),"")</f>
        <v/>
      </c>
      <c r="AD170" s="150" t="str">
        <f t="array" ref="AD170">IFERROR(IF($C170&lt;&gt;"",INDEX('Booking Guest Information'!$K$21:$K$170,MATCH(1,('Booking Guest Information'!$G$21:$G$170=$D170)*('Booking Guest Information'!$M$21:$M$170&lt;=AD$169)*('Booking Guest Information'!$O$21:$O$170&gt;AD$169)*('Booking Guest Information'!$A$21:$A$170&lt;&gt;"X"),0),0),""),"")</f>
        <v/>
      </c>
      <c r="AE170" s="150" t="str">
        <f t="array" ref="AE170">IFERROR(IF($C170&lt;&gt;"",INDEX('Booking Guest Information'!$K$21:$K$170,MATCH(1,('Booking Guest Information'!$G$21:$G$170=$D170)*('Booking Guest Information'!$M$21:$M$170&lt;=AE$169)*('Booking Guest Information'!$O$21:$O$170&gt;AE$169)*('Booking Guest Information'!$A$21:$A$170&lt;&gt;"X"),0),0),""),"")</f>
        <v/>
      </c>
      <c r="AF170" s="150" t="str">
        <f t="array" ref="AF170">IFERROR(IF($C170&lt;&gt;"",INDEX('Booking Guest Information'!$K$21:$K$170,MATCH(1,('Booking Guest Information'!$G$21:$G$170=$D170)*('Booking Guest Information'!$M$21:$M$170&lt;=AF$169)*('Booking Guest Information'!$O$21:$O$170&gt;AF$169)*('Booking Guest Information'!$A$21:$A$170&lt;&gt;"X"),0),0),""),"")</f>
        <v/>
      </c>
      <c r="AG170" s="150" t="str">
        <f t="array" ref="AG170">IFERROR(IF($C170&lt;&gt;"",INDEX('Booking Guest Information'!$K$21:$K$170,MATCH(1,('Booking Guest Information'!$G$21:$G$170=$D170)*('Booking Guest Information'!$M$21:$M$170&lt;=AG$169)*('Booking Guest Information'!$O$21:$O$170&gt;AG$169)*('Booking Guest Information'!$A$21:$A$170&lt;&gt;"X"),0),0),""),"")</f>
        <v/>
      </c>
      <c r="AH170" s="150" t="str">
        <f t="array" ref="AH170">IFERROR(IF($C170&lt;&gt;"",INDEX('Booking Guest Information'!$K$21:$K$170,MATCH(1,('Booking Guest Information'!$G$21:$G$170=$D170)*('Booking Guest Information'!$M$21:$M$170&lt;=AH$169)*('Booking Guest Information'!$O$21:$O$170&gt;AH$169)*('Booking Guest Information'!$A$21:$A$170&lt;&gt;"X"),0),0),""),"")</f>
        <v/>
      </c>
      <c r="AI170" s="150" t="str">
        <f t="array" ref="AI170">IFERROR(IF($C170&lt;&gt;"",INDEX('Booking Guest Information'!$K$21:$K$170,MATCH(1,('Booking Guest Information'!$G$21:$G$170=$D170)*('Booking Guest Information'!$M$21:$M$170&lt;=AI$169)*('Booking Guest Information'!$O$21:$O$170&gt;AI$169)*('Booking Guest Information'!$A$21:$A$170&lt;&gt;"X"),0),0),""),"")</f>
        <v/>
      </c>
      <c r="AJ170" s="150" t="str">
        <f t="array" ref="AJ170">IFERROR(IF($C170&lt;&gt;"",INDEX('Booking Guest Information'!$K$21:$K$170,MATCH(1,('Booking Guest Information'!$G$21:$G$170=$D170)*('Booking Guest Information'!$M$21:$M$170&lt;=AJ$169)*('Booking Guest Information'!$O$21:$O$170&gt;AJ$169)*('Booking Guest Information'!$A$21:$A$170&lt;&gt;"X"),0),0),""),"")</f>
        <v/>
      </c>
      <c r="AK170" s="150" t="str">
        <f t="array" ref="AK170">IFERROR(IF($C170&lt;&gt;"",INDEX('Booking Guest Information'!$K$21:$K$170,MATCH(1,('Booking Guest Information'!$G$21:$G$170=$D170)*('Booking Guest Information'!$M$21:$M$170&lt;=AK$169)*('Booking Guest Information'!$O$21:$O$170&gt;AK$169)*('Booking Guest Information'!$A$21:$A$170&lt;&gt;"X"),0),0),""),"")</f>
        <v/>
      </c>
      <c r="AL170" s="150" t="str">
        <f t="array" ref="AL170">IFERROR(IF($C170&lt;&gt;"",INDEX('Booking Guest Information'!$K$21:$K$170,MATCH(1,('Booking Guest Information'!$G$21:$G$170=$D170)*('Booking Guest Information'!$M$21:$M$170&lt;=AL$169)*('Booking Guest Information'!$O$21:$O$170&gt;AL$169)*('Booking Guest Information'!$A$21:$A$170&lt;&gt;"X"),0),0),""),"")</f>
        <v/>
      </c>
      <c r="AM170" s="150" t="str">
        <f t="array" ref="AM170">IFERROR(IF($C170&lt;&gt;"",INDEX('Booking Guest Information'!$K$21:$K$170,MATCH(1,('Booking Guest Information'!$G$21:$G$170=$D170)*('Booking Guest Information'!$M$21:$M$170&lt;=AM$169)*('Booking Guest Information'!$O$21:$O$170&gt;AM$169)*('Booking Guest Information'!$A$21:$A$170&lt;&gt;"X"),0),0),""),"")</f>
        <v/>
      </c>
      <c r="AN170" s="150" t="str">
        <f t="array" ref="AN170">IFERROR(IF($C170&lt;&gt;"",INDEX('Booking Guest Information'!$K$21:$K$170,MATCH(1,('Booking Guest Information'!$G$21:$G$170=$D170)*('Booking Guest Information'!$M$21:$M$170&lt;=AN$169)*('Booking Guest Information'!$O$21:$O$170&gt;AN$169)*('Booking Guest Information'!$A$21:$A$170&lt;&gt;"X"),0),0),""),"")</f>
        <v/>
      </c>
      <c r="AO170" s="150" t="str">
        <f t="array" ref="AO170">IFERROR(IF($C170&lt;&gt;"",INDEX('Booking Guest Information'!$K$21:$K$170,MATCH(1,('Booking Guest Information'!$G$21:$G$170=$D170)*('Booking Guest Information'!$M$21:$M$170&lt;=AO$169)*('Booking Guest Information'!$O$21:$O$170&gt;AO$169)*('Booking Guest Information'!$A$21:$A$170&lt;&gt;"X"),0),0),""),"")</f>
        <v/>
      </c>
      <c r="AP170" s="150" t="str">
        <f t="array" ref="AP170">IFERROR(IF($C170&lt;&gt;"",INDEX('Booking Guest Information'!$K$21:$K$170,MATCH(1,('Booking Guest Information'!$G$21:$G$170=$D170)*('Booking Guest Information'!$M$21:$M$170&lt;=AP$169)*('Booking Guest Information'!$O$21:$O$170&gt;AP$169)*('Booking Guest Information'!$A$21:$A$170&lt;&gt;"X"),0),0),""),"")</f>
        <v/>
      </c>
      <c r="AQ170" s="150" t="str">
        <f t="array" ref="AQ170">IFERROR(IF($C170&lt;&gt;"",INDEX('Booking Guest Information'!$K$21:$K$170,MATCH(1,('Booking Guest Information'!$G$21:$G$170=$D170)*('Booking Guest Information'!$M$21:$M$170&lt;=AQ$169)*('Booking Guest Information'!$O$21:$O$170&gt;AQ$169)*('Booking Guest Information'!$A$21:$A$170&lt;&gt;"X"),0),0),""),"")</f>
        <v/>
      </c>
      <c r="AR170" s="150" t="str">
        <f t="array" ref="AR170">IFERROR(IF($C170&lt;&gt;"",INDEX('Booking Guest Information'!$K$21:$K$170,MATCH(1,('Booking Guest Information'!$G$21:$G$170=$D170)*('Booking Guest Information'!$M$21:$M$170&lt;=AR$169)*('Booking Guest Information'!$O$21:$O$170&gt;AR$169)*('Booking Guest Information'!$A$21:$A$170&lt;&gt;"X"),0),0),""),"")</f>
        <v/>
      </c>
      <c r="AS170" s="150" t="str">
        <f t="array" ref="AS170">IFERROR(IF($C170&lt;&gt;"",INDEX('Booking Guest Information'!$K$21:$K$170,MATCH(1,('Booking Guest Information'!$G$21:$G$170=$D170)*('Booking Guest Information'!$M$21:$M$170&lt;=AS$169)*('Booking Guest Information'!$O$21:$O$170&gt;AS$169)*('Booking Guest Information'!$A$21:$A$170&lt;&gt;"X"),0),0),""),"")</f>
        <v/>
      </c>
      <c r="AT170" s="150" t="str">
        <f t="array" ref="AT170">IFERROR(IF($C170&lt;&gt;"",INDEX('Booking Guest Information'!$K$21:$K$170,MATCH(1,('Booking Guest Information'!$G$21:$G$170=$D170)*('Booking Guest Information'!$M$21:$M$170&lt;=AT$169)*('Booking Guest Information'!$O$21:$O$170&gt;AT$169)*('Booking Guest Information'!$A$21:$A$170&lt;&gt;"X"),0),0),""),"")</f>
        <v/>
      </c>
      <c r="AU170" s="150" t="str">
        <f t="array" ref="AU170">IFERROR(IF($C170&lt;&gt;"",INDEX('Booking Guest Information'!$K$21:$K$170,MATCH(1,('Booking Guest Information'!$G$21:$G$170=$D170)*('Booking Guest Information'!$M$21:$M$170&lt;=AU$169)*('Booking Guest Information'!$O$21:$O$170&gt;AU$169)*('Booking Guest Information'!$A$21:$A$170&lt;&gt;"X"),0),0),""),"")</f>
        <v/>
      </c>
    </row>
    <row r="171" spans="2:47" x14ac:dyDescent="0.3">
      <c r="B171" s="149">
        <v>2</v>
      </c>
      <c r="C171" s="151" t="str">
        <f t="shared" si="9"/>
        <v>Standard Single</v>
      </c>
      <c r="D171" s="149">
        <f t="shared" si="9"/>
        <v>202</v>
      </c>
      <c r="E171" s="149"/>
      <c r="F171" s="150" t="str">
        <f t="array" ref="F171">IFERROR(IF($C171&lt;&gt;"",INDEX('Booking Guest Information'!$K$21:$K$170,MATCH(1,('Booking Guest Information'!$G$21:$G$170=$D171)*('Booking Guest Information'!$M$21:$M$170&lt;=F$169)*('Booking Guest Information'!$O$21:$O$170&gt;F$169)*('Booking Guest Information'!$A$21:$A$170&lt;&gt;"X"),0),0),""),"")</f>
        <v/>
      </c>
      <c r="G171" s="150" t="str">
        <f t="array" ref="G171">IFERROR(IF($C171&lt;&gt;"",INDEX('Booking Guest Information'!$K$21:$K$170,MATCH(1,('Booking Guest Information'!$G$21:$G$170=$D171)*('Booking Guest Information'!$M$21:$M$170&lt;=G$169)*('Booking Guest Information'!$O$21:$O$170&gt;G$169)*('Booking Guest Information'!$A$21:$A$170&lt;&gt;"X"),0),0),""),"")</f>
        <v/>
      </c>
      <c r="H171" s="150" t="str">
        <f t="array" ref="H171">IFERROR(IF($C171&lt;&gt;"",INDEX('Booking Guest Information'!$K$21:$K$170,MATCH(1,('Booking Guest Information'!$G$21:$G$170=$D171)*('Booking Guest Information'!$M$21:$M$170&lt;=H$169)*('Booking Guest Information'!$O$21:$O$170&gt;H$169)*('Booking Guest Information'!$A$21:$A$170&lt;&gt;"X"),0),0),""),"")</f>
        <v/>
      </c>
      <c r="I171" s="150" t="str">
        <f t="array" ref="I171">IFERROR(IF($C171&lt;&gt;"",INDEX('Booking Guest Information'!$K$21:$K$170,MATCH(1,('Booking Guest Information'!$G$21:$G$170=$D171)*('Booking Guest Information'!$M$21:$M$170&lt;=I$169)*('Booking Guest Information'!$O$21:$O$170&gt;I$169)*('Booking Guest Information'!$A$21:$A$170&lt;&gt;"X"),0),0),""),"")</f>
        <v/>
      </c>
      <c r="J171" s="150" t="str">
        <f t="array" ref="J171">IFERROR(IF($C171&lt;&gt;"",INDEX('Booking Guest Information'!$K$21:$K$170,MATCH(1,('Booking Guest Information'!$G$21:$G$170=$D171)*('Booking Guest Information'!$M$21:$M$170&lt;=J$169)*('Booking Guest Information'!$O$21:$O$170&gt;J$169)*('Booking Guest Information'!$A$21:$A$170&lt;&gt;"X"),0),0),""),"")</f>
        <v/>
      </c>
      <c r="K171" s="150" t="str">
        <f t="array" ref="K171">IFERROR(IF($C171&lt;&gt;"",INDEX('Booking Guest Information'!$K$21:$K$170,MATCH(1,('Booking Guest Information'!$G$21:$G$170=$D171)*('Booking Guest Information'!$M$21:$M$170&lt;=K$169)*('Booking Guest Information'!$O$21:$O$170&gt;K$169)*('Booking Guest Information'!$A$21:$A$170&lt;&gt;"X"),0),0),""),"")</f>
        <v/>
      </c>
      <c r="L171" s="150" t="str">
        <f t="array" ref="L171">IFERROR(IF($C171&lt;&gt;"",INDEX('Booking Guest Information'!$K$21:$K$170,MATCH(1,('Booking Guest Information'!$G$21:$G$170=$D171)*('Booking Guest Information'!$M$21:$M$170&lt;=L$169)*('Booking Guest Information'!$O$21:$O$170&gt;L$169)*('Booking Guest Information'!$A$21:$A$170&lt;&gt;"X"),0),0),""),"")</f>
        <v/>
      </c>
      <c r="M171" s="150" t="str">
        <f t="array" ref="M171">IFERROR(IF($C171&lt;&gt;"",INDEX('Booking Guest Information'!$K$21:$K$170,MATCH(1,('Booking Guest Information'!$G$21:$G$170=$D171)*('Booking Guest Information'!$M$21:$M$170&lt;=M$169)*('Booking Guest Information'!$O$21:$O$170&gt;M$169)*('Booking Guest Information'!$A$21:$A$170&lt;&gt;"X"),0),0),""),"")</f>
        <v/>
      </c>
      <c r="N171" s="150" t="str">
        <f t="array" ref="N171">IFERROR(IF($C171&lt;&gt;"",INDEX('Booking Guest Information'!$K$21:$K$170,MATCH(1,('Booking Guest Information'!$G$21:$G$170=$D171)*('Booking Guest Information'!$M$21:$M$170&lt;=N$169)*('Booking Guest Information'!$O$21:$O$170&gt;N$169)*('Booking Guest Information'!$A$21:$A$170&lt;&gt;"X"),0),0),""),"")</f>
        <v/>
      </c>
      <c r="O171" s="150" t="str">
        <f t="array" ref="O171">IFERROR(IF($C171&lt;&gt;"",INDEX('Booking Guest Information'!$K$21:$K$170,MATCH(1,('Booking Guest Information'!$G$21:$G$170=$D171)*('Booking Guest Information'!$M$21:$M$170&lt;=O$169)*('Booking Guest Information'!$O$21:$O$170&gt;O$169)*('Booking Guest Information'!$A$21:$A$170&lt;&gt;"X"),0),0),""),"")</f>
        <v/>
      </c>
      <c r="P171" s="150" t="str">
        <f t="array" ref="P171">IFERROR(IF($C171&lt;&gt;"",INDEX('Booking Guest Information'!$K$21:$K$170,MATCH(1,('Booking Guest Information'!$G$21:$G$170=$D171)*('Booking Guest Information'!$M$21:$M$170&lt;=P$169)*('Booking Guest Information'!$O$21:$O$170&gt;P$169)*('Booking Guest Information'!$A$21:$A$170&lt;&gt;"X"),0),0),""),"")</f>
        <v/>
      </c>
      <c r="Q171" s="150" t="str">
        <f t="array" ref="Q171">IFERROR(IF($C171&lt;&gt;"",INDEX('Booking Guest Information'!$K$21:$K$170,MATCH(1,('Booking Guest Information'!$G$21:$G$170=$D171)*('Booking Guest Information'!$M$21:$M$170&lt;=Q$169)*('Booking Guest Information'!$O$21:$O$170&gt;Q$169)*('Booking Guest Information'!$A$21:$A$170&lt;&gt;"X"),0),0),""),"")</f>
        <v/>
      </c>
      <c r="R171" s="150" t="str">
        <f t="array" ref="R171">IFERROR(IF($C171&lt;&gt;"",INDEX('Booking Guest Information'!$K$21:$K$170,MATCH(1,('Booking Guest Information'!$G$21:$G$170=$D171)*('Booking Guest Information'!$M$21:$M$170&lt;=R$169)*('Booking Guest Information'!$O$21:$O$170&gt;R$169)*('Booking Guest Information'!$A$21:$A$170&lt;&gt;"X"),0),0),""),"")</f>
        <v/>
      </c>
      <c r="S171" s="150" t="str">
        <f t="array" ref="S171">IFERROR(IF($C171&lt;&gt;"",INDEX('Booking Guest Information'!$K$21:$K$170,MATCH(1,('Booking Guest Information'!$G$21:$G$170=$D171)*('Booking Guest Information'!$M$21:$M$170&lt;=S$169)*('Booking Guest Information'!$O$21:$O$170&gt;S$169)*('Booking Guest Information'!$A$21:$A$170&lt;&gt;"X"),0),0),""),"")</f>
        <v/>
      </c>
      <c r="T171" s="150" t="str">
        <f t="array" ref="T171">IFERROR(IF($C171&lt;&gt;"",INDEX('Booking Guest Information'!$K$21:$K$170,MATCH(1,('Booking Guest Information'!$G$21:$G$170=$D171)*('Booking Guest Information'!$M$21:$M$170&lt;=T$169)*('Booking Guest Information'!$O$21:$O$170&gt;T$169)*('Booking Guest Information'!$A$21:$A$170&lt;&gt;"X"),0),0),""),"")</f>
        <v/>
      </c>
      <c r="U171" s="150" t="str">
        <f t="array" ref="U171">IFERROR(IF($C171&lt;&gt;"",INDEX('Booking Guest Information'!$K$21:$K$170,MATCH(1,('Booking Guest Information'!$G$21:$G$170=$D171)*('Booking Guest Information'!$M$21:$M$170&lt;=U$169)*('Booking Guest Information'!$O$21:$O$170&gt;U$169)*('Booking Guest Information'!$A$21:$A$170&lt;&gt;"X"),0),0),""),"")</f>
        <v/>
      </c>
      <c r="V171" s="150" t="str">
        <f t="array" ref="V171">IFERROR(IF($C171&lt;&gt;"",INDEX('Booking Guest Information'!$K$21:$K$170,MATCH(1,('Booking Guest Information'!$G$21:$G$170=$D171)*('Booking Guest Information'!$M$21:$M$170&lt;=V$169)*('Booking Guest Information'!$O$21:$O$170&gt;V$169)*('Booking Guest Information'!$A$21:$A$170&lt;&gt;"X"),0),0),""),"")</f>
        <v/>
      </c>
      <c r="W171" s="150" t="str">
        <f t="array" ref="W171">IFERROR(IF($C171&lt;&gt;"",INDEX('Booking Guest Information'!$K$21:$K$170,MATCH(1,('Booking Guest Information'!$G$21:$G$170=$D171)*('Booking Guest Information'!$M$21:$M$170&lt;=W$169)*('Booking Guest Information'!$O$21:$O$170&gt;W$169)*('Booking Guest Information'!$A$21:$A$170&lt;&gt;"X"),0),0),""),"")</f>
        <v/>
      </c>
      <c r="X171" s="150" t="str">
        <f t="array" ref="X171">IFERROR(IF($C171&lt;&gt;"",INDEX('Booking Guest Information'!$K$21:$K$170,MATCH(1,('Booking Guest Information'!$G$21:$G$170=$D171)*('Booking Guest Information'!$M$21:$M$170&lt;=X$169)*('Booking Guest Information'!$O$21:$O$170&gt;X$169)*('Booking Guest Information'!$A$21:$A$170&lt;&gt;"X"),0),0),""),"")</f>
        <v/>
      </c>
      <c r="Y171" s="150" t="str">
        <f t="array" ref="Y171">IFERROR(IF($C171&lt;&gt;"",INDEX('Booking Guest Information'!$K$21:$K$170,MATCH(1,('Booking Guest Information'!$G$21:$G$170=$D171)*('Booking Guest Information'!$M$21:$M$170&lt;=Y$169)*('Booking Guest Information'!$O$21:$O$170&gt;Y$169)*('Booking Guest Information'!$A$21:$A$170&lt;&gt;"X"),0),0),""),"")</f>
        <v/>
      </c>
      <c r="Z171" s="150" t="str">
        <f t="array" ref="Z171">IFERROR(IF($C171&lt;&gt;"",INDEX('Booking Guest Information'!$K$21:$K$170,MATCH(1,('Booking Guest Information'!$G$21:$G$170=$D171)*('Booking Guest Information'!$M$21:$M$170&lt;=Z$169)*('Booking Guest Information'!$O$21:$O$170&gt;Z$169)*('Booking Guest Information'!$A$21:$A$170&lt;&gt;"X"),0),0),""),"")</f>
        <v/>
      </c>
      <c r="AA171" s="150" t="str">
        <f t="array" ref="AA171">IFERROR(IF($C171&lt;&gt;"",INDEX('Booking Guest Information'!$K$21:$K$170,MATCH(1,('Booking Guest Information'!$G$21:$G$170=$D171)*('Booking Guest Information'!$M$21:$M$170&lt;=AA$169)*('Booking Guest Information'!$O$21:$O$170&gt;AA$169)*('Booking Guest Information'!$A$21:$A$170&lt;&gt;"X"),0),0),""),"")</f>
        <v/>
      </c>
      <c r="AB171" s="150" t="str">
        <f t="array" ref="AB171">IFERROR(IF($C171&lt;&gt;"",INDEX('Booking Guest Information'!$K$21:$K$170,MATCH(1,('Booking Guest Information'!$G$21:$G$170=$D171)*('Booking Guest Information'!$M$21:$M$170&lt;=AB$169)*('Booking Guest Information'!$O$21:$O$170&gt;AB$169)*('Booking Guest Information'!$A$21:$A$170&lt;&gt;"X"),0),0),""),"")</f>
        <v/>
      </c>
      <c r="AC171" s="150" t="str">
        <f t="array" ref="AC171">IFERROR(IF($C171&lt;&gt;"",INDEX('Booking Guest Information'!$K$21:$K$170,MATCH(1,('Booking Guest Information'!$G$21:$G$170=$D171)*('Booking Guest Information'!$M$21:$M$170&lt;=AC$169)*('Booking Guest Information'!$O$21:$O$170&gt;AC$169)*('Booking Guest Information'!$A$21:$A$170&lt;&gt;"X"),0),0),""),"")</f>
        <v/>
      </c>
      <c r="AD171" s="150" t="str">
        <f t="array" ref="AD171">IFERROR(IF($C171&lt;&gt;"",INDEX('Booking Guest Information'!$K$21:$K$170,MATCH(1,('Booking Guest Information'!$G$21:$G$170=$D171)*('Booking Guest Information'!$M$21:$M$170&lt;=AD$169)*('Booking Guest Information'!$O$21:$O$170&gt;AD$169)*('Booking Guest Information'!$A$21:$A$170&lt;&gt;"X"),0),0),""),"")</f>
        <v/>
      </c>
      <c r="AE171" s="150" t="str">
        <f t="array" ref="AE171">IFERROR(IF($C171&lt;&gt;"",INDEX('Booking Guest Information'!$K$21:$K$170,MATCH(1,('Booking Guest Information'!$G$21:$G$170=$D171)*('Booking Guest Information'!$M$21:$M$170&lt;=AE$169)*('Booking Guest Information'!$O$21:$O$170&gt;AE$169)*('Booking Guest Information'!$A$21:$A$170&lt;&gt;"X"),0),0),""),"")</f>
        <v/>
      </c>
      <c r="AF171" s="150" t="str">
        <f t="array" ref="AF171">IFERROR(IF($C171&lt;&gt;"",INDEX('Booking Guest Information'!$K$21:$K$170,MATCH(1,('Booking Guest Information'!$G$21:$G$170=$D171)*('Booking Guest Information'!$M$21:$M$170&lt;=AF$169)*('Booking Guest Information'!$O$21:$O$170&gt;AF$169)*('Booking Guest Information'!$A$21:$A$170&lt;&gt;"X"),0),0),""),"")</f>
        <v/>
      </c>
      <c r="AG171" s="150" t="str">
        <f t="array" ref="AG171">IFERROR(IF($C171&lt;&gt;"",INDEX('Booking Guest Information'!$K$21:$K$170,MATCH(1,('Booking Guest Information'!$G$21:$G$170=$D171)*('Booking Guest Information'!$M$21:$M$170&lt;=AG$169)*('Booking Guest Information'!$O$21:$O$170&gt;AG$169)*('Booking Guest Information'!$A$21:$A$170&lt;&gt;"X"),0),0),""),"")</f>
        <v/>
      </c>
      <c r="AH171" s="150" t="str">
        <f t="array" ref="AH171">IFERROR(IF($C171&lt;&gt;"",INDEX('Booking Guest Information'!$K$21:$K$170,MATCH(1,('Booking Guest Information'!$G$21:$G$170=$D171)*('Booking Guest Information'!$M$21:$M$170&lt;=AH$169)*('Booking Guest Information'!$O$21:$O$170&gt;AH$169)*('Booking Guest Information'!$A$21:$A$170&lt;&gt;"X"),0),0),""),"")</f>
        <v/>
      </c>
      <c r="AI171" s="150" t="str">
        <f t="array" ref="AI171">IFERROR(IF($C171&lt;&gt;"",INDEX('Booking Guest Information'!$K$21:$K$170,MATCH(1,('Booking Guest Information'!$G$21:$G$170=$D171)*('Booking Guest Information'!$M$21:$M$170&lt;=AI$169)*('Booking Guest Information'!$O$21:$O$170&gt;AI$169)*('Booking Guest Information'!$A$21:$A$170&lt;&gt;"X"),0),0),""),"")</f>
        <v/>
      </c>
      <c r="AJ171" s="150" t="str">
        <f t="array" ref="AJ171">IFERROR(IF($C171&lt;&gt;"",INDEX('Booking Guest Information'!$K$21:$K$170,MATCH(1,('Booking Guest Information'!$G$21:$G$170=$D171)*('Booking Guest Information'!$M$21:$M$170&lt;=AJ$169)*('Booking Guest Information'!$O$21:$O$170&gt;AJ$169)*('Booking Guest Information'!$A$21:$A$170&lt;&gt;"X"),0),0),""),"")</f>
        <v/>
      </c>
      <c r="AK171" s="150" t="str">
        <f t="array" ref="AK171">IFERROR(IF($C171&lt;&gt;"",INDEX('Booking Guest Information'!$K$21:$K$170,MATCH(1,('Booking Guest Information'!$G$21:$G$170=$D171)*('Booking Guest Information'!$M$21:$M$170&lt;=AK$169)*('Booking Guest Information'!$O$21:$O$170&gt;AK$169)*('Booking Guest Information'!$A$21:$A$170&lt;&gt;"X"),0),0),""),"")</f>
        <v/>
      </c>
      <c r="AL171" s="150" t="str">
        <f t="array" ref="AL171">IFERROR(IF($C171&lt;&gt;"",INDEX('Booking Guest Information'!$K$21:$K$170,MATCH(1,('Booking Guest Information'!$G$21:$G$170=$D171)*('Booking Guest Information'!$M$21:$M$170&lt;=AL$169)*('Booking Guest Information'!$O$21:$O$170&gt;AL$169)*('Booking Guest Information'!$A$21:$A$170&lt;&gt;"X"),0),0),""),"")</f>
        <v/>
      </c>
      <c r="AM171" s="150" t="str">
        <f t="array" ref="AM171">IFERROR(IF($C171&lt;&gt;"",INDEX('Booking Guest Information'!$K$21:$K$170,MATCH(1,('Booking Guest Information'!$G$21:$G$170=$D171)*('Booking Guest Information'!$M$21:$M$170&lt;=AM$169)*('Booking Guest Information'!$O$21:$O$170&gt;AM$169)*('Booking Guest Information'!$A$21:$A$170&lt;&gt;"X"),0),0),""),"")</f>
        <v/>
      </c>
      <c r="AN171" s="150" t="str">
        <f t="array" ref="AN171">IFERROR(IF($C171&lt;&gt;"",INDEX('Booking Guest Information'!$K$21:$K$170,MATCH(1,('Booking Guest Information'!$G$21:$G$170=$D171)*('Booking Guest Information'!$M$21:$M$170&lt;=AN$169)*('Booking Guest Information'!$O$21:$O$170&gt;AN$169)*('Booking Guest Information'!$A$21:$A$170&lt;&gt;"X"),0),0),""),"")</f>
        <v/>
      </c>
      <c r="AO171" s="150" t="str">
        <f t="array" ref="AO171">IFERROR(IF($C171&lt;&gt;"",INDEX('Booking Guest Information'!$K$21:$K$170,MATCH(1,('Booking Guest Information'!$G$21:$G$170=$D171)*('Booking Guest Information'!$M$21:$M$170&lt;=AO$169)*('Booking Guest Information'!$O$21:$O$170&gt;AO$169)*('Booking Guest Information'!$A$21:$A$170&lt;&gt;"X"),0),0),""),"")</f>
        <v/>
      </c>
      <c r="AP171" s="150" t="str">
        <f t="array" ref="AP171">IFERROR(IF($C171&lt;&gt;"",INDEX('Booking Guest Information'!$K$21:$K$170,MATCH(1,('Booking Guest Information'!$G$21:$G$170=$D171)*('Booking Guest Information'!$M$21:$M$170&lt;=AP$169)*('Booking Guest Information'!$O$21:$O$170&gt;AP$169)*('Booking Guest Information'!$A$21:$A$170&lt;&gt;"X"),0),0),""),"")</f>
        <v/>
      </c>
      <c r="AQ171" s="150" t="str">
        <f t="array" ref="AQ171">IFERROR(IF($C171&lt;&gt;"",INDEX('Booking Guest Information'!$K$21:$K$170,MATCH(1,('Booking Guest Information'!$G$21:$G$170=$D171)*('Booking Guest Information'!$M$21:$M$170&lt;=AQ$169)*('Booking Guest Information'!$O$21:$O$170&gt;AQ$169)*('Booking Guest Information'!$A$21:$A$170&lt;&gt;"X"),0),0),""),"")</f>
        <v/>
      </c>
      <c r="AR171" s="150" t="str">
        <f t="array" ref="AR171">IFERROR(IF($C171&lt;&gt;"",INDEX('Booking Guest Information'!$K$21:$K$170,MATCH(1,('Booking Guest Information'!$G$21:$G$170=$D171)*('Booking Guest Information'!$M$21:$M$170&lt;=AR$169)*('Booking Guest Information'!$O$21:$O$170&gt;AR$169)*('Booking Guest Information'!$A$21:$A$170&lt;&gt;"X"),0),0),""),"")</f>
        <v/>
      </c>
      <c r="AS171" s="150" t="str">
        <f t="array" ref="AS171">IFERROR(IF($C171&lt;&gt;"",INDEX('Booking Guest Information'!$K$21:$K$170,MATCH(1,('Booking Guest Information'!$G$21:$G$170=$D171)*('Booking Guest Information'!$M$21:$M$170&lt;=AS$169)*('Booking Guest Information'!$O$21:$O$170&gt;AS$169)*('Booking Guest Information'!$A$21:$A$170&lt;&gt;"X"),0),0),""),"")</f>
        <v/>
      </c>
      <c r="AT171" s="150" t="str">
        <f t="array" ref="AT171">IFERROR(IF($C171&lt;&gt;"",INDEX('Booking Guest Information'!$K$21:$K$170,MATCH(1,('Booking Guest Information'!$G$21:$G$170=$D171)*('Booking Guest Information'!$M$21:$M$170&lt;=AT$169)*('Booking Guest Information'!$O$21:$O$170&gt;AT$169)*('Booking Guest Information'!$A$21:$A$170&lt;&gt;"X"),0),0),""),"")</f>
        <v/>
      </c>
      <c r="AU171" s="150" t="str">
        <f t="array" ref="AU171">IFERROR(IF($C171&lt;&gt;"",INDEX('Booking Guest Information'!$K$21:$K$170,MATCH(1,('Booking Guest Information'!$G$21:$G$170=$D171)*('Booking Guest Information'!$M$21:$M$170&lt;=AU$169)*('Booking Guest Information'!$O$21:$O$170&gt;AU$169)*('Booking Guest Information'!$A$21:$A$170&lt;&gt;"X"),0),0),""),"")</f>
        <v/>
      </c>
    </row>
    <row r="172" spans="2:47" x14ac:dyDescent="0.3">
      <c r="B172" s="149">
        <v>3</v>
      </c>
      <c r="C172" s="151" t="str">
        <f t="shared" si="9"/>
        <v>Standard Single</v>
      </c>
      <c r="D172" s="149">
        <f t="shared" si="9"/>
        <v>203</v>
      </c>
      <c r="E172" s="149"/>
      <c r="F172" s="150" t="str">
        <f t="array" ref="F172">IFERROR(IF($C172&lt;&gt;"",INDEX('Booking Guest Information'!$K$21:$K$170,MATCH(1,('Booking Guest Information'!$G$21:$G$170=$D172)*('Booking Guest Information'!$M$21:$M$170&lt;=F$169)*('Booking Guest Information'!$O$21:$O$170&gt;F$169)*('Booking Guest Information'!$A$21:$A$170&lt;&gt;"X"),0),0),""),"")</f>
        <v/>
      </c>
      <c r="G172" s="150" t="str">
        <f t="array" ref="G172">IFERROR(IF($C172&lt;&gt;"",INDEX('Booking Guest Information'!$K$21:$K$170,MATCH(1,('Booking Guest Information'!$G$21:$G$170=$D172)*('Booking Guest Information'!$M$21:$M$170&lt;=G$169)*('Booking Guest Information'!$O$21:$O$170&gt;G$169)*('Booking Guest Information'!$A$21:$A$170&lt;&gt;"X"),0),0),""),"")</f>
        <v/>
      </c>
      <c r="H172" s="150" t="str">
        <f t="array" ref="H172">IFERROR(IF($C172&lt;&gt;"",INDEX('Booking Guest Information'!$K$21:$K$170,MATCH(1,('Booking Guest Information'!$G$21:$G$170=$D172)*('Booking Guest Information'!$M$21:$M$170&lt;=H$169)*('Booking Guest Information'!$O$21:$O$170&gt;H$169)*('Booking Guest Information'!$A$21:$A$170&lt;&gt;"X"),0),0),""),"")</f>
        <v/>
      </c>
      <c r="I172" s="150" t="str">
        <f t="array" ref="I172">IFERROR(IF($C172&lt;&gt;"",INDEX('Booking Guest Information'!$K$21:$K$170,MATCH(1,('Booking Guest Information'!$G$21:$G$170=$D172)*('Booking Guest Information'!$M$21:$M$170&lt;=I$169)*('Booking Guest Information'!$O$21:$O$170&gt;I$169)*('Booking Guest Information'!$A$21:$A$170&lt;&gt;"X"),0),0),""),"")</f>
        <v/>
      </c>
      <c r="J172" s="150" t="str">
        <f t="array" ref="J172">IFERROR(IF($C172&lt;&gt;"",INDEX('Booking Guest Information'!$K$21:$K$170,MATCH(1,('Booking Guest Information'!$G$21:$G$170=$D172)*('Booking Guest Information'!$M$21:$M$170&lt;=J$169)*('Booking Guest Information'!$O$21:$O$170&gt;J$169)*('Booking Guest Information'!$A$21:$A$170&lt;&gt;"X"),0),0),""),"")</f>
        <v/>
      </c>
      <c r="K172" s="150" t="str">
        <f t="array" ref="K172">IFERROR(IF($C172&lt;&gt;"",INDEX('Booking Guest Information'!$K$21:$K$170,MATCH(1,('Booking Guest Information'!$G$21:$G$170=$D172)*('Booking Guest Information'!$M$21:$M$170&lt;=K$169)*('Booking Guest Information'!$O$21:$O$170&gt;K$169)*('Booking Guest Information'!$A$21:$A$170&lt;&gt;"X"),0),0),""),"")</f>
        <v/>
      </c>
      <c r="L172" s="150" t="str">
        <f t="array" ref="L172">IFERROR(IF($C172&lt;&gt;"",INDEX('Booking Guest Information'!$K$21:$K$170,MATCH(1,('Booking Guest Information'!$G$21:$G$170=$D172)*('Booking Guest Information'!$M$21:$M$170&lt;=L$169)*('Booking Guest Information'!$O$21:$O$170&gt;L$169)*('Booking Guest Information'!$A$21:$A$170&lt;&gt;"X"),0),0),""),"")</f>
        <v/>
      </c>
      <c r="M172" s="150" t="str">
        <f t="array" ref="M172">IFERROR(IF($C172&lt;&gt;"",INDEX('Booking Guest Information'!$K$21:$K$170,MATCH(1,('Booking Guest Information'!$G$21:$G$170=$D172)*('Booking Guest Information'!$M$21:$M$170&lt;=M$169)*('Booking Guest Information'!$O$21:$O$170&gt;M$169)*('Booking Guest Information'!$A$21:$A$170&lt;&gt;"X"),0),0),""),"")</f>
        <v/>
      </c>
      <c r="N172" s="150" t="str">
        <f t="array" ref="N172">IFERROR(IF($C172&lt;&gt;"",INDEX('Booking Guest Information'!$K$21:$K$170,MATCH(1,('Booking Guest Information'!$G$21:$G$170=$D172)*('Booking Guest Information'!$M$21:$M$170&lt;=N$169)*('Booking Guest Information'!$O$21:$O$170&gt;N$169)*('Booking Guest Information'!$A$21:$A$170&lt;&gt;"X"),0),0),""),"")</f>
        <v/>
      </c>
      <c r="O172" s="150" t="str">
        <f t="array" ref="O172">IFERROR(IF($C172&lt;&gt;"",INDEX('Booking Guest Information'!$K$21:$K$170,MATCH(1,('Booking Guest Information'!$G$21:$G$170=$D172)*('Booking Guest Information'!$M$21:$M$170&lt;=O$169)*('Booking Guest Information'!$O$21:$O$170&gt;O$169)*('Booking Guest Information'!$A$21:$A$170&lt;&gt;"X"),0),0),""),"")</f>
        <v/>
      </c>
      <c r="P172" s="150" t="str">
        <f t="array" ref="P172">IFERROR(IF($C172&lt;&gt;"",INDEX('Booking Guest Information'!$K$21:$K$170,MATCH(1,('Booking Guest Information'!$G$21:$G$170=$D172)*('Booking Guest Information'!$M$21:$M$170&lt;=P$169)*('Booking Guest Information'!$O$21:$O$170&gt;P$169)*('Booking Guest Information'!$A$21:$A$170&lt;&gt;"X"),0),0),""),"")</f>
        <v/>
      </c>
      <c r="Q172" s="150" t="str">
        <f t="array" ref="Q172">IFERROR(IF($C172&lt;&gt;"",INDEX('Booking Guest Information'!$K$21:$K$170,MATCH(1,('Booking Guest Information'!$G$21:$G$170=$D172)*('Booking Guest Information'!$M$21:$M$170&lt;=Q$169)*('Booking Guest Information'!$O$21:$O$170&gt;Q$169)*('Booking Guest Information'!$A$21:$A$170&lt;&gt;"X"),0),0),""),"")</f>
        <v/>
      </c>
      <c r="R172" s="150" t="str">
        <f t="array" ref="R172">IFERROR(IF($C172&lt;&gt;"",INDEX('Booking Guest Information'!$K$21:$K$170,MATCH(1,('Booking Guest Information'!$G$21:$G$170=$D172)*('Booking Guest Information'!$M$21:$M$170&lt;=R$169)*('Booking Guest Information'!$O$21:$O$170&gt;R$169)*('Booking Guest Information'!$A$21:$A$170&lt;&gt;"X"),0),0),""),"")</f>
        <v/>
      </c>
      <c r="S172" s="150" t="str">
        <f t="array" ref="S172">IFERROR(IF($C172&lt;&gt;"",INDEX('Booking Guest Information'!$K$21:$K$170,MATCH(1,('Booking Guest Information'!$G$21:$G$170=$D172)*('Booking Guest Information'!$M$21:$M$170&lt;=S$169)*('Booking Guest Information'!$O$21:$O$170&gt;S$169)*('Booking Guest Information'!$A$21:$A$170&lt;&gt;"X"),0),0),""),"")</f>
        <v/>
      </c>
      <c r="T172" s="150" t="str">
        <f t="array" ref="T172">IFERROR(IF($C172&lt;&gt;"",INDEX('Booking Guest Information'!$K$21:$K$170,MATCH(1,('Booking Guest Information'!$G$21:$G$170=$D172)*('Booking Guest Information'!$M$21:$M$170&lt;=T$169)*('Booking Guest Information'!$O$21:$O$170&gt;T$169)*('Booking Guest Information'!$A$21:$A$170&lt;&gt;"X"),0),0),""),"")</f>
        <v/>
      </c>
      <c r="U172" s="150" t="str">
        <f t="array" ref="U172">IFERROR(IF($C172&lt;&gt;"",INDEX('Booking Guest Information'!$K$21:$K$170,MATCH(1,('Booking Guest Information'!$G$21:$G$170=$D172)*('Booking Guest Information'!$M$21:$M$170&lt;=U$169)*('Booking Guest Information'!$O$21:$O$170&gt;U$169)*('Booking Guest Information'!$A$21:$A$170&lt;&gt;"X"),0),0),""),"")</f>
        <v/>
      </c>
      <c r="V172" s="150" t="str">
        <f t="array" ref="V172">IFERROR(IF($C172&lt;&gt;"",INDEX('Booking Guest Information'!$K$21:$K$170,MATCH(1,('Booking Guest Information'!$G$21:$G$170=$D172)*('Booking Guest Information'!$M$21:$M$170&lt;=V$169)*('Booking Guest Information'!$O$21:$O$170&gt;V$169)*('Booking Guest Information'!$A$21:$A$170&lt;&gt;"X"),0),0),""),"")</f>
        <v/>
      </c>
      <c r="W172" s="150" t="str">
        <f t="array" ref="W172">IFERROR(IF($C172&lt;&gt;"",INDEX('Booking Guest Information'!$K$21:$K$170,MATCH(1,('Booking Guest Information'!$G$21:$G$170=$D172)*('Booking Guest Information'!$M$21:$M$170&lt;=W$169)*('Booking Guest Information'!$O$21:$O$170&gt;W$169)*('Booking Guest Information'!$A$21:$A$170&lt;&gt;"X"),0),0),""),"")</f>
        <v/>
      </c>
      <c r="X172" s="150" t="str">
        <f t="array" ref="X172">IFERROR(IF($C172&lt;&gt;"",INDEX('Booking Guest Information'!$K$21:$K$170,MATCH(1,('Booking Guest Information'!$G$21:$G$170=$D172)*('Booking Guest Information'!$M$21:$M$170&lt;=X$169)*('Booking Guest Information'!$O$21:$O$170&gt;X$169)*('Booking Guest Information'!$A$21:$A$170&lt;&gt;"X"),0),0),""),"")</f>
        <v/>
      </c>
      <c r="Y172" s="150" t="str">
        <f t="array" ref="Y172">IFERROR(IF($C172&lt;&gt;"",INDEX('Booking Guest Information'!$K$21:$K$170,MATCH(1,('Booking Guest Information'!$G$21:$G$170=$D172)*('Booking Guest Information'!$M$21:$M$170&lt;=Y$169)*('Booking Guest Information'!$O$21:$O$170&gt;Y$169)*('Booking Guest Information'!$A$21:$A$170&lt;&gt;"X"),0),0),""),"")</f>
        <v/>
      </c>
      <c r="Z172" s="150" t="str">
        <f t="array" ref="Z172">IFERROR(IF($C172&lt;&gt;"",INDEX('Booking Guest Information'!$K$21:$K$170,MATCH(1,('Booking Guest Information'!$G$21:$G$170=$D172)*('Booking Guest Information'!$M$21:$M$170&lt;=Z$169)*('Booking Guest Information'!$O$21:$O$170&gt;Z$169)*('Booking Guest Information'!$A$21:$A$170&lt;&gt;"X"),0),0),""),"")</f>
        <v/>
      </c>
      <c r="AA172" s="150" t="str">
        <f t="array" ref="AA172">IFERROR(IF($C172&lt;&gt;"",INDEX('Booking Guest Information'!$K$21:$K$170,MATCH(1,('Booking Guest Information'!$G$21:$G$170=$D172)*('Booking Guest Information'!$M$21:$M$170&lt;=AA$169)*('Booking Guest Information'!$O$21:$O$170&gt;AA$169)*('Booking Guest Information'!$A$21:$A$170&lt;&gt;"X"),0),0),""),"")</f>
        <v/>
      </c>
      <c r="AB172" s="150" t="str">
        <f t="array" ref="AB172">IFERROR(IF($C172&lt;&gt;"",INDEX('Booking Guest Information'!$K$21:$K$170,MATCH(1,('Booking Guest Information'!$G$21:$G$170=$D172)*('Booking Guest Information'!$M$21:$M$170&lt;=AB$169)*('Booking Guest Information'!$O$21:$O$170&gt;AB$169)*('Booking Guest Information'!$A$21:$A$170&lt;&gt;"X"),0),0),""),"")</f>
        <v/>
      </c>
      <c r="AC172" s="150" t="str">
        <f t="array" ref="AC172">IFERROR(IF($C172&lt;&gt;"",INDEX('Booking Guest Information'!$K$21:$K$170,MATCH(1,('Booking Guest Information'!$G$21:$G$170=$D172)*('Booking Guest Information'!$M$21:$M$170&lt;=AC$169)*('Booking Guest Information'!$O$21:$O$170&gt;AC$169)*('Booking Guest Information'!$A$21:$A$170&lt;&gt;"X"),0),0),""),"")</f>
        <v/>
      </c>
      <c r="AD172" s="150" t="str">
        <f t="array" ref="AD172">IFERROR(IF($C172&lt;&gt;"",INDEX('Booking Guest Information'!$K$21:$K$170,MATCH(1,('Booking Guest Information'!$G$21:$G$170=$D172)*('Booking Guest Information'!$M$21:$M$170&lt;=AD$169)*('Booking Guest Information'!$O$21:$O$170&gt;AD$169)*('Booking Guest Information'!$A$21:$A$170&lt;&gt;"X"),0),0),""),"")</f>
        <v/>
      </c>
      <c r="AE172" s="150" t="str">
        <f t="array" ref="AE172">IFERROR(IF($C172&lt;&gt;"",INDEX('Booking Guest Information'!$K$21:$K$170,MATCH(1,('Booking Guest Information'!$G$21:$G$170=$D172)*('Booking Guest Information'!$M$21:$M$170&lt;=AE$169)*('Booking Guest Information'!$O$21:$O$170&gt;AE$169)*('Booking Guest Information'!$A$21:$A$170&lt;&gt;"X"),0),0),""),"")</f>
        <v/>
      </c>
      <c r="AF172" s="150" t="str">
        <f t="array" ref="AF172">IFERROR(IF($C172&lt;&gt;"",INDEX('Booking Guest Information'!$K$21:$K$170,MATCH(1,('Booking Guest Information'!$G$21:$G$170=$D172)*('Booking Guest Information'!$M$21:$M$170&lt;=AF$169)*('Booking Guest Information'!$O$21:$O$170&gt;AF$169)*('Booking Guest Information'!$A$21:$A$170&lt;&gt;"X"),0),0),""),"")</f>
        <v/>
      </c>
      <c r="AG172" s="150" t="str">
        <f t="array" ref="AG172">IFERROR(IF($C172&lt;&gt;"",INDEX('Booking Guest Information'!$K$21:$K$170,MATCH(1,('Booking Guest Information'!$G$21:$G$170=$D172)*('Booking Guest Information'!$M$21:$M$170&lt;=AG$169)*('Booking Guest Information'!$O$21:$O$170&gt;AG$169)*('Booking Guest Information'!$A$21:$A$170&lt;&gt;"X"),0),0),""),"")</f>
        <v/>
      </c>
      <c r="AH172" s="150" t="str">
        <f t="array" ref="AH172">IFERROR(IF($C172&lt;&gt;"",INDEX('Booking Guest Information'!$K$21:$K$170,MATCH(1,('Booking Guest Information'!$G$21:$G$170=$D172)*('Booking Guest Information'!$M$21:$M$170&lt;=AH$169)*('Booking Guest Information'!$O$21:$O$170&gt;AH$169)*('Booking Guest Information'!$A$21:$A$170&lt;&gt;"X"),0),0),""),"")</f>
        <v/>
      </c>
      <c r="AI172" s="150" t="str">
        <f t="array" ref="AI172">IFERROR(IF($C172&lt;&gt;"",INDEX('Booking Guest Information'!$K$21:$K$170,MATCH(1,('Booking Guest Information'!$G$21:$G$170=$D172)*('Booking Guest Information'!$M$21:$M$170&lt;=AI$169)*('Booking Guest Information'!$O$21:$O$170&gt;AI$169)*('Booking Guest Information'!$A$21:$A$170&lt;&gt;"X"),0),0),""),"")</f>
        <v/>
      </c>
      <c r="AJ172" s="150" t="str">
        <f t="array" ref="AJ172">IFERROR(IF($C172&lt;&gt;"",INDEX('Booking Guest Information'!$K$21:$K$170,MATCH(1,('Booking Guest Information'!$G$21:$G$170=$D172)*('Booking Guest Information'!$M$21:$M$170&lt;=AJ$169)*('Booking Guest Information'!$O$21:$O$170&gt;AJ$169)*('Booking Guest Information'!$A$21:$A$170&lt;&gt;"X"),0),0),""),"")</f>
        <v/>
      </c>
      <c r="AK172" s="150" t="str">
        <f t="array" ref="AK172">IFERROR(IF($C172&lt;&gt;"",INDEX('Booking Guest Information'!$K$21:$K$170,MATCH(1,('Booking Guest Information'!$G$21:$G$170=$D172)*('Booking Guest Information'!$M$21:$M$170&lt;=AK$169)*('Booking Guest Information'!$O$21:$O$170&gt;AK$169)*('Booking Guest Information'!$A$21:$A$170&lt;&gt;"X"),0),0),""),"")</f>
        <v/>
      </c>
      <c r="AL172" s="150" t="str">
        <f t="array" ref="AL172">IFERROR(IF($C172&lt;&gt;"",INDEX('Booking Guest Information'!$K$21:$K$170,MATCH(1,('Booking Guest Information'!$G$21:$G$170=$D172)*('Booking Guest Information'!$M$21:$M$170&lt;=AL$169)*('Booking Guest Information'!$O$21:$O$170&gt;AL$169)*('Booking Guest Information'!$A$21:$A$170&lt;&gt;"X"),0),0),""),"")</f>
        <v/>
      </c>
      <c r="AM172" s="150" t="str">
        <f t="array" ref="AM172">IFERROR(IF($C172&lt;&gt;"",INDEX('Booking Guest Information'!$K$21:$K$170,MATCH(1,('Booking Guest Information'!$G$21:$G$170=$D172)*('Booking Guest Information'!$M$21:$M$170&lt;=AM$169)*('Booking Guest Information'!$O$21:$O$170&gt;AM$169)*('Booking Guest Information'!$A$21:$A$170&lt;&gt;"X"),0),0),""),"")</f>
        <v/>
      </c>
      <c r="AN172" s="150" t="str">
        <f t="array" ref="AN172">IFERROR(IF($C172&lt;&gt;"",INDEX('Booking Guest Information'!$K$21:$K$170,MATCH(1,('Booking Guest Information'!$G$21:$G$170=$D172)*('Booking Guest Information'!$M$21:$M$170&lt;=AN$169)*('Booking Guest Information'!$O$21:$O$170&gt;AN$169)*('Booking Guest Information'!$A$21:$A$170&lt;&gt;"X"),0),0),""),"")</f>
        <v/>
      </c>
      <c r="AO172" s="150" t="str">
        <f t="array" ref="AO172">IFERROR(IF($C172&lt;&gt;"",INDEX('Booking Guest Information'!$K$21:$K$170,MATCH(1,('Booking Guest Information'!$G$21:$G$170=$D172)*('Booking Guest Information'!$M$21:$M$170&lt;=AO$169)*('Booking Guest Information'!$O$21:$O$170&gt;AO$169)*('Booking Guest Information'!$A$21:$A$170&lt;&gt;"X"),0),0),""),"")</f>
        <v/>
      </c>
      <c r="AP172" s="150" t="str">
        <f t="array" ref="AP172">IFERROR(IF($C172&lt;&gt;"",INDEX('Booking Guest Information'!$K$21:$K$170,MATCH(1,('Booking Guest Information'!$G$21:$G$170=$D172)*('Booking Guest Information'!$M$21:$M$170&lt;=AP$169)*('Booking Guest Information'!$O$21:$O$170&gt;AP$169)*('Booking Guest Information'!$A$21:$A$170&lt;&gt;"X"),0),0),""),"")</f>
        <v/>
      </c>
      <c r="AQ172" s="150" t="str">
        <f t="array" ref="AQ172">IFERROR(IF($C172&lt;&gt;"",INDEX('Booking Guest Information'!$K$21:$K$170,MATCH(1,('Booking Guest Information'!$G$21:$G$170=$D172)*('Booking Guest Information'!$M$21:$M$170&lt;=AQ$169)*('Booking Guest Information'!$O$21:$O$170&gt;AQ$169)*('Booking Guest Information'!$A$21:$A$170&lt;&gt;"X"),0),0),""),"")</f>
        <v/>
      </c>
      <c r="AR172" s="150" t="str">
        <f t="array" ref="AR172">IFERROR(IF($C172&lt;&gt;"",INDEX('Booking Guest Information'!$K$21:$K$170,MATCH(1,('Booking Guest Information'!$G$21:$G$170=$D172)*('Booking Guest Information'!$M$21:$M$170&lt;=AR$169)*('Booking Guest Information'!$O$21:$O$170&gt;AR$169)*('Booking Guest Information'!$A$21:$A$170&lt;&gt;"X"),0),0),""),"")</f>
        <v/>
      </c>
      <c r="AS172" s="150" t="str">
        <f t="array" ref="AS172">IFERROR(IF($C172&lt;&gt;"",INDEX('Booking Guest Information'!$K$21:$K$170,MATCH(1,('Booking Guest Information'!$G$21:$G$170=$D172)*('Booking Guest Information'!$M$21:$M$170&lt;=AS$169)*('Booking Guest Information'!$O$21:$O$170&gt;AS$169)*('Booking Guest Information'!$A$21:$A$170&lt;&gt;"X"),0),0),""),"")</f>
        <v/>
      </c>
      <c r="AT172" s="150" t="str">
        <f t="array" ref="AT172">IFERROR(IF($C172&lt;&gt;"",INDEX('Booking Guest Information'!$K$21:$K$170,MATCH(1,('Booking Guest Information'!$G$21:$G$170=$D172)*('Booking Guest Information'!$M$21:$M$170&lt;=AT$169)*('Booking Guest Information'!$O$21:$O$170&gt;AT$169)*('Booking Guest Information'!$A$21:$A$170&lt;&gt;"X"),0),0),""),"")</f>
        <v/>
      </c>
      <c r="AU172" s="150" t="str">
        <f t="array" ref="AU172">IFERROR(IF($C172&lt;&gt;"",INDEX('Booking Guest Information'!$K$21:$K$170,MATCH(1,('Booking Guest Information'!$G$21:$G$170=$D172)*('Booking Guest Information'!$M$21:$M$170&lt;=AU$169)*('Booking Guest Information'!$O$21:$O$170&gt;AU$169)*('Booking Guest Information'!$A$21:$A$170&lt;&gt;"X"),0),0),""),"")</f>
        <v/>
      </c>
    </row>
    <row r="173" spans="2:47" x14ac:dyDescent="0.3">
      <c r="B173" s="149">
        <v>4</v>
      </c>
      <c r="C173" s="151" t="str">
        <f t="shared" si="9"/>
        <v>Standard Single</v>
      </c>
      <c r="D173" s="149">
        <f t="shared" si="9"/>
        <v>204</v>
      </c>
      <c r="E173" s="149"/>
      <c r="F173" s="150" t="str">
        <f t="array" ref="F173">IFERROR(IF($C173&lt;&gt;"",INDEX('Booking Guest Information'!$K$21:$K$170,MATCH(1,('Booking Guest Information'!$G$21:$G$170=$D173)*('Booking Guest Information'!$M$21:$M$170&lt;=F$169)*('Booking Guest Information'!$O$21:$O$170&gt;F$169)*('Booking Guest Information'!$A$21:$A$170&lt;&gt;"X"),0),0),""),"")</f>
        <v/>
      </c>
      <c r="G173" s="150" t="str">
        <f t="array" ref="G173">IFERROR(IF($C173&lt;&gt;"",INDEX('Booking Guest Information'!$K$21:$K$170,MATCH(1,('Booking Guest Information'!$G$21:$G$170=$D173)*('Booking Guest Information'!$M$21:$M$170&lt;=G$169)*('Booking Guest Information'!$O$21:$O$170&gt;G$169)*('Booking Guest Information'!$A$21:$A$170&lt;&gt;"X"),0),0),""),"")</f>
        <v/>
      </c>
      <c r="H173" s="150" t="str">
        <f t="array" ref="H173">IFERROR(IF($C173&lt;&gt;"",INDEX('Booking Guest Information'!$K$21:$K$170,MATCH(1,('Booking Guest Information'!$G$21:$G$170=$D173)*('Booking Guest Information'!$M$21:$M$170&lt;=H$169)*('Booking Guest Information'!$O$21:$O$170&gt;H$169)*('Booking Guest Information'!$A$21:$A$170&lt;&gt;"X"),0),0),""),"")</f>
        <v/>
      </c>
      <c r="I173" s="150" t="str">
        <f t="array" ref="I173">IFERROR(IF($C173&lt;&gt;"",INDEX('Booking Guest Information'!$K$21:$K$170,MATCH(1,('Booking Guest Information'!$G$21:$G$170=$D173)*('Booking Guest Information'!$M$21:$M$170&lt;=I$169)*('Booking Guest Information'!$O$21:$O$170&gt;I$169)*('Booking Guest Information'!$A$21:$A$170&lt;&gt;"X"),0),0),""),"")</f>
        <v/>
      </c>
      <c r="J173" s="150" t="str">
        <f t="array" ref="J173">IFERROR(IF($C173&lt;&gt;"",INDEX('Booking Guest Information'!$K$21:$K$170,MATCH(1,('Booking Guest Information'!$G$21:$G$170=$D173)*('Booking Guest Information'!$M$21:$M$170&lt;=J$169)*('Booking Guest Information'!$O$21:$O$170&gt;J$169)*('Booking Guest Information'!$A$21:$A$170&lt;&gt;"X"),0),0),""),"")</f>
        <v/>
      </c>
      <c r="K173" s="150" t="str">
        <f t="array" ref="K173">IFERROR(IF($C173&lt;&gt;"",INDEX('Booking Guest Information'!$K$21:$K$170,MATCH(1,('Booking Guest Information'!$G$21:$G$170=$D173)*('Booking Guest Information'!$M$21:$M$170&lt;=K$169)*('Booking Guest Information'!$O$21:$O$170&gt;K$169)*('Booking Guest Information'!$A$21:$A$170&lt;&gt;"X"),0),0),""),"")</f>
        <v/>
      </c>
      <c r="L173" s="150" t="str">
        <f t="array" ref="L173">IFERROR(IF($C173&lt;&gt;"",INDEX('Booking Guest Information'!$K$21:$K$170,MATCH(1,('Booking Guest Information'!$G$21:$G$170=$D173)*('Booking Guest Information'!$M$21:$M$170&lt;=L$169)*('Booking Guest Information'!$O$21:$O$170&gt;L$169)*('Booking Guest Information'!$A$21:$A$170&lt;&gt;"X"),0),0),""),"")</f>
        <v/>
      </c>
      <c r="M173" s="150" t="str">
        <f t="array" ref="M173">IFERROR(IF($C173&lt;&gt;"",INDEX('Booking Guest Information'!$K$21:$K$170,MATCH(1,('Booking Guest Information'!$G$21:$G$170=$D173)*('Booking Guest Information'!$M$21:$M$170&lt;=M$169)*('Booking Guest Information'!$O$21:$O$170&gt;M$169)*('Booking Guest Information'!$A$21:$A$170&lt;&gt;"X"),0),0),""),"")</f>
        <v/>
      </c>
      <c r="N173" s="150" t="str">
        <f t="array" ref="N173">IFERROR(IF($C173&lt;&gt;"",INDEX('Booking Guest Information'!$K$21:$K$170,MATCH(1,('Booking Guest Information'!$G$21:$G$170=$D173)*('Booking Guest Information'!$M$21:$M$170&lt;=N$169)*('Booking Guest Information'!$O$21:$O$170&gt;N$169)*('Booking Guest Information'!$A$21:$A$170&lt;&gt;"X"),0),0),""),"")</f>
        <v/>
      </c>
      <c r="O173" s="150" t="str">
        <f t="array" ref="O173">IFERROR(IF($C173&lt;&gt;"",INDEX('Booking Guest Information'!$K$21:$K$170,MATCH(1,('Booking Guest Information'!$G$21:$G$170=$D173)*('Booking Guest Information'!$M$21:$M$170&lt;=O$169)*('Booking Guest Information'!$O$21:$O$170&gt;O$169)*('Booking Guest Information'!$A$21:$A$170&lt;&gt;"X"),0),0),""),"")</f>
        <v/>
      </c>
      <c r="P173" s="150" t="str">
        <f t="array" ref="P173">IFERROR(IF($C173&lt;&gt;"",INDEX('Booking Guest Information'!$K$21:$K$170,MATCH(1,('Booking Guest Information'!$G$21:$G$170=$D173)*('Booking Guest Information'!$M$21:$M$170&lt;=P$169)*('Booking Guest Information'!$O$21:$O$170&gt;P$169)*('Booking Guest Information'!$A$21:$A$170&lt;&gt;"X"),0),0),""),"")</f>
        <v/>
      </c>
      <c r="Q173" s="150" t="str">
        <f t="array" ref="Q173">IFERROR(IF($C173&lt;&gt;"",INDEX('Booking Guest Information'!$K$21:$K$170,MATCH(1,('Booking Guest Information'!$G$21:$G$170=$D173)*('Booking Guest Information'!$M$21:$M$170&lt;=Q$169)*('Booking Guest Information'!$O$21:$O$170&gt;Q$169)*('Booking Guest Information'!$A$21:$A$170&lt;&gt;"X"),0),0),""),"")</f>
        <v/>
      </c>
      <c r="R173" s="150" t="str">
        <f t="array" ref="R173">IFERROR(IF($C173&lt;&gt;"",INDEX('Booking Guest Information'!$K$21:$K$170,MATCH(1,('Booking Guest Information'!$G$21:$G$170=$D173)*('Booking Guest Information'!$M$21:$M$170&lt;=R$169)*('Booking Guest Information'!$O$21:$O$170&gt;R$169)*('Booking Guest Information'!$A$21:$A$170&lt;&gt;"X"),0),0),""),"")</f>
        <v/>
      </c>
      <c r="S173" s="150" t="str">
        <f t="array" ref="S173">IFERROR(IF($C173&lt;&gt;"",INDEX('Booking Guest Information'!$K$21:$K$170,MATCH(1,('Booking Guest Information'!$G$21:$G$170=$D173)*('Booking Guest Information'!$M$21:$M$170&lt;=S$169)*('Booking Guest Information'!$O$21:$O$170&gt;S$169)*('Booking Guest Information'!$A$21:$A$170&lt;&gt;"X"),0),0),""),"")</f>
        <v/>
      </c>
      <c r="T173" s="150" t="str">
        <f t="array" ref="T173">IFERROR(IF($C173&lt;&gt;"",INDEX('Booking Guest Information'!$K$21:$K$170,MATCH(1,('Booking Guest Information'!$G$21:$G$170=$D173)*('Booking Guest Information'!$M$21:$M$170&lt;=T$169)*('Booking Guest Information'!$O$21:$O$170&gt;T$169)*('Booking Guest Information'!$A$21:$A$170&lt;&gt;"X"),0),0),""),"")</f>
        <v/>
      </c>
      <c r="U173" s="150" t="str">
        <f t="array" ref="U173">IFERROR(IF($C173&lt;&gt;"",INDEX('Booking Guest Information'!$K$21:$K$170,MATCH(1,('Booking Guest Information'!$G$21:$G$170=$D173)*('Booking Guest Information'!$M$21:$M$170&lt;=U$169)*('Booking Guest Information'!$O$21:$O$170&gt;U$169)*('Booking Guest Information'!$A$21:$A$170&lt;&gt;"X"),0),0),""),"")</f>
        <v/>
      </c>
      <c r="V173" s="150" t="str">
        <f t="array" ref="V173">IFERROR(IF($C173&lt;&gt;"",INDEX('Booking Guest Information'!$K$21:$K$170,MATCH(1,('Booking Guest Information'!$G$21:$G$170=$D173)*('Booking Guest Information'!$M$21:$M$170&lt;=V$169)*('Booking Guest Information'!$O$21:$O$170&gt;V$169)*('Booking Guest Information'!$A$21:$A$170&lt;&gt;"X"),0),0),""),"")</f>
        <v/>
      </c>
      <c r="W173" s="150" t="str">
        <f t="array" ref="W173">IFERROR(IF($C173&lt;&gt;"",INDEX('Booking Guest Information'!$K$21:$K$170,MATCH(1,('Booking Guest Information'!$G$21:$G$170=$D173)*('Booking Guest Information'!$M$21:$M$170&lt;=W$169)*('Booking Guest Information'!$O$21:$O$170&gt;W$169)*('Booking Guest Information'!$A$21:$A$170&lt;&gt;"X"),0),0),""),"")</f>
        <v/>
      </c>
      <c r="X173" s="150" t="str">
        <f t="array" ref="X173">IFERROR(IF($C173&lt;&gt;"",INDEX('Booking Guest Information'!$K$21:$K$170,MATCH(1,('Booking Guest Information'!$G$21:$G$170=$D173)*('Booking Guest Information'!$M$21:$M$170&lt;=X$169)*('Booking Guest Information'!$O$21:$O$170&gt;X$169)*('Booking Guest Information'!$A$21:$A$170&lt;&gt;"X"),0),0),""),"")</f>
        <v/>
      </c>
      <c r="Y173" s="150" t="str">
        <f t="array" ref="Y173">IFERROR(IF($C173&lt;&gt;"",INDEX('Booking Guest Information'!$K$21:$K$170,MATCH(1,('Booking Guest Information'!$G$21:$G$170=$D173)*('Booking Guest Information'!$M$21:$M$170&lt;=Y$169)*('Booking Guest Information'!$O$21:$O$170&gt;Y$169)*('Booking Guest Information'!$A$21:$A$170&lt;&gt;"X"),0),0),""),"")</f>
        <v/>
      </c>
      <c r="Z173" s="150" t="str">
        <f t="array" ref="Z173">IFERROR(IF($C173&lt;&gt;"",INDEX('Booking Guest Information'!$K$21:$K$170,MATCH(1,('Booking Guest Information'!$G$21:$G$170=$D173)*('Booking Guest Information'!$M$21:$M$170&lt;=Z$169)*('Booking Guest Information'!$O$21:$O$170&gt;Z$169)*('Booking Guest Information'!$A$21:$A$170&lt;&gt;"X"),0),0),""),"")</f>
        <v/>
      </c>
      <c r="AA173" s="150" t="str">
        <f t="array" ref="AA173">IFERROR(IF($C173&lt;&gt;"",INDEX('Booking Guest Information'!$K$21:$K$170,MATCH(1,('Booking Guest Information'!$G$21:$G$170=$D173)*('Booking Guest Information'!$M$21:$M$170&lt;=AA$169)*('Booking Guest Information'!$O$21:$O$170&gt;AA$169)*('Booking Guest Information'!$A$21:$A$170&lt;&gt;"X"),0),0),""),"")</f>
        <v/>
      </c>
      <c r="AB173" s="150" t="str">
        <f t="array" ref="AB173">IFERROR(IF($C173&lt;&gt;"",INDEX('Booking Guest Information'!$K$21:$K$170,MATCH(1,('Booking Guest Information'!$G$21:$G$170=$D173)*('Booking Guest Information'!$M$21:$M$170&lt;=AB$169)*('Booking Guest Information'!$O$21:$O$170&gt;AB$169)*('Booking Guest Information'!$A$21:$A$170&lt;&gt;"X"),0),0),""),"")</f>
        <v/>
      </c>
      <c r="AC173" s="150" t="str">
        <f t="array" ref="AC173">IFERROR(IF($C173&lt;&gt;"",INDEX('Booking Guest Information'!$K$21:$K$170,MATCH(1,('Booking Guest Information'!$G$21:$G$170=$D173)*('Booking Guest Information'!$M$21:$M$170&lt;=AC$169)*('Booking Guest Information'!$O$21:$O$170&gt;AC$169)*('Booking Guest Information'!$A$21:$A$170&lt;&gt;"X"),0),0),""),"")</f>
        <v/>
      </c>
      <c r="AD173" s="150" t="str">
        <f t="array" ref="AD173">IFERROR(IF($C173&lt;&gt;"",INDEX('Booking Guest Information'!$K$21:$K$170,MATCH(1,('Booking Guest Information'!$G$21:$G$170=$D173)*('Booking Guest Information'!$M$21:$M$170&lt;=AD$169)*('Booking Guest Information'!$O$21:$O$170&gt;AD$169)*('Booking Guest Information'!$A$21:$A$170&lt;&gt;"X"),0),0),""),"")</f>
        <v/>
      </c>
      <c r="AE173" s="150" t="str">
        <f t="array" ref="AE173">IFERROR(IF($C173&lt;&gt;"",INDEX('Booking Guest Information'!$K$21:$K$170,MATCH(1,('Booking Guest Information'!$G$21:$G$170=$D173)*('Booking Guest Information'!$M$21:$M$170&lt;=AE$169)*('Booking Guest Information'!$O$21:$O$170&gt;AE$169)*('Booking Guest Information'!$A$21:$A$170&lt;&gt;"X"),0),0),""),"")</f>
        <v/>
      </c>
      <c r="AF173" s="150" t="str">
        <f t="array" ref="AF173">IFERROR(IF($C173&lt;&gt;"",INDEX('Booking Guest Information'!$K$21:$K$170,MATCH(1,('Booking Guest Information'!$G$21:$G$170=$D173)*('Booking Guest Information'!$M$21:$M$170&lt;=AF$169)*('Booking Guest Information'!$O$21:$O$170&gt;AF$169)*('Booking Guest Information'!$A$21:$A$170&lt;&gt;"X"),0),0),""),"")</f>
        <v/>
      </c>
      <c r="AG173" s="150" t="str">
        <f t="array" ref="AG173">IFERROR(IF($C173&lt;&gt;"",INDEX('Booking Guest Information'!$K$21:$K$170,MATCH(1,('Booking Guest Information'!$G$21:$G$170=$D173)*('Booking Guest Information'!$M$21:$M$170&lt;=AG$169)*('Booking Guest Information'!$O$21:$O$170&gt;AG$169)*('Booking Guest Information'!$A$21:$A$170&lt;&gt;"X"),0),0),""),"")</f>
        <v/>
      </c>
      <c r="AH173" s="150" t="str">
        <f t="array" ref="AH173">IFERROR(IF($C173&lt;&gt;"",INDEX('Booking Guest Information'!$K$21:$K$170,MATCH(1,('Booking Guest Information'!$G$21:$G$170=$D173)*('Booking Guest Information'!$M$21:$M$170&lt;=AH$169)*('Booking Guest Information'!$O$21:$O$170&gt;AH$169)*('Booking Guest Information'!$A$21:$A$170&lt;&gt;"X"),0),0),""),"")</f>
        <v/>
      </c>
      <c r="AI173" s="150" t="str">
        <f t="array" ref="AI173">IFERROR(IF($C173&lt;&gt;"",INDEX('Booking Guest Information'!$K$21:$K$170,MATCH(1,('Booking Guest Information'!$G$21:$G$170=$D173)*('Booking Guest Information'!$M$21:$M$170&lt;=AI$169)*('Booking Guest Information'!$O$21:$O$170&gt;AI$169)*('Booking Guest Information'!$A$21:$A$170&lt;&gt;"X"),0),0),""),"")</f>
        <v/>
      </c>
      <c r="AJ173" s="150" t="str">
        <f t="array" ref="AJ173">IFERROR(IF($C173&lt;&gt;"",INDEX('Booking Guest Information'!$K$21:$K$170,MATCH(1,('Booking Guest Information'!$G$21:$G$170=$D173)*('Booking Guest Information'!$M$21:$M$170&lt;=AJ$169)*('Booking Guest Information'!$O$21:$O$170&gt;AJ$169)*('Booking Guest Information'!$A$21:$A$170&lt;&gt;"X"),0),0),""),"")</f>
        <v/>
      </c>
      <c r="AK173" s="150" t="str">
        <f t="array" ref="AK173">IFERROR(IF($C173&lt;&gt;"",INDEX('Booking Guest Information'!$K$21:$K$170,MATCH(1,('Booking Guest Information'!$G$21:$G$170=$D173)*('Booking Guest Information'!$M$21:$M$170&lt;=AK$169)*('Booking Guest Information'!$O$21:$O$170&gt;AK$169)*('Booking Guest Information'!$A$21:$A$170&lt;&gt;"X"),0),0),""),"")</f>
        <v/>
      </c>
      <c r="AL173" s="150" t="str">
        <f t="array" ref="AL173">IFERROR(IF($C173&lt;&gt;"",INDEX('Booking Guest Information'!$K$21:$K$170,MATCH(1,('Booking Guest Information'!$G$21:$G$170=$D173)*('Booking Guest Information'!$M$21:$M$170&lt;=AL$169)*('Booking Guest Information'!$O$21:$O$170&gt;AL$169)*('Booking Guest Information'!$A$21:$A$170&lt;&gt;"X"),0),0),""),"")</f>
        <v/>
      </c>
      <c r="AM173" s="150" t="str">
        <f t="array" ref="AM173">IFERROR(IF($C173&lt;&gt;"",INDEX('Booking Guest Information'!$K$21:$K$170,MATCH(1,('Booking Guest Information'!$G$21:$G$170=$D173)*('Booking Guest Information'!$M$21:$M$170&lt;=AM$169)*('Booking Guest Information'!$O$21:$O$170&gt;AM$169)*('Booking Guest Information'!$A$21:$A$170&lt;&gt;"X"),0),0),""),"")</f>
        <v/>
      </c>
      <c r="AN173" s="150" t="str">
        <f t="array" ref="AN173">IFERROR(IF($C173&lt;&gt;"",INDEX('Booking Guest Information'!$K$21:$K$170,MATCH(1,('Booking Guest Information'!$G$21:$G$170=$D173)*('Booking Guest Information'!$M$21:$M$170&lt;=AN$169)*('Booking Guest Information'!$O$21:$O$170&gt;AN$169)*('Booking Guest Information'!$A$21:$A$170&lt;&gt;"X"),0),0),""),"")</f>
        <v/>
      </c>
      <c r="AO173" s="150" t="str">
        <f t="array" ref="AO173">IFERROR(IF($C173&lt;&gt;"",INDEX('Booking Guest Information'!$K$21:$K$170,MATCH(1,('Booking Guest Information'!$G$21:$G$170=$D173)*('Booking Guest Information'!$M$21:$M$170&lt;=AO$169)*('Booking Guest Information'!$O$21:$O$170&gt;AO$169)*('Booking Guest Information'!$A$21:$A$170&lt;&gt;"X"),0),0),""),"")</f>
        <v/>
      </c>
      <c r="AP173" s="150" t="str">
        <f t="array" ref="AP173">IFERROR(IF($C173&lt;&gt;"",INDEX('Booking Guest Information'!$K$21:$K$170,MATCH(1,('Booking Guest Information'!$G$21:$G$170=$D173)*('Booking Guest Information'!$M$21:$M$170&lt;=AP$169)*('Booking Guest Information'!$O$21:$O$170&gt;AP$169)*('Booking Guest Information'!$A$21:$A$170&lt;&gt;"X"),0),0),""),"")</f>
        <v/>
      </c>
      <c r="AQ173" s="150" t="str">
        <f t="array" ref="AQ173">IFERROR(IF($C173&lt;&gt;"",INDEX('Booking Guest Information'!$K$21:$K$170,MATCH(1,('Booking Guest Information'!$G$21:$G$170=$D173)*('Booking Guest Information'!$M$21:$M$170&lt;=AQ$169)*('Booking Guest Information'!$O$21:$O$170&gt;AQ$169)*('Booking Guest Information'!$A$21:$A$170&lt;&gt;"X"),0),0),""),"")</f>
        <v/>
      </c>
      <c r="AR173" s="150" t="str">
        <f t="array" ref="AR173">IFERROR(IF($C173&lt;&gt;"",INDEX('Booking Guest Information'!$K$21:$K$170,MATCH(1,('Booking Guest Information'!$G$21:$G$170=$D173)*('Booking Guest Information'!$M$21:$M$170&lt;=AR$169)*('Booking Guest Information'!$O$21:$O$170&gt;AR$169)*('Booking Guest Information'!$A$21:$A$170&lt;&gt;"X"),0),0),""),"")</f>
        <v/>
      </c>
      <c r="AS173" s="150" t="str">
        <f t="array" ref="AS173">IFERROR(IF($C173&lt;&gt;"",INDEX('Booking Guest Information'!$K$21:$K$170,MATCH(1,('Booking Guest Information'!$G$21:$G$170=$D173)*('Booking Guest Information'!$M$21:$M$170&lt;=AS$169)*('Booking Guest Information'!$O$21:$O$170&gt;AS$169)*('Booking Guest Information'!$A$21:$A$170&lt;&gt;"X"),0),0),""),"")</f>
        <v/>
      </c>
      <c r="AT173" s="150" t="str">
        <f t="array" ref="AT173">IFERROR(IF($C173&lt;&gt;"",INDEX('Booking Guest Information'!$K$21:$K$170,MATCH(1,('Booking Guest Information'!$G$21:$G$170=$D173)*('Booking Guest Information'!$M$21:$M$170&lt;=AT$169)*('Booking Guest Information'!$O$21:$O$170&gt;AT$169)*('Booking Guest Information'!$A$21:$A$170&lt;&gt;"X"),0),0),""),"")</f>
        <v/>
      </c>
      <c r="AU173" s="150" t="str">
        <f t="array" ref="AU173">IFERROR(IF($C173&lt;&gt;"",INDEX('Booking Guest Information'!$K$21:$K$170,MATCH(1,('Booking Guest Information'!$G$21:$G$170=$D173)*('Booking Guest Information'!$M$21:$M$170&lt;=AU$169)*('Booking Guest Information'!$O$21:$O$170&gt;AU$169)*('Booking Guest Information'!$A$21:$A$170&lt;&gt;"X"),0),0),""),"")</f>
        <v/>
      </c>
    </row>
    <row r="174" spans="2:47" x14ac:dyDescent="0.3">
      <c r="B174" s="149">
        <v>5</v>
      </c>
      <c r="C174" s="151" t="str">
        <f t="shared" si="9"/>
        <v>Standard Single</v>
      </c>
      <c r="D174" s="149">
        <f t="shared" si="9"/>
        <v>205</v>
      </c>
      <c r="E174" s="149"/>
      <c r="F174" s="150" t="str">
        <f t="array" ref="F174">IFERROR(IF($C174&lt;&gt;"",INDEX('Booking Guest Information'!$K$21:$K$170,MATCH(1,('Booking Guest Information'!$G$21:$G$170=$D174)*('Booking Guest Information'!$M$21:$M$170&lt;=F$169)*('Booking Guest Information'!$O$21:$O$170&gt;F$169)*('Booking Guest Information'!$A$21:$A$170&lt;&gt;"X"),0),0),""),"")</f>
        <v/>
      </c>
      <c r="G174" s="150" t="str">
        <f t="array" ref="G174">IFERROR(IF($C174&lt;&gt;"",INDEX('Booking Guest Information'!$K$21:$K$170,MATCH(1,('Booking Guest Information'!$G$21:$G$170=$D174)*('Booking Guest Information'!$M$21:$M$170&lt;=G$169)*('Booking Guest Information'!$O$21:$O$170&gt;G$169)*('Booking Guest Information'!$A$21:$A$170&lt;&gt;"X"),0),0),""),"")</f>
        <v/>
      </c>
      <c r="H174" s="150" t="str">
        <f t="array" ref="H174">IFERROR(IF($C174&lt;&gt;"",INDEX('Booking Guest Information'!$K$21:$K$170,MATCH(1,('Booking Guest Information'!$G$21:$G$170=$D174)*('Booking Guest Information'!$M$21:$M$170&lt;=H$169)*('Booking Guest Information'!$O$21:$O$170&gt;H$169)*('Booking Guest Information'!$A$21:$A$170&lt;&gt;"X"),0),0),""),"")</f>
        <v/>
      </c>
      <c r="I174" s="150" t="str">
        <f t="array" ref="I174">IFERROR(IF($C174&lt;&gt;"",INDEX('Booking Guest Information'!$K$21:$K$170,MATCH(1,('Booking Guest Information'!$G$21:$G$170=$D174)*('Booking Guest Information'!$M$21:$M$170&lt;=I$169)*('Booking Guest Information'!$O$21:$O$170&gt;I$169)*('Booking Guest Information'!$A$21:$A$170&lt;&gt;"X"),0),0),""),"")</f>
        <v/>
      </c>
      <c r="J174" s="150" t="str">
        <f t="array" ref="J174">IFERROR(IF($C174&lt;&gt;"",INDEX('Booking Guest Information'!$K$21:$K$170,MATCH(1,('Booking Guest Information'!$G$21:$G$170=$D174)*('Booking Guest Information'!$M$21:$M$170&lt;=J$169)*('Booking Guest Information'!$O$21:$O$170&gt;J$169)*('Booking Guest Information'!$A$21:$A$170&lt;&gt;"X"),0),0),""),"")</f>
        <v/>
      </c>
      <c r="K174" s="150" t="str">
        <f t="array" ref="K174">IFERROR(IF($C174&lt;&gt;"",INDEX('Booking Guest Information'!$K$21:$K$170,MATCH(1,('Booking Guest Information'!$G$21:$G$170=$D174)*('Booking Guest Information'!$M$21:$M$170&lt;=K$169)*('Booking Guest Information'!$O$21:$O$170&gt;K$169)*('Booking Guest Information'!$A$21:$A$170&lt;&gt;"X"),0),0),""),"")</f>
        <v/>
      </c>
      <c r="L174" s="150" t="str">
        <f t="array" ref="L174">IFERROR(IF($C174&lt;&gt;"",INDEX('Booking Guest Information'!$K$21:$K$170,MATCH(1,('Booking Guest Information'!$G$21:$G$170=$D174)*('Booking Guest Information'!$M$21:$M$170&lt;=L$169)*('Booking Guest Information'!$O$21:$O$170&gt;L$169)*('Booking Guest Information'!$A$21:$A$170&lt;&gt;"X"),0),0),""),"")</f>
        <v/>
      </c>
      <c r="M174" s="150" t="str">
        <f t="array" ref="M174">IFERROR(IF($C174&lt;&gt;"",INDEX('Booking Guest Information'!$K$21:$K$170,MATCH(1,('Booking Guest Information'!$G$21:$G$170=$D174)*('Booking Guest Information'!$M$21:$M$170&lt;=M$169)*('Booking Guest Information'!$O$21:$O$170&gt;M$169)*('Booking Guest Information'!$A$21:$A$170&lt;&gt;"X"),0),0),""),"")</f>
        <v/>
      </c>
      <c r="N174" s="150" t="str">
        <f t="array" ref="N174">IFERROR(IF($C174&lt;&gt;"",INDEX('Booking Guest Information'!$K$21:$K$170,MATCH(1,('Booking Guest Information'!$G$21:$G$170=$D174)*('Booking Guest Information'!$M$21:$M$170&lt;=N$169)*('Booking Guest Information'!$O$21:$O$170&gt;N$169)*('Booking Guest Information'!$A$21:$A$170&lt;&gt;"X"),0),0),""),"")</f>
        <v/>
      </c>
      <c r="O174" s="150" t="str">
        <f t="array" ref="O174">IFERROR(IF($C174&lt;&gt;"",INDEX('Booking Guest Information'!$K$21:$K$170,MATCH(1,('Booking Guest Information'!$G$21:$G$170=$D174)*('Booking Guest Information'!$M$21:$M$170&lt;=O$169)*('Booking Guest Information'!$O$21:$O$170&gt;O$169)*('Booking Guest Information'!$A$21:$A$170&lt;&gt;"X"),0),0),""),"")</f>
        <v/>
      </c>
      <c r="P174" s="150" t="str">
        <f t="array" ref="P174">IFERROR(IF($C174&lt;&gt;"",INDEX('Booking Guest Information'!$K$21:$K$170,MATCH(1,('Booking Guest Information'!$G$21:$G$170=$D174)*('Booking Guest Information'!$M$21:$M$170&lt;=P$169)*('Booking Guest Information'!$O$21:$O$170&gt;P$169)*('Booking Guest Information'!$A$21:$A$170&lt;&gt;"X"),0),0),""),"")</f>
        <v/>
      </c>
      <c r="Q174" s="150" t="str">
        <f t="array" ref="Q174">IFERROR(IF($C174&lt;&gt;"",INDEX('Booking Guest Information'!$K$21:$K$170,MATCH(1,('Booking Guest Information'!$G$21:$G$170=$D174)*('Booking Guest Information'!$M$21:$M$170&lt;=Q$169)*('Booking Guest Information'!$O$21:$O$170&gt;Q$169)*('Booking Guest Information'!$A$21:$A$170&lt;&gt;"X"),0),0),""),"")</f>
        <v/>
      </c>
      <c r="R174" s="150" t="str">
        <f t="array" ref="R174">IFERROR(IF($C174&lt;&gt;"",INDEX('Booking Guest Information'!$K$21:$K$170,MATCH(1,('Booking Guest Information'!$G$21:$G$170=$D174)*('Booking Guest Information'!$M$21:$M$170&lt;=R$169)*('Booking Guest Information'!$O$21:$O$170&gt;R$169)*('Booking Guest Information'!$A$21:$A$170&lt;&gt;"X"),0),0),""),"")</f>
        <v/>
      </c>
      <c r="S174" s="150" t="str">
        <f t="array" ref="S174">IFERROR(IF($C174&lt;&gt;"",INDEX('Booking Guest Information'!$K$21:$K$170,MATCH(1,('Booking Guest Information'!$G$21:$G$170=$D174)*('Booking Guest Information'!$M$21:$M$170&lt;=S$169)*('Booking Guest Information'!$O$21:$O$170&gt;S$169)*('Booking Guest Information'!$A$21:$A$170&lt;&gt;"X"),0),0),""),"")</f>
        <v/>
      </c>
      <c r="T174" s="150" t="str">
        <f t="array" ref="T174">IFERROR(IF($C174&lt;&gt;"",INDEX('Booking Guest Information'!$K$21:$K$170,MATCH(1,('Booking Guest Information'!$G$21:$G$170=$D174)*('Booking Guest Information'!$M$21:$M$170&lt;=T$169)*('Booking Guest Information'!$O$21:$O$170&gt;T$169)*('Booking Guest Information'!$A$21:$A$170&lt;&gt;"X"),0),0),""),"")</f>
        <v/>
      </c>
      <c r="U174" s="150" t="str">
        <f t="array" ref="U174">IFERROR(IF($C174&lt;&gt;"",INDEX('Booking Guest Information'!$K$21:$K$170,MATCH(1,('Booking Guest Information'!$G$21:$G$170=$D174)*('Booking Guest Information'!$M$21:$M$170&lt;=U$169)*('Booking Guest Information'!$O$21:$O$170&gt;U$169)*('Booking Guest Information'!$A$21:$A$170&lt;&gt;"X"),0),0),""),"")</f>
        <v/>
      </c>
      <c r="V174" s="150" t="str">
        <f t="array" ref="V174">IFERROR(IF($C174&lt;&gt;"",INDEX('Booking Guest Information'!$K$21:$K$170,MATCH(1,('Booking Guest Information'!$G$21:$G$170=$D174)*('Booking Guest Information'!$M$21:$M$170&lt;=V$169)*('Booking Guest Information'!$O$21:$O$170&gt;V$169)*('Booking Guest Information'!$A$21:$A$170&lt;&gt;"X"),0),0),""),"")</f>
        <v/>
      </c>
      <c r="W174" s="150" t="str">
        <f t="array" ref="W174">IFERROR(IF($C174&lt;&gt;"",INDEX('Booking Guest Information'!$K$21:$K$170,MATCH(1,('Booking Guest Information'!$G$21:$G$170=$D174)*('Booking Guest Information'!$M$21:$M$170&lt;=W$169)*('Booking Guest Information'!$O$21:$O$170&gt;W$169)*('Booking Guest Information'!$A$21:$A$170&lt;&gt;"X"),0),0),""),"")</f>
        <v/>
      </c>
      <c r="X174" s="150" t="str">
        <f t="array" ref="X174">IFERROR(IF($C174&lt;&gt;"",INDEX('Booking Guest Information'!$K$21:$K$170,MATCH(1,('Booking Guest Information'!$G$21:$G$170=$D174)*('Booking Guest Information'!$M$21:$M$170&lt;=X$169)*('Booking Guest Information'!$O$21:$O$170&gt;X$169)*('Booking Guest Information'!$A$21:$A$170&lt;&gt;"X"),0),0),""),"")</f>
        <v/>
      </c>
      <c r="Y174" s="150" t="str">
        <f t="array" ref="Y174">IFERROR(IF($C174&lt;&gt;"",INDEX('Booking Guest Information'!$K$21:$K$170,MATCH(1,('Booking Guest Information'!$G$21:$G$170=$D174)*('Booking Guest Information'!$M$21:$M$170&lt;=Y$169)*('Booking Guest Information'!$O$21:$O$170&gt;Y$169)*('Booking Guest Information'!$A$21:$A$170&lt;&gt;"X"),0),0),""),"")</f>
        <v/>
      </c>
      <c r="Z174" s="150" t="str">
        <f t="array" ref="Z174">IFERROR(IF($C174&lt;&gt;"",INDEX('Booking Guest Information'!$K$21:$K$170,MATCH(1,('Booking Guest Information'!$G$21:$G$170=$D174)*('Booking Guest Information'!$M$21:$M$170&lt;=Z$169)*('Booking Guest Information'!$O$21:$O$170&gt;Z$169)*('Booking Guest Information'!$A$21:$A$170&lt;&gt;"X"),0),0),""),"")</f>
        <v/>
      </c>
      <c r="AA174" s="150" t="str">
        <f t="array" ref="AA174">IFERROR(IF($C174&lt;&gt;"",INDEX('Booking Guest Information'!$K$21:$K$170,MATCH(1,('Booking Guest Information'!$G$21:$G$170=$D174)*('Booking Guest Information'!$M$21:$M$170&lt;=AA$169)*('Booking Guest Information'!$O$21:$O$170&gt;AA$169)*('Booking Guest Information'!$A$21:$A$170&lt;&gt;"X"),0),0),""),"")</f>
        <v/>
      </c>
      <c r="AB174" s="150" t="str">
        <f t="array" ref="AB174">IFERROR(IF($C174&lt;&gt;"",INDEX('Booking Guest Information'!$K$21:$K$170,MATCH(1,('Booking Guest Information'!$G$21:$G$170=$D174)*('Booking Guest Information'!$M$21:$M$170&lt;=AB$169)*('Booking Guest Information'!$O$21:$O$170&gt;AB$169)*('Booking Guest Information'!$A$21:$A$170&lt;&gt;"X"),0),0),""),"")</f>
        <v/>
      </c>
      <c r="AC174" s="150" t="str">
        <f t="array" ref="AC174">IFERROR(IF($C174&lt;&gt;"",INDEX('Booking Guest Information'!$K$21:$K$170,MATCH(1,('Booking Guest Information'!$G$21:$G$170=$D174)*('Booking Guest Information'!$M$21:$M$170&lt;=AC$169)*('Booking Guest Information'!$O$21:$O$170&gt;AC$169)*('Booking Guest Information'!$A$21:$A$170&lt;&gt;"X"),0),0),""),"")</f>
        <v/>
      </c>
      <c r="AD174" s="150" t="str">
        <f t="array" ref="AD174">IFERROR(IF($C174&lt;&gt;"",INDEX('Booking Guest Information'!$K$21:$K$170,MATCH(1,('Booking Guest Information'!$G$21:$G$170=$D174)*('Booking Guest Information'!$M$21:$M$170&lt;=AD$169)*('Booking Guest Information'!$O$21:$O$170&gt;AD$169)*('Booking Guest Information'!$A$21:$A$170&lt;&gt;"X"),0),0),""),"")</f>
        <v/>
      </c>
      <c r="AE174" s="150" t="str">
        <f t="array" ref="AE174">IFERROR(IF($C174&lt;&gt;"",INDEX('Booking Guest Information'!$K$21:$K$170,MATCH(1,('Booking Guest Information'!$G$21:$G$170=$D174)*('Booking Guest Information'!$M$21:$M$170&lt;=AE$169)*('Booking Guest Information'!$O$21:$O$170&gt;AE$169)*('Booking Guest Information'!$A$21:$A$170&lt;&gt;"X"),0),0),""),"")</f>
        <v/>
      </c>
      <c r="AF174" s="150" t="str">
        <f t="array" ref="AF174">IFERROR(IF($C174&lt;&gt;"",INDEX('Booking Guest Information'!$K$21:$K$170,MATCH(1,('Booking Guest Information'!$G$21:$G$170=$D174)*('Booking Guest Information'!$M$21:$M$170&lt;=AF$169)*('Booking Guest Information'!$O$21:$O$170&gt;AF$169)*('Booking Guest Information'!$A$21:$A$170&lt;&gt;"X"),0),0),""),"")</f>
        <v/>
      </c>
      <c r="AG174" s="150" t="str">
        <f t="array" ref="AG174">IFERROR(IF($C174&lt;&gt;"",INDEX('Booking Guest Information'!$K$21:$K$170,MATCH(1,('Booking Guest Information'!$G$21:$G$170=$D174)*('Booking Guest Information'!$M$21:$M$170&lt;=AG$169)*('Booking Guest Information'!$O$21:$O$170&gt;AG$169)*('Booking Guest Information'!$A$21:$A$170&lt;&gt;"X"),0),0),""),"")</f>
        <v/>
      </c>
      <c r="AH174" s="150" t="str">
        <f t="array" ref="AH174">IFERROR(IF($C174&lt;&gt;"",INDEX('Booking Guest Information'!$K$21:$K$170,MATCH(1,('Booking Guest Information'!$G$21:$G$170=$D174)*('Booking Guest Information'!$M$21:$M$170&lt;=AH$169)*('Booking Guest Information'!$O$21:$O$170&gt;AH$169)*('Booking Guest Information'!$A$21:$A$170&lt;&gt;"X"),0),0),""),"")</f>
        <v/>
      </c>
      <c r="AI174" s="150" t="str">
        <f t="array" ref="AI174">IFERROR(IF($C174&lt;&gt;"",INDEX('Booking Guest Information'!$K$21:$K$170,MATCH(1,('Booking Guest Information'!$G$21:$G$170=$D174)*('Booking Guest Information'!$M$21:$M$170&lt;=AI$169)*('Booking Guest Information'!$O$21:$O$170&gt;AI$169)*('Booking Guest Information'!$A$21:$A$170&lt;&gt;"X"),0),0),""),"")</f>
        <v/>
      </c>
      <c r="AJ174" s="150" t="str">
        <f t="array" ref="AJ174">IFERROR(IF($C174&lt;&gt;"",INDEX('Booking Guest Information'!$K$21:$K$170,MATCH(1,('Booking Guest Information'!$G$21:$G$170=$D174)*('Booking Guest Information'!$M$21:$M$170&lt;=AJ$169)*('Booking Guest Information'!$O$21:$O$170&gt;AJ$169)*('Booking Guest Information'!$A$21:$A$170&lt;&gt;"X"),0),0),""),"")</f>
        <v/>
      </c>
      <c r="AK174" s="150" t="str">
        <f t="array" ref="AK174">IFERROR(IF($C174&lt;&gt;"",INDEX('Booking Guest Information'!$K$21:$K$170,MATCH(1,('Booking Guest Information'!$G$21:$G$170=$D174)*('Booking Guest Information'!$M$21:$M$170&lt;=AK$169)*('Booking Guest Information'!$O$21:$O$170&gt;AK$169)*('Booking Guest Information'!$A$21:$A$170&lt;&gt;"X"),0),0),""),"")</f>
        <v/>
      </c>
      <c r="AL174" s="150" t="str">
        <f t="array" ref="AL174">IFERROR(IF($C174&lt;&gt;"",INDEX('Booking Guest Information'!$K$21:$K$170,MATCH(1,('Booking Guest Information'!$G$21:$G$170=$D174)*('Booking Guest Information'!$M$21:$M$170&lt;=AL$169)*('Booking Guest Information'!$O$21:$O$170&gt;AL$169)*('Booking Guest Information'!$A$21:$A$170&lt;&gt;"X"),0),0),""),"")</f>
        <v/>
      </c>
      <c r="AM174" s="150" t="str">
        <f t="array" ref="AM174">IFERROR(IF($C174&lt;&gt;"",INDEX('Booking Guest Information'!$K$21:$K$170,MATCH(1,('Booking Guest Information'!$G$21:$G$170=$D174)*('Booking Guest Information'!$M$21:$M$170&lt;=AM$169)*('Booking Guest Information'!$O$21:$O$170&gt;AM$169)*('Booking Guest Information'!$A$21:$A$170&lt;&gt;"X"),0),0),""),"")</f>
        <v/>
      </c>
      <c r="AN174" s="150" t="str">
        <f t="array" ref="AN174">IFERROR(IF($C174&lt;&gt;"",INDEX('Booking Guest Information'!$K$21:$K$170,MATCH(1,('Booking Guest Information'!$G$21:$G$170=$D174)*('Booking Guest Information'!$M$21:$M$170&lt;=AN$169)*('Booking Guest Information'!$O$21:$O$170&gt;AN$169)*('Booking Guest Information'!$A$21:$A$170&lt;&gt;"X"),0),0),""),"")</f>
        <v/>
      </c>
      <c r="AO174" s="150" t="str">
        <f t="array" ref="AO174">IFERROR(IF($C174&lt;&gt;"",INDEX('Booking Guest Information'!$K$21:$K$170,MATCH(1,('Booking Guest Information'!$G$21:$G$170=$D174)*('Booking Guest Information'!$M$21:$M$170&lt;=AO$169)*('Booking Guest Information'!$O$21:$O$170&gt;AO$169)*('Booking Guest Information'!$A$21:$A$170&lt;&gt;"X"),0),0),""),"")</f>
        <v/>
      </c>
      <c r="AP174" s="150" t="str">
        <f t="array" ref="AP174">IFERROR(IF($C174&lt;&gt;"",INDEX('Booking Guest Information'!$K$21:$K$170,MATCH(1,('Booking Guest Information'!$G$21:$G$170=$D174)*('Booking Guest Information'!$M$21:$M$170&lt;=AP$169)*('Booking Guest Information'!$O$21:$O$170&gt;AP$169)*('Booking Guest Information'!$A$21:$A$170&lt;&gt;"X"),0),0),""),"")</f>
        <v/>
      </c>
      <c r="AQ174" s="150" t="str">
        <f t="array" ref="AQ174">IFERROR(IF($C174&lt;&gt;"",INDEX('Booking Guest Information'!$K$21:$K$170,MATCH(1,('Booking Guest Information'!$G$21:$G$170=$D174)*('Booking Guest Information'!$M$21:$M$170&lt;=AQ$169)*('Booking Guest Information'!$O$21:$O$170&gt;AQ$169)*('Booking Guest Information'!$A$21:$A$170&lt;&gt;"X"),0),0),""),"")</f>
        <v/>
      </c>
      <c r="AR174" s="150" t="str">
        <f t="array" ref="AR174">IFERROR(IF($C174&lt;&gt;"",INDEX('Booking Guest Information'!$K$21:$K$170,MATCH(1,('Booking Guest Information'!$G$21:$G$170=$D174)*('Booking Guest Information'!$M$21:$M$170&lt;=AR$169)*('Booking Guest Information'!$O$21:$O$170&gt;AR$169)*('Booking Guest Information'!$A$21:$A$170&lt;&gt;"X"),0),0),""),"")</f>
        <v/>
      </c>
      <c r="AS174" s="150" t="str">
        <f t="array" ref="AS174">IFERROR(IF($C174&lt;&gt;"",INDEX('Booking Guest Information'!$K$21:$K$170,MATCH(1,('Booking Guest Information'!$G$21:$G$170=$D174)*('Booking Guest Information'!$M$21:$M$170&lt;=AS$169)*('Booking Guest Information'!$O$21:$O$170&gt;AS$169)*('Booking Guest Information'!$A$21:$A$170&lt;&gt;"X"),0),0),""),"")</f>
        <v/>
      </c>
      <c r="AT174" s="150" t="str">
        <f t="array" ref="AT174">IFERROR(IF($C174&lt;&gt;"",INDEX('Booking Guest Information'!$K$21:$K$170,MATCH(1,('Booking Guest Information'!$G$21:$G$170=$D174)*('Booking Guest Information'!$M$21:$M$170&lt;=AT$169)*('Booking Guest Information'!$O$21:$O$170&gt;AT$169)*('Booking Guest Information'!$A$21:$A$170&lt;&gt;"X"),0),0),""),"")</f>
        <v/>
      </c>
      <c r="AU174" s="150" t="str">
        <f t="array" ref="AU174">IFERROR(IF($C174&lt;&gt;"",INDEX('Booking Guest Information'!$K$21:$K$170,MATCH(1,('Booking Guest Information'!$G$21:$G$170=$D174)*('Booking Guest Information'!$M$21:$M$170&lt;=AU$169)*('Booking Guest Information'!$O$21:$O$170&gt;AU$169)*('Booking Guest Information'!$A$21:$A$170&lt;&gt;"X"),0),0),""),"")</f>
        <v/>
      </c>
    </row>
    <row r="175" spans="2:47" x14ac:dyDescent="0.3">
      <c r="B175" s="149">
        <v>6</v>
      </c>
      <c r="C175" s="151" t="str">
        <f t="shared" si="9"/>
        <v>Standard Double</v>
      </c>
      <c r="D175" s="149">
        <f t="shared" si="9"/>
        <v>206</v>
      </c>
      <c r="E175" s="149"/>
      <c r="F175" s="150" t="str">
        <f t="array" ref="F175">IFERROR(IF($C175&lt;&gt;"",INDEX('Booking Guest Information'!$K$21:$K$170,MATCH(1,('Booking Guest Information'!$G$21:$G$170=$D175)*('Booking Guest Information'!$M$21:$M$170&lt;=F$169)*('Booking Guest Information'!$O$21:$O$170&gt;F$169)*('Booking Guest Information'!$A$21:$A$170&lt;&gt;"X"),0),0),""),"")</f>
        <v/>
      </c>
      <c r="G175" s="150" t="str">
        <f t="array" ref="G175">IFERROR(IF($C175&lt;&gt;"",INDEX('Booking Guest Information'!$K$21:$K$170,MATCH(1,('Booking Guest Information'!$G$21:$G$170=$D175)*('Booking Guest Information'!$M$21:$M$170&lt;=G$169)*('Booking Guest Information'!$O$21:$O$170&gt;G$169)*('Booking Guest Information'!$A$21:$A$170&lt;&gt;"X"),0),0),""),"")</f>
        <v/>
      </c>
      <c r="H175" s="150" t="str">
        <f t="array" ref="H175">IFERROR(IF($C175&lt;&gt;"",INDEX('Booking Guest Information'!$K$21:$K$170,MATCH(1,('Booking Guest Information'!$G$21:$G$170=$D175)*('Booking Guest Information'!$M$21:$M$170&lt;=H$169)*('Booking Guest Information'!$O$21:$O$170&gt;H$169)*('Booking Guest Information'!$A$21:$A$170&lt;&gt;"X"),0),0),""),"")</f>
        <v/>
      </c>
      <c r="I175" s="150" t="str">
        <f t="array" ref="I175">IFERROR(IF($C175&lt;&gt;"",INDEX('Booking Guest Information'!$K$21:$K$170,MATCH(1,('Booking Guest Information'!$G$21:$G$170=$D175)*('Booking Guest Information'!$M$21:$M$170&lt;=I$169)*('Booking Guest Information'!$O$21:$O$170&gt;I$169)*('Booking Guest Information'!$A$21:$A$170&lt;&gt;"X"),0),0),""),"")</f>
        <v/>
      </c>
      <c r="J175" s="150" t="str">
        <f t="array" ref="J175">IFERROR(IF($C175&lt;&gt;"",INDEX('Booking Guest Information'!$K$21:$K$170,MATCH(1,('Booking Guest Information'!$G$21:$G$170=$D175)*('Booking Guest Information'!$M$21:$M$170&lt;=J$169)*('Booking Guest Information'!$O$21:$O$170&gt;J$169)*('Booking Guest Information'!$A$21:$A$170&lt;&gt;"X"),0),0),""),"")</f>
        <v/>
      </c>
      <c r="K175" s="150" t="str">
        <f t="array" ref="K175">IFERROR(IF($C175&lt;&gt;"",INDEX('Booking Guest Information'!$K$21:$K$170,MATCH(1,('Booking Guest Information'!$G$21:$G$170=$D175)*('Booking Guest Information'!$M$21:$M$170&lt;=K$169)*('Booking Guest Information'!$O$21:$O$170&gt;K$169)*('Booking Guest Information'!$A$21:$A$170&lt;&gt;"X"),0),0),""),"")</f>
        <v/>
      </c>
      <c r="L175" s="150" t="str">
        <f t="array" ref="L175">IFERROR(IF($C175&lt;&gt;"",INDEX('Booking Guest Information'!$K$21:$K$170,MATCH(1,('Booking Guest Information'!$G$21:$G$170=$D175)*('Booking Guest Information'!$M$21:$M$170&lt;=L$169)*('Booking Guest Information'!$O$21:$O$170&gt;L$169)*('Booking Guest Information'!$A$21:$A$170&lt;&gt;"X"),0),0),""),"")</f>
        <v/>
      </c>
      <c r="M175" s="150" t="str">
        <f t="array" ref="M175">IFERROR(IF($C175&lt;&gt;"",INDEX('Booking Guest Information'!$K$21:$K$170,MATCH(1,('Booking Guest Information'!$G$21:$G$170=$D175)*('Booking Guest Information'!$M$21:$M$170&lt;=M$169)*('Booking Guest Information'!$O$21:$O$170&gt;M$169)*('Booking Guest Information'!$A$21:$A$170&lt;&gt;"X"),0),0),""),"")</f>
        <v/>
      </c>
      <c r="N175" s="150" t="str">
        <f t="array" ref="N175">IFERROR(IF($C175&lt;&gt;"",INDEX('Booking Guest Information'!$K$21:$K$170,MATCH(1,('Booking Guest Information'!$G$21:$G$170=$D175)*('Booking Guest Information'!$M$21:$M$170&lt;=N$169)*('Booking Guest Information'!$O$21:$O$170&gt;N$169)*('Booking Guest Information'!$A$21:$A$170&lt;&gt;"X"),0),0),""),"")</f>
        <v/>
      </c>
      <c r="O175" s="150" t="str">
        <f t="array" ref="O175">IFERROR(IF($C175&lt;&gt;"",INDEX('Booking Guest Information'!$K$21:$K$170,MATCH(1,('Booking Guest Information'!$G$21:$G$170=$D175)*('Booking Guest Information'!$M$21:$M$170&lt;=O$169)*('Booking Guest Information'!$O$21:$O$170&gt;O$169)*('Booking Guest Information'!$A$21:$A$170&lt;&gt;"X"),0),0),""),"")</f>
        <v/>
      </c>
      <c r="P175" s="150" t="str">
        <f t="array" ref="P175">IFERROR(IF($C175&lt;&gt;"",INDEX('Booking Guest Information'!$K$21:$K$170,MATCH(1,('Booking Guest Information'!$G$21:$G$170=$D175)*('Booking Guest Information'!$M$21:$M$170&lt;=P$169)*('Booking Guest Information'!$O$21:$O$170&gt;P$169)*('Booking Guest Information'!$A$21:$A$170&lt;&gt;"X"),0),0),""),"")</f>
        <v/>
      </c>
      <c r="Q175" s="150" t="str">
        <f t="array" ref="Q175">IFERROR(IF($C175&lt;&gt;"",INDEX('Booking Guest Information'!$K$21:$K$170,MATCH(1,('Booking Guest Information'!$G$21:$G$170=$D175)*('Booking Guest Information'!$M$21:$M$170&lt;=Q$169)*('Booking Guest Information'!$O$21:$O$170&gt;Q$169)*('Booking Guest Information'!$A$21:$A$170&lt;&gt;"X"),0),0),""),"")</f>
        <v/>
      </c>
      <c r="R175" s="150" t="str">
        <f t="array" ref="R175">IFERROR(IF($C175&lt;&gt;"",INDEX('Booking Guest Information'!$K$21:$K$170,MATCH(1,('Booking Guest Information'!$G$21:$G$170=$D175)*('Booking Guest Information'!$M$21:$M$170&lt;=R$169)*('Booking Guest Information'!$O$21:$O$170&gt;R$169)*('Booking Guest Information'!$A$21:$A$170&lt;&gt;"X"),0),0),""),"")</f>
        <v/>
      </c>
      <c r="S175" s="150" t="str">
        <f t="array" ref="S175">IFERROR(IF($C175&lt;&gt;"",INDEX('Booking Guest Information'!$K$21:$K$170,MATCH(1,('Booking Guest Information'!$G$21:$G$170=$D175)*('Booking Guest Information'!$M$21:$M$170&lt;=S$169)*('Booking Guest Information'!$O$21:$O$170&gt;S$169)*('Booking Guest Information'!$A$21:$A$170&lt;&gt;"X"),0),0),""),"")</f>
        <v/>
      </c>
      <c r="T175" s="150" t="str">
        <f t="array" ref="T175">IFERROR(IF($C175&lt;&gt;"",INDEX('Booking Guest Information'!$K$21:$K$170,MATCH(1,('Booking Guest Information'!$G$21:$G$170=$D175)*('Booking Guest Information'!$M$21:$M$170&lt;=T$169)*('Booking Guest Information'!$O$21:$O$170&gt;T$169)*('Booking Guest Information'!$A$21:$A$170&lt;&gt;"X"),0),0),""),"")</f>
        <v/>
      </c>
      <c r="U175" s="150" t="str">
        <f t="array" ref="U175">IFERROR(IF($C175&lt;&gt;"",INDEX('Booking Guest Information'!$K$21:$K$170,MATCH(1,('Booking Guest Information'!$G$21:$G$170=$D175)*('Booking Guest Information'!$M$21:$M$170&lt;=U$169)*('Booking Guest Information'!$O$21:$O$170&gt;U$169)*('Booking Guest Information'!$A$21:$A$170&lt;&gt;"X"),0),0),""),"")</f>
        <v/>
      </c>
      <c r="V175" s="150" t="str">
        <f t="array" ref="V175">IFERROR(IF($C175&lt;&gt;"",INDEX('Booking Guest Information'!$K$21:$K$170,MATCH(1,('Booking Guest Information'!$G$21:$G$170=$D175)*('Booking Guest Information'!$M$21:$M$170&lt;=V$169)*('Booking Guest Information'!$O$21:$O$170&gt;V$169)*('Booking Guest Information'!$A$21:$A$170&lt;&gt;"X"),0),0),""),"")</f>
        <v/>
      </c>
      <c r="W175" s="150" t="str">
        <f t="array" ref="W175">IFERROR(IF($C175&lt;&gt;"",INDEX('Booking Guest Information'!$K$21:$K$170,MATCH(1,('Booking Guest Information'!$G$21:$G$170=$D175)*('Booking Guest Information'!$M$21:$M$170&lt;=W$169)*('Booking Guest Information'!$O$21:$O$170&gt;W$169)*('Booking Guest Information'!$A$21:$A$170&lt;&gt;"X"),0),0),""),"")</f>
        <v/>
      </c>
      <c r="X175" s="150" t="str">
        <f t="array" ref="X175">IFERROR(IF($C175&lt;&gt;"",INDEX('Booking Guest Information'!$K$21:$K$170,MATCH(1,('Booking Guest Information'!$G$21:$G$170=$D175)*('Booking Guest Information'!$M$21:$M$170&lt;=X$169)*('Booking Guest Information'!$O$21:$O$170&gt;X$169)*('Booking Guest Information'!$A$21:$A$170&lt;&gt;"X"),0),0),""),"")</f>
        <v/>
      </c>
      <c r="Y175" s="150" t="str">
        <f t="array" ref="Y175">IFERROR(IF($C175&lt;&gt;"",INDEX('Booking Guest Information'!$K$21:$K$170,MATCH(1,('Booking Guest Information'!$G$21:$G$170=$D175)*('Booking Guest Information'!$M$21:$M$170&lt;=Y$169)*('Booking Guest Information'!$O$21:$O$170&gt;Y$169)*('Booking Guest Information'!$A$21:$A$170&lt;&gt;"X"),0),0),""),"")</f>
        <v/>
      </c>
      <c r="Z175" s="150" t="str">
        <f t="array" ref="Z175">IFERROR(IF($C175&lt;&gt;"",INDEX('Booking Guest Information'!$K$21:$K$170,MATCH(1,('Booking Guest Information'!$G$21:$G$170=$D175)*('Booking Guest Information'!$M$21:$M$170&lt;=Z$169)*('Booking Guest Information'!$O$21:$O$170&gt;Z$169)*('Booking Guest Information'!$A$21:$A$170&lt;&gt;"X"),0),0),""),"")</f>
        <v/>
      </c>
      <c r="AA175" s="150" t="str">
        <f t="array" ref="AA175">IFERROR(IF($C175&lt;&gt;"",INDEX('Booking Guest Information'!$K$21:$K$170,MATCH(1,('Booking Guest Information'!$G$21:$G$170=$D175)*('Booking Guest Information'!$M$21:$M$170&lt;=AA$169)*('Booking Guest Information'!$O$21:$O$170&gt;AA$169)*('Booking Guest Information'!$A$21:$A$170&lt;&gt;"X"),0),0),""),"")</f>
        <v/>
      </c>
      <c r="AB175" s="150" t="str">
        <f t="array" ref="AB175">IFERROR(IF($C175&lt;&gt;"",INDEX('Booking Guest Information'!$K$21:$K$170,MATCH(1,('Booking Guest Information'!$G$21:$G$170=$D175)*('Booking Guest Information'!$M$21:$M$170&lt;=AB$169)*('Booking Guest Information'!$O$21:$O$170&gt;AB$169)*('Booking Guest Information'!$A$21:$A$170&lt;&gt;"X"),0),0),""),"")</f>
        <v/>
      </c>
      <c r="AC175" s="150" t="str">
        <f t="array" ref="AC175">IFERROR(IF($C175&lt;&gt;"",INDEX('Booking Guest Information'!$K$21:$K$170,MATCH(1,('Booking Guest Information'!$G$21:$G$170=$D175)*('Booking Guest Information'!$M$21:$M$170&lt;=AC$169)*('Booking Guest Information'!$O$21:$O$170&gt;AC$169)*('Booking Guest Information'!$A$21:$A$170&lt;&gt;"X"),0),0),""),"")</f>
        <v/>
      </c>
      <c r="AD175" s="150" t="str">
        <f t="array" ref="AD175">IFERROR(IF($C175&lt;&gt;"",INDEX('Booking Guest Information'!$K$21:$K$170,MATCH(1,('Booking Guest Information'!$G$21:$G$170=$D175)*('Booking Guest Information'!$M$21:$M$170&lt;=AD$169)*('Booking Guest Information'!$O$21:$O$170&gt;AD$169)*('Booking Guest Information'!$A$21:$A$170&lt;&gt;"X"),0),0),""),"")</f>
        <v/>
      </c>
      <c r="AE175" s="150" t="str">
        <f t="array" ref="AE175">IFERROR(IF($C175&lt;&gt;"",INDEX('Booking Guest Information'!$K$21:$K$170,MATCH(1,('Booking Guest Information'!$G$21:$G$170=$D175)*('Booking Guest Information'!$M$21:$M$170&lt;=AE$169)*('Booking Guest Information'!$O$21:$O$170&gt;AE$169)*('Booking Guest Information'!$A$21:$A$170&lt;&gt;"X"),0),0),""),"")</f>
        <v/>
      </c>
      <c r="AF175" s="150" t="str">
        <f t="array" ref="AF175">IFERROR(IF($C175&lt;&gt;"",INDEX('Booking Guest Information'!$K$21:$K$170,MATCH(1,('Booking Guest Information'!$G$21:$G$170=$D175)*('Booking Guest Information'!$M$21:$M$170&lt;=AF$169)*('Booking Guest Information'!$O$21:$O$170&gt;AF$169)*('Booking Guest Information'!$A$21:$A$170&lt;&gt;"X"),0),0),""),"")</f>
        <v/>
      </c>
      <c r="AG175" s="150" t="str">
        <f t="array" ref="AG175">IFERROR(IF($C175&lt;&gt;"",INDEX('Booking Guest Information'!$K$21:$K$170,MATCH(1,('Booking Guest Information'!$G$21:$G$170=$D175)*('Booking Guest Information'!$M$21:$M$170&lt;=AG$169)*('Booking Guest Information'!$O$21:$O$170&gt;AG$169)*('Booking Guest Information'!$A$21:$A$170&lt;&gt;"X"),0),0),""),"")</f>
        <v/>
      </c>
      <c r="AH175" s="150" t="str">
        <f t="array" ref="AH175">IFERROR(IF($C175&lt;&gt;"",INDEX('Booking Guest Information'!$K$21:$K$170,MATCH(1,('Booking Guest Information'!$G$21:$G$170=$D175)*('Booking Guest Information'!$M$21:$M$170&lt;=AH$169)*('Booking Guest Information'!$O$21:$O$170&gt;AH$169)*('Booking Guest Information'!$A$21:$A$170&lt;&gt;"X"),0),0),""),"")</f>
        <v/>
      </c>
      <c r="AI175" s="150" t="str">
        <f t="array" ref="AI175">IFERROR(IF($C175&lt;&gt;"",INDEX('Booking Guest Information'!$K$21:$K$170,MATCH(1,('Booking Guest Information'!$G$21:$G$170=$D175)*('Booking Guest Information'!$M$21:$M$170&lt;=AI$169)*('Booking Guest Information'!$O$21:$O$170&gt;AI$169)*('Booking Guest Information'!$A$21:$A$170&lt;&gt;"X"),0),0),""),"")</f>
        <v/>
      </c>
      <c r="AJ175" s="150" t="str">
        <f t="array" ref="AJ175">IFERROR(IF($C175&lt;&gt;"",INDEX('Booking Guest Information'!$K$21:$K$170,MATCH(1,('Booking Guest Information'!$G$21:$G$170=$D175)*('Booking Guest Information'!$M$21:$M$170&lt;=AJ$169)*('Booking Guest Information'!$O$21:$O$170&gt;AJ$169)*('Booking Guest Information'!$A$21:$A$170&lt;&gt;"X"),0),0),""),"")</f>
        <v/>
      </c>
      <c r="AK175" s="150" t="str">
        <f t="array" ref="AK175">IFERROR(IF($C175&lt;&gt;"",INDEX('Booking Guest Information'!$K$21:$K$170,MATCH(1,('Booking Guest Information'!$G$21:$G$170=$D175)*('Booking Guest Information'!$M$21:$M$170&lt;=AK$169)*('Booking Guest Information'!$O$21:$O$170&gt;AK$169)*('Booking Guest Information'!$A$21:$A$170&lt;&gt;"X"),0),0),""),"")</f>
        <v/>
      </c>
      <c r="AL175" s="150" t="str">
        <f t="array" ref="AL175">IFERROR(IF($C175&lt;&gt;"",INDEX('Booking Guest Information'!$K$21:$K$170,MATCH(1,('Booking Guest Information'!$G$21:$G$170=$D175)*('Booking Guest Information'!$M$21:$M$170&lt;=AL$169)*('Booking Guest Information'!$O$21:$O$170&gt;AL$169)*('Booking Guest Information'!$A$21:$A$170&lt;&gt;"X"),0),0),""),"")</f>
        <v/>
      </c>
      <c r="AM175" s="150" t="str">
        <f t="array" ref="AM175">IFERROR(IF($C175&lt;&gt;"",INDEX('Booking Guest Information'!$K$21:$K$170,MATCH(1,('Booking Guest Information'!$G$21:$G$170=$D175)*('Booking Guest Information'!$M$21:$M$170&lt;=AM$169)*('Booking Guest Information'!$O$21:$O$170&gt;AM$169)*('Booking Guest Information'!$A$21:$A$170&lt;&gt;"X"),0),0),""),"")</f>
        <v/>
      </c>
      <c r="AN175" s="150" t="str">
        <f t="array" ref="AN175">IFERROR(IF($C175&lt;&gt;"",INDEX('Booking Guest Information'!$K$21:$K$170,MATCH(1,('Booking Guest Information'!$G$21:$G$170=$D175)*('Booking Guest Information'!$M$21:$M$170&lt;=AN$169)*('Booking Guest Information'!$O$21:$O$170&gt;AN$169)*('Booking Guest Information'!$A$21:$A$170&lt;&gt;"X"),0),0),""),"")</f>
        <v/>
      </c>
      <c r="AO175" s="150" t="str">
        <f t="array" ref="AO175">IFERROR(IF($C175&lt;&gt;"",INDEX('Booking Guest Information'!$K$21:$K$170,MATCH(1,('Booking Guest Information'!$G$21:$G$170=$D175)*('Booking Guest Information'!$M$21:$M$170&lt;=AO$169)*('Booking Guest Information'!$O$21:$O$170&gt;AO$169)*('Booking Guest Information'!$A$21:$A$170&lt;&gt;"X"),0),0),""),"")</f>
        <v/>
      </c>
      <c r="AP175" s="150" t="str">
        <f t="array" ref="AP175">IFERROR(IF($C175&lt;&gt;"",INDEX('Booking Guest Information'!$K$21:$K$170,MATCH(1,('Booking Guest Information'!$G$21:$G$170=$D175)*('Booking Guest Information'!$M$21:$M$170&lt;=AP$169)*('Booking Guest Information'!$O$21:$O$170&gt;AP$169)*('Booking Guest Information'!$A$21:$A$170&lt;&gt;"X"),0),0),""),"")</f>
        <v/>
      </c>
      <c r="AQ175" s="150" t="str">
        <f t="array" ref="AQ175">IFERROR(IF($C175&lt;&gt;"",INDEX('Booking Guest Information'!$K$21:$K$170,MATCH(1,('Booking Guest Information'!$G$21:$G$170=$D175)*('Booking Guest Information'!$M$21:$M$170&lt;=AQ$169)*('Booking Guest Information'!$O$21:$O$170&gt;AQ$169)*('Booking Guest Information'!$A$21:$A$170&lt;&gt;"X"),0),0),""),"")</f>
        <v/>
      </c>
      <c r="AR175" s="150" t="str">
        <f t="array" ref="AR175">IFERROR(IF($C175&lt;&gt;"",INDEX('Booking Guest Information'!$K$21:$K$170,MATCH(1,('Booking Guest Information'!$G$21:$G$170=$D175)*('Booking Guest Information'!$M$21:$M$170&lt;=AR$169)*('Booking Guest Information'!$O$21:$O$170&gt;AR$169)*('Booking Guest Information'!$A$21:$A$170&lt;&gt;"X"),0),0),""),"")</f>
        <v/>
      </c>
      <c r="AS175" s="150" t="str">
        <f t="array" ref="AS175">IFERROR(IF($C175&lt;&gt;"",INDEX('Booking Guest Information'!$K$21:$K$170,MATCH(1,('Booking Guest Information'!$G$21:$G$170=$D175)*('Booking Guest Information'!$M$21:$M$170&lt;=AS$169)*('Booking Guest Information'!$O$21:$O$170&gt;AS$169)*('Booking Guest Information'!$A$21:$A$170&lt;&gt;"X"),0),0),""),"")</f>
        <v/>
      </c>
      <c r="AT175" s="150" t="str">
        <f t="array" ref="AT175">IFERROR(IF($C175&lt;&gt;"",INDEX('Booking Guest Information'!$K$21:$K$170,MATCH(1,('Booking Guest Information'!$G$21:$G$170=$D175)*('Booking Guest Information'!$M$21:$M$170&lt;=AT$169)*('Booking Guest Information'!$O$21:$O$170&gt;AT$169)*('Booking Guest Information'!$A$21:$A$170&lt;&gt;"X"),0),0),""),"")</f>
        <v/>
      </c>
      <c r="AU175" s="150" t="str">
        <f t="array" ref="AU175">IFERROR(IF($C175&lt;&gt;"",INDEX('Booking Guest Information'!$K$21:$K$170,MATCH(1,('Booking Guest Information'!$G$21:$G$170=$D175)*('Booking Guest Information'!$M$21:$M$170&lt;=AU$169)*('Booking Guest Information'!$O$21:$O$170&gt;AU$169)*('Booking Guest Information'!$A$21:$A$170&lt;&gt;"X"),0),0),""),"")</f>
        <v/>
      </c>
    </row>
    <row r="176" spans="2:47" x14ac:dyDescent="0.3">
      <c r="B176" s="149">
        <v>7</v>
      </c>
      <c r="C176" s="151" t="str">
        <f t="shared" si="9"/>
        <v>Standard Double</v>
      </c>
      <c r="D176" s="149">
        <f t="shared" si="9"/>
        <v>207</v>
      </c>
      <c r="E176" s="149"/>
      <c r="F176" s="150" t="str">
        <f t="array" ref="F176">IFERROR(IF($C176&lt;&gt;"",INDEX('Booking Guest Information'!$K$21:$K$170,MATCH(1,('Booking Guest Information'!$G$21:$G$170=$D176)*('Booking Guest Information'!$M$21:$M$170&lt;=F$169)*('Booking Guest Information'!$O$21:$O$170&gt;F$169)*('Booking Guest Information'!$A$21:$A$170&lt;&gt;"X"),0),0),""),"")</f>
        <v/>
      </c>
      <c r="G176" s="150" t="str">
        <f t="array" ref="G176">IFERROR(IF($C176&lt;&gt;"",INDEX('Booking Guest Information'!$K$21:$K$170,MATCH(1,('Booking Guest Information'!$G$21:$G$170=$D176)*('Booking Guest Information'!$M$21:$M$170&lt;=G$169)*('Booking Guest Information'!$O$21:$O$170&gt;G$169)*('Booking Guest Information'!$A$21:$A$170&lt;&gt;"X"),0),0),""),"")</f>
        <v/>
      </c>
      <c r="H176" s="150" t="str">
        <f t="array" ref="H176">IFERROR(IF($C176&lt;&gt;"",INDEX('Booking Guest Information'!$K$21:$K$170,MATCH(1,('Booking Guest Information'!$G$21:$G$170=$D176)*('Booking Guest Information'!$M$21:$M$170&lt;=H$169)*('Booking Guest Information'!$O$21:$O$170&gt;H$169)*('Booking Guest Information'!$A$21:$A$170&lt;&gt;"X"),0),0),""),"")</f>
        <v/>
      </c>
      <c r="I176" s="150" t="str">
        <f t="array" ref="I176">IFERROR(IF($C176&lt;&gt;"",INDEX('Booking Guest Information'!$K$21:$K$170,MATCH(1,('Booking Guest Information'!$G$21:$G$170=$D176)*('Booking Guest Information'!$M$21:$M$170&lt;=I$169)*('Booking Guest Information'!$O$21:$O$170&gt;I$169)*('Booking Guest Information'!$A$21:$A$170&lt;&gt;"X"),0),0),""),"")</f>
        <v/>
      </c>
      <c r="J176" s="150" t="str">
        <f t="array" ref="J176">IFERROR(IF($C176&lt;&gt;"",INDEX('Booking Guest Information'!$K$21:$K$170,MATCH(1,('Booking Guest Information'!$G$21:$G$170=$D176)*('Booking Guest Information'!$M$21:$M$170&lt;=J$169)*('Booking Guest Information'!$O$21:$O$170&gt;J$169)*('Booking Guest Information'!$A$21:$A$170&lt;&gt;"X"),0),0),""),"")</f>
        <v/>
      </c>
      <c r="K176" s="150" t="str">
        <f t="array" ref="K176">IFERROR(IF($C176&lt;&gt;"",INDEX('Booking Guest Information'!$K$21:$K$170,MATCH(1,('Booking Guest Information'!$G$21:$G$170=$D176)*('Booking Guest Information'!$M$21:$M$170&lt;=K$169)*('Booking Guest Information'!$O$21:$O$170&gt;K$169)*('Booking Guest Information'!$A$21:$A$170&lt;&gt;"X"),0),0),""),"")</f>
        <v/>
      </c>
      <c r="L176" s="150" t="str">
        <f t="array" ref="L176">IFERROR(IF($C176&lt;&gt;"",INDEX('Booking Guest Information'!$K$21:$K$170,MATCH(1,('Booking Guest Information'!$G$21:$G$170=$D176)*('Booking Guest Information'!$M$21:$M$170&lt;=L$169)*('Booking Guest Information'!$O$21:$O$170&gt;L$169)*('Booking Guest Information'!$A$21:$A$170&lt;&gt;"X"),0),0),""),"")</f>
        <v/>
      </c>
      <c r="M176" s="150" t="str">
        <f t="array" ref="M176">IFERROR(IF($C176&lt;&gt;"",INDEX('Booking Guest Information'!$K$21:$K$170,MATCH(1,('Booking Guest Information'!$G$21:$G$170=$D176)*('Booking Guest Information'!$M$21:$M$170&lt;=M$169)*('Booking Guest Information'!$O$21:$O$170&gt;M$169)*('Booking Guest Information'!$A$21:$A$170&lt;&gt;"X"),0),0),""),"")</f>
        <v/>
      </c>
      <c r="N176" s="150" t="str">
        <f t="array" ref="N176">IFERROR(IF($C176&lt;&gt;"",INDEX('Booking Guest Information'!$K$21:$K$170,MATCH(1,('Booking Guest Information'!$G$21:$G$170=$D176)*('Booking Guest Information'!$M$21:$M$170&lt;=N$169)*('Booking Guest Information'!$O$21:$O$170&gt;N$169)*('Booking Guest Information'!$A$21:$A$170&lt;&gt;"X"),0),0),""),"")</f>
        <v/>
      </c>
      <c r="O176" s="150" t="str">
        <f t="array" ref="O176">IFERROR(IF($C176&lt;&gt;"",INDEX('Booking Guest Information'!$K$21:$K$170,MATCH(1,('Booking Guest Information'!$G$21:$G$170=$D176)*('Booking Guest Information'!$M$21:$M$170&lt;=O$169)*('Booking Guest Information'!$O$21:$O$170&gt;O$169)*('Booking Guest Information'!$A$21:$A$170&lt;&gt;"X"),0),0),""),"")</f>
        <v/>
      </c>
      <c r="P176" s="150" t="str">
        <f t="array" ref="P176">IFERROR(IF($C176&lt;&gt;"",INDEX('Booking Guest Information'!$K$21:$K$170,MATCH(1,('Booking Guest Information'!$G$21:$G$170=$D176)*('Booking Guest Information'!$M$21:$M$170&lt;=P$169)*('Booking Guest Information'!$O$21:$O$170&gt;P$169)*('Booking Guest Information'!$A$21:$A$170&lt;&gt;"X"),0),0),""),"")</f>
        <v/>
      </c>
      <c r="Q176" s="150" t="str">
        <f t="array" ref="Q176">IFERROR(IF($C176&lt;&gt;"",INDEX('Booking Guest Information'!$K$21:$K$170,MATCH(1,('Booking Guest Information'!$G$21:$G$170=$D176)*('Booking Guest Information'!$M$21:$M$170&lt;=Q$169)*('Booking Guest Information'!$O$21:$O$170&gt;Q$169)*('Booking Guest Information'!$A$21:$A$170&lt;&gt;"X"),0),0),""),"")</f>
        <v/>
      </c>
      <c r="R176" s="150" t="str">
        <f t="array" ref="R176">IFERROR(IF($C176&lt;&gt;"",INDEX('Booking Guest Information'!$K$21:$K$170,MATCH(1,('Booking Guest Information'!$G$21:$G$170=$D176)*('Booking Guest Information'!$M$21:$M$170&lt;=R$169)*('Booking Guest Information'!$O$21:$O$170&gt;R$169)*('Booking Guest Information'!$A$21:$A$170&lt;&gt;"X"),0),0),""),"")</f>
        <v/>
      </c>
      <c r="S176" s="150" t="str">
        <f t="array" ref="S176">IFERROR(IF($C176&lt;&gt;"",INDEX('Booking Guest Information'!$K$21:$K$170,MATCH(1,('Booking Guest Information'!$G$21:$G$170=$D176)*('Booking Guest Information'!$M$21:$M$170&lt;=S$169)*('Booking Guest Information'!$O$21:$O$170&gt;S$169)*('Booking Guest Information'!$A$21:$A$170&lt;&gt;"X"),0),0),""),"")</f>
        <v/>
      </c>
      <c r="T176" s="150" t="str">
        <f t="array" ref="T176">IFERROR(IF($C176&lt;&gt;"",INDEX('Booking Guest Information'!$K$21:$K$170,MATCH(1,('Booking Guest Information'!$G$21:$G$170=$D176)*('Booking Guest Information'!$M$21:$M$170&lt;=T$169)*('Booking Guest Information'!$O$21:$O$170&gt;T$169)*('Booking Guest Information'!$A$21:$A$170&lt;&gt;"X"),0),0),""),"")</f>
        <v/>
      </c>
      <c r="U176" s="150" t="str">
        <f t="array" ref="U176">IFERROR(IF($C176&lt;&gt;"",INDEX('Booking Guest Information'!$K$21:$K$170,MATCH(1,('Booking Guest Information'!$G$21:$G$170=$D176)*('Booking Guest Information'!$M$21:$M$170&lt;=U$169)*('Booking Guest Information'!$O$21:$O$170&gt;U$169)*('Booking Guest Information'!$A$21:$A$170&lt;&gt;"X"),0),0),""),"")</f>
        <v/>
      </c>
      <c r="V176" s="150" t="str">
        <f t="array" ref="V176">IFERROR(IF($C176&lt;&gt;"",INDEX('Booking Guest Information'!$K$21:$K$170,MATCH(1,('Booking Guest Information'!$G$21:$G$170=$D176)*('Booking Guest Information'!$M$21:$M$170&lt;=V$169)*('Booking Guest Information'!$O$21:$O$170&gt;V$169)*('Booking Guest Information'!$A$21:$A$170&lt;&gt;"X"),0),0),""),"")</f>
        <v/>
      </c>
      <c r="W176" s="150" t="str">
        <f t="array" ref="W176">IFERROR(IF($C176&lt;&gt;"",INDEX('Booking Guest Information'!$K$21:$K$170,MATCH(1,('Booking Guest Information'!$G$21:$G$170=$D176)*('Booking Guest Information'!$M$21:$M$170&lt;=W$169)*('Booking Guest Information'!$O$21:$O$170&gt;W$169)*('Booking Guest Information'!$A$21:$A$170&lt;&gt;"X"),0),0),""),"")</f>
        <v/>
      </c>
      <c r="X176" s="150" t="str">
        <f t="array" ref="X176">IFERROR(IF($C176&lt;&gt;"",INDEX('Booking Guest Information'!$K$21:$K$170,MATCH(1,('Booking Guest Information'!$G$21:$G$170=$D176)*('Booking Guest Information'!$M$21:$M$170&lt;=X$169)*('Booking Guest Information'!$O$21:$O$170&gt;X$169)*('Booking Guest Information'!$A$21:$A$170&lt;&gt;"X"),0),0),""),"")</f>
        <v/>
      </c>
      <c r="Y176" s="150" t="str">
        <f t="array" ref="Y176">IFERROR(IF($C176&lt;&gt;"",INDEX('Booking Guest Information'!$K$21:$K$170,MATCH(1,('Booking Guest Information'!$G$21:$G$170=$D176)*('Booking Guest Information'!$M$21:$M$170&lt;=Y$169)*('Booking Guest Information'!$O$21:$O$170&gt;Y$169)*('Booking Guest Information'!$A$21:$A$170&lt;&gt;"X"),0),0),""),"")</f>
        <v/>
      </c>
      <c r="Z176" s="150" t="str">
        <f t="array" ref="Z176">IFERROR(IF($C176&lt;&gt;"",INDEX('Booking Guest Information'!$K$21:$K$170,MATCH(1,('Booking Guest Information'!$G$21:$G$170=$D176)*('Booking Guest Information'!$M$21:$M$170&lt;=Z$169)*('Booking Guest Information'!$O$21:$O$170&gt;Z$169)*('Booking Guest Information'!$A$21:$A$170&lt;&gt;"X"),0),0),""),"")</f>
        <v/>
      </c>
      <c r="AA176" s="150" t="str">
        <f t="array" ref="AA176">IFERROR(IF($C176&lt;&gt;"",INDEX('Booking Guest Information'!$K$21:$K$170,MATCH(1,('Booking Guest Information'!$G$21:$G$170=$D176)*('Booking Guest Information'!$M$21:$M$170&lt;=AA$169)*('Booking Guest Information'!$O$21:$O$170&gt;AA$169)*('Booking Guest Information'!$A$21:$A$170&lt;&gt;"X"),0),0),""),"")</f>
        <v/>
      </c>
      <c r="AB176" s="150" t="str">
        <f t="array" ref="AB176">IFERROR(IF($C176&lt;&gt;"",INDEX('Booking Guest Information'!$K$21:$K$170,MATCH(1,('Booking Guest Information'!$G$21:$G$170=$D176)*('Booking Guest Information'!$M$21:$M$170&lt;=AB$169)*('Booking Guest Information'!$O$21:$O$170&gt;AB$169)*('Booking Guest Information'!$A$21:$A$170&lt;&gt;"X"),0),0),""),"")</f>
        <v/>
      </c>
      <c r="AC176" s="150" t="str">
        <f t="array" ref="AC176">IFERROR(IF($C176&lt;&gt;"",INDEX('Booking Guest Information'!$K$21:$K$170,MATCH(1,('Booking Guest Information'!$G$21:$G$170=$D176)*('Booking Guest Information'!$M$21:$M$170&lt;=AC$169)*('Booking Guest Information'!$O$21:$O$170&gt;AC$169)*('Booking Guest Information'!$A$21:$A$170&lt;&gt;"X"),0),0),""),"")</f>
        <v/>
      </c>
      <c r="AD176" s="150" t="str">
        <f t="array" ref="AD176">IFERROR(IF($C176&lt;&gt;"",INDEX('Booking Guest Information'!$K$21:$K$170,MATCH(1,('Booking Guest Information'!$G$21:$G$170=$D176)*('Booking Guest Information'!$M$21:$M$170&lt;=AD$169)*('Booking Guest Information'!$O$21:$O$170&gt;AD$169)*('Booking Guest Information'!$A$21:$A$170&lt;&gt;"X"),0),0),""),"")</f>
        <v/>
      </c>
      <c r="AE176" s="150" t="str">
        <f t="array" ref="AE176">IFERROR(IF($C176&lt;&gt;"",INDEX('Booking Guest Information'!$K$21:$K$170,MATCH(1,('Booking Guest Information'!$G$21:$G$170=$D176)*('Booking Guest Information'!$M$21:$M$170&lt;=AE$169)*('Booking Guest Information'!$O$21:$O$170&gt;AE$169)*('Booking Guest Information'!$A$21:$A$170&lt;&gt;"X"),0),0),""),"")</f>
        <v/>
      </c>
      <c r="AF176" s="150" t="str">
        <f t="array" ref="AF176">IFERROR(IF($C176&lt;&gt;"",INDEX('Booking Guest Information'!$K$21:$K$170,MATCH(1,('Booking Guest Information'!$G$21:$G$170=$D176)*('Booking Guest Information'!$M$21:$M$170&lt;=AF$169)*('Booking Guest Information'!$O$21:$O$170&gt;AF$169)*('Booking Guest Information'!$A$21:$A$170&lt;&gt;"X"),0),0),""),"")</f>
        <v/>
      </c>
      <c r="AG176" s="150" t="str">
        <f t="array" ref="AG176">IFERROR(IF($C176&lt;&gt;"",INDEX('Booking Guest Information'!$K$21:$K$170,MATCH(1,('Booking Guest Information'!$G$21:$G$170=$D176)*('Booking Guest Information'!$M$21:$M$170&lt;=AG$169)*('Booking Guest Information'!$O$21:$O$170&gt;AG$169)*('Booking Guest Information'!$A$21:$A$170&lt;&gt;"X"),0),0),""),"")</f>
        <v/>
      </c>
      <c r="AH176" s="150" t="str">
        <f t="array" ref="AH176">IFERROR(IF($C176&lt;&gt;"",INDEX('Booking Guest Information'!$K$21:$K$170,MATCH(1,('Booking Guest Information'!$G$21:$G$170=$D176)*('Booking Guest Information'!$M$21:$M$170&lt;=AH$169)*('Booking Guest Information'!$O$21:$O$170&gt;AH$169)*('Booking Guest Information'!$A$21:$A$170&lt;&gt;"X"),0),0),""),"")</f>
        <v/>
      </c>
      <c r="AI176" s="150" t="str">
        <f t="array" ref="AI176">IFERROR(IF($C176&lt;&gt;"",INDEX('Booking Guest Information'!$K$21:$K$170,MATCH(1,('Booking Guest Information'!$G$21:$G$170=$D176)*('Booking Guest Information'!$M$21:$M$170&lt;=AI$169)*('Booking Guest Information'!$O$21:$O$170&gt;AI$169)*('Booking Guest Information'!$A$21:$A$170&lt;&gt;"X"),0),0),""),"")</f>
        <v/>
      </c>
      <c r="AJ176" s="150" t="str">
        <f t="array" ref="AJ176">IFERROR(IF($C176&lt;&gt;"",INDEX('Booking Guest Information'!$K$21:$K$170,MATCH(1,('Booking Guest Information'!$G$21:$G$170=$D176)*('Booking Guest Information'!$M$21:$M$170&lt;=AJ$169)*('Booking Guest Information'!$O$21:$O$170&gt;AJ$169)*('Booking Guest Information'!$A$21:$A$170&lt;&gt;"X"),0),0),""),"")</f>
        <v/>
      </c>
      <c r="AK176" s="150" t="str">
        <f t="array" ref="AK176">IFERROR(IF($C176&lt;&gt;"",INDEX('Booking Guest Information'!$K$21:$K$170,MATCH(1,('Booking Guest Information'!$G$21:$G$170=$D176)*('Booking Guest Information'!$M$21:$M$170&lt;=AK$169)*('Booking Guest Information'!$O$21:$O$170&gt;AK$169)*('Booking Guest Information'!$A$21:$A$170&lt;&gt;"X"),0),0),""),"")</f>
        <v/>
      </c>
      <c r="AL176" s="150" t="str">
        <f t="array" ref="AL176">IFERROR(IF($C176&lt;&gt;"",INDEX('Booking Guest Information'!$K$21:$K$170,MATCH(1,('Booking Guest Information'!$G$21:$G$170=$D176)*('Booking Guest Information'!$M$21:$M$170&lt;=AL$169)*('Booking Guest Information'!$O$21:$O$170&gt;AL$169)*('Booking Guest Information'!$A$21:$A$170&lt;&gt;"X"),0),0),""),"")</f>
        <v/>
      </c>
      <c r="AM176" s="150" t="str">
        <f t="array" ref="AM176">IFERROR(IF($C176&lt;&gt;"",INDEX('Booking Guest Information'!$K$21:$K$170,MATCH(1,('Booking Guest Information'!$G$21:$G$170=$D176)*('Booking Guest Information'!$M$21:$M$170&lt;=AM$169)*('Booking Guest Information'!$O$21:$O$170&gt;AM$169)*('Booking Guest Information'!$A$21:$A$170&lt;&gt;"X"),0),0),""),"")</f>
        <v/>
      </c>
      <c r="AN176" s="150" t="str">
        <f t="array" ref="AN176">IFERROR(IF($C176&lt;&gt;"",INDEX('Booking Guest Information'!$K$21:$K$170,MATCH(1,('Booking Guest Information'!$G$21:$G$170=$D176)*('Booking Guest Information'!$M$21:$M$170&lt;=AN$169)*('Booking Guest Information'!$O$21:$O$170&gt;AN$169)*('Booking Guest Information'!$A$21:$A$170&lt;&gt;"X"),0),0),""),"")</f>
        <v/>
      </c>
      <c r="AO176" s="150" t="str">
        <f t="array" ref="AO176">IFERROR(IF($C176&lt;&gt;"",INDEX('Booking Guest Information'!$K$21:$K$170,MATCH(1,('Booking Guest Information'!$G$21:$G$170=$D176)*('Booking Guest Information'!$M$21:$M$170&lt;=AO$169)*('Booking Guest Information'!$O$21:$O$170&gt;AO$169)*('Booking Guest Information'!$A$21:$A$170&lt;&gt;"X"),0),0),""),"")</f>
        <v/>
      </c>
      <c r="AP176" s="150" t="str">
        <f t="array" ref="AP176">IFERROR(IF($C176&lt;&gt;"",INDEX('Booking Guest Information'!$K$21:$K$170,MATCH(1,('Booking Guest Information'!$G$21:$G$170=$D176)*('Booking Guest Information'!$M$21:$M$170&lt;=AP$169)*('Booking Guest Information'!$O$21:$O$170&gt;AP$169)*('Booking Guest Information'!$A$21:$A$170&lt;&gt;"X"),0),0),""),"")</f>
        <v/>
      </c>
      <c r="AQ176" s="150" t="str">
        <f t="array" ref="AQ176">IFERROR(IF($C176&lt;&gt;"",INDEX('Booking Guest Information'!$K$21:$K$170,MATCH(1,('Booking Guest Information'!$G$21:$G$170=$D176)*('Booking Guest Information'!$M$21:$M$170&lt;=AQ$169)*('Booking Guest Information'!$O$21:$O$170&gt;AQ$169)*('Booking Guest Information'!$A$21:$A$170&lt;&gt;"X"),0),0),""),"")</f>
        <v/>
      </c>
      <c r="AR176" s="150" t="str">
        <f t="array" ref="AR176">IFERROR(IF($C176&lt;&gt;"",INDEX('Booking Guest Information'!$K$21:$K$170,MATCH(1,('Booking Guest Information'!$G$21:$G$170=$D176)*('Booking Guest Information'!$M$21:$M$170&lt;=AR$169)*('Booking Guest Information'!$O$21:$O$170&gt;AR$169)*('Booking Guest Information'!$A$21:$A$170&lt;&gt;"X"),0),0),""),"")</f>
        <v/>
      </c>
      <c r="AS176" s="150" t="str">
        <f t="array" ref="AS176">IFERROR(IF($C176&lt;&gt;"",INDEX('Booking Guest Information'!$K$21:$K$170,MATCH(1,('Booking Guest Information'!$G$21:$G$170=$D176)*('Booking Guest Information'!$M$21:$M$170&lt;=AS$169)*('Booking Guest Information'!$O$21:$O$170&gt;AS$169)*('Booking Guest Information'!$A$21:$A$170&lt;&gt;"X"),0),0),""),"")</f>
        <v/>
      </c>
      <c r="AT176" s="150" t="str">
        <f t="array" ref="AT176">IFERROR(IF($C176&lt;&gt;"",INDEX('Booking Guest Information'!$K$21:$K$170,MATCH(1,('Booking Guest Information'!$G$21:$G$170=$D176)*('Booking Guest Information'!$M$21:$M$170&lt;=AT$169)*('Booking Guest Information'!$O$21:$O$170&gt;AT$169)*('Booking Guest Information'!$A$21:$A$170&lt;&gt;"X"),0),0),""),"")</f>
        <v/>
      </c>
      <c r="AU176" s="150" t="str">
        <f t="array" ref="AU176">IFERROR(IF($C176&lt;&gt;"",INDEX('Booking Guest Information'!$K$21:$K$170,MATCH(1,('Booking Guest Information'!$G$21:$G$170=$D176)*('Booking Guest Information'!$M$21:$M$170&lt;=AU$169)*('Booking Guest Information'!$O$21:$O$170&gt;AU$169)*('Booking Guest Information'!$A$21:$A$170&lt;&gt;"X"),0),0),""),"")</f>
        <v/>
      </c>
    </row>
    <row r="177" spans="2:47" x14ac:dyDescent="0.3">
      <c r="B177" s="149">
        <v>8</v>
      </c>
      <c r="C177" s="151" t="str">
        <f t="shared" si="9"/>
        <v>Standard Double</v>
      </c>
      <c r="D177" s="149">
        <f t="shared" si="9"/>
        <v>208</v>
      </c>
      <c r="E177" s="149"/>
      <c r="F177" s="150" t="str">
        <f t="array" ref="F177">IFERROR(IF($C177&lt;&gt;"",INDEX('Booking Guest Information'!$K$21:$K$170,MATCH(1,('Booking Guest Information'!$G$21:$G$170=$D177)*('Booking Guest Information'!$M$21:$M$170&lt;=F$169)*('Booking Guest Information'!$O$21:$O$170&gt;F$169)*('Booking Guest Information'!$A$21:$A$170&lt;&gt;"X"),0),0),""),"")</f>
        <v/>
      </c>
      <c r="G177" s="150" t="str">
        <f t="array" ref="G177">IFERROR(IF($C177&lt;&gt;"",INDEX('Booking Guest Information'!$K$21:$K$170,MATCH(1,('Booking Guest Information'!$G$21:$G$170=$D177)*('Booking Guest Information'!$M$21:$M$170&lt;=G$169)*('Booking Guest Information'!$O$21:$O$170&gt;G$169)*('Booking Guest Information'!$A$21:$A$170&lt;&gt;"X"),0),0),""),"")</f>
        <v/>
      </c>
      <c r="H177" s="150" t="str">
        <f t="array" ref="H177">IFERROR(IF($C177&lt;&gt;"",INDEX('Booking Guest Information'!$K$21:$K$170,MATCH(1,('Booking Guest Information'!$G$21:$G$170=$D177)*('Booking Guest Information'!$M$21:$M$170&lt;=H$169)*('Booking Guest Information'!$O$21:$O$170&gt;H$169)*('Booking Guest Information'!$A$21:$A$170&lt;&gt;"X"),0),0),""),"")</f>
        <v/>
      </c>
      <c r="I177" s="150" t="str">
        <f t="array" ref="I177">IFERROR(IF($C177&lt;&gt;"",INDEX('Booking Guest Information'!$K$21:$K$170,MATCH(1,('Booking Guest Information'!$G$21:$G$170=$D177)*('Booking Guest Information'!$M$21:$M$170&lt;=I$169)*('Booking Guest Information'!$O$21:$O$170&gt;I$169)*('Booking Guest Information'!$A$21:$A$170&lt;&gt;"X"),0),0),""),"")</f>
        <v/>
      </c>
      <c r="J177" s="150" t="str">
        <f t="array" ref="J177">IFERROR(IF($C177&lt;&gt;"",INDEX('Booking Guest Information'!$K$21:$K$170,MATCH(1,('Booking Guest Information'!$G$21:$G$170=$D177)*('Booking Guest Information'!$M$21:$M$170&lt;=J$169)*('Booking Guest Information'!$O$21:$O$170&gt;J$169)*('Booking Guest Information'!$A$21:$A$170&lt;&gt;"X"),0),0),""),"")</f>
        <v/>
      </c>
      <c r="K177" s="150" t="str">
        <f t="array" ref="K177">IFERROR(IF($C177&lt;&gt;"",INDEX('Booking Guest Information'!$K$21:$K$170,MATCH(1,('Booking Guest Information'!$G$21:$G$170=$D177)*('Booking Guest Information'!$M$21:$M$170&lt;=K$169)*('Booking Guest Information'!$O$21:$O$170&gt;K$169)*('Booking Guest Information'!$A$21:$A$170&lt;&gt;"X"),0),0),""),"")</f>
        <v/>
      </c>
      <c r="L177" s="150" t="str">
        <f t="array" ref="L177">IFERROR(IF($C177&lt;&gt;"",INDEX('Booking Guest Information'!$K$21:$K$170,MATCH(1,('Booking Guest Information'!$G$21:$G$170=$D177)*('Booking Guest Information'!$M$21:$M$170&lt;=L$169)*('Booking Guest Information'!$O$21:$O$170&gt;L$169)*('Booking Guest Information'!$A$21:$A$170&lt;&gt;"X"),0),0),""),"")</f>
        <v/>
      </c>
      <c r="M177" s="150" t="str">
        <f t="array" ref="M177">IFERROR(IF($C177&lt;&gt;"",INDEX('Booking Guest Information'!$K$21:$K$170,MATCH(1,('Booking Guest Information'!$G$21:$G$170=$D177)*('Booking Guest Information'!$M$21:$M$170&lt;=M$169)*('Booking Guest Information'!$O$21:$O$170&gt;M$169)*('Booking Guest Information'!$A$21:$A$170&lt;&gt;"X"),0),0),""),"")</f>
        <v/>
      </c>
      <c r="N177" s="150" t="str">
        <f t="array" ref="N177">IFERROR(IF($C177&lt;&gt;"",INDEX('Booking Guest Information'!$K$21:$K$170,MATCH(1,('Booking Guest Information'!$G$21:$G$170=$D177)*('Booking Guest Information'!$M$21:$M$170&lt;=N$169)*('Booking Guest Information'!$O$21:$O$170&gt;N$169)*('Booking Guest Information'!$A$21:$A$170&lt;&gt;"X"),0),0),""),"")</f>
        <v/>
      </c>
      <c r="O177" s="150" t="str">
        <f t="array" ref="O177">IFERROR(IF($C177&lt;&gt;"",INDEX('Booking Guest Information'!$K$21:$K$170,MATCH(1,('Booking Guest Information'!$G$21:$G$170=$D177)*('Booking Guest Information'!$M$21:$M$170&lt;=O$169)*('Booking Guest Information'!$O$21:$O$170&gt;O$169)*('Booking Guest Information'!$A$21:$A$170&lt;&gt;"X"),0),0),""),"")</f>
        <v/>
      </c>
      <c r="P177" s="150" t="str">
        <f t="array" ref="P177">IFERROR(IF($C177&lt;&gt;"",INDEX('Booking Guest Information'!$K$21:$K$170,MATCH(1,('Booking Guest Information'!$G$21:$G$170=$D177)*('Booking Guest Information'!$M$21:$M$170&lt;=P$169)*('Booking Guest Information'!$O$21:$O$170&gt;P$169)*('Booking Guest Information'!$A$21:$A$170&lt;&gt;"X"),0),0),""),"")</f>
        <v/>
      </c>
      <c r="Q177" s="150" t="str">
        <f t="array" ref="Q177">IFERROR(IF($C177&lt;&gt;"",INDEX('Booking Guest Information'!$K$21:$K$170,MATCH(1,('Booking Guest Information'!$G$21:$G$170=$D177)*('Booking Guest Information'!$M$21:$M$170&lt;=Q$169)*('Booking Guest Information'!$O$21:$O$170&gt;Q$169)*('Booking Guest Information'!$A$21:$A$170&lt;&gt;"X"),0),0),""),"")</f>
        <v/>
      </c>
      <c r="R177" s="150" t="str">
        <f t="array" ref="R177">IFERROR(IF($C177&lt;&gt;"",INDEX('Booking Guest Information'!$K$21:$K$170,MATCH(1,('Booking Guest Information'!$G$21:$G$170=$D177)*('Booking Guest Information'!$M$21:$M$170&lt;=R$169)*('Booking Guest Information'!$O$21:$O$170&gt;R$169)*('Booking Guest Information'!$A$21:$A$170&lt;&gt;"X"),0),0),""),"")</f>
        <v/>
      </c>
      <c r="S177" s="150" t="str">
        <f t="array" ref="S177">IFERROR(IF($C177&lt;&gt;"",INDEX('Booking Guest Information'!$K$21:$K$170,MATCH(1,('Booking Guest Information'!$G$21:$G$170=$D177)*('Booking Guest Information'!$M$21:$M$170&lt;=S$169)*('Booking Guest Information'!$O$21:$O$170&gt;S$169)*('Booking Guest Information'!$A$21:$A$170&lt;&gt;"X"),0),0),""),"")</f>
        <v/>
      </c>
      <c r="T177" s="150" t="str">
        <f t="array" ref="T177">IFERROR(IF($C177&lt;&gt;"",INDEX('Booking Guest Information'!$K$21:$K$170,MATCH(1,('Booking Guest Information'!$G$21:$G$170=$D177)*('Booking Guest Information'!$M$21:$M$170&lt;=T$169)*('Booking Guest Information'!$O$21:$O$170&gt;T$169)*('Booking Guest Information'!$A$21:$A$170&lt;&gt;"X"),0),0),""),"")</f>
        <v/>
      </c>
      <c r="U177" s="150" t="str">
        <f t="array" ref="U177">IFERROR(IF($C177&lt;&gt;"",INDEX('Booking Guest Information'!$K$21:$K$170,MATCH(1,('Booking Guest Information'!$G$21:$G$170=$D177)*('Booking Guest Information'!$M$21:$M$170&lt;=U$169)*('Booking Guest Information'!$O$21:$O$170&gt;U$169)*('Booking Guest Information'!$A$21:$A$170&lt;&gt;"X"),0),0),""),"")</f>
        <v/>
      </c>
      <c r="V177" s="150" t="str">
        <f t="array" ref="V177">IFERROR(IF($C177&lt;&gt;"",INDEX('Booking Guest Information'!$K$21:$K$170,MATCH(1,('Booking Guest Information'!$G$21:$G$170=$D177)*('Booking Guest Information'!$M$21:$M$170&lt;=V$169)*('Booking Guest Information'!$O$21:$O$170&gt;V$169)*('Booking Guest Information'!$A$21:$A$170&lt;&gt;"X"),0),0),""),"")</f>
        <v/>
      </c>
      <c r="W177" s="150" t="str">
        <f t="array" ref="W177">IFERROR(IF($C177&lt;&gt;"",INDEX('Booking Guest Information'!$K$21:$K$170,MATCH(1,('Booking Guest Information'!$G$21:$G$170=$D177)*('Booking Guest Information'!$M$21:$M$170&lt;=W$169)*('Booking Guest Information'!$O$21:$O$170&gt;W$169)*('Booking Guest Information'!$A$21:$A$170&lt;&gt;"X"),0),0),""),"")</f>
        <v/>
      </c>
      <c r="X177" s="150" t="str">
        <f t="array" ref="X177">IFERROR(IF($C177&lt;&gt;"",INDEX('Booking Guest Information'!$K$21:$K$170,MATCH(1,('Booking Guest Information'!$G$21:$G$170=$D177)*('Booking Guest Information'!$M$21:$M$170&lt;=X$169)*('Booking Guest Information'!$O$21:$O$170&gt;X$169)*('Booking Guest Information'!$A$21:$A$170&lt;&gt;"X"),0),0),""),"")</f>
        <v/>
      </c>
      <c r="Y177" s="150" t="str">
        <f t="array" ref="Y177">IFERROR(IF($C177&lt;&gt;"",INDEX('Booking Guest Information'!$K$21:$K$170,MATCH(1,('Booking Guest Information'!$G$21:$G$170=$D177)*('Booking Guest Information'!$M$21:$M$170&lt;=Y$169)*('Booking Guest Information'!$O$21:$O$170&gt;Y$169)*('Booking Guest Information'!$A$21:$A$170&lt;&gt;"X"),0),0),""),"")</f>
        <v/>
      </c>
      <c r="Z177" s="150" t="str">
        <f t="array" ref="Z177">IFERROR(IF($C177&lt;&gt;"",INDEX('Booking Guest Information'!$K$21:$K$170,MATCH(1,('Booking Guest Information'!$G$21:$G$170=$D177)*('Booking Guest Information'!$M$21:$M$170&lt;=Z$169)*('Booking Guest Information'!$O$21:$O$170&gt;Z$169)*('Booking Guest Information'!$A$21:$A$170&lt;&gt;"X"),0),0),""),"")</f>
        <v/>
      </c>
      <c r="AA177" s="150" t="str">
        <f t="array" ref="AA177">IFERROR(IF($C177&lt;&gt;"",INDEX('Booking Guest Information'!$K$21:$K$170,MATCH(1,('Booking Guest Information'!$G$21:$G$170=$D177)*('Booking Guest Information'!$M$21:$M$170&lt;=AA$169)*('Booking Guest Information'!$O$21:$O$170&gt;AA$169)*('Booking Guest Information'!$A$21:$A$170&lt;&gt;"X"),0),0),""),"")</f>
        <v/>
      </c>
      <c r="AB177" s="150" t="str">
        <f t="array" ref="AB177">IFERROR(IF($C177&lt;&gt;"",INDEX('Booking Guest Information'!$K$21:$K$170,MATCH(1,('Booking Guest Information'!$G$21:$G$170=$D177)*('Booking Guest Information'!$M$21:$M$170&lt;=AB$169)*('Booking Guest Information'!$O$21:$O$170&gt;AB$169)*('Booking Guest Information'!$A$21:$A$170&lt;&gt;"X"),0),0),""),"")</f>
        <v/>
      </c>
      <c r="AC177" s="150" t="str">
        <f t="array" ref="AC177">IFERROR(IF($C177&lt;&gt;"",INDEX('Booking Guest Information'!$K$21:$K$170,MATCH(1,('Booking Guest Information'!$G$21:$G$170=$D177)*('Booking Guest Information'!$M$21:$M$170&lt;=AC$169)*('Booking Guest Information'!$O$21:$O$170&gt;AC$169)*('Booking Guest Information'!$A$21:$A$170&lt;&gt;"X"),0),0),""),"")</f>
        <v/>
      </c>
      <c r="AD177" s="150" t="str">
        <f t="array" ref="AD177">IFERROR(IF($C177&lt;&gt;"",INDEX('Booking Guest Information'!$K$21:$K$170,MATCH(1,('Booking Guest Information'!$G$21:$G$170=$D177)*('Booking Guest Information'!$M$21:$M$170&lt;=AD$169)*('Booking Guest Information'!$O$21:$O$170&gt;AD$169)*('Booking Guest Information'!$A$21:$A$170&lt;&gt;"X"),0),0),""),"")</f>
        <v/>
      </c>
      <c r="AE177" s="150" t="str">
        <f t="array" ref="AE177">IFERROR(IF($C177&lt;&gt;"",INDEX('Booking Guest Information'!$K$21:$K$170,MATCH(1,('Booking Guest Information'!$G$21:$G$170=$D177)*('Booking Guest Information'!$M$21:$M$170&lt;=AE$169)*('Booking Guest Information'!$O$21:$O$170&gt;AE$169)*('Booking Guest Information'!$A$21:$A$170&lt;&gt;"X"),0),0),""),"")</f>
        <v/>
      </c>
      <c r="AF177" s="150" t="str">
        <f t="array" ref="AF177">IFERROR(IF($C177&lt;&gt;"",INDEX('Booking Guest Information'!$K$21:$K$170,MATCH(1,('Booking Guest Information'!$G$21:$G$170=$D177)*('Booking Guest Information'!$M$21:$M$170&lt;=AF$169)*('Booking Guest Information'!$O$21:$O$170&gt;AF$169)*('Booking Guest Information'!$A$21:$A$170&lt;&gt;"X"),0),0),""),"")</f>
        <v/>
      </c>
      <c r="AG177" s="150" t="str">
        <f t="array" ref="AG177">IFERROR(IF($C177&lt;&gt;"",INDEX('Booking Guest Information'!$K$21:$K$170,MATCH(1,('Booking Guest Information'!$G$21:$G$170=$D177)*('Booking Guest Information'!$M$21:$M$170&lt;=AG$169)*('Booking Guest Information'!$O$21:$O$170&gt;AG$169)*('Booking Guest Information'!$A$21:$A$170&lt;&gt;"X"),0),0),""),"")</f>
        <v/>
      </c>
      <c r="AH177" s="150" t="str">
        <f t="array" ref="AH177">IFERROR(IF($C177&lt;&gt;"",INDEX('Booking Guest Information'!$K$21:$K$170,MATCH(1,('Booking Guest Information'!$G$21:$G$170=$D177)*('Booking Guest Information'!$M$21:$M$170&lt;=AH$169)*('Booking Guest Information'!$O$21:$O$170&gt;AH$169)*('Booking Guest Information'!$A$21:$A$170&lt;&gt;"X"),0),0),""),"")</f>
        <v/>
      </c>
      <c r="AI177" s="150" t="str">
        <f t="array" ref="AI177">IFERROR(IF($C177&lt;&gt;"",INDEX('Booking Guest Information'!$K$21:$K$170,MATCH(1,('Booking Guest Information'!$G$21:$G$170=$D177)*('Booking Guest Information'!$M$21:$M$170&lt;=AI$169)*('Booking Guest Information'!$O$21:$O$170&gt;AI$169)*('Booking Guest Information'!$A$21:$A$170&lt;&gt;"X"),0),0),""),"")</f>
        <v/>
      </c>
      <c r="AJ177" s="150" t="str">
        <f t="array" ref="AJ177">IFERROR(IF($C177&lt;&gt;"",INDEX('Booking Guest Information'!$K$21:$K$170,MATCH(1,('Booking Guest Information'!$G$21:$G$170=$D177)*('Booking Guest Information'!$M$21:$M$170&lt;=AJ$169)*('Booking Guest Information'!$O$21:$O$170&gt;AJ$169)*('Booking Guest Information'!$A$21:$A$170&lt;&gt;"X"),0),0),""),"")</f>
        <v/>
      </c>
      <c r="AK177" s="150" t="str">
        <f t="array" ref="AK177">IFERROR(IF($C177&lt;&gt;"",INDEX('Booking Guest Information'!$K$21:$K$170,MATCH(1,('Booking Guest Information'!$G$21:$G$170=$D177)*('Booking Guest Information'!$M$21:$M$170&lt;=AK$169)*('Booking Guest Information'!$O$21:$O$170&gt;AK$169)*('Booking Guest Information'!$A$21:$A$170&lt;&gt;"X"),0),0),""),"")</f>
        <v/>
      </c>
      <c r="AL177" s="150" t="str">
        <f t="array" ref="AL177">IFERROR(IF($C177&lt;&gt;"",INDEX('Booking Guest Information'!$K$21:$K$170,MATCH(1,('Booking Guest Information'!$G$21:$G$170=$D177)*('Booking Guest Information'!$M$21:$M$170&lt;=AL$169)*('Booking Guest Information'!$O$21:$O$170&gt;AL$169)*('Booking Guest Information'!$A$21:$A$170&lt;&gt;"X"),0),0),""),"")</f>
        <v/>
      </c>
      <c r="AM177" s="150" t="str">
        <f t="array" ref="AM177">IFERROR(IF($C177&lt;&gt;"",INDEX('Booking Guest Information'!$K$21:$K$170,MATCH(1,('Booking Guest Information'!$G$21:$G$170=$D177)*('Booking Guest Information'!$M$21:$M$170&lt;=AM$169)*('Booking Guest Information'!$O$21:$O$170&gt;AM$169)*('Booking Guest Information'!$A$21:$A$170&lt;&gt;"X"),0),0),""),"")</f>
        <v/>
      </c>
      <c r="AN177" s="150" t="str">
        <f t="array" ref="AN177">IFERROR(IF($C177&lt;&gt;"",INDEX('Booking Guest Information'!$K$21:$K$170,MATCH(1,('Booking Guest Information'!$G$21:$G$170=$D177)*('Booking Guest Information'!$M$21:$M$170&lt;=AN$169)*('Booking Guest Information'!$O$21:$O$170&gt;AN$169)*('Booking Guest Information'!$A$21:$A$170&lt;&gt;"X"),0),0),""),"")</f>
        <v/>
      </c>
      <c r="AO177" s="150" t="str">
        <f t="array" ref="AO177">IFERROR(IF($C177&lt;&gt;"",INDEX('Booking Guest Information'!$K$21:$K$170,MATCH(1,('Booking Guest Information'!$G$21:$G$170=$D177)*('Booking Guest Information'!$M$21:$M$170&lt;=AO$169)*('Booking Guest Information'!$O$21:$O$170&gt;AO$169)*('Booking Guest Information'!$A$21:$A$170&lt;&gt;"X"),0),0),""),"")</f>
        <v/>
      </c>
      <c r="AP177" s="150" t="str">
        <f t="array" ref="AP177">IFERROR(IF($C177&lt;&gt;"",INDEX('Booking Guest Information'!$K$21:$K$170,MATCH(1,('Booking Guest Information'!$G$21:$G$170=$D177)*('Booking Guest Information'!$M$21:$M$170&lt;=AP$169)*('Booking Guest Information'!$O$21:$O$170&gt;AP$169)*('Booking Guest Information'!$A$21:$A$170&lt;&gt;"X"),0),0),""),"")</f>
        <v/>
      </c>
      <c r="AQ177" s="150" t="str">
        <f t="array" ref="AQ177">IFERROR(IF($C177&lt;&gt;"",INDEX('Booking Guest Information'!$K$21:$K$170,MATCH(1,('Booking Guest Information'!$G$21:$G$170=$D177)*('Booking Guest Information'!$M$21:$M$170&lt;=AQ$169)*('Booking Guest Information'!$O$21:$O$170&gt;AQ$169)*('Booking Guest Information'!$A$21:$A$170&lt;&gt;"X"),0),0),""),"")</f>
        <v/>
      </c>
      <c r="AR177" s="150" t="str">
        <f t="array" ref="AR177">IFERROR(IF($C177&lt;&gt;"",INDEX('Booking Guest Information'!$K$21:$K$170,MATCH(1,('Booking Guest Information'!$G$21:$G$170=$D177)*('Booking Guest Information'!$M$21:$M$170&lt;=AR$169)*('Booking Guest Information'!$O$21:$O$170&gt;AR$169)*('Booking Guest Information'!$A$21:$A$170&lt;&gt;"X"),0),0),""),"")</f>
        <v/>
      </c>
      <c r="AS177" s="150" t="str">
        <f t="array" ref="AS177">IFERROR(IF($C177&lt;&gt;"",INDEX('Booking Guest Information'!$K$21:$K$170,MATCH(1,('Booking Guest Information'!$G$21:$G$170=$D177)*('Booking Guest Information'!$M$21:$M$170&lt;=AS$169)*('Booking Guest Information'!$O$21:$O$170&gt;AS$169)*('Booking Guest Information'!$A$21:$A$170&lt;&gt;"X"),0),0),""),"")</f>
        <v/>
      </c>
      <c r="AT177" s="150" t="str">
        <f t="array" ref="AT177">IFERROR(IF($C177&lt;&gt;"",INDEX('Booking Guest Information'!$K$21:$K$170,MATCH(1,('Booking Guest Information'!$G$21:$G$170=$D177)*('Booking Guest Information'!$M$21:$M$170&lt;=AT$169)*('Booking Guest Information'!$O$21:$O$170&gt;AT$169)*('Booking Guest Information'!$A$21:$A$170&lt;&gt;"X"),0),0),""),"")</f>
        <v/>
      </c>
      <c r="AU177" s="150" t="str">
        <f t="array" ref="AU177">IFERROR(IF($C177&lt;&gt;"",INDEX('Booking Guest Information'!$K$21:$K$170,MATCH(1,('Booking Guest Information'!$G$21:$G$170=$D177)*('Booking Guest Information'!$M$21:$M$170&lt;=AU$169)*('Booking Guest Information'!$O$21:$O$170&gt;AU$169)*('Booking Guest Information'!$A$21:$A$170&lt;&gt;"X"),0),0),""),"")</f>
        <v/>
      </c>
    </row>
    <row r="178" spans="2:47" x14ac:dyDescent="0.3">
      <c r="B178" s="149">
        <v>9</v>
      </c>
      <c r="C178" s="151" t="str">
        <f t="shared" si="9"/>
        <v>Standard Double</v>
      </c>
      <c r="D178" s="149">
        <f t="shared" si="9"/>
        <v>209</v>
      </c>
      <c r="E178" s="149"/>
      <c r="F178" s="150" t="str">
        <f t="array" ref="F178">IFERROR(IF($C178&lt;&gt;"",INDEX('Booking Guest Information'!$K$21:$K$170,MATCH(1,('Booking Guest Information'!$G$21:$G$170=$D178)*('Booking Guest Information'!$M$21:$M$170&lt;=F$169)*('Booking Guest Information'!$O$21:$O$170&gt;F$169)*('Booking Guest Information'!$A$21:$A$170&lt;&gt;"X"),0),0),""),"")</f>
        <v/>
      </c>
      <c r="G178" s="150" t="str">
        <f t="array" ref="G178">IFERROR(IF($C178&lt;&gt;"",INDEX('Booking Guest Information'!$K$21:$K$170,MATCH(1,('Booking Guest Information'!$G$21:$G$170=$D178)*('Booking Guest Information'!$M$21:$M$170&lt;=G$169)*('Booking Guest Information'!$O$21:$O$170&gt;G$169)*('Booking Guest Information'!$A$21:$A$170&lt;&gt;"X"),0),0),""),"")</f>
        <v/>
      </c>
      <c r="H178" s="150" t="str">
        <f t="array" ref="H178">IFERROR(IF($C178&lt;&gt;"",INDEX('Booking Guest Information'!$K$21:$K$170,MATCH(1,('Booking Guest Information'!$G$21:$G$170=$D178)*('Booking Guest Information'!$M$21:$M$170&lt;=H$169)*('Booking Guest Information'!$O$21:$O$170&gt;H$169)*('Booking Guest Information'!$A$21:$A$170&lt;&gt;"X"),0),0),""),"")</f>
        <v/>
      </c>
      <c r="I178" s="150" t="str">
        <f t="array" ref="I178">IFERROR(IF($C178&lt;&gt;"",INDEX('Booking Guest Information'!$K$21:$K$170,MATCH(1,('Booking Guest Information'!$G$21:$G$170=$D178)*('Booking Guest Information'!$M$21:$M$170&lt;=I$169)*('Booking Guest Information'!$O$21:$O$170&gt;I$169)*('Booking Guest Information'!$A$21:$A$170&lt;&gt;"X"),0),0),""),"")</f>
        <v/>
      </c>
      <c r="J178" s="150" t="str">
        <f t="array" ref="J178">IFERROR(IF($C178&lt;&gt;"",INDEX('Booking Guest Information'!$K$21:$K$170,MATCH(1,('Booking Guest Information'!$G$21:$G$170=$D178)*('Booking Guest Information'!$M$21:$M$170&lt;=J$169)*('Booking Guest Information'!$O$21:$O$170&gt;J$169)*('Booking Guest Information'!$A$21:$A$170&lt;&gt;"X"),0),0),""),"")</f>
        <v/>
      </c>
      <c r="K178" s="150" t="str">
        <f t="array" ref="K178">IFERROR(IF($C178&lt;&gt;"",INDEX('Booking Guest Information'!$K$21:$K$170,MATCH(1,('Booking Guest Information'!$G$21:$G$170=$D178)*('Booking Guest Information'!$M$21:$M$170&lt;=K$169)*('Booking Guest Information'!$O$21:$O$170&gt;K$169)*('Booking Guest Information'!$A$21:$A$170&lt;&gt;"X"),0),0),""),"")</f>
        <v/>
      </c>
      <c r="L178" s="150" t="str">
        <f t="array" ref="L178">IFERROR(IF($C178&lt;&gt;"",INDEX('Booking Guest Information'!$K$21:$K$170,MATCH(1,('Booking Guest Information'!$G$21:$G$170=$D178)*('Booking Guest Information'!$M$21:$M$170&lt;=L$169)*('Booking Guest Information'!$O$21:$O$170&gt;L$169)*('Booking Guest Information'!$A$21:$A$170&lt;&gt;"X"),0),0),""),"")</f>
        <v/>
      </c>
      <c r="M178" s="150" t="str">
        <f t="array" ref="M178">IFERROR(IF($C178&lt;&gt;"",INDEX('Booking Guest Information'!$K$21:$K$170,MATCH(1,('Booking Guest Information'!$G$21:$G$170=$D178)*('Booking Guest Information'!$M$21:$M$170&lt;=M$169)*('Booking Guest Information'!$O$21:$O$170&gt;M$169)*('Booking Guest Information'!$A$21:$A$170&lt;&gt;"X"),0),0),""),"")</f>
        <v/>
      </c>
      <c r="N178" s="150" t="str">
        <f t="array" ref="N178">IFERROR(IF($C178&lt;&gt;"",INDEX('Booking Guest Information'!$K$21:$K$170,MATCH(1,('Booking Guest Information'!$G$21:$G$170=$D178)*('Booking Guest Information'!$M$21:$M$170&lt;=N$169)*('Booking Guest Information'!$O$21:$O$170&gt;N$169)*('Booking Guest Information'!$A$21:$A$170&lt;&gt;"X"),0),0),""),"")</f>
        <v/>
      </c>
      <c r="O178" s="150" t="str">
        <f t="array" ref="O178">IFERROR(IF($C178&lt;&gt;"",INDEX('Booking Guest Information'!$K$21:$K$170,MATCH(1,('Booking Guest Information'!$G$21:$G$170=$D178)*('Booking Guest Information'!$M$21:$M$170&lt;=O$169)*('Booking Guest Information'!$O$21:$O$170&gt;O$169)*('Booking Guest Information'!$A$21:$A$170&lt;&gt;"X"),0),0),""),"")</f>
        <v/>
      </c>
      <c r="P178" s="150" t="str">
        <f t="array" ref="P178">IFERROR(IF($C178&lt;&gt;"",INDEX('Booking Guest Information'!$K$21:$K$170,MATCH(1,('Booking Guest Information'!$G$21:$G$170=$D178)*('Booking Guest Information'!$M$21:$M$170&lt;=P$169)*('Booking Guest Information'!$O$21:$O$170&gt;P$169)*('Booking Guest Information'!$A$21:$A$170&lt;&gt;"X"),0),0),""),"")</f>
        <v/>
      </c>
      <c r="Q178" s="150" t="str">
        <f t="array" ref="Q178">IFERROR(IF($C178&lt;&gt;"",INDEX('Booking Guest Information'!$K$21:$K$170,MATCH(1,('Booking Guest Information'!$G$21:$G$170=$D178)*('Booking Guest Information'!$M$21:$M$170&lt;=Q$169)*('Booking Guest Information'!$O$21:$O$170&gt;Q$169)*('Booking Guest Information'!$A$21:$A$170&lt;&gt;"X"),0),0),""),"")</f>
        <v/>
      </c>
      <c r="R178" s="150" t="str">
        <f t="array" ref="R178">IFERROR(IF($C178&lt;&gt;"",INDEX('Booking Guest Information'!$K$21:$K$170,MATCH(1,('Booking Guest Information'!$G$21:$G$170=$D178)*('Booking Guest Information'!$M$21:$M$170&lt;=R$169)*('Booking Guest Information'!$O$21:$O$170&gt;R$169)*('Booking Guest Information'!$A$21:$A$170&lt;&gt;"X"),0),0),""),"")</f>
        <v/>
      </c>
      <c r="S178" s="150" t="str">
        <f t="array" ref="S178">IFERROR(IF($C178&lt;&gt;"",INDEX('Booking Guest Information'!$K$21:$K$170,MATCH(1,('Booking Guest Information'!$G$21:$G$170=$D178)*('Booking Guest Information'!$M$21:$M$170&lt;=S$169)*('Booking Guest Information'!$O$21:$O$170&gt;S$169)*('Booking Guest Information'!$A$21:$A$170&lt;&gt;"X"),0),0),""),"")</f>
        <v/>
      </c>
      <c r="T178" s="150" t="str">
        <f t="array" ref="T178">IFERROR(IF($C178&lt;&gt;"",INDEX('Booking Guest Information'!$K$21:$K$170,MATCH(1,('Booking Guest Information'!$G$21:$G$170=$D178)*('Booking Guest Information'!$M$21:$M$170&lt;=T$169)*('Booking Guest Information'!$O$21:$O$170&gt;T$169)*('Booking Guest Information'!$A$21:$A$170&lt;&gt;"X"),0),0),""),"")</f>
        <v/>
      </c>
      <c r="U178" s="150" t="str">
        <f t="array" ref="U178">IFERROR(IF($C178&lt;&gt;"",INDEX('Booking Guest Information'!$K$21:$K$170,MATCH(1,('Booking Guest Information'!$G$21:$G$170=$D178)*('Booking Guest Information'!$M$21:$M$170&lt;=U$169)*('Booking Guest Information'!$O$21:$O$170&gt;U$169)*('Booking Guest Information'!$A$21:$A$170&lt;&gt;"X"),0),0),""),"")</f>
        <v/>
      </c>
      <c r="V178" s="150" t="str">
        <f t="array" ref="V178">IFERROR(IF($C178&lt;&gt;"",INDEX('Booking Guest Information'!$K$21:$K$170,MATCH(1,('Booking Guest Information'!$G$21:$G$170=$D178)*('Booking Guest Information'!$M$21:$M$170&lt;=V$169)*('Booking Guest Information'!$O$21:$O$170&gt;V$169)*('Booking Guest Information'!$A$21:$A$170&lt;&gt;"X"),0),0),""),"")</f>
        <v/>
      </c>
      <c r="W178" s="150" t="str">
        <f t="array" ref="W178">IFERROR(IF($C178&lt;&gt;"",INDEX('Booking Guest Information'!$K$21:$K$170,MATCH(1,('Booking Guest Information'!$G$21:$G$170=$D178)*('Booking Guest Information'!$M$21:$M$170&lt;=W$169)*('Booking Guest Information'!$O$21:$O$170&gt;W$169)*('Booking Guest Information'!$A$21:$A$170&lt;&gt;"X"),0),0),""),"")</f>
        <v/>
      </c>
      <c r="X178" s="150" t="str">
        <f t="array" ref="X178">IFERROR(IF($C178&lt;&gt;"",INDEX('Booking Guest Information'!$K$21:$K$170,MATCH(1,('Booking Guest Information'!$G$21:$G$170=$D178)*('Booking Guest Information'!$M$21:$M$170&lt;=X$169)*('Booking Guest Information'!$O$21:$O$170&gt;X$169)*('Booking Guest Information'!$A$21:$A$170&lt;&gt;"X"),0),0),""),"")</f>
        <v/>
      </c>
      <c r="Y178" s="150" t="str">
        <f t="array" ref="Y178">IFERROR(IF($C178&lt;&gt;"",INDEX('Booking Guest Information'!$K$21:$K$170,MATCH(1,('Booking Guest Information'!$G$21:$G$170=$D178)*('Booking Guest Information'!$M$21:$M$170&lt;=Y$169)*('Booking Guest Information'!$O$21:$O$170&gt;Y$169)*('Booking Guest Information'!$A$21:$A$170&lt;&gt;"X"),0),0),""),"")</f>
        <v/>
      </c>
      <c r="Z178" s="150" t="str">
        <f t="array" ref="Z178">IFERROR(IF($C178&lt;&gt;"",INDEX('Booking Guest Information'!$K$21:$K$170,MATCH(1,('Booking Guest Information'!$G$21:$G$170=$D178)*('Booking Guest Information'!$M$21:$M$170&lt;=Z$169)*('Booking Guest Information'!$O$21:$O$170&gt;Z$169)*('Booking Guest Information'!$A$21:$A$170&lt;&gt;"X"),0),0),""),"")</f>
        <v/>
      </c>
      <c r="AA178" s="150" t="str">
        <f t="array" ref="AA178">IFERROR(IF($C178&lt;&gt;"",INDEX('Booking Guest Information'!$K$21:$K$170,MATCH(1,('Booking Guest Information'!$G$21:$G$170=$D178)*('Booking Guest Information'!$M$21:$M$170&lt;=AA$169)*('Booking Guest Information'!$O$21:$O$170&gt;AA$169)*('Booking Guest Information'!$A$21:$A$170&lt;&gt;"X"),0),0),""),"")</f>
        <v/>
      </c>
      <c r="AB178" s="150" t="str">
        <f t="array" ref="AB178">IFERROR(IF($C178&lt;&gt;"",INDEX('Booking Guest Information'!$K$21:$K$170,MATCH(1,('Booking Guest Information'!$G$21:$G$170=$D178)*('Booking Guest Information'!$M$21:$M$170&lt;=AB$169)*('Booking Guest Information'!$O$21:$O$170&gt;AB$169)*('Booking Guest Information'!$A$21:$A$170&lt;&gt;"X"),0),0),""),"")</f>
        <v/>
      </c>
      <c r="AC178" s="150" t="str">
        <f t="array" ref="AC178">IFERROR(IF($C178&lt;&gt;"",INDEX('Booking Guest Information'!$K$21:$K$170,MATCH(1,('Booking Guest Information'!$G$21:$G$170=$D178)*('Booking Guest Information'!$M$21:$M$170&lt;=AC$169)*('Booking Guest Information'!$O$21:$O$170&gt;AC$169)*('Booking Guest Information'!$A$21:$A$170&lt;&gt;"X"),0),0),""),"")</f>
        <v/>
      </c>
      <c r="AD178" s="150" t="str">
        <f t="array" ref="AD178">IFERROR(IF($C178&lt;&gt;"",INDEX('Booking Guest Information'!$K$21:$K$170,MATCH(1,('Booking Guest Information'!$G$21:$G$170=$D178)*('Booking Guest Information'!$M$21:$M$170&lt;=AD$169)*('Booking Guest Information'!$O$21:$O$170&gt;AD$169)*('Booking Guest Information'!$A$21:$A$170&lt;&gt;"X"),0),0),""),"")</f>
        <v/>
      </c>
      <c r="AE178" s="150" t="str">
        <f t="array" ref="AE178">IFERROR(IF($C178&lt;&gt;"",INDEX('Booking Guest Information'!$K$21:$K$170,MATCH(1,('Booking Guest Information'!$G$21:$G$170=$D178)*('Booking Guest Information'!$M$21:$M$170&lt;=AE$169)*('Booking Guest Information'!$O$21:$O$170&gt;AE$169)*('Booking Guest Information'!$A$21:$A$170&lt;&gt;"X"),0),0),""),"")</f>
        <v/>
      </c>
      <c r="AF178" s="150" t="str">
        <f t="array" ref="AF178">IFERROR(IF($C178&lt;&gt;"",INDEX('Booking Guest Information'!$K$21:$K$170,MATCH(1,('Booking Guest Information'!$G$21:$G$170=$D178)*('Booking Guest Information'!$M$21:$M$170&lt;=AF$169)*('Booking Guest Information'!$O$21:$O$170&gt;AF$169)*('Booking Guest Information'!$A$21:$A$170&lt;&gt;"X"),0),0),""),"")</f>
        <v/>
      </c>
      <c r="AG178" s="150" t="str">
        <f t="array" ref="AG178">IFERROR(IF($C178&lt;&gt;"",INDEX('Booking Guest Information'!$K$21:$K$170,MATCH(1,('Booking Guest Information'!$G$21:$G$170=$D178)*('Booking Guest Information'!$M$21:$M$170&lt;=AG$169)*('Booking Guest Information'!$O$21:$O$170&gt;AG$169)*('Booking Guest Information'!$A$21:$A$170&lt;&gt;"X"),0),0),""),"")</f>
        <v/>
      </c>
      <c r="AH178" s="150" t="str">
        <f t="array" ref="AH178">IFERROR(IF($C178&lt;&gt;"",INDEX('Booking Guest Information'!$K$21:$K$170,MATCH(1,('Booking Guest Information'!$G$21:$G$170=$D178)*('Booking Guest Information'!$M$21:$M$170&lt;=AH$169)*('Booking Guest Information'!$O$21:$O$170&gt;AH$169)*('Booking Guest Information'!$A$21:$A$170&lt;&gt;"X"),0),0),""),"")</f>
        <v/>
      </c>
      <c r="AI178" s="150" t="str">
        <f t="array" ref="AI178">IFERROR(IF($C178&lt;&gt;"",INDEX('Booking Guest Information'!$K$21:$K$170,MATCH(1,('Booking Guest Information'!$G$21:$G$170=$D178)*('Booking Guest Information'!$M$21:$M$170&lt;=AI$169)*('Booking Guest Information'!$O$21:$O$170&gt;AI$169)*('Booking Guest Information'!$A$21:$A$170&lt;&gt;"X"),0),0),""),"")</f>
        <v/>
      </c>
      <c r="AJ178" s="150" t="str">
        <f t="array" ref="AJ178">IFERROR(IF($C178&lt;&gt;"",INDEX('Booking Guest Information'!$K$21:$K$170,MATCH(1,('Booking Guest Information'!$G$21:$G$170=$D178)*('Booking Guest Information'!$M$21:$M$170&lt;=AJ$169)*('Booking Guest Information'!$O$21:$O$170&gt;AJ$169)*('Booking Guest Information'!$A$21:$A$170&lt;&gt;"X"),0),0),""),"")</f>
        <v/>
      </c>
      <c r="AK178" s="150" t="str">
        <f t="array" ref="AK178">IFERROR(IF($C178&lt;&gt;"",INDEX('Booking Guest Information'!$K$21:$K$170,MATCH(1,('Booking Guest Information'!$G$21:$G$170=$D178)*('Booking Guest Information'!$M$21:$M$170&lt;=AK$169)*('Booking Guest Information'!$O$21:$O$170&gt;AK$169)*('Booking Guest Information'!$A$21:$A$170&lt;&gt;"X"),0),0),""),"")</f>
        <v/>
      </c>
      <c r="AL178" s="150" t="str">
        <f t="array" ref="AL178">IFERROR(IF($C178&lt;&gt;"",INDEX('Booking Guest Information'!$K$21:$K$170,MATCH(1,('Booking Guest Information'!$G$21:$G$170=$D178)*('Booking Guest Information'!$M$21:$M$170&lt;=AL$169)*('Booking Guest Information'!$O$21:$O$170&gt;AL$169)*('Booking Guest Information'!$A$21:$A$170&lt;&gt;"X"),0),0),""),"")</f>
        <v/>
      </c>
      <c r="AM178" s="150" t="str">
        <f t="array" ref="AM178">IFERROR(IF($C178&lt;&gt;"",INDEX('Booking Guest Information'!$K$21:$K$170,MATCH(1,('Booking Guest Information'!$G$21:$G$170=$D178)*('Booking Guest Information'!$M$21:$M$170&lt;=AM$169)*('Booking Guest Information'!$O$21:$O$170&gt;AM$169)*('Booking Guest Information'!$A$21:$A$170&lt;&gt;"X"),0),0),""),"")</f>
        <v/>
      </c>
      <c r="AN178" s="150" t="str">
        <f t="array" ref="AN178">IFERROR(IF($C178&lt;&gt;"",INDEX('Booking Guest Information'!$K$21:$K$170,MATCH(1,('Booking Guest Information'!$G$21:$G$170=$D178)*('Booking Guest Information'!$M$21:$M$170&lt;=AN$169)*('Booking Guest Information'!$O$21:$O$170&gt;AN$169)*('Booking Guest Information'!$A$21:$A$170&lt;&gt;"X"),0),0),""),"")</f>
        <v/>
      </c>
      <c r="AO178" s="150" t="str">
        <f t="array" ref="AO178">IFERROR(IF($C178&lt;&gt;"",INDEX('Booking Guest Information'!$K$21:$K$170,MATCH(1,('Booking Guest Information'!$G$21:$G$170=$D178)*('Booking Guest Information'!$M$21:$M$170&lt;=AO$169)*('Booking Guest Information'!$O$21:$O$170&gt;AO$169)*('Booking Guest Information'!$A$21:$A$170&lt;&gt;"X"),0),0),""),"")</f>
        <v/>
      </c>
      <c r="AP178" s="150" t="str">
        <f t="array" ref="AP178">IFERROR(IF($C178&lt;&gt;"",INDEX('Booking Guest Information'!$K$21:$K$170,MATCH(1,('Booking Guest Information'!$G$21:$G$170=$D178)*('Booking Guest Information'!$M$21:$M$170&lt;=AP$169)*('Booking Guest Information'!$O$21:$O$170&gt;AP$169)*('Booking Guest Information'!$A$21:$A$170&lt;&gt;"X"),0),0),""),"")</f>
        <v/>
      </c>
      <c r="AQ178" s="150" t="str">
        <f t="array" ref="AQ178">IFERROR(IF($C178&lt;&gt;"",INDEX('Booking Guest Information'!$K$21:$K$170,MATCH(1,('Booking Guest Information'!$G$21:$G$170=$D178)*('Booking Guest Information'!$M$21:$M$170&lt;=AQ$169)*('Booking Guest Information'!$O$21:$O$170&gt;AQ$169)*('Booking Guest Information'!$A$21:$A$170&lt;&gt;"X"),0),0),""),"")</f>
        <v/>
      </c>
      <c r="AR178" s="150" t="str">
        <f t="array" ref="AR178">IFERROR(IF($C178&lt;&gt;"",INDEX('Booking Guest Information'!$K$21:$K$170,MATCH(1,('Booking Guest Information'!$G$21:$G$170=$D178)*('Booking Guest Information'!$M$21:$M$170&lt;=AR$169)*('Booking Guest Information'!$O$21:$O$170&gt;AR$169)*('Booking Guest Information'!$A$21:$A$170&lt;&gt;"X"),0),0),""),"")</f>
        <v/>
      </c>
      <c r="AS178" s="150" t="str">
        <f t="array" ref="AS178">IFERROR(IF($C178&lt;&gt;"",INDEX('Booking Guest Information'!$K$21:$K$170,MATCH(1,('Booking Guest Information'!$G$21:$G$170=$D178)*('Booking Guest Information'!$M$21:$M$170&lt;=AS$169)*('Booking Guest Information'!$O$21:$O$170&gt;AS$169)*('Booking Guest Information'!$A$21:$A$170&lt;&gt;"X"),0),0),""),"")</f>
        <v/>
      </c>
      <c r="AT178" s="150" t="str">
        <f t="array" ref="AT178">IFERROR(IF($C178&lt;&gt;"",INDEX('Booking Guest Information'!$K$21:$K$170,MATCH(1,('Booking Guest Information'!$G$21:$G$170=$D178)*('Booking Guest Information'!$M$21:$M$170&lt;=AT$169)*('Booking Guest Information'!$O$21:$O$170&gt;AT$169)*('Booking Guest Information'!$A$21:$A$170&lt;&gt;"X"),0),0),""),"")</f>
        <v/>
      </c>
      <c r="AU178" s="150" t="str">
        <f t="array" ref="AU178">IFERROR(IF($C178&lt;&gt;"",INDEX('Booking Guest Information'!$K$21:$K$170,MATCH(1,('Booking Guest Information'!$G$21:$G$170=$D178)*('Booking Guest Information'!$M$21:$M$170&lt;=AU$169)*('Booking Guest Information'!$O$21:$O$170&gt;AU$169)*('Booking Guest Information'!$A$21:$A$170&lt;&gt;"X"),0),0),""),"")</f>
        <v/>
      </c>
    </row>
    <row r="179" spans="2:47" x14ac:dyDescent="0.3">
      <c r="B179" s="149">
        <v>10</v>
      </c>
      <c r="C179" s="151" t="str">
        <f t="shared" si="9"/>
        <v>Deluxe Single</v>
      </c>
      <c r="D179" s="149">
        <f t="shared" si="9"/>
        <v>210</v>
      </c>
      <c r="E179" s="149"/>
      <c r="F179" s="150" t="str">
        <f t="array" ref="F179">IFERROR(IF($C179&lt;&gt;"",INDEX('Booking Guest Information'!$K$21:$K$170,MATCH(1,('Booking Guest Information'!$G$21:$G$170=$D179)*('Booking Guest Information'!$M$21:$M$170&lt;=F$169)*('Booking Guest Information'!$O$21:$O$170&gt;F$169)*('Booking Guest Information'!$A$21:$A$170&lt;&gt;"X"),0),0),""),"")</f>
        <v/>
      </c>
      <c r="G179" s="150" t="str">
        <f t="array" ref="G179">IFERROR(IF($C179&lt;&gt;"",INDEX('Booking Guest Information'!$K$21:$K$170,MATCH(1,('Booking Guest Information'!$G$21:$G$170=$D179)*('Booking Guest Information'!$M$21:$M$170&lt;=G$169)*('Booking Guest Information'!$O$21:$O$170&gt;G$169)*('Booking Guest Information'!$A$21:$A$170&lt;&gt;"X"),0),0),""),"")</f>
        <v/>
      </c>
      <c r="H179" s="150" t="str">
        <f t="array" ref="H179">IFERROR(IF($C179&lt;&gt;"",INDEX('Booking Guest Information'!$K$21:$K$170,MATCH(1,('Booking Guest Information'!$G$21:$G$170=$D179)*('Booking Guest Information'!$M$21:$M$170&lt;=H$169)*('Booking Guest Information'!$O$21:$O$170&gt;H$169)*('Booking Guest Information'!$A$21:$A$170&lt;&gt;"X"),0),0),""),"")</f>
        <v/>
      </c>
      <c r="I179" s="150" t="str">
        <f t="array" ref="I179">IFERROR(IF($C179&lt;&gt;"",INDEX('Booking Guest Information'!$K$21:$K$170,MATCH(1,('Booking Guest Information'!$G$21:$G$170=$D179)*('Booking Guest Information'!$M$21:$M$170&lt;=I$169)*('Booking Guest Information'!$O$21:$O$170&gt;I$169)*('Booking Guest Information'!$A$21:$A$170&lt;&gt;"X"),0),0),""),"")</f>
        <v/>
      </c>
      <c r="J179" s="150" t="str">
        <f t="array" ref="J179">IFERROR(IF($C179&lt;&gt;"",INDEX('Booking Guest Information'!$K$21:$K$170,MATCH(1,('Booking Guest Information'!$G$21:$G$170=$D179)*('Booking Guest Information'!$M$21:$M$170&lt;=J$169)*('Booking Guest Information'!$O$21:$O$170&gt;J$169)*('Booking Guest Information'!$A$21:$A$170&lt;&gt;"X"),0),0),""),"")</f>
        <v/>
      </c>
      <c r="K179" s="150" t="str">
        <f t="array" ref="K179">IFERROR(IF($C179&lt;&gt;"",INDEX('Booking Guest Information'!$K$21:$K$170,MATCH(1,('Booking Guest Information'!$G$21:$G$170=$D179)*('Booking Guest Information'!$M$21:$M$170&lt;=K$169)*('Booking Guest Information'!$O$21:$O$170&gt;K$169)*('Booking Guest Information'!$A$21:$A$170&lt;&gt;"X"),0),0),""),"")</f>
        <v/>
      </c>
      <c r="L179" s="150" t="str">
        <f t="array" ref="L179">IFERROR(IF($C179&lt;&gt;"",INDEX('Booking Guest Information'!$K$21:$K$170,MATCH(1,('Booking Guest Information'!$G$21:$G$170=$D179)*('Booking Guest Information'!$M$21:$M$170&lt;=L$169)*('Booking Guest Information'!$O$21:$O$170&gt;L$169)*('Booking Guest Information'!$A$21:$A$170&lt;&gt;"X"),0),0),""),"")</f>
        <v/>
      </c>
      <c r="M179" s="150" t="str">
        <f t="array" ref="M179">IFERROR(IF($C179&lt;&gt;"",INDEX('Booking Guest Information'!$K$21:$K$170,MATCH(1,('Booking Guest Information'!$G$21:$G$170=$D179)*('Booking Guest Information'!$M$21:$M$170&lt;=M$169)*('Booking Guest Information'!$O$21:$O$170&gt;M$169)*('Booking Guest Information'!$A$21:$A$170&lt;&gt;"X"),0),0),""),"")</f>
        <v/>
      </c>
      <c r="N179" s="150" t="str">
        <f t="array" ref="N179">IFERROR(IF($C179&lt;&gt;"",INDEX('Booking Guest Information'!$K$21:$K$170,MATCH(1,('Booking Guest Information'!$G$21:$G$170=$D179)*('Booking Guest Information'!$M$21:$M$170&lt;=N$169)*('Booking Guest Information'!$O$21:$O$170&gt;N$169)*('Booking Guest Information'!$A$21:$A$170&lt;&gt;"X"),0),0),""),"")</f>
        <v/>
      </c>
      <c r="O179" s="150" t="str">
        <f t="array" ref="O179">IFERROR(IF($C179&lt;&gt;"",INDEX('Booking Guest Information'!$K$21:$K$170,MATCH(1,('Booking Guest Information'!$G$21:$G$170=$D179)*('Booking Guest Information'!$M$21:$M$170&lt;=O$169)*('Booking Guest Information'!$O$21:$O$170&gt;O$169)*('Booking Guest Information'!$A$21:$A$170&lt;&gt;"X"),0),0),""),"")</f>
        <v/>
      </c>
      <c r="P179" s="150" t="str">
        <f t="array" ref="P179">IFERROR(IF($C179&lt;&gt;"",INDEX('Booking Guest Information'!$K$21:$K$170,MATCH(1,('Booking Guest Information'!$G$21:$G$170=$D179)*('Booking Guest Information'!$M$21:$M$170&lt;=P$169)*('Booking Guest Information'!$O$21:$O$170&gt;P$169)*('Booking Guest Information'!$A$21:$A$170&lt;&gt;"X"),0),0),""),"")</f>
        <v/>
      </c>
      <c r="Q179" s="150" t="str">
        <f t="array" ref="Q179">IFERROR(IF($C179&lt;&gt;"",INDEX('Booking Guest Information'!$K$21:$K$170,MATCH(1,('Booking Guest Information'!$G$21:$G$170=$D179)*('Booking Guest Information'!$M$21:$M$170&lt;=Q$169)*('Booking Guest Information'!$O$21:$O$170&gt;Q$169)*('Booking Guest Information'!$A$21:$A$170&lt;&gt;"X"),0),0),""),"")</f>
        <v/>
      </c>
      <c r="R179" s="150" t="str">
        <f t="array" ref="R179">IFERROR(IF($C179&lt;&gt;"",INDEX('Booking Guest Information'!$K$21:$K$170,MATCH(1,('Booking Guest Information'!$G$21:$G$170=$D179)*('Booking Guest Information'!$M$21:$M$170&lt;=R$169)*('Booking Guest Information'!$O$21:$O$170&gt;R$169)*('Booking Guest Information'!$A$21:$A$170&lt;&gt;"X"),0),0),""),"")</f>
        <v/>
      </c>
      <c r="S179" s="150" t="str">
        <f t="array" ref="S179">IFERROR(IF($C179&lt;&gt;"",INDEX('Booking Guest Information'!$K$21:$K$170,MATCH(1,('Booking Guest Information'!$G$21:$G$170=$D179)*('Booking Guest Information'!$M$21:$M$170&lt;=S$169)*('Booking Guest Information'!$O$21:$O$170&gt;S$169)*('Booking Guest Information'!$A$21:$A$170&lt;&gt;"X"),0),0),""),"")</f>
        <v/>
      </c>
      <c r="T179" s="150" t="str">
        <f t="array" ref="T179">IFERROR(IF($C179&lt;&gt;"",INDEX('Booking Guest Information'!$K$21:$K$170,MATCH(1,('Booking Guest Information'!$G$21:$G$170=$D179)*('Booking Guest Information'!$M$21:$M$170&lt;=T$169)*('Booking Guest Information'!$O$21:$O$170&gt;T$169)*('Booking Guest Information'!$A$21:$A$170&lt;&gt;"X"),0),0),""),"")</f>
        <v/>
      </c>
      <c r="U179" s="150" t="str">
        <f t="array" ref="U179">IFERROR(IF($C179&lt;&gt;"",INDEX('Booking Guest Information'!$K$21:$K$170,MATCH(1,('Booking Guest Information'!$G$21:$G$170=$D179)*('Booking Guest Information'!$M$21:$M$170&lt;=U$169)*('Booking Guest Information'!$O$21:$O$170&gt;U$169)*('Booking Guest Information'!$A$21:$A$170&lt;&gt;"X"),0),0),""),"")</f>
        <v/>
      </c>
      <c r="V179" s="150" t="str">
        <f t="array" ref="V179">IFERROR(IF($C179&lt;&gt;"",INDEX('Booking Guest Information'!$K$21:$K$170,MATCH(1,('Booking Guest Information'!$G$21:$G$170=$D179)*('Booking Guest Information'!$M$21:$M$170&lt;=V$169)*('Booking Guest Information'!$O$21:$O$170&gt;V$169)*('Booking Guest Information'!$A$21:$A$170&lt;&gt;"X"),0),0),""),"")</f>
        <v/>
      </c>
      <c r="W179" s="150" t="str">
        <f t="array" ref="W179">IFERROR(IF($C179&lt;&gt;"",INDEX('Booking Guest Information'!$K$21:$K$170,MATCH(1,('Booking Guest Information'!$G$21:$G$170=$D179)*('Booking Guest Information'!$M$21:$M$170&lt;=W$169)*('Booking Guest Information'!$O$21:$O$170&gt;W$169)*('Booking Guest Information'!$A$21:$A$170&lt;&gt;"X"),0),0),""),"")</f>
        <v/>
      </c>
      <c r="X179" s="150" t="str">
        <f t="array" ref="X179">IFERROR(IF($C179&lt;&gt;"",INDEX('Booking Guest Information'!$K$21:$K$170,MATCH(1,('Booking Guest Information'!$G$21:$G$170=$D179)*('Booking Guest Information'!$M$21:$M$170&lt;=X$169)*('Booking Guest Information'!$O$21:$O$170&gt;X$169)*('Booking Guest Information'!$A$21:$A$170&lt;&gt;"X"),0),0),""),"")</f>
        <v/>
      </c>
      <c r="Y179" s="150" t="str">
        <f t="array" ref="Y179">IFERROR(IF($C179&lt;&gt;"",INDEX('Booking Guest Information'!$K$21:$K$170,MATCH(1,('Booking Guest Information'!$G$21:$G$170=$D179)*('Booking Guest Information'!$M$21:$M$170&lt;=Y$169)*('Booking Guest Information'!$O$21:$O$170&gt;Y$169)*('Booking Guest Information'!$A$21:$A$170&lt;&gt;"X"),0),0),""),"")</f>
        <v/>
      </c>
      <c r="Z179" s="150" t="str">
        <f t="array" ref="Z179">IFERROR(IF($C179&lt;&gt;"",INDEX('Booking Guest Information'!$K$21:$K$170,MATCH(1,('Booking Guest Information'!$G$21:$G$170=$D179)*('Booking Guest Information'!$M$21:$M$170&lt;=Z$169)*('Booking Guest Information'!$O$21:$O$170&gt;Z$169)*('Booking Guest Information'!$A$21:$A$170&lt;&gt;"X"),0),0),""),"")</f>
        <v/>
      </c>
      <c r="AA179" s="150" t="str">
        <f t="array" ref="AA179">IFERROR(IF($C179&lt;&gt;"",INDEX('Booking Guest Information'!$K$21:$K$170,MATCH(1,('Booking Guest Information'!$G$21:$G$170=$D179)*('Booking Guest Information'!$M$21:$M$170&lt;=AA$169)*('Booking Guest Information'!$O$21:$O$170&gt;AA$169)*('Booking Guest Information'!$A$21:$A$170&lt;&gt;"X"),0),0),""),"")</f>
        <v/>
      </c>
      <c r="AB179" s="150" t="str">
        <f t="array" ref="AB179">IFERROR(IF($C179&lt;&gt;"",INDEX('Booking Guest Information'!$K$21:$K$170,MATCH(1,('Booking Guest Information'!$G$21:$G$170=$D179)*('Booking Guest Information'!$M$21:$M$170&lt;=AB$169)*('Booking Guest Information'!$O$21:$O$170&gt;AB$169)*('Booking Guest Information'!$A$21:$A$170&lt;&gt;"X"),0),0),""),"")</f>
        <v/>
      </c>
      <c r="AC179" s="150" t="str">
        <f t="array" ref="AC179">IFERROR(IF($C179&lt;&gt;"",INDEX('Booking Guest Information'!$K$21:$K$170,MATCH(1,('Booking Guest Information'!$G$21:$G$170=$D179)*('Booking Guest Information'!$M$21:$M$170&lt;=AC$169)*('Booking Guest Information'!$O$21:$O$170&gt;AC$169)*('Booking Guest Information'!$A$21:$A$170&lt;&gt;"X"),0),0),""),"")</f>
        <v/>
      </c>
      <c r="AD179" s="150" t="str">
        <f t="array" ref="AD179">IFERROR(IF($C179&lt;&gt;"",INDEX('Booking Guest Information'!$K$21:$K$170,MATCH(1,('Booking Guest Information'!$G$21:$G$170=$D179)*('Booking Guest Information'!$M$21:$M$170&lt;=AD$169)*('Booking Guest Information'!$O$21:$O$170&gt;AD$169)*('Booking Guest Information'!$A$21:$A$170&lt;&gt;"X"),0),0),""),"")</f>
        <v/>
      </c>
      <c r="AE179" s="150" t="str">
        <f t="array" ref="AE179">IFERROR(IF($C179&lt;&gt;"",INDEX('Booking Guest Information'!$K$21:$K$170,MATCH(1,('Booking Guest Information'!$G$21:$G$170=$D179)*('Booking Guest Information'!$M$21:$M$170&lt;=AE$169)*('Booking Guest Information'!$O$21:$O$170&gt;AE$169)*('Booking Guest Information'!$A$21:$A$170&lt;&gt;"X"),0),0),""),"")</f>
        <v/>
      </c>
      <c r="AF179" s="150" t="str">
        <f t="array" ref="AF179">IFERROR(IF($C179&lt;&gt;"",INDEX('Booking Guest Information'!$K$21:$K$170,MATCH(1,('Booking Guest Information'!$G$21:$G$170=$D179)*('Booking Guest Information'!$M$21:$M$170&lt;=AF$169)*('Booking Guest Information'!$O$21:$O$170&gt;AF$169)*('Booking Guest Information'!$A$21:$A$170&lt;&gt;"X"),0),0),""),"")</f>
        <v/>
      </c>
      <c r="AG179" s="150" t="str">
        <f t="array" ref="AG179">IFERROR(IF($C179&lt;&gt;"",INDEX('Booking Guest Information'!$K$21:$K$170,MATCH(1,('Booking Guest Information'!$G$21:$G$170=$D179)*('Booking Guest Information'!$M$21:$M$170&lt;=AG$169)*('Booking Guest Information'!$O$21:$O$170&gt;AG$169)*('Booking Guest Information'!$A$21:$A$170&lt;&gt;"X"),0),0),""),"")</f>
        <v/>
      </c>
      <c r="AH179" s="150" t="str">
        <f t="array" ref="AH179">IFERROR(IF($C179&lt;&gt;"",INDEX('Booking Guest Information'!$K$21:$K$170,MATCH(1,('Booking Guest Information'!$G$21:$G$170=$D179)*('Booking Guest Information'!$M$21:$M$170&lt;=AH$169)*('Booking Guest Information'!$O$21:$O$170&gt;AH$169)*('Booking Guest Information'!$A$21:$A$170&lt;&gt;"X"),0),0),""),"")</f>
        <v/>
      </c>
      <c r="AI179" s="150" t="str">
        <f t="array" ref="AI179">IFERROR(IF($C179&lt;&gt;"",INDEX('Booking Guest Information'!$K$21:$K$170,MATCH(1,('Booking Guest Information'!$G$21:$G$170=$D179)*('Booking Guest Information'!$M$21:$M$170&lt;=AI$169)*('Booking Guest Information'!$O$21:$O$170&gt;AI$169)*('Booking Guest Information'!$A$21:$A$170&lt;&gt;"X"),0),0),""),"")</f>
        <v/>
      </c>
      <c r="AJ179" s="150" t="str">
        <f t="array" ref="AJ179">IFERROR(IF($C179&lt;&gt;"",INDEX('Booking Guest Information'!$K$21:$K$170,MATCH(1,('Booking Guest Information'!$G$21:$G$170=$D179)*('Booking Guest Information'!$M$21:$M$170&lt;=AJ$169)*('Booking Guest Information'!$O$21:$O$170&gt;AJ$169)*('Booking Guest Information'!$A$21:$A$170&lt;&gt;"X"),0),0),""),"")</f>
        <v/>
      </c>
      <c r="AK179" s="150" t="str">
        <f t="array" ref="AK179">IFERROR(IF($C179&lt;&gt;"",INDEX('Booking Guest Information'!$K$21:$K$170,MATCH(1,('Booking Guest Information'!$G$21:$G$170=$D179)*('Booking Guest Information'!$M$21:$M$170&lt;=AK$169)*('Booking Guest Information'!$O$21:$O$170&gt;AK$169)*('Booking Guest Information'!$A$21:$A$170&lt;&gt;"X"),0),0),""),"")</f>
        <v/>
      </c>
      <c r="AL179" s="150" t="str">
        <f t="array" ref="AL179">IFERROR(IF($C179&lt;&gt;"",INDEX('Booking Guest Information'!$K$21:$K$170,MATCH(1,('Booking Guest Information'!$G$21:$G$170=$D179)*('Booking Guest Information'!$M$21:$M$170&lt;=AL$169)*('Booking Guest Information'!$O$21:$O$170&gt;AL$169)*('Booking Guest Information'!$A$21:$A$170&lt;&gt;"X"),0),0),""),"")</f>
        <v/>
      </c>
      <c r="AM179" s="150" t="str">
        <f t="array" ref="AM179">IFERROR(IF($C179&lt;&gt;"",INDEX('Booking Guest Information'!$K$21:$K$170,MATCH(1,('Booking Guest Information'!$G$21:$G$170=$D179)*('Booking Guest Information'!$M$21:$M$170&lt;=AM$169)*('Booking Guest Information'!$O$21:$O$170&gt;AM$169)*('Booking Guest Information'!$A$21:$A$170&lt;&gt;"X"),0),0),""),"")</f>
        <v/>
      </c>
      <c r="AN179" s="150" t="str">
        <f t="array" ref="AN179">IFERROR(IF($C179&lt;&gt;"",INDEX('Booking Guest Information'!$K$21:$K$170,MATCH(1,('Booking Guest Information'!$G$21:$G$170=$D179)*('Booking Guest Information'!$M$21:$M$170&lt;=AN$169)*('Booking Guest Information'!$O$21:$O$170&gt;AN$169)*('Booking Guest Information'!$A$21:$A$170&lt;&gt;"X"),0),0),""),"")</f>
        <v/>
      </c>
      <c r="AO179" s="150" t="str">
        <f t="array" ref="AO179">IFERROR(IF($C179&lt;&gt;"",INDEX('Booking Guest Information'!$K$21:$K$170,MATCH(1,('Booking Guest Information'!$G$21:$G$170=$D179)*('Booking Guest Information'!$M$21:$M$170&lt;=AO$169)*('Booking Guest Information'!$O$21:$O$170&gt;AO$169)*('Booking Guest Information'!$A$21:$A$170&lt;&gt;"X"),0),0),""),"")</f>
        <v/>
      </c>
      <c r="AP179" s="150" t="str">
        <f t="array" ref="AP179">IFERROR(IF($C179&lt;&gt;"",INDEX('Booking Guest Information'!$K$21:$K$170,MATCH(1,('Booking Guest Information'!$G$21:$G$170=$D179)*('Booking Guest Information'!$M$21:$M$170&lt;=AP$169)*('Booking Guest Information'!$O$21:$O$170&gt;AP$169)*('Booking Guest Information'!$A$21:$A$170&lt;&gt;"X"),0),0),""),"")</f>
        <v/>
      </c>
      <c r="AQ179" s="150" t="str">
        <f t="array" ref="AQ179">IFERROR(IF($C179&lt;&gt;"",INDEX('Booking Guest Information'!$K$21:$K$170,MATCH(1,('Booking Guest Information'!$G$21:$G$170=$D179)*('Booking Guest Information'!$M$21:$M$170&lt;=AQ$169)*('Booking Guest Information'!$O$21:$O$170&gt;AQ$169)*('Booking Guest Information'!$A$21:$A$170&lt;&gt;"X"),0),0),""),"")</f>
        <v/>
      </c>
      <c r="AR179" s="150" t="str">
        <f t="array" ref="AR179">IFERROR(IF($C179&lt;&gt;"",INDEX('Booking Guest Information'!$K$21:$K$170,MATCH(1,('Booking Guest Information'!$G$21:$G$170=$D179)*('Booking Guest Information'!$M$21:$M$170&lt;=AR$169)*('Booking Guest Information'!$O$21:$O$170&gt;AR$169)*('Booking Guest Information'!$A$21:$A$170&lt;&gt;"X"),0),0),""),"")</f>
        <v/>
      </c>
      <c r="AS179" s="150" t="str">
        <f t="array" ref="AS179">IFERROR(IF($C179&lt;&gt;"",INDEX('Booking Guest Information'!$K$21:$K$170,MATCH(1,('Booking Guest Information'!$G$21:$G$170=$D179)*('Booking Guest Information'!$M$21:$M$170&lt;=AS$169)*('Booking Guest Information'!$O$21:$O$170&gt;AS$169)*('Booking Guest Information'!$A$21:$A$170&lt;&gt;"X"),0),0),""),"")</f>
        <v/>
      </c>
      <c r="AT179" s="150" t="str">
        <f t="array" ref="AT179">IFERROR(IF($C179&lt;&gt;"",INDEX('Booking Guest Information'!$K$21:$K$170,MATCH(1,('Booking Guest Information'!$G$21:$G$170=$D179)*('Booking Guest Information'!$M$21:$M$170&lt;=AT$169)*('Booking Guest Information'!$O$21:$O$170&gt;AT$169)*('Booking Guest Information'!$A$21:$A$170&lt;&gt;"X"),0),0),""),"")</f>
        <v/>
      </c>
      <c r="AU179" s="150" t="str">
        <f t="array" ref="AU179">IFERROR(IF($C179&lt;&gt;"",INDEX('Booking Guest Information'!$K$21:$K$170,MATCH(1,('Booking Guest Information'!$G$21:$G$170=$D179)*('Booking Guest Information'!$M$21:$M$170&lt;=AU$169)*('Booking Guest Information'!$O$21:$O$170&gt;AU$169)*('Booking Guest Information'!$A$21:$A$170&lt;&gt;"X"),0),0),""),"")</f>
        <v/>
      </c>
    </row>
    <row r="180" spans="2:47" x14ac:dyDescent="0.3">
      <c r="B180" s="149">
        <v>11</v>
      </c>
      <c r="C180" s="151" t="str">
        <f t="shared" si="9"/>
        <v>Deluxe Single</v>
      </c>
      <c r="D180" s="149">
        <f t="shared" si="9"/>
        <v>211</v>
      </c>
      <c r="E180" s="149"/>
      <c r="F180" s="150" t="str">
        <f t="array" ref="F180">IFERROR(IF($C180&lt;&gt;"",INDEX('Booking Guest Information'!$K$21:$K$170,MATCH(1,('Booking Guest Information'!$G$21:$G$170=$D180)*('Booking Guest Information'!$M$21:$M$170&lt;=F$169)*('Booking Guest Information'!$O$21:$O$170&gt;F$169)*('Booking Guest Information'!$A$21:$A$170&lt;&gt;"X"),0),0),""),"")</f>
        <v/>
      </c>
      <c r="G180" s="150" t="str">
        <f t="array" ref="G180">IFERROR(IF($C180&lt;&gt;"",INDEX('Booking Guest Information'!$K$21:$K$170,MATCH(1,('Booking Guest Information'!$G$21:$G$170=$D180)*('Booking Guest Information'!$M$21:$M$170&lt;=G$169)*('Booking Guest Information'!$O$21:$O$170&gt;G$169)*('Booking Guest Information'!$A$21:$A$170&lt;&gt;"X"),0),0),""),"")</f>
        <v/>
      </c>
      <c r="H180" s="150" t="str">
        <f t="array" ref="H180">IFERROR(IF($C180&lt;&gt;"",INDEX('Booking Guest Information'!$K$21:$K$170,MATCH(1,('Booking Guest Information'!$G$21:$G$170=$D180)*('Booking Guest Information'!$M$21:$M$170&lt;=H$169)*('Booking Guest Information'!$O$21:$O$170&gt;H$169)*('Booking Guest Information'!$A$21:$A$170&lt;&gt;"X"),0),0),""),"")</f>
        <v/>
      </c>
      <c r="I180" s="150" t="str">
        <f t="array" ref="I180">IFERROR(IF($C180&lt;&gt;"",INDEX('Booking Guest Information'!$K$21:$K$170,MATCH(1,('Booking Guest Information'!$G$21:$G$170=$D180)*('Booking Guest Information'!$M$21:$M$170&lt;=I$169)*('Booking Guest Information'!$O$21:$O$170&gt;I$169)*('Booking Guest Information'!$A$21:$A$170&lt;&gt;"X"),0),0),""),"")</f>
        <v/>
      </c>
      <c r="J180" s="150" t="str">
        <f t="array" ref="J180">IFERROR(IF($C180&lt;&gt;"",INDEX('Booking Guest Information'!$K$21:$K$170,MATCH(1,('Booking Guest Information'!$G$21:$G$170=$D180)*('Booking Guest Information'!$M$21:$M$170&lt;=J$169)*('Booking Guest Information'!$O$21:$O$170&gt;J$169)*('Booking Guest Information'!$A$21:$A$170&lt;&gt;"X"),0),0),""),"")</f>
        <v/>
      </c>
      <c r="K180" s="150" t="str">
        <f t="array" ref="K180">IFERROR(IF($C180&lt;&gt;"",INDEX('Booking Guest Information'!$K$21:$K$170,MATCH(1,('Booking Guest Information'!$G$21:$G$170=$D180)*('Booking Guest Information'!$M$21:$M$170&lt;=K$169)*('Booking Guest Information'!$O$21:$O$170&gt;K$169)*('Booking Guest Information'!$A$21:$A$170&lt;&gt;"X"),0),0),""),"")</f>
        <v/>
      </c>
      <c r="L180" s="150" t="str">
        <f t="array" ref="L180">IFERROR(IF($C180&lt;&gt;"",INDEX('Booking Guest Information'!$K$21:$K$170,MATCH(1,('Booking Guest Information'!$G$21:$G$170=$D180)*('Booking Guest Information'!$M$21:$M$170&lt;=L$169)*('Booking Guest Information'!$O$21:$O$170&gt;L$169)*('Booking Guest Information'!$A$21:$A$170&lt;&gt;"X"),0),0),""),"")</f>
        <v/>
      </c>
      <c r="M180" s="150" t="str">
        <f t="array" ref="M180">IFERROR(IF($C180&lt;&gt;"",INDEX('Booking Guest Information'!$K$21:$K$170,MATCH(1,('Booking Guest Information'!$G$21:$G$170=$D180)*('Booking Guest Information'!$M$21:$M$170&lt;=M$169)*('Booking Guest Information'!$O$21:$O$170&gt;M$169)*('Booking Guest Information'!$A$21:$A$170&lt;&gt;"X"),0),0),""),"")</f>
        <v/>
      </c>
      <c r="N180" s="150" t="str">
        <f t="array" ref="N180">IFERROR(IF($C180&lt;&gt;"",INDEX('Booking Guest Information'!$K$21:$K$170,MATCH(1,('Booking Guest Information'!$G$21:$G$170=$D180)*('Booking Guest Information'!$M$21:$M$170&lt;=N$169)*('Booking Guest Information'!$O$21:$O$170&gt;N$169)*('Booking Guest Information'!$A$21:$A$170&lt;&gt;"X"),0),0),""),"")</f>
        <v/>
      </c>
      <c r="O180" s="150" t="str">
        <f t="array" ref="O180">IFERROR(IF($C180&lt;&gt;"",INDEX('Booking Guest Information'!$K$21:$K$170,MATCH(1,('Booking Guest Information'!$G$21:$G$170=$D180)*('Booking Guest Information'!$M$21:$M$170&lt;=O$169)*('Booking Guest Information'!$O$21:$O$170&gt;O$169)*('Booking Guest Information'!$A$21:$A$170&lt;&gt;"X"),0),0),""),"")</f>
        <v/>
      </c>
      <c r="P180" s="150" t="str">
        <f t="array" ref="P180">IFERROR(IF($C180&lt;&gt;"",INDEX('Booking Guest Information'!$K$21:$K$170,MATCH(1,('Booking Guest Information'!$G$21:$G$170=$D180)*('Booking Guest Information'!$M$21:$M$170&lt;=P$169)*('Booking Guest Information'!$O$21:$O$170&gt;P$169)*('Booking Guest Information'!$A$21:$A$170&lt;&gt;"X"),0),0),""),"")</f>
        <v/>
      </c>
      <c r="Q180" s="150" t="str">
        <f t="array" ref="Q180">IFERROR(IF($C180&lt;&gt;"",INDEX('Booking Guest Information'!$K$21:$K$170,MATCH(1,('Booking Guest Information'!$G$21:$G$170=$D180)*('Booking Guest Information'!$M$21:$M$170&lt;=Q$169)*('Booking Guest Information'!$O$21:$O$170&gt;Q$169)*('Booking Guest Information'!$A$21:$A$170&lt;&gt;"X"),0),0),""),"")</f>
        <v/>
      </c>
      <c r="R180" s="150" t="str">
        <f t="array" ref="R180">IFERROR(IF($C180&lt;&gt;"",INDEX('Booking Guest Information'!$K$21:$K$170,MATCH(1,('Booking Guest Information'!$G$21:$G$170=$D180)*('Booking Guest Information'!$M$21:$M$170&lt;=R$169)*('Booking Guest Information'!$O$21:$O$170&gt;R$169)*('Booking Guest Information'!$A$21:$A$170&lt;&gt;"X"),0),0),""),"")</f>
        <v/>
      </c>
      <c r="S180" s="150" t="str">
        <f t="array" ref="S180">IFERROR(IF($C180&lt;&gt;"",INDEX('Booking Guest Information'!$K$21:$K$170,MATCH(1,('Booking Guest Information'!$G$21:$G$170=$D180)*('Booking Guest Information'!$M$21:$M$170&lt;=S$169)*('Booking Guest Information'!$O$21:$O$170&gt;S$169)*('Booking Guest Information'!$A$21:$A$170&lt;&gt;"X"),0),0),""),"")</f>
        <v/>
      </c>
      <c r="T180" s="150" t="str">
        <f t="array" ref="T180">IFERROR(IF($C180&lt;&gt;"",INDEX('Booking Guest Information'!$K$21:$K$170,MATCH(1,('Booking Guest Information'!$G$21:$G$170=$D180)*('Booking Guest Information'!$M$21:$M$170&lt;=T$169)*('Booking Guest Information'!$O$21:$O$170&gt;T$169)*('Booking Guest Information'!$A$21:$A$170&lt;&gt;"X"),0),0),""),"")</f>
        <v/>
      </c>
      <c r="U180" s="150" t="str">
        <f t="array" ref="U180">IFERROR(IF($C180&lt;&gt;"",INDEX('Booking Guest Information'!$K$21:$K$170,MATCH(1,('Booking Guest Information'!$G$21:$G$170=$D180)*('Booking Guest Information'!$M$21:$M$170&lt;=U$169)*('Booking Guest Information'!$O$21:$O$170&gt;U$169)*('Booking Guest Information'!$A$21:$A$170&lt;&gt;"X"),0),0),""),"")</f>
        <v/>
      </c>
      <c r="V180" s="150" t="str">
        <f t="array" ref="V180">IFERROR(IF($C180&lt;&gt;"",INDEX('Booking Guest Information'!$K$21:$K$170,MATCH(1,('Booking Guest Information'!$G$21:$G$170=$D180)*('Booking Guest Information'!$M$21:$M$170&lt;=V$169)*('Booking Guest Information'!$O$21:$O$170&gt;V$169)*('Booking Guest Information'!$A$21:$A$170&lt;&gt;"X"),0),0),""),"")</f>
        <v/>
      </c>
      <c r="W180" s="150" t="str">
        <f t="array" ref="W180">IFERROR(IF($C180&lt;&gt;"",INDEX('Booking Guest Information'!$K$21:$K$170,MATCH(1,('Booking Guest Information'!$G$21:$G$170=$D180)*('Booking Guest Information'!$M$21:$M$170&lt;=W$169)*('Booking Guest Information'!$O$21:$O$170&gt;W$169)*('Booking Guest Information'!$A$21:$A$170&lt;&gt;"X"),0),0),""),"")</f>
        <v/>
      </c>
      <c r="X180" s="150" t="str">
        <f t="array" ref="X180">IFERROR(IF($C180&lt;&gt;"",INDEX('Booking Guest Information'!$K$21:$K$170,MATCH(1,('Booking Guest Information'!$G$21:$G$170=$D180)*('Booking Guest Information'!$M$21:$M$170&lt;=X$169)*('Booking Guest Information'!$O$21:$O$170&gt;X$169)*('Booking Guest Information'!$A$21:$A$170&lt;&gt;"X"),0),0),""),"")</f>
        <v/>
      </c>
      <c r="Y180" s="150" t="str">
        <f t="array" ref="Y180">IFERROR(IF($C180&lt;&gt;"",INDEX('Booking Guest Information'!$K$21:$K$170,MATCH(1,('Booking Guest Information'!$G$21:$G$170=$D180)*('Booking Guest Information'!$M$21:$M$170&lt;=Y$169)*('Booking Guest Information'!$O$21:$O$170&gt;Y$169)*('Booking Guest Information'!$A$21:$A$170&lt;&gt;"X"),0),0),""),"")</f>
        <v/>
      </c>
      <c r="Z180" s="150" t="str">
        <f t="array" ref="Z180">IFERROR(IF($C180&lt;&gt;"",INDEX('Booking Guest Information'!$K$21:$K$170,MATCH(1,('Booking Guest Information'!$G$21:$G$170=$D180)*('Booking Guest Information'!$M$21:$M$170&lt;=Z$169)*('Booking Guest Information'!$O$21:$O$170&gt;Z$169)*('Booking Guest Information'!$A$21:$A$170&lt;&gt;"X"),0),0),""),"")</f>
        <v/>
      </c>
      <c r="AA180" s="150" t="str">
        <f t="array" ref="AA180">IFERROR(IF($C180&lt;&gt;"",INDEX('Booking Guest Information'!$K$21:$K$170,MATCH(1,('Booking Guest Information'!$G$21:$G$170=$D180)*('Booking Guest Information'!$M$21:$M$170&lt;=AA$169)*('Booking Guest Information'!$O$21:$O$170&gt;AA$169)*('Booking Guest Information'!$A$21:$A$170&lt;&gt;"X"),0),0),""),"")</f>
        <v/>
      </c>
      <c r="AB180" s="150" t="str">
        <f t="array" ref="AB180">IFERROR(IF($C180&lt;&gt;"",INDEX('Booking Guest Information'!$K$21:$K$170,MATCH(1,('Booking Guest Information'!$G$21:$G$170=$D180)*('Booking Guest Information'!$M$21:$M$170&lt;=AB$169)*('Booking Guest Information'!$O$21:$O$170&gt;AB$169)*('Booking Guest Information'!$A$21:$A$170&lt;&gt;"X"),0),0),""),"")</f>
        <v/>
      </c>
      <c r="AC180" s="150" t="str">
        <f t="array" ref="AC180">IFERROR(IF($C180&lt;&gt;"",INDEX('Booking Guest Information'!$K$21:$K$170,MATCH(1,('Booking Guest Information'!$G$21:$G$170=$D180)*('Booking Guest Information'!$M$21:$M$170&lt;=AC$169)*('Booking Guest Information'!$O$21:$O$170&gt;AC$169)*('Booking Guest Information'!$A$21:$A$170&lt;&gt;"X"),0),0),""),"")</f>
        <v/>
      </c>
      <c r="AD180" s="150" t="str">
        <f t="array" ref="AD180">IFERROR(IF($C180&lt;&gt;"",INDEX('Booking Guest Information'!$K$21:$K$170,MATCH(1,('Booking Guest Information'!$G$21:$G$170=$D180)*('Booking Guest Information'!$M$21:$M$170&lt;=AD$169)*('Booking Guest Information'!$O$21:$O$170&gt;AD$169)*('Booking Guest Information'!$A$21:$A$170&lt;&gt;"X"),0),0),""),"")</f>
        <v/>
      </c>
      <c r="AE180" s="150" t="str">
        <f t="array" ref="AE180">IFERROR(IF($C180&lt;&gt;"",INDEX('Booking Guest Information'!$K$21:$K$170,MATCH(1,('Booking Guest Information'!$G$21:$G$170=$D180)*('Booking Guest Information'!$M$21:$M$170&lt;=AE$169)*('Booking Guest Information'!$O$21:$O$170&gt;AE$169)*('Booking Guest Information'!$A$21:$A$170&lt;&gt;"X"),0),0),""),"")</f>
        <v/>
      </c>
      <c r="AF180" s="150" t="str">
        <f t="array" ref="AF180">IFERROR(IF($C180&lt;&gt;"",INDEX('Booking Guest Information'!$K$21:$K$170,MATCH(1,('Booking Guest Information'!$G$21:$G$170=$D180)*('Booking Guest Information'!$M$21:$M$170&lt;=AF$169)*('Booking Guest Information'!$O$21:$O$170&gt;AF$169)*('Booking Guest Information'!$A$21:$A$170&lt;&gt;"X"),0),0),""),"")</f>
        <v/>
      </c>
      <c r="AG180" s="150" t="str">
        <f t="array" ref="AG180">IFERROR(IF($C180&lt;&gt;"",INDEX('Booking Guest Information'!$K$21:$K$170,MATCH(1,('Booking Guest Information'!$G$21:$G$170=$D180)*('Booking Guest Information'!$M$21:$M$170&lt;=AG$169)*('Booking Guest Information'!$O$21:$O$170&gt;AG$169)*('Booking Guest Information'!$A$21:$A$170&lt;&gt;"X"),0),0),""),"")</f>
        <v/>
      </c>
      <c r="AH180" s="150" t="str">
        <f t="array" ref="AH180">IFERROR(IF($C180&lt;&gt;"",INDEX('Booking Guest Information'!$K$21:$K$170,MATCH(1,('Booking Guest Information'!$G$21:$G$170=$D180)*('Booking Guest Information'!$M$21:$M$170&lt;=AH$169)*('Booking Guest Information'!$O$21:$O$170&gt;AH$169)*('Booking Guest Information'!$A$21:$A$170&lt;&gt;"X"),0),0),""),"")</f>
        <v/>
      </c>
      <c r="AI180" s="150" t="str">
        <f t="array" ref="AI180">IFERROR(IF($C180&lt;&gt;"",INDEX('Booking Guest Information'!$K$21:$K$170,MATCH(1,('Booking Guest Information'!$G$21:$G$170=$D180)*('Booking Guest Information'!$M$21:$M$170&lt;=AI$169)*('Booking Guest Information'!$O$21:$O$170&gt;AI$169)*('Booking Guest Information'!$A$21:$A$170&lt;&gt;"X"),0),0),""),"")</f>
        <v/>
      </c>
      <c r="AJ180" s="150" t="str">
        <f t="array" ref="AJ180">IFERROR(IF($C180&lt;&gt;"",INDEX('Booking Guest Information'!$K$21:$K$170,MATCH(1,('Booking Guest Information'!$G$21:$G$170=$D180)*('Booking Guest Information'!$M$21:$M$170&lt;=AJ$169)*('Booking Guest Information'!$O$21:$O$170&gt;AJ$169)*('Booking Guest Information'!$A$21:$A$170&lt;&gt;"X"),0),0),""),"")</f>
        <v/>
      </c>
      <c r="AK180" s="150" t="str">
        <f t="array" ref="AK180">IFERROR(IF($C180&lt;&gt;"",INDEX('Booking Guest Information'!$K$21:$K$170,MATCH(1,('Booking Guest Information'!$G$21:$G$170=$D180)*('Booking Guest Information'!$M$21:$M$170&lt;=AK$169)*('Booking Guest Information'!$O$21:$O$170&gt;AK$169)*('Booking Guest Information'!$A$21:$A$170&lt;&gt;"X"),0),0),""),"")</f>
        <v/>
      </c>
      <c r="AL180" s="150" t="str">
        <f t="array" ref="AL180">IFERROR(IF($C180&lt;&gt;"",INDEX('Booking Guest Information'!$K$21:$K$170,MATCH(1,('Booking Guest Information'!$G$21:$G$170=$D180)*('Booking Guest Information'!$M$21:$M$170&lt;=AL$169)*('Booking Guest Information'!$O$21:$O$170&gt;AL$169)*('Booking Guest Information'!$A$21:$A$170&lt;&gt;"X"),0),0),""),"")</f>
        <v/>
      </c>
      <c r="AM180" s="150" t="str">
        <f t="array" ref="AM180">IFERROR(IF($C180&lt;&gt;"",INDEX('Booking Guest Information'!$K$21:$K$170,MATCH(1,('Booking Guest Information'!$G$21:$G$170=$D180)*('Booking Guest Information'!$M$21:$M$170&lt;=AM$169)*('Booking Guest Information'!$O$21:$O$170&gt;AM$169)*('Booking Guest Information'!$A$21:$A$170&lt;&gt;"X"),0),0),""),"")</f>
        <v/>
      </c>
      <c r="AN180" s="150" t="str">
        <f t="array" ref="AN180">IFERROR(IF($C180&lt;&gt;"",INDEX('Booking Guest Information'!$K$21:$K$170,MATCH(1,('Booking Guest Information'!$G$21:$G$170=$D180)*('Booking Guest Information'!$M$21:$M$170&lt;=AN$169)*('Booking Guest Information'!$O$21:$O$170&gt;AN$169)*('Booking Guest Information'!$A$21:$A$170&lt;&gt;"X"),0),0),""),"")</f>
        <v/>
      </c>
      <c r="AO180" s="150" t="str">
        <f t="array" ref="AO180">IFERROR(IF($C180&lt;&gt;"",INDEX('Booking Guest Information'!$K$21:$K$170,MATCH(1,('Booking Guest Information'!$G$21:$G$170=$D180)*('Booking Guest Information'!$M$21:$M$170&lt;=AO$169)*('Booking Guest Information'!$O$21:$O$170&gt;AO$169)*('Booking Guest Information'!$A$21:$A$170&lt;&gt;"X"),0),0),""),"")</f>
        <v/>
      </c>
      <c r="AP180" s="150" t="str">
        <f t="array" ref="AP180">IFERROR(IF($C180&lt;&gt;"",INDEX('Booking Guest Information'!$K$21:$K$170,MATCH(1,('Booking Guest Information'!$G$21:$G$170=$D180)*('Booking Guest Information'!$M$21:$M$170&lt;=AP$169)*('Booking Guest Information'!$O$21:$O$170&gt;AP$169)*('Booking Guest Information'!$A$21:$A$170&lt;&gt;"X"),0),0),""),"")</f>
        <v/>
      </c>
      <c r="AQ180" s="150" t="str">
        <f t="array" ref="AQ180">IFERROR(IF($C180&lt;&gt;"",INDEX('Booking Guest Information'!$K$21:$K$170,MATCH(1,('Booking Guest Information'!$G$21:$G$170=$D180)*('Booking Guest Information'!$M$21:$M$170&lt;=AQ$169)*('Booking Guest Information'!$O$21:$O$170&gt;AQ$169)*('Booking Guest Information'!$A$21:$A$170&lt;&gt;"X"),0),0),""),"")</f>
        <v/>
      </c>
      <c r="AR180" s="150" t="str">
        <f t="array" ref="AR180">IFERROR(IF($C180&lt;&gt;"",INDEX('Booking Guest Information'!$K$21:$K$170,MATCH(1,('Booking Guest Information'!$G$21:$G$170=$D180)*('Booking Guest Information'!$M$21:$M$170&lt;=AR$169)*('Booking Guest Information'!$O$21:$O$170&gt;AR$169)*('Booking Guest Information'!$A$21:$A$170&lt;&gt;"X"),0),0),""),"")</f>
        <v/>
      </c>
      <c r="AS180" s="150" t="str">
        <f t="array" ref="AS180">IFERROR(IF($C180&lt;&gt;"",INDEX('Booking Guest Information'!$K$21:$K$170,MATCH(1,('Booking Guest Information'!$G$21:$G$170=$D180)*('Booking Guest Information'!$M$21:$M$170&lt;=AS$169)*('Booking Guest Information'!$O$21:$O$170&gt;AS$169)*('Booking Guest Information'!$A$21:$A$170&lt;&gt;"X"),0),0),""),"")</f>
        <v/>
      </c>
      <c r="AT180" s="150" t="str">
        <f t="array" ref="AT180">IFERROR(IF($C180&lt;&gt;"",INDEX('Booking Guest Information'!$K$21:$K$170,MATCH(1,('Booking Guest Information'!$G$21:$G$170=$D180)*('Booking Guest Information'!$M$21:$M$170&lt;=AT$169)*('Booking Guest Information'!$O$21:$O$170&gt;AT$169)*('Booking Guest Information'!$A$21:$A$170&lt;&gt;"X"),0),0),""),"")</f>
        <v/>
      </c>
      <c r="AU180" s="150" t="str">
        <f t="array" ref="AU180">IFERROR(IF($C180&lt;&gt;"",INDEX('Booking Guest Information'!$K$21:$K$170,MATCH(1,('Booking Guest Information'!$G$21:$G$170=$D180)*('Booking Guest Information'!$M$21:$M$170&lt;=AU$169)*('Booking Guest Information'!$O$21:$O$170&gt;AU$169)*('Booking Guest Information'!$A$21:$A$170&lt;&gt;"X"),0),0),""),"")</f>
        <v/>
      </c>
    </row>
    <row r="181" spans="2:47" x14ac:dyDescent="0.3">
      <c r="B181" s="149">
        <v>12</v>
      </c>
      <c r="C181" s="151" t="str">
        <f t="shared" si="9"/>
        <v>Deluxe Single</v>
      </c>
      <c r="D181" s="149">
        <f t="shared" si="9"/>
        <v>212</v>
      </c>
      <c r="E181" s="149"/>
      <c r="F181" s="150" t="str">
        <f t="array" ref="F181">IFERROR(IF($C181&lt;&gt;"",INDEX('Booking Guest Information'!$K$21:$K$170,MATCH(1,('Booking Guest Information'!$G$21:$G$170=$D181)*('Booking Guest Information'!$M$21:$M$170&lt;=F$169)*('Booking Guest Information'!$O$21:$O$170&gt;F$169)*('Booking Guest Information'!$A$21:$A$170&lt;&gt;"X"),0),0),""),"")</f>
        <v/>
      </c>
      <c r="G181" s="150" t="str">
        <f t="array" ref="G181">IFERROR(IF($C181&lt;&gt;"",INDEX('Booking Guest Information'!$K$21:$K$170,MATCH(1,('Booking Guest Information'!$G$21:$G$170=$D181)*('Booking Guest Information'!$M$21:$M$170&lt;=G$169)*('Booking Guest Information'!$O$21:$O$170&gt;G$169)*('Booking Guest Information'!$A$21:$A$170&lt;&gt;"X"),0),0),""),"")</f>
        <v/>
      </c>
      <c r="H181" s="150" t="str">
        <f t="array" ref="H181">IFERROR(IF($C181&lt;&gt;"",INDEX('Booking Guest Information'!$K$21:$K$170,MATCH(1,('Booking Guest Information'!$G$21:$G$170=$D181)*('Booking Guest Information'!$M$21:$M$170&lt;=H$169)*('Booking Guest Information'!$O$21:$O$170&gt;H$169)*('Booking Guest Information'!$A$21:$A$170&lt;&gt;"X"),0),0),""),"")</f>
        <v/>
      </c>
      <c r="I181" s="150" t="str">
        <f t="array" ref="I181">IFERROR(IF($C181&lt;&gt;"",INDEX('Booking Guest Information'!$K$21:$K$170,MATCH(1,('Booking Guest Information'!$G$21:$G$170=$D181)*('Booking Guest Information'!$M$21:$M$170&lt;=I$169)*('Booking Guest Information'!$O$21:$O$170&gt;I$169)*('Booking Guest Information'!$A$21:$A$170&lt;&gt;"X"),0),0),""),"")</f>
        <v/>
      </c>
      <c r="J181" s="150" t="str">
        <f t="array" ref="J181">IFERROR(IF($C181&lt;&gt;"",INDEX('Booking Guest Information'!$K$21:$K$170,MATCH(1,('Booking Guest Information'!$G$21:$G$170=$D181)*('Booking Guest Information'!$M$21:$M$170&lt;=J$169)*('Booking Guest Information'!$O$21:$O$170&gt;J$169)*('Booking Guest Information'!$A$21:$A$170&lt;&gt;"X"),0),0),""),"")</f>
        <v/>
      </c>
      <c r="K181" s="150" t="str">
        <f t="array" ref="K181">IFERROR(IF($C181&lt;&gt;"",INDEX('Booking Guest Information'!$K$21:$K$170,MATCH(1,('Booking Guest Information'!$G$21:$G$170=$D181)*('Booking Guest Information'!$M$21:$M$170&lt;=K$169)*('Booking Guest Information'!$O$21:$O$170&gt;K$169)*('Booking Guest Information'!$A$21:$A$170&lt;&gt;"X"),0),0),""),"")</f>
        <v/>
      </c>
      <c r="L181" s="150" t="str">
        <f t="array" ref="L181">IFERROR(IF($C181&lt;&gt;"",INDEX('Booking Guest Information'!$K$21:$K$170,MATCH(1,('Booking Guest Information'!$G$21:$G$170=$D181)*('Booking Guest Information'!$M$21:$M$170&lt;=L$169)*('Booking Guest Information'!$O$21:$O$170&gt;L$169)*('Booking Guest Information'!$A$21:$A$170&lt;&gt;"X"),0),0),""),"")</f>
        <v/>
      </c>
      <c r="M181" s="150" t="str">
        <f t="array" ref="M181">IFERROR(IF($C181&lt;&gt;"",INDEX('Booking Guest Information'!$K$21:$K$170,MATCH(1,('Booking Guest Information'!$G$21:$G$170=$D181)*('Booking Guest Information'!$M$21:$M$170&lt;=M$169)*('Booking Guest Information'!$O$21:$O$170&gt;M$169)*('Booking Guest Information'!$A$21:$A$170&lt;&gt;"X"),0),0),""),"")</f>
        <v/>
      </c>
      <c r="N181" s="150" t="str">
        <f t="array" ref="N181">IFERROR(IF($C181&lt;&gt;"",INDEX('Booking Guest Information'!$K$21:$K$170,MATCH(1,('Booking Guest Information'!$G$21:$G$170=$D181)*('Booking Guest Information'!$M$21:$M$170&lt;=N$169)*('Booking Guest Information'!$O$21:$O$170&gt;N$169)*('Booking Guest Information'!$A$21:$A$170&lt;&gt;"X"),0),0),""),"")</f>
        <v/>
      </c>
      <c r="O181" s="150" t="str">
        <f t="array" ref="O181">IFERROR(IF($C181&lt;&gt;"",INDEX('Booking Guest Information'!$K$21:$K$170,MATCH(1,('Booking Guest Information'!$G$21:$G$170=$D181)*('Booking Guest Information'!$M$21:$M$170&lt;=O$169)*('Booking Guest Information'!$O$21:$O$170&gt;O$169)*('Booking Guest Information'!$A$21:$A$170&lt;&gt;"X"),0),0),""),"")</f>
        <v/>
      </c>
      <c r="P181" s="150" t="str">
        <f t="array" ref="P181">IFERROR(IF($C181&lt;&gt;"",INDEX('Booking Guest Information'!$K$21:$K$170,MATCH(1,('Booking Guest Information'!$G$21:$G$170=$D181)*('Booking Guest Information'!$M$21:$M$170&lt;=P$169)*('Booking Guest Information'!$O$21:$O$170&gt;P$169)*('Booking Guest Information'!$A$21:$A$170&lt;&gt;"X"),0),0),""),"")</f>
        <v/>
      </c>
      <c r="Q181" s="150" t="str">
        <f t="array" ref="Q181">IFERROR(IF($C181&lt;&gt;"",INDEX('Booking Guest Information'!$K$21:$K$170,MATCH(1,('Booking Guest Information'!$G$21:$G$170=$D181)*('Booking Guest Information'!$M$21:$M$170&lt;=Q$169)*('Booking Guest Information'!$O$21:$O$170&gt;Q$169)*('Booking Guest Information'!$A$21:$A$170&lt;&gt;"X"),0),0),""),"")</f>
        <v/>
      </c>
      <c r="R181" s="150" t="str">
        <f t="array" ref="R181">IFERROR(IF($C181&lt;&gt;"",INDEX('Booking Guest Information'!$K$21:$K$170,MATCH(1,('Booking Guest Information'!$G$21:$G$170=$D181)*('Booking Guest Information'!$M$21:$M$170&lt;=R$169)*('Booking Guest Information'!$O$21:$O$170&gt;R$169)*('Booking Guest Information'!$A$21:$A$170&lt;&gt;"X"),0),0),""),"")</f>
        <v/>
      </c>
      <c r="S181" s="150" t="str">
        <f t="array" ref="S181">IFERROR(IF($C181&lt;&gt;"",INDEX('Booking Guest Information'!$K$21:$K$170,MATCH(1,('Booking Guest Information'!$G$21:$G$170=$D181)*('Booking Guest Information'!$M$21:$M$170&lt;=S$169)*('Booking Guest Information'!$O$21:$O$170&gt;S$169)*('Booking Guest Information'!$A$21:$A$170&lt;&gt;"X"),0),0),""),"")</f>
        <v/>
      </c>
      <c r="T181" s="150" t="str">
        <f t="array" ref="T181">IFERROR(IF($C181&lt;&gt;"",INDEX('Booking Guest Information'!$K$21:$K$170,MATCH(1,('Booking Guest Information'!$G$21:$G$170=$D181)*('Booking Guest Information'!$M$21:$M$170&lt;=T$169)*('Booking Guest Information'!$O$21:$O$170&gt;T$169)*('Booking Guest Information'!$A$21:$A$170&lt;&gt;"X"),0),0),""),"")</f>
        <v/>
      </c>
      <c r="U181" s="150" t="str">
        <f t="array" ref="U181">IFERROR(IF($C181&lt;&gt;"",INDEX('Booking Guest Information'!$K$21:$K$170,MATCH(1,('Booking Guest Information'!$G$21:$G$170=$D181)*('Booking Guest Information'!$M$21:$M$170&lt;=U$169)*('Booking Guest Information'!$O$21:$O$170&gt;U$169)*('Booking Guest Information'!$A$21:$A$170&lt;&gt;"X"),0),0),""),"")</f>
        <v/>
      </c>
      <c r="V181" s="150" t="str">
        <f t="array" ref="V181">IFERROR(IF($C181&lt;&gt;"",INDEX('Booking Guest Information'!$K$21:$K$170,MATCH(1,('Booking Guest Information'!$G$21:$G$170=$D181)*('Booking Guest Information'!$M$21:$M$170&lt;=V$169)*('Booking Guest Information'!$O$21:$O$170&gt;V$169)*('Booking Guest Information'!$A$21:$A$170&lt;&gt;"X"),0),0),""),"")</f>
        <v/>
      </c>
      <c r="W181" s="150" t="str">
        <f t="array" ref="W181">IFERROR(IF($C181&lt;&gt;"",INDEX('Booking Guest Information'!$K$21:$K$170,MATCH(1,('Booking Guest Information'!$G$21:$G$170=$D181)*('Booking Guest Information'!$M$21:$M$170&lt;=W$169)*('Booking Guest Information'!$O$21:$O$170&gt;W$169)*('Booking Guest Information'!$A$21:$A$170&lt;&gt;"X"),0),0),""),"")</f>
        <v/>
      </c>
      <c r="X181" s="150" t="str">
        <f t="array" ref="X181">IFERROR(IF($C181&lt;&gt;"",INDEX('Booking Guest Information'!$K$21:$K$170,MATCH(1,('Booking Guest Information'!$G$21:$G$170=$D181)*('Booking Guest Information'!$M$21:$M$170&lt;=X$169)*('Booking Guest Information'!$O$21:$O$170&gt;X$169)*('Booking Guest Information'!$A$21:$A$170&lt;&gt;"X"),0),0),""),"")</f>
        <v/>
      </c>
      <c r="Y181" s="150" t="str">
        <f t="array" ref="Y181">IFERROR(IF($C181&lt;&gt;"",INDEX('Booking Guest Information'!$K$21:$K$170,MATCH(1,('Booking Guest Information'!$G$21:$G$170=$D181)*('Booking Guest Information'!$M$21:$M$170&lt;=Y$169)*('Booking Guest Information'!$O$21:$O$170&gt;Y$169)*('Booking Guest Information'!$A$21:$A$170&lt;&gt;"X"),0),0),""),"")</f>
        <v/>
      </c>
      <c r="Z181" s="150" t="str">
        <f t="array" ref="Z181">IFERROR(IF($C181&lt;&gt;"",INDEX('Booking Guest Information'!$K$21:$K$170,MATCH(1,('Booking Guest Information'!$G$21:$G$170=$D181)*('Booking Guest Information'!$M$21:$M$170&lt;=Z$169)*('Booking Guest Information'!$O$21:$O$170&gt;Z$169)*('Booking Guest Information'!$A$21:$A$170&lt;&gt;"X"),0),0),""),"")</f>
        <v/>
      </c>
      <c r="AA181" s="150" t="str">
        <f t="array" ref="AA181">IFERROR(IF($C181&lt;&gt;"",INDEX('Booking Guest Information'!$K$21:$K$170,MATCH(1,('Booking Guest Information'!$G$21:$G$170=$D181)*('Booking Guest Information'!$M$21:$M$170&lt;=AA$169)*('Booking Guest Information'!$O$21:$O$170&gt;AA$169)*('Booking Guest Information'!$A$21:$A$170&lt;&gt;"X"),0),0),""),"")</f>
        <v/>
      </c>
      <c r="AB181" s="150" t="str">
        <f t="array" ref="AB181">IFERROR(IF($C181&lt;&gt;"",INDEX('Booking Guest Information'!$K$21:$K$170,MATCH(1,('Booking Guest Information'!$G$21:$G$170=$D181)*('Booking Guest Information'!$M$21:$M$170&lt;=AB$169)*('Booking Guest Information'!$O$21:$O$170&gt;AB$169)*('Booking Guest Information'!$A$21:$A$170&lt;&gt;"X"),0),0),""),"")</f>
        <v/>
      </c>
      <c r="AC181" s="150" t="str">
        <f t="array" ref="AC181">IFERROR(IF($C181&lt;&gt;"",INDEX('Booking Guest Information'!$K$21:$K$170,MATCH(1,('Booking Guest Information'!$G$21:$G$170=$D181)*('Booking Guest Information'!$M$21:$M$170&lt;=AC$169)*('Booking Guest Information'!$O$21:$O$170&gt;AC$169)*('Booking Guest Information'!$A$21:$A$170&lt;&gt;"X"),0),0),""),"")</f>
        <v/>
      </c>
      <c r="AD181" s="150" t="str">
        <f t="array" ref="AD181">IFERROR(IF($C181&lt;&gt;"",INDEX('Booking Guest Information'!$K$21:$K$170,MATCH(1,('Booking Guest Information'!$G$21:$G$170=$D181)*('Booking Guest Information'!$M$21:$M$170&lt;=AD$169)*('Booking Guest Information'!$O$21:$O$170&gt;AD$169)*('Booking Guest Information'!$A$21:$A$170&lt;&gt;"X"),0),0),""),"")</f>
        <v/>
      </c>
      <c r="AE181" s="150" t="str">
        <f t="array" ref="AE181">IFERROR(IF($C181&lt;&gt;"",INDEX('Booking Guest Information'!$K$21:$K$170,MATCH(1,('Booking Guest Information'!$G$21:$G$170=$D181)*('Booking Guest Information'!$M$21:$M$170&lt;=AE$169)*('Booking Guest Information'!$O$21:$O$170&gt;AE$169)*('Booking Guest Information'!$A$21:$A$170&lt;&gt;"X"),0),0),""),"")</f>
        <v/>
      </c>
      <c r="AF181" s="150" t="str">
        <f t="array" ref="AF181">IFERROR(IF($C181&lt;&gt;"",INDEX('Booking Guest Information'!$K$21:$K$170,MATCH(1,('Booking Guest Information'!$G$21:$G$170=$D181)*('Booking Guest Information'!$M$21:$M$170&lt;=AF$169)*('Booking Guest Information'!$O$21:$O$170&gt;AF$169)*('Booking Guest Information'!$A$21:$A$170&lt;&gt;"X"),0),0),""),"")</f>
        <v/>
      </c>
      <c r="AG181" s="150" t="str">
        <f t="array" ref="AG181">IFERROR(IF($C181&lt;&gt;"",INDEX('Booking Guest Information'!$K$21:$K$170,MATCH(1,('Booking Guest Information'!$G$21:$G$170=$D181)*('Booking Guest Information'!$M$21:$M$170&lt;=AG$169)*('Booking Guest Information'!$O$21:$O$170&gt;AG$169)*('Booking Guest Information'!$A$21:$A$170&lt;&gt;"X"),0),0),""),"")</f>
        <v/>
      </c>
      <c r="AH181" s="150" t="str">
        <f t="array" ref="AH181">IFERROR(IF($C181&lt;&gt;"",INDEX('Booking Guest Information'!$K$21:$K$170,MATCH(1,('Booking Guest Information'!$G$21:$G$170=$D181)*('Booking Guest Information'!$M$21:$M$170&lt;=AH$169)*('Booking Guest Information'!$O$21:$O$170&gt;AH$169)*('Booking Guest Information'!$A$21:$A$170&lt;&gt;"X"),0),0),""),"")</f>
        <v/>
      </c>
      <c r="AI181" s="150" t="str">
        <f t="array" ref="AI181">IFERROR(IF($C181&lt;&gt;"",INDEX('Booking Guest Information'!$K$21:$K$170,MATCH(1,('Booking Guest Information'!$G$21:$G$170=$D181)*('Booking Guest Information'!$M$21:$M$170&lt;=AI$169)*('Booking Guest Information'!$O$21:$O$170&gt;AI$169)*('Booking Guest Information'!$A$21:$A$170&lt;&gt;"X"),0),0),""),"")</f>
        <v/>
      </c>
      <c r="AJ181" s="150" t="str">
        <f t="array" ref="AJ181">IFERROR(IF($C181&lt;&gt;"",INDEX('Booking Guest Information'!$K$21:$K$170,MATCH(1,('Booking Guest Information'!$G$21:$G$170=$D181)*('Booking Guest Information'!$M$21:$M$170&lt;=AJ$169)*('Booking Guest Information'!$O$21:$O$170&gt;AJ$169)*('Booking Guest Information'!$A$21:$A$170&lt;&gt;"X"),0),0),""),"")</f>
        <v/>
      </c>
      <c r="AK181" s="150" t="str">
        <f t="array" ref="AK181">IFERROR(IF($C181&lt;&gt;"",INDEX('Booking Guest Information'!$K$21:$K$170,MATCH(1,('Booking Guest Information'!$G$21:$G$170=$D181)*('Booking Guest Information'!$M$21:$M$170&lt;=AK$169)*('Booking Guest Information'!$O$21:$O$170&gt;AK$169)*('Booking Guest Information'!$A$21:$A$170&lt;&gt;"X"),0),0),""),"")</f>
        <v/>
      </c>
      <c r="AL181" s="150" t="str">
        <f t="array" ref="AL181">IFERROR(IF($C181&lt;&gt;"",INDEX('Booking Guest Information'!$K$21:$K$170,MATCH(1,('Booking Guest Information'!$G$21:$G$170=$D181)*('Booking Guest Information'!$M$21:$M$170&lt;=AL$169)*('Booking Guest Information'!$O$21:$O$170&gt;AL$169)*('Booking Guest Information'!$A$21:$A$170&lt;&gt;"X"),0),0),""),"")</f>
        <v/>
      </c>
      <c r="AM181" s="150" t="str">
        <f t="array" ref="AM181">IFERROR(IF($C181&lt;&gt;"",INDEX('Booking Guest Information'!$K$21:$K$170,MATCH(1,('Booking Guest Information'!$G$21:$G$170=$D181)*('Booking Guest Information'!$M$21:$M$170&lt;=AM$169)*('Booking Guest Information'!$O$21:$O$170&gt;AM$169)*('Booking Guest Information'!$A$21:$A$170&lt;&gt;"X"),0),0),""),"")</f>
        <v/>
      </c>
      <c r="AN181" s="150" t="str">
        <f t="array" ref="AN181">IFERROR(IF($C181&lt;&gt;"",INDEX('Booking Guest Information'!$K$21:$K$170,MATCH(1,('Booking Guest Information'!$G$21:$G$170=$D181)*('Booking Guest Information'!$M$21:$M$170&lt;=AN$169)*('Booking Guest Information'!$O$21:$O$170&gt;AN$169)*('Booking Guest Information'!$A$21:$A$170&lt;&gt;"X"),0),0),""),"")</f>
        <v/>
      </c>
      <c r="AO181" s="150" t="str">
        <f t="array" ref="AO181">IFERROR(IF($C181&lt;&gt;"",INDEX('Booking Guest Information'!$K$21:$K$170,MATCH(1,('Booking Guest Information'!$G$21:$G$170=$D181)*('Booking Guest Information'!$M$21:$M$170&lt;=AO$169)*('Booking Guest Information'!$O$21:$O$170&gt;AO$169)*('Booking Guest Information'!$A$21:$A$170&lt;&gt;"X"),0),0),""),"")</f>
        <v/>
      </c>
      <c r="AP181" s="150" t="str">
        <f t="array" ref="AP181">IFERROR(IF($C181&lt;&gt;"",INDEX('Booking Guest Information'!$K$21:$K$170,MATCH(1,('Booking Guest Information'!$G$21:$G$170=$D181)*('Booking Guest Information'!$M$21:$M$170&lt;=AP$169)*('Booking Guest Information'!$O$21:$O$170&gt;AP$169)*('Booking Guest Information'!$A$21:$A$170&lt;&gt;"X"),0),0),""),"")</f>
        <v/>
      </c>
      <c r="AQ181" s="150" t="str">
        <f t="array" ref="AQ181">IFERROR(IF($C181&lt;&gt;"",INDEX('Booking Guest Information'!$K$21:$K$170,MATCH(1,('Booking Guest Information'!$G$21:$G$170=$D181)*('Booking Guest Information'!$M$21:$M$170&lt;=AQ$169)*('Booking Guest Information'!$O$21:$O$170&gt;AQ$169)*('Booking Guest Information'!$A$21:$A$170&lt;&gt;"X"),0),0),""),"")</f>
        <v/>
      </c>
      <c r="AR181" s="150" t="str">
        <f t="array" ref="AR181">IFERROR(IF($C181&lt;&gt;"",INDEX('Booking Guest Information'!$K$21:$K$170,MATCH(1,('Booking Guest Information'!$G$21:$G$170=$D181)*('Booking Guest Information'!$M$21:$M$170&lt;=AR$169)*('Booking Guest Information'!$O$21:$O$170&gt;AR$169)*('Booking Guest Information'!$A$21:$A$170&lt;&gt;"X"),0),0),""),"")</f>
        <v/>
      </c>
      <c r="AS181" s="150" t="str">
        <f t="array" ref="AS181">IFERROR(IF($C181&lt;&gt;"",INDEX('Booking Guest Information'!$K$21:$K$170,MATCH(1,('Booking Guest Information'!$G$21:$G$170=$D181)*('Booking Guest Information'!$M$21:$M$170&lt;=AS$169)*('Booking Guest Information'!$O$21:$O$170&gt;AS$169)*('Booking Guest Information'!$A$21:$A$170&lt;&gt;"X"),0),0),""),"")</f>
        <v/>
      </c>
      <c r="AT181" s="150" t="str">
        <f t="array" ref="AT181">IFERROR(IF($C181&lt;&gt;"",INDEX('Booking Guest Information'!$K$21:$K$170,MATCH(1,('Booking Guest Information'!$G$21:$G$170=$D181)*('Booking Guest Information'!$M$21:$M$170&lt;=AT$169)*('Booking Guest Information'!$O$21:$O$170&gt;AT$169)*('Booking Guest Information'!$A$21:$A$170&lt;&gt;"X"),0),0),""),"")</f>
        <v/>
      </c>
      <c r="AU181" s="150" t="str">
        <f t="array" ref="AU181">IFERROR(IF($C181&lt;&gt;"",INDEX('Booking Guest Information'!$K$21:$K$170,MATCH(1,('Booking Guest Information'!$G$21:$G$170=$D181)*('Booking Guest Information'!$M$21:$M$170&lt;=AU$169)*('Booking Guest Information'!$O$21:$O$170&gt;AU$169)*('Booking Guest Information'!$A$21:$A$170&lt;&gt;"X"),0),0),""),"")</f>
        <v/>
      </c>
    </row>
    <row r="182" spans="2:47" x14ac:dyDescent="0.3">
      <c r="B182" s="149">
        <v>13</v>
      </c>
      <c r="C182" s="151" t="str">
        <f t="shared" si="9"/>
        <v>Deluxe Double</v>
      </c>
      <c r="D182" s="149">
        <f t="shared" si="9"/>
        <v>213</v>
      </c>
      <c r="E182" s="149"/>
      <c r="F182" s="150" t="str">
        <f t="array" ref="F182">IFERROR(IF($C182&lt;&gt;"",INDEX('Booking Guest Information'!$K$21:$K$170,MATCH(1,('Booking Guest Information'!$G$21:$G$170=$D182)*('Booking Guest Information'!$M$21:$M$170&lt;=F$169)*('Booking Guest Information'!$O$21:$O$170&gt;F$169)*('Booking Guest Information'!$A$21:$A$170&lt;&gt;"X"),0),0),""),"")</f>
        <v/>
      </c>
      <c r="G182" s="150" t="str">
        <f t="array" ref="G182">IFERROR(IF($C182&lt;&gt;"",INDEX('Booking Guest Information'!$K$21:$K$170,MATCH(1,('Booking Guest Information'!$G$21:$G$170=$D182)*('Booking Guest Information'!$M$21:$M$170&lt;=G$169)*('Booking Guest Information'!$O$21:$O$170&gt;G$169)*('Booking Guest Information'!$A$21:$A$170&lt;&gt;"X"),0),0),""),"")</f>
        <v/>
      </c>
      <c r="H182" s="150" t="str">
        <f t="array" ref="H182">IFERROR(IF($C182&lt;&gt;"",INDEX('Booking Guest Information'!$K$21:$K$170,MATCH(1,('Booking Guest Information'!$G$21:$G$170=$D182)*('Booking Guest Information'!$M$21:$M$170&lt;=H$169)*('Booking Guest Information'!$O$21:$O$170&gt;H$169)*('Booking Guest Information'!$A$21:$A$170&lt;&gt;"X"),0),0),""),"")</f>
        <v/>
      </c>
      <c r="I182" s="150" t="str">
        <f t="array" ref="I182">IFERROR(IF($C182&lt;&gt;"",INDEX('Booking Guest Information'!$K$21:$K$170,MATCH(1,('Booking Guest Information'!$G$21:$G$170=$D182)*('Booking Guest Information'!$M$21:$M$170&lt;=I$169)*('Booking Guest Information'!$O$21:$O$170&gt;I$169)*('Booking Guest Information'!$A$21:$A$170&lt;&gt;"X"),0),0),""),"")</f>
        <v/>
      </c>
      <c r="J182" s="150" t="str">
        <f t="array" ref="J182">IFERROR(IF($C182&lt;&gt;"",INDEX('Booking Guest Information'!$K$21:$K$170,MATCH(1,('Booking Guest Information'!$G$21:$G$170=$D182)*('Booking Guest Information'!$M$21:$M$170&lt;=J$169)*('Booking Guest Information'!$O$21:$O$170&gt;J$169)*('Booking Guest Information'!$A$21:$A$170&lt;&gt;"X"),0),0),""),"")</f>
        <v/>
      </c>
      <c r="K182" s="150" t="str">
        <f t="array" ref="K182">IFERROR(IF($C182&lt;&gt;"",INDEX('Booking Guest Information'!$K$21:$K$170,MATCH(1,('Booking Guest Information'!$G$21:$G$170=$D182)*('Booking Guest Information'!$M$21:$M$170&lt;=K$169)*('Booking Guest Information'!$O$21:$O$170&gt;K$169)*('Booking Guest Information'!$A$21:$A$170&lt;&gt;"X"),0),0),""),"")</f>
        <v/>
      </c>
      <c r="L182" s="150" t="str">
        <f t="array" ref="L182">IFERROR(IF($C182&lt;&gt;"",INDEX('Booking Guest Information'!$K$21:$K$170,MATCH(1,('Booking Guest Information'!$G$21:$G$170=$D182)*('Booking Guest Information'!$M$21:$M$170&lt;=L$169)*('Booking Guest Information'!$O$21:$O$170&gt;L$169)*('Booking Guest Information'!$A$21:$A$170&lt;&gt;"X"),0),0),""),"")</f>
        <v/>
      </c>
      <c r="M182" s="150" t="str">
        <f t="array" ref="M182">IFERROR(IF($C182&lt;&gt;"",INDEX('Booking Guest Information'!$K$21:$K$170,MATCH(1,('Booking Guest Information'!$G$21:$G$170=$D182)*('Booking Guest Information'!$M$21:$M$170&lt;=M$169)*('Booking Guest Information'!$O$21:$O$170&gt;M$169)*('Booking Guest Information'!$A$21:$A$170&lt;&gt;"X"),0),0),""),"")</f>
        <v/>
      </c>
      <c r="N182" s="150" t="str">
        <f t="array" ref="N182">IFERROR(IF($C182&lt;&gt;"",INDEX('Booking Guest Information'!$K$21:$K$170,MATCH(1,('Booking Guest Information'!$G$21:$G$170=$D182)*('Booking Guest Information'!$M$21:$M$170&lt;=N$169)*('Booking Guest Information'!$O$21:$O$170&gt;N$169)*('Booking Guest Information'!$A$21:$A$170&lt;&gt;"X"),0),0),""),"")</f>
        <v/>
      </c>
      <c r="O182" s="150" t="str">
        <f t="array" ref="O182">IFERROR(IF($C182&lt;&gt;"",INDEX('Booking Guest Information'!$K$21:$K$170,MATCH(1,('Booking Guest Information'!$G$21:$G$170=$D182)*('Booking Guest Information'!$M$21:$M$170&lt;=O$169)*('Booking Guest Information'!$O$21:$O$170&gt;O$169)*('Booking Guest Information'!$A$21:$A$170&lt;&gt;"X"),0),0),""),"")</f>
        <v/>
      </c>
      <c r="P182" s="150" t="str">
        <f t="array" ref="P182">IFERROR(IF($C182&lt;&gt;"",INDEX('Booking Guest Information'!$K$21:$K$170,MATCH(1,('Booking Guest Information'!$G$21:$G$170=$D182)*('Booking Guest Information'!$M$21:$M$170&lt;=P$169)*('Booking Guest Information'!$O$21:$O$170&gt;P$169)*('Booking Guest Information'!$A$21:$A$170&lt;&gt;"X"),0),0),""),"")</f>
        <v/>
      </c>
      <c r="Q182" s="150" t="str">
        <f t="array" ref="Q182">IFERROR(IF($C182&lt;&gt;"",INDEX('Booking Guest Information'!$K$21:$K$170,MATCH(1,('Booking Guest Information'!$G$21:$G$170=$D182)*('Booking Guest Information'!$M$21:$M$170&lt;=Q$169)*('Booking Guest Information'!$O$21:$O$170&gt;Q$169)*('Booking Guest Information'!$A$21:$A$170&lt;&gt;"X"),0),0),""),"")</f>
        <v/>
      </c>
      <c r="R182" s="150" t="str">
        <f t="array" ref="R182">IFERROR(IF($C182&lt;&gt;"",INDEX('Booking Guest Information'!$K$21:$K$170,MATCH(1,('Booking Guest Information'!$G$21:$G$170=$D182)*('Booking Guest Information'!$M$21:$M$170&lt;=R$169)*('Booking Guest Information'!$O$21:$O$170&gt;R$169)*('Booking Guest Information'!$A$21:$A$170&lt;&gt;"X"),0),0),""),"")</f>
        <v/>
      </c>
      <c r="S182" s="150" t="str">
        <f t="array" ref="S182">IFERROR(IF($C182&lt;&gt;"",INDEX('Booking Guest Information'!$K$21:$K$170,MATCH(1,('Booking Guest Information'!$G$21:$G$170=$D182)*('Booking Guest Information'!$M$21:$M$170&lt;=S$169)*('Booking Guest Information'!$O$21:$O$170&gt;S$169)*('Booking Guest Information'!$A$21:$A$170&lt;&gt;"X"),0),0),""),"")</f>
        <v/>
      </c>
      <c r="T182" s="150" t="str">
        <f t="array" ref="T182">IFERROR(IF($C182&lt;&gt;"",INDEX('Booking Guest Information'!$K$21:$K$170,MATCH(1,('Booking Guest Information'!$G$21:$G$170=$D182)*('Booking Guest Information'!$M$21:$M$170&lt;=T$169)*('Booking Guest Information'!$O$21:$O$170&gt;T$169)*('Booking Guest Information'!$A$21:$A$170&lt;&gt;"X"),0),0),""),"")</f>
        <v/>
      </c>
      <c r="U182" s="150" t="str">
        <f t="array" ref="U182">IFERROR(IF($C182&lt;&gt;"",INDEX('Booking Guest Information'!$K$21:$K$170,MATCH(1,('Booking Guest Information'!$G$21:$G$170=$D182)*('Booking Guest Information'!$M$21:$M$170&lt;=U$169)*('Booking Guest Information'!$O$21:$O$170&gt;U$169)*('Booking Guest Information'!$A$21:$A$170&lt;&gt;"X"),0),0),""),"")</f>
        <v/>
      </c>
      <c r="V182" s="150" t="str">
        <f t="array" ref="V182">IFERROR(IF($C182&lt;&gt;"",INDEX('Booking Guest Information'!$K$21:$K$170,MATCH(1,('Booking Guest Information'!$G$21:$G$170=$D182)*('Booking Guest Information'!$M$21:$M$170&lt;=V$169)*('Booking Guest Information'!$O$21:$O$170&gt;V$169)*('Booking Guest Information'!$A$21:$A$170&lt;&gt;"X"),0),0),""),"")</f>
        <v/>
      </c>
      <c r="W182" s="150" t="str">
        <f t="array" ref="W182">IFERROR(IF($C182&lt;&gt;"",INDEX('Booking Guest Information'!$K$21:$K$170,MATCH(1,('Booking Guest Information'!$G$21:$G$170=$D182)*('Booking Guest Information'!$M$21:$M$170&lt;=W$169)*('Booking Guest Information'!$O$21:$O$170&gt;W$169)*('Booking Guest Information'!$A$21:$A$170&lt;&gt;"X"),0),0),""),"")</f>
        <v/>
      </c>
      <c r="X182" s="150" t="str">
        <f t="array" ref="X182">IFERROR(IF($C182&lt;&gt;"",INDEX('Booking Guest Information'!$K$21:$K$170,MATCH(1,('Booking Guest Information'!$G$21:$G$170=$D182)*('Booking Guest Information'!$M$21:$M$170&lt;=X$169)*('Booking Guest Information'!$O$21:$O$170&gt;X$169)*('Booking Guest Information'!$A$21:$A$170&lt;&gt;"X"),0),0),""),"")</f>
        <v/>
      </c>
      <c r="Y182" s="150" t="str">
        <f t="array" ref="Y182">IFERROR(IF($C182&lt;&gt;"",INDEX('Booking Guest Information'!$K$21:$K$170,MATCH(1,('Booking Guest Information'!$G$21:$G$170=$D182)*('Booking Guest Information'!$M$21:$M$170&lt;=Y$169)*('Booking Guest Information'!$O$21:$O$170&gt;Y$169)*('Booking Guest Information'!$A$21:$A$170&lt;&gt;"X"),0),0),""),"")</f>
        <v/>
      </c>
      <c r="Z182" s="150" t="str">
        <f t="array" ref="Z182">IFERROR(IF($C182&lt;&gt;"",INDEX('Booking Guest Information'!$K$21:$K$170,MATCH(1,('Booking Guest Information'!$G$21:$G$170=$D182)*('Booking Guest Information'!$M$21:$M$170&lt;=Z$169)*('Booking Guest Information'!$O$21:$O$170&gt;Z$169)*('Booking Guest Information'!$A$21:$A$170&lt;&gt;"X"),0),0),""),"")</f>
        <v/>
      </c>
      <c r="AA182" s="150" t="str">
        <f t="array" ref="AA182">IFERROR(IF($C182&lt;&gt;"",INDEX('Booking Guest Information'!$K$21:$K$170,MATCH(1,('Booking Guest Information'!$G$21:$G$170=$D182)*('Booking Guest Information'!$M$21:$M$170&lt;=AA$169)*('Booking Guest Information'!$O$21:$O$170&gt;AA$169)*('Booking Guest Information'!$A$21:$A$170&lt;&gt;"X"),0),0),""),"")</f>
        <v/>
      </c>
      <c r="AB182" s="150" t="str">
        <f t="array" ref="AB182">IFERROR(IF($C182&lt;&gt;"",INDEX('Booking Guest Information'!$K$21:$K$170,MATCH(1,('Booking Guest Information'!$G$21:$G$170=$D182)*('Booking Guest Information'!$M$21:$M$170&lt;=AB$169)*('Booking Guest Information'!$O$21:$O$170&gt;AB$169)*('Booking Guest Information'!$A$21:$A$170&lt;&gt;"X"),0),0),""),"")</f>
        <v/>
      </c>
      <c r="AC182" s="150" t="str">
        <f t="array" ref="AC182">IFERROR(IF($C182&lt;&gt;"",INDEX('Booking Guest Information'!$K$21:$K$170,MATCH(1,('Booking Guest Information'!$G$21:$G$170=$D182)*('Booking Guest Information'!$M$21:$M$170&lt;=AC$169)*('Booking Guest Information'!$O$21:$O$170&gt;AC$169)*('Booking Guest Information'!$A$21:$A$170&lt;&gt;"X"),0),0),""),"")</f>
        <v/>
      </c>
      <c r="AD182" s="150" t="str">
        <f t="array" ref="AD182">IFERROR(IF($C182&lt;&gt;"",INDEX('Booking Guest Information'!$K$21:$K$170,MATCH(1,('Booking Guest Information'!$G$21:$G$170=$D182)*('Booking Guest Information'!$M$21:$M$170&lt;=AD$169)*('Booking Guest Information'!$O$21:$O$170&gt;AD$169)*('Booking Guest Information'!$A$21:$A$170&lt;&gt;"X"),0),0),""),"")</f>
        <v/>
      </c>
      <c r="AE182" s="150" t="str">
        <f t="array" ref="AE182">IFERROR(IF($C182&lt;&gt;"",INDEX('Booking Guest Information'!$K$21:$K$170,MATCH(1,('Booking Guest Information'!$G$21:$G$170=$D182)*('Booking Guest Information'!$M$21:$M$170&lt;=AE$169)*('Booking Guest Information'!$O$21:$O$170&gt;AE$169)*('Booking Guest Information'!$A$21:$A$170&lt;&gt;"X"),0),0),""),"")</f>
        <v/>
      </c>
      <c r="AF182" s="150" t="str">
        <f t="array" ref="AF182">IFERROR(IF($C182&lt;&gt;"",INDEX('Booking Guest Information'!$K$21:$K$170,MATCH(1,('Booking Guest Information'!$G$21:$G$170=$D182)*('Booking Guest Information'!$M$21:$M$170&lt;=AF$169)*('Booking Guest Information'!$O$21:$O$170&gt;AF$169)*('Booking Guest Information'!$A$21:$A$170&lt;&gt;"X"),0),0),""),"")</f>
        <v/>
      </c>
      <c r="AG182" s="150" t="str">
        <f t="array" ref="AG182">IFERROR(IF($C182&lt;&gt;"",INDEX('Booking Guest Information'!$K$21:$K$170,MATCH(1,('Booking Guest Information'!$G$21:$G$170=$D182)*('Booking Guest Information'!$M$21:$M$170&lt;=AG$169)*('Booking Guest Information'!$O$21:$O$170&gt;AG$169)*('Booking Guest Information'!$A$21:$A$170&lt;&gt;"X"),0),0),""),"")</f>
        <v/>
      </c>
      <c r="AH182" s="150" t="str">
        <f t="array" ref="AH182">IFERROR(IF($C182&lt;&gt;"",INDEX('Booking Guest Information'!$K$21:$K$170,MATCH(1,('Booking Guest Information'!$G$21:$G$170=$D182)*('Booking Guest Information'!$M$21:$M$170&lt;=AH$169)*('Booking Guest Information'!$O$21:$O$170&gt;AH$169)*('Booking Guest Information'!$A$21:$A$170&lt;&gt;"X"),0),0),""),"")</f>
        <v/>
      </c>
      <c r="AI182" s="150" t="str">
        <f t="array" ref="AI182">IFERROR(IF($C182&lt;&gt;"",INDEX('Booking Guest Information'!$K$21:$K$170,MATCH(1,('Booking Guest Information'!$G$21:$G$170=$D182)*('Booking Guest Information'!$M$21:$M$170&lt;=AI$169)*('Booking Guest Information'!$O$21:$O$170&gt;AI$169)*('Booking Guest Information'!$A$21:$A$170&lt;&gt;"X"),0),0),""),"")</f>
        <v/>
      </c>
      <c r="AJ182" s="150" t="str">
        <f t="array" ref="AJ182">IFERROR(IF($C182&lt;&gt;"",INDEX('Booking Guest Information'!$K$21:$K$170,MATCH(1,('Booking Guest Information'!$G$21:$G$170=$D182)*('Booking Guest Information'!$M$21:$M$170&lt;=AJ$169)*('Booking Guest Information'!$O$21:$O$170&gt;AJ$169)*('Booking Guest Information'!$A$21:$A$170&lt;&gt;"X"),0),0),""),"")</f>
        <v/>
      </c>
      <c r="AK182" s="150" t="str">
        <f t="array" ref="AK182">IFERROR(IF($C182&lt;&gt;"",INDEX('Booking Guest Information'!$K$21:$K$170,MATCH(1,('Booking Guest Information'!$G$21:$G$170=$D182)*('Booking Guest Information'!$M$21:$M$170&lt;=AK$169)*('Booking Guest Information'!$O$21:$O$170&gt;AK$169)*('Booking Guest Information'!$A$21:$A$170&lt;&gt;"X"),0),0),""),"")</f>
        <v/>
      </c>
      <c r="AL182" s="150" t="str">
        <f t="array" ref="AL182">IFERROR(IF($C182&lt;&gt;"",INDEX('Booking Guest Information'!$K$21:$K$170,MATCH(1,('Booking Guest Information'!$G$21:$G$170=$D182)*('Booking Guest Information'!$M$21:$M$170&lt;=AL$169)*('Booking Guest Information'!$O$21:$O$170&gt;AL$169)*('Booking Guest Information'!$A$21:$A$170&lt;&gt;"X"),0),0),""),"")</f>
        <v/>
      </c>
      <c r="AM182" s="150" t="str">
        <f t="array" ref="AM182">IFERROR(IF($C182&lt;&gt;"",INDEX('Booking Guest Information'!$K$21:$K$170,MATCH(1,('Booking Guest Information'!$G$21:$G$170=$D182)*('Booking Guest Information'!$M$21:$M$170&lt;=AM$169)*('Booking Guest Information'!$O$21:$O$170&gt;AM$169)*('Booking Guest Information'!$A$21:$A$170&lt;&gt;"X"),0),0),""),"")</f>
        <v/>
      </c>
      <c r="AN182" s="150" t="str">
        <f t="array" ref="AN182">IFERROR(IF($C182&lt;&gt;"",INDEX('Booking Guest Information'!$K$21:$K$170,MATCH(1,('Booking Guest Information'!$G$21:$G$170=$D182)*('Booking Guest Information'!$M$21:$M$170&lt;=AN$169)*('Booking Guest Information'!$O$21:$O$170&gt;AN$169)*('Booking Guest Information'!$A$21:$A$170&lt;&gt;"X"),0),0),""),"")</f>
        <v/>
      </c>
      <c r="AO182" s="150" t="str">
        <f t="array" ref="AO182">IFERROR(IF($C182&lt;&gt;"",INDEX('Booking Guest Information'!$K$21:$K$170,MATCH(1,('Booking Guest Information'!$G$21:$G$170=$D182)*('Booking Guest Information'!$M$21:$M$170&lt;=AO$169)*('Booking Guest Information'!$O$21:$O$170&gt;AO$169)*('Booking Guest Information'!$A$21:$A$170&lt;&gt;"X"),0),0),""),"")</f>
        <v/>
      </c>
      <c r="AP182" s="150" t="str">
        <f t="array" ref="AP182">IFERROR(IF($C182&lt;&gt;"",INDEX('Booking Guest Information'!$K$21:$K$170,MATCH(1,('Booking Guest Information'!$G$21:$G$170=$D182)*('Booking Guest Information'!$M$21:$M$170&lt;=AP$169)*('Booking Guest Information'!$O$21:$O$170&gt;AP$169)*('Booking Guest Information'!$A$21:$A$170&lt;&gt;"X"),0),0),""),"")</f>
        <v/>
      </c>
      <c r="AQ182" s="150" t="str">
        <f t="array" ref="AQ182">IFERROR(IF($C182&lt;&gt;"",INDEX('Booking Guest Information'!$K$21:$K$170,MATCH(1,('Booking Guest Information'!$G$21:$G$170=$D182)*('Booking Guest Information'!$M$21:$M$170&lt;=AQ$169)*('Booking Guest Information'!$O$21:$O$170&gt;AQ$169)*('Booking Guest Information'!$A$21:$A$170&lt;&gt;"X"),0),0),""),"")</f>
        <v/>
      </c>
      <c r="AR182" s="150" t="str">
        <f t="array" ref="AR182">IFERROR(IF($C182&lt;&gt;"",INDEX('Booking Guest Information'!$K$21:$K$170,MATCH(1,('Booking Guest Information'!$G$21:$G$170=$D182)*('Booking Guest Information'!$M$21:$M$170&lt;=AR$169)*('Booking Guest Information'!$O$21:$O$170&gt;AR$169)*('Booking Guest Information'!$A$21:$A$170&lt;&gt;"X"),0),0),""),"")</f>
        <v/>
      </c>
      <c r="AS182" s="150" t="str">
        <f t="array" ref="AS182">IFERROR(IF($C182&lt;&gt;"",INDEX('Booking Guest Information'!$K$21:$K$170,MATCH(1,('Booking Guest Information'!$G$21:$G$170=$D182)*('Booking Guest Information'!$M$21:$M$170&lt;=AS$169)*('Booking Guest Information'!$O$21:$O$170&gt;AS$169)*('Booking Guest Information'!$A$21:$A$170&lt;&gt;"X"),0),0),""),"")</f>
        <v/>
      </c>
      <c r="AT182" s="150" t="str">
        <f t="array" ref="AT182">IFERROR(IF($C182&lt;&gt;"",INDEX('Booking Guest Information'!$K$21:$K$170,MATCH(1,('Booking Guest Information'!$G$21:$G$170=$D182)*('Booking Guest Information'!$M$21:$M$170&lt;=AT$169)*('Booking Guest Information'!$O$21:$O$170&gt;AT$169)*('Booking Guest Information'!$A$21:$A$170&lt;&gt;"X"),0),0),""),"")</f>
        <v/>
      </c>
      <c r="AU182" s="150" t="str">
        <f t="array" ref="AU182">IFERROR(IF($C182&lt;&gt;"",INDEX('Booking Guest Information'!$K$21:$K$170,MATCH(1,('Booking Guest Information'!$G$21:$G$170=$D182)*('Booking Guest Information'!$M$21:$M$170&lt;=AU$169)*('Booking Guest Information'!$O$21:$O$170&gt;AU$169)*('Booking Guest Information'!$A$21:$A$170&lt;&gt;"X"),0),0),""),"")</f>
        <v/>
      </c>
    </row>
    <row r="183" spans="2:47" x14ac:dyDescent="0.3">
      <c r="B183" s="149">
        <v>14</v>
      </c>
      <c r="C183" s="151" t="str">
        <f t="shared" si="9"/>
        <v>Deluxe Double</v>
      </c>
      <c r="D183" s="149">
        <f t="shared" si="9"/>
        <v>214</v>
      </c>
      <c r="E183" s="149"/>
      <c r="F183" s="150" t="str">
        <f t="array" ref="F183">IFERROR(IF($C183&lt;&gt;"",INDEX('Booking Guest Information'!$K$21:$K$170,MATCH(1,('Booking Guest Information'!$G$21:$G$170=$D183)*('Booking Guest Information'!$M$21:$M$170&lt;=F$169)*('Booking Guest Information'!$O$21:$O$170&gt;F$169)*('Booking Guest Information'!$A$21:$A$170&lt;&gt;"X"),0),0),""),"")</f>
        <v/>
      </c>
      <c r="G183" s="150" t="str">
        <f t="array" ref="G183">IFERROR(IF($C183&lt;&gt;"",INDEX('Booking Guest Information'!$K$21:$K$170,MATCH(1,('Booking Guest Information'!$G$21:$G$170=$D183)*('Booking Guest Information'!$M$21:$M$170&lt;=G$169)*('Booking Guest Information'!$O$21:$O$170&gt;G$169)*('Booking Guest Information'!$A$21:$A$170&lt;&gt;"X"),0),0),""),"")</f>
        <v/>
      </c>
      <c r="H183" s="150" t="str">
        <f t="array" ref="H183">IFERROR(IF($C183&lt;&gt;"",INDEX('Booking Guest Information'!$K$21:$K$170,MATCH(1,('Booking Guest Information'!$G$21:$G$170=$D183)*('Booking Guest Information'!$M$21:$M$170&lt;=H$169)*('Booking Guest Information'!$O$21:$O$170&gt;H$169)*('Booking Guest Information'!$A$21:$A$170&lt;&gt;"X"),0),0),""),"")</f>
        <v/>
      </c>
      <c r="I183" s="150" t="str">
        <f t="array" ref="I183">IFERROR(IF($C183&lt;&gt;"",INDEX('Booking Guest Information'!$K$21:$K$170,MATCH(1,('Booking Guest Information'!$G$21:$G$170=$D183)*('Booking Guest Information'!$M$21:$M$170&lt;=I$169)*('Booking Guest Information'!$O$21:$O$170&gt;I$169)*('Booking Guest Information'!$A$21:$A$170&lt;&gt;"X"),0),0),""),"")</f>
        <v/>
      </c>
      <c r="J183" s="150" t="str">
        <f t="array" ref="J183">IFERROR(IF($C183&lt;&gt;"",INDEX('Booking Guest Information'!$K$21:$K$170,MATCH(1,('Booking Guest Information'!$G$21:$G$170=$D183)*('Booking Guest Information'!$M$21:$M$170&lt;=J$169)*('Booking Guest Information'!$O$21:$O$170&gt;J$169)*('Booking Guest Information'!$A$21:$A$170&lt;&gt;"X"),0),0),""),"")</f>
        <v/>
      </c>
      <c r="K183" s="150" t="str">
        <f t="array" ref="K183">IFERROR(IF($C183&lt;&gt;"",INDEX('Booking Guest Information'!$K$21:$K$170,MATCH(1,('Booking Guest Information'!$G$21:$G$170=$D183)*('Booking Guest Information'!$M$21:$M$170&lt;=K$169)*('Booking Guest Information'!$O$21:$O$170&gt;K$169)*('Booking Guest Information'!$A$21:$A$170&lt;&gt;"X"),0),0),""),"")</f>
        <v/>
      </c>
      <c r="L183" s="150" t="str">
        <f t="array" ref="L183">IFERROR(IF($C183&lt;&gt;"",INDEX('Booking Guest Information'!$K$21:$K$170,MATCH(1,('Booking Guest Information'!$G$21:$G$170=$D183)*('Booking Guest Information'!$M$21:$M$170&lt;=L$169)*('Booking Guest Information'!$O$21:$O$170&gt;L$169)*('Booking Guest Information'!$A$21:$A$170&lt;&gt;"X"),0),0),""),"")</f>
        <v/>
      </c>
      <c r="M183" s="150" t="str">
        <f t="array" ref="M183">IFERROR(IF($C183&lt;&gt;"",INDEX('Booking Guest Information'!$K$21:$K$170,MATCH(1,('Booking Guest Information'!$G$21:$G$170=$D183)*('Booking Guest Information'!$M$21:$M$170&lt;=M$169)*('Booking Guest Information'!$O$21:$O$170&gt;M$169)*('Booking Guest Information'!$A$21:$A$170&lt;&gt;"X"),0),0),""),"")</f>
        <v/>
      </c>
      <c r="N183" s="150" t="str">
        <f t="array" ref="N183">IFERROR(IF($C183&lt;&gt;"",INDEX('Booking Guest Information'!$K$21:$K$170,MATCH(1,('Booking Guest Information'!$G$21:$G$170=$D183)*('Booking Guest Information'!$M$21:$M$170&lt;=N$169)*('Booking Guest Information'!$O$21:$O$170&gt;N$169)*('Booking Guest Information'!$A$21:$A$170&lt;&gt;"X"),0),0),""),"")</f>
        <v/>
      </c>
      <c r="O183" s="150" t="str">
        <f t="array" ref="O183">IFERROR(IF($C183&lt;&gt;"",INDEX('Booking Guest Information'!$K$21:$K$170,MATCH(1,('Booking Guest Information'!$G$21:$G$170=$D183)*('Booking Guest Information'!$M$21:$M$170&lt;=O$169)*('Booking Guest Information'!$O$21:$O$170&gt;O$169)*('Booking Guest Information'!$A$21:$A$170&lt;&gt;"X"),0),0),""),"")</f>
        <v/>
      </c>
      <c r="P183" s="150" t="str">
        <f t="array" ref="P183">IFERROR(IF($C183&lt;&gt;"",INDEX('Booking Guest Information'!$K$21:$K$170,MATCH(1,('Booking Guest Information'!$G$21:$G$170=$D183)*('Booking Guest Information'!$M$21:$M$170&lt;=P$169)*('Booking Guest Information'!$O$21:$O$170&gt;P$169)*('Booking Guest Information'!$A$21:$A$170&lt;&gt;"X"),0),0),""),"")</f>
        <v/>
      </c>
      <c r="Q183" s="150" t="str">
        <f t="array" ref="Q183">IFERROR(IF($C183&lt;&gt;"",INDEX('Booking Guest Information'!$K$21:$K$170,MATCH(1,('Booking Guest Information'!$G$21:$G$170=$D183)*('Booking Guest Information'!$M$21:$M$170&lt;=Q$169)*('Booking Guest Information'!$O$21:$O$170&gt;Q$169)*('Booking Guest Information'!$A$21:$A$170&lt;&gt;"X"),0),0),""),"")</f>
        <v/>
      </c>
      <c r="R183" s="150" t="str">
        <f t="array" ref="R183">IFERROR(IF($C183&lt;&gt;"",INDEX('Booking Guest Information'!$K$21:$K$170,MATCH(1,('Booking Guest Information'!$G$21:$G$170=$D183)*('Booking Guest Information'!$M$21:$M$170&lt;=R$169)*('Booking Guest Information'!$O$21:$O$170&gt;R$169)*('Booking Guest Information'!$A$21:$A$170&lt;&gt;"X"),0),0),""),"")</f>
        <v/>
      </c>
      <c r="S183" s="150" t="str">
        <f t="array" ref="S183">IFERROR(IF($C183&lt;&gt;"",INDEX('Booking Guest Information'!$K$21:$K$170,MATCH(1,('Booking Guest Information'!$G$21:$G$170=$D183)*('Booking Guest Information'!$M$21:$M$170&lt;=S$169)*('Booking Guest Information'!$O$21:$O$170&gt;S$169)*('Booking Guest Information'!$A$21:$A$170&lt;&gt;"X"),0),0),""),"")</f>
        <v/>
      </c>
      <c r="T183" s="150" t="str">
        <f t="array" ref="T183">IFERROR(IF($C183&lt;&gt;"",INDEX('Booking Guest Information'!$K$21:$K$170,MATCH(1,('Booking Guest Information'!$G$21:$G$170=$D183)*('Booking Guest Information'!$M$21:$M$170&lt;=T$169)*('Booking Guest Information'!$O$21:$O$170&gt;T$169)*('Booking Guest Information'!$A$21:$A$170&lt;&gt;"X"),0),0),""),"")</f>
        <v/>
      </c>
      <c r="U183" s="150" t="str">
        <f t="array" ref="U183">IFERROR(IF($C183&lt;&gt;"",INDEX('Booking Guest Information'!$K$21:$K$170,MATCH(1,('Booking Guest Information'!$G$21:$G$170=$D183)*('Booking Guest Information'!$M$21:$M$170&lt;=U$169)*('Booking Guest Information'!$O$21:$O$170&gt;U$169)*('Booking Guest Information'!$A$21:$A$170&lt;&gt;"X"),0),0),""),"")</f>
        <v/>
      </c>
      <c r="V183" s="150" t="str">
        <f t="array" ref="V183">IFERROR(IF($C183&lt;&gt;"",INDEX('Booking Guest Information'!$K$21:$K$170,MATCH(1,('Booking Guest Information'!$G$21:$G$170=$D183)*('Booking Guest Information'!$M$21:$M$170&lt;=V$169)*('Booking Guest Information'!$O$21:$O$170&gt;V$169)*('Booking Guest Information'!$A$21:$A$170&lt;&gt;"X"),0),0),""),"")</f>
        <v/>
      </c>
      <c r="W183" s="150" t="str">
        <f t="array" ref="W183">IFERROR(IF($C183&lt;&gt;"",INDEX('Booking Guest Information'!$K$21:$K$170,MATCH(1,('Booking Guest Information'!$G$21:$G$170=$D183)*('Booking Guest Information'!$M$21:$M$170&lt;=W$169)*('Booking Guest Information'!$O$21:$O$170&gt;W$169)*('Booking Guest Information'!$A$21:$A$170&lt;&gt;"X"),0),0),""),"")</f>
        <v/>
      </c>
      <c r="X183" s="150" t="str">
        <f t="array" ref="X183">IFERROR(IF($C183&lt;&gt;"",INDEX('Booking Guest Information'!$K$21:$K$170,MATCH(1,('Booking Guest Information'!$G$21:$G$170=$D183)*('Booking Guest Information'!$M$21:$M$170&lt;=X$169)*('Booking Guest Information'!$O$21:$O$170&gt;X$169)*('Booking Guest Information'!$A$21:$A$170&lt;&gt;"X"),0),0),""),"")</f>
        <v/>
      </c>
      <c r="Y183" s="150" t="str">
        <f t="array" ref="Y183">IFERROR(IF($C183&lt;&gt;"",INDEX('Booking Guest Information'!$K$21:$K$170,MATCH(1,('Booking Guest Information'!$G$21:$G$170=$D183)*('Booking Guest Information'!$M$21:$M$170&lt;=Y$169)*('Booking Guest Information'!$O$21:$O$170&gt;Y$169)*('Booking Guest Information'!$A$21:$A$170&lt;&gt;"X"),0),0),""),"")</f>
        <v/>
      </c>
      <c r="Z183" s="150" t="str">
        <f t="array" ref="Z183">IFERROR(IF($C183&lt;&gt;"",INDEX('Booking Guest Information'!$K$21:$K$170,MATCH(1,('Booking Guest Information'!$G$21:$G$170=$D183)*('Booking Guest Information'!$M$21:$M$170&lt;=Z$169)*('Booking Guest Information'!$O$21:$O$170&gt;Z$169)*('Booking Guest Information'!$A$21:$A$170&lt;&gt;"X"),0),0),""),"")</f>
        <v/>
      </c>
      <c r="AA183" s="150" t="str">
        <f t="array" ref="AA183">IFERROR(IF($C183&lt;&gt;"",INDEX('Booking Guest Information'!$K$21:$K$170,MATCH(1,('Booking Guest Information'!$G$21:$G$170=$D183)*('Booking Guest Information'!$M$21:$M$170&lt;=AA$169)*('Booking Guest Information'!$O$21:$O$170&gt;AA$169)*('Booking Guest Information'!$A$21:$A$170&lt;&gt;"X"),0),0),""),"")</f>
        <v/>
      </c>
      <c r="AB183" s="150" t="str">
        <f t="array" ref="AB183">IFERROR(IF($C183&lt;&gt;"",INDEX('Booking Guest Information'!$K$21:$K$170,MATCH(1,('Booking Guest Information'!$G$21:$G$170=$D183)*('Booking Guest Information'!$M$21:$M$170&lt;=AB$169)*('Booking Guest Information'!$O$21:$O$170&gt;AB$169)*('Booking Guest Information'!$A$21:$A$170&lt;&gt;"X"),0),0),""),"")</f>
        <v/>
      </c>
      <c r="AC183" s="150" t="str">
        <f t="array" ref="AC183">IFERROR(IF($C183&lt;&gt;"",INDEX('Booking Guest Information'!$K$21:$K$170,MATCH(1,('Booking Guest Information'!$G$21:$G$170=$D183)*('Booking Guest Information'!$M$21:$M$170&lt;=AC$169)*('Booking Guest Information'!$O$21:$O$170&gt;AC$169)*('Booking Guest Information'!$A$21:$A$170&lt;&gt;"X"),0),0),""),"")</f>
        <v/>
      </c>
      <c r="AD183" s="150" t="str">
        <f t="array" ref="AD183">IFERROR(IF($C183&lt;&gt;"",INDEX('Booking Guest Information'!$K$21:$K$170,MATCH(1,('Booking Guest Information'!$G$21:$G$170=$D183)*('Booking Guest Information'!$M$21:$M$170&lt;=AD$169)*('Booking Guest Information'!$O$21:$O$170&gt;AD$169)*('Booking Guest Information'!$A$21:$A$170&lt;&gt;"X"),0),0),""),"")</f>
        <v/>
      </c>
      <c r="AE183" s="150" t="str">
        <f t="array" ref="AE183">IFERROR(IF($C183&lt;&gt;"",INDEX('Booking Guest Information'!$K$21:$K$170,MATCH(1,('Booking Guest Information'!$G$21:$G$170=$D183)*('Booking Guest Information'!$M$21:$M$170&lt;=AE$169)*('Booking Guest Information'!$O$21:$O$170&gt;AE$169)*('Booking Guest Information'!$A$21:$A$170&lt;&gt;"X"),0),0),""),"")</f>
        <v/>
      </c>
      <c r="AF183" s="150" t="str">
        <f t="array" ref="AF183">IFERROR(IF($C183&lt;&gt;"",INDEX('Booking Guest Information'!$K$21:$K$170,MATCH(1,('Booking Guest Information'!$G$21:$G$170=$D183)*('Booking Guest Information'!$M$21:$M$170&lt;=AF$169)*('Booking Guest Information'!$O$21:$O$170&gt;AF$169)*('Booking Guest Information'!$A$21:$A$170&lt;&gt;"X"),0),0),""),"")</f>
        <v/>
      </c>
      <c r="AG183" s="150" t="str">
        <f t="array" ref="AG183">IFERROR(IF($C183&lt;&gt;"",INDEX('Booking Guest Information'!$K$21:$K$170,MATCH(1,('Booking Guest Information'!$G$21:$G$170=$D183)*('Booking Guest Information'!$M$21:$M$170&lt;=AG$169)*('Booking Guest Information'!$O$21:$O$170&gt;AG$169)*('Booking Guest Information'!$A$21:$A$170&lt;&gt;"X"),0),0),""),"")</f>
        <v/>
      </c>
      <c r="AH183" s="150" t="str">
        <f t="array" ref="AH183">IFERROR(IF($C183&lt;&gt;"",INDEX('Booking Guest Information'!$K$21:$K$170,MATCH(1,('Booking Guest Information'!$G$21:$G$170=$D183)*('Booking Guest Information'!$M$21:$M$170&lt;=AH$169)*('Booking Guest Information'!$O$21:$O$170&gt;AH$169)*('Booking Guest Information'!$A$21:$A$170&lt;&gt;"X"),0),0),""),"")</f>
        <v/>
      </c>
      <c r="AI183" s="150" t="str">
        <f t="array" ref="AI183">IFERROR(IF($C183&lt;&gt;"",INDEX('Booking Guest Information'!$K$21:$K$170,MATCH(1,('Booking Guest Information'!$G$21:$G$170=$D183)*('Booking Guest Information'!$M$21:$M$170&lt;=AI$169)*('Booking Guest Information'!$O$21:$O$170&gt;AI$169)*('Booking Guest Information'!$A$21:$A$170&lt;&gt;"X"),0),0),""),"")</f>
        <v/>
      </c>
      <c r="AJ183" s="150" t="str">
        <f t="array" ref="AJ183">IFERROR(IF($C183&lt;&gt;"",INDEX('Booking Guest Information'!$K$21:$K$170,MATCH(1,('Booking Guest Information'!$G$21:$G$170=$D183)*('Booking Guest Information'!$M$21:$M$170&lt;=AJ$169)*('Booking Guest Information'!$O$21:$O$170&gt;AJ$169)*('Booking Guest Information'!$A$21:$A$170&lt;&gt;"X"),0),0),""),"")</f>
        <v/>
      </c>
      <c r="AK183" s="150" t="str">
        <f t="array" ref="AK183">IFERROR(IF($C183&lt;&gt;"",INDEX('Booking Guest Information'!$K$21:$K$170,MATCH(1,('Booking Guest Information'!$G$21:$G$170=$D183)*('Booking Guest Information'!$M$21:$M$170&lt;=AK$169)*('Booking Guest Information'!$O$21:$O$170&gt;AK$169)*('Booking Guest Information'!$A$21:$A$170&lt;&gt;"X"),0),0),""),"")</f>
        <v/>
      </c>
      <c r="AL183" s="150" t="str">
        <f t="array" ref="AL183">IFERROR(IF($C183&lt;&gt;"",INDEX('Booking Guest Information'!$K$21:$K$170,MATCH(1,('Booking Guest Information'!$G$21:$G$170=$D183)*('Booking Guest Information'!$M$21:$M$170&lt;=AL$169)*('Booking Guest Information'!$O$21:$O$170&gt;AL$169)*('Booking Guest Information'!$A$21:$A$170&lt;&gt;"X"),0),0),""),"")</f>
        <v/>
      </c>
      <c r="AM183" s="150" t="str">
        <f t="array" ref="AM183">IFERROR(IF($C183&lt;&gt;"",INDEX('Booking Guest Information'!$K$21:$K$170,MATCH(1,('Booking Guest Information'!$G$21:$G$170=$D183)*('Booking Guest Information'!$M$21:$M$170&lt;=AM$169)*('Booking Guest Information'!$O$21:$O$170&gt;AM$169)*('Booking Guest Information'!$A$21:$A$170&lt;&gt;"X"),0),0),""),"")</f>
        <v/>
      </c>
      <c r="AN183" s="150" t="str">
        <f t="array" ref="AN183">IFERROR(IF($C183&lt;&gt;"",INDEX('Booking Guest Information'!$K$21:$K$170,MATCH(1,('Booking Guest Information'!$G$21:$G$170=$D183)*('Booking Guest Information'!$M$21:$M$170&lt;=AN$169)*('Booking Guest Information'!$O$21:$O$170&gt;AN$169)*('Booking Guest Information'!$A$21:$A$170&lt;&gt;"X"),0),0),""),"")</f>
        <v/>
      </c>
      <c r="AO183" s="150" t="str">
        <f t="array" ref="AO183">IFERROR(IF($C183&lt;&gt;"",INDEX('Booking Guest Information'!$K$21:$K$170,MATCH(1,('Booking Guest Information'!$G$21:$G$170=$D183)*('Booking Guest Information'!$M$21:$M$170&lt;=AO$169)*('Booking Guest Information'!$O$21:$O$170&gt;AO$169)*('Booking Guest Information'!$A$21:$A$170&lt;&gt;"X"),0),0),""),"")</f>
        <v/>
      </c>
      <c r="AP183" s="150" t="str">
        <f t="array" ref="AP183">IFERROR(IF($C183&lt;&gt;"",INDEX('Booking Guest Information'!$K$21:$K$170,MATCH(1,('Booking Guest Information'!$G$21:$G$170=$D183)*('Booking Guest Information'!$M$21:$M$170&lt;=AP$169)*('Booking Guest Information'!$O$21:$O$170&gt;AP$169)*('Booking Guest Information'!$A$21:$A$170&lt;&gt;"X"),0),0),""),"")</f>
        <v/>
      </c>
      <c r="AQ183" s="150" t="str">
        <f t="array" ref="AQ183">IFERROR(IF($C183&lt;&gt;"",INDEX('Booking Guest Information'!$K$21:$K$170,MATCH(1,('Booking Guest Information'!$G$21:$G$170=$D183)*('Booking Guest Information'!$M$21:$M$170&lt;=AQ$169)*('Booking Guest Information'!$O$21:$O$170&gt;AQ$169)*('Booking Guest Information'!$A$21:$A$170&lt;&gt;"X"),0),0),""),"")</f>
        <v/>
      </c>
      <c r="AR183" s="150" t="str">
        <f t="array" ref="AR183">IFERROR(IF($C183&lt;&gt;"",INDEX('Booking Guest Information'!$K$21:$K$170,MATCH(1,('Booking Guest Information'!$G$21:$G$170=$D183)*('Booking Guest Information'!$M$21:$M$170&lt;=AR$169)*('Booking Guest Information'!$O$21:$O$170&gt;AR$169)*('Booking Guest Information'!$A$21:$A$170&lt;&gt;"X"),0),0),""),"")</f>
        <v/>
      </c>
      <c r="AS183" s="150" t="str">
        <f t="array" ref="AS183">IFERROR(IF($C183&lt;&gt;"",INDEX('Booking Guest Information'!$K$21:$K$170,MATCH(1,('Booking Guest Information'!$G$21:$G$170=$D183)*('Booking Guest Information'!$M$21:$M$170&lt;=AS$169)*('Booking Guest Information'!$O$21:$O$170&gt;AS$169)*('Booking Guest Information'!$A$21:$A$170&lt;&gt;"X"),0),0),""),"")</f>
        <v/>
      </c>
      <c r="AT183" s="150" t="str">
        <f t="array" ref="AT183">IFERROR(IF($C183&lt;&gt;"",INDEX('Booking Guest Information'!$K$21:$K$170,MATCH(1,('Booking Guest Information'!$G$21:$G$170=$D183)*('Booking Guest Information'!$M$21:$M$170&lt;=AT$169)*('Booking Guest Information'!$O$21:$O$170&gt;AT$169)*('Booking Guest Information'!$A$21:$A$170&lt;&gt;"X"),0),0),""),"")</f>
        <v/>
      </c>
      <c r="AU183" s="150" t="str">
        <f t="array" ref="AU183">IFERROR(IF($C183&lt;&gt;"",INDEX('Booking Guest Information'!$K$21:$K$170,MATCH(1,('Booking Guest Information'!$G$21:$G$170=$D183)*('Booking Guest Information'!$M$21:$M$170&lt;=AU$169)*('Booking Guest Information'!$O$21:$O$170&gt;AU$169)*('Booking Guest Information'!$A$21:$A$170&lt;&gt;"X"),0),0),""),"")</f>
        <v/>
      </c>
    </row>
    <row r="184" spans="2:47" x14ac:dyDescent="0.3">
      <c r="B184" s="149">
        <v>15</v>
      </c>
      <c r="C184" s="151" t="str">
        <f t="shared" si="9"/>
        <v>Superior</v>
      </c>
      <c r="D184" s="149">
        <f t="shared" si="9"/>
        <v>215</v>
      </c>
      <c r="E184" s="149"/>
      <c r="F184" s="150" t="str">
        <f t="array" ref="F184">IFERROR(IF($C184&lt;&gt;"",INDEX('Booking Guest Information'!$K$21:$K$170,MATCH(1,('Booking Guest Information'!$G$21:$G$170=$D184)*('Booking Guest Information'!$M$21:$M$170&lt;=F$169)*('Booking Guest Information'!$O$21:$O$170&gt;F$169)*('Booking Guest Information'!$A$21:$A$170&lt;&gt;"X"),0),0),""),"")</f>
        <v/>
      </c>
      <c r="G184" s="150" t="str">
        <f t="array" ref="G184">IFERROR(IF($C184&lt;&gt;"",INDEX('Booking Guest Information'!$K$21:$K$170,MATCH(1,('Booking Guest Information'!$G$21:$G$170=$D184)*('Booking Guest Information'!$M$21:$M$170&lt;=G$169)*('Booking Guest Information'!$O$21:$O$170&gt;G$169)*('Booking Guest Information'!$A$21:$A$170&lt;&gt;"X"),0),0),""),"")</f>
        <v/>
      </c>
      <c r="H184" s="150" t="str">
        <f t="array" ref="H184">IFERROR(IF($C184&lt;&gt;"",INDEX('Booking Guest Information'!$K$21:$K$170,MATCH(1,('Booking Guest Information'!$G$21:$G$170=$D184)*('Booking Guest Information'!$M$21:$M$170&lt;=H$169)*('Booking Guest Information'!$O$21:$O$170&gt;H$169)*('Booking Guest Information'!$A$21:$A$170&lt;&gt;"X"),0),0),""),"")</f>
        <v/>
      </c>
      <c r="I184" s="150" t="str">
        <f t="array" ref="I184">IFERROR(IF($C184&lt;&gt;"",INDEX('Booking Guest Information'!$K$21:$K$170,MATCH(1,('Booking Guest Information'!$G$21:$G$170=$D184)*('Booking Guest Information'!$M$21:$M$170&lt;=I$169)*('Booking Guest Information'!$O$21:$O$170&gt;I$169)*('Booking Guest Information'!$A$21:$A$170&lt;&gt;"X"),0),0),""),"")</f>
        <v/>
      </c>
      <c r="J184" s="150" t="str">
        <f t="array" ref="J184">IFERROR(IF($C184&lt;&gt;"",INDEX('Booking Guest Information'!$K$21:$K$170,MATCH(1,('Booking Guest Information'!$G$21:$G$170=$D184)*('Booking Guest Information'!$M$21:$M$170&lt;=J$169)*('Booking Guest Information'!$O$21:$O$170&gt;J$169)*('Booking Guest Information'!$A$21:$A$170&lt;&gt;"X"),0),0),""),"")</f>
        <v/>
      </c>
      <c r="K184" s="150" t="str">
        <f t="array" ref="K184">IFERROR(IF($C184&lt;&gt;"",INDEX('Booking Guest Information'!$K$21:$K$170,MATCH(1,('Booking Guest Information'!$G$21:$G$170=$D184)*('Booking Guest Information'!$M$21:$M$170&lt;=K$169)*('Booking Guest Information'!$O$21:$O$170&gt;K$169)*('Booking Guest Information'!$A$21:$A$170&lt;&gt;"X"),0),0),""),"")</f>
        <v/>
      </c>
      <c r="L184" s="150" t="str">
        <f t="array" ref="L184">IFERROR(IF($C184&lt;&gt;"",INDEX('Booking Guest Information'!$K$21:$K$170,MATCH(1,('Booking Guest Information'!$G$21:$G$170=$D184)*('Booking Guest Information'!$M$21:$M$170&lt;=L$169)*('Booking Guest Information'!$O$21:$O$170&gt;L$169)*('Booking Guest Information'!$A$21:$A$170&lt;&gt;"X"),0),0),""),"")</f>
        <v/>
      </c>
      <c r="M184" s="150" t="str">
        <f t="array" ref="M184">IFERROR(IF($C184&lt;&gt;"",INDEX('Booking Guest Information'!$K$21:$K$170,MATCH(1,('Booking Guest Information'!$G$21:$G$170=$D184)*('Booking Guest Information'!$M$21:$M$170&lt;=M$169)*('Booking Guest Information'!$O$21:$O$170&gt;M$169)*('Booking Guest Information'!$A$21:$A$170&lt;&gt;"X"),0),0),""),"")</f>
        <v/>
      </c>
      <c r="N184" s="150" t="str">
        <f t="array" ref="N184">IFERROR(IF($C184&lt;&gt;"",INDEX('Booking Guest Information'!$K$21:$K$170,MATCH(1,('Booking Guest Information'!$G$21:$G$170=$D184)*('Booking Guest Information'!$M$21:$M$170&lt;=N$169)*('Booking Guest Information'!$O$21:$O$170&gt;N$169)*('Booking Guest Information'!$A$21:$A$170&lt;&gt;"X"),0),0),""),"")</f>
        <v/>
      </c>
      <c r="O184" s="150" t="str">
        <f t="array" ref="O184">IFERROR(IF($C184&lt;&gt;"",INDEX('Booking Guest Information'!$K$21:$K$170,MATCH(1,('Booking Guest Information'!$G$21:$G$170=$D184)*('Booking Guest Information'!$M$21:$M$170&lt;=O$169)*('Booking Guest Information'!$O$21:$O$170&gt;O$169)*('Booking Guest Information'!$A$21:$A$170&lt;&gt;"X"),0),0),""),"")</f>
        <v/>
      </c>
      <c r="P184" s="150" t="str">
        <f t="array" ref="P184">IFERROR(IF($C184&lt;&gt;"",INDEX('Booking Guest Information'!$K$21:$K$170,MATCH(1,('Booking Guest Information'!$G$21:$G$170=$D184)*('Booking Guest Information'!$M$21:$M$170&lt;=P$169)*('Booking Guest Information'!$O$21:$O$170&gt;P$169)*('Booking Guest Information'!$A$21:$A$170&lt;&gt;"X"),0),0),""),"")</f>
        <v/>
      </c>
      <c r="Q184" s="150" t="str">
        <f t="array" ref="Q184">IFERROR(IF($C184&lt;&gt;"",INDEX('Booking Guest Information'!$K$21:$K$170,MATCH(1,('Booking Guest Information'!$G$21:$G$170=$D184)*('Booking Guest Information'!$M$21:$M$170&lt;=Q$169)*('Booking Guest Information'!$O$21:$O$170&gt;Q$169)*('Booking Guest Information'!$A$21:$A$170&lt;&gt;"X"),0),0),""),"")</f>
        <v/>
      </c>
      <c r="R184" s="150" t="str">
        <f t="array" ref="R184">IFERROR(IF($C184&lt;&gt;"",INDEX('Booking Guest Information'!$K$21:$K$170,MATCH(1,('Booking Guest Information'!$G$21:$G$170=$D184)*('Booking Guest Information'!$M$21:$M$170&lt;=R$169)*('Booking Guest Information'!$O$21:$O$170&gt;R$169)*('Booking Guest Information'!$A$21:$A$170&lt;&gt;"X"),0),0),""),"")</f>
        <v/>
      </c>
      <c r="S184" s="150" t="str">
        <f t="array" ref="S184">IFERROR(IF($C184&lt;&gt;"",INDEX('Booking Guest Information'!$K$21:$K$170,MATCH(1,('Booking Guest Information'!$G$21:$G$170=$D184)*('Booking Guest Information'!$M$21:$M$170&lt;=S$169)*('Booking Guest Information'!$O$21:$O$170&gt;S$169)*('Booking Guest Information'!$A$21:$A$170&lt;&gt;"X"),0),0),""),"")</f>
        <v/>
      </c>
      <c r="T184" s="150" t="str">
        <f t="array" ref="T184">IFERROR(IF($C184&lt;&gt;"",INDEX('Booking Guest Information'!$K$21:$K$170,MATCH(1,('Booking Guest Information'!$G$21:$G$170=$D184)*('Booking Guest Information'!$M$21:$M$170&lt;=T$169)*('Booking Guest Information'!$O$21:$O$170&gt;T$169)*('Booking Guest Information'!$A$21:$A$170&lt;&gt;"X"),0),0),""),"")</f>
        <v/>
      </c>
      <c r="U184" s="150" t="str">
        <f t="array" ref="U184">IFERROR(IF($C184&lt;&gt;"",INDEX('Booking Guest Information'!$K$21:$K$170,MATCH(1,('Booking Guest Information'!$G$21:$G$170=$D184)*('Booking Guest Information'!$M$21:$M$170&lt;=U$169)*('Booking Guest Information'!$O$21:$O$170&gt;U$169)*('Booking Guest Information'!$A$21:$A$170&lt;&gt;"X"),0),0),""),"")</f>
        <v/>
      </c>
      <c r="V184" s="150" t="str">
        <f t="array" ref="V184">IFERROR(IF($C184&lt;&gt;"",INDEX('Booking Guest Information'!$K$21:$K$170,MATCH(1,('Booking Guest Information'!$G$21:$G$170=$D184)*('Booking Guest Information'!$M$21:$M$170&lt;=V$169)*('Booking Guest Information'!$O$21:$O$170&gt;V$169)*('Booking Guest Information'!$A$21:$A$170&lt;&gt;"X"),0),0),""),"")</f>
        <v/>
      </c>
      <c r="W184" s="150" t="str">
        <f t="array" ref="W184">IFERROR(IF($C184&lt;&gt;"",INDEX('Booking Guest Information'!$K$21:$K$170,MATCH(1,('Booking Guest Information'!$G$21:$G$170=$D184)*('Booking Guest Information'!$M$21:$M$170&lt;=W$169)*('Booking Guest Information'!$O$21:$O$170&gt;W$169)*('Booking Guest Information'!$A$21:$A$170&lt;&gt;"X"),0),0),""),"")</f>
        <v/>
      </c>
      <c r="X184" s="150" t="str">
        <f t="array" ref="X184">IFERROR(IF($C184&lt;&gt;"",INDEX('Booking Guest Information'!$K$21:$K$170,MATCH(1,('Booking Guest Information'!$G$21:$G$170=$D184)*('Booking Guest Information'!$M$21:$M$170&lt;=X$169)*('Booking Guest Information'!$O$21:$O$170&gt;X$169)*('Booking Guest Information'!$A$21:$A$170&lt;&gt;"X"),0),0),""),"")</f>
        <v/>
      </c>
      <c r="Y184" s="150" t="str">
        <f t="array" ref="Y184">IFERROR(IF($C184&lt;&gt;"",INDEX('Booking Guest Information'!$K$21:$K$170,MATCH(1,('Booking Guest Information'!$G$21:$G$170=$D184)*('Booking Guest Information'!$M$21:$M$170&lt;=Y$169)*('Booking Guest Information'!$O$21:$O$170&gt;Y$169)*('Booking Guest Information'!$A$21:$A$170&lt;&gt;"X"),0),0),""),"")</f>
        <v/>
      </c>
      <c r="Z184" s="150" t="str">
        <f t="array" ref="Z184">IFERROR(IF($C184&lt;&gt;"",INDEX('Booking Guest Information'!$K$21:$K$170,MATCH(1,('Booking Guest Information'!$G$21:$G$170=$D184)*('Booking Guest Information'!$M$21:$M$170&lt;=Z$169)*('Booking Guest Information'!$O$21:$O$170&gt;Z$169)*('Booking Guest Information'!$A$21:$A$170&lt;&gt;"X"),0),0),""),"")</f>
        <v/>
      </c>
      <c r="AA184" s="150" t="str">
        <f t="array" ref="AA184">IFERROR(IF($C184&lt;&gt;"",INDEX('Booking Guest Information'!$K$21:$K$170,MATCH(1,('Booking Guest Information'!$G$21:$G$170=$D184)*('Booking Guest Information'!$M$21:$M$170&lt;=AA$169)*('Booking Guest Information'!$O$21:$O$170&gt;AA$169)*('Booking Guest Information'!$A$21:$A$170&lt;&gt;"X"),0),0),""),"")</f>
        <v/>
      </c>
      <c r="AB184" s="150" t="str">
        <f t="array" ref="AB184">IFERROR(IF($C184&lt;&gt;"",INDEX('Booking Guest Information'!$K$21:$K$170,MATCH(1,('Booking Guest Information'!$G$21:$G$170=$D184)*('Booking Guest Information'!$M$21:$M$170&lt;=AB$169)*('Booking Guest Information'!$O$21:$O$170&gt;AB$169)*('Booking Guest Information'!$A$21:$A$170&lt;&gt;"X"),0),0),""),"")</f>
        <v/>
      </c>
      <c r="AC184" s="150" t="str">
        <f t="array" ref="AC184">IFERROR(IF($C184&lt;&gt;"",INDEX('Booking Guest Information'!$K$21:$K$170,MATCH(1,('Booking Guest Information'!$G$21:$G$170=$D184)*('Booking Guest Information'!$M$21:$M$170&lt;=AC$169)*('Booking Guest Information'!$O$21:$O$170&gt;AC$169)*('Booking Guest Information'!$A$21:$A$170&lt;&gt;"X"),0),0),""),"")</f>
        <v/>
      </c>
      <c r="AD184" s="150" t="str">
        <f t="array" ref="AD184">IFERROR(IF($C184&lt;&gt;"",INDEX('Booking Guest Information'!$K$21:$K$170,MATCH(1,('Booking Guest Information'!$G$21:$G$170=$D184)*('Booking Guest Information'!$M$21:$M$170&lt;=AD$169)*('Booking Guest Information'!$O$21:$O$170&gt;AD$169)*('Booking Guest Information'!$A$21:$A$170&lt;&gt;"X"),0),0),""),"")</f>
        <v/>
      </c>
      <c r="AE184" s="150" t="str">
        <f t="array" ref="AE184">IFERROR(IF($C184&lt;&gt;"",INDEX('Booking Guest Information'!$K$21:$K$170,MATCH(1,('Booking Guest Information'!$G$21:$G$170=$D184)*('Booking Guest Information'!$M$21:$M$170&lt;=AE$169)*('Booking Guest Information'!$O$21:$O$170&gt;AE$169)*('Booking Guest Information'!$A$21:$A$170&lt;&gt;"X"),0),0),""),"")</f>
        <v/>
      </c>
      <c r="AF184" s="150" t="str">
        <f t="array" ref="AF184">IFERROR(IF($C184&lt;&gt;"",INDEX('Booking Guest Information'!$K$21:$K$170,MATCH(1,('Booking Guest Information'!$G$21:$G$170=$D184)*('Booking Guest Information'!$M$21:$M$170&lt;=AF$169)*('Booking Guest Information'!$O$21:$O$170&gt;AF$169)*('Booking Guest Information'!$A$21:$A$170&lt;&gt;"X"),0),0),""),"")</f>
        <v/>
      </c>
      <c r="AG184" s="150" t="str">
        <f t="array" ref="AG184">IFERROR(IF($C184&lt;&gt;"",INDEX('Booking Guest Information'!$K$21:$K$170,MATCH(1,('Booking Guest Information'!$G$21:$G$170=$D184)*('Booking Guest Information'!$M$21:$M$170&lt;=AG$169)*('Booking Guest Information'!$O$21:$O$170&gt;AG$169)*('Booking Guest Information'!$A$21:$A$170&lt;&gt;"X"),0),0),""),"")</f>
        <v/>
      </c>
      <c r="AH184" s="150" t="str">
        <f t="array" ref="AH184">IFERROR(IF($C184&lt;&gt;"",INDEX('Booking Guest Information'!$K$21:$K$170,MATCH(1,('Booking Guest Information'!$G$21:$G$170=$D184)*('Booking Guest Information'!$M$21:$M$170&lt;=AH$169)*('Booking Guest Information'!$O$21:$O$170&gt;AH$169)*('Booking Guest Information'!$A$21:$A$170&lt;&gt;"X"),0),0),""),"")</f>
        <v/>
      </c>
      <c r="AI184" s="150" t="str">
        <f t="array" ref="AI184">IFERROR(IF($C184&lt;&gt;"",INDEX('Booking Guest Information'!$K$21:$K$170,MATCH(1,('Booking Guest Information'!$G$21:$G$170=$D184)*('Booking Guest Information'!$M$21:$M$170&lt;=AI$169)*('Booking Guest Information'!$O$21:$O$170&gt;AI$169)*('Booking Guest Information'!$A$21:$A$170&lt;&gt;"X"),0),0),""),"")</f>
        <v/>
      </c>
      <c r="AJ184" s="150" t="str">
        <f t="array" ref="AJ184">IFERROR(IF($C184&lt;&gt;"",INDEX('Booking Guest Information'!$K$21:$K$170,MATCH(1,('Booking Guest Information'!$G$21:$G$170=$D184)*('Booking Guest Information'!$M$21:$M$170&lt;=AJ$169)*('Booking Guest Information'!$O$21:$O$170&gt;AJ$169)*('Booking Guest Information'!$A$21:$A$170&lt;&gt;"X"),0),0),""),"")</f>
        <v/>
      </c>
      <c r="AK184" s="150" t="str">
        <f t="array" ref="AK184">IFERROR(IF($C184&lt;&gt;"",INDEX('Booking Guest Information'!$K$21:$K$170,MATCH(1,('Booking Guest Information'!$G$21:$G$170=$D184)*('Booking Guest Information'!$M$21:$M$170&lt;=AK$169)*('Booking Guest Information'!$O$21:$O$170&gt;AK$169)*('Booking Guest Information'!$A$21:$A$170&lt;&gt;"X"),0),0),""),"")</f>
        <v/>
      </c>
      <c r="AL184" s="150" t="str">
        <f t="array" ref="AL184">IFERROR(IF($C184&lt;&gt;"",INDEX('Booking Guest Information'!$K$21:$K$170,MATCH(1,('Booking Guest Information'!$G$21:$G$170=$D184)*('Booking Guest Information'!$M$21:$M$170&lt;=AL$169)*('Booking Guest Information'!$O$21:$O$170&gt;AL$169)*('Booking Guest Information'!$A$21:$A$170&lt;&gt;"X"),0),0),""),"")</f>
        <v/>
      </c>
      <c r="AM184" s="150" t="str">
        <f t="array" ref="AM184">IFERROR(IF($C184&lt;&gt;"",INDEX('Booking Guest Information'!$K$21:$K$170,MATCH(1,('Booking Guest Information'!$G$21:$G$170=$D184)*('Booking Guest Information'!$M$21:$M$170&lt;=AM$169)*('Booking Guest Information'!$O$21:$O$170&gt;AM$169)*('Booking Guest Information'!$A$21:$A$170&lt;&gt;"X"),0),0),""),"")</f>
        <v/>
      </c>
      <c r="AN184" s="150" t="str">
        <f t="array" ref="AN184">IFERROR(IF($C184&lt;&gt;"",INDEX('Booking Guest Information'!$K$21:$K$170,MATCH(1,('Booking Guest Information'!$G$21:$G$170=$D184)*('Booking Guest Information'!$M$21:$M$170&lt;=AN$169)*('Booking Guest Information'!$O$21:$O$170&gt;AN$169)*('Booking Guest Information'!$A$21:$A$170&lt;&gt;"X"),0),0),""),"")</f>
        <v/>
      </c>
      <c r="AO184" s="150" t="str">
        <f t="array" ref="AO184">IFERROR(IF($C184&lt;&gt;"",INDEX('Booking Guest Information'!$K$21:$K$170,MATCH(1,('Booking Guest Information'!$G$21:$G$170=$D184)*('Booking Guest Information'!$M$21:$M$170&lt;=AO$169)*('Booking Guest Information'!$O$21:$O$170&gt;AO$169)*('Booking Guest Information'!$A$21:$A$170&lt;&gt;"X"),0),0),""),"")</f>
        <v/>
      </c>
      <c r="AP184" s="150" t="str">
        <f t="array" ref="AP184">IFERROR(IF($C184&lt;&gt;"",INDEX('Booking Guest Information'!$K$21:$K$170,MATCH(1,('Booking Guest Information'!$G$21:$G$170=$D184)*('Booking Guest Information'!$M$21:$M$170&lt;=AP$169)*('Booking Guest Information'!$O$21:$O$170&gt;AP$169)*('Booking Guest Information'!$A$21:$A$170&lt;&gt;"X"),0),0),""),"")</f>
        <v/>
      </c>
      <c r="AQ184" s="150" t="str">
        <f t="array" ref="AQ184">IFERROR(IF($C184&lt;&gt;"",INDEX('Booking Guest Information'!$K$21:$K$170,MATCH(1,('Booking Guest Information'!$G$21:$G$170=$D184)*('Booking Guest Information'!$M$21:$M$170&lt;=AQ$169)*('Booking Guest Information'!$O$21:$O$170&gt;AQ$169)*('Booking Guest Information'!$A$21:$A$170&lt;&gt;"X"),0),0),""),"")</f>
        <v/>
      </c>
      <c r="AR184" s="150" t="str">
        <f t="array" ref="AR184">IFERROR(IF($C184&lt;&gt;"",INDEX('Booking Guest Information'!$K$21:$K$170,MATCH(1,('Booking Guest Information'!$G$21:$G$170=$D184)*('Booking Guest Information'!$M$21:$M$170&lt;=AR$169)*('Booking Guest Information'!$O$21:$O$170&gt;AR$169)*('Booking Guest Information'!$A$21:$A$170&lt;&gt;"X"),0),0),""),"")</f>
        <v/>
      </c>
      <c r="AS184" s="150" t="str">
        <f t="array" ref="AS184">IFERROR(IF($C184&lt;&gt;"",INDEX('Booking Guest Information'!$K$21:$K$170,MATCH(1,('Booking Guest Information'!$G$21:$G$170=$D184)*('Booking Guest Information'!$M$21:$M$170&lt;=AS$169)*('Booking Guest Information'!$O$21:$O$170&gt;AS$169)*('Booking Guest Information'!$A$21:$A$170&lt;&gt;"X"),0),0),""),"")</f>
        <v/>
      </c>
      <c r="AT184" s="150" t="str">
        <f t="array" ref="AT184">IFERROR(IF($C184&lt;&gt;"",INDEX('Booking Guest Information'!$K$21:$K$170,MATCH(1,('Booking Guest Information'!$G$21:$G$170=$D184)*('Booking Guest Information'!$M$21:$M$170&lt;=AT$169)*('Booking Guest Information'!$O$21:$O$170&gt;AT$169)*('Booking Guest Information'!$A$21:$A$170&lt;&gt;"X"),0),0),""),"")</f>
        <v/>
      </c>
      <c r="AU184" s="150" t="str">
        <f t="array" ref="AU184">IFERROR(IF($C184&lt;&gt;"",INDEX('Booking Guest Information'!$K$21:$K$170,MATCH(1,('Booking Guest Information'!$G$21:$G$170=$D184)*('Booking Guest Information'!$M$21:$M$170&lt;=AU$169)*('Booking Guest Information'!$O$21:$O$170&gt;AU$169)*('Booking Guest Information'!$A$21:$A$170&lt;&gt;"X"),0),0),""),"")</f>
        <v/>
      </c>
    </row>
    <row r="185" spans="2:47" x14ac:dyDescent="0.3">
      <c r="B185" s="141">
        <f>'Availability - Room Type'!B85</f>
        <v>42345</v>
      </c>
      <c r="C185" s="142">
        <f>'Availability - Room Type'!E85</f>
        <v>2015</v>
      </c>
      <c r="D185" s="143">
        <f>'Availability - Room Type'!D85</f>
        <v>12</v>
      </c>
      <c r="E185" s="144"/>
      <c r="F185" s="145" t="str">
        <f>IF(MONTH('Availability - Room Type'!G85)=$D185,'Availability - Room Type'!G85,"")</f>
        <v/>
      </c>
      <c r="G185" s="145">
        <f>IF(MONTH('Availability - Room Type'!H85)=$D185,'Availability - Room Type'!H85,"")</f>
        <v>42339</v>
      </c>
      <c r="H185" s="145">
        <f>IF(MONTH('Availability - Room Type'!I85)=$D185,'Availability - Room Type'!I85,"")</f>
        <v>42340</v>
      </c>
      <c r="I185" s="145">
        <f>IF(MONTH('Availability - Room Type'!J85)=$D185,'Availability - Room Type'!J85,"")</f>
        <v>42341</v>
      </c>
      <c r="J185" s="145">
        <f>IF(MONTH('Availability - Room Type'!K85)=$D185,'Availability - Room Type'!K85,"")</f>
        <v>42342</v>
      </c>
      <c r="K185" s="145">
        <f>IF(MONTH('Availability - Room Type'!L85)=$D185,'Availability - Room Type'!L85,"")</f>
        <v>42343</v>
      </c>
      <c r="L185" s="145">
        <f>IF(MONTH('Availability - Room Type'!M85)=$D185,'Availability - Room Type'!M85,"")</f>
        <v>42344</v>
      </c>
      <c r="M185" s="145">
        <f>IF(MONTH('Availability - Room Type'!N85)=$D185,'Availability - Room Type'!N85,"")</f>
        <v>42345</v>
      </c>
      <c r="N185" s="145">
        <f>IF(MONTH('Availability - Room Type'!O85)=$D185,'Availability - Room Type'!O85,"")</f>
        <v>42346</v>
      </c>
      <c r="O185" s="145">
        <f>IF(MONTH('Availability - Room Type'!P85)=$D185,'Availability - Room Type'!P85,"")</f>
        <v>42347</v>
      </c>
      <c r="P185" s="145">
        <f>IF(MONTH('Availability - Room Type'!Q85)=$D185,'Availability - Room Type'!Q85,"")</f>
        <v>42348</v>
      </c>
      <c r="Q185" s="145">
        <f>IF(MONTH('Availability - Room Type'!R85)=$D185,'Availability - Room Type'!R85,"")</f>
        <v>42349</v>
      </c>
      <c r="R185" s="145">
        <f>IF(MONTH('Availability - Room Type'!S85)=$D185,'Availability - Room Type'!S85,"")</f>
        <v>42350</v>
      </c>
      <c r="S185" s="145">
        <f>IF(MONTH('Availability - Room Type'!T85)=$D185,'Availability - Room Type'!T85,"")</f>
        <v>42351</v>
      </c>
      <c r="T185" s="145">
        <f>IF(MONTH('Availability - Room Type'!U85)=$D185,'Availability - Room Type'!U85,"")</f>
        <v>42352</v>
      </c>
      <c r="U185" s="145">
        <f>IF(MONTH('Availability - Room Type'!V85)=$D185,'Availability - Room Type'!V85,"")</f>
        <v>42353</v>
      </c>
      <c r="V185" s="145">
        <f>IF(MONTH('Availability - Room Type'!W85)=$D185,'Availability - Room Type'!W85,"")</f>
        <v>42354</v>
      </c>
      <c r="W185" s="145">
        <f>IF(MONTH('Availability - Room Type'!X85)=$D185,'Availability - Room Type'!X85,"")</f>
        <v>42355</v>
      </c>
      <c r="X185" s="145">
        <f>IF(MONTH('Availability - Room Type'!Y85)=$D185,'Availability - Room Type'!Y85,"")</f>
        <v>42356</v>
      </c>
      <c r="Y185" s="145">
        <f>IF(MONTH('Availability - Room Type'!Z85)=$D185,'Availability - Room Type'!Z85,"")</f>
        <v>42357</v>
      </c>
      <c r="Z185" s="145">
        <f>IF(MONTH('Availability - Room Type'!AA85)=$D185,'Availability - Room Type'!AA85,"")</f>
        <v>42358</v>
      </c>
      <c r="AA185" s="145">
        <f>IF(MONTH('Availability - Room Type'!AB85)=$D185,'Availability - Room Type'!AB85,"")</f>
        <v>42359</v>
      </c>
      <c r="AB185" s="145">
        <f>IF(MONTH('Availability - Room Type'!AC85)=$D185,'Availability - Room Type'!AC85,"")</f>
        <v>42360</v>
      </c>
      <c r="AC185" s="145">
        <f>IF(MONTH('Availability - Room Type'!AD85)=$D185,'Availability - Room Type'!AD85,"")</f>
        <v>42361</v>
      </c>
      <c r="AD185" s="145">
        <f>IF(MONTH('Availability - Room Type'!AE85)=$D185,'Availability - Room Type'!AE85,"")</f>
        <v>42362</v>
      </c>
      <c r="AE185" s="145">
        <f>IF(MONTH('Availability - Room Type'!AF85)=$D185,'Availability - Room Type'!AF85,"")</f>
        <v>42363</v>
      </c>
      <c r="AF185" s="145">
        <f>IF(MONTH('Availability - Room Type'!AG85)=$D185,'Availability - Room Type'!AG85,"")</f>
        <v>42364</v>
      </c>
      <c r="AG185" s="145">
        <f>IF(MONTH('Availability - Room Type'!AH85)=$D185,'Availability - Room Type'!AH85,"")</f>
        <v>42365</v>
      </c>
      <c r="AH185" s="145">
        <f>IF(MONTH('Availability - Room Type'!AI85)=$D185,'Availability - Room Type'!AI85,"")</f>
        <v>42366</v>
      </c>
      <c r="AI185" s="145">
        <f>IF(MONTH('Availability - Room Type'!AJ85)=$D185,'Availability - Room Type'!AJ85,"")</f>
        <v>42367</v>
      </c>
      <c r="AJ185" s="145">
        <f>IF(MONTH('Availability - Room Type'!AK85)=$D185,'Availability - Room Type'!AK85,"")</f>
        <v>42368</v>
      </c>
      <c r="AK185" s="145">
        <f>IF(MONTH('Availability - Room Type'!AL85)=$D185,'Availability - Room Type'!AL85,"")</f>
        <v>42369</v>
      </c>
      <c r="AL185" s="145" t="str">
        <f>IF(MONTH('Availability - Room Type'!AM85)=$D185,'Availability - Room Type'!AM85,"")</f>
        <v/>
      </c>
      <c r="AM185" s="145" t="str">
        <f>IF(MONTH('Availability - Room Type'!AN85)=$D185,'Availability - Room Type'!AN85,"")</f>
        <v/>
      </c>
      <c r="AN185" s="145" t="str">
        <f>IF(MONTH('Availability - Room Type'!AO85)=$D185,'Availability - Room Type'!AO85,"")</f>
        <v/>
      </c>
      <c r="AO185" s="145" t="str">
        <f>IF(MONTH('Availability - Room Type'!AP85)=$D185,'Availability - Room Type'!AP85,"")</f>
        <v/>
      </c>
      <c r="AP185" s="145" t="str">
        <f>IF(MONTH('Availability - Room Type'!AQ85)=$D185,'Availability - Room Type'!AQ85,"")</f>
        <v/>
      </c>
      <c r="AQ185" s="145" t="str">
        <f>IF(MONTH('Availability - Room Type'!AR85)=$D185,'Availability - Room Type'!AR85,"")</f>
        <v/>
      </c>
      <c r="AR185" s="145" t="str">
        <f>IF(MONTH('Availability - Room Type'!AS85)=$D185,'Availability - Room Type'!AS85,"")</f>
        <v/>
      </c>
      <c r="AS185" s="145" t="str">
        <f>IF(MONTH('Availability - Room Type'!AT85)=$D185,'Availability - Room Type'!AT85,"")</f>
        <v/>
      </c>
      <c r="AT185" s="145" t="str">
        <f>IF(MONTH('Availability - Room Type'!AU85)=$D185,'Availability - Room Type'!AU85,"")</f>
        <v/>
      </c>
      <c r="AU185" s="146" t="str">
        <f>IF(MONTH('Availability - Room Type'!AV85)=$D185,'Availability - Room Type'!AV85,"")</f>
        <v/>
      </c>
    </row>
    <row r="186" spans="2:47" x14ac:dyDescent="0.3">
      <c r="B186" s="149">
        <v>1</v>
      </c>
      <c r="C186" s="151" t="str">
        <f t="shared" ref="C186:D200" si="10">C170</f>
        <v>Standard Single</v>
      </c>
      <c r="D186" s="149">
        <f t="shared" si="10"/>
        <v>201</v>
      </c>
      <c r="E186" s="149"/>
      <c r="F186" s="150" t="str">
        <f t="array" ref="F186">IFERROR(IF($C186&lt;&gt;"",INDEX('Booking Guest Information'!$K$21:$K$170,MATCH(1,('Booking Guest Information'!$G$21:$G$170=$D186)*('Booking Guest Information'!$M$21:$M$170&lt;=F$185)*('Booking Guest Information'!$O$21:$O$170&gt;F$185)*('Booking Guest Information'!$A$21:$A$170&lt;&gt;"X"),0),0),""),"")</f>
        <v/>
      </c>
      <c r="G186" s="150" t="str">
        <f t="array" ref="G186">IFERROR(IF($C186&lt;&gt;"",INDEX('Booking Guest Information'!$K$21:$K$170,MATCH(1,('Booking Guest Information'!$G$21:$G$170=$D186)*('Booking Guest Information'!$M$21:$M$170&lt;=G$185)*('Booking Guest Information'!$O$21:$O$170&gt;G$185)*('Booking Guest Information'!$A$21:$A$170&lt;&gt;"X"),0),0),""),"")</f>
        <v/>
      </c>
      <c r="H186" s="150" t="str">
        <f t="array" ref="H186">IFERROR(IF($C186&lt;&gt;"",INDEX('Booking Guest Information'!$K$21:$K$170,MATCH(1,('Booking Guest Information'!$G$21:$G$170=$D186)*('Booking Guest Information'!$M$21:$M$170&lt;=H$185)*('Booking Guest Information'!$O$21:$O$170&gt;H$185)*('Booking Guest Information'!$A$21:$A$170&lt;&gt;"X"),0),0),""),"")</f>
        <v/>
      </c>
      <c r="I186" s="150" t="str">
        <f t="array" ref="I186">IFERROR(IF($C186&lt;&gt;"",INDEX('Booking Guest Information'!$K$21:$K$170,MATCH(1,('Booking Guest Information'!$G$21:$G$170=$D186)*('Booking Guest Information'!$M$21:$M$170&lt;=I$185)*('Booking Guest Information'!$O$21:$O$170&gt;I$185)*('Booking Guest Information'!$A$21:$A$170&lt;&gt;"X"),0),0),""),"")</f>
        <v/>
      </c>
      <c r="J186" s="150" t="str">
        <f t="array" ref="J186">IFERROR(IF($C186&lt;&gt;"",INDEX('Booking Guest Information'!$K$21:$K$170,MATCH(1,('Booking Guest Information'!$G$21:$G$170=$D186)*('Booking Guest Information'!$M$21:$M$170&lt;=J$185)*('Booking Guest Information'!$O$21:$O$170&gt;J$185)*('Booking Guest Information'!$A$21:$A$170&lt;&gt;"X"),0),0),""),"")</f>
        <v/>
      </c>
      <c r="K186" s="150" t="str">
        <f t="array" ref="K186">IFERROR(IF($C186&lt;&gt;"",INDEX('Booking Guest Information'!$K$21:$K$170,MATCH(1,('Booking Guest Information'!$G$21:$G$170=$D186)*('Booking Guest Information'!$M$21:$M$170&lt;=K$185)*('Booking Guest Information'!$O$21:$O$170&gt;K$185)*('Booking Guest Information'!$A$21:$A$170&lt;&gt;"X"),0),0),""),"")</f>
        <v/>
      </c>
      <c r="L186" s="150" t="str">
        <f t="array" ref="L186">IFERROR(IF($C186&lt;&gt;"",INDEX('Booking Guest Information'!$K$21:$K$170,MATCH(1,('Booking Guest Information'!$G$21:$G$170=$D186)*('Booking Guest Information'!$M$21:$M$170&lt;=L$185)*('Booking Guest Information'!$O$21:$O$170&gt;L$185)*('Booking Guest Information'!$A$21:$A$170&lt;&gt;"X"),0),0),""),"")</f>
        <v/>
      </c>
      <c r="M186" s="150" t="str">
        <f t="array" ref="M186">IFERROR(IF($C186&lt;&gt;"",INDEX('Booking Guest Information'!$K$21:$K$170,MATCH(1,('Booking Guest Information'!$G$21:$G$170=$D186)*('Booking Guest Information'!$M$21:$M$170&lt;=M$185)*('Booking Guest Information'!$O$21:$O$170&gt;M$185)*('Booking Guest Information'!$A$21:$A$170&lt;&gt;"X"),0),0),""),"")</f>
        <v/>
      </c>
      <c r="N186" s="150" t="str">
        <f t="array" ref="N186">IFERROR(IF($C186&lt;&gt;"",INDEX('Booking Guest Information'!$K$21:$K$170,MATCH(1,('Booking Guest Information'!$G$21:$G$170=$D186)*('Booking Guest Information'!$M$21:$M$170&lt;=N$185)*('Booking Guest Information'!$O$21:$O$170&gt;N$185)*('Booking Guest Information'!$A$21:$A$170&lt;&gt;"X"),0),0),""),"")</f>
        <v/>
      </c>
      <c r="O186" s="150" t="str">
        <f t="array" ref="O186">IFERROR(IF($C186&lt;&gt;"",INDEX('Booking Guest Information'!$K$21:$K$170,MATCH(1,('Booking Guest Information'!$G$21:$G$170=$D186)*('Booking Guest Information'!$M$21:$M$170&lt;=O$185)*('Booking Guest Information'!$O$21:$O$170&gt;O$185)*('Booking Guest Information'!$A$21:$A$170&lt;&gt;"X"),0),0),""),"")</f>
        <v/>
      </c>
      <c r="P186" s="150" t="str">
        <f t="array" ref="P186">IFERROR(IF($C186&lt;&gt;"",INDEX('Booking Guest Information'!$K$21:$K$170,MATCH(1,('Booking Guest Information'!$G$21:$G$170=$D186)*('Booking Guest Information'!$M$21:$M$170&lt;=P$185)*('Booking Guest Information'!$O$21:$O$170&gt;P$185)*('Booking Guest Information'!$A$21:$A$170&lt;&gt;"X"),0),0),""),"")</f>
        <v/>
      </c>
      <c r="Q186" s="150" t="str">
        <f t="array" ref="Q186">IFERROR(IF($C186&lt;&gt;"",INDEX('Booking Guest Information'!$K$21:$K$170,MATCH(1,('Booking Guest Information'!$G$21:$G$170=$D186)*('Booking Guest Information'!$M$21:$M$170&lt;=Q$185)*('Booking Guest Information'!$O$21:$O$170&gt;Q$185)*('Booking Guest Information'!$A$21:$A$170&lt;&gt;"X"),0),0),""),"")</f>
        <v/>
      </c>
      <c r="R186" s="150" t="str">
        <f t="array" ref="R186">IFERROR(IF($C186&lt;&gt;"",INDEX('Booking Guest Information'!$K$21:$K$170,MATCH(1,('Booking Guest Information'!$G$21:$G$170=$D186)*('Booking Guest Information'!$M$21:$M$170&lt;=R$185)*('Booking Guest Information'!$O$21:$O$170&gt;R$185)*('Booking Guest Information'!$A$21:$A$170&lt;&gt;"X"),0),0),""),"")</f>
        <v/>
      </c>
      <c r="S186" s="150" t="str">
        <f t="array" ref="S186">IFERROR(IF($C186&lt;&gt;"",INDEX('Booking Guest Information'!$K$21:$K$170,MATCH(1,('Booking Guest Information'!$G$21:$G$170=$D186)*('Booking Guest Information'!$M$21:$M$170&lt;=S$185)*('Booking Guest Information'!$O$21:$O$170&gt;S$185)*('Booking Guest Information'!$A$21:$A$170&lt;&gt;"X"),0),0),""),"")</f>
        <v/>
      </c>
      <c r="T186" s="150" t="str">
        <f t="array" ref="T186">IFERROR(IF($C186&lt;&gt;"",INDEX('Booking Guest Information'!$K$21:$K$170,MATCH(1,('Booking Guest Information'!$G$21:$G$170=$D186)*('Booking Guest Information'!$M$21:$M$170&lt;=T$185)*('Booking Guest Information'!$O$21:$O$170&gt;T$185)*('Booking Guest Information'!$A$21:$A$170&lt;&gt;"X"),0),0),""),"")</f>
        <v/>
      </c>
      <c r="U186" s="150" t="str">
        <f t="array" ref="U186">IFERROR(IF($C186&lt;&gt;"",INDEX('Booking Guest Information'!$K$21:$K$170,MATCH(1,('Booking Guest Information'!$G$21:$G$170=$D186)*('Booking Guest Information'!$M$21:$M$170&lt;=U$185)*('Booking Guest Information'!$O$21:$O$170&gt;U$185)*('Booking Guest Information'!$A$21:$A$170&lt;&gt;"X"),0),0),""),"")</f>
        <v/>
      </c>
      <c r="V186" s="150" t="str">
        <f t="array" ref="V186">IFERROR(IF($C186&lt;&gt;"",INDEX('Booking Guest Information'!$K$21:$K$170,MATCH(1,('Booking Guest Information'!$G$21:$G$170=$D186)*('Booking Guest Information'!$M$21:$M$170&lt;=V$185)*('Booking Guest Information'!$O$21:$O$170&gt;V$185)*('Booking Guest Information'!$A$21:$A$170&lt;&gt;"X"),0),0),""),"")</f>
        <v/>
      </c>
      <c r="W186" s="150" t="str">
        <f t="array" ref="W186">IFERROR(IF($C186&lt;&gt;"",INDEX('Booking Guest Information'!$K$21:$K$170,MATCH(1,('Booking Guest Information'!$G$21:$G$170=$D186)*('Booking Guest Information'!$M$21:$M$170&lt;=W$185)*('Booking Guest Information'!$O$21:$O$170&gt;W$185)*('Booking Guest Information'!$A$21:$A$170&lt;&gt;"X"),0),0),""),"")</f>
        <v/>
      </c>
      <c r="X186" s="150" t="str">
        <f t="array" ref="X186">IFERROR(IF($C186&lt;&gt;"",INDEX('Booking Guest Information'!$K$21:$K$170,MATCH(1,('Booking Guest Information'!$G$21:$G$170=$D186)*('Booking Guest Information'!$M$21:$M$170&lt;=X$185)*('Booking Guest Information'!$O$21:$O$170&gt;X$185)*('Booking Guest Information'!$A$21:$A$170&lt;&gt;"X"),0),0),""),"")</f>
        <v/>
      </c>
      <c r="Y186" s="150" t="str">
        <f t="array" ref="Y186">IFERROR(IF($C186&lt;&gt;"",INDEX('Booking Guest Information'!$K$21:$K$170,MATCH(1,('Booking Guest Information'!$G$21:$G$170=$D186)*('Booking Guest Information'!$M$21:$M$170&lt;=Y$185)*('Booking Guest Information'!$O$21:$O$170&gt;Y$185)*('Booking Guest Information'!$A$21:$A$170&lt;&gt;"X"),0),0),""),"")</f>
        <v/>
      </c>
      <c r="Z186" s="150" t="str">
        <f t="array" ref="Z186">IFERROR(IF($C186&lt;&gt;"",INDEX('Booking Guest Information'!$K$21:$K$170,MATCH(1,('Booking Guest Information'!$G$21:$G$170=$D186)*('Booking Guest Information'!$M$21:$M$170&lt;=Z$185)*('Booking Guest Information'!$O$21:$O$170&gt;Z$185)*('Booking Guest Information'!$A$21:$A$170&lt;&gt;"X"),0),0),""),"")</f>
        <v/>
      </c>
      <c r="AA186" s="150" t="str">
        <f t="array" ref="AA186">IFERROR(IF($C186&lt;&gt;"",INDEX('Booking Guest Information'!$K$21:$K$170,MATCH(1,('Booking Guest Information'!$G$21:$G$170=$D186)*('Booking Guest Information'!$M$21:$M$170&lt;=AA$185)*('Booking Guest Information'!$O$21:$O$170&gt;AA$185)*('Booking Guest Information'!$A$21:$A$170&lt;&gt;"X"),0),0),""),"")</f>
        <v/>
      </c>
      <c r="AB186" s="150" t="str">
        <f t="array" ref="AB186">IFERROR(IF($C186&lt;&gt;"",INDEX('Booking Guest Information'!$K$21:$K$170,MATCH(1,('Booking Guest Information'!$G$21:$G$170=$D186)*('Booking Guest Information'!$M$21:$M$170&lt;=AB$185)*('Booking Guest Information'!$O$21:$O$170&gt;AB$185)*('Booking Guest Information'!$A$21:$A$170&lt;&gt;"X"),0),0),""),"")</f>
        <v/>
      </c>
      <c r="AC186" s="150" t="str">
        <f t="array" ref="AC186">IFERROR(IF($C186&lt;&gt;"",INDEX('Booking Guest Information'!$K$21:$K$170,MATCH(1,('Booking Guest Information'!$G$21:$G$170=$D186)*('Booking Guest Information'!$M$21:$M$170&lt;=AC$185)*('Booking Guest Information'!$O$21:$O$170&gt;AC$185)*('Booking Guest Information'!$A$21:$A$170&lt;&gt;"X"),0),0),""),"")</f>
        <v/>
      </c>
      <c r="AD186" s="150" t="str">
        <f t="array" ref="AD186">IFERROR(IF($C186&lt;&gt;"",INDEX('Booking Guest Information'!$K$21:$K$170,MATCH(1,('Booking Guest Information'!$G$21:$G$170=$D186)*('Booking Guest Information'!$M$21:$M$170&lt;=AD$185)*('Booking Guest Information'!$O$21:$O$170&gt;AD$185)*('Booking Guest Information'!$A$21:$A$170&lt;&gt;"X"),0),0),""),"")</f>
        <v/>
      </c>
      <c r="AE186" s="150" t="str">
        <f t="array" ref="AE186">IFERROR(IF($C186&lt;&gt;"",INDEX('Booking Guest Information'!$K$21:$K$170,MATCH(1,('Booking Guest Information'!$G$21:$G$170=$D186)*('Booking Guest Information'!$M$21:$M$170&lt;=AE$185)*('Booking Guest Information'!$O$21:$O$170&gt;AE$185)*('Booking Guest Information'!$A$21:$A$170&lt;&gt;"X"),0),0),""),"")</f>
        <v/>
      </c>
      <c r="AF186" s="150" t="str">
        <f t="array" ref="AF186">IFERROR(IF($C186&lt;&gt;"",INDEX('Booking Guest Information'!$K$21:$K$170,MATCH(1,('Booking Guest Information'!$G$21:$G$170=$D186)*('Booking Guest Information'!$M$21:$M$170&lt;=AF$185)*('Booking Guest Information'!$O$21:$O$170&gt;AF$185)*('Booking Guest Information'!$A$21:$A$170&lt;&gt;"X"),0),0),""),"")</f>
        <v/>
      </c>
      <c r="AG186" s="150" t="str">
        <f t="array" ref="AG186">IFERROR(IF($C186&lt;&gt;"",INDEX('Booking Guest Information'!$K$21:$K$170,MATCH(1,('Booking Guest Information'!$G$21:$G$170=$D186)*('Booking Guest Information'!$M$21:$M$170&lt;=AG$185)*('Booking Guest Information'!$O$21:$O$170&gt;AG$185)*('Booking Guest Information'!$A$21:$A$170&lt;&gt;"X"),0),0),""),"")</f>
        <v/>
      </c>
      <c r="AH186" s="150" t="str">
        <f t="array" ref="AH186">IFERROR(IF($C186&lt;&gt;"",INDEX('Booking Guest Information'!$K$21:$K$170,MATCH(1,('Booking Guest Information'!$G$21:$G$170=$D186)*('Booking Guest Information'!$M$21:$M$170&lt;=AH$185)*('Booking Guest Information'!$O$21:$O$170&gt;AH$185)*('Booking Guest Information'!$A$21:$A$170&lt;&gt;"X"),0),0),""),"")</f>
        <v/>
      </c>
      <c r="AI186" s="150" t="str">
        <f t="array" ref="AI186">IFERROR(IF($C186&lt;&gt;"",INDEX('Booking Guest Information'!$K$21:$K$170,MATCH(1,('Booking Guest Information'!$G$21:$G$170=$D186)*('Booking Guest Information'!$M$21:$M$170&lt;=AI$185)*('Booking Guest Information'!$O$21:$O$170&gt;AI$185)*('Booking Guest Information'!$A$21:$A$170&lt;&gt;"X"),0),0),""),"")</f>
        <v/>
      </c>
      <c r="AJ186" s="150" t="str">
        <f t="array" ref="AJ186">IFERROR(IF($C186&lt;&gt;"",INDEX('Booking Guest Information'!$K$21:$K$170,MATCH(1,('Booking Guest Information'!$G$21:$G$170=$D186)*('Booking Guest Information'!$M$21:$M$170&lt;=AJ$185)*('Booking Guest Information'!$O$21:$O$170&gt;AJ$185)*('Booking Guest Information'!$A$21:$A$170&lt;&gt;"X"),0),0),""),"")</f>
        <v/>
      </c>
      <c r="AK186" s="150" t="str">
        <f t="array" ref="AK186">IFERROR(IF($C186&lt;&gt;"",INDEX('Booking Guest Information'!$K$21:$K$170,MATCH(1,('Booking Guest Information'!$G$21:$G$170=$D186)*('Booking Guest Information'!$M$21:$M$170&lt;=AK$185)*('Booking Guest Information'!$O$21:$O$170&gt;AK$185)*('Booking Guest Information'!$A$21:$A$170&lt;&gt;"X"),0),0),""),"")</f>
        <v/>
      </c>
      <c r="AL186" s="150" t="str">
        <f t="array" ref="AL186">IFERROR(IF($C186&lt;&gt;"",INDEX('Booking Guest Information'!$K$21:$K$170,MATCH(1,('Booking Guest Information'!$G$21:$G$170=$D186)*('Booking Guest Information'!$M$21:$M$170&lt;=AL$185)*('Booking Guest Information'!$O$21:$O$170&gt;AL$185)*('Booking Guest Information'!$A$21:$A$170&lt;&gt;"X"),0),0),""),"")</f>
        <v/>
      </c>
      <c r="AM186" s="150" t="str">
        <f t="array" ref="AM186">IFERROR(IF($C186&lt;&gt;"",INDEX('Booking Guest Information'!$K$21:$K$170,MATCH(1,('Booking Guest Information'!$G$21:$G$170=$D186)*('Booking Guest Information'!$M$21:$M$170&lt;=AM$185)*('Booking Guest Information'!$O$21:$O$170&gt;AM$185)*('Booking Guest Information'!$A$21:$A$170&lt;&gt;"X"),0),0),""),"")</f>
        <v/>
      </c>
      <c r="AN186" s="150" t="str">
        <f t="array" ref="AN186">IFERROR(IF($C186&lt;&gt;"",INDEX('Booking Guest Information'!$K$21:$K$170,MATCH(1,('Booking Guest Information'!$G$21:$G$170=$D186)*('Booking Guest Information'!$M$21:$M$170&lt;=AN$185)*('Booking Guest Information'!$O$21:$O$170&gt;AN$185)*('Booking Guest Information'!$A$21:$A$170&lt;&gt;"X"),0),0),""),"")</f>
        <v/>
      </c>
      <c r="AO186" s="150" t="str">
        <f t="array" ref="AO186">IFERROR(IF($C186&lt;&gt;"",INDEX('Booking Guest Information'!$K$21:$K$170,MATCH(1,('Booking Guest Information'!$G$21:$G$170=$D186)*('Booking Guest Information'!$M$21:$M$170&lt;=AO$185)*('Booking Guest Information'!$O$21:$O$170&gt;AO$185)*('Booking Guest Information'!$A$21:$A$170&lt;&gt;"X"),0),0),""),"")</f>
        <v/>
      </c>
      <c r="AP186" s="150" t="str">
        <f t="array" ref="AP186">IFERROR(IF($C186&lt;&gt;"",INDEX('Booking Guest Information'!$K$21:$K$170,MATCH(1,('Booking Guest Information'!$G$21:$G$170=$D186)*('Booking Guest Information'!$M$21:$M$170&lt;=AP$185)*('Booking Guest Information'!$O$21:$O$170&gt;AP$185)*('Booking Guest Information'!$A$21:$A$170&lt;&gt;"X"),0),0),""),"")</f>
        <v/>
      </c>
      <c r="AQ186" s="150" t="str">
        <f t="array" ref="AQ186">IFERROR(IF($C186&lt;&gt;"",INDEX('Booking Guest Information'!$K$21:$K$170,MATCH(1,('Booking Guest Information'!$G$21:$G$170=$D186)*('Booking Guest Information'!$M$21:$M$170&lt;=AQ$185)*('Booking Guest Information'!$O$21:$O$170&gt;AQ$185)*('Booking Guest Information'!$A$21:$A$170&lt;&gt;"X"),0),0),""),"")</f>
        <v/>
      </c>
      <c r="AR186" s="150" t="str">
        <f t="array" ref="AR186">IFERROR(IF($C186&lt;&gt;"",INDEX('Booking Guest Information'!$K$21:$K$170,MATCH(1,('Booking Guest Information'!$G$21:$G$170=$D186)*('Booking Guest Information'!$M$21:$M$170&lt;=AR$185)*('Booking Guest Information'!$O$21:$O$170&gt;AR$185)*('Booking Guest Information'!$A$21:$A$170&lt;&gt;"X"),0),0),""),"")</f>
        <v/>
      </c>
      <c r="AS186" s="150" t="str">
        <f t="array" ref="AS186">IFERROR(IF($C186&lt;&gt;"",INDEX('Booking Guest Information'!$K$21:$K$170,MATCH(1,('Booking Guest Information'!$G$21:$G$170=$D186)*('Booking Guest Information'!$M$21:$M$170&lt;=AS$185)*('Booking Guest Information'!$O$21:$O$170&gt;AS$185)*('Booking Guest Information'!$A$21:$A$170&lt;&gt;"X"),0),0),""),"")</f>
        <v/>
      </c>
      <c r="AT186" s="150" t="str">
        <f t="array" ref="AT186">IFERROR(IF($C186&lt;&gt;"",INDEX('Booking Guest Information'!$K$21:$K$170,MATCH(1,('Booking Guest Information'!$G$21:$G$170=$D186)*('Booking Guest Information'!$M$21:$M$170&lt;=AT$185)*('Booking Guest Information'!$O$21:$O$170&gt;AT$185)*('Booking Guest Information'!$A$21:$A$170&lt;&gt;"X"),0),0),""),"")</f>
        <v/>
      </c>
      <c r="AU186" s="150" t="str">
        <f t="array" ref="AU186">IFERROR(IF($C186&lt;&gt;"",INDEX('Booking Guest Information'!$K$21:$K$170,MATCH(1,('Booking Guest Information'!$G$21:$G$170=$D186)*('Booking Guest Information'!$M$21:$M$170&lt;=AU$185)*('Booking Guest Information'!$O$21:$O$170&gt;AU$185)*('Booking Guest Information'!$A$21:$A$170&lt;&gt;"X"),0),0),""),"")</f>
        <v/>
      </c>
    </row>
    <row r="187" spans="2:47" x14ac:dyDescent="0.3">
      <c r="B187" s="149">
        <v>2</v>
      </c>
      <c r="C187" s="151" t="str">
        <f t="shared" si="10"/>
        <v>Standard Single</v>
      </c>
      <c r="D187" s="149">
        <f t="shared" si="10"/>
        <v>202</v>
      </c>
      <c r="E187" s="149"/>
      <c r="F187" s="150" t="str">
        <f t="array" ref="F187">IFERROR(IF($C187&lt;&gt;"",INDEX('Booking Guest Information'!$K$21:$K$170,MATCH(1,('Booking Guest Information'!$G$21:$G$170=$D187)*('Booking Guest Information'!$M$21:$M$170&lt;=F$185)*('Booking Guest Information'!$O$21:$O$170&gt;F$185)*('Booking Guest Information'!$A$21:$A$170&lt;&gt;"X"),0),0),""),"")</f>
        <v/>
      </c>
      <c r="G187" s="150" t="str">
        <f t="array" ref="G187">IFERROR(IF($C187&lt;&gt;"",INDEX('Booking Guest Information'!$K$21:$K$170,MATCH(1,('Booking Guest Information'!$G$21:$G$170=$D187)*('Booking Guest Information'!$M$21:$M$170&lt;=G$185)*('Booking Guest Information'!$O$21:$O$170&gt;G$185)*('Booking Guest Information'!$A$21:$A$170&lt;&gt;"X"),0),0),""),"")</f>
        <v/>
      </c>
      <c r="H187" s="150" t="str">
        <f t="array" ref="H187">IFERROR(IF($C187&lt;&gt;"",INDEX('Booking Guest Information'!$K$21:$K$170,MATCH(1,('Booking Guest Information'!$G$21:$G$170=$D187)*('Booking Guest Information'!$M$21:$M$170&lt;=H$185)*('Booking Guest Information'!$O$21:$O$170&gt;H$185)*('Booking Guest Information'!$A$21:$A$170&lt;&gt;"X"),0),0),""),"")</f>
        <v/>
      </c>
      <c r="I187" s="150" t="str">
        <f t="array" ref="I187">IFERROR(IF($C187&lt;&gt;"",INDEX('Booking Guest Information'!$K$21:$K$170,MATCH(1,('Booking Guest Information'!$G$21:$G$170=$D187)*('Booking Guest Information'!$M$21:$M$170&lt;=I$185)*('Booking Guest Information'!$O$21:$O$170&gt;I$185)*('Booking Guest Information'!$A$21:$A$170&lt;&gt;"X"),0),0),""),"")</f>
        <v/>
      </c>
      <c r="J187" s="150" t="str">
        <f t="array" ref="J187">IFERROR(IF($C187&lt;&gt;"",INDEX('Booking Guest Information'!$K$21:$K$170,MATCH(1,('Booking Guest Information'!$G$21:$G$170=$D187)*('Booking Guest Information'!$M$21:$M$170&lt;=J$185)*('Booking Guest Information'!$O$21:$O$170&gt;J$185)*('Booking Guest Information'!$A$21:$A$170&lt;&gt;"X"),0),0),""),"")</f>
        <v/>
      </c>
      <c r="K187" s="150" t="str">
        <f t="array" ref="K187">IFERROR(IF($C187&lt;&gt;"",INDEX('Booking Guest Information'!$K$21:$K$170,MATCH(1,('Booking Guest Information'!$G$21:$G$170=$D187)*('Booking Guest Information'!$M$21:$M$170&lt;=K$185)*('Booking Guest Information'!$O$21:$O$170&gt;K$185)*('Booking Guest Information'!$A$21:$A$170&lt;&gt;"X"),0),0),""),"")</f>
        <v/>
      </c>
      <c r="L187" s="150" t="str">
        <f t="array" ref="L187">IFERROR(IF($C187&lt;&gt;"",INDEX('Booking Guest Information'!$K$21:$K$170,MATCH(1,('Booking Guest Information'!$G$21:$G$170=$D187)*('Booking Guest Information'!$M$21:$M$170&lt;=L$185)*('Booking Guest Information'!$O$21:$O$170&gt;L$185)*('Booking Guest Information'!$A$21:$A$170&lt;&gt;"X"),0),0),""),"")</f>
        <v/>
      </c>
      <c r="M187" s="150" t="str">
        <f t="array" ref="M187">IFERROR(IF($C187&lt;&gt;"",INDEX('Booking Guest Information'!$K$21:$K$170,MATCH(1,('Booking Guest Information'!$G$21:$G$170=$D187)*('Booking Guest Information'!$M$21:$M$170&lt;=M$185)*('Booking Guest Information'!$O$21:$O$170&gt;M$185)*('Booking Guest Information'!$A$21:$A$170&lt;&gt;"X"),0),0),""),"")</f>
        <v/>
      </c>
      <c r="N187" s="150" t="str">
        <f t="array" ref="N187">IFERROR(IF($C187&lt;&gt;"",INDEX('Booking Guest Information'!$K$21:$K$170,MATCH(1,('Booking Guest Information'!$G$21:$G$170=$D187)*('Booking Guest Information'!$M$21:$M$170&lt;=N$185)*('Booking Guest Information'!$O$21:$O$170&gt;N$185)*('Booking Guest Information'!$A$21:$A$170&lt;&gt;"X"),0),0),""),"")</f>
        <v/>
      </c>
      <c r="O187" s="150" t="str">
        <f t="array" ref="O187">IFERROR(IF($C187&lt;&gt;"",INDEX('Booking Guest Information'!$K$21:$K$170,MATCH(1,('Booking Guest Information'!$G$21:$G$170=$D187)*('Booking Guest Information'!$M$21:$M$170&lt;=O$185)*('Booking Guest Information'!$O$21:$O$170&gt;O$185)*('Booking Guest Information'!$A$21:$A$170&lt;&gt;"X"),0),0),""),"")</f>
        <v/>
      </c>
      <c r="P187" s="150" t="str">
        <f t="array" ref="P187">IFERROR(IF($C187&lt;&gt;"",INDEX('Booking Guest Information'!$K$21:$K$170,MATCH(1,('Booking Guest Information'!$G$21:$G$170=$D187)*('Booking Guest Information'!$M$21:$M$170&lt;=P$185)*('Booking Guest Information'!$O$21:$O$170&gt;P$185)*('Booking Guest Information'!$A$21:$A$170&lt;&gt;"X"),0),0),""),"")</f>
        <v/>
      </c>
      <c r="Q187" s="150" t="str">
        <f t="array" ref="Q187">IFERROR(IF($C187&lt;&gt;"",INDEX('Booking Guest Information'!$K$21:$K$170,MATCH(1,('Booking Guest Information'!$G$21:$G$170=$D187)*('Booking Guest Information'!$M$21:$M$170&lt;=Q$185)*('Booking Guest Information'!$O$21:$O$170&gt;Q$185)*('Booking Guest Information'!$A$21:$A$170&lt;&gt;"X"),0),0),""),"")</f>
        <v/>
      </c>
      <c r="R187" s="150" t="str">
        <f t="array" ref="R187">IFERROR(IF($C187&lt;&gt;"",INDEX('Booking Guest Information'!$K$21:$K$170,MATCH(1,('Booking Guest Information'!$G$21:$G$170=$D187)*('Booking Guest Information'!$M$21:$M$170&lt;=R$185)*('Booking Guest Information'!$O$21:$O$170&gt;R$185)*('Booking Guest Information'!$A$21:$A$170&lt;&gt;"X"),0),0),""),"")</f>
        <v/>
      </c>
      <c r="S187" s="150" t="str">
        <f t="array" ref="S187">IFERROR(IF($C187&lt;&gt;"",INDEX('Booking Guest Information'!$K$21:$K$170,MATCH(1,('Booking Guest Information'!$G$21:$G$170=$D187)*('Booking Guest Information'!$M$21:$M$170&lt;=S$185)*('Booking Guest Information'!$O$21:$O$170&gt;S$185)*('Booking Guest Information'!$A$21:$A$170&lt;&gt;"X"),0),0),""),"")</f>
        <v/>
      </c>
      <c r="T187" s="150" t="str">
        <f t="array" ref="T187">IFERROR(IF($C187&lt;&gt;"",INDEX('Booking Guest Information'!$K$21:$K$170,MATCH(1,('Booking Guest Information'!$G$21:$G$170=$D187)*('Booking Guest Information'!$M$21:$M$170&lt;=T$185)*('Booking Guest Information'!$O$21:$O$170&gt;T$185)*('Booking Guest Information'!$A$21:$A$170&lt;&gt;"X"),0),0),""),"")</f>
        <v/>
      </c>
      <c r="U187" s="150" t="str">
        <f t="array" ref="U187">IFERROR(IF($C187&lt;&gt;"",INDEX('Booking Guest Information'!$K$21:$K$170,MATCH(1,('Booking Guest Information'!$G$21:$G$170=$D187)*('Booking Guest Information'!$M$21:$M$170&lt;=U$185)*('Booking Guest Information'!$O$21:$O$170&gt;U$185)*('Booking Guest Information'!$A$21:$A$170&lt;&gt;"X"),0),0),""),"")</f>
        <v/>
      </c>
      <c r="V187" s="150" t="str">
        <f t="array" ref="V187">IFERROR(IF($C187&lt;&gt;"",INDEX('Booking Guest Information'!$K$21:$K$170,MATCH(1,('Booking Guest Information'!$G$21:$G$170=$D187)*('Booking Guest Information'!$M$21:$M$170&lt;=V$185)*('Booking Guest Information'!$O$21:$O$170&gt;V$185)*('Booking Guest Information'!$A$21:$A$170&lt;&gt;"X"),0),0),""),"")</f>
        <v/>
      </c>
      <c r="W187" s="150" t="str">
        <f t="array" ref="W187">IFERROR(IF($C187&lt;&gt;"",INDEX('Booking Guest Information'!$K$21:$K$170,MATCH(1,('Booking Guest Information'!$G$21:$G$170=$D187)*('Booking Guest Information'!$M$21:$M$170&lt;=W$185)*('Booking Guest Information'!$O$21:$O$170&gt;W$185)*('Booking Guest Information'!$A$21:$A$170&lt;&gt;"X"),0),0),""),"")</f>
        <v/>
      </c>
      <c r="X187" s="150" t="str">
        <f t="array" ref="X187">IFERROR(IF($C187&lt;&gt;"",INDEX('Booking Guest Information'!$K$21:$K$170,MATCH(1,('Booking Guest Information'!$G$21:$G$170=$D187)*('Booking Guest Information'!$M$21:$M$170&lt;=X$185)*('Booking Guest Information'!$O$21:$O$170&gt;X$185)*('Booking Guest Information'!$A$21:$A$170&lt;&gt;"X"),0),0),""),"")</f>
        <v/>
      </c>
      <c r="Y187" s="150" t="str">
        <f t="array" ref="Y187">IFERROR(IF($C187&lt;&gt;"",INDEX('Booking Guest Information'!$K$21:$K$170,MATCH(1,('Booking Guest Information'!$G$21:$G$170=$D187)*('Booking Guest Information'!$M$21:$M$170&lt;=Y$185)*('Booking Guest Information'!$O$21:$O$170&gt;Y$185)*('Booking Guest Information'!$A$21:$A$170&lt;&gt;"X"),0),0),""),"")</f>
        <v/>
      </c>
      <c r="Z187" s="150" t="str">
        <f t="array" ref="Z187">IFERROR(IF($C187&lt;&gt;"",INDEX('Booking Guest Information'!$K$21:$K$170,MATCH(1,('Booking Guest Information'!$G$21:$G$170=$D187)*('Booking Guest Information'!$M$21:$M$170&lt;=Z$185)*('Booking Guest Information'!$O$21:$O$170&gt;Z$185)*('Booking Guest Information'!$A$21:$A$170&lt;&gt;"X"),0),0),""),"")</f>
        <v/>
      </c>
      <c r="AA187" s="150" t="str">
        <f t="array" ref="AA187">IFERROR(IF($C187&lt;&gt;"",INDEX('Booking Guest Information'!$K$21:$K$170,MATCH(1,('Booking Guest Information'!$G$21:$G$170=$D187)*('Booking Guest Information'!$M$21:$M$170&lt;=AA$185)*('Booking Guest Information'!$O$21:$O$170&gt;AA$185)*('Booking Guest Information'!$A$21:$A$170&lt;&gt;"X"),0),0),""),"")</f>
        <v/>
      </c>
      <c r="AB187" s="150" t="str">
        <f t="array" ref="AB187">IFERROR(IF($C187&lt;&gt;"",INDEX('Booking Guest Information'!$K$21:$K$170,MATCH(1,('Booking Guest Information'!$G$21:$G$170=$D187)*('Booking Guest Information'!$M$21:$M$170&lt;=AB$185)*('Booking Guest Information'!$O$21:$O$170&gt;AB$185)*('Booking Guest Information'!$A$21:$A$170&lt;&gt;"X"),0),0),""),"")</f>
        <v/>
      </c>
      <c r="AC187" s="150" t="str">
        <f t="array" ref="AC187">IFERROR(IF($C187&lt;&gt;"",INDEX('Booking Guest Information'!$K$21:$K$170,MATCH(1,('Booking Guest Information'!$G$21:$G$170=$D187)*('Booking Guest Information'!$M$21:$M$170&lt;=AC$185)*('Booking Guest Information'!$O$21:$O$170&gt;AC$185)*('Booking Guest Information'!$A$21:$A$170&lt;&gt;"X"),0),0),""),"")</f>
        <v/>
      </c>
      <c r="AD187" s="150" t="str">
        <f t="array" ref="AD187">IFERROR(IF($C187&lt;&gt;"",INDEX('Booking Guest Information'!$K$21:$K$170,MATCH(1,('Booking Guest Information'!$G$21:$G$170=$D187)*('Booking Guest Information'!$M$21:$M$170&lt;=AD$185)*('Booking Guest Information'!$O$21:$O$170&gt;AD$185)*('Booking Guest Information'!$A$21:$A$170&lt;&gt;"X"),0),0),""),"")</f>
        <v/>
      </c>
      <c r="AE187" s="150" t="str">
        <f t="array" ref="AE187">IFERROR(IF($C187&lt;&gt;"",INDEX('Booking Guest Information'!$K$21:$K$170,MATCH(1,('Booking Guest Information'!$G$21:$G$170=$D187)*('Booking Guest Information'!$M$21:$M$170&lt;=AE$185)*('Booking Guest Information'!$O$21:$O$170&gt;AE$185)*('Booking Guest Information'!$A$21:$A$170&lt;&gt;"X"),0),0),""),"")</f>
        <v/>
      </c>
      <c r="AF187" s="150" t="str">
        <f t="array" ref="AF187">IFERROR(IF($C187&lt;&gt;"",INDEX('Booking Guest Information'!$K$21:$K$170,MATCH(1,('Booking Guest Information'!$G$21:$G$170=$D187)*('Booking Guest Information'!$M$21:$M$170&lt;=AF$185)*('Booking Guest Information'!$O$21:$O$170&gt;AF$185)*('Booking Guest Information'!$A$21:$A$170&lt;&gt;"X"),0),0),""),"")</f>
        <v/>
      </c>
      <c r="AG187" s="150" t="str">
        <f t="array" ref="AG187">IFERROR(IF($C187&lt;&gt;"",INDEX('Booking Guest Information'!$K$21:$K$170,MATCH(1,('Booking Guest Information'!$G$21:$G$170=$D187)*('Booking Guest Information'!$M$21:$M$170&lt;=AG$185)*('Booking Guest Information'!$O$21:$O$170&gt;AG$185)*('Booking Guest Information'!$A$21:$A$170&lt;&gt;"X"),0),0),""),"")</f>
        <v/>
      </c>
      <c r="AH187" s="150" t="str">
        <f t="array" ref="AH187">IFERROR(IF($C187&lt;&gt;"",INDEX('Booking Guest Information'!$K$21:$K$170,MATCH(1,('Booking Guest Information'!$G$21:$G$170=$D187)*('Booking Guest Information'!$M$21:$M$170&lt;=AH$185)*('Booking Guest Information'!$O$21:$O$170&gt;AH$185)*('Booking Guest Information'!$A$21:$A$170&lt;&gt;"X"),0),0),""),"")</f>
        <v/>
      </c>
      <c r="AI187" s="150" t="str">
        <f t="array" ref="AI187">IFERROR(IF($C187&lt;&gt;"",INDEX('Booking Guest Information'!$K$21:$K$170,MATCH(1,('Booking Guest Information'!$G$21:$G$170=$D187)*('Booking Guest Information'!$M$21:$M$170&lt;=AI$185)*('Booking Guest Information'!$O$21:$O$170&gt;AI$185)*('Booking Guest Information'!$A$21:$A$170&lt;&gt;"X"),0),0),""),"")</f>
        <v/>
      </c>
      <c r="AJ187" s="150" t="str">
        <f t="array" ref="AJ187">IFERROR(IF($C187&lt;&gt;"",INDEX('Booking Guest Information'!$K$21:$K$170,MATCH(1,('Booking Guest Information'!$G$21:$G$170=$D187)*('Booking Guest Information'!$M$21:$M$170&lt;=AJ$185)*('Booking Guest Information'!$O$21:$O$170&gt;AJ$185)*('Booking Guest Information'!$A$21:$A$170&lt;&gt;"X"),0),0),""),"")</f>
        <v/>
      </c>
      <c r="AK187" s="150" t="str">
        <f t="array" ref="AK187">IFERROR(IF($C187&lt;&gt;"",INDEX('Booking Guest Information'!$K$21:$K$170,MATCH(1,('Booking Guest Information'!$G$21:$G$170=$D187)*('Booking Guest Information'!$M$21:$M$170&lt;=AK$185)*('Booking Guest Information'!$O$21:$O$170&gt;AK$185)*('Booking Guest Information'!$A$21:$A$170&lt;&gt;"X"),0),0),""),"")</f>
        <v/>
      </c>
      <c r="AL187" s="150" t="str">
        <f t="array" ref="AL187">IFERROR(IF($C187&lt;&gt;"",INDEX('Booking Guest Information'!$K$21:$K$170,MATCH(1,('Booking Guest Information'!$G$21:$G$170=$D187)*('Booking Guest Information'!$M$21:$M$170&lt;=AL$185)*('Booking Guest Information'!$O$21:$O$170&gt;AL$185)*('Booking Guest Information'!$A$21:$A$170&lt;&gt;"X"),0),0),""),"")</f>
        <v/>
      </c>
      <c r="AM187" s="150" t="str">
        <f t="array" ref="AM187">IFERROR(IF($C187&lt;&gt;"",INDEX('Booking Guest Information'!$K$21:$K$170,MATCH(1,('Booking Guest Information'!$G$21:$G$170=$D187)*('Booking Guest Information'!$M$21:$M$170&lt;=AM$185)*('Booking Guest Information'!$O$21:$O$170&gt;AM$185)*('Booking Guest Information'!$A$21:$A$170&lt;&gt;"X"),0),0),""),"")</f>
        <v/>
      </c>
      <c r="AN187" s="150" t="str">
        <f t="array" ref="AN187">IFERROR(IF($C187&lt;&gt;"",INDEX('Booking Guest Information'!$K$21:$K$170,MATCH(1,('Booking Guest Information'!$G$21:$G$170=$D187)*('Booking Guest Information'!$M$21:$M$170&lt;=AN$185)*('Booking Guest Information'!$O$21:$O$170&gt;AN$185)*('Booking Guest Information'!$A$21:$A$170&lt;&gt;"X"),0),0),""),"")</f>
        <v/>
      </c>
      <c r="AO187" s="150" t="str">
        <f t="array" ref="AO187">IFERROR(IF($C187&lt;&gt;"",INDEX('Booking Guest Information'!$K$21:$K$170,MATCH(1,('Booking Guest Information'!$G$21:$G$170=$D187)*('Booking Guest Information'!$M$21:$M$170&lt;=AO$185)*('Booking Guest Information'!$O$21:$O$170&gt;AO$185)*('Booking Guest Information'!$A$21:$A$170&lt;&gt;"X"),0),0),""),"")</f>
        <v/>
      </c>
      <c r="AP187" s="150" t="str">
        <f t="array" ref="AP187">IFERROR(IF($C187&lt;&gt;"",INDEX('Booking Guest Information'!$K$21:$K$170,MATCH(1,('Booking Guest Information'!$G$21:$G$170=$D187)*('Booking Guest Information'!$M$21:$M$170&lt;=AP$185)*('Booking Guest Information'!$O$21:$O$170&gt;AP$185)*('Booking Guest Information'!$A$21:$A$170&lt;&gt;"X"),0),0),""),"")</f>
        <v/>
      </c>
      <c r="AQ187" s="150" t="str">
        <f t="array" ref="AQ187">IFERROR(IF($C187&lt;&gt;"",INDEX('Booking Guest Information'!$K$21:$K$170,MATCH(1,('Booking Guest Information'!$G$21:$G$170=$D187)*('Booking Guest Information'!$M$21:$M$170&lt;=AQ$185)*('Booking Guest Information'!$O$21:$O$170&gt;AQ$185)*('Booking Guest Information'!$A$21:$A$170&lt;&gt;"X"),0),0),""),"")</f>
        <v/>
      </c>
      <c r="AR187" s="150" t="str">
        <f t="array" ref="AR187">IFERROR(IF($C187&lt;&gt;"",INDEX('Booking Guest Information'!$K$21:$K$170,MATCH(1,('Booking Guest Information'!$G$21:$G$170=$D187)*('Booking Guest Information'!$M$21:$M$170&lt;=AR$185)*('Booking Guest Information'!$O$21:$O$170&gt;AR$185)*('Booking Guest Information'!$A$21:$A$170&lt;&gt;"X"),0),0),""),"")</f>
        <v/>
      </c>
      <c r="AS187" s="150" t="str">
        <f t="array" ref="AS187">IFERROR(IF($C187&lt;&gt;"",INDEX('Booking Guest Information'!$K$21:$K$170,MATCH(1,('Booking Guest Information'!$G$21:$G$170=$D187)*('Booking Guest Information'!$M$21:$M$170&lt;=AS$185)*('Booking Guest Information'!$O$21:$O$170&gt;AS$185)*('Booking Guest Information'!$A$21:$A$170&lt;&gt;"X"),0),0),""),"")</f>
        <v/>
      </c>
      <c r="AT187" s="150" t="str">
        <f t="array" ref="AT187">IFERROR(IF($C187&lt;&gt;"",INDEX('Booking Guest Information'!$K$21:$K$170,MATCH(1,('Booking Guest Information'!$G$21:$G$170=$D187)*('Booking Guest Information'!$M$21:$M$170&lt;=AT$185)*('Booking Guest Information'!$O$21:$O$170&gt;AT$185)*('Booking Guest Information'!$A$21:$A$170&lt;&gt;"X"),0),0),""),"")</f>
        <v/>
      </c>
      <c r="AU187" s="150" t="str">
        <f t="array" ref="AU187">IFERROR(IF($C187&lt;&gt;"",INDEX('Booking Guest Information'!$K$21:$K$170,MATCH(1,('Booking Guest Information'!$G$21:$G$170=$D187)*('Booking Guest Information'!$M$21:$M$170&lt;=AU$185)*('Booking Guest Information'!$O$21:$O$170&gt;AU$185)*('Booking Guest Information'!$A$21:$A$170&lt;&gt;"X"),0),0),""),"")</f>
        <v/>
      </c>
    </row>
    <row r="188" spans="2:47" x14ac:dyDescent="0.3">
      <c r="B188" s="149">
        <v>3</v>
      </c>
      <c r="C188" s="151" t="str">
        <f t="shared" si="10"/>
        <v>Standard Single</v>
      </c>
      <c r="D188" s="149">
        <f t="shared" si="10"/>
        <v>203</v>
      </c>
      <c r="E188" s="149"/>
      <c r="F188" s="150" t="str">
        <f t="array" ref="F188">IFERROR(IF($C188&lt;&gt;"",INDEX('Booking Guest Information'!$K$21:$K$170,MATCH(1,('Booking Guest Information'!$G$21:$G$170=$D188)*('Booking Guest Information'!$M$21:$M$170&lt;=F$185)*('Booking Guest Information'!$O$21:$O$170&gt;F$185)*('Booking Guest Information'!$A$21:$A$170&lt;&gt;"X"),0),0),""),"")</f>
        <v/>
      </c>
      <c r="G188" s="150" t="str">
        <f t="array" ref="G188">IFERROR(IF($C188&lt;&gt;"",INDEX('Booking Guest Information'!$K$21:$K$170,MATCH(1,('Booking Guest Information'!$G$21:$G$170=$D188)*('Booking Guest Information'!$M$21:$M$170&lt;=G$185)*('Booking Guest Information'!$O$21:$O$170&gt;G$185)*('Booking Guest Information'!$A$21:$A$170&lt;&gt;"X"),0),0),""),"")</f>
        <v/>
      </c>
      <c r="H188" s="150" t="str">
        <f t="array" ref="H188">IFERROR(IF($C188&lt;&gt;"",INDEX('Booking Guest Information'!$K$21:$K$170,MATCH(1,('Booking Guest Information'!$G$21:$G$170=$D188)*('Booking Guest Information'!$M$21:$M$170&lt;=H$185)*('Booking Guest Information'!$O$21:$O$170&gt;H$185)*('Booking Guest Information'!$A$21:$A$170&lt;&gt;"X"),0),0),""),"")</f>
        <v/>
      </c>
      <c r="I188" s="150" t="str">
        <f t="array" ref="I188">IFERROR(IF($C188&lt;&gt;"",INDEX('Booking Guest Information'!$K$21:$K$170,MATCH(1,('Booking Guest Information'!$G$21:$G$170=$D188)*('Booking Guest Information'!$M$21:$M$170&lt;=I$185)*('Booking Guest Information'!$O$21:$O$170&gt;I$185)*('Booking Guest Information'!$A$21:$A$170&lt;&gt;"X"),0),0),""),"")</f>
        <v/>
      </c>
      <c r="J188" s="150" t="str">
        <f t="array" ref="J188">IFERROR(IF($C188&lt;&gt;"",INDEX('Booking Guest Information'!$K$21:$K$170,MATCH(1,('Booking Guest Information'!$G$21:$G$170=$D188)*('Booking Guest Information'!$M$21:$M$170&lt;=J$185)*('Booking Guest Information'!$O$21:$O$170&gt;J$185)*('Booking Guest Information'!$A$21:$A$170&lt;&gt;"X"),0),0),""),"")</f>
        <v/>
      </c>
      <c r="K188" s="150" t="str">
        <f t="array" ref="K188">IFERROR(IF($C188&lt;&gt;"",INDEX('Booking Guest Information'!$K$21:$K$170,MATCH(1,('Booking Guest Information'!$G$21:$G$170=$D188)*('Booking Guest Information'!$M$21:$M$170&lt;=K$185)*('Booking Guest Information'!$O$21:$O$170&gt;K$185)*('Booking Guest Information'!$A$21:$A$170&lt;&gt;"X"),0),0),""),"")</f>
        <v/>
      </c>
      <c r="L188" s="150" t="str">
        <f t="array" ref="L188">IFERROR(IF($C188&lt;&gt;"",INDEX('Booking Guest Information'!$K$21:$K$170,MATCH(1,('Booking Guest Information'!$G$21:$G$170=$D188)*('Booking Guest Information'!$M$21:$M$170&lt;=L$185)*('Booking Guest Information'!$O$21:$O$170&gt;L$185)*('Booking Guest Information'!$A$21:$A$170&lt;&gt;"X"),0),0),""),"")</f>
        <v/>
      </c>
      <c r="M188" s="150" t="str">
        <f t="array" ref="M188">IFERROR(IF($C188&lt;&gt;"",INDEX('Booking Guest Information'!$K$21:$K$170,MATCH(1,('Booking Guest Information'!$G$21:$G$170=$D188)*('Booking Guest Information'!$M$21:$M$170&lt;=M$185)*('Booking Guest Information'!$O$21:$O$170&gt;M$185)*('Booking Guest Information'!$A$21:$A$170&lt;&gt;"X"),0),0),""),"")</f>
        <v/>
      </c>
      <c r="N188" s="150" t="str">
        <f t="array" ref="N188">IFERROR(IF($C188&lt;&gt;"",INDEX('Booking Guest Information'!$K$21:$K$170,MATCH(1,('Booking Guest Information'!$G$21:$G$170=$D188)*('Booking Guest Information'!$M$21:$M$170&lt;=N$185)*('Booking Guest Information'!$O$21:$O$170&gt;N$185)*('Booking Guest Information'!$A$21:$A$170&lt;&gt;"X"),0),0),""),"")</f>
        <v/>
      </c>
      <c r="O188" s="150" t="str">
        <f t="array" ref="O188">IFERROR(IF($C188&lt;&gt;"",INDEX('Booking Guest Information'!$K$21:$K$170,MATCH(1,('Booking Guest Information'!$G$21:$G$170=$D188)*('Booking Guest Information'!$M$21:$M$170&lt;=O$185)*('Booking Guest Information'!$O$21:$O$170&gt;O$185)*('Booking Guest Information'!$A$21:$A$170&lt;&gt;"X"),0),0),""),"")</f>
        <v/>
      </c>
      <c r="P188" s="150" t="str">
        <f t="array" ref="P188">IFERROR(IF($C188&lt;&gt;"",INDEX('Booking Guest Information'!$K$21:$K$170,MATCH(1,('Booking Guest Information'!$G$21:$G$170=$D188)*('Booking Guest Information'!$M$21:$M$170&lt;=P$185)*('Booking Guest Information'!$O$21:$O$170&gt;P$185)*('Booking Guest Information'!$A$21:$A$170&lt;&gt;"X"),0),0),""),"")</f>
        <v/>
      </c>
      <c r="Q188" s="150" t="str">
        <f t="array" ref="Q188">IFERROR(IF($C188&lt;&gt;"",INDEX('Booking Guest Information'!$K$21:$K$170,MATCH(1,('Booking Guest Information'!$G$21:$G$170=$D188)*('Booking Guest Information'!$M$21:$M$170&lt;=Q$185)*('Booking Guest Information'!$O$21:$O$170&gt;Q$185)*('Booking Guest Information'!$A$21:$A$170&lt;&gt;"X"),0),0),""),"")</f>
        <v/>
      </c>
      <c r="R188" s="150" t="str">
        <f t="array" ref="R188">IFERROR(IF($C188&lt;&gt;"",INDEX('Booking Guest Information'!$K$21:$K$170,MATCH(1,('Booking Guest Information'!$G$21:$G$170=$D188)*('Booking Guest Information'!$M$21:$M$170&lt;=R$185)*('Booking Guest Information'!$O$21:$O$170&gt;R$185)*('Booking Guest Information'!$A$21:$A$170&lt;&gt;"X"),0),0),""),"")</f>
        <v/>
      </c>
      <c r="S188" s="150" t="str">
        <f t="array" ref="S188">IFERROR(IF($C188&lt;&gt;"",INDEX('Booking Guest Information'!$K$21:$K$170,MATCH(1,('Booking Guest Information'!$G$21:$G$170=$D188)*('Booking Guest Information'!$M$21:$M$170&lt;=S$185)*('Booking Guest Information'!$O$21:$O$170&gt;S$185)*('Booking Guest Information'!$A$21:$A$170&lt;&gt;"X"),0),0),""),"")</f>
        <v/>
      </c>
      <c r="T188" s="150" t="str">
        <f t="array" ref="T188">IFERROR(IF($C188&lt;&gt;"",INDEX('Booking Guest Information'!$K$21:$K$170,MATCH(1,('Booking Guest Information'!$G$21:$G$170=$D188)*('Booking Guest Information'!$M$21:$M$170&lt;=T$185)*('Booking Guest Information'!$O$21:$O$170&gt;T$185)*('Booking Guest Information'!$A$21:$A$170&lt;&gt;"X"),0),0),""),"")</f>
        <v/>
      </c>
      <c r="U188" s="150" t="str">
        <f t="array" ref="U188">IFERROR(IF($C188&lt;&gt;"",INDEX('Booking Guest Information'!$K$21:$K$170,MATCH(1,('Booking Guest Information'!$G$21:$G$170=$D188)*('Booking Guest Information'!$M$21:$M$170&lt;=U$185)*('Booking Guest Information'!$O$21:$O$170&gt;U$185)*('Booking Guest Information'!$A$21:$A$170&lt;&gt;"X"),0),0),""),"")</f>
        <v/>
      </c>
      <c r="V188" s="150" t="str">
        <f t="array" ref="V188">IFERROR(IF($C188&lt;&gt;"",INDEX('Booking Guest Information'!$K$21:$K$170,MATCH(1,('Booking Guest Information'!$G$21:$G$170=$D188)*('Booking Guest Information'!$M$21:$M$170&lt;=V$185)*('Booking Guest Information'!$O$21:$O$170&gt;V$185)*('Booking Guest Information'!$A$21:$A$170&lt;&gt;"X"),0),0),""),"")</f>
        <v/>
      </c>
      <c r="W188" s="150" t="str">
        <f t="array" ref="W188">IFERROR(IF($C188&lt;&gt;"",INDEX('Booking Guest Information'!$K$21:$K$170,MATCH(1,('Booking Guest Information'!$G$21:$G$170=$D188)*('Booking Guest Information'!$M$21:$M$170&lt;=W$185)*('Booking Guest Information'!$O$21:$O$170&gt;W$185)*('Booking Guest Information'!$A$21:$A$170&lt;&gt;"X"),0),0),""),"")</f>
        <v/>
      </c>
      <c r="X188" s="150" t="str">
        <f t="array" ref="X188">IFERROR(IF($C188&lt;&gt;"",INDEX('Booking Guest Information'!$K$21:$K$170,MATCH(1,('Booking Guest Information'!$G$21:$G$170=$D188)*('Booking Guest Information'!$M$21:$M$170&lt;=X$185)*('Booking Guest Information'!$O$21:$O$170&gt;X$185)*('Booking Guest Information'!$A$21:$A$170&lt;&gt;"X"),0),0),""),"")</f>
        <v/>
      </c>
      <c r="Y188" s="150" t="str">
        <f t="array" ref="Y188">IFERROR(IF($C188&lt;&gt;"",INDEX('Booking Guest Information'!$K$21:$K$170,MATCH(1,('Booking Guest Information'!$G$21:$G$170=$D188)*('Booking Guest Information'!$M$21:$M$170&lt;=Y$185)*('Booking Guest Information'!$O$21:$O$170&gt;Y$185)*('Booking Guest Information'!$A$21:$A$170&lt;&gt;"X"),0),0),""),"")</f>
        <v/>
      </c>
      <c r="Z188" s="150" t="str">
        <f t="array" ref="Z188">IFERROR(IF($C188&lt;&gt;"",INDEX('Booking Guest Information'!$K$21:$K$170,MATCH(1,('Booking Guest Information'!$G$21:$G$170=$D188)*('Booking Guest Information'!$M$21:$M$170&lt;=Z$185)*('Booking Guest Information'!$O$21:$O$170&gt;Z$185)*('Booking Guest Information'!$A$21:$A$170&lt;&gt;"X"),0),0),""),"")</f>
        <v/>
      </c>
      <c r="AA188" s="150" t="str">
        <f t="array" ref="AA188">IFERROR(IF($C188&lt;&gt;"",INDEX('Booking Guest Information'!$K$21:$K$170,MATCH(1,('Booking Guest Information'!$G$21:$G$170=$D188)*('Booking Guest Information'!$M$21:$M$170&lt;=AA$185)*('Booking Guest Information'!$O$21:$O$170&gt;AA$185)*('Booking Guest Information'!$A$21:$A$170&lt;&gt;"X"),0),0),""),"")</f>
        <v/>
      </c>
      <c r="AB188" s="150" t="str">
        <f t="array" ref="AB188">IFERROR(IF($C188&lt;&gt;"",INDEX('Booking Guest Information'!$K$21:$K$170,MATCH(1,('Booking Guest Information'!$G$21:$G$170=$D188)*('Booking Guest Information'!$M$21:$M$170&lt;=AB$185)*('Booking Guest Information'!$O$21:$O$170&gt;AB$185)*('Booking Guest Information'!$A$21:$A$170&lt;&gt;"X"),0),0),""),"")</f>
        <v/>
      </c>
      <c r="AC188" s="150" t="str">
        <f t="array" ref="AC188">IFERROR(IF($C188&lt;&gt;"",INDEX('Booking Guest Information'!$K$21:$K$170,MATCH(1,('Booking Guest Information'!$G$21:$G$170=$D188)*('Booking Guest Information'!$M$21:$M$170&lt;=AC$185)*('Booking Guest Information'!$O$21:$O$170&gt;AC$185)*('Booking Guest Information'!$A$21:$A$170&lt;&gt;"X"),0),0),""),"")</f>
        <v/>
      </c>
      <c r="AD188" s="150" t="str">
        <f t="array" ref="AD188">IFERROR(IF($C188&lt;&gt;"",INDEX('Booking Guest Information'!$K$21:$K$170,MATCH(1,('Booking Guest Information'!$G$21:$G$170=$D188)*('Booking Guest Information'!$M$21:$M$170&lt;=AD$185)*('Booking Guest Information'!$O$21:$O$170&gt;AD$185)*('Booking Guest Information'!$A$21:$A$170&lt;&gt;"X"),0),0),""),"")</f>
        <v/>
      </c>
      <c r="AE188" s="150" t="str">
        <f t="array" ref="AE188">IFERROR(IF($C188&lt;&gt;"",INDEX('Booking Guest Information'!$K$21:$K$170,MATCH(1,('Booking Guest Information'!$G$21:$G$170=$D188)*('Booking Guest Information'!$M$21:$M$170&lt;=AE$185)*('Booking Guest Information'!$O$21:$O$170&gt;AE$185)*('Booking Guest Information'!$A$21:$A$170&lt;&gt;"X"),0),0),""),"")</f>
        <v/>
      </c>
      <c r="AF188" s="150" t="str">
        <f t="array" ref="AF188">IFERROR(IF($C188&lt;&gt;"",INDEX('Booking Guest Information'!$K$21:$K$170,MATCH(1,('Booking Guest Information'!$G$21:$G$170=$D188)*('Booking Guest Information'!$M$21:$M$170&lt;=AF$185)*('Booking Guest Information'!$O$21:$O$170&gt;AF$185)*('Booking Guest Information'!$A$21:$A$170&lt;&gt;"X"),0),0),""),"")</f>
        <v/>
      </c>
      <c r="AG188" s="150" t="str">
        <f t="array" ref="AG188">IFERROR(IF($C188&lt;&gt;"",INDEX('Booking Guest Information'!$K$21:$K$170,MATCH(1,('Booking Guest Information'!$G$21:$G$170=$D188)*('Booking Guest Information'!$M$21:$M$170&lt;=AG$185)*('Booking Guest Information'!$O$21:$O$170&gt;AG$185)*('Booking Guest Information'!$A$21:$A$170&lt;&gt;"X"),0),0),""),"")</f>
        <v/>
      </c>
      <c r="AH188" s="150" t="str">
        <f t="array" ref="AH188">IFERROR(IF($C188&lt;&gt;"",INDEX('Booking Guest Information'!$K$21:$K$170,MATCH(1,('Booking Guest Information'!$G$21:$G$170=$D188)*('Booking Guest Information'!$M$21:$M$170&lt;=AH$185)*('Booking Guest Information'!$O$21:$O$170&gt;AH$185)*('Booking Guest Information'!$A$21:$A$170&lt;&gt;"X"),0),0),""),"")</f>
        <v/>
      </c>
      <c r="AI188" s="150" t="str">
        <f t="array" ref="AI188">IFERROR(IF($C188&lt;&gt;"",INDEX('Booking Guest Information'!$K$21:$K$170,MATCH(1,('Booking Guest Information'!$G$21:$G$170=$D188)*('Booking Guest Information'!$M$21:$M$170&lt;=AI$185)*('Booking Guest Information'!$O$21:$O$170&gt;AI$185)*('Booking Guest Information'!$A$21:$A$170&lt;&gt;"X"),0),0),""),"")</f>
        <v/>
      </c>
      <c r="AJ188" s="150" t="str">
        <f t="array" ref="AJ188">IFERROR(IF($C188&lt;&gt;"",INDEX('Booking Guest Information'!$K$21:$K$170,MATCH(1,('Booking Guest Information'!$G$21:$G$170=$D188)*('Booking Guest Information'!$M$21:$M$170&lt;=AJ$185)*('Booking Guest Information'!$O$21:$O$170&gt;AJ$185)*('Booking Guest Information'!$A$21:$A$170&lt;&gt;"X"),0),0),""),"")</f>
        <v/>
      </c>
      <c r="AK188" s="150" t="str">
        <f t="array" ref="AK188">IFERROR(IF($C188&lt;&gt;"",INDEX('Booking Guest Information'!$K$21:$K$170,MATCH(1,('Booking Guest Information'!$G$21:$G$170=$D188)*('Booking Guest Information'!$M$21:$M$170&lt;=AK$185)*('Booking Guest Information'!$O$21:$O$170&gt;AK$185)*('Booking Guest Information'!$A$21:$A$170&lt;&gt;"X"),0),0),""),"")</f>
        <v/>
      </c>
      <c r="AL188" s="150" t="str">
        <f t="array" ref="AL188">IFERROR(IF($C188&lt;&gt;"",INDEX('Booking Guest Information'!$K$21:$K$170,MATCH(1,('Booking Guest Information'!$G$21:$G$170=$D188)*('Booking Guest Information'!$M$21:$M$170&lt;=AL$185)*('Booking Guest Information'!$O$21:$O$170&gt;AL$185)*('Booking Guest Information'!$A$21:$A$170&lt;&gt;"X"),0),0),""),"")</f>
        <v/>
      </c>
      <c r="AM188" s="150" t="str">
        <f t="array" ref="AM188">IFERROR(IF($C188&lt;&gt;"",INDEX('Booking Guest Information'!$K$21:$K$170,MATCH(1,('Booking Guest Information'!$G$21:$G$170=$D188)*('Booking Guest Information'!$M$21:$M$170&lt;=AM$185)*('Booking Guest Information'!$O$21:$O$170&gt;AM$185)*('Booking Guest Information'!$A$21:$A$170&lt;&gt;"X"),0),0),""),"")</f>
        <v/>
      </c>
      <c r="AN188" s="150" t="str">
        <f t="array" ref="AN188">IFERROR(IF($C188&lt;&gt;"",INDEX('Booking Guest Information'!$K$21:$K$170,MATCH(1,('Booking Guest Information'!$G$21:$G$170=$D188)*('Booking Guest Information'!$M$21:$M$170&lt;=AN$185)*('Booking Guest Information'!$O$21:$O$170&gt;AN$185)*('Booking Guest Information'!$A$21:$A$170&lt;&gt;"X"),0),0),""),"")</f>
        <v/>
      </c>
      <c r="AO188" s="150" t="str">
        <f t="array" ref="AO188">IFERROR(IF($C188&lt;&gt;"",INDEX('Booking Guest Information'!$K$21:$K$170,MATCH(1,('Booking Guest Information'!$G$21:$G$170=$D188)*('Booking Guest Information'!$M$21:$M$170&lt;=AO$185)*('Booking Guest Information'!$O$21:$O$170&gt;AO$185)*('Booking Guest Information'!$A$21:$A$170&lt;&gt;"X"),0),0),""),"")</f>
        <v/>
      </c>
      <c r="AP188" s="150" t="str">
        <f t="array" ref="AP188">IFERROR(IF($C188&lt;&gt;"",INDEX('Booking Guest Information'!$K$21:$K$170,MATCH(1,('Booking Guest Information'!$G$21:$G$170=$D188)*('Booking Guest Information'!$M$21:$M$170&lt;=AP$185)*('Booking Guest Information'!$O$21:$O$170&gt;AP$185)*('Booking Guest Information'!$A$21:$A$170&lt;&gt;"X"),0),0),""),"")</f>
        <v/>
      </c>
      <c r="AQ188" s="150" t="str">
        <f t="array" ref="AQ188">IFERROR(IF($C188&lt;&gt;"",INDEX('Booking Guest Information'!$K$21:$K$170,MATCH(1,('Booking Guest Information'!$G$21:$G$170=$D188)*('Booking Guest Information'!$M$21:$M$170&lt;=AQ$185)*('Booking Guest Information'!$O$21:$O$170&gt;AQ$185)*('Booking Guest Information'!$A$21:$A$170&lt;&gt;"X"),0),0),""),"")</f>
        <v/>
      </c>
      <c r="AR188" s="150" t="str">
        <f t="array" ref="AR188">IFERROR(IF($C188&lt;&gt;"",INDEX('Booking Guest Information'!$K$21:$K$170,MATCH(1,('Booking Guest Information'!$G$21:$G$170=$D188)*('Booking Guest Information'!$M$21:$M$170&lt;=AR$185)*('Booking Guest Information'!$O$21:$O$170&gt;AR$185)*('Booking Guest Information'!$A$21:$A$170&lt;&gt;"X"),0),0),""),"")</f>
        <v/>
      </c>
      <c r="AS188" s="150" t="str">
        <f t="array" ref="AS188">IFERROR(IF($C188&lt;&gt;"",INDEX('Booking Guest Information'!$K$21:$K$170,MATCH(1,('Booking Guest Information'!$G$21:$G$170=$D188)*('Booking Guest Information'!$M$21:$M$170&lt;=AS$185)*('Booking Guest Information'!$O$21:$O$170&gt;AS$185)*('Booking Guest Information'!$A$21:$A$170&lt;&gt;"X"),0),0),""),"")</f>
        <v/>
      </c>
      <c r="AT188" s="150" t="str">
        <f t="array" ref="AT188">IFERROR(IF($C188&lt;&gt;"",INDEX('Booking Guest Information'!$K$21:$K$170,MATCH(1,('Booking Guest Information'!$G$21:$G$170=$D188)*('Booking Guest Information'!$M$21:$M$170&lt;=AT$185)*('Booking Guest Information'!$O$21:$O$170&gt;AT$185)*('Booking Guest Information'!$A$21:$A$170&lt;&gt;"X"),0),0),""),"")</f>
        <v/>
      </c>
      <c r="AU188" s="150" t="str">
        <f t="array" ref="AU188">IFERROR(IF($C188&lt;&gt;"",INDEX('Booking Guest Information'!$K$21:$K$170,MATCH(1,('Booking Guest Information'!$G$21:$G$170=$D188)*('Booking Guest Information'!$M$21:$M$170&lt;=AU$185)*('Booking Guest Information'!$O$21:$O$170&gt;AU$185)*('Booking Guest Information'!$A$21:$A$170&lt;&gt;"X"),0),0),""),"")</f>
        <v/>
      </c>
    </row>
    <row r="189" spans="2:47" x14ac:dyDescent="0.3">
      <c r="B189" s="149">
        <v>4</v>
      </c>
      <c r="C189" s="151" t="str">
        <f t="shared" si="10"/>
        <v>Standard Single</v>
      </c>
      <c r="D189" s="149">
        <f t="shared" si="10"/>
        <v>204</v>
      </c>
      <c r="E189" s="149"/>
      <c r="F189" s="150" t="str">
        <f t="array" ref="F189">IFERROR(IF($C189&lt;&gt;"",INDEX('Booking Guest Information'!$K$21:$K$170,MATCH(1,('Booking Guest Information'!$G$21:$G$170=$D189)*('Booking Guest Information'!$M$21:$M$170&lt;=F$185)*('Booking Guest Information'!$O$21:$O$170&gt;F$185)*('Booking Guest Information'!$A$21:$A$170&lt;&gt;"X"),0),0),""),"")</f>
        <v/>
      </c>
      <c r="G189" s="150" t="str">
        <f t="array" ref="G189">IFERROR(IF($C189&lt;&gt;"",INDEX('Booking Guest Information'!$K$21:$K$170,MATCH(1,('Booking Guest Information'!$G$21:$G$170=$D189)*('Booking Guest Information'!$M$21:$M$170&lt;=G$185)*('Booking Guest Information'!$O$21:$O$170&gt;G$185)*('Booking Guest Information'!$A$21:$A$170&lt;&gt;"X"),0),0),""),"")</f>
        <v/>
      </c>
      <c r="H189" s="150" t="str">
        <f t="array" ref="H189">IFERROR(IF($C189&lt;&gt;"",INDEX('Booking Guest Information'!$K$21:$K$170,MATCH(1,('Booking Guest Information'!$G$21:$G$170=$D189)*('Booking Guest Information'!$M$21:$M$170&lt;=H$185)*('Booking Guest Information'!$O$21:$O$170&gt;H$185)*('Booking Guest Information'!$A$21:$A$170&lt;&gt;"X"),0),0),""),"")</f>
        <v/>
      </c>
      <c r="I189" s="150" t="str">
        <f t="array" ref="I189">IFERROR(IF($C189&lt;&gt;"",INDEX('Booking Guest Information'!$K$21:$K$170,MATCH(1,('Booking Guest Information'!$G$21:$G$170=$D189)*('Booking Guest Information'!$M$21:$M$170&lt;=I$185)*('Booking Guest Information'!$O$21:$O$170&gt;I$185)*('Booking Guest Information'!$A$21:$A$170&lt;&gt;"X"),0),0),""),"")</f>
        <v/>
      </c>
      <c r="J189" s="150" t="str">
        <f t="array" ref="J189">IFERROR(IF($C189&lt;&gt;"",INDEX('Booking Guest Information'!$K$21:$K$170,MATCH(1,('Booking Guest Information'!$G$21:$G$170=$D189)*('Booking Guest Information'!$M$21:$M$170&lt;=J$185)*('Booking Guest Information'!$O$21:$O$170&gt;J$185)*('Booking Guest Information'!$A$21:$A$170&lt;&gt;"X"),0),0),""),"")</f>
        <v/>
      </c>
      <c r="K189" s="150" t="str">
        <f t="array" ref="K189">IFERROR(IF($C189&lt;&gt;"",INDEX('Booking Guest Information'!$K$21:$K$170,MATCH(1,('Booking Guest Information'!$G$21:$G$170=$D189)*('Booking Guest Information'!$M$21:$M$170&lt;=K$185)*('Booking Guest Information'!$O$21:$O$170&gt;K$185)*('Booking Guest Information'!$A$21:$A$170&lt;&gt;"X"),0),0),""),"")</f>
        <v/>
      </c>
      <c r="L189" s="150" t="str">
        <f t="array" ref="L189">IFERROR(IF($C189&lt;&gt;"",INDEX('Booking Guest Information'!$K$21:$K$170,MATCH(1,('Booking Guest Information'!$G$21:$G$170=$D189)*('Booking Guest Information'!$M$21:$M$170&lt;=L$185)*('Booking Guest Information'!$O$21:$O$170&gt;L$185)*('Booking Guest Information'!$A$21:$A$170&lt;&gt;"X"),0),0),""),"")</f>
        <v/>
      </c>
      <c r="M189" s="150" t="str">
        <f t="array" ref="M189">IFERROR(IF($C189&lt;&gt;"",INDEX('Booking Guest Information'!$K$21:$K$170,MATCH(1,('Booking Guest Information'!$G$21:$G$170=$D189)*('Booking Guest Information'!$M$21:$M$170&lt;=M$185)*('Booking Guest Information'!$O$21:$O$170&gt;M$185)*('Booking Guest Information'!$A$21:$A$170&lt;&gt;"X"),0),0),""),"")</f>
        <v/>
      </c>
      <c r="N189" s="150" t="str">
        <f t="array" ref="N189">IFERROR(IF($C189&lt;&gt;"",INDEX('Booking Guest Information'!$K$21:$K$170,MATCH(1,('Booking Guest Information'!$G$21:$G$170=$D189)*('Booking Guest Information'!$M$21:$M$170&lt;=N$185)*('Booking Guest Information'!$O$21:$O$170&gt;N$185)*('Booking Guest Information'!$A$21:$A$170&lt;&gt;"X"),0),0),""),"")</f>
        <v/>
      </c>
      <c r="O189" s="150" t="str">
        <f t="array" ref="O189">IFERROR(IF($C189&lt;&gt;"",INDEX('Booking Guest Information'!$K$21:$K$170,MATCH(1,('Booking Guest Information'!$G$21:$G$170=$D189)*('Booking Guest Information'!$M$21:$M$170&lt;=O$185)*('Booking Guest Information'!$O$21:$O$170&gt;O$185)*('Booking Guest Information'!$A$21:$A$170&lt;&gt;"X"),0),0),""),"")</f>
        <v/>
      </c>
      <c r="P189" s="150" t="str">
        <f t="array" ref="P189">IFERROR(IF($C189&lt;&gt;"",INDEX('Booking Guest Information'!$K$21:$K$170,MATCH(1,('Booking Guest Information'!$G$21:$G$170=$D189)*('Booking Guest Information'!$M$21:$M$170&lt;=P$185)*('Booking Guest Information'!$O$21:$O$170&gt;P$185)*('Booking Guest Information'!$A$21:$A$170&lt;&gt;"X"),0),0),""),"")</f>
        <v/>
      </c>
      <c r="Q189" s="150" t="str">
        <f t="array" ref="Q189">IFERROR(IF($C189&lt;&gt;"",INDEX('Booking Guest Information'!$K$21:$K$170,MATCH(1,('Booking Guest Information'!$G$21:$G$170=$D189)*('Booking Guest Information'!$M$21:$M$170&lt;=Q$185)*('Booking Guest Information'!$O$21:$O$170&gt;Q$185)*('Booking Guest Information'!$A$21:$A$170&lt;&gt;"X"),0),0),""),"")</f>
        <v/>
      </c>
      <c r="R189" s="150" t="str">
        <f t="array" ref="R189">IFERROR(IF($C189&lt;&gt;"",INDEX('Booking Guest Information'!$K$21:$K$170,MATCH(1,('Booking Guest Information'!$G$21:$G$170=$D189)*('Booking Guest Information'!$M$21:$M$170&lt;=R$185)*('Booking Guest Information'!$O$21:$O$170&gt;R$185)*('Booking Guest Information'!$A$21:$A$170&lt;&gt;"X"),0),0),""),"")</f>
        <v/>
      </c>
      <c r="S189" s="150" t="str">
        <f t="array" ref="S189">IFERROR(IF($C189&lt;&gt;"",INDEX('Booking Guest Information'!$K$21:$K$170,MATCH(1,('Booking Guest Information'!$G$21:$G$170=$D189)*('Booking Guest Information'!$M$21:$M$170&lt;=S$185)*('Booking Guest Information'!$O$21:$O$170&gt;S$185)*('Booking Guest Information'!$A$21:$A$170&lt;&gt;"X"),0),0),""),"")</f>
        <v/>
      </c>
      <c r="T189" s="150" t="str">
        <f t="array" ref="T189">IFERROR(IF($C189&lt;&gt;"",INDEX('Booking Guest Information'!$K$21:$K$170,MATCH(1,('Booking Guest Information'!$G$21:$G$170=$D189)*('Booking Guest Information'!$M$21:$M$170&lt;=T$185)*('Booking Guest Information'!$O$21:$O$170&gt;T$185)*('Booking Guest Information'!$A$21:$A$170&lt;&gt;"X"),0),0),""),"")</f>
        <v/>
      </c>
      <c r="U189" s="150" t="str">
        <f t="array" ref="U189">IFERROR(IF($C189&lt;&gt;"",INDEX('Booking Guest Information'!$K$21:$K$170,MATCH(1,('Booking Guest Information'!$G$21:$G$170=$D189)*('Booking Guest Information'!$M$21:$M$170&lt;=U$185)*('Booking Guest Information'!$O$21:$O$170&gt;U$185)*('Booking Guest Information'!$A$21:$A$170&lt;&gt;"X"),0),0),""),"")</f>
        <v/>
      </c>
      <c r="V189" s="150" t="str">
        <f t="array" ref="V189">IFERROR(IF($C189&lt;&gt;"",INDEX('Booking Guest Information'!$K$21:$K$170,MATCH(1,('Booking Guest Information'!$G$21:$G$170=$D189)*('Booking Guest Information'!$M$21:$M$170&lt;=V$185)*('Booking Guest Information'!$O$21:$O$170&gt;V$185)*('Booking Guest Information'!$A$21:$A$170&lt;&gt;"X"),0),0),""),"")</f>
        <v/>
      </c>
      <c r="W189" s="150" t="str">
        <f t="array" ref="W189">IFERROR(IF($C189&lt;&gt;"",INDEX('Booking Guest Information'!$K$21:$K$170,MATCH(1,('Booking Guest Information'!$G$21:$G$170=$D189)*('Booking Guest Information'!$M$21:$M$170&lt;=W$185)*('Booking Guest Information'!$O$21:$O$170&gt;W$185)*('Booking Guest Information'!$A$21:$A$170&lt;&gt;"X"),0),0),""),"")</f>
        <v/>
      </c>
      <c r="X189" s="150" t="str">
        <f t="array" ref="X189">IFERROR(IF($C189&lt;&gt;"",INDEX('Booking Guest Information'!$K$21:$K$170,MATCH(1,('Booking Guest Information'!$G$21:$G$170=$D189)*('Booking Guest Information'!$M$21:$M$170&lt;=X$185)*('Booking Guest Information'!$O$21:$O$170&gt;X$185)*('Booking Guest Information'!$A$21:$A$170&lt;&gt;"X"),0),0),""),"")</f>
        <v/>
      </c>
      <c r="Y189" s="150" t="str">
        <f t="array" ref="Y189">IFERROR(IF($C189&lt;&gt;"",INDEX('Booking Guest Information'!$K$21:$K$170,MATCH(1,('Booking Guest Information'!$G$21:$G$170=$D189)*('Booking Guest Information'!$M$21:$M$170&lt;=Y$185)*('Booking Guest Information'!$O$21:$O$170&gt;Y$185)*('Booking Guest Information'!$A$21:$A$170&lt;&gt;"X"),0),0),""),"")</f>
        <v/>
      </c>
      <c r="Z189" s="150" t="str">
        <f t="array" ref="Z189">IFERROR(IF($C189&lt;&gt;"",INDEX('Booking Guest Information'!$K$21:$K$170,MATCH(1,('Booking Guest Information'!$G$21:$G$170=$D189)*('Booking Guest Information'!$M$21:$M$170&lt;=Z$185)*('Booking Guest Information'!$O$21:$O$170&gt;Z$185)*('Booking Guest Information'!$A$21:$A$170&lt;&gt;"X"),0),0),""),"")</f>
        <v/>
      </c>
      <c r="AA189" s="150" t="str">
        <f t="array" ref="AA189">IFERROR(IF($C189&lt;&gt;"",INDEX('Booking Guest Information'!$K$21:$K$170,MATCH(1,('Booking Guest Information'!$G$21:$G$170=$D189)*('Booking Guest Information'!$M$21:$M$170&lt;=AA$185)*('Booking Guest Information'!$O$21:$O$170&gt;AA$185)*('Booking Guest Information'!$A$21:$A$170&lt;&gt;"X"),0),0),""),"")</f>
        <v/>
      </c>
      <c r="AB189" s="150" t="str">
        <f t="array" ref="AB189">IFERROR(IF($C189&lt;&gt;"",INDEX('Booking Guest Information'!$K$21:$K$170,MATCH(1,('Booking Guest Information'!$G$21:$G$170=$D189)*('Booking Guest Information'!$M$21:$M$170&lt;=AB$185)*('Booking Guest Information'!$O$21:$O$170&gt;AB$185)*('Booking Guest Information'!$A$21:$A$170&lt;&gt;"X"),0),0),""),"")</f>
        <v/>
      </c>
      <c r="AC189" s="150" t="str">
        <f t="array" ref="AC189">IFERROR(IF($C189&lt;&gt;"",INDEX('Booking Guest Information'!$K$21:$K$170,MATCH(1,('Booking Guest Information'!$G$21:$G$170=$D189)*('Booking Guest Information'!$M$21:$M$170&lt;=AC$185)*('Booking Guest Information'!$O$21:$O$170&gt;AC$185)*('Booking Guest Information'!$A$21:$A$170&lt;&gt;"X"),0),0),""),"")</f>
        <v/>
      </c>
      <c r="AD189" s="150" t="str">
        <f t="array" ref="AD189">IFERROR(IF($C189&lt;&gt;"",INDEX('Booking Guest Information'!$K$21:$K$170,MATCH(1,('Booking Guest Information'!$G$21:$G$170=$D189)*('Booking Guest Information'!$M$21:$M$170&lt;=AD$185)*('Booking Guest Information'!$O$21:$O$170&gt;AD$185)*('Booking Guest Information'!$A$21:$A$170&lt;&gt;"X"),0),0),""),"")</f>
        <v/>
      </c>
      <c r="AE189" s="150" t="str">
        <f t="array" ref="AE189">IFERROR(IF($C189&lt;&gt;"",INDEX('Booking Guest Information'!$K$21:$K$170,MATCH(1,('Booking Guest Information'!$G$21:$G$170=$D189)*('Booking Guest Information'!$M$21:$M$170&lt;=AE$185)*('Booking Guest Information'!$O$21:$O$170&gt;AE$185)*('Booking Guest Information'!$A$21:$A$170&lt;&gt;"X"),0),0),""),"")</f>
        <v/>
      </c>
      <c r="AF189" s="150" t="str">
        <f t="array" ref="AF189">IFERROR(IF($C189&lt;&gt;"",INDEX('Booking Guest Information'!$K$21:$K$170,MATCH(1,('Booking Guest Information'!$G$21:$G$170=$D189)*('Booking Guest Information'!$M$21:$M$170&lt;=AF$185)*('Booking Guest Information'!$O$21:$O$170&gt;AF$185)*('Booking Guest Information'!$A$21:$A$170&lt;&gt;"X"),0),0),""),"")</f>
        <v/>
      </c>
      <c r="AG189" s="150" t="str">
        <f t="array" ref="AG189">IFERROR(IF($C189&lt;&gt;"",INDEX('Booking Guest Information'!$K$21:$K$170,MATCH(1,('Booking Guest Information'!$G$21:$G$170=$D189)*('Booking Guest Information'!$M$21:$M$170&lt;=AG$185)*('Booking Guest Information'!$O$21:$O$170&gt;AG$185)*('Booking Guest Information'!$A$21:$A$170&lt;&gt;"X"),0),0),""),"")</f>
        <v/>
      </c>
      <c r="AH189" s="150" t="str">
        <f t="array" ref="AH189">IFERROR(IF($C189&lt;&gt;"",INDEX('Booking Guest Information'!$K$21:$K$170,MATCH(1,('Booking Guest Information'!$G$21:$G$170=$D189)*('Booking Guest Information'!$M$21:$M$170&lt;=AH$185)*('Booking Guest Information'!$O$21:$O$170&gt;AH$185)*('Booking Guest Information'!$A$21:$A$170&lt;&gt;"X"),0),0),""),"")</f>
        <v/>
      </c>
      <c r="AI189" s="150" t="str">
        <f t="array" ref="AI189">IFERROR(IF($C189&lt;&gt;"",INDEX('Booking Guest Information'!$K$21:$K$170,MATCH(1,('Booking Guest Information'!$G$21:$G$170=$D189)*('Booking Guest Information'!$M$21:$M$170&lt;=AI$185)*('Booking Guest Information'!$O$21:$O$170&gt;AI$185)*('Booking Guest Information'!$A$21:$A$170&lt;&gt;"X"),0),0),""),"")</f>
        <v/>
      </c>
      <c r="AJ189" s="150" t="str">
        <f t="array" ref="AJ189">IFERROR(IF($C189&lt;&gt;"",INDEX('Booking Guest Information'!$K$21:$K$170,MATCH(1,('Booking Guest Information'!$G$21:$G$170=$D189)*('Booking Guest Information'!$M$21:$M$170&lt;=AJ$185)*('Booking Guest Information'!$O$21:$O$170&gt;AJ$185)*('Booking Guest Information'!$A$21:$A$170&lt;&gt;"X"),0),0),""),"")</f>
        <v/>
      </c>
      <c r="AK189" s="150" t="str">
        <f t="array" ref="AK189">IFERROR(IF($C189&lt;&gt;"",INDEX('Booking Guest Information'!$K$21:$K$170,MATCH(1,('Booking Guest Information'!$G$21:$G$170=$D189)*('Booking Guest Information'!$M$21:$M$170&lt;=AK$185)*('Booking Guest Information'!$O$21:$O$170&gt;AK$185)*('Booking Guest Information'!$A$21:$A$170&lt;&gt;"X"),0),0),""),"")</f>
        <v/>
      </c>
      <c r="AL189" s="150" t="str">
        <f t="array" ref="AL189">IFERROR(IF($C189&lt;&gt;"",INDEX('Booking Guest Information'!$K$21:$K$170,MATCH(1,('Booking Guest Information'!$G$21:$G$170=$D189)*('Booking Guest Information'!$M$21:$M$170&lt;=AL$185)*('Booking Guest Information'!$O$21:$O$170&gt;AL$185)*('Booking Guest Information'!$A$21:$A$170&lt;&gt;"X"),0),0),""),"")</f>
        <v/>
      </c>
      <c r="AM189" s="150" t="str">
        <f t="array" ref="AM189">IFERROR(IF($C189&lt;&gt;"",INDEX('Booking Guest Information'!$K$21:$K$170,MATCH(1,('Booking Guest Information'!$G$21:$G$170=$D189)*('Booking Guest Information'!$M$21:$M$170&lt;=AM$185)*('Booking Guest Information'!$O$21:$O$170&gt;AM$185)*('Booking Guest Information'!$A$21:$A$170&lt;&gt;"X"),0),0),""),"")</f>
        <v/>
      </c>
      <c r="AN189" s="150" t="str">
        <f t="array" ref="AN189">IFERROR(IF($C189&lt;&gt;"",INDEX('Booking Guest Information'!$K$21:$K$170,MATCH(1,('Booking Guest Information'!$G$21:$G$170=$D189)*('Booking Guest Information'!$M$21:$M$170&lt;=AN$185)*('Booking Guest Information'!$O$21:$O$170&gt;AN$185)*('Booking Guest Information'!$A$21:$A$170&lt;&gt;"X"),0),0),""),"")</f>
        <v/>
      </c>
      <c r="AO189" s="150" t="str">
        <f t="array" ref="AO189">IFERROR(IF($C189&lt;&gt;"",INDEX('Booking Guest Information'!$K$21:$K$170,MATCH(1,('Booking Guest Information'!$G$21:$G$170=$D189)*('Booking Guest Information'!$M$21:$M$170&lt;=AO$185)*('Booking Guest Information'!$O$21:$O$170&gt;AO$185)*('Booking Guest Information'!$A$21:$A$170&lt;&gt;"X"),0),0),""),"")</f>
        <v/>
      </c>
      <c r="AP189" s="150" t="str">
        <f t="array" ref="AP189">IFERROR(IF($C189&lt;&gt;"",INDEX('Booking Guest Information'!$K$21:$K$170,MATCH(1,('Booking Guest Information'!$G$21:$G$170=$D189)*('Booking Guest Information'!$M$21:$M$170&lt;=AP$185)*('Booking Guest Information'!$O$21:$O$170&gt;AP$185)*('Booking Guest Information'!$A$21:$A$170&lt;&gt;"X"),0),0),""),"")</f>
        <v/>
      </c>
      <c r="AQ189" s="150" t="str">
        <f t="array" ref="AQ189">IFERROR(IF($C189&lt;&gt;"",INDEX('Booking Guest Information'!$K$21:$K$170,MATCH(1,('Booking Guest Information'!$G$21:$G$170=$D189)*('Booking Guest Information'!$M$21:$M$170&lt;=AQ$185)*('Booking Guest Information'!$O$21:$O$170&gt;AQ$185)*('Booking Guest Information'!$A$21:$A$170&lt;&gt;"X"),0),0),""),"")</f>
        <v/>
      </c>
      <c r="AR189" s="150" t="str">
        <f t="array" ref="AR189">IFERROR(IF($C189&lt;&gt;"",INDEX('Booking Guest Information'!$K$21:$K$170,MATCH(1,('Booking Guest Information'!$G$21:$G$170=$D189)*('Booking Guest Information'!$M$21:$M$170&lt;=AR$185)*('Booking Guest Information'!$O$21:$O$170&gt;AR$185)*('Booking Guest Information'!$A$21:$A$170&lt;&gt;"X"),0),0),""),"")</f>
        <v/>
      </c>
      <c r="AS189" s="150" t="str">
        <f t="array" ref="AS189">IFERROR(IF($C189&lt;&gt;"",INDEX('Booking Guest Information'!$K$21:$K$170,MATCH(1,('Booking Guest Information'!$G$21:$G$170=$D189)*('Booking Guest Information'!$M$21:$M$170&lt;=AS$185)*('Booking Guest Information'!$O$21:$O$170&gt;AS$185)*('Booking Guest Information'!$A$21:$A$170&lt;&gt;"X"),0),0),""),"")</f>
        <v/>
      </c>
      <c r="AT189" s="150" t="str">
        <f t="array" ref="AT189">IFERROR(IF($C189&lt;&gt;"",INDEX('Booking Guest Information'!$K$21:$K$170,MATCH(1,('Booking Guest Information'!$G$21:$G$170=$D189)*('Booking Guest Information'!$M$21:$M$170&lt;=AT$185)*('Booking Guest Information'!$O$21:$O$170&gt;AT$185)*('Booking Guest Information'!$A$21:$A$170&lt;&gt;"X"),0),0),""),"")</f>
        <v/>
      </c>
      <c r="AU189" s="150" t="str">
        <f t="array" ref="AU189">IFERROR(IF($C189&lt;&gt;"",INDEX('Booking Guest Information'!$K$21:$K$170,MATCH(1,('Booking Guest Information'!$G$21:$G$170=$D189)*('Booking Guest Information'!$M$21:$M$170&lt;=AU$185)*('Booking Guest Information'!$O$21:$O$170&gt;AU$185)*('Booking Guest Information'!$A$21:$A$170&lt;&gt;"X"),0),0),""),"")</f>
        <v/>
      </c>
    </row>
    <row r="190" spans="2:47" x14ac:dyDescent="0.3">
      <c r="B190" s="149">
        <v>5</v>
      </c>
      <c r="C190" s="151" t="str">
        <f t="shared" si="10"/>
        <v>Standard Single</v>
      </c>
      <c r="D190" s="149">
        <f t="shared" si="10"/>
        <v>205</v>
      </c>
      <c r="E190" s="149"/>
      <c r="F190" s="150" t="str">
        <f t="array" ref="F190">IFERROR(IF($C190&lt;&gt;"",INDEX('Booking Guest Information'!$K$21:$K$170,MATCH(1,('Booking Guest Information'!$G$21:$G$170=$D190)*('Booking Guest Information'!$M$21:$M$170&lt;=F$185)*('Booking Guest Information'!$O$21:$O$170&gt;F$185)*('Booking Guest Information'!$A$21:$A$170&lt;&gt;"X"),0),0),""),"")</f>
        <v/>
      </c>
      <c r="G190" s="150" t="str">
        <f t="array" ref="G190">IFERROR(IF($C190&lt;&gt;"",INDEX('Booking Guest Information'!$K$21:$K$170,MATCH(1,('Booking Guest Information'!$G$21:$G$170=$D190)*('Booking Guest Information'!$M$21:$M$170&lt;=G$185)*('Booking Guest Information'!$O$21:$O$170&gt;G$185)*('Booking Guest Information'!$A$21:$A$170&lt;&gt;"X"),0),0),""),"")</f>
        <v/>
      </c>
      <c r="H190" s="150" t="str">
        <f t="array" ref="H190">IFERROR(IF($C190&lt;&gt;"",INDEX('Booking Guest Information'!$K$21:$K$170,MATCH(1,('Booking Guest Information'!$G$21:$G$170=$D190)*('Booking Guest Information'!$M$21:$M$170&lt;=H$185)*('Booking Guest Information'!$O$21:$O$170&gt;H$185)*('Booking Guest Information'!$A$21:$A$170&lt;&gt;"X"),0),0),""),"")</f>
        <v/>
      </c>
      <c r="I190" s="150" t="str">
        <f t="array" ref="I190">IFERROR(IF($C190&lt;&gt;"",INDEX('Booking Guest Information'!$K$21:$K$170,MATCH(1,('Booking Guest Information'!$G$21:$G$170=$D190)*('Booking Guest Information'!$M$21:$M$170&lt;=I$185)*('Booking Guest Information'!$O$21:$O$170&gt;I$185)*('Booking Guest Information'!$A$21:$A$170&lt;&gt;"X"),0),0),""),"")</f>
        <v/>
      </c>
      <c r="J190" s="150" t="str">
        <f t="array" ref="J190">IFERROR(IF($C190&lt;&gt;"",INDEX('Booking Guest Information'!$K$21:$K$170,MATCH(1,('Booking Guest Information'!$G$21:$G$170=$D190)*('Booking Guest Information'!$M$21:$M$170&lt;=J$185)*('Booking Guest Information'!$O$21:$O$170&gt;J$185)*('Booking Guest Information'!$A$21:$A$170&lt;&gt;"X"),0),0),""),"")</f>
        <v/>
      </c>
      <c r="K190" s="150" t="str">
        <f t="array" ref="K190">IFERROR(IF($C190&lt;&gt;"",INDEX('Booking Guest Information'!$K$21:$K$170,MATCH(1,('Booking Guest Information'!$G$21:$G$170=$D190)*('Booking Guest Information'!$M$21:$M$170&lt;=K$185)*('Booking Guest Information'!$O$21:$O$170&gt;K$185)*('Booking Guest Information'!$A$21:$A$170&lt;&gt;"X"),0),0),""),"")</f>
        <v/>
      </c>
      <c r="L190" s="150" t="str">
        <f t="array" ref="L190">IFERROR(IF($C190&lt;&gt;"",INDEX('Booking Guest Information'!$K$21:$K$170,MATCH(1,('Booking Guest Information'!$G$21:$G$170=$D190)*('Booking Guest Information'!$M$21:$M$170&lt;=L$185)*('Booking Guest Information'!$O$21:$O$170&gt;L$185)*('Booking Guest Information'!$A$21:$A$170&lt;&gt;"X"),0),0),""),"")</f>
        <v/>
      </c>
      <c r="M190" s="150" t="str">
        <f t="array" ref="M190">IFERROR(IF($C190&lt;&gt;"",INDEX('Booking Guest Information'!$K$21:$K$170,MATCH(1,('Booking Guest Information'!$G$21:$G$170=$D190)*('Booking Guest Information'!$M$21:$M$170&lt;=M$185)*('Booking Guest Information'!$O$21:$O$170&gt;M$185)*('Booking Guest Information'!$A$21:$A$170&lt;&gt;"X"),0),0),""),"")</f>
        <v/>
      </c>
      <c r="N190" s="150" t="str">
        <f t="array" ref="N190">IFERROR(IF($C190&lt;&gt;"",INDEX('Booking Guest Information'!$K$21:$K$170,MATCH(1,('Booking Guest Information'!$G$21:$G$170=$D190)*('Booking Guest Information'!$M$21:$M$170&lt;=N$185)*('Booking Guest Information'!$O$21:$O$170&gt;N$185)*('Booking Guest Information'!$A$21:$A$170&lt;&gt;"X"),0),0),""),"")</f>
        <v/>
      </c>
      <c r="O190" s="150" t="str">
        <f t="array" ref="O190">IFERROR(IF($C190&lt;&gt;"",INDEX('Booking Guest Information'!$K$21:$K$170,MATCH(1,('Booking Guest Information'!$G$21:$G$170=$D190)*('Booking Guest Information'!$M$21:$M$170&lt;=O$185)*('Booking Guest Information'!$O$21:$O$170&gt;O$185)*('Booking Guest Information'!$A$21:$A$170&lt;&gt;"X"),0),0),""),"")</f>
        <v/>
      </c>
      <c r="P190" s="150" t="str">
        <f t="array" ref="P190">IFERROR(IF($C190&lt;&gt;"",INDEX('Booking Guest Information'!$K$21:$K$170,MATCH(1,('Booking Guest Information'!$G$21:$G$170=$D190)*('Booking Guest Information'!$M$21:$M$170&lt;=P$185)*('Booking Guest Information'!$O$21:$O$170&gt;P$185)*('Booking Guest Information'!$A$21:$A$170&lt;&gt;"X"),0),0),""),"")</f>
        <v/>
      </c>
      <c r="Q190" s="150" t="str">
        <f t="array" ref="Q190">IFERROR(IF($C190&lt;&gt;"",INDEX('Booking Guest Information'!$K$21:$K$170,MATCH(1,('Booking Guest Information'!$G$21:$G$170=$D190)*('Booking Guest Information'!$M$21:$M$170&lt;=Q$185)*('Booking Guest Information'!$O$21:$O$170&gt;Q$185)*('Booking Guest Information'!$A$21:$A$170&lt;&gt;"X"),0),0),""),"")</f>
        <v/>
      </c>
      <c r="R190" s="150" t="str">
        <f t="array" ref="R190">IFERROR(IF($C190&lt;&gt;"",INDEX('Booking Guest Information'!$K$21:$K$170,MATCH(1,('Booking Guest Information'!$G$21:$G$170=$D190)*('Booking Guest Information'!$M$21:$M$170&lt;=R$185)*('Booking Guest Information'!$O$21:$O$170&gt;R$185)*('Booking Guest Information'!$A$21:$A$170&lt;&gt;"X"),0),0),""),"")</f>
        <v/>
      </c>
      <c r="S190" s="150" t="str">
        <f t="array" ref="S190">IFERROR(IF($C190&lt;&gt;"",INDEX('Booking Guest Information'!$K$21:$K$170,MATCH(1,('Booking Guest Information'!$G$21:$G$170=$D190)*('Booking Guest Information'!$M$21:$M$170&lt;=S$185)*('Booking Guest Information'!$O$21:$O$170&gt;S$185)*('Booking Guest Information'!$A$21:$A$170&lt;&gt;"X"),0),0),""),"")</f>
        <v/>
      </c>
      <c r="T190" s="150" t="str">
        <f t="array" ref="T190">IFERROR(IF($C190&lt;&gt;"",INDEX('Booking Guest Information'!$K$21:$K$170,MATCH(1,('Booking Guest Information'!$G$21:$G$170=$D190)*('Booking Guest Information'!$M$21:$M$170&lt;=T$185)*('Booking Guest Information'!$O$21:$O$170&gt;T$185)*('Booking Guest Information'!$A$21:$A$170&lt;&gt;"X"),0),0),""),"")</f>
        <v/>
      </c>
      <c r="U190" s="150" t="str">
        <f t="array" ref="U190">IFERROR(IF($C190&lt;&gt;"",INDEX('Booking Guest Information'!$K$21:$K$170,MATCH(1,('Booking Guest Information'!$G$21:$G$170=$D190)*('Booking Guest Information'!$M$21:$M$170&lt;=U$185)*('Booking Guest Information'!$O$21:$O$170&gt;U$185)*('Booking Guest Information'!$A$21:$A$170&lt;&gt;"X"),0),0),""),"")</f>
        <v/>
      </c>
      <c r="V190" s="150" t="str">
        <f t="array" ref="V190">IFERROR(IF($C190&lt;&gt;"",INDEX('Booking Guest Information'!$K$21:$K$170,MATCH(1,('Booking Guest Information'!$G$21:$G$170=$D190)*('Booking Guest Information'!$M$21:$M$170&lt;=V$185)*('Booking Guest Information'!$O$21:$O$170&gt;V$185)*('Booking Guest Information'!$A$21:$A$170&lt;&gt;"X"),0),0),""),"")</f>
        <v/>
      </c>
      <c r="W190" s="150" t="str">
        <f t="array" ref="W190">IFERROR(IF($C190&lt;&gt;"",INDEX('Booking Guest Information'!$K$21:$K$170,MATCH(1,('Booking Guest Information'!$G$21:$G$170=$D190)*('Booking Guest Information'!$M$21:$M$170&lt;=W$185)*('Booking Guest Information'!$O$21:$O$170&gt;W$185)*('Booking Guest Information'!$A$21:$A$170&lt;&gt;"X"),0),0),""),"")</f>
        <v/>
      </c>
      <c r="X190" s="150" t="str">
        <f t="array" ref="X190">IFERROR(IF($C190&lt;&gt;"",INDEX('Booking Guest Information'!$K$21:$K$170,MATCH(1,('Booking Guest Information'!$G$21:$G$170=$D190)*('Booking Guest Information'!$M$21:$M$170&lt;=X$185)*('Booking Guest Information'!$O$21:$O$170&gt;X$185)*('Booking Guest Information'!$A$21:$A$170&lt;&gt;"X"),0),0),""),"")</f>
        <v/>
      </c>
      <c r="Y190" s="150" t="str">
        <f t="array" ref="Y190">IFERROR(IF($C190&lt;&gt;"",INDEX('Booking Guest Information'!$K$21:$K$170,MATCH(1,('Booking Guest Information'!$G$21:$G$170=$D190)*('Booking Guest Information'!$M$21:$M$170&lt;=Y$185)*('Booking Guest Information'!$O$21:$O$170&gt;Y$185)*('Booking Guest Information'!$A$21:$A$170&lt;&gt;"X"),0),0),""),"")</f>
        <v/>
      </c>
      <c r="Z190" s="150" t="str">
        <f t="array" ref="Z190">IFERROR(IF($C190&lt;&gt;"",INDEX('Booking Guest Information'!$K$21:$K$170,MATCH(1,('Booking Guest Information'!$G$21:$G$170=$D190)*('Booking Guest Information'!$M$21:$M$170&lt;=Z$185)*('Booking Guest Information'!$O$21:$O$170&gt;Z$185)*('Booking Guest Information'!$A$21:$A$170&lt;&gt;"X"),0),0),""),"")</f>
        <v/>
      </c>
      <c r="AA190" s="150" t="str">
        <f t="array" ref="AA190">IFERROR(IF($C190&lt;&gt;"",INDEX('Booking Guest Information'!$K$21:$K$170,MATCH(1,('Booking Guest Information'!$G$21:$G$170=$D190)*('Booking Guest Information'!$M$21:$M$170&lt;=AA$185)*('Booking Guest Information'!$O$21:$O$170&gt;AA$185)*('Booking Guest Information'!$A$21:$A$170&lt;&gt;"X"),0),0),""),"")</f>
        <v/>
      </c>
      <c r="AB190" s="150" t="str">
        <f t="array" ref="AB190">IFERROR(IF($C190&lt;&gt;"",INDEX('Booking Guest Information'!$K$21:$K$170,MATCH(1,('Booking Guest Information'!$G$21:$G$170=$D190)*('Booking Guest Information'!$M$21:$M$170&lt;=AB$185)*('Booking Guest Information'!$O$21:$O$170&gt;AB$185)*('Booking Guest Information'!$A$21:$A$170&lt;&gt;"X"),0),0),""),"")</f>
        <v/>
      </c>
      <c r="AC190" s="150" t="str">
        <f t="array" ref="AC190">IFERROR(IF($C190&lt;&gt;"",INDEX('Booking Guest Information'!$K$21:$K$170,MATCH(1,('Booking Guest Information'!$G$21:$G$170=$D190)*('Booking Guest Information'!$M$21:$M$170&lt;=AC$185)*('Booking Guest Information'!$O$21:$O$170&gt;AC$185)*('Booking Guest Information'!$A$21:$A$170&lt;&gt;"X"),0),0),""),"")</f>
        <v/>
      </c>
      <c r="AD190" s="150" t="str">
        <f t="array" ref="AD190">IFERROR(IF($C190&lt;&gt;"",INDEX('Booking Guest Information'!$K$21:$K$170,MATCH(1,('Booking Guest Information'!$G$21:$G$170=$D190)*('Booking Guest Information'!$M$21:$M$170&lt;=AD$185)*('Booking Guest Information'!$O$21:$O$170&gt;AD$185)*('Booking Guest Information'!$A$21:$A$170&lt;&gt;"X"),0),0),""),"")</f>
        <v/>
      </c>
      <c r="AE190" s="150" t="str">
        <f t="array" ref="AE190">IFERROR(IF($C190&lt;&gt;"",INDEX('Booking Guest Information'!$K$21:$K$170,MATCH(1,('Booking Guest Information'!$G$21:$G$170=$D190)*('Booking Guest Information'!$M$21:$M$170&lt;=AE$185)*('Booking Guest Information'!$O$21:$O$170&gt;AE$185)*('Booking Guest Information'!$A$21:$A$170&lt;&gt;"X"),0),0),""),"")</f>
        <v/>
      </c>
      <c r="AF190" s="150" t="str">
        <f t="array" ref="AF190">IFERROR(IF($C190&lt;&gt;"",INDEX('Booking Guest Information'!$K$21:$K$170,MATCH(1,('Booking Guest Information'!$G$21:$G$170=$D190)*('Booking Guest Information'!$M$21:$M$170&lt;=AF$185)*('Booking Guest Information'!$O$21:$O$170&gt;AF$185)*('Booking Guest Information'!$A$21:$A$170&lt;&gt;"X"),0),0),""),"")</f>
        <v/>
      </c>
      <c r="AG190" s="150" t="str">
        <f t="array" ref="AG190">IFERROR(IF($C190&lt;&gt;"",INDEX('Booking Guest Information'!$K$21:$K$170,MATCH(1,('Booking Guest Information'!$G$21:$G$170=$D190)*('Booking Guest Information'!$M$21:$M$170&lt;=AG$185)*('Booking Guest Information'!$O$21:$O$170&gt;AG$185)*('Booking Guest Information'!$A$21:$A$170&lt;&gt;"X"),0),0),""),"")</f>
        <v/>
      </c>
      <c r="AH190" s="150" t="str">
        <f t="array" ref="AH190">IFERROR(IF($C190&lt;&gt;"",INDEX('Booking Guest Information'!$K$21:$K$170,MATCH(1,('Booking Guest Information'!$G$21:$G$170=$D190)*('Booking Guest Information'!$M$21:$M$170&lt;=AH$185)*('Booking Guest Information'!$O$21:$O$170&gt;AH$185)*('Booking Guest Information'!$A$21:$A$170&lt;&gt;"X"),0),0),""),"")</f>
        <v/>
      </c>
      <c r="AI190" s="150" t="str">
        <f t="array" ref="AI190">IFERROR(IF($C190&lt;&gt;"",INDEX('Booking Guest Information'!$K$21:$K$170,MATCH(1,('Booking Guest Information'!$G$21:$G$170=$D190)*('Booking Guest Information'!$M$21:$M$170&lt;=AI$185)*('Booking Guest Information'!$O$21:$O$170&gt;AI$185)*('Booking Guest Information'!$A$21:$A$170&lt;&gt;"X"),0),0),""),"")</f>
        <v/>
      </c>
      <c r="AJ190" s="150" t="str">
        <f t="array" ref="AJ190">IFERROR(IF($C190&lt;&gt;"",INDEX('Booking Guest Information'!$K$21:$K$170,MATCH(1,('Booking Guest Information'!$G$21:$G$170=$D190)*('Booking Guest Information'!$M$21:$M$170&lt;=AJ$185)*('Booking Guest Information'!$O$21:$O$170&gt;AJ$185)*('Booking Guest Information'!$A$21:$A$170&lt;&gt;"X"),0),0),""),"")</f>
        <v/>
      </c>
      <c r="AK190" s="150" t="str">
        <f t="array" ref="AK190">IFERROR(IF($C190&lt;&gt;"",INDEX('Booking Guest Information'!$K$21:$K$170,MATCH(1,('Booking Guest Information'!$G$21:$G$170=$D190)*('Booking Guest Information'!$M$21:$M$170&lt;=AK$185)*('Booking Guest Information'!$O$21:$O$170&gt;AK$185)*('Booking Guest Information'!$A$21:$A$170&lt;&gt;"X"),0),0),""),"")</f>
        <v/>
      </c>
      <c r="AL190" s="150" t="str">
        <f t="array" ref="AL190">IFERROR(IF($C190&lt;&gt;"",INDEX('Booking Guest Information'!$K$21:$K$170,MATCH(1,('Booking Guest Information'!$G$21:$G$170=$D190)*('Booking Guest Information'!$M$21:$M$170&lt;=AL$185)*('Booking Guest Information'!$O$21:$O$170&gt;AL$185)*('Booking Guest Information'!$A$21:$A$170&lt;&gt;"X"),0),0),""),"")</f>
        <v/>
      </c>
      <c r="AM190" s="150" t="str">
        <f t="array" ref="AM190">IFERROR(IF($C190&lt;&gt;"",INDEX('Booking Guest Information'!$K$21:$K$170,MATCH(1,('Booking Guest Information'!$G$21:$G$170=$D190)*('Booking Guest Information'!$M$21:$M$170&lt;=AM$185)*('Booking Guest Information'!$O$21:$O$170&gt;AM$185)*('Booking Guest Information'!$A$21:$A$170&lt;&gt;"X"),0),0),""),"")</f>
        <v/>
      </c>
      <c r="AN190" s="150" t="str">
        <f t="array" ref="AN190">IFERROR(IF($C190&lt;&gt;"",INDEX('Booking Guest Information'!$K$21:$K$170,MATCH(1,('Booking Guest Information'!$G$21:$G$170=$D190)*('Booking Guest Information'!$M$21:$M$170&lt;=AN$185)*('Booking Guest Information'!$O$21:$O$170&gt;AN$185)*('Booking Guest Information'!$A$21:$A$170&lt;&gt;"X"),0),0),""),"")</f>
        <v/>
      </c>
      <c r="AO190" s="150" t="str">
        <f t="array" ref="AO190">IFERROR(IF($C190&lt;&gt;"",INDEX('Booking Guest Information'!$K$21:$K$170,MATCH(1,('Booking Guest Information'!$G$21:$G$170=$D190)*('Booking Guest Information'!$M$21:$M$170&lt;=AO$185)*('Booking Guest Information'!$O$21:$O$170&gt;AO$185)*('Booking Guest Information'!$A$21:$A$170&lt;&gt;"X"),0),0),""),"")</f>
        <v/>
      </c>
      <c r="AP190" s="150" t="str">
        <f t="array" ref="AP190">IFERROR(IF($C190&lt;&gt;"",INDEX('Booking Guest Information'!$K$21:$K$170,MATCH(1,('Booking Guest Information'!$G$21:$G$170=$D190)*('Booking Guest Information'!$M$21:$M$170&lt;=AP$185)*('Booking Guest Information'!$O$21:$O$170&gt;AP$185)*('Booking Guest Information'!$A$21:$A$170&lt;&gt;"X"),0),0),""),"")</f>
        <v/>
      </c>
      <c r="AQ190" s="150" t="str">
        <f t="array" ref="AQ190">IFERROR(IF($C190&lt;&gt;"",INDEX('Booking Guest Information'!$K$21:$K$170,MATCH(1,('Booking Guest Information'!$G$21:$G$170=$D190)*('Booking Guest Information'!$M$21:$M$170&lt;=AQ$185)*('Booking Guest Information'!$O$21:$O$170&gt;AQ$185)*('Booking Guest Information'!$A$21:$A$170&lt;&gt;"X"),0),0),""),"")</f>
        <v/>
      </c>
      <c r="AR190" s="150" t="str">
        <f t="array" ref="AR190">IFERROR(IF($C190&lt;&gt;"",INDEX('Booking Guest Information'!$K$21:$K$170,MATCH(1,('Booking Guest Information'!$G$21:$G$170=$D190)*('Booking Guest Information'!$M$21:$M$170&lt;=AR$185)*('Booking Guest Information'!$O$21:$O$170&gt;AR$185)*('Booking Guest Information'!$A$21:$A$170&lt;&gt;"X"),0),0),""),"")</f>
        <v/>
      </c>
      <c r="AS190" s="150" t="str">
        <f t="array" ref="AS190">IFERROR(IF($C190&lt;&gt;"",INDEX('Booking Guest Information'!$K$21:$K$170,MATCH(1,('Booking Guest Information'!$G$21:$G$170=$D190)*('Booking Guest Information'!$M$21:$M$170&lt;=AS$185)*('Booking Guest Information'!$O$21:$O$170&gt;AS$185)*('Booking Guest Information'!$A$21:$A$170&lt;&gt;"X"),0),0),""),"")</f>
        <v/>
      </c>
      <c r="AT190" s="150" t="str">
        <f t="array" ref="AT190">IFERROR(IF($C190&lt;&gt;"",INDEX('Booking Guest Information'!$K$21:$K$170,MATCH(1,('Booking Guest Information'!$G$21:$G$170=$D190)*('Booking Guest Information'!$M$21:$M$170&lt;=AT$185)*('Booking Guest Information'!$O$21:$O$170&gt;AT$185)*('Booking Guest Information'!$A$21:$A$170&lt;&gt;"X"),0),0),""),"")</f>
        <v/>
      </c>
      <c r="AU190" s="150" t="str">
        <f t="array" ref="AU190">IFERROR(IF($C190&lt;&gt;"",INDEX('Booking Guest Information'!$K$21:$K$170,MATCH(1,('Booking Guest Information'!$G$21:$G$170=$D190)*('Booking Guest Information'!$M$21:$M$170&lt;=AU$185)*('Booking Guest Information'!$O$21:$O$170&gt;AU$185)*('Booking Guest Information'!$A$21:$A$170&lt;&gt;"X"),0),0),""),"")</f>
        <v/>
      </c>
    </row>
    <row r="191" spans="2:47" x14ac:dyDescent="0.3">
      <c r="B191" s="149">
        <v>6</v>
      </c>
      <c r="C191" s="151" t="str">
        <f t="shared" si="10"/>
        <v>Standard Double</v>
      </c>
      <c r="D191" s="149">
        <f t="shared" si="10"/>
        <v>206</v>
      </c>
      <c r="E191" s="149"/>
      <c r="F191" s="150" t="str">
        <f t="array" ref="F191">IFERROR(IF($C191&lt;&gt;"",INDEX('Booking Guest Information'!$K$21:$K$170,MATCH(1,('Booking Guest Information'!$G$21:$G$170=$D191)*('Booking Guest Information'!$M$21:$M$170&lt;=F$185)*('Booking Guest Information'!$O$21:$O$170&gt;F$185)*('Booking Guest Information'!$A$21:$A$170&lt;&gt;"X"),0),0),""),"")</f>
        <v/>
      </c>
      <c r="G191" s="150" t="str">
        <f t="array" ref="G191">IFERROR(IF($C191&lt;&gt;"",INDEX('Booking Guest Information'!$K$21:$K$170,MATCH(1,('Booking Guest Information'!$G$21:$G$170=$D191)*('Booking Guest Information'!$M$21:$M$170&lt;=G$185)*('Booking Guest Information'!$O$21:$O$170&gt;G$185)*('Booking Guest Information'!$A$21:$A$170&lt;&gt;"X"),0),0),""),"")</f>
        <v/>
      </c>
      <c r="H191" s="150" t="str">
        <f t="array" ref="H191">IFERROR(IF($C191&lt;&gt;"",INDEX('Booking Guest Information'!$K$21:$K$170,MATCH(1,('Booking Guest Information'!$G$21:$G$170=$D191)*('Booking Guest Information'!$M$21:$M$170&lt;=H$185)*('Booking Guest Information'!$O$21:$O$170&gt;H$185)*('Booking Guest Information'!$A$21:$A$170&lt;&gt;"X"),0),0),""),"")</f>
        <v/>
      </c>
      <c r="I191" s="150" t="str">
        <f t="array" ref="I191">IFERROR(IF($C191&lt;&gt;"",INDEX('Booking Guest Information'!$K$21:$K$170,MATCH(1,('Booking Guest Information'!$G$21:$G$170=$D191)*('Booking Guest Information'!$M$21:$M$170&lt;=I$185)*('Booking Guest Information'!$O$21:$O$170&gt;I$185)*('Booking Guest Information'!$A$21:$A$170&lt;&gt;"X"),0),0),""),"")</f>
        <v/>
      </c>
      <c r="J191" s="150" t="str">
        <f t="array" ref="J191">IFERROR(IF($C191&lt;&gt;"",INDEX('Booking Guest Information'!$K$21:$K$170,MATCH(1,('Booking Guest Information'!$G$21:$G$170=$D191)*('Booking Guest Information'!$M$21:$M$170&lt;=J$185)*('Booking Guest Information'!$O$21:$O$170&gt;J$185)*('Booking Guest Information'!$A$21:$A$170&lt;&gt;"X"),0),0),""),"")</f>
        <v/>
      </c>
      <c r="K191" s="150" t="str">
        <f t="array" ref="K191">IFERROR(IF($C191&lt;&gt;"",INDEX('Booking Guest Information'!$K$21:$K$170,MATCH(1,('Booking Guest Information'!$G$21:$G$170=$D191)*('Booking Guest Information'!$M$21:$M$170&lt;=K$185)*('Booking Guest Information'!$O$21:$O$170&gt;K$185)*('Booking Guest Information'!$A$21:$A$170&lt;&gt;"X"),0),0),""),"")</f>
        <v/>
      </c>
      <c r="L191" s="150" t="str">
        <f t="array" ref="L191">IFERROR(IF($C191&lt;&gt;"",INDEX('Booking Guest Information'!$K$21:$K$170,MATCH(1,('Booking Guest Information'!$G$21:$G$170=$D191)*('Booking Guest Information'!$M$21:$M$170&lt;=L$185)*('Booking Guest Information'!$O$21:$O$170&gt;L$185)*('Booking Guest Information'!$A$21:$A$170&lt;&gt;"X"),0),0),""),"")</f>
        <v/>
      </c>
      <c r="M191" s="150" t="str">
        <f t="array" ref="M191">IFERROR(IF($C191&lt;&gt;"",INDEX('Booking Guest Information'!$K$21:$K$170,MATCH(1,('Booking Guest Information'!$G$21:$G$170=$D191)*('Booking Guest Information'!$M$21:$M$170&lt;=M$185)*('Booking Guest Information'!$O$21:$O$170&gt;M$185)*('Booking Guest Information'!$A$21:$A$170&lt;&gt;"X"),0),0),""),"")</f>
        <v/>
      </c>
      <c r="N191" s="150" t="str">
        <f t="array" ref="N191">IFERROR(IF($C191&lt;&gt;"",INDEX('Booking Guest Information'!$K$21:$K$170,MATCH(1,('Booking Guest Information'!$G$21:$G$170=$D191)*('Booking Guest Information'!$M$21:$M$170&lt;=N$185)*('Booking Guest Information'!$O$21:$O$170&gt;N$185)*('Booking Guest Information'!$A$21:$A$170&lt;&gt;"X"),0),0),""),"")</f>
        <v/>
      </c>
      <c r="O191" s="150" t="str">
        <f t="array" ref="O191">IFERROR(IF($C191&lt;&gt;"",INDEX('Booking Guest Information'!$K$21:$K$170,MATCH(1,('Booking Guest Information'!$G$21:$G$170=$D191)*('Booking Guest Information'!$M$21:$M$170&lt;=O$185)*('Booking Guest Information'!$O$21:$O$170&gt;O$185)*('Booking Guest Information'!$A$21:$A$170&lt;&gt;"X"),0),0),""),"")</f>
        <v/>
      </c>
      <c r="P191" s="150" t="str">
        <f t="array" ref="P191">IFERROR(IF($C191&lt;&gt;"",INDEX('Booking Guest Information'!$K$21:$K$170,MATCH(1,('Booking Guest Information'!$G$21:$G$170=$D191)*('Booking Guest Information'!$M$21:$M$170&lt;=P$185)*('Booking Guest Information'!$O$21:$O$170&gt;P$185)*('Booking Guest Information'!$A$21:$A$170&lt;&gt;"X"),0),0),""),"")</f>
        <v/>
      </c>
      <c r="Q191" s="150" t="str">
        <f t="array" ref="Q191">IFERROR(IF($C191&lt;&gt;"",INDEX('Booking Guest Information'!$K$21:$K$170,MATCH(1,('Booking Guest Information'!$G$21:$G$170=$D191)*('Booking Guest Information'!$M$21:$M$170&lt;=Q$185)*('Booking Guest Information'!$O$21:$O$170&gt;Q$185)*('Booking Guest Information'!$A$21:$A$170&lt;&gt;"X"),0),0),""),"")</f>
        <v/>
      </c>
      <c r="R191" s="150" t="str">
        <f t="array" ref="R191">IFERROR(IF($C191&lt;&gt;"",INDEX('Booking Guest Information'!$K$21:$K$170,MATCH(1,('Booking Guest Information'!$G$21:$G$170=$D191)*('Booking Guest Information'!$M$21:$M$170&lt;=R$185)*('Booking Guest Information'!$O$21:$O$170&gt;R$185)*('Booking Guest Information'!$A$21:$A$170&lt;&gt;"X"),0),0),""),"")</f>
        <v/>
      </c>
      <c r="S191" s="150" t="str">
        <f t="array" ref="S191">IFERROR(IF($C191&lt;&gt;"",INDEX('Booking Guest Information'!$K$21:$K$170,MATCH(1,('Booking Guest Information'!$G$21:$G$170=$D191)*('Booking Guest Information'!$M$21:$M$170&lt;=S$185)*('Booking Guest Information'!$O$21:$O$170&gt;S$185)*('Booking Guest Information'!$A$21:$A$170&lt;&gt;"X"),0),0),""),"")</f>
        <v/>
      </c>
      <c r="T191" s="150" t="str">
        <f t="array" ref="T191">IFERROR(IF($C191&lt;&gt;"",INDEX('Booking Guest Information'!$K$21:$K$170,MATCH(1,('Booking Guest Information'!$G$21:$G$170=$D191)*('Booking Guest Information'!$M$21:$M$170&lt;=T$185)*('Booking Guest Information'!$O$21:$O$170&gt;T$185)*('Booking Guest Information'!$A$21:$A$170&lt;&gt;"X"),0),0),""),"")</f>
        <v/>
      </c>
      <c r="U191" s="150" t="str">
        <f t="array" ref="U191">IFERROR(IF($C191&lt;&gt;"",INDEX('Booking Guest Information'!$K$21:$K$170,MATCH(1,('Booking Guest Information'!$G$21:$G$170=$D191)*('Booking Guest Information'!$M$21:$M$170&lt;=U$185)*('Booking Guest Information'!$O$21:$O$170&gt;U$185)*('Booking Guest Information'!$A$21:$A$170&lt;&gt;"X"),0),0),""),"")</f>
        <v/>
      </c>
      <c r="V191" s="150" t="str">
        <f t="array" ref="V191">IFERROR(IF($C191&lt;&gt;"",INDEX('Booking Guest Information'!$K$21:$K$170,MATCH(1,('Booking Guest Information'!$G$21:$G$170=$D191)*('Booking Guest Information'!$M$21:$M$170&lt;=V$185)*('Booking Guest Information'!$O$21:$O$170&gt;V$185)*('Booking Guest Information'!$A$21:$A$170&lt;&gt;"X"),0),0),""),"")</f>
        <v/>
      </c>
      <c r="W191" s="150" t="str">
        <f t="array" ref="W191">IFERROR(IF($C191&lt;&gt;"",INDEX('Booking Guest Information'!$K$21:$K$170,MATCH(1,('Booking Guest Information'!$G$21:$G$170=$D191)*('Booking Guest Information'!$M$21:$M$170&lt;=W$185)*('Booking Guest Information'!$O$21:$O$170&gt;W$185)*('Booking Guest Information'!$A$21:$A$170&lt;&gt;"X"),0),0),""),"")</f>
        <v/>
      </c>
      <c r="X191" s="150" t="str">
        <f t="array" ref="X191">IFERROR(IF($C191&lt;&gt;"",INDEX('Booking Guest Information'!$K$21:$K$170,MATCH(1,('Booking Guest Information'!$G$21:$G$170=$D191)*('Booking Guest Information'!$M$21:$M$170&lt;=X$185)*('Booking Guest Information'!$O$21:$O$170&gt;X$185)*('Booking Guest Information'!$A$21:$A$170&lt;&gt;"X"),0),0),""),"")</f>
        <v/>
      </c>
      <c r="Y191" s="150" t="str">
        <f t="array" ref="Y191">IFERROR(IF($C191&lt;&gt;"",INDEX('Booking Guest Information'!$K$21:$K$170,MATCH(1,('Booking Guest Information'!$G$21:$G$170=$D191)*('Booking Guest Information'!$M$21:$M$170&lt;=Y$185)*('Booking Guest Information'!$O$21:$O$170&gt;Y$185)*('Booking Guest Information'!$A$21:$A$170&lt;&gt;"X"),0),0),""),"")</f>
        <v/>
      </c>
      <c r="Z191" s="150" t="str">
        <f t="array" ref="Z191">IFERROR(IF($C191&lt;&gt;"",INDEX('Booking Guest Information'!$K$21:$K$170,MATCH(1,('Booking Guest Information'!$G$21:$G$170=$D191)*('Booking Guest Information'!$M$21:$M$170&lt;=Z$185)*('Booking Guest Information'!$O$21:$O$170&gt;Z$185)*('Booking Guest Information'!$A$21:$A$170&lt;&gt;"X"),0),0),""),"")</f>
        <v/>
      </c>
      <c r="AA191" s="150" t="str">
        <f t="array" ref="AA191">IFERROR(IF($C191&lt;&gt;"",INDEX('Booking Guest Information'!$K$21:$K$170,MATCH(1,('Booking Guest Information'!$G$21:$G$170=$D191)*('Booking Guest Information'!$M$21:$M$170&lt;=AA$185)*('Booking Guest Information'!$O$21:$O$170&gt;AA$185)*('Booking Guest Information'!$A$21:$A$170&lt;&gt;"X"),0),0),""),"")</f>
        <v/>
      </c>
      <c r="AB191" s="150" t="str">
        <f t="array" ref="AB191">IFERROR(IF($C191&lt;&gt;"",INDEX('Booking Guest Information'!$K$21:$K$170,MATCH(1,('Booking Guest Information'!$G$21:$G$170=$D191)*('Booking Guest Information'!$M$21:$M$170&lt;=AB$185)*('Booking Guest Information'!$O$21:$O$170&gt;AB$185)*('Booking Guest Information'!$A$21:$A$170&lt;&gt;"X"),0),0),""),"")</f>
        <v/>
      </c>
      <c r="AC191" s="150" t="str">
        <f t="array" ref="AC191">IFERROR(IF($C191&lt;&gt;"",INDEX('Booking Guest Information'!$K$21:$K$170,MATCH(1,('Booking Guest Information'!$G$21:$G$170=$D191)*('Booking Guest Information'!$M$21:$M$170&lt;=AC$185)*('Booking Guest Information'!$O$21:$O$170&gt;AC$185)*('Booking Guest Information'!$A$21:$A$170&lt;&gt;"X"),0),0),""),"")</f>
        <v/>
      </c>
      <c r="AD191" s="150" t="str">
        <f t="array" ref="AD191">IFERROR(IF($C191&lt;&gt;"",INDEX('Booking Guest Information'!$K$21:$K$170,MATCH(1,('Booking Guest Information'!$G$21:$G$170=$D191)*('Booking Guest Information'!$M$21:$M$170&lt;=AD$185)*('Booking Guest Information'!$O$21:$O$170&gt;AD$185)*('Booking Guest Information'!$A$21:$A$170&lt;&gt;"X"),0),0),""),"")</f>
        <v/>
      </c>
      <c r="AE191" s="150" t="str">
        <f t="array" ref="AE191">IFERROR(IF($C191&lt;&gt;"",INDEX('Booking Guest Information'!$K$21:$K$170,MATCH(1,('Booking Guest Information'!$G$21:$G$170=$D191)*('Booking Guest Information'!$M$21:$M$170&lt;=AE$185)*('Booking Guest Information'!$O$21:$O$170&gt;AE$185)*('Booking Guest Information'!$A$21:$A$170&lt;&gt;"X"),0),0),""),"")</f>
        <v/>
      </c>
      <c r="AF191" s="150" t="str">
        <f t="array" ref="AF191">IFERROR(IF($C191&lt;&gt;"",INDEX('Booking Guest Information'!$K$21:$K$170,MATCH(1,('Booking Guest Information'!$G$21:$G$170=$D191)*('Booking Guest Information'!$M$21:$M$170&lt;=AF$185)*('Booking Guest Information'!$O$21:$O$170&gt;AF$185)*('Booking Guest Information'!$A$21:$A$170&lt;&gt;"X"),0),0),""),"")</f>
        <v/>
      </c>
      <c r="AG191" s="150" t="str">
        <f t="array" ref="AG191">IFERROR(IF($C191&lt;&gt;"",INDEX('Booking Guest Information'!$K$21:$K$170,MATCH(1,('Booking Guest Information'!$G$21:$G$170=$D191)*('Booking Guest Information'!$M$21:$M$170&lt;=AG$185)*('Booking Guest Information'!$O$21:$O$170&gt;AG$185)*('Booking Guest Information'!$A$21:$A$170&lt;&gt;"X"),0),0),""),"")</f>
        <v/>
      </c>
      <c r="AH191" s="150" t="str">
        <f t="array" ref="AH191">IFERROR(IF($C191&lt;&gt;"",INDEX('Booking Guest Information'!$K$21:$K$170,MATCH(1,('Booking Guest Information'!$G$21:$G$170=$D191)*('Booking Guest Information'!$M$21:$M$170&lt;=AH$185)*('Booking Guest Information'!$O$21:$O$170&gt;AH$185)*('Booking Guest Information'!$A$21:$A$170&lt;&gt;"X"),0),0),""),"")</f>
        <v/>
      </c>
      <c r="AI191" s="150" t="str">
        <f t="array" ref="AI191">IFERROR(IF($C191&lt;&gt;"",INDEX('Booking Guest Information'!$K$21:$K$170,MATCH(1,('Booking Guest Information'!$G$21:$G$170=$D191)*('Booking Guest Information'!$M$21:$M$170&lt;=AI$185)*('Booking Guest Information'!$O$21:$O$170&gt;AI$185)*('Booking Guest Information'!$A$21:$A$170&lt;&gt;"X"),0),0),""),"")</f>
        <v/>
      </c>
      <c r="AJ191" s="150" t="str">
        <f t="array" ref="AJ191">IFERROR(IF($C191&lt;&gt;"",INDEX('Booking Guest Information'!$K$21:$K$170,MATCH(1,('Booking Guest Information'!$G$21:$G$170=$D191)*('Booking Guest Information'!$M$21:$M$170&lt;=AJ$185)*('Booking Guest Information'!$O$21:$O$170&gt;AJ$185)*('Booking Guest Information'!$A$21:$A$170&lt;&gt;"X"),0),0),""),"")</f>
        <v/>
      </c>
      <c r="AK191" s="150" t="str">
        <f t="array" ref="AK191">IFERROR(IF($C191&lt;&gt;"",INDEX('Booking Guest Information'!$K$21:$K$170,MATCH(1,('Booking Guest Information'!$G$21:$G$170=$D191)*('Booking Guest Information'!$M$21:$M$170&lt;=AK$185)*('Booking Guest Information'!$O$21:$O$170&gt;AK$185)*('Booking Guest Information'!$A$21:$A$170&lt;&gt;"X"),0),0),""),"")</f>
        <v/>
      </c>
      <c r="AL191" s="150" t="str">
        <f t="array" ref="AL191">IFERROR(IF($C191&lt;&gt;"",INDEX('Booking Guest Information'!$K$21:$K$170,MATCH(1,('Booking Guest Information'!$G$21:$G$170=$D191)*('Booking Guest Information'!$M$21:$M$170&lt;=AL$185)*('Booking Guest Information'!$O$21:$O$170&gt;AL$185)*('Booking Guest Information'!$A$21:$A$170&lt;&gt;"X"),0),0),""),"")</f>
        <v/>
      </c>
      <c r="AM191" s="150" t="str">
        <f t="array" ref="AM191">IFERROR(IF($C191&lt;&gt;"",INDEX('Booking Guest Information'!$K$21:$K$170,MATCH(1,('Booking Guest Information'!$G$21:$G$170=$D191)*('Booking Guest Information'!$M$21:$M$170&lt;=AM$185)*('Booking Guest Information'!$O$21:$O$170&gt;AM$185)*('Booking Guest Information'!$A$21:$A$170&lt;&gt;"X"),0),0),""),"")</f>
        <v/>
      </c>
      <c r="AN191" s="150" t="str">
        <f t="array" ref="AN191">IFERROR(IF($C191&lt;&gt;"",INDEX('Booking Guest Information'!$K$21:$K$170,MATCH(1,('Booking Guest Information'!$G$21:$G$170=$D191)*('Booking Guest Information'!$M$21:$M$170&lt;=AN$185)*('Booking Guest Information'!$O$21:$O$170&gt;AN$185)*('Booking Guest Information'!$A$21:$A$170&lt;&gt;"X"),0),0),""),"")</f>
        <v/>
      </c>
      <c r="AO191" s="150" t="str">
        <f t="array" ref="AO191">IFERROR(IF($C191&lt;&gt;"",INDEX('Booking Guest Information'!$K$21:$K$170,MATCH(1,('Booking Guest Information'!$G$21:$G$170=$D191)*('Booking Guest Information'!$M$21:$M$170&lt;=AO$185)*('Booking Guest Information'!$O$21:$O$170&gt;AO$185)*('Booking Guest Information'!$A$21:$A$170&lt;&gt;"X"),0),0),""),"")</f>
        <v/>
      </c>
      <c r="AP191" s="150" t="str">
        <f t="array" ref="AP191">IFERROR(IF($C191&lt;&gt;"",INDEX('Booking Guest Information'!$K$21:$K$170,MATCH(1,('Booking Guest Information'!$G$21:$G$170=$D191)*('Booking Guest Information'!$M$21:$M$170&lt;=AP$185)*('Booking Guest Information'!$O$21:$O$170&gt;AP$185)*('Booking Guest Information'!$A$21:$A$170&lt;&gt;"X"),0),0),""),"")</f>
        <v/>
      </c>
      <c r="AQ191" s="150" t="str">
        <f t="array" ref="AQ191">IFERROR(IF($C191&lt;&gt;"",INDEX('Booking Guest Information'!$K$21:$K$170,MATCH(1,('Booking Guest Information'!$G$21:$G$170=$D191)*('Booking Guest Information'!$M$21:$M$170&lt;=AQ$185)*('Booking Guest Information'!$O$21:$O$170&gt;AQ$185)*('Booking Guest Information'!$A$21:$A$170&lt;&gt;"X"),0),0),""),"")</f>
        <v/>
      </c>
      <c r="AR191" s="150" t="str">
        <f t="array" ref="AR191">IFERROR(IF($C191&lt;&gt;"",INDEX('Booking Guest Information'!$K$21:$K$170,MATCH(1,('Booking Guest Information'!$G$21:$G$170=$D191)*('Booking Guest Information'!$M$21:$M$170&lt;=AR$185)*('Booking Guest Information'!$O$21:$O$170&gt;AR$185)*('Booking Guest Information'!$A$21:$A$170&lt;&gt;"X"),0),0),""),"")</f>
        <v/>
      </c>
      <c r="AS191" s="150" t="str">
        <f t="array" ref="AS191">IFERROR(IF($C191&lt;&gt;"",INDEX('Booking Guest Information'!$K$21:$K$170,MATCH(1,('Booking Guest Information'!$G$21:$G$170=$D191)*('Booking Guest Information'!$M$21:$M$170&lt;=AS$185)*('Booking Guest Information'!$O$21:$O$170&gt;AS$185)*('Booking Guest Information'!$A$21:$A$170&lt;&gt;"X"),0),0),""),"")</f>
        <v/>
      </c>
      <c r="AT191" s="150" t="str">
        <f t="array" ref="AT191">IFERROR(IF($C191&lt;&gt;"",INDEX('Booking Guest Information'!$K$21:$K$170,MATCH(1,('Booking Guest Information'!$G$21:$G$170=$D191)*('Booking Guest Information'!$M$21:$M$170&lt;=AT$185)*('Booking Guest Information'!$O$21:$O$170&gt;AT$185)*('Booking Guest Information'!$A$21:$A$170&lt;&gt;"X"),0),0),""),"")</f>
        <v/>
      </c>
      <c r="AU191" s="150" t="str">
        <f t="array" ref="AU191">IFERROR(IF($C191&lt;&gt;"",INDEX('Booking Guest Information'!$K$21:$K$170,MATCH(1,('Booking Guest Information'!$G$21:$G$170=$D191)*('Booking Guest Information'!$M$21:$M$170&lt;=AU$185)*('Booking Guest Information'!$O$21:$O$170&gt;AU$185)*('Booking Guest Information'!$A$21:$A$170&lt;&gt;"X"),0),0),""),"")</f>
        <v/>
      </c>
    </row>
    <row r="192" spans="2:47" x14ac:dyDescent="0.3">
      <c r="B192" s="149">
        <v>7</v>
      </c>
      <c r="C192" s="151" t="str">
        <f t="shared" si="10"/>
        <v>Standard Double</v>
      </c>
      <c r="D192" s="149">
        <f t="shared" si="10"/>
        <v>207</v>
      </c>
      <c r="E192" s="149"/>
      <c r="F192" s="150" t="str">
        <f t="array" ref="F192">IFERROR(IF($C192&lt;&gt;"",INDEX('Booking Guest Information'!$K$21:$K$170,MATCH(1,('Booking Guest Information'!$G$21:$G$170=$D192)*('Booking Guest Information'!$M$21:$M$170&lt;=F$185)*('Booking Guest Information'!$O$21:$O$170&gt;F$185)*('Booking Guest Information'!$A$21:$A$170&lt;&gt;"X"),0),0),""),"")</f>
        <v/>
      </c>
      <c r="G192" s="150" t="str">
        <f t="array" ref="G192">IFERROR(IF($C192&lt;&gt;"",INDEX('Booking Guest Information'!$K$21:$K$170,MATCH(1,('Booking Guest Information'!$G$21:$G$170=$D192)*('Booking Guest Information'!$M$21:$M$170&lt;=G$185)*('Booking Guest Information'!$O$21:$O$170&gt;G$185)*('Booking Guest Information'!$A$21:$A$170&lt;&gt;"X"),0),0),""),"")</f>
        <v/>
      </c>
      <c r="H192" s="150" t="str">
        <f t="array" ref="H192">IFERROR(IF($C192&lt;&gt;"",INDEX('Booking Guest Information'!$K$21:$K$170,MATCH(1,('Booking Guest Information'!$G$21:$G$170=$D192)*('Booking Guest Information'!$M$21:$M$170&lt;=H$185)*('Booking Guest Information'!$O$21:$O$170&gt;H$185)*('Booking Guest Information'!$A$21:$A$170&lt;&gt;"X"),0),0),""),"")</f>
        <v/>
      </c>
      <c r="I192" s="150" t="str">
        <f t="array" ref="I192">IFERROR(IF($C192&lt;&gt;"",INDEX('Booking Guest Information'!$K$21:$K$170,MATCH(1,('Booking Guest Information'!$G$21:$G$170=$D192)*('Booking Guest Information'!$M$21:$M$170&lt;=I$185)*('Booking Guest Information'!$O$21:$O$170&gt;I$185)*('Booking Guest Information'!$A$21:$A$170&lt;&gt;"X"),0),0),""),"")</f>
        <v/>
      </c>
      <c r="J192" s="150" t="str">
        <f t="array" ref="J192">IFERROR(IF($C192&lt;&gt;"",INDEX('Booking Guest Information'!$K$21:$K$170,MATCH(1,('Booking Guest Information'!$G$21:$G$170=$D192)*('Booking Guest Information'!$M$21:$M$170&lt;=J$185)*('Booking Guest Information'!$O$21:$O$170&gt;J$185)*('Booking Guest Information'!$A$21:$A$170&lt;&gt;"X"),0),0),""),"")</f>
        <v/>
      </c>
      <c r="K192" s="150" t="str">
        <f t="array" ref="K192">IFERROR(IF($C192&lt;&gt;"",INDEX('Booking Guest Information'!$K$21:$K$170,MATCH(1,('Booking Guest Information'!$G$21:$G$170=$D192)*('Booking Guest Information'!$M$21:$M$170&lt;=K$185)*('Booking Guest Information'!$O$21:$O$170&gt;K$185)*('Booking Guest Information'!$A$21:$A$170&lt;&gt;"X"),0),0),""),"")</f>
        <v/>
      </c>
      <c r="L192" s="150" t="str">
        <f t="array" ref="L192">IFERROR(IF($C192&lt;&gt;"",INDEX('Booking Guest Information'!$K$21:$K$170,MATCH(1,('Booking Guest Information'!$G$21:$G$170=$D192)*('Booking Guest Information'!$M$21:$M$170&lt;=L$185)*('Booking Guest Information'!$O$21:$O$170&gt;L$185)*('Booking Guest Information'!$A$21:$A$170&lt;&gt;"X"),0),0),""),"")</f>
        <v/>
      </c>
      <c r="M192" s="150" t="str">
        <f t="array" ref="M192">IFERROR(IF($C192&lt;&gt;"",INDEX('Booking Guest Information'!$K$21:$K$170,MATCH(1,('Booking Guest Information'!$G$21:$G$170=$D192)*('Booking Guest Information'!$M$21:$M$170&lt;=M$185)*('Booking Guest Information'!$O$21:$O$170&gt;M$185)*('Booking Guest Information'!$A$21:$A$170&lt;&gt;"X"),0),0),""),"")</f>
        <v/>
      </c>
      <c r="N192" s="150" t="str">
        <f t="array" ref="N192">IFERROR(IF($C192&lt;&gt;"",INDEX('Booking Guest Information'!$K$21:$K$170,MATCH(1,('Booking Guest Information'!$G$21:$G$170=$D192)*('Booking Guest Information'!$M$21:$M$170&lt;=N$185)*('Booking Guest Information'!$O$21:$O$170&gt;N$185)*('Booking Guest Information'!$A$21:$A$170&lt;&gt;"X"),0),0),""),"")</f>
        <v/>
      </c>
      <c r="O192" s="150" t="str">
        <f t="array" ref="O192">IFERROR(IF($C192&lt;&gt;"",INDEX('Booking Guest Information'!$K$21:$K$170,MATCH(1,('Booking Guest Information'!$G$21:$G$170=$D192)*('Booking Guest Information'!$M$21:$M$170&lt;=O$185)*('Booking Guest Information'!$O$21:$O$170&gt;O$185)*('Booking Guest Information'!$A$21:$A$170&lt;&gt;"X"),0),0),""),"")</f>
        <v/>
      </c>
      <c r="P192" s="150" t="str">
        <f t="array" ref="P192">IFERROR(IF($C192&lt;&gt;"",INDEX('Booking Guest Information'!$K$21:$K$170,MATCH(1,('Booking Guest Information'!$G$21:$G$170=$D192)*('Booking Guest Information'!$M$21:$M$170&lt;=P$185)*('Booking Guest Information'!$O$21:$O$170&gt;P$185)*('Booking Guest Information'!$A$21:$A$170&lt;&gt;"X"),0),0),""),"")</f>
        <v/>
      </c>
      <c r="Q192" s="150" t="str">
        <f t="array" ref="Q192">IFERROR(IF($C192&lt;&gt;"",INDEX('Booking Guest Information'!$K$21:$K$170,MATCH(1,('Booking Guest Information'!$G$21:$G$170=$D192)*('Booking Guest Information'!$M$21:$M$170&lt;=Q$185)*('Booking Guest Information'!$O$21:$O$170&gt;Q$185)*('Booking Guest Information'!$A$21:$A$170&lt;&gt;"X"),0),0),""),"")</f>
        <v/>
      </c>
      <c r="R192" s="150" t="str">
        <f t="array" ref="R192">IFERROR(IF($C192&lt;&gt;"",INDEX('Booking Guest Information'!$K$21:$K$170,MATCH(1,('Booking Guest Information'!$G$21:$G$170=$D192)*('Booking Guest Information'!$M$21:$M$170&lt;=R$185)*('Booking Guest Information'!$O$21:$O$170&gt;R$185)*('Booking Guest Information'!$A$21:$A$170&lt;&gt;"X"),0),0),""),"")</f>
        <v/>
      </c>
      <c r="S192" s="150" t="str">
        <f t="array" ref="S192">IFERROR(IF($C192&lt;&gt;"",INDEX('Booking Guest Information'!$K$21:$K$170,MATCH(1,('Booking Guest Information'!$G$21:$G$170=$D192)*('Booking Guest Information'!$M$21:$M$170&lt;=S$185)*('Booking Guest Information'!$O$21:$O$170&gt;S$185)*('Booking Guest Information'!$A$21:$A$170&lt;&gt;"X"),0),0),""),"")</f>
        <v/>
      </c>
      <c r="T192" s="150" t="str">
        <f t="array" ref="T192">IFERROR(IF($C192&lt;&gt;"",INDEX('Booking Guest Information'!$K$21:$K$170,MATCH(1,('Booking Guest Information'!$G$21:$G$170=$D192)*('Booking Guest Information'!$M$21:$M$170&lt;=T$185)*('Booking Guest Information'!$O$21:$O$170&gt;T$185)*('Booking Guest Information'!$A$21:$A$170&lt;&gt;"X"),0),0),""),"")</f>
        <v/>
      </c>
      <c r="U192" s="150" t="str">
        <f t="array" ref="U192">IFERROR(IF($C192&lt;&gt;"",INDEX('Booking Guest Information'!$K$21:$K$170,MATCH(1,('Booking Guest Information'!$G$21:$G$170=$D192)*('Booking Guest Information'!$M$21:$M$170&lt;=U$185)*('Booking Guest Information'!$O$21:$O$170&gt;U$185)*('Booking Guest Information'!$A$21:$A$170&lt;&gt;"X"),0),0),""),"")</f>
        <v/>
      </c>
      <c r="V192" s="150" t="str">
        <f t="array" ref="V192">IFERROR(IF($C192&lt;&gt;"",INDEX('Booking Guest Information'!$K$21:$K$170,MATCH(1,('Booking Guest Information'!$G$21:$G$170=$D192)*('Booking Guest Information'!$M$21:$M$170&lt;=V$185)*('Booking Guest Information'!$O$21:$O$170&gt;V$185)*('Booking Guest Information'!$A$21:$A$170&lt;&gt;"X"),0),0),""),"")</f>
        <v/>
      </c>
      <c r="W192" s="150" t="str">
        <f t="array" ref="W192">IFERROR(IF($C192&lt;&gt;"",INDEX('Booking Guest Information'!$K$21:$K$170,MATCH(1,('Booking Guest Information'!$G$21:$G$170=$D192)*('Booking Guest Information'!$M$21:$M$170&lt;=W$185)*('Booking Guest Information'!$O$21:$O$170&gt;W$185)*('Booking Guest Information'!$A$21:$A$170&lt;&gt;"X"),0),0),""),"")</f>
        <v/>
      </c>
      <c r="X192" s="150" t="str">
        <f t="array" ref="X192">IFERROR(IF($C192&lt;&gt;"",INDEX('Booking Guest Information'!$K$21:$K$170,MATCH(1,('Booking Guest Information'!$G$21:$G$170=$D192)*('Booking Guest Information'!$M$21:$M$170&lt;=X$185)*('Booking Guest Information'!$O$21:$O$170&gt;X$185)*('Booking Guest Information'!$A$21:$A$170&lt;&gt;"X"),0),0),""),"")</f>
        <v/>
      </c>
      <c r="Y192" s="150" t="str">
        <f t="array" ref="Y192">IFERROR(IF($C192&lt;&gt;"",INDEX('Booking Guest Information'!$K$21:$K$170,MATCH(1,('Booking Guest Information'!$G$21:$G$170=$D192)*('Booking Guest Information'!$M$21:$M$170&lt;=Y$185)*('Booking Guest Information'!$O$21:$O$170&gt;Y$185)*('Booking Guest Information'!$A$21:$A$170&lt;&gt;"X"),0),0),""),"")</f>
        <v/>
      </c>
      <c r="Z192" s="150" t="str">
        <f t="array" ref="Z192">IFERROR(IF($C192&lt;&gt;"",INDEX('Booking Guest Information'!$K$21:$K$170,MATCH(1,('Booking Guest Information'!$G$21:$G$170=$D192)*('Booking Guest Information'!$M$21:$M$170&lt;=Z$185)*('Booking Guest Information'!$O$21:$O$170&gt;Z$185)*('Booking Guest Information'!$A$21:$A$170&lt;&gt;"X"),0),0),""),"")</f>
        <v/>
      </c>
      <c r="AA192" s="150" t="str">
        <f t="array" ref="AA192">IFERROR(IF($C192&lt;&gt;"",INDEX('Booking Guest Information'!$K$21:$K$170,MATCH(1,('Booking Guest Information'!$G$21:$G$170=$D192)*('Booking Guest Information'!$M$21:$M$170&lt;=AA$185)*('Booking Guest Information'!$O$21:$O$170&gt;AA$185)*('Booking Guest Information'!$A$21:$A$170&lt;&gt;"X"),0),0),""),"")</f>
        <v/>
      </c>
      <c r="AB192" s="150" t="str">
        <f t="array" ref="AB192">IFERROR(IF($C192&lt;&gt;"",INDEX('Booking Guest Information'!$K$21:$K$170,MATCH(1,('Booking Guest Information'!$G$21:$G$170=$D192)*('Booking Guest Information'!$M$21:$M$170&lt;=AB$185)*('Booking Guest Information'!$O$21:$O$170&gt;AB$185)*('Booking Guest Information'!$A$21:$A$170&lt;&gt;"X"),0),0),""),"")</f>
        <v/>
      </c>
      <c r="AC192" s="150" t="str">
        <f t="array" ref="AC192">IFERROR(IF($C192&lt;&gt;"",INDEX('Booking Guest Information'!$K$21:$K$170,MATCH(1,('Booking Guest Information'!$G$21:$G$170=$D192)*('Booking Guest Information'!$M$21:$M$170&lt;=AC$185)*('Booking Guest Information'!$O$21:$O$170&gt;AC$185)*('Booking Guest Information'!$A$21:$A$170&lt;&gt;"X"),0),0),""),"")</f>
        <v/>
      </c>
      <c r="AD192" s="150" t="str">
        <f t="array" ref="AD192">IFERROR(IF($C192&lt;&gt;"",INDEX('Booking Guest Information'!$K$21:$K$170,MATCH(1,('Booking Guest Information'!$G$21:$G$170=$D192)*('Booking Guest Information'!$M$21:$M$170&lt;=AD$185)*('Booking Guest Information'!$O$21:$O$170&gt;AD$185)*('Booking Guest Information'!$A$21:$A$170&lt;&gt;"X"),0),0),""),"")</f>
        <v/>
      </c>
      <c r="AE192" s="150" t="str">
        <f t="array" ref="AE192">IFERROR(IF($C192&lt;&gt;"",INDEX('Booking Guest Information'!$K$21:$K$170,MATCH(1,('Booking Guest Information'!$G$21:$G$170=$D192)*('Booking Guest Information'!$M$21:$M$170&lt;=AE$185)*('Booking Guest Information'!$O$21:$O$170&gt;AE$185)*('Booking Guest Information'!$A$21:$A$170&lt;&gt;"X"),0),0),""),"")</f>
        <v/>
      </c>
      <c r="AF192" s="150" t="str">
        <f t="array" ref="AF192">IFERROR(IF($C192&lt;&gt;"",INDEX('Booking Guest Information'!$K$21:$K$170,MATCH(1,('Booking Guest Information'!$G$21:$G$170=$D192)*('Booking Guest Information'!$M$21:$M$170&lt;=AF$185)*('Booking Guest Information'!$O$21:$O$170&gt;AF$185)*('Booking Guest Information'!$A$21:$A$170&lt;&gt;"X"),0),0),""),"")</f>
        <v/>
      </c>
      <c r="AG192" s="150" t="str">
        <f t="array" ref="AG192">IFERROR(IF($C192&lt;&gt;"",INDEX('Booking Guest Information'!$K$21:$K$170,MATCH(1,('Booking Guest Information'!$G$21:$G$170=$D192)*('Booking Guest Information'!$M$21:$M$170&lt;=AG$185)*('Booking Guest Information'!$O$21:$O$170&gt;AG$185)*('Booking Guest Information'!$A$21:$A$170&lt;&gt;"X"),0),0),""),"")</f>
        <v/>
      </c>
      <c r="AH192" s="150" t="str">
        <f t="array" ref="AH192">IFERROR(IF($C192&lt;&gt;"",INDEX('Booking Guest Information'!$K$21:$K$170,MATCH(1,('Booking Guest Information'!$G$21:$G$170=$D192)*('Booking Guest Information'!$M$21:$M$170&lt;=AH$185)*('Booking Guest Information'!$O$21:$O$170&gt;AH$185)*('Booking Guest Information'!$A$21:$A$170&lt;&gt;"X"),0),0),""),"")</f>
        <v/>
      </c>
      <c r="AI192" s="150" t="str">
        <f t="array" ref="AI192">IFERROR(IF($C192&lt;&gt;"",INDEX('Booking Guest Information'!$K$21:$K$170,MATCH(1,('Booking Guest Information'!$G$21:$G$170=$D192)*('Booking Guest Information'!$M$21:$M$170&lt;=AI$185)*('Booking Guest Information'!$O$21:$O$170&gt;AI$185)*('Booking Guest Information'!$A$21:$A$170&lt;&gt;"X"),0),0),""),"")</f>
        <v/>
      </c>
      <c r="AJ192" s="150" t="str">
        <f t="array" ref="AJ192">IFERROR(IF($C192&lt;&gt;"",INDEX('Booking Guest Information'!$K$21:$K$170,MATCH(1,('Booking Guest Information'!$G$21:$G$170=$D192)*('Booking Guest Information'!$M$21:$M$170&lt;=AJ$185)*('Booking Guest Information'!$O$21:$O$170&gt;AJ$185)*('Booking Guest Information'!$A$21:$A$170&lt;&gt;"X"),0),0),""),"")</f>
        <v/>
      </c>
      <c r="AK192" s="150" t="str">
        <f t="array" ref="AK192">IFERROR(IF($C192&lt;&gt;"",INDEX('Booking Guest Information'!$K$21:$K$170,MATCH(1,('Booking Guest Information'!$G$21:$G$170=$D192)*('Booking Guest Information'!$M$21:$M$170&lt;=AK$185)*('Booking Guest Information'!$O$21:$O$170&gt;AK$185)*('Booking Guest Information'!$A$21:$A$170&lt;&gt;"X"),0),0),""),"")</f>
        <v/>
      </c>
      <c r="AL192" s="150" t="str">
        <f t="array" ref="AL192">IFERROR(IF($C192&lt;&gt;"",INDEX('Booking Guest Information'!$K$21:$K$170,MATCH(1,('Booking Guest Information'!$G$21:$G$170=$D192)*('Booking Guest Information'!$M$21:$M$170&lt;=AL$185)*('Booking Guest Information'!$O$21:$O$170&gt;AL$185)*('Booking Guest Information'!$A$21:$A$170&lt;&gt;"X"),0),0),""),"")</f>
        <v/>
      </c>
      <c r="AM192" s="150" t="str">
        <f t="array" ref="AM192">IFERROR(IF($C192&lt;&gt;"",INDEX('Booking Guest Information'!$K$21:$K$170,MATCH(1,('Booking Guest Information'!$G$21:$G$170=$D192)*('Booking Guest Information'!$M$21:$M$170&lt;=AM$185)*('Booking Guest Information'!$O$21:$O$170&gt;AM$185)*('Booking Guest Information'!$A$21:$A$170&lt;&gt;"X"),0),0),""),"")</f>
        <v/>
      </c>
      <c r="AN192" s="150" t="str">
        <f t="array" ref="AN192">IFERROR(IF($C192&lt;&gt;"",INDEX('Booking Guest Information'!$K$21:$K$170,MATCH(1,('Booking Guest Information'!$G$21:$G$170=$D192)*('Booking Guest Information'!$M$21:$M$170&lt;=AN$185)*('Booking Guest Information'!$O$21:$O$170&gt;AN$185)*('Booking Guest Information'!$A$21:$A$170&lt;&gt;"X"),0),0),""),"")</f>
        <v/>
      </c>
      <c r="AO192" s="150" t="str">
        <f t="array" ref="AO192">IFERROR(IF($C192&lt;&gt;"",INDEX('Booking Guest Information'!$K$21:$K$170,MATCH(1,('Booking Guest Information'!$G$21:$G$170=$D192)*('Booking Guest Information'!$M$21:$M$170&lt;=AO$185)*('Booking Guest Information'!$O$21:$O$170&gt;AO$185)*('Booking Guest Information'!$A$21:$A$170&lt;&gt;"X"),0),0),""),"")</f>
        <v/>
      </c>
      <c r="AP192" s="150" t="str">
        <f t="array" ref="AP192">IFERROR(IF($C192&lt;&gt;"",INDEX('Booking Guest Information'!$K$21:$K$170,MATCH(1,('Booking Guest Information'!$G$21:$G$170=$D192)*('Booking Guest Information'!$M$21:$M$170&lt;=AP$185)*('Booking Guest Information'!$O$21:$O$170&gt;AP$185)*('Booking Guest Information'!$A$21:$A$170&lt;&gt;"X"),0),0),""),"")</f>
        <v/>
      </c>
      <c r="AQ192" s="150" t="str">
        <f t="array" ref="AQ192">IFERROR(IF($C192&lt;&gt;"",INDEX('Booking Guest Information'!$K$21:$K$170,MATCH(1,('Booking Guest Information'!$G$21:$G$170=$D192)*('Booking Guest Information'!$M$21:$M$170&lt;=AQ$185)*('Booking Guest Information'!$O$21:$O$170&gt;AQ$185)*('Booking Guest Information'!$A$21:$A$170&lt;&gt;"X"),0),0),""),"")</f>
        <v/>
      </c>
      <c r="AR192" s="150" t="str">
        <f t="array" ref="AR192">IFERROR(IF($C192&lt;&gt;"",INDEX('Booking Guest Information'!$K$21:$K$170,MATCH(1,('Booking Guest Information'!$G$21:$G$170=$D192)*('Booking Guest Information'!$M$21:$M$170&lt;=AR$185)*('Booking Guest Information'!$O$21:$O$170&gt;AR$185)*('Booking Guest Information'!$A$21:$A$170&lt;&gt;"X"),0),0),""),"")</f>
        <v/>
      </c>
      <c r="AS192" s="150" t="str">
        <f t="array" ref="AS192">IFERROR(IF($C192&lt;&gt;"",INDEX('Booking Guest Information'!$K$21:$K$170,MATCH(1,('Booking Guest Information'!$G$21:$G$170=$D192)*('Booking Guest Information'!$M$21:$M$170&lt;=AS$185)*('Booking Guest Information'!$O$21:$O$170&gt;AS$185)*('Booking Guest Information'!$A$21:$A$170&lt;&gt;"X"),0),0),""),"")</f>
        <v/>
      </c>
      <c r="AT192" s="150" t="str">
        <f t="array" ref="AT192">IFERROR(IF($C192&lt;&gt;"",INDEX('Booking Guest Information'!$K$21:$K$170,MATCH(1,('Booking Guest Information'!$G$21:$G$170=$D192)*('Booking Guest Information'!$M$21:$M$170&lt;=AT$185)*('Booking Guest Information'!$O$21:$O$170&gt;AT$185)*('Booking Guest Information'!$A$21:$A$170&lt;&gt;"X"),0),0),""),"")</f>
        <v/>
      </c>
      <c r="AU192" s="150" t="str">
        <f t="array" ref="AU192">IFERROR(IF($C192&lt;&gt;"",INDEX('Booking Guest Information'!$K$21:$K$170,MATCH(1,('Booking Guest Information'!$G$21:$G$170=$D192)*('Booking Guest Information'!$M$21:$M$170&lt;=AU$185)*('Booking Guest Information'!$O$21:$O$170&gt;AU$185)*('Booking Guest Information'!$A$21:$A$170&lt;&gt;"X"),0),0),""),"")</f>
        <v/>
      </c>
    </row>
    <row r="193" spans="1:49" x14ac:dyDescent="0.3">
      <c r="B193" s="149">
        <v>8</v>
      </c>
      <c r="C193" s="151" t="str">
        <f t="shared" si="10"/>
        <v>Standard Double</v>
      </c>
      <c r="D193" s="149">
        <f t="shared" si="10"/>
        <v>208</v>
      </c>
      <c r="E193" s="149"/>
      <c r="F193" s="150" t="str">
        <f t="array" ref="F193">IFERROR(IF($C193&lt;&gt;"",INDEX('Booking Guest Information'!$K$21:$K$170,MATCH(1,('Booking Guest Information'!$G$21:$G$170=$D193)*('Booking Guest Information'!$M$21:$M$170&lt;=F$185)*('Booking Guest Information'!$O$21:$O$170&gt;F$185)*('Booking Guest Information'!$A$21:$A$170&lt;&gt;"X"),0),0),""),"")</f>
        <v/>
      </c>
      <c r="G193" s="150" t="str">
        <f t="array" ref="G193">IFERROR(IF($C193&lt;&gt;"",INDEX('Booking Guest Information'!$K$21:$K$170,MATCH(1,('Booking Guest Information'!$G$21:$G$170=$D193)*('Booking Guest Information'!$M$21:$M$170&lt;=G$185)*('Booking Guest Information'!$O$21:$O$170&gt;G$185)*('Booking Guest Information'!$A$21:$A$170&lt;&gt;"X"),0),0),""),"")</f>
        <v/>
      </c>
      <c r="H193" s="150" t="str">
        <f t="array" ref="H193">IFERROR(IF($C193&lt;&gt;"",INDEX('Booking Guest Information'!$K$21:$K$170,MATCH(1,('Booking Guest Information'!$G$21:$G$170=$D193)*('Booking Guest Information'!$M$21:$M$170&lt;=H$185)*('Booking Guest Information'!$O$21:$O$170&gt;H$185)*('Booking Guest Information'!$A$21:$A$170&lt;&gt;"X"),0),0),""),"")</f>
        <v/>
      </c>
      <c r="I193" s="150" t="str">
        <f t="array" ref="I193">IFERROR(IF($C193&lt;&gt;"",INDEX('Booking Guest Information'!$K$21:$K$170,MATCH(1,('Booking Guest Information'!$G$21:$G$170=$D193)*('Booking Guest Information'!$M$21:$M$170&lt;=I$185)*('Booking Guest Information'!$O$21:$O$170&gt;I$185)*('Booking Guest Information'!$A$21:$A$170&lt;&gt;"X"),0),0),""),"")</f>
        <v/>
      </c>
      <c r="J193" s="150" t="str">
        <f t="array" ref="J193">IFERROR(IF($C193&lt;&gt;"",INDEX('Booking Guest Information'!$K$21:$K$170,MATCH(1,('Booking Guest Information'!$G$21:$G$170=$D193)*('Booking Guest Information'!$M$21:$M$170&lt;=J$185)*('Booking Guest Information'!$O$21:$O$170&gt;J$185)*('Booking Guest Information'!$A$21:$A$170&lt;&gt;"X"),0),0),""),"")</f>
        <v/>
      </c>
      <c r="K193" s="150" t="str">
        <f t="array" ref="K193">IFERROR(IF($C193&lt;&gt;"",INDEX('Booking Guest Information'!$K$21:$K$170,MATCH(1,('Booking Guest Information'!$G$21:$G$170=$D193)*('Booking Guest Information'!$M$21:$M$170&lt;=K$185)*('Booking Guest Information'!$O$21:$O$170&gt;K$185)*('Booking Guest Information'!$A$21:$A$170&lt;&gt;"X"),0),0),""),"")</f>
        <v/>
      </c>
      <c r="L193" s="150" t="str">
        <f t="array" ref="L193">IFERROR(IF($C193&lt;&gt;"",INDEX('Booking Guest Information'!$K$21:$K$170,MATCH(1,('Booking Guest Information'!$G$21:$G$170=$D193)*('Booking Guest Information'!$M$21:$M$170&lt;=L$185)*('Booking Guest Information'!$O$21:$O$170&gt;L$185)*('Booking Guest Information'!$A$21:$A$170&lt;&gt;"X"),0),0),""),"")</f>
        <v/>
      </c>
      <c r="M193" s="150" t="str">
        <f t="array" ref="M193">IFERROR(IF($C193&lt;&gt;"",INDEX('Booking Guest Information'!$K$21:$K$170,MATCH(1,('Booking Guest Information'!$G$21:$G$170=$D193)*('Booking Guest Information'!$M$21:$M$170&lt;=M$185)*('Booking Guest Information'!$O$21:$O$170&gt;M$185)*('Booking Guest Information'!$A$21:$A$170&lt;&gt;"X"),0),0),""),"")</f>
        <v/>
      </c>
      <c r="N193" s="150" t="str">
        <f t="array" ref="N193">IFERROR(IF($C193&lt;&gt;"",INDEX('Booking Guest Information'!$K$21:$K$170,MATCH(1,('Booking Guest Information'!$G$21:$G$170=$D193)*('Booking Guest Information'!$M$21:$M$170&lt;=N$185)*('Booking Guest Information'!$O$21:$O$170&gt;N$185)*('Booking Guest Information'!$A$21:$A$170&lt;&gt;"X"),0),0),""),"")</f>
        <v/>
      </c>
      <c r="O193" s="150" t="str">
        <f t="array" ref="O193">IFERROR(IF($C193&lt;&gt;"",INDEX('Booking Guest Information'!$K$21:$K$170,MATCH(1,('Booking Guest Information'!$G$21:$G$170=$D193)*('Booking Guest Information'!$M$21:$M$170&lt;=O$185)*('Booking Guest Information'!$O$21:$O$170&gt;O$185)*('Booking Guest Information'!$A$21:$A$170&lt;&gt;"X"),0),0),""),"")</f>
        <v/>
      </c>
      <c r="P193" s="150" t="str">
        <f t="array" ref="P193">IFERROR(IF($C193&lt;&gt;"",INDEX('Booking Guest Information'!$K$21:$K$170,MATCH(1,('Booking Guest Information'!$G$21:$G$170=$D193)*('Booking Guest Information'!$M$21:$M$170&lt;=P$185)*('Booking Guest Information'!$O$21:$O$170&gt;P$185)*('Booking Guest Information'!$A$21:$A$170&lt;&gt;"X"),0),0),""),"")</f>
        <v/>
      </c>
      <c r="Q193" s="150" t="str">
        <f t="array" ref="Q193">IFERROR(IF($C193&lt;&gt;"",INDEX('Booking Guest Information'!$K$21:$K$170,MATCH(1,('Booking Guest Information'!$G$21:$G$170=$D193)*('Booking Guest Information'!$M$21:$M$170&lt;=Q$185)*('Booking Guest Information'!$O$21:$O$170&gt;Q$185)*('Booking Guest Information'!$A$21:$A$170&lt;&gt;"X"),0),0),""),"")</f>
        <v/>
      </c>
      <c r="R193" s="150" t="str">
        <f t="array" ref="R193">IFERROR(IF($C193&lt;&gt;"",INDEX('Booking Guest Information'!$K$21:$K$170,MATCH(1,('Booking Guest Information'!$G$21:$G$170=$D193)*('Booking Guest Information'!$M$21:$M$170&lt;=R$185)*('Booking Guest Information'!$O$21:$O$170&gt;R$185)*('Booking Guest Information'!$A$21:$A$170&lt;&gt;"X"),0),0),""),"")</f>
        <v/>
      </c>
      <c r="S193" s="150" t="str">
        <f t="array" ref="S193">IFERROR(IF($C193&lt;&gt;"",INDEX('Booking Guest Information'!$K$21:$K$170,MATCH(1,('Booking Guest Information'!$G$21:$G$170=$D193)*('Booking Guest Information'!$M$21:$M$170&lt;=S$185)*('Booking Guest Information'!$O$21:$O$170&gt;S$185)*('Booking Guest Information'!$A$21:$A$170&lt;&gt;"X"),0),0),""),"")</f>
        <v/>
      </c>
      <c r="T193" s="150" t="str">
        <f t="array" ref="T193">IFERROR(IF($C193&lt;&gt;"",INDEX('Booking Guest Information'!$K$21:$K$170,MATCH(1,('Booking Guest Information'!$G$21:$G$170=$D193)*('Booking Guest Information'!$M$21:$M$170&lt;=T$185)*('Booking Guest Information'!$O$21:$O$170&gt;T$185)*('Booking Guest Information'!$A$21:$A$170&lt;&gt;"X"),0),0),""),"")</f>
        <v/>
      </c>
      <c r="U193" s="150" t="str">
        <f t="array" ref="U193">IFERROR(IF($C193&lt;&gt;"",INDEX('Booking Guest Information'!$K$21:$K$170,MATCH(1,('Booking Guest Information'!$G$21:$G$170=$D193)*('Booking Guest Information'!$M$21:$M$170&lt;=U$185)*('Booking Guest Information'!$O$21:$O$170&gt;U$185)*('Booking Guest Information'!$A$21:$A$170&lt;&gt;"X"),0),0),""),"")</f>
        <v/>
      </c>
      <c r="V193" s="150" t="str">
        <f t="array" ref="V193">IFERROR(IF($C193&lt;&gt;"",INDEX('Booking Guest Information'!$K$21:$K$170,MATCH(1,('Booking Guest Information'!$G$21:$G$170=$D193)*('Booking Guest Information'!$M$21:$M$170&lt;=V$185)*('Booking Guest Information'!$O$21:$O$170&gt;V$185)*('Booking Guest Information'!$A$21:$A$170&lt;&gt;"X"),0),0),""),"")</f>
        <v/>
      </c>
      <c r="W193" s="150" t="str">
        <f t="array" ref="W193">IFERROR(IF($C193&lt;&gt;"",INDEX('Booking Guest Information'!$K$21:$K$170,MATCH(1,('Booking Guest Information'!$G$21:$G$170=$D193)*('Booking Guest Information'!$M$21:$M$170&lt;=W$185)*('Booking Guest Information'!$O$21:$O$170&gt;W$185)*('Booking Guest Information'!$A$21:$A$170&lt;&gt;"X"),0),0),""),"")</f>
        <v/>
      </c>
      <c r="X193" s="150" t="str">
        <f t="array" ref="X193">IFERROR(IF($C193&lt;&gt;"",INDEX('Booking Guest Information'!$K$21:$K$170,MATCH(1,('Booking Guest Information'!$G$21:$G$170=$D193)*('Booking Guest Information'!$M$21:$M$170&lt;=X$185)*('Booking Guest Information'!$O$21:$O$170&gt;X$185)*('Booking Guest Information'!$A$21:$A$170&lt;&gt;"X"),0),0),""),"")</f>
        <v/>
      </c>
      <c r="Y193" s="150" t="str">
        <f t="array" ref="Y193">IFERROR(IF($C193&lt;&gt;"",INDEX('Booking Guest Information'!$K$21:$K$170,MATCH(1,('Booking Guest Information'!$G$21:$G$170=$D193)*('Booking Guest Information'!$M$21:$M$170&lt;=Y$185)*('Booking Guest Information'!$O$21:$O$170&gt;Y$185)*('Booking Guest Information'!$A$21:$A$170&lt;&gt;"X"),0),0),""),"")</f>
        <v/>
      </c>
      <c r="Z193" s="150" t="str">
        <f t="array" ref="Z193">IFERROR(IF($C193&lt;&gt;"",INDEX('Booking Guest Information'!$K$21:$K$170,MATCH(1,('Booking Guest Information'!$G$21:$G$170=$D193)*('Booking Guest Information'!$M$21:$M$170&lt;=Z$185)*('Booking Guest Information'!$O$21:$O$170&gt;Z$185)*('Booking Guest Information'!$A$21:$A$170&lt;&gt;"X"),0),0),""),"")</f>
        <v/>
      </c>
      <c r="AA193" s="150" t="str">
        <f t="array" ref="AA193">IFERROR(IF($C193&lt;&gt;"",INDEX('Booking Guest Information'!$K$21:$K$170,MATCH(1,('Booking Guest Information'!$G$21:$G$170=$D193)*('Booking Guest Information'!$M$21:$M$170&lt;=AA$185)*('Booking Guest Information'!$O$21:$O$170&gt;AA$185)*('Booking Guest Information'!$A$21:$A$170&lt;&gt;"X"),0),0),""),"")</f>
        <v/>
      </c>
      <c r="AB193" s="150" t="str">
        <f t="array" ref="AB193">IFERROR(IF($C193&lt;&gt;"",INDEX('Booking Guest Information'!$K$21:$K$170,MATCH(1,('Booking Guest Information'!$G$21:$G$170=$D193)*('Booking Guest Information'!$M$21:$M$170&lt;=AB$185)*('Booking Guest Information'!$O$21:$O$170&gt;AB$185)*('Booking Guest Information'!$A$21:$A$170&lt;&gt;"X"),0),0),""),"")</f>
        <v/>
      </c>
      <c r="AC193" s="150" t="str">
        <f t="array" ref="AC193">IFERROR(IF($C193&lt;&gt;"",INDEX('Booking Guest Information'!$K$21:$K$170,MATCH(1,('Booking Guest Information'!$G$21:$G$170=$D193)*('Booking Guest Information'!$M$21:$M$170&lt;=AC$185)*('Booking Guest Information'!$O$21:$O$170&gt;AC$185)*('Booking Guest Information'!$A$21:$A$170&lt;&gt;"X"),0),0),""),"")</f>
        <v/>
      </c>
      <c r="AD193" s="150" t="str">
        <f t="array" ref="AD193">IFERROR(IF($C193&lt;&gt;"",INDEX('Booking Guest Information'!$K$21:$K$170,MATCH(1,('Booking Guest Information'!$G$21:$G$170=$D193)*('Booking Guest Information'!$M$21:$M$170&lt;=AD$185)*('Booking Guest Information'!$O$21:$O$170&gt;AD$185)*('Booking Guest Information'!$A$21:$A$170&lt;&gt;"X"),0),0),""),"")</f>
        <v/>
      </c>
      <c r="AE193" s="150" t="str">
        <f t="array" ref="AE193">IFERROR(IF($C193&lt;&gt;"",INDEX('Booking Guest Information'!$K$21:$K$170,MATCH(1,('Booking Guest Information'!$G$21:$G$170=$D193)*('Booking Guest Information'!$M$21:$M$170&lt;=AE$185)*('Booking Guest Information'!$O$21:$O$170&gt;AE$185)*('Booking Guest Information'!$A$21:$A$170&lt;&gt;"X"),0),0),""),"")</f>
        <v/>
      </c>
      <c r="AF193" s="150" t="str">
        <f t="array" ref="AF193">IFERROR(IF($C193&lt;&gt;"",INDEX('Booking Guest Information'!$K$21:$K$170,MATCH(1,('Booking Guest Information'!$G$21:$G$170=$D193)*('Booking Guest Information'!$M$21:$M$170&lt;=AF$185)*('Booking Guest Information'!$O$21:$O$170&gt;AF$185)*('Booking Guest Information'!$A$21:$A$170&lt;&gt;"X"),0),0),""),"")</f>
        <v/>
      </c>
      <c r="AG193" s="150" t="str">
        <f t="array" ref="AG193">IFERROR(IF($C193&lt;&gt;"",INDEX('Booking Guest Information'!$K$21:$K$170,MATCH(1,('Booking Guest Information'!$G$21:$G$170=$D193)*('Booking Guest Information'!$M$21:$M$170&lt;=AG$185)*('Booking Guest Information'!$O$21:$O$170&gt;AG$185)*('Booking Guest Information'!$A$21:$A$170&lt;&gt;"X"),0),0),""),"")</f>
        <v/>
      </c>
      <c r="AH193" s="150" t="str">
        <f t="array" ref="AH193">IFERROR(IF($C193&lt;&gt;"",INDEX('Booking Guest Information'!$K$21:$K$170,MATCH(1,('Booking Guest Information'!$G$21:$G$170=$D193)*('Booking Guest Information'!$M$21:$M$170&lt;=AH$185)*('Booking Guest Information'!$O$21:$O$170&gt;AH$185)*('Booking Guest Information'!$A$21:$A$170&lt;&gt;"X"),0),0),""),"")</f>
        <v/>
      </c>
      <c r="AI193" s="150" t="str">
        <f t="array" ref="AI193">IFERROR(IF($C193&lt;&gt;"",INDEX('Booking Guest Information'!$K$21:$K$170,MATCH(1,('Booking Guest Information'!$G$21:$G$170=$D193)*('Booking Guest Information'!$M$21:$M$170&lt;=AI$185)*('Booking Guest Information'!$O$21:$O$170&gt;AI$185)*('Booking Guest Information'!$A$21:$A$170&lt;&gt;"X"),0),0),""),"")</f>
        <v/>
      </c>
      <c r="AJ193" s="150" t="str">
        <f t="array" ref="AJ193">IFERROR(IF($C193&lt;&gt;"",INDEX('Booking Guest Information'!$K$21:$K$170,MATCH(1,('Booking Guest Information'!$G$21:$G$170=$D193)*('Booking Guest Information'!$M$21:$M$170&lt;=AJ$185)*('Booking Guest Information'!$O$21:$O$170&gt;AJ$185)*('Booking Guest Information'!$A$21:$A$170&lt;&gt;"X"),0),0),""),"")</f>
        <v/>
      </c>
      <c r="AK193" s="150" t="str">
        <f t="array" ref="AK193">IFERROR(IF($C193&lt;&gt;"",INDEX('Booking Guest Information'!$K$21:$K$170,MATCH(1,('Booking Guest Information'!$G$21:$G$170=$D193)*('Booking Guest Information'!$M$21:$M$170&lt;=AK$185)*('Booking Guest Information'!$O$21:$O$170&gt;AK$185)*('Booking Guest Information'!$A$21:$A$170&lt;&gt;"X"),0),0),""),"")</f>
        <v/>
      </c>
      <c r="AL193" s="150" t="str">
        <f t="array" ref="AL193">IFERROR(IF($C193&lt;&gt;"",INDEX('Booking Guest Information'!$K$21:$K$170,MATCH(1,('Booking Guest Information'!$G$21:$G$170=$D193)*('Booking Guest Information'!$M$21:$M$170&lt;=AL$185)*('Booking Guest Information'!$O$21:$O$170&gt;AL$185)*('Booking Guest Information'!$A$21:$A$170&lt;&gt;"X"),0),0),""),"")</f>
        <v/>
      </c>
      <c r="AM193" s="150" t="str">
        <f t="array" ref="AM193">IFERROR(IF($C193&lt;&gt;"",INDEX('Booking Guest Information'!$K$21:$K$170,MATCH(1,('Booking Guest Information'!$G$21:$G$170=$D193)*('Booking Guest Information'!$M$21:$M$170&lt;=AM$185)*('Booking Guest Information'!$O$21:$O$170&gt;AM$185)*('Booking Guest Information'!$A$21:$A$170&lt;&gt;"X"),0),0),""),"")</f>
        <v/>
      </c>
      <c r="AN193" s="150" t="str">
        <f t="array" ref="AN193">IFERROR(IF($C193&lt;&gt;"",INDEX('Booking Guest Information'!$K$21:$K$170,MATCH(1,('Booking Guest Information'!$G$21:$G$170=$D193)*('Booking Guest Information'!$M$21:$M$170&lt;=AN$185)*('Booking Guest Information'!$O$21:$O$170&gt;AN$185)*('Booking Guest Information'!$A$21:$A$170&lt;&gt;"X"),0),0),""),"")</f>
        <v/>
      </c>
      <c r="AO193" s="150" t="str">
        <f t="array" ref="AO193">IFERROR(IF($C193&lt;&gt;"",INDEX('Booking Guest Information'!$K$21:$K$170,MATCH(1,('Booking Guest Information'!$G$21:$G$170=$D193)*('Booking Guest Information'!$M$21:$M$170&lt;=AO$185)*('Booking Guest Information'!$O$21:$O$170&gt;AO$185)*('Booking Guest Information'!$A$21:$A$170&lt;&gt;"X"),0),0),""),"")</f>
        <v/>
      </c>
      <c r="AP193" s="150" t="str">
        <f t="array" ref="AP193">IFERROR(IF($C193&lt;&gt;"",INDEX('Booking Guest Information'!$K$21:$K$170,MATCH(1,('Booking Guest Information'!$G$21:$G$170=$D193)*('Booking Guest Information'!$M$21:$M$170&lt;=AP$185)*('Booking Guest Information'!$O$21:$O$170&gt;AP$185)*('Booking Guest Information'!$A$21:$A$170&lt;&gt;"X"),0),0),""),"")</f>
        <v/>
      </c>
      <c r="AQ193" s="150" t="str">
        <f t="array" ref="AQ193">IFERROR(IF($C193&lt;&gt;"",INDEX('Booking Guest Information'!$K$21:$K$170,MATCH(1,('Booking Guest Information'!$G$21:$G$170=$D193)*('Booking Guest Information'!$M$21:$M$170&lt;=AQ$185)*('Booking Guest Information'!$O$21:$O$170&gt;AQ$185)*('Booking Guest Information'!$A$21:$A$170&lt;&gt;"X"),0),0),""),"")</f>
        <v/>
      </c>
      <c r="AR193" s="150" t="str">
        <f t="array" ref="AR193">IFERROR(IF($C193&lt;&gt;"",INDEX('Booking Guest Information'!$K$21:$K$170,MATCH(1,('Booking Guest Information'!$G$21:$G$170=$D193)*('Booking Guest Information'!$M$21:$M$170&lt;=AR$185)*('Booking Guest Information'!$O$21:$O$170&gt;AR$185)*('Booking Guest Information'!$A$21:$A$170&lt;&gt;"X"),0),0),""),"")</f>
        <v/>
      </c>
      <c r="AS193" s="150" t="str">
        <f t="array" ref="AS193">IFERROR(IF($C193&lt;&gt;"",INDEX('Booking Guest Information'!$K$21:$K$170,MATCH(1,('Booking Guest Information'!$G$21:$G$170=$D193)*('Booking Guest Information'!$M$21:$M$170&lt;=AS$185)*('Booking Guest Information'!$O$21:$O$170&gt;AS$185)*('Booking Guest Information'!$A$21:$A$170&lt;&gt;"X"),0),0),""),"")</f>
        <v/>
      </c>
      <c r="AT193" s="150" t="str">
        <f t="array" ref="AT193">IFERROR(IF($C193&lt;&gt;"",INDEX('Booking Guest Information'!$K$21:$K$170,MATCH(1,('Booking Guest Information'!$G$21:$G$170=$D193)*('Booking Guest Information'!$M$21:$M$170&lt;=AT$185)*('Booking Guest Information'!$O$21:$O$170&gt;AT$185)*('Booking Guest Information'!$A$21:$A$170&lt;&gt;"X"),0),0),""),"")</f>
        <v/>
      </c>
      <c r="AU193" s="150" t="str">
        <f t="array" ref="AU193">IFERROR(IF($C193&lt;&gt;"",INDEX('Booking Guest Information'!$K$21:$K$170,MATCH(1,('Booking Guest Information'!$G$21:$G$170=$D193)*('Booking Guest Information'!$M$21:$M$170&lt;=AU$185)*('Booking Guest Information'!$O$21:$O$170&gt;AU$185)*('Booking Guest Information'!$A$21:$A$170&lt;&gt;"X"),0),0),""),"")</f>
        <v/>
      </c>
    </row>
    <row r="194" spans="1:49" x14ac:dyDescent="0.3">
      <c r="B194" s="149">
        <v>9</v>
      </c>
      <c r="C194" s="151" t="str">
        <f t="shared" si="10"/>
        <v>Standard Double</v>
      </c>
      <c r="D194" s="149">
        <f t="shared" si="10"/>
        <v>209</v>
      </c>
      <c r="E194" s="149"/>
      <c r="F194" s="150" t="str">
        <f t="array" ref="F194">IFERROR(IF($C194&lt;&gt;"",INDEX('Booking Guest Information'!$K$21:$K$170,MATCH(1,('Booking Guest Information'!$G$21:$G$170=$D194)*('Booking Guest Information'!$M$21:$M$170&lt;=F$185)*('Booking Guest Information'!$O$21:$O$170&gt;F$185)*('Booking Guest Information'!$A$21:$A$170&lt;&gt;"X"),0),0),""),"")</f>
        <v/>
      </c>
      <c r="G194" s="150" t="str">
        <f t="array" ref="G194">IFERROR(IF($C194&lt;&gt;"",INDEX('Booking Guest Information'!$K$21:$K$170,MATCH(1,('Booking Guest Information'!$G$21:$G$170=$D194)*('Booking Guest Information'!$M$21:$M$170&lt;=G$185)*('Booking Guest Information'!$O$21:$O$170&gt;G$185)*('Booking Guest Information'!$A$21:$A$170&lt;&gt;"X"),0),0),""),"")</f>
        <v/>
      </c>
      <c r="H194" s="150" t="str">
        <f t="array" ref="H194">IFERROR(IF($C194&lt;&gt;"",INDEX('Booking Guest Information'!$K$21:$K$170,MATCH(1,('Booking Guest Information'!$G$21:$G$170=$D194)*('Booking Guest Information'!$M$21:$M$170&lt;=H$185)*('Booking Guest Information'!$O$21:$O$170&gt;H$185)*('Booking Guest Information'!$A$21:$A$170&lt;&gt;"X"),0),0),""),"")</f>
        <v/>
      </c>
      <c r="I194" s="150" t="str">
        <f t="array" ref="I194">IFERROR(IF($C194&lt;&gt;"",INDEX('Booking Guest Information'!$K$21:$K$170,MATCH(1,('Booking Guest Information'!$G$21:$G$170=$D194)*('Booking Guest Information'!$M$21:$M$170&lt;=I$185)*('Booking Guest Information'!$O$21:$O$170&gt;I$185)*('Booking Guest Information'!$A$21:$A$170&lt;&gt;"X"),0),0),""),"")</f>
        <v/>
      </c>
      <c r="J194" s="150" t="str">
        <f t="array" ref="J194">IFERROR(IF($C194&lt;&gt;"",INDEX('Booking Guest Information'!$K$21:$K$170,MATCH(1,('Booking Guest Information'!$G$21:$G$170=$D194)*('Booking Guest Information'!$M$21:$M$170&lt;=J$185)*('Booking Guest Information'!$O$21:$O$170&gt;J$185)*('Booking Guest Information'!$A$21:$A$170&lt;&gt;"X"),0),0),""),"")</f>
        <v/>
      </c>
      <c r="K194" s="150" t="str">
        <f t="array" ref="K194">IFERROR(IF($C194&lt;&gt;"",INDEX('Booking Guest Information'!$K$21:$K$170,MATCH(1,('Booking Guest Information'!$G$21:$G$170=$D194)*('Booking Guest Information'!$M$21:$M$170&lt;=K$185)*('Booking Guest Information'!$O$21:$O$170&gt;K$185)*('Booking Guest Information'!$A$21:$A$170&lt;&gt;"X"),0),0),""),"")</f>
        <v/>
      </c>
      <c r="L194" s="150" t="str">
        <f t="array" ref="L194">IFERROR(IF($C194&lt;&gt;"",INDEX('Booking Guest Information'!$K$21:$K$170,MATCH(1,('Booking Guest Information'!$G$21:$G$170=$D194)*('Booking Guest Information'!$M$21:$M$170&lt;=L$185)*('Booking Guest Information'!$O$21:$O$170&gt;L$185)*('Booking Guest Information'!$A$21:$A$170&lt;&gt;"X"),0),0),""),"")</f>
        <v/>
      </c>
      <c r="M194" s="150" t="str">
        <f t="array" ref="M194">IFERROR(IF($C194&lt;&gt;"",INDEX('Booking Guest Information'!$K$21:$K$170,MATCH(1,('Booking Guest Information'!$G$21:$G$170=$D194)*('Booking Guest Information'!$M$21:$M$170&lt;=M$185)*('Booking Guest Information'!$O$21:$O$170&gt;M$185)*('Booking Guest Information'!$A$21:$A$170&lt;&gt;"X"),0),0),""),"")</f>
        <v/>
      </c>
      <c r="N194" s="150" t="str">
        <f t="array" ref="N194">IFERROR(IF($C194&lt;&gt;"",INDEX('Booking Guest Information'!$K$21:$K$170,MATCH(1,('Booking Guest Information'!$G$21:$G$170=$D194)*('Booking Guest Information'!$M$21:$M$170&lt;=N$185)*('Booking Guest Information'!$O$21:$O$170&gt;N$185)*('Booking Guest Information'!$A$21:$A$170&lt;&gt;"X"),0),0),""),"")</f>
        <v/>
      </c>
      <c r="O194" s="150" t="str">
        <f t="array" ref="O194">IFERROR(IF($C194&lt;&gt;"",INDEX('Booking Guest Information'!$K$21:$K$170,MATCH(1,('Booking Guest Information'!$G$21:$G$170=$D194)*('Booking Guest Information'!$M$21:$M$170&lt;=O$185)*('Booking Guest Information'!$O$21:$O$170&gt;O$185)*('Booking Guest Information'!$A$21:$A$170&lt;&gt;"X"),0),0),""),"")</f>
        <v/>
      </c>
      <c r="P194" s="150" t="str">
        <f t="array" ref="P194">IFERROR(IF($C194&lt;&gt;"",INDEX('Booking Guest Information'!$K$21:$K$170,MATCH(1,('Booking Guest Information'!$G$21:$G$170=$D194)*('Booking Guest Information'!$M$21:$M$170&lt;=P$185)*('Booking Guest Information'!$O$21:$O$170&gt;P$185)*('Booking Guest Information'!$A$21:$A$170&lt;&gt;"X"),0),0),""),"")</f>
        <v/>
      </c>
      <c r="Q194" s="150" t="str">
        <f t="array" ref="Q194">IFERROR(IF($C194&lt;&gt;"",INDEX('Booking Guest Information'!$K$21:$K$170,MATCH(1,('Booking Guest Information'!$G$21:$G$170=$D194)*('Booking Guest Information'!$M$21:$M$170&lt;=Q$185)*('Booking Guest Information'!$O$21:$O$170&gt;Q$185)*('Booking Guest Information'!$A$21:$A$170&lt;&gt;"X"),0),0),""),"")</f>
        <v/>
      </c>
      <c r="R194" s="150" t="str">
        <f t="array" ref="R194">IFERROR(IF($C194&lt;&gt;"",INDEX('Booking Guest Information'!$K$21:$K$170,MATCH(1,('Booking Guest Information'!$G$21:$G$170=$D194)*('Booking Guest Information'!$M$21:$M$170&lt;=R$185)*('Booking Guest Information'!$O$21:$O$170&gt;R$185)*('Booking Guest Information'!$A$21:$A$170&lt;&gt;"X"),0),0),""),"")</f>
        <v/>
      </c>
      <c r="S194" s="150" t="str">
        <f t="array" ref="S194">IFERROR(IF($C194&lt;&gt;"",INDEX('Booking Guest Information'!$K$21:$K$170,MATCH(1,('Booking Guest Information'!$G$21:$G$170=$D194)*('Booking Guest Information'!$M$21:$M$170&lt;=S$185)*('Booking Guest Information'!$O$21:$O$170&gt;S$185)*('Booking Guest Information'!$A$21:$A$170&lt;&gt;"X"),0),0),""),"")</f>
        <v/>
      </c>
      <c r="T194" s="150" t="str">
        <f t="array" ref="T194">IFERROR(IF($C194&lt;&gt;"",INDEX('Booking Guest Information'!$K$21:$K$170,MATCH(1,('Booking Guest Information'!$G$21:$G$170=$D194)*('Booking Guest Information'!$M$21:$M$170&lt;=T$185)*('Booking Guest Information'!$O$21:$O$170&gt;T$185)*('Booking Guest Information'!$A$21:$A$170&lt;&gt;"X"),0),0),""),"")</f>
        <v/>
      </c>
      <c r="U194" s="150" t="str">
        <f t="array" ref="U194">IFERROR(IF($C194&lt;&gt;"",INDEX('Booking Guest Information'!$K$21:$K$170,MATCH(1,('Booking Guest Information'!$G$21:$G$170=$D194)*('Booking Guest Information'!$M$21:$M$170&lt;=U$185)*('Booking Guest Information'!$O$21:$O$170&gt;U$185)*('Booking Guest Information'!$A$21:$A$170&lt;&gt;"X"),0),0),""),"")</f>
        <v/>
      </c>
      <c r="V194" s="150" t="str">
        <f t="array" ref="V194">IFERROR(IF($C194&lt;&gt;"",INDEX('Booking Guest Information'!$K$21:$K$170,MATCH(1,('Booking Guest Information'!$G$21:$G$170=$D194)*('Booking Guest Information'!$M$21:$M$170&lt;=V$185)*('Booking Guest Information'!$O$21:$O$170&gt;V$185)*('Booking Guest Information'!$A$21:$A$170&lt;&gt;"X"),0),0),""),"")</f>
        <v/>
      </c>
      <c r="W194" s="150" t="str">
        <f t="array" ref="W194">IFERROR(IF($C194&lt;&gt;"",INDEX('Booking Guest Information'!$K$21:$K$170,MATCH(1,('Booking Guest Information'!$G$21:$G$170=$D194)*('Booking Guest Information'!$M$21:$M$170&lt;=W$185)*('Booking Guest Information'!$O$21:$O$170&gt;W$185)*('Booking Guest Information'!$A$21:$A$170&lt;&gt;"X"),0),0),""),"")</f>
        <v/>
      </c>
      <c r="X194" s="150" t="str">
        <f t="array" ref="X194">IFERROR(IF($C194&lt;&gt;"",INDEX('Booking Guest Information'!$K$21:$K$170,MATCH(1,('Booking Guest Information'!$G$21:$G$170=$D194)*('Booking Guest Information'!$M$21:$M$170&lt;=X$185)*('Booking Guest Information'!$O$21:$O$170&gt;X$185)*('Booking Guest Information'!$A$21:$A$170&lt;&gt;"X"),0),0),""),"")</f>
        <v/>
      </c>
      <c r="Y194" s="150" t="str">
        <f t="array" ref="Y194">IFERROR(IF($C194&lt;&gt;"",INDEX('Booking Guest Information'!$K$21:$K$170,MATCH(1,('Booking Guest Information'!$G$21:$G$170=$D194)*('Booking Guest Information'!$M$21:$M$170&lt;=Y$185)*('Booking Guest Information'!$O$21:$O$170&gt;Y$185)*('Booking Guest Information'!$A$21:$A$170&lt;&gt;"X"),0),0),""),"")</f>
        <v/>
      </c>
      <c r="Z194" s="150" t="str">
        <f t="array" ref="Z194">IFERROR(IF($C194&lt;&gt;"",INDEX('Booking Guest Information'!$K$21:$K$170,MATCH(1,('Booking Guest Information'!$G$21:$G$170=$D194)*('Booking Guest Information'!$M$21:$M$170&lt;=Z$185)*('Booking Guest Information'!$O$21:$O$170&gt;Z$185)*('Booking Guest Information'!$A$21:$A$170&lt;&gt;"X"),0),0),""),"")</f>
        <v/>
      </c>
      <c r="AA194" s="150" t="str">
        <f t="array" ref="AA194">IFERROR(IF($C194&lt;&gt;"",INDEX('Booking Guest Information'!$K$21:$K$170,MATCH(1,('Booking Guest Information'!$G$21:$G$170=$D194)*('Booking Guest Information'!$M$21:$M$170&lt;=AA$185)*('Booking Guest Information'!$O$21:$O$170&gt;AA$185)*('Booking Guest Information'!$A$21:$A$170&lt;&gt;"X"),0),0),""),"")</f>
        <v/>
      </c>
      <c r="AB194" s="150" t="str">
        <f t="array" ref="AB194">IFERROR(IF($C194&lt;&gt;"",INDEX('Booking Guest Information'!$K$21:$K$170,MATCH(1,('Booking Guest Information'!$G$21:$G$170=$D194)*('Booking Guest Information'!$M$21:$M$170&lt;=AB$185)*('Booking Guest Information'!$O$21:$O$170&gt;AB$185)*('Booking Guest Information'!$A$21:$A$170&lt;&gt;"X"),0),0),""),"")</f>
        <v/>
      </c>
      <c r="AC194" s="150" t="str">
        <f t="array" ref="AC194">IFERROR(IF($C194&lt;&gt;"",INDEX('Booking Guest Information'!$K$21:$K$170,MATCH(1,('Booking Guest Information'!$G$21:$G$170=$D194)*('Booking Guest Information'!$M$21:$M$170&lt;=AC$185)*('Booking Guest Information'!$O$21:$O$170&gt;AC$185)*('Booking Guest Information'!$A$21:$A$170&lt;&gt;"X"),0),0),""),"")</f>
        <v/>
      </c>
      <c r="AD194" s="150" t="str">
        <f t="array" ref="AD194">IFERROR(IF($C194&lt;&gt;"",INDEX('Booking Guest Information'!$K$21:$K$170,MATCH(1,('Booking Guest Information'!$G$21:$G$170=$D194)*('Booking Guest Information'!$M$21:$M$170&lt;=AD$185)*('Booking Guest Information'!$O$21:$O$170&gt;AD$185)*('Booking Guest Information'!$A$21:$A$170&lt;&gt;"X"),0),0),""),"")</f>
        <v/>
      </c>
      <c r="AE194" s="150" t="str">
        <f t="array" ref="AE194">IFERROR(IF($C194&lt;&gt;"",INDEX('Booking Guest Information'!$K$21:$K$170,MATCH(1,('Booking Guest Information'!$G$21:$G$170=$D194)*('Booking Guest Information'!$M$21:$M$170&lt;=AE$185)*('Booking Guest Information'!$O$21:$O$170&gt;AE$185)*('Booking Guest Information'!$A$21:$A$170&lt;&gt;"X"),0),0),""),"")</f>
        <v/>
      </c>
      <c r="AF194" s="150" t="str">
        <f t="array" ref="AF194">IFERROR(IF($C194&lt;&gt;"",INDEX('Booking Guest Information'!$K$21:$K$170,MATCH(1,('Booking Guest Information'!$G$21:$G$170=$D194)*('Booking Guest Information'!$M$21:$M$170&lt;=AF$185)*('Booking Guest Information'!$O$21:$O$170&gt;AF$185)*('Booking Guest Information'!$A$21:$A$170&lt;&gt;"X"),0),0),""),"")</f>
        <v/>
      </c>
      <c r="AG194" s="150" t="str">
        <f t="array" ref="AG194">IFERROR(IF($C194&lt;&gt;"",INDEX('Booking Guest Information'!$K$21:$K$170,MATCH(1,('Booking Guest Information'!$G$21:$G$170=$D194)*('Booking Guest Information'!$M$21:$M$170&lt;=AG$185)*('Booking Guest Information'!$O$21:$O$170&gt;AG$185)*('Booking Guest Information'!$A$21:$A$170&lt;&gt;"X"),0),0),""),"")</f>
        <v/>
      </c>
      <c r="AH194" s="150" t="str">
        <f t="array" ref="AH194">IFERROR(IF($C194&lt;&gt;"",INDEX('Booking Guest Information'!$K$21:$K$170,MATCH(1,('Booking Guest Information'!$G$21:$G$170=$D194)*('Booking Guest Information'!$M$21:$M$170&lt;=AH$185)*('Booking Guest Information'!$O$21:$O$170&gt;AH$185)*('Booking Guest Information'!$A$21:$A$170&lt;&gt;"X"),0),0),""),"")</f>
        <v/>
      </c>
      <c r="AI194" s="150" t="str">
        <f t="array" ref="AI194">IFERROR(IF($C194&lt;&gt;"",INDEX('Booking Guest Information'!$K$21:$K$170,MATCH(1,('Booking Guest Information'!$G$21:$G$170=$D194)*('Booking Guest Information'!$M$21:$M$170&lt;=AI$185)*('Booking Guest Information'!$O$21:$O$170&gt;AI$185)*('Booking Guest Information'!$A$21:$A$170&lt;&gt;"X"),0),0),""),"")</f>
        <v/>
      </c>
      <c r="AJ194" s="150" t="str">
        <f t="array" ref="AJ194">IFERROR(IF($C194&lt;&gt;"",INDEX('Booking Guest Information'!$K$21:$K$170,MATCH(1,('Booking Guest Information'!$G$21:$G$170=$D194)*('Booking Guest Information'!$M$21:$M$170&lt;=AJ$185)*('Booking Guest Information'!$O$21:$O$170&gt;AJ$185)*('Booking Guest Information'!$A$21:$A$170&lt;&gt;"X"),0),0),""),"")</f>
        <v/>
      </c>
      <c r="AK194" s="150" t="str">
        <f t="array" ref="AK194">IFERROR(IF($C194&lt;&gt;"",INDEX('Booking Guest Information'!$K$21:$K$170,MATCH(1,('Booking Guest Information'!$G$21:$G$170=$D194)*('Booking Guest Information'!$M$21:$M$170&lt;=AK$185)*('Booking Guest Information'!$O$21:$O$170&gt;AK$185)*('Booking Guest Information'!$A$21:$A$170&lt;&gt;"X"),0),0),""),"")</f>
        <v/>
      </c>
      <c r="AL194" s="150" t="str">
        <f t="array" ref="AL194">IFERROR(IF($C194&lt;&gt;"",INDEX('Booking Guest Information'!$K$21:$K$170,MATCH(1,('Booking Guest Information'!$G$21:$G$170=$D194)*('Booking Guest Information'!$M$21:$M$170&lt;=AL$185)*('Booking Guest Information'!$O$21:$O$170&gt;AL$185)*('Booking Guest Information'!$A$21:$A$170&lt;&gt;"X"),0),0),""),"")</f>
        <v/>
      </c>
      <c r="AM194" s="150" t="str">
        <f t="array" ref="AM194">IFERROR(IF($C194&lt;&gt;"",INDEX('Booking Guest Information'!$K$21:$K$170,MATCH(1,('Booking Guest Information'!$G$21:$G$170=$D194)*('Booking Guest Information'!$M$21:$M$170&lt;=AM$185)*('Booking Guest Information'!$O$21:$O$170&gt;AM$185)*('Booking Guest Information'!$A$21:$A$170&lt;&gt;"X"),0),0),""),"")</f>
        <v/>
      </c>
      <c r="AN194" s="150" t="str">
        <f t="array" ref="AN194">IFERROR(IF($C194&lt;&gt;"",INDEX('Booking Guest Information'!$K$21:$K$170,MATCH(1,('Booking Guest Information'!$G$21:$G$170=$D194)*('Booking Guest Information'!$M$21:$M$170&lt;=AN$185)*('Booking Guest Information'!$O$21:$O$170&gt;AN$185)*('Booking Guest Information'!$A$21:$A$170&lt;&gt;"X"),0),0),""),"")</f>
        <v/>
      </c>
      <c r="AO194" s="150" t="str">
        <f t="array" ref="AO194">IFERROR(IF($C194&lt;&gt;"",INDEX('Booking Guest Information'!$K$21:$K$170,MATCH(1,('Booking Guest Information'!$G$21:$G$170=$D194)*('Booking Guest Information'!$M$21:$M$170&lt;=AO$185)*('Booking Guest Information'!$O$21:$O$170&gt;AO$185)*('Booking Guest Information'!$A$21:$A$170&lt;&gt;"X"),0),0),""),"")</f>
        <v/>
      </c>
      <c r="AP194" s="150" t="str">
        <f t="array" ref="AP194">IFERROR(IF($C194&lt;&gt;"",INDEX('Booking Guest Information'!$K$21:$K$170,MATCH(1,('Booking Guest Information'!$G$21:$G$170=$D194)*('Booking Guest Information'!$M$21:$M$170&lt;=AP$185)*('Booking Guest Information'!$O$21:$O$170&gt;AP$185)*('Booking Guest Information'!$A$21:$A$170&lt;&gt;"X"),0),0),""),"")</f>
        <v/>
      </c>
      <c r="AQ194" s="150" t="str">
        <f t="array" ref="AQ194">IFERROR(IF($C194&lt;&gt;"",INDEX('Booking Guest Information'!$K$21:$K$170,MATCH(1,('Booking Guest Information'!$G$21:$G$170=$D194)*('Booking Guest Information'!$M$21:$M$170&lt;=AQ$185)*('Booking Guest Information'!$O$21:$O$170&gt;AQ$185)*('Booking Guest Information'!$A$21:$A$170&lt;&gt;"X"),0),0),""),"")</f>
        <v/>
      </c>
      <c r="AR194" s="150" t="str">
        <f t="array" ref="AR194">IFERROR(IF($C194&lt;&gt;"",INDEX('Booking Guest Information'!$K$21:$K$170,MATCH(1,('Booking Guest Information'!$G$21:$G$170=$D194)*('Booking Guest Information'!$M$21:$M$170&lt;=AR$185)*('Booking Guest Information'!$O$21:$O$170&gt;AR$185)*('Booking Guest Information'!$A$21:$A$170&lt;&gt;"X"),0),0),""),"")</f>
        <v/>
      </c>
      <c r="AS194" s="150" t="str">
        <f t="array" ref="AS194">IFERROR(IF($C194&lt;&gt;"",INDEX('Booking Guest Information'!$K$21:$K$170,MATCH(1,('Booking Guest Information'!$G$21:$G$170=$D194)*('Booking Guest Information'!$M$21:$M$170&lt;=AS$185)*('Booking Guest Information'!$O$21:$O$170&gt;AS$185)*('Booking Guest Information'!$A$21:$A$170&lt;&gt;"X"),0),0),""),"")</f>
        <v/>
      </c>
      <c r="AT194" s="150" t="str">
        <f t="array" ref="AT194">IFERROR(IF($C194&lt;&gt;"",INDEX('Booking Guest Information'!$K$21:$K$170,MATCH(1,('Booking Guest Information'!$G$21:$G$170=$D194)*('Booking Guest Information'!$M$21:$M$170&lt;=AT$185)*('Booking Guest Information'!$O$21:$O$170&gt;AT$185)*('Booking Guest Information'!$A$21:$A$170&lt;&gt;"X"),0),0),""),"")</f>
        <v/>
      </c>
      <c r="AU194" s="150" t="str">
        <f t="array" ref="AU194">IFERROR(IF($C194&lt;&gt;"",INDEX('Booking Guest Information'!$K$21:$K$170,MATCH(1,('Booking Guest Information'!$G$21:$G$170=$D194)*('Booking Guest Information'!$M$21:$M$170&lt;=AU$185)*('Booking Guest Information'!$O$21:$O$170&gt;AU$185)*('Booking Guest Information'!$A$21:$A$170&lt;&gt;"X"),0),0),""),"")</f>
        <v/>
      </c>
    </row>
    <row r="195" spans="1:49" x14ac:dyDescent="0.3">
      <c r="B195" s="149">
        <v>10</v>
      </c>
      <c r="C195" s="151" t="str">
        <f t="shared" si="10"/>
        <v>Deluxe Single</v>
      </c>
      <c r="D195" s="149">
        <f t="shared" si="10"/>
        <v>210</v>
      </c>
      <c r="E195" s="149"/>
      <c r="F195" s="150" t="str">
        <f t="array" ref="F195">IFERROR(IF($C195&lt;&gt;"",INDEX('Booking Guest Information'!$K$21:$K$170,MATCH(1,('Booking Guest Information'!$G$21:$G$170=$D195)*('Booking Guest Information'!$M$21:$M$170&lt;=F$185)*('Booking Guest Information'!$O$21:$O$170&gt;F$185)*('Booking Guest Information'!$A$21:$A$170&lt;&gt;"X"),0),0),""),"")</f>
        <v/>
      </c>
      <c r="G195" s="150" t="str">
        <f t="array" ref="G195">IFERROR(IF($C195&lt;&gt;"",INDEX('Booking Guest Information'!$K$21:$K$170,MATCH(1,('Booking Guest Information'!$G$21:$G$170=$D195)*('Booking Guest Information'!$M$21:$M$170&lt;=G$185)*('Booking Guest Information'!$O$21:$O$170&gt;G$185)*('Booking Guest Information'!$A$21:$A$170&lt;&gt;"X"),0),0),""),"")</f>
        <v/>
      </c>
      <c r="H195" s="150" t="str">
        <f t="array" ref="H195">IFERROR(IF($C195&lt;&gt;"",INDEX('Booking Guest Information'!$K$21:$K$170,MATCH(1,('Booking Guest Information'!$G$21:$G$170=$D195)*('Booking Guest Information'!$M$21:$M$170&lt;=H$185)*('Booking Guest Information'!$O$21:$O$170&gt;H$185)*('Booking Guest Information'!$A$21:$A$170&lt;&gt;"X"),0),0),""),"")</f>
        <v/>
      </c>
      <c r="I195" s="150" t="str">
        <f t="array" ref="I195">IFERROR(IF($C195&lt;&gt;"",INDEX('Booking Guest Information'!$K$21:$K$170,MATCH(1,('Booking Guest Information'!$G$21:$G$170=$D195)*('Booking Guest Information'!$M$21:$M$170&lt;=I$185)*('Booking Guest Information'!$O$21:$O$170&gt;I$185)*('Booking Guest Information'!$A$21:$A$170&lt;&gt;"X"),0),0),""),"")</f>
        <v/>
      </c>
      <c r="J195" s="150" t="str">
        <f t="array" ref="J195">IFERROR(IF($C195&lt;&gt;"",INDEX('Booking Guest Information'!$K$21:$K$170,MATCH(1,('Booking Guest Information'!$G$21:$G$170=$D195)*('Booking Guest Information'!$M$21:$M$170&lt;=J$185)*('Booking Guest Information'!$O$21:$O$170&gt;J$185)*('Booking Guest Information'!$A$21:$A$170&lt;&gt;"X"),0),0),""),"")</f>
        <v/>
      </c>
      <c r="K195" s="150" t="str">
        <f t="array" ref="K195">IFERROR(IF($C195&lt;&gt;"",INDEX('Booking Guest Information'!$K$21:$K$170,MATCH(1,('Booking Guest Information'!$G$21:$G$170=$D195)*('Booking Guest Information'!$M$21:$M$170&lt;=K$185)*('Booking Guest Information'!$O$21:$O$170&gt;K$185)*('Booking Guest Information'!$A$21:$A$170&lt;&gt;"X"),0),0),""),"")</f>
        <v/>
      </c>
      <c r="L195" s="150" t="str">
        <f t="array" ref="L195">IFERROR(IF($C195&lt;&gt;"",INDEX('Booking Guest Information'!$K$21:$K$170,MATCH(1,('Booking Guest Information'!$G$21:$G$170=$D195)*('Booking Guest Information'!$M$21:$M$170&lt;=L$185)*('Booking Guest Information'!$O$21:$O$170&gt;L$185)*('Booking Guest Information'!$A$21:$A$170&lt;&gt;"X"),0),0),""),"")</f>
        <v/>
      </c>
      <c r="M195" s="150" t="str">
        <f t="array" ref="M195">IFERROR(IF($C195&lt;&gt;"",INDEX('Booking Guest Information'!$K$21:$K$170,MATCH(1,('Booking Guest Information'!$G$21:$G$170=$D195)*('Booking Guest Information'!$M$21:$M$170&lt;=M$185)*('Booking Guest Information'!$O$21:$O$170&gt;M$185)*('Booking Guest Information'!$A$21:$A$170&lt;&gt;"X"),0),0),""),"")</f>
        <v/>
      </c>
      <c r="N195" s="150" t="str">
        <f t="array" ref="N195">IFERROR(IF($C195&lt;&gt;"",INDEX('Booking Guest Information'!$K$21:$K$170,MATCH(1,('Booking Guest Information'!$G$21:$G$170=$D195)*('Booking Guest Information'!$M$21:$M$170&lt;=N$185)*('Booking Guest Information'!$O$21:$O$170&gt;N$185)*('Booking Guest Information'!$A$21:$A$170&lt;&gt;"X"),0),0),""),"")</f>
        <v/>
      </c>
      <c r="O195" s="150" t="str">
        <f t="array" ref="O195">IFERROR(IF($C195&lt;&gt;"",INDEX('Booking Guest Information'!$K$21:$K$170,MATCH(1,('Booking Guest Information'!$G$21:$G$170=$D195)*('Booking Guest Information'!$M$21:$M$170&lt;=O$185)*('Booking Guest Information'!$O$21:$O$170&gt;O$185)*('Booking Guest Information'!$A$21:$A$170&lt;&gt;"X"),0),0),""),"")</f>
        <v/>
      </c>
      <c r="P195" s="150" t="str">
        <f t="array" ref="P195">IFERROR(IF($C195&lt;&gt;"",INDEX('Booking Guest Information'!$K$21:$K$170,MATCH(1,('Booking Guest Information'!$G$21:$G$170=$D195)*('Booking Guest Information'!$M$21:$M$170&lt;=P$185)*('Booking Guest Information'!$O$21:$O$170&gt;P$185)*('Booking Guest Information'!$A$21:$A$170&lt;&gt;"X"),0),0),""),"")</f>
        <v/>
      </c>
      <c r="Q195" s="150" t="str">
        <f t="array" ref="Q195">IFERROR(IF($C195&lt;&gt;"",INDEX('Booking Guest Information'!$K$21:$K$170,MATCH(1,('Booking Guest Information'!$G$21:$G$170=$D195)*('Booking Guest Information'!$M$21:$M$170&lt;=Q$185)*('Booking Guest Information'!$O$21:$O$170&gt;Q$185)*('Booking Guest Information'!$A$21:$A$170&lt;&gt;"X"),0),0),""),"")</f>
        <v/>
      </c>
      <c r="R195" s="150" t="str">
        <f t="array" ref="R195">IFERROR(IF($C195&lt;&gt;"",INDEX('Booking Guest Information'!$K$21:$K$170,MATCH(1,('Booking Guest Information'!$G$21:$G$170=$D195)*('Booking Guest Information'!$M$21:$M$170&lt;=R$185)*('Booking Guest Information'!$O$21:$O$170&gt;R$185)*('Booking Guest Information'!$A$21:$A$170&lt;&gt;"X"),0),0),""),"")</f>
        <v/>
      </c>
      <c r="S195" s="150" t="str">
        <f t="array" ref="S195">IFERROR(IF($C195&lt;&gt;"",INDEX('Booking Guest Information'!$K$21:$K$170,MATCH(1,('Booking Guest Information'!$G$21:$G$170=$D195)*('Booking Guest Information'!$M$21:$M$170&lt;=S$185)*('Booking Guest Information'!$O$21:$O$170&gt;S$185)*('Booking Guest Information'!$A$21:$A$170&lt;&gt;"X"),0),0),""),"")</f>
        <v/>
      </c>
      <c r="T195" s="150" t="str">
        <f t="array" ref="T195">IFERROR(IF($C195&lt;&gt;"",INDEX('Booking Guest Information'!$K$21:$K$170,MATCH(1,('Booking Guest Information'!$G$21:$G$170=$D195)*('Booking Guest Information'!$M$21:$M$170&lt;=T$185)*('Booking Guest Information'!$O$21:$O$170&gt;T$185)*('Booking Guest Information'!$A$21:$A$170&lt;&gt;"X"),0),0),""),"")</f>
        <v/>
      </c>
      <c r="U195" s="150" t="str">
        <f t="array" ref="U195">IFERROR(IF($C195&lt;&gt;"",INDEX('Booking Guest Information'!$K$21:$K$170,MATCH(1,('Booking Guest Information'!$G$21:$G$170=$D195)*('Booking Guest Information'!$M$21:$M$170&lt;=U$185)*('Booking Guest Information'!$O$21:$O$170&gt;U$185)*('Booking Guest Information'!$A$21:$A$170&lt;&gt;"X"),0),0),""),"")</f>
        <v/>
      </c>
      <c r="V195" s="150" t="str">
        <f t="array" ref="V195">IFERROR(IF($C195&lt;&gt;"",INDEX('Booking Guest Information'!$K$21:$K$170,MATCH(1,('Booking Guest Information'!$G$21:$G$170=$D195)*('Booking Guest Information'!$M$21:$M$170&lt;=V$185)*('Booking Guest Information'!$O$21:$O$170&gt;V$185)*('Booking Guest Information'!$A$21:$A$170&lt;&gt;"X"),0),0),""),"")</f>
        <v/>
      </c>
      <c r="W195" s="150" t="str">
        <f t="array" ref="W195">IFERROR(IF($C195&lt;&gt;"",INDEX('Booking Guest Information'!$K$21:$K$170,MATCH(1,('Booking Guest Information'!$G$21:$G$170=$D195)*('Booking Guest Information'!$M$21:$M$170&lt;=W$185)*('Booking Guest Information'!$O$21:$O$170&gt;W$185)*('Booking Guest Information'!$A$21:$A$170&lt;&gt;"X"),0),0),""),"")</f>
        <v/>
      </c>
      <c r="X195" s="150" t="str">
        <f t="array" ref="X195">IFERROR(IF($C195&lt;&gt;"",INDEX('Booking Guest Information'!$K$21:$K$170,MATCH(1,('Booking Guest Information'!$G$21:$G$170=$D195)*('Booking Guest Information'!$M$21:$M$170&lt;=X$185)*('Booking Guest Information'!$O$21:$O$170&gt;X$185)*('Booking Guest Information'!$A$21:$A$170&lt;&gt;"X"),0),0),""),"")</f>
        <v/>
      </c>
      <c r="Y195" s="150" t="str">
        <f t="array" ref="Y195">IFERROR(IF($C195&lt;&gt;"",INDEX('Booking Guest Information'!$K$21:$K$170,MATCH(1,('Booking Guest Information'!$G$21:$G$170=$D195)*('Booking Guest Information'!$M$21:$M$170&lt;=Y$185)*('Booking Guest Information'!$O$21:$O$170&gt;Y$185)*('Booking Guest Information'!$A$21:$A$170&lt;&gt;"X"),0),0),""),"")</f>
        <v/>
      </c>
      <c r="Z195" s="150" t="str">
        <f t="array" ref="Z195">IFERROR(IF($C195&lt;&gt;"",INDEX('Booking Guest Information'!$K$21:$K$170,MATCH(1,('Booking Guest Information'!$G$21:$G$170=$D195)*('Booking Guest Information'!$M$21:$M$170&lt;=Z$185)*('Booking Guest Information'!$O$21:$O$170&gt;Z$185)*('Booking Guest Information'!$A$21:$A$170&lt;&gt;"X"),0),0),""),"")</f>
        <v/>
      </c>
      <c r="AA195" s="150" t="str">
        <f t="array" ref="AA195">IFERROR(IF($C195&lt;&gt;"",INDEX('Booking Guest Information'!$K$21:$K$170,MATCH(1,('Booking Guest Information'!$G$21:$G$170=$D195)*('Booking Guest Information'!$M$21:$M$170&lt;=AA$185)*('Booking Guest Information'!$O$21:$O$170&gt;AA$185)*('Booking Guest Information'!$A$21:$A$170&lt;&gt;"X"),0),0),""),"")</f>
        <v/>
      </c>
      <c r="AB195" s="150" t="str">
        <f t="array" ref="AB195">IFERROR(IF($C195&lt;&gt;"",INDEX('Booking Guest Information'!$K$21:$K$170,MATCH(1,('Booking Guest Information'!$G$21:$G$170=$D195)*('Booking Guest Information'!$M$21:$M$170&lt;=AB$185)*('Booking Guest Information'!$O$21:$O$170&gt;AB$185)*('Booking Guest Information'!$A$21:$A$170&lt;&gt;"X"),0),0),""),"")</f>
        <v/>
      </c>
      <c r="AC195" s="150" t="str">
        <f t="array" ref="AC195">IFERROR(IF($C195&lt;&gt;"",INDEX('Booking Guest Information'!$K$21:$K$170,MATCH(1,('Booking Guest Information'!$G$21:$G$170=$D195)*('Booking Guest Information'!$M$21:$M$170&lt;=AC$185)*('Booking Guest Information'!$O$21:$O$170&gt;AC$185)*('Booking Guest Information'!$A$21:$A$170&lt;&gt;"X"),0),0),""),"")</f>
        <v/>
      </c>
      <c r="AD195" s="150" t="str">
        <f t="array" ref="AD195">IFERROR(IF($C195&lt;&gt;"",INDEX('Booking Guest Information'!$K$21:$K$170,MATCH(1,('Booking Guest Information'!$G$21:$G$170=$D195)*('Booking Guest Information'!$M$21:$M$170&lt;=AD$185)*('Booking Guest Information'!$O$21:$O$170&gt;AD$185)*('Booking Guest Information'!$A$21:$A$170&lt;&gt;"X"),0),0),""),"")</f>
        <v/>
      </c>
      <c r="AE195" s="150" t="str">
        <f t="array" ref="AE195">IFERROR(IF($C195&lt;&gt;"",INDEX('Booking Guest Information'!$K$21:$K$170,MATCH(1,('Booking Guest Information'!$G$21:$G$170=$D195)*('Booking Guest Information'!$M$21:$M$170&lt;=AE$185)*('Booking Guest Information'!$O$21:$O$170&gt;AE$185)*('Booking Guest Information'!$A$21:$A$170&lt;&gt;"X"),0),0),""),"")</f>
        <v/>
      </c>
      <c r="AF195" s="150" t="str">
        <f t="array" ref="AF195">IFERROR(IF($C195&lt;&gt;"",INDEX('Booking Guest Information'!$K$21:$K$170,MATCH(1,('Booking Guest Information'!$G$21:$G$170=$D195)*('Booking Guest Information'!$M$21:$M$170&lt;=AF$185)*('Booking Guest Information'!$O$21:$O$170&gt;AF$185)*('Booking Guest Information'!$A$21:$A$170&lt;&gt;"X"),0),0),""),"")</f>
        <v/>
      </c>
      <c r="AG195" s="150" t="str">
        <f t="array" ref="AG195">IFERROR(IF($C195&lt;&gt;"",INDEX('Booking Guest Information'!$K$21:$K$170,MATCH(1,('Booking Guest Information'!$G$21:$G$170=$D195)*('Booking Guest Information'!$M$21:$M$170&lt;=AG$185)*('Booking Guest Information'!$O$21:$O$170&gt;AG$185)*('Booking Guest Information'!$A$21:$A$170&lt;&gt;"X"),0),0),""),"")</f>
        <v/>
      </c>
      <c r="AH195" s="150" t="str">
        <f t="array" ref="AH195">IFERROR(IF($C195&lt;&gt;"",INDEX('Booking Guest Information'!$K$21:$K$170,MATCH(1,('Booking Guest Information'!$G$21:$G$170=$D195)*('Booking Guest Information'!$M$21:$M$170&lt;=AH$185)*('Booking Guest Information'!$O$21:$O$170&gt;AH$185)*('Booking Guest Information'!$A$21:$A$170&lt;&gt;"X"),0),0),""),"")</f>
        <v/>
      </c>
      <c r="AI195" s="150" t="str">
        <f t="array" ref="AI195">IFERROR(IF($C195&lt;&gt;"",INDEX('Booking Guest Information'!$K$21:$K$170,MATCH(1,('Booking Guest Information'!$G$21:$G$170=$D195)*('Booking Guest Information'!$M$21:$M$170&lt;=AI$185)*('Booking Guest Information'!$O$21:$O$170&gt;AI$185)*('Booking Guest Information'!$A$21:$A$170&lt;&gt;"X"),0),0),""),"")</f>
        <v/>
      </c>
      <c r="AJ195" s="150" t="str">
        <f t="array" ref="AJ195">IFERROR(IF($C195&lt;&gt;"",INDEX('Booking Guest Information'!$K$21:$K$170,MATCH(1,('Booking Guest Information'!$G$21:$G$170=$D195)*('Booking Guest Information'!$M$21:$M$170&lt;=AJ$185)*('Booking Guest Information'!$O$21:$O$170&gt;AJ$185)*('Booking Guest Information'!$A$21:$A$170&lt;&gt;"X"),0),0),""),"")</f>
        <v/>
      </c>
      <c r="AK195" s="150" t="str">
        <f t="array" ref="AK195">IFERROR(IF($C195&lt;&gt;"",INDEX('Booking Guest Information'!$K$21:$K$170,MATCH(1,('Booking Guest Information'!$G$21:$G$170=$D195)*('Booking Guest Information'!$M$21:$M$170&lt;=AK$185)*('Booking Guest Information'!$O$21:$O$170&gt;AK$185)*('Booking Guest Information'!$A$21:$A$170&lt;&gt;"X"),0),0),""),"")</f>
        <v/>
      </c>
      <c r="AL195" s="150" t="str">
        <f t="array" ref="AL195">IFERROR(IF($C195&lt;&gt;"",INDEX('Booking Guest Information'!$K$21:$K$170,MATCH(1,('Booking Guest Information'!$G$21:$G$170=$D195)*('Booking Guest Information'!$M$21:$M$170&lt;=AL$185)*('Booking Guest Information'!$O$21:$O$170&gt;AL$185)*('Booking Guest Information'!$A$21:$A$170&lt;&gt;"X"),0),0),""),"")</f>
        <v/>
      </c>
      <c r="AM195" s="150" t="str">
        <f t="array" ref="AM195">IFERROR(IF($C195&lt;&gt;"",INDEX('Booking Guest Information'!$K$21:$K$170,MATCH(1,('Booking Guest Information'!$G$21:$G$170=$D195)*('Booking Guest Information'!$M$21:$M$170&lt;=AM$185)*('Booking Guest Information'!$O$21:$O$170&gt;AM$185)*('Booking Guest Information'!$A$21:$A$170&lt;&gt;"X"),0),0),""),"")</f>
        <v/>
      </c>
      <c r="AN195" s="150" t="str">
        <f t="array" ref="AN195">IFERROR(IF($C195&lt;&gt;"",INDEX('Booking Guest Information'!$K$21:$K$170,MATCH(1,('Booking Guest Information'!$G$21:$G$170=$D195)*('Booking Guest Information'!$M$21:$M$170&lt;=AN$185)*('Booking Guest Information'!$O$21:$O$170&gt;AN$185)*('Booking Guest Information'!$A$21:$A$170&lt;&gt;"X"),0),0),""),"")</f>
        <v/>
      </c>
      <c r="AO195" s="150" t="str">
        <f t="array" ref="AO195">IFERROR(IF($C195&lt;&gt;"",INDEX('Booking Guest Information'!$K$21:$K$170,MATCH(1,('Booking Guest Information'!$G$21:$G$170=$D195)*('Booking Guest Information'!$M$21:$M$170&lt;=AO$185)*('Booking Guest Information'!$O$21:$O$170&gt;AO$185)*('Booking Guest Information'!$A$21:$A$170&lt;&gt;"X"),0),0),""),"")</f>
        <v/>
      </c>
      <c r="AP195" s="150" t="str">
        <f t="array" ref="AP195">IFERROR(IF($C195&lt;&gt;"",INDEX('Booking Guest Information'!$K$21:$K$170,MATCH(1,('Booking Guest Information'!$G$21:$G$170=$D195)*('Booking Guest Information'!$M$21:$M$170&lt;=AP$185)*('Booking Guest Information'!$O$21:$O$170&gt;AP$185)*('Booking Guest Information'!$A$21:$A$170&lt;&gt;"X"),0),0),""),"")</f>
        <v/>
      </c>
      <c r="AQ195" s="150" t="str">
        <f t="array" ref="AQ195">IFERROR(IF($C195&lt;&gt;"",INDEX('Booking Guest Information'!$K$21:$K$170,MATCH(1,('Booking Guest Information'!$G$21:$G$170=$D195)*('Booking Guest Information'!$M$21:$M$170&lt;=AQ$185)*('Booking Guest Information'!$O$21:$O$170&gt;AQ$185)*('Booking Guest Information'!$A$21:$A$170&lt;&gt;"X"),0),0),""),"")</f>
        <v/>
      </c>
      <c r="AR195" s="150" t="str">
        <f t="array" ref="AR195">IFERROR(IF($C195&lt;&gt;"",INDEX('Booking Guest Information'!$K$21:$K$170,MATCH(1,('Booking Guest Information'!$G$21:$G$170=$D195)*('Booking Guest Information'!$M$21:$M$170&lt;=AR$185)*('Booking Guest Information'!$O$21:$O$170&gt;AR$185)*('Booking Guest Information'!$A$21:$A$170&lt;&gt;"X"),0),0),""),"")</f>
        <v/>
      </c>
      <c r="AS195" s="150" t="str">
        <f t="array" ref="AS195">IFERROR(IF($C195&lt;&gt;"",INDEX('Booking Guest Information'!$K$21:$K$170,MATCH(1,('Booking Guest Information'!$G$21:$G$170=$D195)*('Booking Guest Information'!$M$21:$M$170&lt;=AS$185)*('Booking Guest Information'!$O$21:$O$170&gt;AS$185)*('Booking Guest Information'!$A$21:$A$170&lt;&gt;"X"),0),0),""),"")</f>
        <v/>
      </c>
      <c r="AT195" s="150" t="str">
        <f t="array" ref="AT195">IFERROR(IF($C195&lt;&gt;"",INDEX('Booking Guest Information'!$K$21:$K$170,MATCH(1,('Booking Guest Information'!$G$21:$G$170=$D195)*('Booking Guest Information'!$M$21:$M$170&lt;=AT$185)*('Booking Guest Information'!$O$21:$O$170&gt;AT$185)*('Booking Guest Information'!$A$21:$A$170&lt;&gt;"X"),0),0),""),"")</f>
        <v/>
      </c>
      <c r="AU195" s="150" t="str">
        <f t="array" ref="AU195">IFERROR(IF($C195&lt;&gt;"",INDEX('Booking Guest Information'!$K$21:$K$170,MATCH(1,('Booking Guest Information'!$G$21:$G$170=$D195)*('Booking Guest Information'!$M$21:$M$170&lt;=AU$185)*('Booking Guest Information'!$O$21:$O$170&gt;AU$185)*('Booking Guest Information'!$A$21:$A$170&lt;&gt;"X"),0),0),""),"")</f>
        <v/>
      </c>
    </row>
    <row r="196" spans="1:49" x14ac:dyDescent="0.3">
      <c r="B196" s="149">
        <v>11</v>
      </c>
      <c r="C196" s="151" t="str">
        <f t="shared" si="10"/>
        <v>Deluxe Single</v>
      </c>
      <c r="D196" s="149">
        <f t="shared" si="10"/>
        <v>211</v>
      </c>
      <c r="E196" s="149"/>
      <c r="F196" s="150" t="str">
        <f t="array" ref="F196">IFERROR(IF($C196&lt;&gt;"",INDEX('Booking Guest Information'!$K$21:$K$170,MATCH(1,('Booking Guest Information'!$G$21:$G$170=$D196)*('Booking Guest Information'!$M$21:$M$170&lt;=F$185)*('Booking Guest Information'!$O$21:$O$170&gt;F$185)*('Booking Guest Information'!$A$21:$A$170&lt;&gt;"X"),0),0),""),"")</f>
        <v/>
      </c>
      <c r="G196" s="150" t="str">
        <f t="array" ref="G196">IFERROR(IF($C196&lt;&gt;"",INDEX('Booking Guest Information'!$K$21:$K$170,MATCH(1,('Booking Guest Information'!$G$21:$G$170=$D196)*('Booking Guest Information'!$M$21:$M$170&lt;=G$185)*('Booking Guest Information'!$O$21:$O$170&gt;G$185)*('Booking Guest Information'!$A$21:$A$170&lt;&gt;"X"),0),0),""),"")</f>
        <v/>
      </c>
      <c r="H196" s="150" t="str">
        <f t="array" ref="H196">IFERROR(IF($C196&lt;&gt;"",INDEX('Booking Guest Information'!$K$21:$K$170,MATCH(1,('Booking Guest Information'!$G$21:$G$170=$D196)*('Booking Guest Information'!$M$21:$M$170&lt;=H$185)*('Booking Guest Information'!$O$21:$O$170&gt;H$185)*('Booking Guest Information'!$A$21:$A$170&lt;&gt;"X"),0),0),""),"")</f>
        <v/>
      </c>
      <c r="I196" s="150" t="str">
        <f t="array" ref="I196">IFERROR(IF($C196&lt;&gt;"",INDEX('Booking Guest Information'!$K$21:$K$170,MATCH(1,('Booking Guest Information'!$G$21:$G$170=$D196)*('Booking Guest Information'!$M$21:$M$170&lt;=I$185)*('Booking Guest Information'!$O$21:$O$170&gt;I$185)*('Booking Guest Information'!$A$21:$A$170&lt;&gt;"X"),0),0),""),"")</f>
        <v/>
      </c>
      <c r="J196" s="150" t="str">
        <f t="array" ref="J196">IFERROR(IF($C196&lt;&gt;"",INDEX('Booking Guest Information'!$K$21:$K$170,MATCH(1,('Booking Guest Information'!$G$21:$G$170=$D196)*('Booking Guest Information'!$M$21:$M$170&lt;=J$185)*('Booking Guest Information'!$O$21:$O$170&gt;J$185)*('Booking Guest Information'!$A$21:$A$170&lt;&gt;"X"),0),0),""),"")</f>
        <v/>
      </c>
      <c r="K196" s="150" t="str">
        <f t="array" ref="K196">IFERROR(IF($C196&lt;&gt;"",INDEX('Booking Guest Information'!$K$21:$K$170,MATCH(1,('Booking Guest Information'!$G$21:$G$170=$D196)*('Booking Guest Information'!$M$21:$M$170&lt;=K$185)*('Booking Guest Information'!$O$21:$O$170&gt;K$185)*('Booking Guest Information'!$A$21:$A$170&lt;&gt;"X"),0),0),""),"")</f>
        <v/>
      </c>
      <c r="L196" s="150" t="str">
        <f t="array" ref="L196">IFERROR(IF($C196&lt;&gt;"",INDEX('Booking Guest Information'!$K$21:$K$170,MATCH(1,('Booking Guest Information'!$G$21:$G$170=$D196)*('Booking Guest Information'!$M$21:$M$170&lt;=L$185)*('Booking Guest Information'!$O$21:$O$170&gt;L$185)*('Booking Guest Information'!$A$21:$A$170&lt;&gt;"X"),0),0),""),"")</f>
        <v/>
      </c>
      <c r="M196" s="150" t="str">
        <f t="array" ref="M196">IFERROR(IF($C196&lt;&gt;"",INDEX('Booking Guest Information'!$K$21:$K$170,MATCH(1,('Booking Guest Information'!$G$21:$G$170=$D196)*('Booking Guest Information'!$M$21:$M$170&lt;=M$185)*('Booking Guest Information'!$O$21:$O$170&gt;M$185)*('Booking Guest Information'!$A$21:$A$170&lt;&gt;"X"),0),0),""),"")</f>
        <v/>
      </c>
      <c r="N196" s="150" t="str">
        <f t="array" ref="N196">IFERROR(IF($C196&lt;&gt;"",INDEX('Booking Guest Information'!$K$21:$K$170,MATCH(1,('Booking Guest Information'!$G$21:$G$170=$D196)*('Booking Guest Information'!$M$21:$M$170&lt;=N$185)*('Booking Guest Information'!$O$21:$O$170&gt;N$185)*('Booking Guest Information'!$A$21:$A$170&lt;&gt;"X"),0),0),""),"")</f>
        <v/>
      </c>
      <c r="O196" s="150" t="str">
        <f t="array" ref="O196">IFERROR(IF($C196&lt;&gt;"",INDEX('Booking Guest Information'!$K$21:$K$170,MATCH(1,('Booking Guest Information'!$G$21:$G$170=$D196)*('Booking Guest Information'!$M$21:$M$170&lt;=O$185)*('Booking Guest Information'!$O$21:$O$170&gt;O$185)*('Booking Guest Information'!$A$21:$A$170&lt;&gt;"X"),0),0),""),"")</f>
        <v/>
      </c>
      <c r="P196" s="150" t="str">
        <f t="array" ref="P196">IFERROR(IF($C196&lt;&gt;"",INDEX('Booking Guest Information'!$K$21:$K$170,MATCH(1,('Booking Guest Information'!$G$21:$G$170=$D196)*('Booking Guest Information'!$M$21:$M$170&lt;=P$185)*('Booking Guest Information'!$O$21:$O$170&gt;P$185)*('Booking Guest Information'!$A$21:$A$170&lt;&gt;"X"),0),0),""),"")</f>
        <v/>
      </c>
      <c r="Q196" s="150" t="str">
        <f t="array" ref="Q196">IFERROR(IF($C196&lt;&gt;"",INDEX('Booking Guest Information'!$K$21:$K$170,MATCH(1,('Booking Guest Information'!$G$21:$G$170=$D196)*('Booking Guest Information'!$M$21:$M$170&lt;=Q$185)*('Booking Guest Information'!$O$21:$O$170&gt;Q$185)*('Booking Guest Information'!$A$21:$A$170&lt;&gt;"X"),0),0),""),"")</f>
        <v/>
      </c>
      <c r="R196" s="150" t="str">
        <f t="array" ref="R196">IFERROR(IF($C196&lt;&gt;"",INDEX('Booking Guest Information'!$K$21:$K$170,MATCH(1,('Booking Guest Information'!$G$21:$G$170=$D196)*('Booking Guest Information'!$M$21:$M$170&lt;=R$185)*('Booking Guest Information'!$O$21:$O$170&gt;R$185)*('Booking Guest Information'!$A$21:$A$170&lt;&gt;"X"),0),0),""),"")</f>
        <v/>
      </c>
      <c r="S196" s="150" t="str">
        <f t="array" ref="S196">IFERROR(IF($C196&lt;&gt;"",INDEX('Booking Guest Information'!$K$21:$K$170,MATCH(1,('Booking Guest Information'!$G$21:$G$170=$D196)*('Booking Guest Information'!$M$21:$M$170&lt;=S$185)*('Booking Guest Information'!$O$21:$O$170&gt;S$185)*('Booking Guest Information'!$A$21:$A$170&lt;&gt;"X"),0),0),""),"")</f>
        <v/>
      </c>
      <c r="T196" s="150" t="str">
        <f t="array" ref="T196">IFERROR(IF($C196&lt;&gt;"",INDEX('Booking Guest Information'!$K$21:$K$170,MATCH(1,('Booking Guest Information'!$G$21:$G$170=$D196)*('Booking Guest Information'!$M$21:$M$170&lt;=T$185)*('Booking Guest Information'!$O$21:$O$170&gt;T$185)*('Booking Guest Information'!$A$21:$A$170&lt;&gt;"X"),0),0),""),"")</f>
        <v/>
      </c>
      <c r="U196" s="150" t="str">
        <f t="array" ref="U196">IFERROR(IF($C196&lt;&gt;"",INDEX('Booking Guest Information'!$K$21:$K$170,MATCH(1,('Booking Guest Information'!$G$21:$G$170=$D196)*('Booking Guest Information'!$M$21:$M$170&lt;=U$185)*('Booking Guest Information'!$O$21:$O$170&gt;U$185)*('Booking Guest Information'!$A$21:$A$170&lt;&gt;"X"),0),0),""),"")</f>
        <v/>
      </c>
      <c r="V196" s="150" t="str">
        <f t="array" ref="V196">IFERROR(IF($C196&lt;&gt;"",INDEX('Booking Guest Information'!$K$21:$K$170,MATCH(1,('Booking Guest Information'!$G$21:$G$170=$D196)*('Booking Guest Information'!$M$21:$M$170&lt;=V$185)*('Booking Guest Information'!$O$21:$O$170&gt;V$185)*('Booking Guest Information'!$A$21:$A$170&lt;&gt;"X"),0),0),""),"")</f>
        <v/>
      </c>
      <c r="W196" s="150" t="str">
        <f t="array" ref="W196">IFERROR(IF($C196&lt;&gt;"",INDEX('Booking Guest Information'!$K$21:$K$170,MATCH(1,('Booking Guest Information'!$G$21:$G$170=$D196)*('Booking Guest Information'!$M$21:$M$170&lt;=W$185)*('Booking Guest Information'!$O$21:$O$170&gt;W$185)*('Booking Guest Information'!$A$21:$A$170&lt;&gt;"X"),0),0),""),"")</f>
        <v/>
      </c>
      <c r="X196" s="150" t="str">
        <f t="array" ref="X196">IFERROR(IF($C196&lt;&gt;"",INDEX('Booking Guest Information'!$K$21:$K$170,MATCH(1,('Booking Guest Information'!$G$21:$G$170=$D196)*('Booking Guest Information'!$M$21:$M$170&lt;=X$185)*('Booking Guest Information'!$O$21:$O$170&gt;X$185)*('Booking Guest Information'!$A$21:$A$170&lt;&gt;"X"),0),0),""),"")</f>
        <v/>
      </c>
      <c r="Y196" s="150" t="str">
        <f t="array" ref="Y196">IFERROR(IF($C196&lt;&gt;"",INDEX('Booking Guest Information'!$K$21:$K$170,MATCH(1,('Booking Guest Information'!$G$21:$G$170=$D196)*('Booking Guest Information'!$M$21:$M$170&lt;=Y$185)*('Booking Guest Information'!$O$21:$O$170&gt;Y$185)*('Booking Guest Information'!$A$21:$A$170&lt;&gt;"X"),0),0),""),"")</f>
        <v/>
      </c>
      <c r="Z196" s="150" t="str">
        <f t="array" ref="Z196">IFERROR(IF($C196&lt;&gt;"",INDEX('Booking Guest Information'!$K$21:$K$170,MATCH(1,('Booking Guest Information'!$G$21:$G$170=$D196)*('Booking Guest Information'!$M$21:$M$170&lt;=Z$185)*('Booking Guest Information'!$O$21:$O$170&gt;Z$185)*('Booking Guest Information'!$A$21:$A$170&lt;&gt;"X"),0),0),""),"")</f>
        <v/>
      </c>
      <c r="AA196" s="150" t="str">
        <f t="array" ref="AA196">IFERROR(IF($C196&lt;&gt;"",INDEX('Booking Guest Information'!$K$21:$K$170,MATCH(1,('Booking Guest Information'!$G$21:$G$170=$D196)*('Booking Guest Information'!$M$21:$M$170&lt;=AA$185)*('Booking Guest Information'!$O$21:$O$170&gt;AA$185)*('Booking Guest Information'!$A$21:$A$170&lt;&gt;"X"),0),0),""),"")</f>
        <v/>
      </c>
      <c r="AB196" s="150" t="str">
        <f t="array" ref="AB196">IFERROR(IF($C196&lt;&gt;"",INDEX('Booking Guest Information'!$K$21:$K$170,MATCH(1,('Booking Guest Information'!$G$21:$G$170=$D196)*('Booking Guest Information'!$M$21:$M$170&lt;=AB$185)*('Booking Guest Information'!$O$21:$O$170&gt;AB$185)*('Booking Guest Information'!$A$21:$A$170&lt;&gt;"X"),0),0),""),"")</f>
        <v/>
      </c>
      <c r="AC196" s="150" t="str">
        <f t="array" ref="AC196">IFERROR(IF($C196&lt;&gt;"",INDEX('Booking Guest Information'!$K$21:$K$170,MATCH(1,('Booking Guest Information'!$G$21:$G$170=$D196)*('Booking Guest Information'!$M$21:$M$170&lt;=AC$185)*('Booking Guest Information'!$O$21:$O$170&gt;AC$185)*('Booking Guest Information'!$A$21:$A$170&lt;&gt;"X"),0),0),""),"")</f>
        <v/>
      </c>
      <c r="AD196" s="150" t="str">
        <f t="array" ref="AD196">IFERROR(IF($C196&lt;&gt;"",INDEX('Booking Guest Information'!$K$21:$K$170,MATCH(1,('Booking Guest Information'!$G$21:$G$170=$D196)*('Booking Guest Information'!$M$21:$M$170&lt;=AD$185)*('Booking Guest Information'!$O$21:$O$170&gt;AD$185)*('Booking Guest Information'!$A$21:$A$170&lt;&gt;"X"),0),0),""),"")</f>
        <v/>
      </c>
      <c r="AE196" s="150" t="str">
        <f t="array" ref="AE196">IFERROR(IF($C196&lt;&gt;"",INDEX('Booking Guest Information'!$K$21:$K$170,MATCH(1,('Booking Guest Information'!$G$21:$G$170=$D196)*('Booking Guest Information'!$M$21:$M$170&lt;=AE$185)*('Booking Guest Information'!$O$21:$O$170&gt;AE$185)*('Booking Guest Information'!$A$21:$A$170&lt;&gt;"X"),0),0),""),"")</f>
        <v/>
      </c>
      <c r="AF196" s="150" t="str">
        <f t="array" ref="AF196">IFERROR(IF($C196&lt;&gt;"",INDEX('Booking Guest Information'!$K$21:$K$170,MATCH(1,('Booking Guest Information'!$G$21:$G$170=$D196)*('Booking Guest Information'!$M$21:$M$170&lt;=AF$185)*('Booking Guest Information'!$O$21:$O$170&gt;AF$185)*('Booking Guest Information'!$A$21:$A$170&lt;&gt;"X"),0),0),""),"")</f>
        <v/>
      </c>
      <c r="AG196" s="150" t="str">
        <f t="array" ref="AG196">IFERROR(IF($C196&lt;&gt;"",INDEX('Booking Guest Information'!$K$21:$K$170,MATCH(1,('Booking Guest Information'!$G$21:$G$170=$D196)*('Booking Guest Information'!$M$21:$M$170&lt;=AG$185)*('Booking Guest Information'!$O$21:$O$170&gt;AG$185)*('Booking Guest Information'!$A$21:$A$170&lt;&gt;"X"),0),0),""),"")</f>
        <v/>
      </c>
      <c r="AH196" s="150" t="str">
        <f t="array" ref="AH196">IFERROR(IF($C196&lt;&gt;"",INDEX('Booking Guest Information'!$K$21:$K$170,MATCH(1,('Booking Guest Information'!$G$21:$G$170=$D196)*('Booking Guest Information'!$M$21:$M$170&lt;=AH$185)*('Booking Guest Information'!$O$21:$O$170&gt;AH$185)*('Booking Guest Information'!$A$21:$A$170&lt;&gt;"X"),0),0),""),"")</f>
        <v/>
      </c>
      <c r="AI196" s="150" t="str">
        <f t="array" ref="AI196">IFERROR(IF($C196&lt;&gt;"",INDEX('Booking Guest Information'!$K$21:$K$170,MATCH(1,('Booking Guest Information'!$G$21:$G$170=$D196)*('Booking Guest Information'!$M$21:$M$170&lt;=AI$185)*('Booking Guest Information'!$O$21:$O$170&gt;AI$185)*('Booking Guest Information'!$A$21:$A$170&lt;&gt;"X"),0),0),""),"")</f>
        <v/>
      </c>
      <c r="AJ196" s="150" t="str">
        <f t="array" ref="AJ196">IFERROR(IF($C196&lt;&gt;"",INDEX('Booking Guest Information'!$K$21:$K$170,MATCH(1,('Booking Guest Information'!$G$21:$G$170=$D196)*('Booking Guest Information'!$M$21:$M$170&lt;=AJ$185)*('Booking Guest Information'!$O$21:$O$170&gt;AJ$185)*('Booking Guest Information'!$A$21:$A$170&lt;&gt;"X"),0),0),""),"")</f>
        <v/>
      </c>
      <c r="AK196" s="150" t="str">
        <f t="array" ref="AK196">IFERROR(IF($C196&lt;&gt;"",INDEX('Booking Guest Information'!$K$21:$K$170,MATCH(1,('Booking Guest Information'!$G$21:$G$170=$D196)*('Booking Guest Information'!$M$21:$M$170&lt;=AK$185)*('Booking Guest Information'!$O$21:$O$170&gt;AK$185)*('Booking Guest Information'!$A$21:$A$170&lt;&gt;"X"),0),0),""),"")</f>
        <v/>
      </c>
      <c r="AL196" s="150" t="str">
        <f t="array" ref="AL196">IFERROR(IF($C196&lt;&gt;"",INDEX('Booking Guest Information'!$K$21:$K$170,MATCH(1,('Booking Guest Information'!$G$21:$G$170=$D196)*('Booking Guest Information'!$M$21:$M$170&lt;=AL$185)*('Booking Guest Information'!$O$21:$O$170&gt;AL$185)*('Booking Guest Information'!$A$21:$A$170&lt;&gt;"X"),0),0),""),"")</f>
        <v/>
      </c>
      <c r="AM196" s="150" t="str">
        <f t="array" ref="AM196">IFERROR(IF($C196&lt;&gt;"",INDEX('Booking Guest Information'!$K$21:$K$170,MATCH(1,('Booking Guest Information'!$G$21:$G$170=$D196)*('Booking Guest Information'!$M$21:$M$170&lt;=AM$185)*('Booking Guest Information'!$O$21:$O$170&gt;AM$185)*('Booking Guest Information'!$A$21:$A$170&lt;&gt;"X"),0),0),""),"")</f>
        <v/>
      </c>
      <c r="AN196" s="150" t="str">
        <f t="array" ref="AN196">IFERROR(IF($C196&lt;&gt;"",INDEX('Booking Guest Information'!$K$21:$K$170,MATCH(1,('Booking Guest Information'!$G$21:$G$170=$D196)*('Booking Guest Information'!$M$21:$M$170&lt;=AN$185)*('Booking Guest Information'!$O$21:$O$170&gt;AN$185)*('Booking Guest Information'!$A$21:$A$170&lt;&gt;"X"),0),0),""),"")</f>
        <v/>
      </c>
      <c r="AO196" s="150" t="str">
        <f t="array" ref="AO196">IFERROR(IF($C196&lt;&gt;"",INDEX('Booking Guest Information'!$K$21:$K$170,MATCH(1,('Booking Guest Information'!$G$21:$G$170=$D196)*('Booking Guest Information'!$M$21:$M$170&lt;=AO$185)*('Booking Guest Information'!$O$21:$O$170&gt;AO$185)*('Booking Guest Information'!$A$21:$A$170&lt;&gt;"X"),0),0),""),"")</f>
        <v/>
      </c>
      <c r="AP196" s="150" t="str">
        <f t="array" ref="AP196">IFERROR(IF($C196&lt;&gt;"",INDEX('Booking Guest Information'!$K$21:$K$170,MATCH(1,('Booking Guest Information'!$G$21:$G$170=$D196)*('Booking Guest Information'!$M$21:$M$170&lt;=AP$185)*('Booking Guest Information'!$O$21:$O$170&gt;AP$185)*('Booking Guest Information'!$A$21:$A$170&lt;&gt;"X"),0),0),""),"")</f>
        <v/>
      </c>
      <c r="AQ196" s="150" t="str">
        <f t="array" ref="AQ196">IFERROR(IF($C196&lt;&gt;"",INDEX('Booking Guest Information'!$K$21:$K$170,MATCH(1,('Booking Guest Information'!$G$21:$G$170=$D196)*('Booking Guest Information'!$M$21:$M$170&lt;=AQ$185)*('Booking Guest Information'!$O$21:$O$170&gt;AQ$185)*('Booking Guest Information'!$A$21:$A$170&lt;&gt;"X"),0),0),""),"")</f>
        <v/>
      </c>
      <c r="AR196" s="150" t="str">
        <f t="array" ref="AR196">IFERROR(IF($C196&lt;&gt;"",INDEX('Booking Guest Information'!$K$21:$K$170,MATCH(1,('Booking Guest Information'!$G$21:$G$170=$D196)*('Booking Guest Information'!$M$21:$M$170&lt;=AR$185)*('Booking Guest Information'!$O$21:$O$170&gt;AR$185)*('Booking Guest Information'!$A$21:$A$170&lt;&gt;"X"),0),0),""),"")</f>
        <v/>
      </c>
      <c r="AS196" s="150" t="str">
        <f t="array" ref="AS196">IFERROR(IF($C196&lt;&gt;"",INDEX('Booking Guest Information'!$K$21:$K$170,MATCH(1,('Booking Guest Information'!$G$21:$G$170=$D196)*('Booking Guest Information'!$M$21:$M$170&lt;=AS$185)*('Booking Guest Information'!$O$21:$O$170&gt;AS$185)*('Booking Guest Information'!$A$21:$A$170&lt;&gt;"X"),0),0),""),"")</f>
        <v/>
      </c>
      <c r="AT196" s="150" t="str">
        <f t="array" ref="AT196">IFERROR(IF($C196&lt;&gt;"",INDEX('Booking Guest Information'!$K$21:$K$170,MATCH(1,('Booking Guest Information'!$G$21:$G$170=$D196)*('Booking Guest Information'!$M$21:$M$170&lt;=AT$185)*('Booking Guest Information'!$O$21:$O$170&gt;AT$185)*('Booking Guest Information'!$A$21:$A$170&lt;&gt;"X"),0),0),""),"")</f>
        <v/>
      </c>
      <c r="AU196" s="150" t="str">
        <f t="array" ref="AU196">IFERROR(IF($C196&lt;&gt;"",INDEX('Booking Guest Information'!$K$21:$K$170,MATCH(1,('Booking Guest Information'!$G$21:$G$170=$D196)*('Booking Guest Information'!$M$21:$M$170&lt;=AU$185)*('Booking Guest Information'!$O$21:$O$170&gt;AU$185)*('Booking Guest Information'!$A$21:$A$170&lt;&gt;"X"),0),0),""),"")</f>
        <v/>
      </c>
    </row>
    <row r="197" spans="1:49" x14ac:dyDescent="0.3">
      <c r="B197" s="149">
        <v>12</v>
      </c>
      <c r="C197" s="151" t="str">
        <f t="shared" si="10"/>
        <v>Deluxe Single</v>
      </c>
      <c r="D197" s="149">
        <f t="shared" si="10"/>
        <v>212</v>
      </c>
      <c r="E197" s="149"/>
      <c r="F197" s="150" t="str">
        <f t="array" ref="F197">IFERROR(IF($C197&lt;&gt;"",INDEX('Booking Guest Information'!$K$21:$K$170,MATCH(1,('Booking Guest Information'!$G$21:$G$170=$D197)*('Booking Guest Information'!$M$21:$M$170&lt;=F$185)*('Booking Guest Information'!$O$21:$O$170&gt;F$185)*('Booking Guest Information'!$A$21:$A$170&lt;&gt;"X"),0),0),""),"")</f>
        <v/>
      </c>
      <c r="G197" s="150" t="str">
        <f t="array" ref="G197">IFERROR(IF($C197&lt;&gt;"",INDEX('Booking Guest Information'!$K$21:$K$170,MATCH(1,('Booking Guest Information'!$G$21:$G$170=$D197)*('Booking Guest Information'!$M$21:$M$170&lt;=G$185)*('Booking Guest Information'!$O$21:$O$170&gt;G$185)*('Booking Guest Information'!$A$21:$A$170&lt;&gt;"X"),0),0),""),"")</f>
        <v/>
      </c>
      <c r="H197" s="150" t="str">
        <f t="array" ref="H197">IFERROR(IF($C197&lt;&gt;"",INDEX('Booking Guest Information'!$K$21:$K$170,MATCH(1,('Booking Guest Information'!$G$21:$G$170=$D197)*('Booking Guest Information'!$M$21:$M$170&lt;=H$185)*('Booking Guest Information'!$O$21:$O$170&gt;H$185)*('Booking Guest Information'!$A$21:$A$170&lt;&gt;"X"),0),0),""),"")</f>
        <v/>
      </c>
      <c r="I197" s="150" t="str">
        <f t="array" ref="I197">IFERROR(IF($C197&lt;&gt;"",INDEX('Booking Guest Information'!$K$21:$K$170,MATCH(1,('Booking Guest Information'!$G$21:$G$170=$D197)*('Booking Guest Information'!$M$21:$M$170&lt;=I$185)*('Booking Guest Information'!$O$21:$O$170&gt;I$185)*('Booking Guest Information'!$A$21:$A$170&lt;&gt;"X"),0),0),""),"")</f>
        <v/>
      </c>
      <c r="J197" s="150" t="str">
        <f t="array" ref="J197">IFERROR(IF($C197&lt;&gt;"",INDEX('Booking Guest Information'!$K$21:$K$170,MATCH(1,('Booking Guest Information'!$G$21:$G$170=$D197)*('Booking Guest Information'!$M$21:$M$170&lt;=J$185)*('Booking Guest Information'!$O$21:$O$170&gt;J$185)*('Booking Guest Information'!$A$21:$A$170&lt;&gt;"X"),0),0),""),"")</f>
        <v/>
      </c>
      <c r="K197" s="150" t="str">
        <f t="array" ref="K197">IFERROR(IF($C197&lt;&gt;"",INDEX('Booking Guest Information'!$K$21:$K$170,MATCH(1,('Booking Guest Information'!$G$21:$G$170=$D197)*('Booking Guest Information'!$M$21:$M$170&lt;=K$185)*('Booking Guest Information'!$O$21:$O$170&gt;K$185)*('Booking Guest Information'!$A$21:$A$170&lt;&gt;"X"),0),0),""),"")</f>
        <v/>
      </c>
      <c r="L197" s="150" t="str">
        <f t="array" ref="L197">IFERROR(IF($C197&lt;&gt;"",INDEX('Booking Guest Information'!$K$21:$K$170,MATCH(1,('Booking Guest Information'!$G$21:$G$170=$D197)*('Booking Guest Information'!$M$21:$M$170&lt;=L$185)*('Booking Guest Information'!$O$21:$O$170&gt;L$185)*('Booking Guest Information'!$A$21:$A$170&lt;&gt;"X"),0),0),""),"")</f>
        <v/>
      </c>
      <c r="M197" s="150" t="str">
        <f t="array" ref="M197">IFERROR(IF($C197&lt;&gt;"",INDEX('Booking Guest Information'!$K$21:$K$170,MATCH(1,('Booking Guest Information'!$G$21:$G$170=$D197)*('Booking Guest Information'!$M$21:$M$170&lt;=M$185)*('Booking Guest Information'!$O$21:$O$170&gt;M$185)*('Booking Guest Information'!$A$21:$A$170&lt;&gt;"X"),0),0),""),"")</f>
        <v/>
      </c>
      <c r="N197" s="150" t="str">
        <f t="array" ref="N197">IFERROR(IF($C197&lt;&gt;"",INDEX('Booking Guest Information'!$K$21:$K$170,MATCH(1,('Booking Guest Information'!$G$21:$G$170=$D197)*('Booking Guest Information'!$M$21:$M$170&lt;=N$185)*('Booking Guest Information'!$O$21:$O$170&gt;N$185)*('Booking Guest Information'!$A$21:$A$170&lt;&gt;"X"),0),0),""),"")</f>
        <v/>
      </c>
      <c r="O197" s="150" t="str">
        <f t="array" ref="O197">IFERROR(IF($C197&lt;&gt;"",INDEX('Booking Guest Information'!$K$21:$K$170,MATCH(1,('Booking Guest Information'!$G$21:$G$170=$D197)*('Booking Guest Information'!$M$21:$M$170&lt;=O$185)*('Booking Guest Information'!$O$21:$O$170&gt;O$185)*('Booking Guest Information'!$A$21:$A$170&lt;&gt;"X"),0),0),""),"")</f>
        <v/>
      </c>
      <c r="P197" s="150" t="str">
        <f t="array" ref="P197">IFERROR(IF($C197&lt;&gt;"",INDEX('Booking Guest Information'!$K$21:$K$170,MATCH(1,('Booking Guest Information'!$G$21:$G$170=$D197)*('Booking Guest Information'!$M$21:$M$170&lt;=P$185)*('Booking Guest Information'!$O$21:$O$170&gt;P$185)*('Booking Guest Information'!$A$21:$A$170&lt;&gt;"X"),0),0),""),"")</f>
        <v/>
      </c>
      <c r="Q197" s="150" t="str">
        <f t="array" ref="Q197">IFERROR(IF($C197&lt;&gt;"",INDEX('Booking Guest Information'!$K$21:$K$170,MATCH(1,('Booking Guest Information'!$G$21:$G$170=$D197)*('Booking Guest Information'!$M$21:$M$170&lt;=Q$185)*('Booking Guest Information'!$O$21:$O$170&gt;Q$185)*('Booking Guest Information'!$A$21:$A$170&lt;&gt;"X"),0),0),""),"")</f>
        <v/>
      </c>
      <c r="R197" s="150" t="str">
        <f t="array" ref="R197">IFERROR(IF($C197&lt;&gt;"",INDEX('Booking Guest Information'!$K$21:$K$170,MATCH(1,('Booking Guest Information'!$G$21:$G$170=$D197)*('Booking Guest Information'!$M$21:$M$170&lt;=R$185)*('Booking Guest Information'!$O$21:$O$170&gt;R$185)*('Booking Guest Information'!$A$21:$A$170&lt;&gt;"X"),0),0),""),"")</f>
        <v/>
      </c>
      <c r="S197" s="150" t="str">
        <f t="array" ref="S197">IFERROR(IF($C197&lt;&gt;"",INDEX('Booking Guest Information'!$K$21:$K$170,MATCH(1,('Booking Guest Information'!$G$21:$G$170=$D197)*('Booking Guest Information'!$M$21:$M$170&lt;=S$185)*('Booking Guest Information'!$O$21:$O$170&gt;S$185)*('Booking Guest Information'!$A$21:$A$170&lt;&gt;"X"),0),0),""),"")</f>
        <v/>
      </c>
      <c r="T197" s="150" t="str">
        <f t="array" ref="T197">IFERROR(IF($C197&lt;&gt;"",INDEX('Booking Guest Information'!$K$21:$K$170,MATCH(1,('Booking Guest Information'!$G$21:$G$170=$D197)*('Booking Guest Information'!$M$21:$M$170&lt;=T$185)*('Booking Guest Information'!$O$21:$O$170&gt;T$185)*('Booking Guest Information'!$A$21:$A$170&lt;&gt;"X"),0),0),""),"")</f>
        <v/>
      </c>
      <c r="U197" s="150" t="str">
        <f t="array" ref="U197">IFERROR(IF($C197&lt;&gt;"",INDEX('Booking Guest Information'!$K$21:$K$170,MATCH(1,('Booking Guest Information'!$G$21:$G$170=$D197)*('Booking Guest Information'!$M$21:$M$170&lt;=U$185)*('Booking Guest Information'!$O$21:$O$170&gt;U$185)*('Booking Guest Information'!$A$21:$A$170&lt;&gt;"X"),0),0),""),"")</f>
        <v/>
      </c>
      <c r="V197" s="150" t="str">
        <f t="array" ref="V197">IFERROR(IF($C197&lt;&gt;"",INDEX('Booking Guest Information'!$K$21:$K$170,MATCH(1,('Booking Guest Information'!$G$21:$G$170=$D197)*('Booking Guest Information'!$M$21:$M$170&lt;=V$185)*('Booking Guest Information'!$O$21:$O$170&gt;V$185)*('Booking Guest Information'!$A$21:$A$170&lt;&gt;"X"),0),0),""),"")</f>
        <v/>
      </c>
      <c r="W197" s="150" t="str">
        <f t="array" ref="W197">IFERROR(IF($C197&lt;&gt;"",INDEX('Booking Guest Information'!$K$21:$K$170,MATCH(1,('Booking Guest Information'!$G$21:$G$170=$D197)*('Booking Guest Information'!$M$21:$M$170&lt;=W$185)*('Booking Guest Information'!$O$21:$O$170&gt;W$185)*('Booking Guest Information'!$A$21:$A$170&lt;&gt;"X"),0),0),""),"")</f>
        <v/>
      </c>
      <c r="X197" s="150" t="str">
        <f t="array" ref="X197">IFERROR(IF($C197&lt;&gt;"",INDEX('Booking Guest Information'!$K$21:$K$170,MATCH(1,('Booking Guest Information'!$G$21:$G$170=$D197)*('Booking Guest Information'!$M$21:$M$170&lt;=X$185)*('Booking Guest Information'!$O$21:$O$170&gt;X$185)*('Booking Guest Information'!$A$21:$A$170&lt;&gt;"X"),0),0),""),"")</f>
        <v/>
      </c>
      <c r="Y197" s="150" t="str">
        <f t="array" ref="Y197">IFERROR(IF($C197&lt;&gt;"",INDEX('Booking Guest Information'!$K$21:$K$170,MATCH(1,('Booking Guest Information'!$G$21:$G$170=$D197)*('Booking Guest Information'!$M$21:$M$170&lt;=Y$185)*('Booking Guest Information'!$O$21:$O$170&gt;Y$185)*('Booking Guest Information'!$A$21:$A$170&lt;&gt;"X"),0),0),""),"")</f>
        <v/>
      </c>
      <c r="Z197" s="150" t="str">
        <f t="array" ref="Z197">IFERROR(IF($C197&lt;&gt;"",INDEX('Booking Guest Information'!$K$21:$K$170,MATCH(1,('Booking Guest Information'!$G$21:$G$170=$D197)*('Booking Guest Information'!$M$21:$M$170&lt;=Z$185)*('Booking Guest Information'!$O$21:$O$170&gt;Z$185)*('Booking Guest Information'!$A$21:$A$170&lt;&gt;"X"),0),0),""),"")</f>
        <v/>
      </c>
      <c r="AA197" s="150" t="str">
        <f t="array" ref="AA197">IFERROR(IF($C197&lt;&gt;"",INDEX('Booking Guest Information'!$K$21:$K$170,MATCH(1,('Booking Guest Information'!$G$21:$G$170=$D197)*('Booking Guest Information'!$M$21:$M$170&lt;=AA$185)*('Booking Guest Information'!$O$21:$O$170&gt;AA$185)*('Booking Guest Information'!$A$21:$A$170&lt;&gt;"X"),0),0),""),"")</f>
        <v/>
      </c>
      <c r="AB197" s="150" t="str">
        <f t="array" ref="AB197">IFERROR(IF($C197&lt;&gt;"",INDEX('Booking Guest Information'!$K$21:$K$170,MATCH(1,('Booking Guest Information'!$G$21:$G$170=$D197)*('Booking Guest Information'!$M$21:$M$170&lt;=AB$185)*('Booking Guest Information'!$O$21:$O$170&gt;AB$185)*('Booking Guest Information'!$A$21:$A$170&lt;&gt;"X"),0),0),""),"")</f>
        <v/>
      </c>
      <c r="AC197" s="150" t="str">
        <f t="array" ref="AC197">IFERROR(IF($C197&lt;&gt;"",INDEX('Booking Guest Information'!$K$21:$K$170,MATCH(1,('Booking Guest Information'!$G$21:$G$170=$D197)*('Booking Guest Information'!$M$21:$M$170&lt;=AC$185)*('Booking Guest Information'!$O$21:$O$170&gt;AC$185)*('Booking Guest Information'!$A$21:$A$170&lt;&gt;"X"),0),0),""),"")</f>
        <v/>
      </c>
      <c r="AD197" s="150" t="str">
        <f t="array" ref="AD197">IFERROR(IF($C197&lt;&gt;"",INDEX('Booking Guest Information'!$K$21:$K$170,MATCH(1,('Booking Guest Information'!$G$21:$G$170=$D197)*('Booking Guest Information'!$M$21:$M$170&lt;=AD$185)*('Booking Guest Information'!$O$21:$O$170&gt;AD$185)*('Booking Guest Information'!$A$21:$A$170&lt;&gt;"X"),0),0),""),"")</f>
        <v/>
      </c>
      <c r="AE197" s="150" t="str">
        <f t="array" ref="AE197">IFERROR(IF($C197&lt;&gt;"",INDEX('Booking Guest Information'!$K$21:$K$170,MATCH(1,('Booking Guest Information'!$G$21:$G$170=$D197)*('Booking Guest Information'!$M$21:$M$170&lt;=AE$185)*('Booking Guest Information'!$O$21:$O$170&gt;AE$185)*('Booking Guest Information'!$A$21:$A$170&lt;&gt;"X"),0),0),""),"")</f>
        <v/>
      </c>
      <c r="AF197" s="150" t="str">
        <f t="array" ref="AF197">IFERROR(IF($C197&lt;&gt;"",INDEX('Booking Guest Information'!$K$21:$K$170,MATCH(1,('Booking Guest Information'!$G$21:$G$170=$D197)*('Booking Guest Information'!$M$21:$M$170&lt;=AF$185)*('Booking Guest Information'!$O$21:$O$170&gt;AF$185)*('Booking Guest Information'!$A$21:$A$170&lt;&gt;"X"),0),0),""),"")</f>
        <v/>
      </c>
      <c r="AG197" s="150" t="str">
        <f t="array" ref="AG197">IFERROR(IF($C197&lt;&gt;"",INDEX('Booking Guest Information'!$K$21:$K$170,MATCH(1,('Booking Guest Information'!$G$21:$G$170=$D197)*('Booking Guest Information'!$M$21:$M$170&lt;=AG$185)*('Booking Guest Information'!$O$21:$O$170&gt;AG$185)*('Booking Guest Information'!$A$21:$A$170&lt;&gt;"X"),0),0),""),"")</f>
        <v/>
      </c>
      <c r="AH197" s="150" t="str">
        <f t="array" ref="AH197">IFERROR(IF($C197&lt;&gt;"",INDEX('Booking Guest Information'!$K$21:$K$170,MATCH(1,('Booking Guest Information'!$G$21:$G$170=$D197)*('Booking Guest Information'!$M$21:$M$170&lt;=AH$185)*('Booking Guest Information'!$O$21:$O$170&gt;AH$185)*('Booking Guest Information'!$A$21:$A$170&lt;&gt;"X"),0),0),""),"")</f>
        <v/>
      </c>
      <c r="AI197" s="150" t="str">
        <f t="array" ref="AI197">IFERROR(IF($C197&lt;&gt;"",INDEX('Booking Guest Information'!$K$21:$K$170,MATCH(1,('Booking Guest Information'!$G$21:$G$170=$D197)*('Booking Guest Information'!$M$21:$M$170&lt;=AI$185)*('Booking Guest Information'!$O$21:$O$170&gt;AI$185)*('Booking Guest Information'!$A$21:$A$170&lt;&gt;"X"),0),0),""),"")</f>
        <v/>
      </c>
      <c r="AJ197" s="150" t="str">
        <f t="array" ref="AJ197">IFERROR(IF($C197&lt;&gt;"",INDEX('Booking Guest Information'!$K$21:$K$170,MATCH(1,('Booking Guest Information'!$G$21:$G$170=$D197)*('Booking Guest Information'!$M$21:$M$170&lt;=AJ$185)*('Booking Guest Information'!$O$21:$O$170&gt;AJ$185)*('Booking Guest Information'!$A$21:$A$170&lt;&gt;"X"),0),0),""),"")</f>
        <v/>
      </c>
      <c r="AK197" s="150" t="str">
        <f t="array" ref="AK197">IFERROR(IF($C197&lt;&gt;"",INDEX('Booking Guest Information'!$K$21:$K$170,MATCH(1,('Booking Guest Information'!$G$21:$G$170=$D197)*('Booking Guest Information'!$M$21:$M$170&lt;=AK$185)*('Booking Guest Information'!$O$21:$O$170&gt;AK$185)*('Booking Guest Information'!$A$21:$A$170&lt;&gt;"X"),0),0),""),"")</f>
        <v/>
      </c>
      <c r="AL197" s="150" t="str">
        <f t="array" ref="AL197">IFERROR(IF($C197&lt;&gt;"",INDEX('Booking Guest Information'!$K$21:$K$170,MATCH(1,('Booking Guest Information'!$G$21:$G$170=$D197)*('Booking Guest Information'!$M$21:$M$170&lt;=AL$185)*('Booking Guest Information'!$O$21:$O$170&gt;AL$185)*('Booking Guest Information'!$A$21:$A$170&lt;&gt;"X"),0),0),""),"")</f>
        <v/>
      </c>
      <c r="AM197" s="150" t="str">
        <f t="array" ref="AM197">IFERROR(IF($C197&lt;&gt;"",INDEX('Booking Guest Information'!$K$21:$K$170,MATCH(1,('Booking Guest Information'!$G$21:$G$170=$D197)*('Booking Guest Information'!$M$21:$M$170&lt;=AM$185)*('Booking Guest Information'!$O$21:$O$170&gt;AM$185)*('Booking Guest Information'!$A$21:$A$170&lt;&gt;"X"),0),0),""),"")</f>
        <v/>
      </c>
      <c r="AN197" s="150" t="str">
        <f t="array" ref="AN197">IFERROR(IF($C197&lt;&gt;"",INDEX('Booking Guest Information'!$K$21:$K$170,MATCH(1,('Booking Guest Information'!$G$21:$G$170=$D197)*('Booking Guest Information'!$M$21:$M$170&lt;=AN$185)*('Booking Guest Information'!$O$21:$O$170&gt;AN$185)*('Booking Guest Information'!$A$21:$A$170&lt;&gt;"X"),0),0),""),"")</f>
        <v/>
      </c>
      <c r="AO197" s="150" t="str">
        <f t="array" ref="AO197">IFERROR(IF($C197&lt;&gt;"",INDEX('Booking Guest Information'!$K$21:$K$170,MATCH(1,('Booking Guest Information'!$G$21:$G$170=$D197)*('Booking Guest Information'!$M$21:$M$170&lt;=AO$185)*('Booking Guest Information'!$O$21:$O$170&gt;AO$185)*('Booking Guest Information'!$A$21:$A$170&lt;&gt;"X"),0),0),""),"")</f>
        <v/>
      </c>
      <c r="AP197" s="150" t="str">
        <f t="array" ref="AP197">IFERROR(IF($C197&lt;&gt;"",INDEX('Booking Guest Information'!$K$21:$K$170,MATCH(1,('Booking Guest Information'!$G$21:$G$170=$D197)*('Booking Guest Information'!$M$21:$M$170&lt;=AP$185)*('Booking Guest Information'!$O$21:$O$170&gt;AP$185)*('Booking Guest Information'!$A$21:$A$170&lt;&gt;"X"),0),0),""),"")</f>
        <v/>
      </c>
      <c r="AQ197" s="150" t="str">
        <f t="array" ref="AQ197">IFERROR(IF($C197&lt;&gt;"",INDEX('Booking Guest Information'!$K$21:$K$170,MATCH(1,('Booking Guest Information'!$G$21:$G$170=$D197)*('Booking Guest Information'!$M$21:$M$170&lt;=AQ$185)*('Booking Guest Information'!$O$21:$O$170&gt;AQ$185)*('Booking Guest Information'!$A$21:$A$170&lt;&gt;"X"),0),0),""),"")</f>
        <v/>
      </c>
      <c r="AR197" s="150" t="str">
        <f t="array" ref="AR197">IFERROR(IF($C197&lt;&gt;"",INDEX('Booking Guest Information'!$K$21:$K$170,MATCH(1,('Booking Guest Information'!$G$21:$G$170=$D197)*('Booking Guest Information'!$M$21:$M$170&lt;=AR$185)*('Booking Guest Information'!$O$21:$O$170&gt;AR$185)*('Booking Guest Information'!$A$21:$A$170&lt;&gt;"X"),0),0),""),"")</f>
        <v/>
      </c>
      <c r="AS197" s="150" t="str">
        <f t="array" ref="AS197">IFERROR(IF($C197&lt;&gt;"",INDEX('Booking Guest Information'!$K$21:$K$170,MATCH(1,('Booking Guest Information'!$G$21:$G$170=$D197)*('Booking Guest Information'!$M$21:$M$170&lt;=AS$185)*('Booking Guest Information'!$O$21:$O$170&gt;AS$185)*('Booking Guest Information'!$A$21:$A$170&lt;&gt;"X"),0),0),""),"")</f>
        <v/>
      </c>
      <c r="AT197" s="150" t="str">
        <f t="array" ref="AT197">IFERROR(IF($C197&lt;&gt;"",INDEX('Booking Guest Information'!$K$21:$K$170,MATCH(1,('Booking Guest Information'!$G$21:$G$170=$D197)*('Booking Guest Information'!$M$21:$M$170&lt;=AT$185)*('Booking Guest Information'!$O$21:$O$170&gt;AT$185)*('Booking Guest Information'!$A$21:$A$170&lt;&gt;"X"),0),0),""),"")</f>
        <v/>
      </c>
      <c r="AU197" s="150" t="str">
        <f t="array" ref="AU197">IFERROR(IF($C197&lt;&gt;"",INDEX('Booking Guest Information'!$K$21:$K$170,MATCH(1,('Booking Guest Information'!$G$21:$G$170=$D197)*('Booking Guest Information'!$M$21:$M$170&lt;=AU$185)*('Booking Guest Information'!$O$21:$O$170&gt;AU$185)*('Booking Guest Information'!$A$21:$A$170&lt;&gt;"X"),0),0),""),"")</f>
        <v/>
      </c>
    </row>
    <row r="198" spans="1:49" x14ac:dyDescent="0.3">
      <c r="B198" s="149">
        <v>13</v>
      </c>
      <c r="C198" s="151" t="str">
        <f t="shared" si="10"/>
        <v>Deluxe Double</v>
      </c>
      <c r="D198" s="149">
        <f t="shared" si="10"/>
        <v>213</v>
      </c>
      <c r="E198" s="149"/>
      <c r="F198" s="150" t="str">
        <f t="array" ref="F198">IFERROR(IF($C198&lt;&gt;"",INDEX('Booking Guest Information'!$K$21:$K$170,MATCH(1,('Booking Guest Information'!$G$21:$G$170=$D198)*('Booking Guest Information'!$M$21:$M$170&lt;=F$185)*('Booking Guest Information'!$O$21:$O$170&gt;F$185)*('Booking Guest Information'!$A$21:$A$170&lt;&gt;"X"),0),0),""),"")</f>
        <v/>
      </c>
      <c r="G198" s="150" t="str">
        <f t="array" ref="G198">IFERROR(IF($C198&lt;&gt;"",INDEX('Booking Guest Information'!$K$21:$K$170,MATCH(1,('Booking Guest Information'!$G$21:$G$170=$D198)*('Booking Guest Information'!$M$21:$M$170&lt;=G$185)*('Booking Guest Information'!$O$21:$O$170&gt;G$185)*('Booking Guest Information'!$A$21:$A$170&lt;&gt;"X"),0),0),""),"")</f>
        <v/>
      </c>
      <c r="H198" s="150" t="str">
        <f t="array" ref="H198">IFERROR(IF($C198&lt;&gt;"",INDEX('Booking Guest Information'!$K$21:$K$170,MATCH(1,('Booking Guest Information'!$G$21:$G$170=$D198)*('Booking Guest Information'!$M$21:$M$170&lt;=H$185)*('Booking Guest Information'!$O$21:$O$170&gt;H$185)*('Booking Guest Information'!$A$21:$A$170&lt;&gt;"X"),0),0),""),"")</f>
        <v/>
      </c>
      <c r="I198" s="150" t="str">
        <f t="array" ref="I198">IFERROR(IF($C198&lt;&gt;"",INDEX('Booking Guest Information'!$K$21:$K$170,MATCH(1,('Booking Guest Information'!$G$21:$G$170=$D198)*('Booking Guest Information'!$M$21:$M$170&lt;=I$185)*('Booking Guest Information'!$O$21:$O$170&gt;I$185)*('Booking Guest Information'!$A$21:$A$170&lt;&gt;"X"),0),0),""),"")</f>
        <v/>
      </c>
      <c r="J198" s="150" t="str">
        <f t="array" ref="J198">IFERROR(IF($C198&lt;&gt;"",INDEX('Booking Guest Information'!$K$21:$K$170,MATCH(1,('Booking Guest Information'!$G$21:$G$170=$D198)*('Booking Guest Information'!$M$21:$M$170&lt;=J$185)*('Booking Guest Information'!$O$21:$O$170&gt;J$185)*('Booking Guest Information'!$A$21:$A$170&lt;&gt;"X"),0),0),""),"")</f>
        <v/>
      </c>
      <c r="K198" s="150" t="str">
        <f t="array" ref="K198">IFERROR(IF($C198&lt;&gt;"",INDEX('Booking Guest Information'!$K$21:$K$170,MATCH(1,('Booking Guest Information'!$G$21:$G$170=$D198)*('Booking Guest Information'!$M$21:$M$170&lt;=K$185)*('Booking Guest Information'!$O$21:$O$170&gt;K$185)*('Booking Guest Information'!$A$21:$A$170&lt;&gt;"X"),0),0),""),"")</f>
        <v/>
      </c>
      <c r="L198" s="150" t="str">
        <f t="array" ref="L198">IFERROR(IF($C198&lt;&gt;"",INDEX('Booking Guest Information'!$K$21:$K$170,MATCH(1,('Booking Guest Information'!$G$21:$G$170=$D198)*('Booking Guest Information'!$M$21:$M$170&lt;=L$185)*('Booking Guest Information'!$O$21:$O$170&gt;L$185)*('Booking Guest Information'!$A$21:$A$170&lt;&gt;"X"),0),0),""),"")</f>
        <v/>
      </c>
      <c r="M198" s="150" t="str">
        <f t="array" ref="M198">IFERROR(IF($C198&lt;&gt;"",INDEX('Booking Guest Information'!$K$21:$K$170,MATCH(1,('Booking Guest Information'!$G$21:$G$170=$D198)*('Booking Guest Information'!$M$21:$M$170&lt;=M$185)*('Booking Guest Information'!$O$21:$O$170&gt;M$185)*('Booking Guest Information'!$A$21:$A$170&lt;&gt;"X"),0),0),""),"")</f>
        <v/>
      </c>
      <c r="N198" s="150" t="str">
        <f t="array" ref="N198">IFERROR(IF($C198&lt;&gt;"",INDEX('Booking Guest Information'!$K$21:$K$170,MATCH(1,('Booking Guest Information'!$G$21:$G$170=$D198)*('Booking Guest Information'!$M$21:$M$170&lt;=N$185)*('Booking Guest Information'!$O$21:$O$170&gt;N$185)*('Booking Guest Information'!$A$21:$A$170&lt;&gt;"X"),0),0),""),"")</f>
        <v/>
      </c>
      <c r="O198" s="150" t="str">
        <f t="array" ref="O198">IFERROR(IF($C198&lt;&gt;"",INDEX('Booking Guest Information'!$K$21:$K$170,MATCH(1,('Booking Guest Information'!$G$21:$G$170=$D198)*('Booking Guest Information'!$M$21:$M$170&lt;=O$185)*('Booking Guest Information'!$O$21:$O$170&gt;O$185)*('Booking Guest Information'!$A$21:$A$170&lt;&gt;"X"),0),0),""),"")</f>
        <v/>
      </c>
      <c r="P198" s="150" t="str">
        <f t="array" ref="P198">IFERROR(IF($C198&lt;&gt;"",INDEX('Booking Guest Information'!$K$21:$K$170,MATCH(1,('Booking Guest Information'!$G$21:$G$170=$D198)*('Booking Guest Information'!$M$21:$M$170&lt;=P$185)*('Booking Guest Information'!$O$21:$O$170&gt;P$185)*('Booking Guest Information'!$A$21:$A$170&lt;&gt;"X"),0),0),""),"")</f>
        <v/>
      </c>
      <c r="Q198" s="150" t="str">
        <f t="array" ref="Q198">IFERROR(IF($C198&lt;&gt;"",INDEX('Booking Guest Information'!$K$21:$K$170,MATCH(1,('Booking Guest Information'!$G$21:$G$170=$D198)*('Booking Guest Information'!$M$21:$M$170&lt;=Q$185)*('Booking Guest Information'!$O$21:$O$170&gt;Q$185)*('Booking Guest Information'!$A$21:$A$170&lt;&gt;"X"),0),0),""),"")</f>
        <v/>
      </c>
      <c r="R198" s="150" t="str">
        <f t="array" ref="R198">IFERROR(IF($C198&lt;&gt;"",INDEX('Booking Guest Information'!$K$21:$K$170,MATCH(1,('Booking Guest Information'!$G$21:$G$170=$D198)*('Booking Guest Information'!$M$21:$M$170&lt;=R$185)*('Booking Guest Information'!$O$21:$O$170&gt;R$185)*('Booking Guest Information'!$A$21:$A$170&lt;&gt;"X"),0),0),""),"")</f>
        <v/>
      </c>
      <c r="S198" s="150" t="str">
        <f t="array" ref="S198">IFERROR(IF($C198&lt;&gt;"",INDEX('Booking Guest Information'!$K$21:$K$170,MATCH(1,('Booking Guest Information'!$G$21:$G$170=$D198)*('Booking Guest Information'!$M$21:$M$170&lt;=S$185)*('Booking Guest Information'!$O$21:$O$170&gt;S$185)*('Booking Guest Information'!$A$21:$A$170&lt;&gt;"X"),0),0),""),"")</f>
        <v/>
      </c>
      <c r="T198" s="150" t="str">
        <f t="array" ref="T198">IFERROR(IF($C198&lt;&gt;"",INDEX('Booking Guest Information'!$K$21:$K$170,MATCH(1,('Booking Guest Information'!$G$21:$G$170=$D198)*('Booking Guest Information'!$M$21:$M$170&lt;=T$185)*('Booking Guest Information'!$O$21:$O$170&gt;T$185)*('Booking Guest Information'!$A$21:$A$170&lt;&gt;"X"),0),0),""),"")</f>
        <v/>
      </c>
      <c r="U198" s="150" t="str">
        <f t="array" ref="U198">IFERROR(IF($C198&lt;&gt;"",INDEX('Booking Guest Information'!$K$21:$K$170,MATCH(1,('Booking Guest Information'!$G$21:$G$170=$D198)*('Booking Guest Information'!$M$21:$M$170&lt;=U$185)*('Booking Guest Information'!$O$21:$O$170&gt;U$185)*('Booking Guest Information'!$A$21:$A$170&lt;&gt;"X"),0),0),""),"")</f>
        <v/>
      </c>
      <c r="V198" s="150" t="str">
        <f t="array" ref="V198">IFERROR(IF($C198&lt;&gt;"",INDEX('Booking Guest Information'!$K$21:$K$170,MATCH(1,('Booking Guest Information'!$G$21:$G$170=$D198)*('Booking Guest Information'!$M$21:$M$170&lt;=V$185)*('Booking Guest Information'!$O$21:$O$170&gt;V$185)*('Booking Guest Information'!$A$21:$A$170&lt;&gt;"X"),0),0),""),"")</f>
        <v/>
      </c>
      <c r="W198" s="150" t="str">
        <f t="array" ref="W198">IFERROR(IF($C198&lt;&gt;"",INDEX('Booking Guest Information'!$K$21:$K$170,MATCH(1,('Booking Guest Information'!$G$21:$G$170=$D198)*('Booking Guest Information'!$M$21:$M$170&lt;=W$185)*('Booking Guest Information'!$O$21:$O$170&gt;W$185)*('Booking Guest Information'!$A$21:$A$170&lt;&gt;"X"),0),0),""),"")</f>
        <v/>
      </c>
      <c r="X198" s="150" t="str">
        <f t="array" ref="X198">IFERROR(IF($C198&lt;&gt;"",INDEX('Booking Guest Information'!$K$21:$K$170,MATCH(1,('Booking Guest Information'!$G$21:$G$170=$D198)*('Booking Guest Information'!$M$21:$M$170&lt;=X$185)*('Booking Guest Information'!$O$21:$O$170&gt;X$185)*('Booking Guest Information'!$A$21:$A$170&lt;&gt;"X"),0),0),""),"")</f>
        <v/>
      </c>
      <c r="Y198" s="150" t="str">
        <f t="array" ref="Y198">IFERROR(IF($C198&lt;&gt;"",INDEX('Booking Guest Information'!$K$21:$K$170,MATCH(1,('Booking Guest Information'!$G$21:$G$170=$D198)*('Booking Guest Information'!$M$21:$M$170&lt;=Y$185)*('Booking Guest Information'!$O$21:$O$170&gt;Y$185)*('Booking Guest Information'!$A$21:$A$170&lt;&gt;"X"),0),0),""),"")</f>
        <v/>
      </c>
      <c r="Z198" s="150" t="str">
        <f t="array" ref="Z198">IFERROR(IF($C198&lt;&gt;"",INDEX('Booking Guest Information'!$K$21:$K$170,MATCH(1,('Booking Guest Information'!$G$21:$G$170=$D198)*('Booking Guest Information'!$M$21:$M$170&lt;=Z$185)*('Booking Guest Information'!$O$21:$O$170&gt;Z$185)*('Booking Guest Information'!$A$21:$A$170&lt;&gt;"X"),0),0),""),"")</f>
        <v/>
      </c>
      <c r="AA198" s="150" t="str">
        <f t="array" ref="AA198">IFERROR(IF($C198&lt;&gt;"",INDEX('Booking Guest Information'!$K$21:$K$170,MATCH(1,('Booking Guest Information'!$G$21:$G$170=$D198)*('Booking Guest Information'!$M$21:$M$170&lt;=AA$185)*('Booking Guest Information'!$O$21:$O$170&gt;AA$185)*('Booking Guest Information'!$A$21:$A$170&lt;&gt;"X"),0),0),""),"")</f>
        <v/>
      </c>
      <c r="AB198" s="150" t="str">
        <f t="array" ref="AB198">IFERROR(IF($C198&lt;&gt;"",INDEX('Booking Guest Information'!$K$21:$K$170,MATCH(1,('Booking Guest Information'!$G$21:$G$170=$D198)*('Booking Guest Information'!$M$21:$M$170&lt;=AB$185)*('Booking Guest Information'!$O$21:$O$170&gt;AB$185)*('Booking Guest Information'!$A$21:$A$170&lt;&gt;"X"),0),0),""),"")</f>
        <v/>
      </c>
      <c r="AC198" s="150" t="str">
        <f t="array" ref="AC198">IFERROR(IF($C198&lt;&gt;"",INDEX('Booking Guest Information'!$K$21:$K$170,MATCH(1,('Booking Guest Information'!$G$21:$G$170=$D198)*('Booking Guest Information'!$M$21:$M$170&lt;=AC$185)*('Booking Guest Information'!$O$21:$O$170&gt;AC$185)*('Booking Guest Information'!$A$21:$A$170&lt;&gt;"X"),0),0),""),"")</f>
        <v/>
      </c>
      <c r="AD198" s="150" t="str">
        <f t="array" ref="AD198">IFERROR(IF($C198&lt;&gt;"",INDEX('Booking Guest Information'!$K$21:$K$170,MATCH(1,('Booking Guest Information'!$G$21:$G$170=$D198)*('Booking Guest Information'!$M$21:$M$170&lt;=AD$185)*('Booking Guest Information'!$O$21:$O$170&gt;AD$185)*('Booking Guest Information'!$A$21:$A$170&lt;&gt;"X"),0),0),""),"")</f>
        <v/>
      </c>
      <c r="AE198" s="150" t="str">
        <f t="array" ref="AE198">IFERROR(IF($C198&lt;&gt;"",INDEX('Booking Guest Information'!$K$21:$K$170,MATCH(1,('Booking Guest Information'!$G$21:$G$170=$D198)*('Booking Guest Information'!$M$21:$M$170&lt;=AE$185)*('Booking Guest Information'!$O$21:$O$170&gt;AE$185)*('Booking Guest Information'!$A$21:$A$170&lt;&gt;"X"),0),0),""),"")</f>
        <v/>
      </c>
      <c r="AF198" s="150" t="str">
        <f t="array" ref="AF198">IFERROR(IF($C198&lt;&gt;"",INDEX('Booking Guest Information'!$K$21:$K$170,MATCH(1,('Booking Guest Information'!$G$21:$G$170=$D198)*('Booking Guest Information'!$M$21:$M$170&lt;=AF$185)*('Booking Guest Information'!$O$21:$O$170&gt;AF$185)*('Booking Guest Information'!$A$21:$A$170&lt;&gt;"X"),0),0),""),"")</f>
        <v/>
      </c>
      <c r="AG198" s="150" t="str">
        <f t="array" ref="AG198">IFERROR(IF($C198&lt;&gt;"",INDEX('Booking Guest Information'!$K$21:$K$170,MATCH(1,('Booking Guest Information'!$G$21:$G$170=$D198)*('Booking Guest Information'!$M$21:$M$170&lt;=AG$185)*('Booking Guest Information'!$O$21:$O$170&gt;AG$185)*('Booking Guest Information'!$A$21:$A$170&lt;&gt;"X"),0),0),""),"")</f>
        <v/>
      </c>
      <c r="AH198" s="150" t="str">
        <f t="array" ref="AH198">IFERROR(IF($C198&lt;&gt;"",INDEX('Booking Guest Information'!$K$21:$K$170,MATCH(1,('Booking Guest Information'!$G$21:$G$170=$D198)*('Booking Guest Information'!$M$21:$M$170&lt;=AH$185)*('Booking Guest Information'!$O$21:$O$170&gt;AH$185)*('Booking Guest Information'!$A$21:$A$170&lt;&gt;"X"),0),0),""),"")</f>
        <v/>
      </c>
      <c r="AI198" s="150" t="str">
        <f t="array" ref="AI198">IFERROR(IF($C198&lt;&gt;"",INDEX('Booking Guest Information'!$K$21:$K$170,MATCH(1,('Booking Guest Information'!$G$21:$G$170=$D198)*('Booking Guest Information'!$M$21:$M$170&lt;=AI$185)*('Booking Guest Information'!$O$21:$O$170&gt;AI$185)*('Booking Guest Information'!$A$21:$A$170&lt;&gt;"X"),0),0),""),"")</f>
        <v/>
      </c>
      <c r="AJ198" s="150" t="str">
        <f t="array" ref="AJ198">IFERROR(IF($C198&lt;&gt;"",INDEX('Booking Guest Information'!$K$21:$K$170,MATCH(1,('Booking Guest Information'!$G$21:$G$170=$D198)*('Booking Guest Information'!$M$21:$M$170&lt;=AJ$185)*('Booking Guest Information'!$O$21:$O$170&gt;AJ$185)*('Booking Guest Information'!$A$21:$A$170&lt;&gt;"X"),0),0),""),"")</f>
        <v/>
      </c>
      <c r="AK198" s="150" t="str">
        <f t="array" ref="AK198">IFERROR(IF($C198&lt;&gt;"",INDEX('Booking Guest Information'!$K$21:$K$170,MATCH(1,('Booking Guest Information'!$G$21:$G$170=$D198)*('Booking Guest Information'!$M$21:$M$170&lt;=AK$185)*('Booking Guest Information'!$O$21:$O$170&gt;AK$185)*('Booking Guest Information'!$A$21:$A$170&lt;&gt;"X"),0),0),""),"")</f>
        <v/>
      </c>
      <c r="AL198" s="150" t="str">
        <f t="array" ref="AL198">IFERROR(IF($C198&lt;&gt;"",INDEX('Booking Guest Information'!$K$21:$K$170,MATCH(1,('Booking Guest Information'!$G$21:$G$170=$D198)*('Booking Guest Information'!$M$21:$M$170&lt;=AL$185)*('Booking Guest Information'!$O$21:$O$170&gt;AL$185)*('Booking Guest Information'!$A$21:$A$170&lt;&gt;"X"),0),0),""),"")</f>
        <v/>
      </c>
      <c r="AM198" s="150" t="str">
        <f t="array" ref="AM198">IFERROR(IF($C198&lt;&gt;"",INDEX('Booking Guest Information'!$K$21:$K$170,MATCH(1,('Booking Guest Information'!$G$21:$G$170=$D198)*('Booking Guest Information'!$M$21:$M$170&lt;=AM$185)*('Booking Guest Information'!$O$21:$O$170&gt;AM$185)*('Booking Guest Information'!$A$21:$A$170&lt;&gt;"X"),0),0),""),"")</f>
        <v/>
      </c>
      <c r="AN198" s="150" t="str">
        <f t="array" ref="AN198">IFERROR(IF($C198&lt;&gt;"",INDEX('Booking Guest Information'!$K$21:$K$170,MATCH(1,('Booking Guest Information'!$G$21:$G$170=$D198)*('Booking Guest Information'!$M$21:$M$170&lt;=AN$185)*('Booking Guest Information'!$O$21:$O$170&gt;AN$185)*('Booking Guest Information'!$A$21:$A$170&lt;&gt;"X"),0),0),""),"")</f>
        <v/>
      </c>
      <c r="AO198" s="150" t="str">
        <f t="array" ref="AO198">IFERROR(IF($C198&lt;&gt;"",INDEX('Booking Guest Information'!$K$21:$K$170,MATCH(1,('Booking Guest Information'!$G$21:$G$170=$D198)*('Booking Guest Information'!$M$21:$M$170&lt;=AO$185)*('Booking Guest Information'!$O$21:$O$170&gt;AO$185)*('Booking Guest Information'!$A$21:$A$170&lt;&gt;"X"),0),0),""),"")</f>
        <v/>
      </c>
      <c r="AP198" s="150" t="str">
        <f t="array" ref="AP198">IFERROR(IF($C198&lt;&gt;"",INDEX('Booking Guest Information'!$K$21:$K$170,MATCH(1,('Booking Guest Information'!$G$21:$G$170=$D198)*('Booking Guest Information'!$M$21:$M$170&lt;=AP$185)*('Booking Guest Information'!$O$21:$O$170&gt;AP$185)*('Booking Guest Information'!$A$21:$A$170&lt;&gt;"X"),0),0),""),"")</f>
        <v/>
      </c>
      <c r="AQ198" s="150" t="str">
        <f t="array" ref="AQ198">IFERROR(IF($C198&lt;&gt;"",INDEX('Booking Guest Information'!$K$21:$K$170,MATCH(1,('Booking Guest Information'!$G$21:$G$170=$D198)*('Booking Guest Information'!$M$21:$M$170&lt;=AQ$185)*('Booking Guest Information'!$O$21:$O$170&gt;AQ$185)*('Booking Guest Information'!$A$21:$A$170&lt;&gt;"X"),0),0),""),"")</f>
        <v/>
      </c>
      <c r="AR198" s="150" t="str">
        <f t="array" ref="AR198">IFERROR(IF($C198&lt;&gt;"",INDEX('Booking Guest Information'!$K$21:$K$170,MATCH(1,('Booking Guest Information'!$G$21:$G$170=$D198)*('Booking Guest Information'!$M$21:$M$170&lt;=AR$185)*('Booking Guest Information'!$O$21:$O$170&gt;AR$185)*('Booking Guest Information'!$A$21:$A$170&lt;&gt;"X"),0),0),""),"")</f>
        <v/>
      </c>
      <c r="AS198" s="150" t="str">
        <f t="array" ref="AS198">IFERROR(IF($C198&lt;&gt;"",INDEX('Booking Guest Information'!$K$21:$K$170,MATCH(1,('Booking Guest Information'!$G$21:$G$170=$D198)*('Booking Guest Information'!$M$21:$M$170&lt;=AS$185)*('Booking Guest Information'!$O$21:$O$170&gt;AS$185)*('Booking Guest Information'!$A$21:$A$170&lt;&gt;"X"),0),0),""),"")</f>
        <v/>
      </c>
      <c r="AT198" s="150" t="str">
        <f t="array" ref="AT198">IFERROR(IF($C198&lt;&gt;"",INDEX('Booking Guest Information'!$K$21:$K$170,MATCH(1,('Booking Guest Information'!$G$21:$G$170=$D198)*('Booking Guest Information'!$M$21:$M$170&lt;=AT$185)*('Booking Guest Information'!$O$21:$O$170&gt;AT$185)*('Booking Guest Information'!$A$21:$A$170&lt;&gt;"X"),0),0),""),"")</f>
        <v/>
      </c>
      <c r="AU198" s="150" t="str">
        <f t="array" ref="AU198">IFERROR(IF($C198&lt;&gt;"",INDEX('Booking Guest Information'!$K$21:$K$170,MATCH(1,('Booking Guest Information'!$G$21:$G$170=$D198)*('Booking Guest Information'!$M$21:$M$170&lt;=AU$185)*('Booking Guest Information'!$O$21:$O$170&gt;AU$185)*('Booking Guest Information'!$A$21:$A$170&lt;&gt;"X"),0),0),""),"")</f>
        <v/>
      </c>
    </row>
    <row r="199" spans="1:49" x14ac:dyDescent="0.3">
      <c r="B199" s="149">
        <v>14</v>
      </c>
      <c r="C199" s="151" t="str">
        <f t="shared" si="10"/>
        <v>Deluxe Double</v>
      </c>
      <c r="D199" s="149">
        <f t="shared" si="10"/>
        <v>214</v>
      </c>
      <c r="E199" s="149"/>
      <c r="F199" s="150" t="str">
        <f t="array" ref="F199">IFERROR(IF($C199&lt;&gt;"",INDEX('Booking Guest Information'!$K$21:$K$170,MATCH(1,('Booking Guest Information'!$G$21:$G$170=$D199)*('Booking Guest Information'!$M$21:$M$170&lt;=F$185)*('Booking Guest Information'!$O$21:$O$170&gt;F$185)*('Booking Guest Information'!$A$21:$A$170&lt;&gt;"X"),0),0),""),"")</f>
        <v/>
      </c>
      <c r="G199" s="150" t="str">
        <f t="array" ref="G199">IFERROR(IF($C199&lt;&gt;"",INDEX('Booking Guest Information'!$K$21:$K$170,MATCH(1,('Booking Guest Information'!$G$21:$G$170=$D199)*('Booking Guest Information'!$M$21:$M$170&lt;=G$185)*('Booking Guest Information'!$O$21:$O$170&gt;G$185)*('Booking Guest Information'!$A$21:$A$170&lt;&gt;"X"),0),0),""),"")</f>
        <v/>
      </c>
      <c r="H199" s="150" t="str">
        <f t="array" ref="H199">IFERROR(IF($C199&lt;&gt;"",INDEX('Booking Guest Information'!$K$21:$K$170,MATCH(1,('Booking Guest Information'!$G$21:$G$170=$D199)*('Booking Guest Information'!$M$21:$M$170&lt;=H$185)*('Booking Guest Information'!$O$21:$O$170&gt;H$185)*('Booking Guest Information'!$A$21:$A$170&lt;&gt;"X"),0),0),""),"")</f>
        <v/>
      </c>
      <c r="I199" s="150" t="str">
        <f t="array" ref="I199">IFERROR(IF($C199&lt;&gt;"",INDEX('Booking Guest Information'!$K$21:$K$170,MATCH(1,('Booking Guest Information'!$G$21:$G$170=$D199)*('Booking Guest Information'!$M$21:$M$170&lt;=I$185)*('Booking Guest Information'!$O$21:$O$170&gt;I$185)*('Booking Guest Information'!$A$21:$A$170&lt;&gt;"X"),0),0),""),"")</f>
        <v/>
      </c>
      <c r="J199" s="150" t="str">
        <f t="array" ref="J199">IFERROR(IF($C199&lt;&gt;"",INDEX('Booking Guest Information'!$K$21:$K$170,MATCH(1,('Booking Guest Information'!$G$21:$G$170=$D199)*('Booking Guest Information'!$M$21:$M$170&lt;=J$185)*('Booking Guest Information'!$O$21:$O$170&gt;J$185)*('Booking Guest Information'!$A$21:$A$170&lt;&gt;"X"),0),0),""),"")</f>
        <v/>
      </c>
      <c r="K199" s="150" t="str">
        <f t="array" ref="K199">IFERROR(IF($C199&lt;&gt;"",INDEX('Booking Guest Information'!$K$21:$K$170,MATCH(1,('Booking Guest Information'!$G$21:$G$170=$D199)*('Booking Guest Information'!$M$21:$M$170&lt;=K$185)*('Booking Guest Information'!$O$21:$O$170&gt;K$185)*('Booking Guest Information'!$A$21:$A$170&lt;&gt;"X"),0),0),""),"")</f>
        <v/>
      </c>
      <c r="L199" s="150" t="str">
        <f t="array" ref="L199">IFERROR(IF($C199&lt;&gt;"",INDEX('Booking Guest Information'!$K$21:$K$170,MATCH(1,('Booking Guest Information'!$G$21:$G$170=$D199)*('Booking Guest Information'!$M$21:$M$170&lt;=L$185)*('Booking Guest Information'!$O$21:$O$170&gt;L$185)*('Booking Guest Information'!$A$21:$A$170&lt;&gt;"X"),0),0),""),"")</f>
        <v/>
      </c>
      <c r="M199" s="150" t="str">
        <f t="array" ref="M199">IFERROR(IF($C199&lt;&gt;"",INDEX('Booking Guest Information'!$K$21:$K$170,MATCH(1,('Booking Guest Information'!$G$21:$G$170=$D199)*('Booking Guest Information'!$M$21:$M$170&lt;=M$185)*('Booking Guest Information'!$O$21:$O$170&gt;M$185)*('Booking Guest Information'!$A$21:$A$170&lt;&gt;"X"),0),0),""),"")</f>
        <v/>
      </c>
      <c r="N199" s="150" t="str">
        <f t="array" ref="N199">IFERROR(IF($C199&lt;&gt;"",INDEX('Booking Guest Information'!$K$21:$K$170,MATCH(1,('Booking Guest Information'!$G$21:$G$170=$D199)*('Booking Guest Information'!$M$21:$M$170&lt;=N$185)*('Booking Guest Information'!$O$21:$O$170&gt;N$185)*('Booking Guest Information'!$A$21:$A$170&lt;&gt;"X"),0),0),""),"")</f>
        <v/>
      </c>
      <c r="O199" s="150" t="str">
        <f t="array" ref="O199">IFERROR(IF($C199&lt;&gt;"",INDEX('Booking Guest Information'!$K$21:$K$170,MATCH(1,('Booking Guest Information'!$G$21:$G$170=$D199)*('Booking Guest Information'!$M$21:$M$170&lt;=O$185)*('Booking Guest Information'!$O$21:$O$170&gt;O$185)*('Booking Guest Information'!$A$21:$A$170&lt;&gt;"X"),0),0),""),"")</f>
        <v/>
      </c>
      <c r="P199" s="150" t="str">
        <f t="array" ref="P199">IFERROR(IF($C199&lt;&gt;"",INDEX('Booking Guest Information'!$K$21:$K$170,MATCH(1,('Booking Guest Information'!$G$21:$G$170=$D199)*('Booking Guest Information'!$M$21:$M$170&lt;=P$185)*('Booking Guest Information'!$O$21:$O$170&gt;P$185)*('Booking Guest Information'!$A$21:$A$170&lt;&gt;"X"),0),0),""),"")</f>
        <v/>
      </c>
      <c r="Q199" s="150" t="str">
        <f t="array" ref="Q199">IFERROR(IF($C199&lt;&gt;"",INDEX('Booking Guest Information'!$K$21:$K$170,MATCH(1,('Booking Guest Information'!$G$21:$G$170=$D199)*('Booking Guest Information'!$M$21:$M$170&lt;=Q$185)*('Booking Guest Information'!$O$21:$O$170&gt;Q$185)*('Booking Guest Information'!$A$21:$A$170&lt;&gt;"X"),0),0),""),"")</f>
        <v/>
      </c>
      <c r="R199" s="150" t="str">
        <f t="array" ref="R199">IFERROR(IF($C199&lt;&gt;"",INDEX('Booking Guest Information'!$K$21:$K$170,MATCH(1,('Booking Guest Information'!$G$21:$G$170=$D199)*('Booking Guest Information'!$M$21:$M$170&lt;=R$185)*('Booking Guest Information'!$O$21:$O$170&gt;R$185)*('Booking Guest Information'!$A$21:$A$170&lt;&gt;"X"),0),0),""),"")</f>
        <v/>
      </c>
      <c r="S199" s="150" t="str">
        <f t="array" ref="S199">IFERROR(IF($C199&lt;&gt;"",INDEX('Booking Guest Information'!$K$21:$K$170,MATCH(1,('Booking Guest Information'!$G$21:$G$170=$D199)*('Booking Guest Information'!$M$21:$M$170&lt;=S$185)*('Booking Guest Information'!$O$21:$O$170&gt;S$185)*('Booking Guest Information'!$A$21:$A$170&lt;&gt;"X"),0),0),""),"")</f>
        <v/>
      </c>
      <c r="T199" s="150" t="str">
        <f t="array" ref="T199">IFERROR(IF($C199&lt;&gt;"",INDEX('Booking Guest Information'!$K$21:$K$170,MATCH(1,('Booking Guest Information'!$G$21:$G$170=$D199)*('Booking Guest Information'!$M$21:$M$170&lt;=T$185)*('Booking Guest Information'!$O$21:$O$170&gt;T$185)*('Booking Guest Information'!$A$21:$A$170&lt;&gt;"X"),0),0),""),"")</f>
        <v/>
      </c>
      <c r="U199" s="150" t="str">
        <f t="array" ref="U199">IFERROR(IF($C199&lt;&gt;"",INDEX('Booking Guest Information'!$K$21:$K$170,MATCH(1,('Booking Guest Information'!$G$21:$G$170=$D199)*('Booking Guest Information'!$M$21:$M$170&lt;=U$185)*('Booking Guest Information'!$O$21:$O$170&gt;U$185)*('Booking Guest Information'!$A$21:$A$170&lt;&gt;"X"),0),0),""),"")</f>
        <v/>
      </c>
      <c r="V199" s="150" t="str">
        <f t="array" ref="V199">IFERROR(IF($C199&lt;&gt;"",INDEX('Booking Guest Information'!$K$21:$K$170,MATCH(1,('Booking Guest Information'!$G$21:$G$170=$D199)*('Booking Guest Information'!$M$21:$M$170&lt;=V$185)*('Booking Guest Information'!$O$21:$O$170&gt;V$185)*('Booking Guest Information'!$A$21:$A$170&lt;&gt;"X"),0),0),""),"")</f>
        <v/>
      </c>
      <c r="W199" s="150" t="str">
        <f t="array" ref="W199">IFERROR(IF($C199&lt;&gt;"",INDEX('Booking Guest Information'!$K$21:$K$170,MATCH(1,('Booking Guest Information'!$G$21:$G$170=$D199)*('Booking Guest Information'!$M$21:$M$170&lt;=W$185)*('Booking Guest Information'!$O$21:$O$170&gt;W$185)*('Booking Guest Information'!$A$21:$A$170&lt;&gt;"X"),0),0),""),"")</f>
        <v/>
      </c>
      <c r="X199" s="150" t="str">
        <f t="array" ref="X199">IFERROR(IF($C199&lt;&gt;"",INDEX('Booking Guest Information'!$K$21:$K$170,MATCH(1,('Booking Guest Information'!$G$21:$G$170=$D199)*('Booking Guest Information'!$M$21:$M$170&lt;=X$185)*('Booking Guest Information'!$O$21:$O$170&gt;X$185)*('Booking Guest Information'!$A$21:$A$170&lt;&gt;"X"),0),0),""),"")</f>
        <v/>
      </c>
      <c r="Y199" s="150" t="str">
        <f t="array" ref="Y199">IFERROR(IF($C199&lt;&gt;"",INDEX('Booking Guest Information'!$K$21:$K$170,MATCH(1,('Booking Guest Information'!$G$21:$G$170=$D199)*('Booking Guest Information'!$M$21:$M$170&lt;=Y$185)*('Booking Guest Information'!$O$21:$O$170&gt;Y$185)*('Booking Guest Information'!$A$21:$A$170&lt;&gt;"X"),0),0),""),"")</f>
        <v/>
      </c>
      <c r="Z199" s="150" t="str">
        <f t="array" ref="Z199">IFERROR(IF($C199&lt;&gt;"",INDEX('Booking Guest Information'!$K$21:$K$170,MATCH(1,('Booking Guest Information'!$G$21:$G$170=$D199)*('Booking Guest Information'!$M$21:$M$170&lt;=Z$185)*('Booking Guest Information'!$O$21:$O$170&gt;Z$185)*('Booking Guest Information'!$A$21:$A$170&lt;&gt;"X"),0),0),""),"")</f>
        <v/>
      </c>
      <c r="AA199" s="150" t="str">
        <f t="array" ref="AA199">IFERROR(IF($C199&lt;&gt;"",INDEX('Booking Guest Information'!$K$21:$K$170,MATCH(1,('Booking Guest Information'!$G$21:$G$170=$D199)*('Booking Guest Information'!$M$21:$M$170&lt;=AA$185)*('Booking Guest Information'!$O$21:$O$170&gt;AA$185)*('Booking Guest Information'!$A$21:$A$170&lt;&gt;"X"),0),0),""),"")</f>
        <v/>
      </c>
      <c r="AB199" s="150" t="str">
        <f t="array" ref="AB199">IFERROR(IF($C199&lt;&gt;"",INDEX('Booking Guest Information'!$K$21:$K$170,MATCH(1,('Booking Guest Information'!$G$21:$G$170=$D199)*('Booking Guest Information'!$M$21:$M$170&lt;=AB$185)*('Booking Guest Information'!$O$21:$O$170&gt;AB$185)*('Booking Guest Information'!$A$21:$A$170&lt;&gt;"X"),0),0),""),"")</f>
        <v/>
      </c>
      <c r="AC199" s="150" t="str">
        <f t="array" ref="AC199">IFERROR(IF($C199&lt;&gt;"",INDEX('Booking Guest Information'!$K$21:$K$170,MATCH(1,('Booking Guest Information'!$G$21:$G$170=$D199)*('Booking Guest Information'!$M$21:$M$170&lt;=AC$185)*('Booking Guest Information'!$O$21:$O$170&gt;AC$185)*('Booking Guest Information'!$A$21:$A$170&lt;&gt;"X"),0),0),""),"")</f>
        <v/>
      </c>
      <c r="AD199" s="150" t="str">
        <f t="array" ref="AD199">IFERROR(IF($C199&lt;&gt;"",INDEX('Booking Guest Information'!$K$21:$K$170,MATCH(1,('Booking Guest Information'!$G$21:$G$170=$D199)*('Booking Guest Information'!$M$21:$M$170&lt;=AD$185)*('Booking Guest Information'!$O$21:$O$170&gt;AD$185)*('Booking Guest Information'!$A$21:$A$170&lt;&gt;"X"),0),0),""),"")</f>
        <v/>
      </c>
      <c r="AE199" s="150" t="str">
        <f t="array" ref="AE199">IFERROR(IF($C199&lt;&gt;"",INDEX('Booking Guest Information'!$K$21:$K$170,MATCH(1,('Booking Guest Information'!$G$21:$G$170=$D199)*('Booking Guest Information'!$M$21:$M$170&lt;=AE$185)*('Booking Guest Information'!$O$21:$O$170&gt;AE$185)*('Booking Guest Information'!$A$21:$A$170&lt;&gt;"X"),0),0),""),"")</f>
        <v/>
      </c>
      <c r="AF199" s="150" t="str">
        <f t="array" ref="AF199">IFERROR(IF($C199&lt;&gt;"",INDEX('Booking Guest Information'!$K$21:$K$170,MATCH(1,('Booking Guest Information'!$G$21:$G$170=$D199)*('Booking Guest Information'!$M$21:$M$170&lt;=AF$185)*('Booking Guest Information'!$O$21:$O$170&gt;AF$185)*('Booking Guest Information'!$A$21:$A$170&lt;&gt;"X"),0),0),""),"")</f>
        <v/>
      </c>
      <c r="AG199" s="150" t="str">
        <f t="array" ref="AG199">IFERROR(IF($C199&lt;&gt;"",INDEX('Booking Guest Information'!$K$21:$K$170,MATCH(1,('Booking Guest Information'!$G$21:$G$170=$D199)*('Booking Guest Information'!$M$21:$M$170&lt;=AG$185)*('Booking Guest Information'!$O$21:$O$170&gt;AG$185)*('Booking Guest Information'!$A$21:$A$170&lt;&gt;"X"),0),0),""),"")</f>
        <v/>
      </c>
      <c r="AH199" s="150" t="str">
        <f t="array" ref="AH199">IFERROR(IF($C199&lt;&gt;"",INDEX('Booking Guest Information'!$K$21:$K$170,MATCH(1,('Booking Guest Information'!$G$21:$G$170=$D199)*('Booking Guest Information'!$M$21:$M$170&lt;=AH$185)*('Booking Guest Information'!$O$21:$O$170&gt;AH$185)*('Booking Guest Information'!$A$21:$A$170&lt;&gt;"X"),0),0),""),"")</f>
        <v/>
      </c>
      <c r="AI199" s="150" t="str">
        <f t="array" ref="AI199">IFERROR(IF($C199&lt;&gt;"",INDEX('Booking Guest Information'!$K$21:$K$170,MATCH(1,('Booking Guest Information'!$G$21:$G$170=$D199)*('Booking Guest Information'!$M$21:$M$170&lt;=AI$185)*('Booking Guest Information'!$O$21:$O$170&gt;AI$185)*('Booking Guest Information'!$A$21:$A$170&lt;&gt;"X"),0),0),""),"")</f>
        <v/>
      </c>
      <c r="AJ199" s="150" t="str">
        <f t="array" ref="AJ199">IFERROR(IF($C199&lt;&gt;"",INDEX('Booking Guest Information'!$K$21:$K$170,MATCH(1,('Booking Guest Information'!$G$21:$G$170=$D199)*('Booking Guest Information'!$M$21:$M$170&lt;=AJ$185)*('Booking Guest Information'!$O$21:$O$170&gt;AJ$185)*('Booking Guest Information'!$A$21:$A$170&lt;&gt;"X"),0),0),""),"")</f>
        <v/>
      </c>
      <c r="AK199" s="150" t="str">
        <f t="array" ref="AK199">IFERROR(IF($C199&lt;&gt;"",INDEX('Booking Guest Information'!$K$21:$K$170,MATCH(1,('Booking Guest Information'!$G$21:$G$170=$D199)*('Booking Guest Information'!$M$21:$M$170&lt;=AK$185)*('Booking Guest Information'!$O$21:$O$170&gt;AK$185)*('Booking Guest Information'!$A$21:$A$170&lt;&gt;"X"),0),0),""),"")</f>
        <v/>
      </c>
      <c r="AL199" s="150" t="str">
        <f t="array" ref="AL199">IFERROR(IF($C199&lt;&gt;"",INDEX('Booking Guest Information'!$K$21:$K$170,MATCH(1,('Booking Guest Information'!$G$21:$G$170=$D199)*('Booking Guest Information'!$M$21:$M$170&lt;=AL$185)*('Booking Guest Information'!$O$21:$O$170&gt;AL$185)*('Booking Guest Information'!$A$21:$A$170&lt;&gt;"X"),0),0),""),"")</f>
        <v/>
      </c>
      <c r="AM199" s="150" t="str">
        <f t="array" ref="AM199">IFERROR(IF($C199&lt;&gt;"",INDEX('Booking Guest Information'!$K$21:$K$170,MATCH(1,('Booking Guest Information'!$G$21:$G$170=$D199)*('Booking Guest Information'!$M$21:$M$170&lt;=AM$185)*('Booking Guest Information'!$O$21:$O$170&gt;AM$185)*('Booking Guest Information'!$A$21:$A$170&lt;&gt;"X"),0),0),""),"")</f>
        <v/>
      </c>
      <c r="AN199" s="150" t="str">
        <f t="array" ref="AN199">IFERROR(IF($C199&lt;&gt;"",INDEX('Booking Guest Information'!$K$21:$K$170,MATCH(1,('Booking Guest Information'!$G$21:$G$170=$D199)*('Booking Guest Information'!$M$21:$M$170&lt;=AN$185)*('Booking Guest Information'!$O$21:$O$170&gt;AN$185)*('Booking Guest Information'!$A$21:$A$170&lt;&gt;"X"),0),0),""),"")</f>
        <v/>
      </c>
      <c r="AO199" s="150" t="str">
        <f t="array" ref="AO199">IFERROR(IF($C199&lt;&gt;"",INDEX('Booking Guest Information'!$K$21:$K$170,MATCH(1,('Booking Guest Information'!$G$21:$G$170=$D199)*('Booking Guest Information'!$M$21:$M$170&lt;=AO$185)*('Booking Guest Information'!$O$21:$O$170&gt;AO$185)*('Booking Guest Information'!$A$21:$A$170&lt;&gt;"X"),0),0),""),"")</f>
        <v/>
      </c>
      <c r="AP199" s="150" t="str">
        <f t="array" ref="AP199">IFERROR(IF($C199&lt;&gt;"",INDEX('Booking Guest Information'!$K$21:$K$170,MATCH(1,('Booking Guest Information'!$G$21:$G$170=$D199)*('Booking Guest Information'!$M$21:$M$170&lt;=AP$185)*('Booking Guest Information'!$O$21:$O$170&gt;AP$185)*('Booking Guest Information'!$A$21:$A$170&lt;&gt;"X"),0),0),""),"")</f>
        <v/>
      </c>
      <c r="AQ199" s="150" t="str">
        <f t="array" ref="AQ199">IFERROR(IF($C199&lt;&gt;"",INDEX('Booking Guest Information'!$K$21:$K$170,MATCH(1,('Booking Guest Information'!$G$21:$G$170=$D199)*('Booking Guest Information'!$M$21:$M$170&lt;=AQ$185)*('Booking Guest Information'!$O$21:$O$170&gt;AQ$185)*('Booking Guest Information'!$A$21:$A$170&lt;&gt;"X"),0),0),""),"")</f>
        <v/>
      </c>
      <c r="AR199" s="150" t="str">
        <f t="array" ref="AR199">IFERROR(IF($C199&lt;&gt;"",INDEX('Booking Guest Information'!$K$21:$K$170,MATCH(1,('Booking Guest Information'!$G$21:$G$170=$D199)*('Booking Guest Information'!$M$21:$M$170&lt;=AR$185)*('Booking Guest Information'!$O$21:$O$170&gt;AR$185)*('Booking Guest Information'!$A$21:$A$170&lt;&gt;"X"),0),0),""),"")</f>
        <v/>
      </c>
      <c r="AS199" s="150" t="str">
        <f t="array" ref="AS199">IFERROR(IF($C199&lt;&gt;"",INDEX('Booking Guest Information'!$K$21:$K$170,MATCH(1,('Booking Guest Information'!$G$21:$G$170=$D199)*('Booking Guest Information'!$M$21:$M$170&lt;=AS$185)*('Booking Guest Information'!$O$21:$O$170&gt;AS$185)*('Booking Guest Information'!$A$21:$A$170&lt;&gt;"X"),0),0),""),"")</f>
        <v/>
      </c>
      <c r="AT199" s="150" t="str">
        <f t="array" ref="AT199">IFERROR(IF($C199&lt;&gt;"",INDEX('Booking Guest Information'!$K$21:$K$170,MATCH(1,('Booking Guest Information'!$G$21:$G$170=$D199)*('Booking Guest Information'!$M$21:$M$170&lt;=AT$185)*('Booking Guest Information'!$O$21:$O$170&gt;AT$185)*('Booking Guest Information'!$A$21:$A$170&lt;&gt;"X"),0),0),""),"")</f>
        <v/>
      </c>
      <c r="AU199" s="150" t="str">
        <f t="array" ref="AU199">IFERROR(IF($C199&lt;&gt;"",INDEX('Booking Guest Information'!$K$21:$K$170,MATCH(1,('Booking Guest Information'!$G$21:$G$170=$D199)*('Booking Guest Information'!$M$21:$M$170&lt;=AU$185)*('Booking Guest Information'!$O$21:$O$170&gt;AU$185)*('Booking Guest Information'!$A$21:$A$170&lt;&gt;"X"),0),0),""),"")</f>
        <v/>
      </c>
    </row>
    <row r="200" spans="1:49" x14ac:dyDescent="0.3">
      <c r="B200" s="149">
        <v>15</v>
      </c>
      <c r="C200" s="151" t="str">
        <f t="shared" si="10"/>
        <v>Superior</v>
      </c>
      <c r="D200" s="149">
        <f t="shared" si="10"/>
        <v>215</v>
      </c>
      <c r="E200" s="149"/>
      <c r="F200" s="150" t="str">
        <f t="array" ref="F200">IFERROR(IF($C200&lt;&gt;"",INDEX('Booking Guest Information'!$K$21:$K$170,MATCH(1,('Booking Guest Information'!$G$21:$G$170=$D200)*('Booking Guest Information'!$M$21:$M$170&lt;=F$185)*('Booking Guest Information'!$O$21:$O$170&gt;F$185)*('Booking Guest Information'!$A$21:$A$170&lt;&gt;"X"),0),0),""),"")</f>
        <v/>
      </c>
      <c r="G200" s="150" t="str">
        <f t="array" ref="G200">IFERROR(IF($C200&lt;&gt;"",INDEX('Booking Guest Information'!$K$21:$K$170,MATCH(1,('Booking Guest Information'!$G$21:$G$170=$D200)*('Booking Guest Information'!$M$21:$M$170&lt;=G$185)*('Booking Guest Information'!$O$21:$O$170&gt;G$185)*('Booking Guest Information'!$A$21:$A$170&lt;&gt;"X"),0),0),""),"")</f>
        <v/>
      </c>
      <c r="H200" s="150" t="str">
        <f t="array" ref="H200">IFERROR(IF($C200&lt;&gt;"",INDEX('Booking Guest Information'!$K$21:$K$170,MATCH(1,('Booking Guest Information'!$G$21:$G$170=$D200)*('Booking Guest Information'!$M$21:$M$170&lt;=H$185)*('Booking Guest Information'!$O$21:$O$170&gt;H$185)*('Booking Guest Information'!$A$21:$A$170&lt;&gt;"X"),0),0),""),"")</f>
        <v/>
      </c>
      <c r="I200" s="150" t="str">
        <f t="array" ref="I200">IFERROR(IF($C200&lt;&gt;"",INDEX('Booking Guest Information'!$K$21:$K$170,MATCH(1,('Booking Guest Information'!$G$21:$G$170=$D200)*('Booking Guest Information'!$M$21:$M$170&lt;=I$185)*('Booking Guest Information'!$O$21:$O$170&gt;I$185)*('Booking Guest Information'!$A$21:$A$170&lt;&gt;"X"),0),0),""),"")</f>
        <v/>
      </c>
      <c r="J200" s="150" t="str">
        <f t="array" ref="J200">IFERROR(IF($C200&lt;&gt;"",INDEX('Booking Guest Information'!$K$21:$K$170,MATCH(1,('Booking Guest Information'!$G$21:$G$170=$D200)*('Booking Guest Information'!$M$21:$M$170&lt;=J$185)*('Booking Guest Information'!$O$21:$O$170&gt;J$185)*('Booking Guest Information'!$A$21:$A$170&lt;&gt;"X"),0),0),""),"")</f>
        <v/>
      </c>
      <c r="K200" s="150" t="str">
        <f t="array" ref="K200">IFERROR(IF($C200&lt;&gt;"",INDEX('Booking Guest Information'!$K$21:$K$170,MATCH(1,('Booking Guest Information'!$G$21:$G$170=$D200)*('Booking Guest Information'!$M$21:$M$170&lt;=K$185)*('Booking Guest Information'!$O$21:$O$170&gt;K$185)*('Booking Guest Information'!$A$21:$A$170&lt;&gt;"X"),0),0),""),"")</f>
        <v/>
      </c>
      <c r="L200" s="150" t="str">
        <f t="array" ref="L200">IFERROR(IF($C200&lt;&gt;"",INDEX('Booking Guest Information'!$K$21:$K$170,MATCH(1,('Booking Guest Information'!$G$21:$G$170=$D200)*('Booking Guest Information'!$M$21:$M$170&lt;=L$185)*('Booking Guest Information'!$O$21:$O$170&gt;L$185)*('Booking Guest Information'!$A$21:$A$170&lt;&gt;"X"),0),0),""),"")</f>
        <v/>
      </c>
      <c r="M200" s="150" t="str">
        <f t="array" ref="M200">IFERROR(IF($C200&lt;&gt;"",INDEX('Booking Guest Information'!$K$21:$K$170,MATCH(1,('Booking Guest Information'!$G$21:$G$170=$D200)*('Booking Guest Information'!$M$21:$M$170&lt;=M$185)*('Booking Guest Information'!$O$21:$O$170&gt;M$185)*('Booking Guest Information'!$A$21:$A$170&lt;&gt;"X"),0),0),""),"")</f>
        <v/>
      </c>
      <c r="N200" s="150" t="str">
        <f t="array" ref="N200">IFERROR(IF($C200&lt;&gt;"",INDEX('Booking Guest Information'!$K$21:$K$170,MATCH(1,('Booking Guest Information'!$G$21:$G$170=$D200)*('Booking Guest Information'!$M$21:$M$170&lt;=N$185)*('Booking Guest Information'!$O$21:$O$170&gt;N$185)*('Booking Guest Information'!$A$21:$A$170&lt;&gt;"X"),0),0),""),"")</f>
        <v/>
      </c>
      <c r="O200" s="150" t="str">
        <f t="array" ref="O200">IFERROR(IF($C200&lt;&gt;"",INDEX('Booking Guest Information'!$K$21:$K$170,MATCH(1,('Booking Guest Information'!$G$21:$G$170=$D200)*('Booking Guest Information'!$M$21:$M$170&lt;=O$185)*('Booking Guest Information'!$O$21:$O$170&gt;O$185)*('Booking Guest Information'!$A$21:$A$170&lt;&gt;"X"),0),0),""),"")</f>
        <v/>
      </c>
      <c r="P200" s="150" t="str">
        <f t="array" ref="P200">IFERROR(IF($C200&lt;&gt;"",INDEX('Booking Guest Information'!$K$21:$K$170,MATCH(1,('Booking Guest Information'!$G$21:$G$170=$D200)*('Booking Guest Information'!$M$21:$M$170&lt;=P$185)*('Booking Guest Information'!$O$21:$O$170&gt;P$185)*('Booking Guest Information'!$A$21:$A$170&lt;&gt;"X"),0),0),""),"")</f>
        <v/>
      </c>
      <c r="Q200" s="150" t="str">
        <f t="array" ref="Q200">IFERROR(IF($C200&lt;&gt;"",INDEX('Booking Guest Information'!$K$21:$K$170,MATCH(1,('Booking Guest Information'!$G$21:$G$170=$D200)*('Booking Guest Information'!$M$21:$M$170&lt;=Q$185)*('Booking Guest Information'!$O$21:$O$170&gt;Q$185)*('Booking Guest Information'!$A$21:$A$170&lt;&gt;"X"),0),0),""),"")</f>
        <v/>
      </c>
      <c r="R200" s="150" t="str">
        <f t="array" ref="R200">IFERROR(IF($C200&lt;&gt;"",INDEX('Booking Guest Information'!$K$21:$K$170,MATCH(1,('Booking Guest Information'!$G$21:$G$170=$D200)*('Booking Guest Information'!$M$21:$M$170&lt;=R$185)*('Booking Guest Information'!$O$21:$O$170&gt;R$185)*('Booking Guest Information'!$A$21:$A$170&lt;&gt;"X"),0),0),""),"")</f>
        <v/>
      </c>
      <c r="S200" s="150" t="str">
        <f t="array" ref="S200">IFERROR(IF($C200&lt;&gt;"",INDEX('Booking Guest Information'!$K$21:$K$170,MATCH(1,('Booking Guest Information'!$G$21:$G$170=$D200)*('Booking Guest Information'!$M$21:$M$170&lt;=S$185)*('Booking Guest Information'!$O$21:$O$170&gt;S$185)*('Booking Guest Information'!$A$21:$A$170&lt;&gt;"X"),0),0),""),"")</f>
        <v/>
      </c>
      <c r="T200" s="150" t="str">
        <f t="array" ref="T200">IFERROR(IF($C200&lt;&gt;"",INDEX('Booking Guest Information'!$K$21:$K$170,MATCH(1,('Booking Guest Information'!$G$21:$G$170=$D200)*('Booking Guest Information'!$M$21:$M$170&lt;=T$185)*('Booking Guest Information'!$O$21:$O$170&gt;T$185)*('Booking Guest Information'!$A$21:$A$170&lt;&gt;"X"),0),0),""),"")</f>
        <v/>
      </c>
      <c r="U200" s="150" t="str">
        <f t="array" ref="U200">IFERROR(IF($C200&lt;&gt;"",INDEX('Booking Guest Information'!$K$21:$K$170,MATCH(1,('Booking Guest Information'!$G$21:$G$170=$D200)*('Booking Guest Information'!$M$21:$M$170&lt;=U$185)*('Booking Guest Information'!$O$21:$O$170&gt;U$185)*('Booking Guest Information'!$A$21:$A$170&lt;&gt;"X"),0),0),""),"")</f>
        <v/>
      </c>
      <c r="V200" s="150" t="str">
        <f t="array" ref="V200">IFERROR(IF($C200&lt;&gt;"",INDEX('Booking Guest Information'!$K$21:$K$170,MATCH(1,('Booking Guest Information'!$G$21:$G$170=$D200)*('Booking Guest Information'!$M$21:$M$170&lt;=V$185)*('Booking Guest Information'!$O$21:$O$170&gt;V$185)*('Booking Guest Information'!$A$21:$A$170&lt;&gt;"X"),0),0),""),"")</f>
        <v/>
      </c>
      <c r="W200" s="150" t="str">
        <f t="array" ref="W200">IFERROR(IF($C200&lt;&gt;"",INDEX('Booking Guest Information'!$K$21:$K$170,MATCH(1,('Booking Guest Information'!$G$21:$G$170=$D200)*('Booking Guest Information'!$M$21:$M$170&lt;=W$185)*('Booking Guest Information'!$O$21:$O$170&gt;W$185)*('Booking Guest Information'!$A$21:$A$170&lt;&gt;"X"),0),0),""),"")</f>
        <v/>
      </c>
      <c r="X200" s="150" t="str">
        <f t="array" ref="X200">IFERROR(IF($C200&lt;&gt;"",INDEX('Booking Guest Information'!$K$21:$K$170,MATCH(1,('Booking Guest Information'!$G$21:$G$170=$D200)*('Booking Guest Information'!$M$21:$M$170&lt;=X$185)*('Booking Guest Information'!$O$21:$O$170&gt;X$185)*('Booking Guest Information'!$A$21:$A$170&lt;&gt;"X"),0),0),""),"")</f>
        <v/>
      </c>
      <c r="Y200" s="150" t="str">
        <f t="array" ref="Y200">IFERROR(IF($C200&lt;&gt;"",INDEX('Booking Guest Information'!$K$21:$K$170,MATCH(1,('Booking Guest Information'!$G$21:$G$170=$D200)*('Booking Guest Information'!$M$21:$M$170&lt;=Y$185)*('Booking Guest Information'!$O$21:$O$170&gt;Y$185)*('Booking Guest Information'!$A$21:$A$170&lt;&gt;"X"),0),0),""),"")</f>
        <v/>
      </c>
      <c r="Z200" s="150" t="str">
        <f t="array" ref="Z200">IFERROR(IF($C200&lt;&gt;"",INDEX('Booking Guest Information'!$K$21:$K$170,MATCH(1,('Booking Guest Information'!$G$21:$G$170=$D200)*('Booking Guest Information'!$M$21:$M$170&lt;=Z$185)*('Booking Guest Information'!$O$21:$O$170&gt;Z$185)*('Booking Guest Information'!$A$21:$A$170&lt;&gt;"X"),0),0),""),"")</f>
        <v/>
      </c>
      <c r="AA200" s="150" t="str">
        <f t="array" ref="AA200">IFERROR(IF($C200&lt;&gt;"",INDEX('Booking Guest Information'!$K$21:$K$170,MATCH(1,('Booking Guest Information'!$G$21:$G$170=$D200)*('Booking Guest Information'!$M$21:$M$170&lt;=AA$185)*('Booking Guest Information'!$O$21:$O$170&gt;AA$185)*('Booking Guest Information'!$A$21:$A$170&lt;&gt;"X"),0),0),""),"")</f>
        <v/>
      </c>
      <c r="AB200" s="150" t="str">
        <f t="array" ref="AB200">IFERROR(IF($C200&lt;&gt;"",INDEX('Booking Guest Information'!$K$21:$K$170,MATCH(1,('Booking Guest Information'!$G$21:$G$170=$D200)*('Booking Guest Information'!$M$21:$M$170&lt;=AB$185)*('Booking Guest Information'!$O$21:$O$170&gt;AB$185)*('Booking Guest Information'!$A$21:$A$170&lt;&gt;"X"),0),0),""),"")</f>
        <v/>
      </c>
      <c r="AC200" s="150" t="str">
        <f t="array" ref="AC200">IFERROR(IF($C200&lt;&gt;"",INDEX('Booking Guest Information'!$K$21:$K$170,MATCH(1,('Booking Guest Information'!$G$21:$G$170=$D200)*('Booking Guest Information'!$M$21:$M$170&lt;=AC$185)*('Booking Guest Information'!$O$21:$O$170&gt;AC$185)*('Booking Guest Information'!$A$21:$A$170&lt;&gt;"X"),0),0),""),"")</f>
        <v/>
      </c>
      <c r="AD200" s="150" t="str">
        <f t="array" ref="AD200">IFERROR(IF($C200&lt;&gt;"",INDEX('Booking Guest Information'!$K$21:$K$170,MATCH(1,('Booking Guest Information'!$G$21:$G$170=$D200)*('Booking Guest Information'!$M$21:$M$170&lt;=AD$185)*('Booking Guest Information'!$O$21:$O$170&gt;AD$185)*('Booking Guest Information'!$A$21:$A$170&lt;&gt;"X"),0),0),""),"")</f>
        <v/>
      </c>
      <c r="AE200" s="150" t="str">
        <f t="array" ref="AE200">IFERROR(IF($C200&lt;&gt;"",INDEX('Booking Guest Information'!$K$21:$K$170,MATCH(1,('Booking Guest Information'!$G$21:$G$170=$D200)*('Booking Guest Information'!$M$21:$M$170&lt;=AE$185)*('Booking Guest Information'!$O$21:$O$170&gt;AE$185)*('Booking Guest Information'!$A$21:$A$170&lt;&gt;"X"),0),0),""),"")</f>
        <v/>
      </c>
      <c r="AF200" s="150" t="str">
        <f t="array" ref="AF200">IFERROR(IF($C200&lt;&gt;"",INDEX('Booking Guest Information'!$K$21:$K$170,MATCH(1,('Booking Guest Information'!$G$21:$G$170=$D200)*('Booking Guest Information'!$M$21:$M$170&lt;=AF$185)*('Booking Guest Information'!$O$21:$O$170&gt;AF$185)*('Booking Guest Information'!$A$21:$A$170&lt;&gt;"X"),0),0),""),"")</f>
        <v/>
      </c>
      <c r="AG200" s="150" t="str">
        <f t="array" ref="AG200">IFERROR(IF($C200&lt;&gt;"",INDEX('Booking Guest Information'!$K$21:$K$170,MATCH(1,('Booking Guest Information'!$G$21:$G$170=$D200)*('Booking Guest Information'!$M$21:$M$170&lt;=AG$185)*('Booking Guest Information'!$O$21:$O$170&gt;AG$185)*('Booking Guest Information'!$A$21:$A$170&lt;&gt;"X"),0),0),""),"")</f>
        <v/>
      </c>
      <c r="AH200" s="150" t="str">
        <f t="array" ref="AH200">IFERROR(IF($C200&lt;&gt;"",INDEX('Booking Guest Information'!$K$21:$K$170,MATCH(1,('Booking Guest Information'!$G$21:$G$170=$D200)*('Booking Guest Information'!$M$21:$M$170&lt;=AH$185)*('Booking Guest Information'!$O$21:$O$170&gt;AH$185)*('Booking Guest Information'!$A$21:$A$170&lt;&gt;"X"),0),0),""),"")</f>
        <v/>
      </c>
      <c r="AI200" s="150" t="str">
        <f t="array" ref="AI200">IFERROR(IF($C200&lt;&gt;"",INDEX('Booking Guest Information'!$K$21:$K$170,MATCH(1,('Booking Guest Information'!$G$21:$G$170=$D200)*('Booking Guest Information'!$M$21:$M$170&lt;=AI$185)*('Booking Guest Information'!$O$21:$O$170&gt;AI$185)*('Booking Guest Information'!$A$21:$A$170&lt;&gt;"X"),0),0),""),"")</f>
        <v/>
      </c>
      <c r="AJ200" s="150" t="str">
        <f t="array" ref="AJ200">IFERROR(IF($C200&lt;&gt;"",INDEX('Booking Guest Information'!$K$21:$K$170,MATCH(1,('Booking Guest Information'!$G$21:$G$170=$D200)*('Booking Guest Information'!$M$21:$M$170&lt;=AJ$185)*('Booking Guest Information'!$O$21:$O$170&gt;AJ$185)*('Booking Guest Information'!$A$21:$A$170&lt;&gt;"X"),0),0),""),"")</f>
        <v/>
      </c>
      <c r="AK200" s="150" t="str">
        <f t="array" ref="AK200">IFERROR(IF($C200&lt;&gt;"",INDEX('Booking Guest Information'!$K$21:$K$170,MATCH(1,('Booking Guest Information'!$G$21:$G$170=$D200)*('Booking Guest Information'!$M$21:$M$170&lt;=AK$185)*('Booking Guest Information'!$O$21:$O$170&gt;AK$185)*('Booking Guest Information'!$A$21:$A$170&lt;&gt;"X"),0),0),""),"")</f>
        <v/>
      </c>
      <c r="AL200" s="150" t="str">
        <f t="array" ref="AL200">IFERROR(IF($C200&lt;&gt;"",INDEX('Booking Guest Information'!$K$21:$K$170,MATCH(1,('Booking Guest Information'!$G$21:$G$170=$D200)*('Booking Guest Information'!$M$21:$M$170&lt;=AL$185)*('Booking Guest Information'!$O$21:$O$170&gt;AL$185)*('Booking Guest Information'!$A$21:$A$170&lt;&gt;"X"),0),0),""),"")</f>
        <v/>
      </c>
      <c r="AM200" s="150" t="str">
        <f t="array" ref="AM200">IFERROR(IF($C200&lt;&gt;"",INDEX('Booking Guest Information'!$K$21:$K$170,MATCH(1,('Booking Guest Information'!$G$21:$G$170=$D200)*('Booking Guest Information'!$M$21:$M$170&lt;=AM$185)*('Booking Guest Information'!$O$21:$O$170&gt;AM$185)*('Booking Guest Information'!$A$21:$A$170&lt;&gt;"X"),0),0),""),"")</f>
        <v/>
      </c>
      <c r="AN200" s="150" t="str">
        <f t="array" ref="AN200">IFERROR(IF($C200&lt;&gt;"",INDEX('Booking Guest Information'!$K$21:$K$170,MATCH(1,('Booking Guest Information'!$G$21:$G$170=$D200)*('Booking Guest Information'!$M$21:$M$170&lt;=AN$185)*('Booking Guest Information'!$O$21:$O$170&gt;AN$185)*('Booking Guest Information'!$A$21:$A$170&lt;&gt;"X"),0),0),""),"")</f>
        <v/>
      </c>
      <c r="AO200" s="150" t="str">
        <f t="array" ref="AO200">IFERROR(IF($C200&lt;&gt;"",INDEX('Booking Guest Information'!$K$21:$K$170,MATCH(1,('Booking Guest Information'!$G$21:$G$170=$D200)*('Booking Guest Information'!$M$21:$M$170&lt;=AO$185)*('Booking Guest Information'!$O$21:$O$170&gt;AO$185)*('Booking Guest Information'!$A$21:$A$170&lt;&gt;"X"),0),0),""),"")</f>
        <v/>
      </c>
      <c r="AP200" s="150" t="str">
        <f t="array" ref="AP200">IFERROR(IF($C200&lt;&gt;"",INDEX('Booking Guest Information'!$K$21:$K$170,MATCH(1,('Booking Guest Information'!$G$21:$G$170=$D200)*('Booking Guest Information'!$M$21:$M$170&lt;=AP$185)*('Booking Guest Information'!$O$21:$O$170&gt;AP$185)*('Booking Guest Information'!$A$21:$A$170&lt;&gt;"X"),0),0),""),"")</f>
        <v/>
      </c>
      <c r="AQ200" s="150" t="str">
        <f t="array" ref="AQ200">IFERROR(IF($C200&lt;&gt;"",INDEX('Booking Guest Information'!$K$21:$K$170,MATCH(1,('Booking Guest Information'!$G$21:$G$170=$D200)*('Booking Guest Information'!$M$21:$M$170&lt;=AQ$185)*('Booking Guest Information'!$O$21:$O$170&gt;AQ$185)*('Booking Guest Information'!$A$21:$A$170&lt;&gt;"X"),0),0),""),"")</f>
        <v/>
      </c>
      <c r="AR200" s="150" t="str">
        <f t="array" ref="AR200">IFERROR(IF($C200&lt;&gt;"",INDEX('Booking Guest Information'!$K$21:$K$170,MATCH(1,('Booking Guest Information'!$G$21:$G$170=$D200)*('Booking Guest Information'!$M$21:$M$170&lt;=AR$185)*('Booking Guest Information'!$O$21:$O$170&gt;AR$185)*('Booking Guest Information'!$A$21:$A$170&lt;&gt;"X"),0),0),""),"")</f>
        <v/>
      </c>
      <c r="AS200" s="150" t="str">
        <f t="array" ref="AS200">IFERROR(IF($C200&lt;&gt;"",INDEX('Booking Guest Information'!$K$21:$K$170,MATCH(1,('Booking Guest Information'!$G$21:$G$170=$D200)*('Booking Guest Information'!$M$21:$M$170&lt;=AS$185)*('Booking Guest Information'!$O$21:$O$170&gt;AS$185)*('Booking Guest Information'!$A$21:$A$170&lt;&gt;"X"),0),0),""),"")</f>
        <v/>
      </c>
      <c r="AT200" s="150" t="str">
        <f t="array" ref="AT200">IFERROR(IF($C200&lt;&gt;"",INDEX('Booking Guest Information'!$K$21:$K$170,MATCH(1,('Booking Guest Information'!$G$21:$G$170=$D200)*('Booking Guest Information'!$M$21:$M$170&lt;=AT$185)*('Booking Guest Information'!$O$21:$O$170&gt;AT$185)*('Booking Guest Information'!$A$21:$A$170&lt;&gt;"X"),0),0),""),"")</f>
        <v/>
      </c>
      <c r="AU200" s="150" t="str">
        <f t="array" ref="AU200">IFERROR(IF($C200&lt;&gt;"",INDEX('Booking Guest Information'!$K$21:$K$170,MATCH(1,('Booking Guest Information'!$G$21:$G$170=$D200)*('Booking Guest Information'!$M$21:$M$170&lt;=AU$185)*('Booking Guest Information'!$O$21:$O$170&gt;AU$185)*('Booking Guest Information'!$A$21:$A$170&lt;&gt;"X"),0),0),""),"")</f>
        <v/>
      </c>
    </row>
    <row r="201" spans="1:49" x14ac:dyDescent="0.3"/>
    <row r="202" spans="1:49" x14ac:dyDescent="0.3">
      <c r="A202" s="45"/>
      <c r="B202" s="45" t="s">
        <v>85</v>
      </c>
      <c r="C202" s="74"/>
      <c r="D202" s="45"/>
      <c r="E202" s="45"/>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c r="AK202" s="110"/>
      <c r="AL202" s="110"/>
      <c r="AM202" s="110"/>
      <c r="AN202" s="110"/>
      <c r="AO202" s="110"/>
      <c r="AP202" s="110"/>
      <c r="AQ202" s="110"/>
      <c r="AR202" s="110"/>
      <c r="AS202" s="110"/>
      <c r="AT202" s="110"/>
      <c r="AU202" s="110"/>
      <c r="AV202" s="45"/>
      <c r="AW202" s="45"/>
    </row>
    <row r="203" spans="1:49" x14ac:dyDescent="0.3">
      <c r="A203" s="68"/>
      <c r="B203" s="68"/>
      <c r="C203" s="75"/>
      <c r="D203" s="68"/>
      <c r="E203" s="68"/>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69"/>
      <c r="AP203" s="69"/>
      <c r="AQ203" s="69"/>
      <c r="AR203" s="69"/>
      <c r="AS203" s="69"/>
      <c r="AT203" s="69"/>
      <c r="AU203" s="69"/>
      <c r="AV203" s="68"/>
      <c r="AW203" s="68"/>
    </row>
    <row r="204" spans="1:49" hidden="1" x14ac:dyDescent="0.3"/>
    <row r="205" spans="1:49" hidden="1" x14ac:dyDescent="0.3"/>
    <row r="206" spans="1:49" hidden="1" x14ac:dyDescent="0.3"/>
    <row r="207" spans="1:49" hidden="1" x14ac:dyDescent="0.3"/>
    <row r="208" spans="1:49"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row r="383" hidden="1" x14ac:dyDescent="0.3"/>
    <row r="384" hidden="1" x14ac:dyDescent="0.3"/>
    <row r="385" hidden="1" x14ac:dyDescent="0.3"/>
    <row r="386" hidden="1" x14ac:dyDescent="0.3"/>
    <row r="387" hidden="1" x14ac:dyDescent="0.3"/>
    <row r="388" hidden="1" x14ac:dyDescent="0.3"/>
    <row r="389" hidden="1" x14ac:dyDescent="0.3"/>
    <row r="390" hidden="1" x14ac:dyDescent="0.3"/>
    <row r="391" hidden="1" x14ac:dyDescent="0.3"/>
    <row r="392" hidden="1" x14ac:dyDescent="0.3"/>
    <row r="393" hidden="1" x14ac:dyDescent="0.3"/>
    <row r="394" hidden="1" x14ac:dyDescent="0.3"/>
    <row r="395" hidden="1" x14ac:dyDescent="0.3"/>
    <row r="396" hidden="1" x14ac:dyDescent="0.3"/>
    <row r="397" hidden="1" x14ac:dyDescent="0.3"/>
    <row r="398" hidden="1" x14ac:dyDescent="0.3"/>
    <row r="399" hidden="1" x14ac:dyDescent="0.3"/>
    <row r="400"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row r="506" hidden="1" x14ac:dyDescent="0.3"/>
    <row r="507" hidden="1" x14ac:dyDescent="0.3"/>
    <row r="508" hidden="1" x14ac:dyDescent="0.3"/>
    <row r="509" hidden="1" x14ac:dyDescent="0.3"/>
    <row r="510" hidden="1" x14ac:dyDescent="0.3"/>
    <row r="511" hidden="1" x14ac:dyDescent="0.3"/>
    <row r="512" hidden="1" x14ac:dyDescent="0.3"/>
    <row r="513" hidden="1" x14ac:dyDescent="0.3"/>
    <row r="514" hidden="1" x14ac:dyDescent="0.3"/>
    <row r="515" hidden="1" x14ac:dyDescent="0.3"/>
    <row r="516" hidden="1" x14ac:dyDescent="0.3"/>
    <row r="517" hidden="1" x14ac:dyDescent="0.3"/>
    <row r="518" hidden="1" x14ac:dyDescent="0.3"/>
    <row r="519" hidden="1" x14ac:dyDescent="0.3"/>
    <row r="520" hidden="1" x14ac:dyDescent="0.3"/>
    <row r="521" hidden="1" x14ac:dyDescent="0.3"/>
    <row r="522" hidden="1" x14ac:dyDescent="0.3"/>
    <row r="523" hidden="1" x14ac:dyDescent="0.3"/>
    <row r="524" hidden="1" x14ac:dyDescent="0.3"/>
    <row r="525" hidden="1" x14ac:dyDescent="0.3"/>
    <row r="526" hidden="1" x14ac:dyDescent="0.3"/>
    <row r="527" hidden="1" x14ac:dyDescent="0.3"/>
    <row r="528" hidden="1" x14ac:dyDescent="0.3"/>
    <row r="529" hidden="1" x14ac:dyDescent="0.3"/>
    <row r="530" hidden="1" x14ac:dyDescent="0.3"/>
    <row r="531" hidden="1" x14ac:dyDescent="0.3"/>
    <row r="532" hidden="1" x14ac:dyDescent="0.3"/>
    <row r="533" hidden="1" x14ac:dyDescent="0.3"/>
    <row r="534" hidden="1" x14ac:dyDescent="0.3"/>
    <row r="535" hidden="1" x14ac:dyDescent="0.3"/>
    <row r="536" hidden="1" x14ac:dyDescent="0.3"/>
    <row r="537" hidden="1" x14ac:dyDescent="0.3"/>
    <row r="538" hidden="1" x14ac:dyDescent="0.3"/>
    <row r="539" hidden="1" x14ac:dyDescent="0.3"/>
    <row r="540" hidden="1" x14ac:dyDescent="0.3"/>
    <row r="541" hidden="1" x14ac:dyDescent="0.3"/>
    <row r="542" hidden="1" x14ac:dyDescent="0.3"/>
    <row r="543" hidden="1" x14ac:dyDescent="0.3"/>
    <row r="544" hidden="1" x14ac:dyDescent="0.3"/>
    <row r="545" hidden="1" x14ac:dyDescent="0.3"/>
    <row r="546" hidden="1" x14ac:dyDescent="0.3"/>
    <row r="547" hidden="1" x14ac:dyDescent="0.3"/>
    <row r="548" hidden="1" x14ac:dyDescent="0.3"/>
    <row r="549" hidden="1" x14ac:dyDescent="0.3"/>
    <row r="550" hidden="1" x14ac:dyDescent="0.3"/>
    <row r="551" hidden="1" x14ac:dyDescent="0.3"/>
    <row r="552" hidden="1" x14ac:dyDescent="0.3"/>
    <row r="553" hidden="1" x14ac:dyDescent="0.3"/>
    <row r="554" hidden="1" x14ac:dyDescent="0.3"/>
    <row r="555" hidden="1" x14ac:dyDescent="0.3"/>
    <row r="556" hidden="1" x14ac:dyDescent="0.3"/>
    <row r="557" hidden="1" x14ac:dyDescent="0.3"/>
    <row r="558" hidden="1" x14ac:dyDescent="0.3"/>
    <row r="559" hidden="1" x14ac:dyDescent="0.3"/>
    <row r="560" hidden="1" x14ac:dyDescent="0.3"/>
    <row r="561" hidden="1" x14ac:dyDescent="0.3"/>
    <row r="562" hidden="1" x14ac:dyDescent="0.3"/>
    <row r="563" hidden="1" x14ac:dyDescent="0.3"/>
    <row r="564" hidden="1" x14ac:dyDescent="0.3"/>
    <row r="565" hidden="1" x14ac:dyDescent="0.3"/>
    <row r="566" hidden="1" x14ac:dyDescent="0.3"/>
    <row r="567" hidden="1" x14ac:dyDescent="0.3"/>
    <row r="568" hidden="1" x14ac:dyDescent="0.3"/>
    <row r="569" hidden="1" x14ac:dyDescent="0.3"/>
    <row r="570" hidden="1" x14ac:dyDescent="0.3"/>
    <row r="571" hidden="1" x14ac:dyDescent="0.3"/>
    <row r="572" hidden="1" x14ac:dyDescent="0.3"/>
    <row r="573" hidden="1" x14ac:dyDescent="0.3"/>
    <row r="574" hidden="1" x14ac:dyDescent="0.3"/>
    <row r="575" hidden="1" x14ac:dyDescent="0.3"/>
    <row r="576" hidden="1" x14ac:dyDescent="0.3"/>
    <row r="577" hidden="1" x14ac:dyDescent="0.3"/>
    <row r="578" hidden="1" x14ac:dyDescent="0.3"/>
    <row r="579" hidden="1" x14ac:dyDescent="0.3"/>
    <row r="580" hidden="1" x14ac:dyDescent="0.3"/>
    <row r="581" hidden="1" x14ac:dyDescent="0.3"/>
    <row r="582" hidden="1" x14ac:dyDescent="0.3"/>
    <row r="583" hidden="1" x14ac:dyDescent="0.3"/>
    <row r="584" hidden="1" x14ac:dyDescent="0.3"/>
    <row r="585" hidden="1" x14ac:dyDescent="0.3"/>
    <row r="586" hidden="1" x14ac:dyDescent="0.3"/>
    <row r="587" hidden="1" x14ac:dyDescent="0.3"/>
    <row r="588" hidden="1" x14ac:dyDescent="0.3"/>
    <row r="589" hidden="1" x14ac:dyDescent="0.3"/>
    <row r="590" hidden="1" x14ac:dyDescent="0.3"/>
    <row r="591" hidden="1" x14ac:dyDescent="0.3"/>
    <row r="592" hidden="1" x14ac:dyDescent="0.3"/>
    <row r="593" hidden="1" x14ac:dyDescent="0.3"/>
    <row r="594" hidden="1" x14ac:dyDescent="0.3"/>
    <row r="595" hidden="1" x14ac:dyDescent="0.3"/>
    <row r="596" hidden="1" x14ac:dyDescent="0.3"/>
    <row r="597" hidden="1" x14ac:dyDescent="0.3"/>
    <row r="598" hidden="1" x14ac:dyDescent="0.3"/>
    <row r="599" hidden="1" x14ac:dyDescent="0.3"/>
    <row r="600" hidden="1" x14ac:dyDescent="0.3"/>
    <row r="601" hidden="1" x14ac:dyDescent="0.3"/>
    <row r="602" hidden="1" x14ac:dyDescent="0.3"/>
    <row r="603" hidden="1" x14ac:dyDescent="0.3"/>
    <row r="604" hidden="1" x14ac:dyDescent="0.3"/>
    <row r="605" hidden="1" x14ac:dyDescent="0.3"/>
    <row r="606" hidden="1" x14ac:dyDescent="0.3"/>
    <row r="607" hidden="1" x14ac:dyDescent="0.3"/>
    <row r="608" hidden="1" x14ac:dyDescent="0.3"/>
    <row r="609" hidden="1" x14ac:dyDescent="0.3"/>
    <row r="610" hidden="1" x14ac:dyDescent="0.3"/>
    <row r="611" hidden="1" x14ac:dyDescent="0.3"/>
    <row r="612" hidden="1" x14ac:dyDescent="0.3"/>
    <row r="613" hidden="1" x14ac:dyDescent="0.3"/>
    <row r="614" hidden="1" x14ac:dyDescent="0.3"/>
    <row r="615" hidden="1" x14ac:dyDescent="0.3"/>
    <row r="616" hidden="1" x14ac:dyDescent="0.3"/>
    <row r="617" hidden="1" x14ac:dyDescent="0.3"/>
    <row r="618" hidden="1" x14ac:dyDescent="0.3"/>
    <row r="619" hidden="1" x14ac:dyDescent="0.3"/>
    <row r="620" hidden="1" x14ac:dyDescent="0.3"/>
    <row r="621" hidden="1" x14ac:dyDescent="0.3"/>
    <row r="622" hidden="1" x14ac:dyDescent="0.3"/>
    <row r="623" hidden="1" x14ac:dyDescent="0.3"/>
    <row r="624" hidden="1" x14ac:dyDescent="0.3"/>
    <row r="625" hidden="1" x14ac:dyDescent="0.3"/>
    <row r="626" hidden="1" x14ac:dyDescent="0.3"/>
    <row r="627" hidden="1" x14ac:dyDescent="0.3"/>
    <row r="628" hidden="1" x14ac:dyDescent="0.3"/>
    <row r="629" hidden="1" x14ac:dyDescent="0.3"/>
    <row r="630" hidden="1" x14ac:dyDescent="0.3"/>
    <row r="631" hidden="1" x14ac:dyDescent="0.3"/>
    <row r="632" hidden="1" x14ac:dyDescent="0.3"/>
    <row r="633" hidden="1" x14ac:dyDescent="0.3"/>
    <row r="634" hidden="1" x14ac:dyDescent="0.3"/>
    <row r="635" hidden="1" x14ac:dyDescent="0.3"/>
    <row r="636" hidden="1" x14ac:dyDescent="0.3"/>
    <row r="637" hidden="1" x14ac:dyDescent="0.3"/>
    <row r="638" hidden="1" x14ac:dyDescent="0.3"/>
    <row r="639" hidden="1" x14ac:dyDescent="0.3"/>
    <row r="640" hidden="1" x14ac:dyDescent="0.3"/>
    <row r="641" hidden="1" x14ac:dyDescent="0.3"/>
    <row r="642" hidden="1" x14ac:dyDescent="0.3"/>
    <row r="643" hidden="1" x14ac:dyDescent="0.3"/>
    <row r="644" hidden="1" x14ac:dyDescent="0.3"/>
    <row r="645" hidden="1" x14ac:dyDescent="0.3"/>
    <row r="646" hidden="1" x14ac:dyDescent="0.3"/>
    <row r="647" hidden="1" x14ac:dyDescent="0.3"/>
    <row r="648" hidden="1" x14ac:dyDescent="0.3"/>
    <row r="649" hidden="1" x14ac:dyDescent="0.3"/>
    <row r="650" hidden="1" x14ac:dyDescent="0.3"/>
    <row r="651" hidden="1" x14ac:dyDescent="0.3"/>
    <row r="652" hidden="1" x14ac:dyDescent="0.3"/>
    <row r="653" hidden="1" x14ac:dyDescent="0.3"/>
    <row r="654" hidden="1" x14ac:dyDescent="0.3"/>
    <row r="655" hidden="1" x14ac:dyDescent="0.3"/>
    <row r="656" hidden="1" x14ac:dyDescent="0.3"/>
    <row r="657" hidden="1" x14ac:dyDescent="0.3"/>
    <row r="658" hidden="1" x14ac:dyDescent="0.3"/>
    <row r="659" hidden="1" x14ac:dyDescent="0.3"/>
    <row r="660" hidden="1" x14ac:dyDescent="0.3"/>
    <row r="661" hidden="1" x14ac:dyDescent="0.3"/>
    <row r="662" hidden="1" x14ac:dyDescent="0.3"/>
    <row r="663" hidden="1" x14ac:dyDescent="0.3"/>
    <row r="664" hidden="1" x14ac:dyDescent="0.3"/>
    <row r="665" hidden="1" x14ac:dyDescent="0.3"/>
    <row r="666" hidden="1" x14ac:dyDescent="0.3"/>
    <row r="667" hidden="1" x14ac:dyDescent="0.3"/>
    <row r="668" hidden="1" x14ac:dyDescent="0.3"/>
    <row r="669" hidden="1" x14ac:dyDescent="0.3"/>
    <row r="670" hidden="1" x14ac:dyDescent="0.3"/>
    <row r="671" hidden="1" x14ac:dyDescent="0.3"/>
    <row r="672" hidden="1" x14ac:dyDescent="0.3"/>
    <row r="673" hidden="1" x14ac:dyDescent="0.3"/>
    <row r="674" hidden="1" x14ac:dyDescent="0.3"/>
    <row r="675" hidden="1" x14ac:dyDescent="0.3"/>
    <row r="676" hidden="1" x14ac:dyDescent="0.3"/>
    <row r="677" hidden="1" x14ac:dyDescent="0.3"/>
    <row r="678" hidden="1" x14ac:dyDescent="0.3"/>
    <row r="679" hidden="1" x14ac:dyDescent="0.3"/>
    <row r="680" hidden="1" x14ac:dyDescent="0.3"/>
    <row r="681" hidden="1" x14ac:dyDescent="0.3"/>
    <row r="682" hidden="1" x14ac:dyDescent="0.3"/>
    <row r="683" hidden="1" x14ac:dyDescent="0.3"/>
    <row r="684" hidden="1" x14ac:dyDescent="0.3"/>
    <row r="685" hidden="1" x14ac:dyDescent="0.3"/>
    <row r="686" hidden="1" x14ac:dyDescent="0.3"/>
    <row r="687" hidden="1" x14ac:dyDescent="0.3"/>
    <row r="688" hidden="1" x14ac:dyDescent="0.3"/>
    <row r="689" hidden="1" x14ac:dyDescent="0.3"/>
    <row r="690" hidden="1" x14ac:dyDescent="0.3"/>
    <row r="691" hidden="1" x14ac:dyDescent="0.3"/>
    <row r="692" hidden="1" x14ac:dyDescent="0.3"/>
    <row r="693" hidden="1" x14ac:dyDescent="0.3"/>
    <row r="694" hidden="1" x14ac:dyDescent="0.3"/>
    <row r="695" hidden="1" x14ac:dyDescent="0.3"/>
    <row r="696" hidden="1" x14ac:dyDescent="0.3"/>
    <row r="697" hidden="1" x14ac:dyDescent="0.3"/>
    <row r="698" hidden="1" x14ac:dyDescent="0.3"/>
    <row r="699" hidden="1" x14ac:dyDescent="0.3"/>
    <row r="700" hidden="1" x14ac:dyDescent="0.3"/>
    <row r="701" hidden="1" x14ac:dyDescent="0.3"/>
    <row r="702" hidden="1" x14ac:dyDescent="0.3"/>
    <row r="703" hidden="1" x14ac:dyDescent="0.3"/>
    <row r="704" hidden="1" x14ac:dyDescent="0.3"/>
    <row r="705" hidden="1" x14ac:dyDescent="0.3"/>
    <row r="706" hidden="1" x14ac:dyDescent="0.3"/>
    <row r="707" hidden="1" x14ac:dyDescent="0.3"/>
    <row r="708" hidden="1" x14ac:dyDescent="0.3"/>
    <row r="709" hidden="1" x14ac:dyDescent="0.3"/>
    <row r="710" hidden="1" x14ac:dyDescent="0.3"/>
    <row r="711" hidden="1" x14ac:dyDescent="0.3"/>
    <row r="712" hidden="1" x14ac:dyDescent="0.3"/>
    <row r="713" hidden="1" x14ac:dyDescent="0.3"/>
    <row r="714" hidden="1" x14ac:dyDescent="0.3"/>
    <row r="715" hidden="1" x14ac:dyDescent="0.3"/>
    <row r="716" hidden="1" x14ac:dyDescent="0.3"/>
    <row r="717" hidden="1" x14ac:dyDescent="0.3"/>
    <row r="718" hidden="1" x14ac:dyDescent="0.3"/>
    <row r="719" hidden="1" x14ac:dyDescent="0.3"/>
    <row r="720" hidden="1" x14ac:dyDescent="0.3"/>
    <row r="721" hidden="1" x14ac:dyDescent="0.3"/>
    <row r="722" hidden="1" x14ac:dyDescent="0.3"/>
    <row r="723" hidden="1" x14ac:dyDescent="0.3"/>
    <row r="724" hidden="1" x14ac:dyDescent="0.3"/>
    <row r="725" hidden="1" x14ac:dyDescent="0.3"/>
    <row r="726" hidden="1" x14ac:dyDescent="0.3"/>
    <row r="727" hidden="1" x14ac:dyDescent="0.3"/>
    <row r="728" hidden="1" x14ac:dyDescent="0.3"/>
    <row r="729" hidden="1" x14ac:dyDescent="0.3"/>
    <row r="730" hidden="1" x14ac:dyDescent="0.3"/>
    <row r="731" hidden="1" x14ac:dyDescent="0.3"/>
    <row r="732" hidden="1" x14ac:dyDescent="0.3"/>
    <row r="733" hidden="1" x14ac:dyDescent="0.3"/>
    <row r="734" hidden="1" x14ac:dyDescent="0.3"/>
    <row r="735" hidden="1" x14ac:dyDescent="0.3"/>
    <row r="736" hidden="1" x14ac:dyDescent="0.3"/>
    <row r="737" hidden="1" x14ac:dyDescent="0.3"/>
    <row r="738" hidden="1" x14ac:dyDescent="0.3"/>
    <row r="739" hidden="1" x14ac:dyDescent="0.3"/>
    <row r="740" hidden="1" x14ac:dyDescent="0.3"/>
    <row r="741" hidden="1" x14ac:dyDescent="0.3"/>
    <row r="742" hidden="1" x14ac:dyDescent="0.3"/>
    <row r="743" hidden="1" x14ac:dyDescent="0.3"/>
    <row r="744" hidden="1" x14ac:dyDescent="0.3"/>
    <row r="745" hidden="1" x14ac:dyDescent="0.3"/>
    <row r="746" hidden="1" x14ac:dyDescent="0.3"/>
    <row r="747" hidden="1" x14ac:dyDescent="0.3"/>
    <row r="748" hidden="1" x14ac:dyDescent="0.3"/>
    <row r="749" hidden="1" x14ac:dyDescent="0.3"/>
    <row r="750" hidden="1" x14ac:dyDescent="0.3"/>
    <row r="751" hidden="1" x14ac:dyDescent="0.3"/>
    <row r="752" hidden="1" x14ac:dyDescent="0.3"/>
    <row r="753" hidden="1" x14ac:dyDescent="0.3"/>
    <row r="754" hidden="1" x14ac:dyDescent="0.3"/>
    <row r="755" hidden="1" x14ac:dyDescent="0.3"/>
    <row r="756" hidden="1" x14ac:dyDescent="0.3"/>
    <row r="757" hidden="1" x14ac:dyDescent="0.3"/>
    <row r="758" hidden="1" x14ac:dyDescent="0.3"/>
    <row r="759" hidden="1" x14ac:dyDescent="0.3"/>
    <row r="760" hidden="1" x14ac:dyDescent="0.3"/>
    <row r="761" hidden="1" x14ac:dyDescent="0.3"/>
    <row r="762" hidden="1" x14ac:dyDescent="0.3"/>
    <row r="763" hidden="1" x14ac:dyDescent="0.3"/>
    <row r="764" hidden="1" x14ac:dyDescent="0.3"/>
    <row r="765" hidden="1" x14ac:dyDescent="0.3"/>
    <row r="766" hidden="1" x14ac:dyDescent="0.3"/>
    <row r="767" hidden="1" x14ac:dyDescent="0.3"/>
    <row r="768" hidden="1" x14ac:dyDescent="0.3"/>
    <row r="769" hidden="1" x14ac:dyDescent="0.3"/>
    <row r="770" hidden="1" x14ac:dyDescent="0.3"/>
    <row r="771" hidden="1" x14ac:dyDescent="0.3"/>
    <row r="772" hidden="1" x14ac:dyDescent="0.3"/>
    <row r="773" hidden="1" x14ac:dyDescent="0.3"/>
    <row r="774" hidden="1" x14ac:dyDescent="0.3"/>
    <row r="775" hidden="1" x14ac:dyDescent="0.3"/>
    <row r="776" hidden="1" x14ac:dyDescent="0.3"/>
    <row r="777" hidden="1" x14ac:dyDescent="0.3"/>
    <row r="778" hidden="1" x14ac:dyDescent="0.3"/>
    <row r="779" hidden="1" x14ac:dyDescent="0.3"/>
    <row r="780" hidden="1" x14ac:dyDescent="0.3"/>
    <row r="781" hidden="1" x14ac:dyDescent="0.3"/>
    <row r="782" hidden="1" x14ac:dyDescent="0.3"/>
    <row r="783" hidden="1" x14ac:dyDescent="0.3"/>
    <row r="784" hidden="1" x14ac:dyDescent="0.3"/>
    <row r="785" hidden="1" x14ac:dyDescent="0.3"/>
    <row r="786" hidden="1" x14ac:dyDescent="0.3"/>
    <row r="787" hidden="1" x14ac:dyDescent="0.3"/>
    <row r="788" hidden="1" x14ac:dyDescent="0.3"/>
    <row r="789" hidden="1" x14ac:dyDescent="0.3"/>
    <row r="790" hidden="1" x14ac:dyDescent="0.3"/>
    <row r="791" hidden="1" x14ac:dyDescent="0.3"/>
    <row r="792" hidden="1" x14ac:dyDescent="0.3"/>
    <row r="793" hidden="1" x14ac:dyDescent="0.3"/>
    <row r="794" hidden="1" x14ac:dyDescent="0.3"/>
    <row r="795" hidden="1" x14ac:dyDescent="0.3"/>
    <row r="796" hidden="1" x14ac:dyDescent="0.3"/>
    <row r="797" hidden="1" x14ac:dyDescent="0.3"/>
    <row r="798" hidden="1" x14ac:dyDescent="0.3"/>
    <row r="799" hidden="1" x14ac:dyDescent="0.3"/>
    <row r="800" hidden="1" x14ac:dyDescent="0.3"/>
    <row r="801" hidden="1" x14ac:dyDescent="0.3"/>
    <row r="802" hidden="1" x14ac:dyDescent="0.3"/>
    <row r="803" hidden="1" x14ac:dyDescent="0.3"/>
    <row r="804" hidden="1" x14ac:dyDescent="0.3"/>
    <row r="805" hidden="1" x14ac:dyDescent="0.3"/>
    <row r="806" hidden="1" x14ac:dyDescent="0.3"/>
    <row r="807" hidden="1" x14ac:dyDescent="0.3"/>
    <row r="808" hidden="1" x14ac:dyDescent="0.3"/>
    <row r="809" hidden="1" x14ac:dyDescent="0.3"/>
    <row r="810" hidden="1" x14ac:dyDescent="0.3"/>
    <row r="811" hidden="1" x14ac:dyDescent="0.3"/>
    <row r="812" hidden="1" x14ac:dyDescent="0.3"/>
    <row r="813" hidden="1" x14ac:dyDescent="0.3"/>
    <row r="814" hidden="1" x14ac:dyDescent="0.3"/>
    <row r="815" hidden="1" x14ac:dyDescent="0.3"/>
    <row r="816" hidden="1" x14ac:dyDescent="0.3"/>
    <row r="817" hidden="1" x14ac:dyDescent="0.3"/>
    <row r="818" hidden="1" x14ac:dyDescent="0.3"/>
    <row r="819" hidden="1" x14ac:dyDescent="0.3"/>
    <row r="820" hidden="1" x14ac:dyDescent="0.3"/>
    <row r="821" hidden="1" x14ac:dyDescent="0.3"/>
    <row r="822" hidden="1" x14ac:dyDescent="0.3"/>
    <row r="823" hidden="1" x14ac:dyDescent="0.3"/>
    <row r="824" hidden="1" x14ac:dyDescent="0.3"/>
    <row r="825" hidden="1" x14ac:dyDescent="0.3"/>
    <row r="826" hidden="1" x14ac:dyDescent="0.3"/>
    <row r="827" hidden="1" x14ac:dyDescent="0.3"/>
    <row r="828" hidden="1" x14ac:dyDescent="0.3"/>
    <row r="829" hidden="1" x14ac:dyDescent="0.3"/>
    <row r="830" hidden="1" x14ac:dyDescent="0.3"/>
    <row r="831" hidden="1" x14ac:dyDescent="0.3"/>
    <row r="832" hidden="1" x14ac:dyDescent="0.3"/>
    <row r="833" hidden="1" x14ac:dyDescent="0.3"/>
    <row r="834" hidden="1" x14ac:dyDescent="0.3"/>
    <row r="835" hidden="1" x14ac:dyDescent="0.3"/>
    <row r="836" hidden="1" x14ac:dyDescent="0.3"/>
    <row r="837" hidden="1" x14ac:dyDescent="0.3"/>
    <row r="838" hidden="1" x14ac:dyDescent="0.3"/>
    <row r="839" hidden="1" x14ac:dyDescent="0.3"/>
    <row r="840" hidden="1" x14ac:dyDescent="0.3"/>
    <row r="841" hidden="1" x14ac:dyDescent="0.3"/>
    <row r="842" hidden="1" x14ac:dyDescent="0.3"/>
    <row r="843" hidden="1" x14ac:dyDescent="0.3"/>
    <row r="844" hidden="1" x14ac:dyDescent="0.3"/>
    <row r="845" hidden="1" x14ac:dyDescent="0.3"/>
    <row r="846" hidden="1" x14ac:dyDescent="0.3"/>
    <row r="847" hidden="1" x14ac:dyDescent="0.3"/>
    <row r="848" hidden="1" x14ac:dyDescent="0.3"/>
    <row r="849" hidden="1" x14ac:dyDescent="0.3"/>
    <row r="850" hidden="1" x14ac:dyDescent="0.3"/>
    <row r="851" hidden="1" x14ac:dyDescent="0.3"/>
    <row r="852" hidden="1" x14ac:dyDescent="0.3"/>
    <row r="853" hidden="1" x14ac:dyDescent="0.3"/>
    <row r="854" hidden="1" x14ac:dyDescent="0.3"/>
    <row r="855" hidden="1" x14ac:dyDescent="0.3"/>
    <row r="856" hidden="1" x14ac:dyDescent="0.3"/>
    <row r="857" hidden="1" x14ac:dyDescent="0.3"/>
    <row r="858" hidden="1" x14ac:dyDescent="0.3"/>
    <row r="859" hidden="1" x14ac:dyDescent="0.3"/>
    <row r="860" hidden="1" x14ac:dyDescent="0.3"/>
    <row r="861" hidden="1" x14ac:dyDescent="0.3"/>
    <row r="862" hidden="1" x14ac:dyDescent="0.3"/>
    <row r="863" hidden="1" x14ac:dyDescent="0.3"/>
    <row r="864" hidden="1" x14ac:dyDescent="0.3"/>
    <row r="865" hidden="1" x14ac:dyDescent="0.3"/>
    <row r="866" hidden="1" x14ac:dyDescent="0.3"/>
    <row r="867" hidden="1" x14ac:dyDescent="0.3"/>
    <row r="868" hidden="1" x14ac:dyDescent="0.3"/>
    <row r="869" hidden="1" x14ac:dyDescent="0.3"/>
    <row r="870" hidden="1" x14ac:dyDescent="0.3"/>
    <row r="871" hidden="1" x14ac:dyDescent="0.3"/>
    <row r="872" hidden="1" x14ac:dyDescent="0.3"/>
    <row r="873" hidden="1" x14ac:dyDescent="0.3"/>
    <row r="874" hidden="1" x14ac:dyDescent="0.3"/>
    <row r="875" hidden="1" x14ac:dyDescent="0.3"/>
    <row r="876" hidden="1" x14ac:dyDescent="0.3"/>
    <row r="877" hidden="1" x14ac:dyDescent="0.3"/>
    <row r="878" hidden="1" x14ac:dyDescent="0.3"/>
    <row r="879" hidden="1" x14ac:dyDescent="0.3"/>
    <row r="880" hidden="1" x14ac:dyDescent="0.3"/>
    <row r="881" hidden="1" x14ac:dyDescent="0.3"/>
    <row r="882" hidden="1" x14ac:dyDescent="0.3"/>
    <row r="883" hidden="1" x14ac:dyDescent="0.3"/>
    <row r="884" hidden="1" x14ac:dyDescent="0.3"/>
    <row r="885" hidden="1" x14ac:dyDescent="0.3"/>
    <row r="886" hidden="1" x14ac:dyDescent="0.3"/>
    <row r="887" hidden="1" x14ac:dyDescent="0.3"/>
    <row r="888" hidden="1" x14ac:dyDescent="0.3"/>
    <row r="889" hidden="1" x14ac:dyDescent="0.3"/>
    <row r="890" hidden="1" x14ac:dyDescent="0.3"/>
    <row r="891" hidden="1" x14ac:dyDescent="0.3"/>
    <row r="892" hidden="1" x14ac:dyDescent="0.3"/>
    <row r="893" hidden="1" x14ac:dyDescent="0.3"/>
    <row r="894" hidden="1" x14ac:dyDescent="0.3"/>
    <row r="895" hidden="1" x14ac:dyDescent="0.3"/>
    <row r="896" hidden="1" x14ac:dyDescent="0.3"/>
    <row r="897" hidden="1" x14ac:dyDescent="0.3"/>
    <row r="898" hidden="1" x14ac:dyDescent="0.3"/>
    <row r="899" hidden="1" x14ac:dyDescent="0.3"/>
    <row r="900" hidden="1" x14ac:dyDescent="0.3"/>
    <row r="901" hidden="1" x14ac:dyDescent="0.3"/>
    <row r="902" hidden="1" x14ac:dyDescent="0.3"/>
    <row r="903" hidden="1" x14ac:dyDescent="0.3"/>
    <row r="904" hidden="1" x14ac:dyDescent="0.3"/>
    <row r="905" hidden="1" x14ac:dyDescent="0.3"/>
    <row r="906" hidden="1" x14ac:dyDescent="0.3"/>
    <row r="907" hidden="1" x14ac:dyDescent="0.3"/>
    <row r="908" hidden="1" x14ac:dyDescent="0.3"/>
    <row r="909" hidden="1" x14ac:dyDescent="0.3"/>
    <row r="910" hidden="1" x14ac:dyDescent="0.3"/>
    <row r="911" hidden="1" x14ac:dyDescent="0.3"/>
    <row r="912" hidden="1" x14ac:dyDescent="0.3"/>
    <row r="913" hidden="1" x14ac:dyDescent="0.3"/>
    <row r="914" hidden="1" x14ac:dyDescent="0.3"/>
    <row r="915" hidden="1" x14ac:dyDescent="0.3"/>
    <row r="916" hidden="1" x14ac:dyDescent="0.3"/>
    <row r="917" hidden="1" x14ac:dyDescent="0.3"/>
    <row r="918" hidden="1" x14ac:dyDescent="0.3"/>
    <row r="919" hidden="1" x14ac:dyDescent="0.3"/>
    <row r="920" hidden="1" x14ac:dyDescent="0.3"/>
    <row r="921" hidden="1" x14ac:dyDescent="0.3"/>
    <row r="922" hidden="1" x14ac:dyDescent="0.3"/>
    <row r="923" hidden="1" x14ac:dyDescent="0.3"/>
    <row r="924" hidden="1" x14ac:dyDescent="0.3"/>
    <row r="925" hidden="1" x14ac:dyDescent="0.3"/>
    <row r="926" hidden="1" x14ac:dyDescent="0.3"/>
    <row r="927" hidden="1" x14ac:dyDescent="0.3"/>
    <row r="928" hidden="1" x14ac:dyDescent="0.3"/>
    <row r="929" hidden="1" x14ac:dyDescent="0.3"/>
    <row r="930" hidden="1" x14ac:dyDescent="0.3"/>
    <row r="931" hidden="1" x14ac:dyDescent="0.3"/>
    <row r="932" hidden="1" x14ac:dyDescent="0.3"/>
    <row r="933" hidden="1" x14ac:dyDescent="0.3"/>
    <row r="934" hidden="1" x14ac:dyDescent="0.3"/>
    <row r="935" hidden="1" x14ac:dyDescent="0.3"/>
    <row r="936" hidden="1" x14ac:dyDescent="0.3"/>
    <row r="937" hidden="1" x14ac:dyDescent="0.3"/>
    <row r="938" hidden="1" x14ac:dyDescent="0.3"/>
    <row r="939" hidden="1" x14ac:dyDescent="0.3"/>
    <row r="940" hidden="1" x14ac:dyDescent="0.3"/>
    <row r="941" hidden="1" x14ac:dyDescent="0.3"/>
    <row r="942" hidden="1" x14ac:dyDescent="0.3"/>
    <row r="943" hidden="1" x14ac:dyDescent="0.3"/>
    <row r="944" hidden="1" x14ac:dyDescent="0.3"/>
    <row r="945" hidden="1" x14ac:dyDescent="0.3"/>
    <row r="946" hidden="1" x14ac:dyDescent="0.3"/>
    <row r="947" hidden="1" x14ac:dyDescent="0.3"/>
    <row r="948" hidden="1" x14ac:dyDescent="0.3"/>
    <row r="949" hidden="1" x14ac:dyDescent="0.3"/>
    <row r="950" hidden="1" x14ac:dyDescent="0.3"/>
    <row r="951" hidden="1" x14ac:dyDescent="0.3"/>
    <row r="952" hidden="1" x14ac:dyDescent="0.3"/>
    <row r="953" hidden="1" x14ac:dyDescent="0.3"/>
    <row r="954" hidden="1" x14ac:dyDescent="0.3"/>
    <row r="955" hidden="1" x14ac:dyDescent="0.3"/>
    <row r="956" hidden="1" x14ac:dyDescent="0.3"/>
    <row r="957" hidden="1" x14ac:dyDescent="0.3"/>
    <row r="958" hidden="1" x14ac:dyDescent="0.3"/>
    <row r="959" hidden="1" x14ac:dyDescent="0.3"/>
    <row r="960" hidden="1" x14ac:dyDescent="0.3"/>
    <row r="961" hidden="1" x14ac:dyDescent="0.3"/>
    <row r="962" hidden="1" x14ac:dyDescent="0.3"/>
    <row r="963" hidden="1" x14ac:dyDescent="0.3"/>
    <row r="964" hidden="1" x14ac:dyDescent="0.3"/>
    <row r="965" hidden="1" x14ac:dyDescent="0.3"/>
    <row r="966" hidden="1" x14ac:dyDescent="0.3"/>
    <row r="967" hidden="1" x14ac:dyDescent="0.3"/>
    <row r="968" hidden="1" x14ac:dyDescent="0.3"/>
    <row r="969" hidden="1" x14ac:dyDescent="0.3"/>
    <row r="970" hidden="1" x14ac:dyDescent="0.3"/>
    <row r="971" hidden="1" x14ac:dyDescent="0.3"/>
    <row r="972" hidden="1" x14ac:dyDescent="0.3"/>
    <row r="973" hidden="1" x14ac:dyDescent="0.3"/>
    <row r="974" hidden="1" x14ac:dyDescent="0.3"/>
    <row r="975" hidden="1" x14ac:dyDescent="0.3"/>
    <row r="976" hidden="1" x14ac:dyDescent="0.3"/>
    <row r="977" hidden="1" x14ac:dyDescent="0.3"/>
    <row r="978" hidden="1" x14ac:dyDescent="0.3"/>
    <row r="979" hidden="1" x14ac:dyDescent="0.3"/>
    <row r="980" hidden="1" x14ac:dyDescent="0.3"/>
    <row r="981" hidden="1" x14ac:dyDescent="0.3"/>
    <row r="982" hidden="1" x14ac:dyDescent="0.3"/>
    <row r="983" hidden="1" x14ac:dyDescent="0.3"/>
    <row r="984" hidden="1" x14ac:dyDescent="0.3"/>
    <row r="985" hidden="1" x14ac:dyDescent="0.3"/>
    <row r="986" hidden="1" x14ac:dyDescent="0.3"/>
    <row r="987" hidden="1" x14ac:dyDescent="0.3"/>
    <row r="988" hidden="1" x14ac:dyDescent="0.3"/>
    <row r="989" hidden="1" x14ac:dyDescent="0.3"/>
    <row r="990" hidden="1" x14ac:dyDescent="0.3"/>
    <row r="991" hidden="1" x14ac:dyDescent="0.3"/>
    <row r="992" hidden="1" x14ac:dyDescent="0.3"/>
    <row r="993" hidden="1" x14ac:dyDescent="0.3"/>
    <row r="994" hidden="1" x14ac:dyDescent="0.3"/>
    <row r="995" hidden="1" x14ac:dyDescent="0.3"/>
    <row r="996" hidden="1" x14ac:dyDescent="0.3"/>
    <row r="997" hidden="1" x14ac:dyDescent="0.3"/>
    <row r="998" hidden="1" x14ac:dyDescent="0.3"/>
    <row r="999" hidden="1" x14ac:dyDescent="0.3"/>
    <row r="1000" hidden="1" x14ac:dyDescent="0.3"/>
    <row r="1001" hidden="1" x14ac:dyDescent="0.3"/>
    <row r="1002" hidden="1" x14ac:dyDescent="0.3"/>
    <row r="1003" hidden="1" x14ac:dyDescent="0.3"/>
    <row r="1004" hidden="1" x14ac:dyDescent="0.3"/>
    <row r="1005" hidden="1" x14ac:dyDescent="0.3"/>
    <row r="1006" hidden="1" x14ac:dyDescent="0.3"/>
    <row r="1007" hidden="1" x14ac:dyDescent="0.3"/>
    <row r="1008" hidden="1" x14ac:dyDescent="0.3"/>
    <row r="1009" hidden="1" x14ac:dyDescent="0.3"/>
    <row r="1010" hidden="1" x14ac:dyDescent="0.3"/>
    <row r="1011" hidden="1" x14ac:dyDescent="0.3"/>
    <row r="1012" hidden="1" x14ac:dyDescent="0.3"/>
    <row r="1013" hidden="1" x14ac:dyDescent="0.3"/>
    <row r="1014" hidden="1" x14ac:dyDescent="0.3"/>
    <row r="1015" hidden="1" x14ac:dyDescent="0.3"/>
    <row r="1016" hidden="1" x14ac:dyDescent="0.3"/>
    <row r="1017" hidden="1" x14ac:dyDescent="0.3"/>
    <row r="1018" hidden="1" x14ac:dyDescent="0.3"/>
    <row r="1019" hidden="1" x14ac:dyDescent="0.3"/>
    <row r="1020" hidden="1" x14ac:dyDescent="0.3"/>
    <row r="1021" hidden="1" x14ac:dyDescent="0.3"/>
    <row r="1022" hidden="1" x14ac:dyDescent="0.3"/>
    <row r="1023" hidden="1" x14ac:dyDescent="0.3"/>
    <row r="1024" hidden="1" x14ac:dyDescent="0.3"/>
    <row r="1025" hidden="1" x14ac:dyDescent="0.3"/>
    <row r="1026" hidden="1" x14ac:dyDescent="0.3"/>
    <row r="1027" hidden="1" x14ac:dyDescent="0.3"/>
    <row r="1028" hidden="1" x14ac:dyDescent="0.3"/>
    <row r="1029" hidden="1" x14ac:dyDescent="0.3"/>
    <row r="1030" hidden="1" x14ac:dyDescent="0.3"/>
    <row r="1031" hidden="1" x14ac:dyDescent="0.3"/>
    <row r="1032" hidden="1" x14ac:dyDescent="0.3"/>
    <row r="1033" hidden="1" x14ac:dyDescent="0.3"/>
    <row r="1034" hidden="1" x14ac:dyDescent="0.3"/>
    <row r="1035" hidden="1" x14ac:dyDescent="0.3"/>
    <row r="1036" hidden="1" x14ac:dyDescent="0.3"/>
    <row r="1037" hidden="1" x14ac:dyDescent="0.3"/>
    <row r="1038" hidden="1" x14ac:dyDescent="0.3"/>
    <row r="1039" hidden="1" x14ac:dyDescent="0.3"/>
    <row r="1040" hidden="1" x14ac:dyDescent="0.3"/>
    <row r="1041" hidden="1" x14ac:dyDescent="0.3"/>
    <row r="1042" hidden="1" x14ac:dyDescent="0.3"/>
    <row r="1043" hidden="1" x14ac:dyDescent="0.3"/>
    <row r="1044" hidden="1" x14ac:dyDescent="0.3"/>
    <row r="1045" hidden="1" x14ac:dyDescent="0.3"/>
    <row r="1046" hidden="1" x14ac:dyDescent="0.3"/>
    <row r="1047" hidden="1" x14ac:dyDescent="0.3"/>
    <row r="1048" hidden="1" x14ac:dyDescent="0.3"/>
    <row r="1049" hidden="1" x14ac:dyDescent="0.3"/>
    <row r="1050" hidden="1" x14ac:dyDescent="0.3"/>
    <row r="1051" hidden="1" x14ac:dyDescent="0.3"/>
    <row r="1052" hidden="1" x14ac:dyDescent="0.3"/>
    <row r="1053" hidden="1" x14ac:dyDescent="0.3"/>
    <row r="1054" hidden="1" x14ac:dyDescent="0.3"/>
    <row r="1055" hidden="1" x14ac:dyDescent="0.3"/>
    <row r="1056" hidden="1" x14ac:dyDescent="0.3"/>
    <row r="1057" hidden="1" x14ac:dyDescent="0.3"/>
    <row r="1058" hidden="1" x14ac:dyDescent="0.3"/>
    <row r="1059" hidden="1" x14ac:dyDescent="0.3"/>
    <row r="1060" hidden="1" x14ac:dyDescent="0.3"/>
    <row r="1061" hidden="1" x14ac:dyDescent="0.3"/>
    <row r="1062" hidden="1" x14ac:dyDescent="0.3"/>
    <row r="1063" hidden="1" x14ac:dyDescent="0.3"/>
    <row r="1064" hidden="1" x14ac:dyDescent="0.3"/>
    <row r="1065" hidden="1" x14ac:dyDescent="0.3"/>
    <row r="1066" hidden="1" x14ac:dyDescent="0.3"/>
    <row r="1067" hidden="1" x14ac:dyDescent="0.3"/>
    <row r="1068" hidden="1" x14ac:dyDescent="0.3"/>
    <row r="1069" hidden="1" x14ac:dyDescent="0.3"/>
    <row r="1070" hidden="1" x14ac:dyDescent="0.3"/>
    <row r="1071" hidden="1" x14ac:dyDescent="0.3"/>
    <row r="1072" hidden="1" x14ac:dyDescent="0.3"/>
    <row r="1073" hidden="1" x14ac:dyDescent="0.3"/>
    <row r="1074" hidden="1" x14ac:dyDescent="0.3"/>
    <row r="1075" hidden="1" x14ac:dyDescent="0.3"/>
    <row r="1076" hidden="1" x14ac:dyDescent="0.3"/>
    <row r="1077" hidden="1" x14ac:dyDescent="0.3"/>
    <row r="1078" hidden="1" x14ac:dyDescent="0.3"/>
    <row r="1079" hidden="1" x14ac:dyDescent="0.3"/>
    <row r="1080" hidden="1" x14ac:dyDescent="0.3"/>
    <row r="1081" hidden="1" x14ac:dyDescent="0.3"/>
    <row r="1082" hidden="1" x14ac:dyDescent="0.3"/>
    <row r="1083" hidden="1" x14ac:dyDescent="0.3"/>
    <row r="1084" hidden="1" x14ac:dyDescent="0.3"/>
    <row r="1085" hidden="1" x14ac:dyDescent="0.3"/>
    <row r="1086" hidden="1" x14ac:dyDescent="0.3"/>
    <row r="1087" hidden="1" x14ac:dyDescent="0.3"/>
    <row r="1088" hidden="1" x14ac:dyDescent="0.3"/>
    <row r="1089" hidden="1" x14ac:dyDescent="0.3"/>
    <row r="1090" hidden="1" x14ac:dyDescent="0.3"/>
    <row r="1091" hidden="1" x14ac:dyDescent="0.3"/>
    <row r="1092" hidden="1" x14ac:dyDescent="0.3"/>
    <row r="1093" hidden="1" x14ac:dyDescent="0.3"/>
    <row r="1094" hidden="1" x14ac:dyDescent="0.3"/>
    <row r="1095" hidden="1" x14ac:dyDescent="0.3"/>
    <row r="1096" hidden="1" x14ac:dyDescent="0.3"/>
    <row r="1097" hidden="1" x14ac:dyDescent="0.3"/>
    <row r="1098" hidden="1" x14ac:dyDescent="0.3"/>
    <row r="1099" hidden="1" x14ac:dyDescent="0.3"/>
    <row r="1100" hidden="1" x14ac:dyDescent="0.3"/>
    <row r="1101" hidden="1" x14ac:dyDescent="0.3"/>
    <row r="1102" hidden="1" x14ac:dyDescent="0.3"/>
    <row r="1103" hidden="1" x14ac:dyDescent="0.3"/>
    <row r="1104" hidden="1" x14ac:dyDescent="0.3"/>
    <row r="1105" hidden="1" x14ac:dyDescent="0.3"/>
    <row r="1106" hidden="1" x14ac:dyDescent="0.3"/>
    <row r="1107" hidden="1" x14ac:dyDescent="0.3"/>
    <row r="1108" hidden="1" x14ac:dyDescent="0.3"/>
    <row r="1109" hidden="1" x14ac:dyDescent="0.3"/>
    <row r="1110" hidden="1" x14ac:dyDescent="0.3"/>
    <row r="1111" hidden="1" x14ac:dyDescent="0.3"/>
    <row r="1112" hidden="1" x14ac:dyDescent="0.3"/>
    <row r="1113" hidden="1" x14ac:dyDescent="0.3"/>
    <row r="1114" hidden="1" x14ac:dyDescent="0.3"/>
    <row r="1115" hidden="1" x14ac:dyDescent="0.3"/>
    <row r="1116" hidden="1" x14ac:dyDescent="0.3"/>
    <row r="1117" hidden="1" x14ac:dyDescent="0.3"/>
    <row r="1118" hidden="1" x14ac:dyDescent="0.3"/>
    <row r="1119" hidden="1" x14ac:dyDescent="0.3"/>
    <row r="1120" hidden="1" x14ac:dyDescent="0.3"/>
    <row r="1121" hidden="1" x14ac:dyDescent="0.3"/>
    <row r="1122" hidden="1" x14ac:dyDescent="0.3"/>
    <row r="1123" hidden="1" x14ac:dyDescent="0.3"/>
    <row r="1124" hidden="1" x14ac:dyDescent="0.3"/>
    <row r="1125" hidden="1" x14ac:dyDescent="0.3"/>
    <row r="1126" hidden="1" x14ac:dyDescent="0.3"/>
    <row r="1127" hidden="1" x14ac:dyDescent="0.3"/>
    <row r="1128" hidden="1" x14ac:dyDescent="0.3"/>
    <row r="1129" hidden="1" x14ac:dyDescent="0.3"/>
    <row r="1130" hidden="1" x14ac:dyDescent="0.3"/>
    <row r="1131" hidden="1" x14ac:dyDescent="0.3"/>
    <row r="1132" hidden="1" x14ac:dyDescent="0.3"/>
    <row r="1133" hidden="1" x14ac:dyDescent="0.3"/>
    <row r="1134" hidden="1" x14ac:dyDescent="0.3"/>
    <row r="1135" hidden="1" x14ac:dyDescent="0.3"/>
    <row r="1136" hidden="1" x14ac:dyDescent="0.3"/>
    <row r="1137" hidden="1" x14ac:dyDescent="0.3"/>
    <row r="1138" hidden="1" x14ac:dyDescent="0.3"/>
    <row r="1139" hidden="1" x14ac:dyDescent="0.3"/>
    <row r="1140" hidden="1" x14ac:dyDescent="0.3"/>
    <row r="1141" hidden="1" x14ac:dyDescent="0.3"/>
    <row r="1142" hidden="1" x14ac:dyDescent="0.3"/>
    <row r="1143" hidden="1" x14ac:dyDescent="0.3"/>
    <row r="1144" hidden="1" x14ac:dyDescent="0.3"/>
    <row r="1145" hidden="1" x14ac:dyDescent="0.3"/>
    <row r="1146" hidden="1" x14ac:dyDescent="0.3"/>
    <row r="1147" hidden="1" x14ac:dyDescent="0.3"/>
    <row r="1148" hidden="1" x14ac:dyDescent="0.3"/>
    <row r="1149" hidden="1" x14ac:dyDescent="0.3"/>
    <row r="1150" hidden="1" x14ac:dyDescent="0.3"/>
    <row r="1151" hidden="1" x14ac:dyDescent="0.3"/>
    <row r="1152" hidden="1" x14ac:dyDescent="0.3"/>
    <row r="1153" hidden="1" x14ac:dyDescent="0.3"/>
    <row r="1154" hidden="1" x14ac:dyDescent="0.3"/>
    <row r="1155" hidden="1" x14ac:dyDescent="0.3"/>
    <row r="1156" hidden="1" x14ac:dyDescent="0.3"/>
    <row r="1157" hidden="1" x14ac:dyDescent="0.3"/>
    <row r="1158" hidden="1" x14ac:dyDescent="0.3"/>
    <row r="1159" hidden="1" x14ac:dyDescent="0.3"/>
    <row r="1160" hidden="1" x14ac:dyDescent="0.3"/>
    <row r="1161" hidden="1" x14ac:dyDescent="0.3"/>
    <row r="1162" hidden="1" x14ac:dyDescent="0.3"/>
    <row r="1163" hidden="1" x14ac:dyDescent="0.3"/>
    <row r="1164" hidden="1" x14ac:dyDescent="0.3"/>
    <row r="1165" hidden="1" x14ac:dyDescent="0.3"/>
    <row r="1166" hidden="1" x14ac:dyDescent="0.3"/>
    <row r="1167" hidden="1" x14ac:dyDescent="0.3"/>
    <row r="1168" hidden="1" x14ac:dyDescent="0.3"/>
    <row r="1169" hidden="1" x14ac:dyDescent="0.3"/>
    <row r="1170" hidden="1" x14ac:dyDescent="0.3"/>
    <row r="1171" hidden="1" x14ac:dyDescent="0.3"/>
    <row r="1172" hidden="1" x14ac:dyDescent="0.3"/>
    <row r="1173" hidden="1" x14ac:dyDescent="0.3"/>
    <row r="1174" hidden="1" x14ac:dyDescent="0.3"/>
    <row r="1175" hidden="1" x14ac:dyDescent="0.3"/>
    <row r="1176" hidden="1" x14ac:dyDescent="0.3"/>
    <row r="1177" hidden="1" x14ac:dyDescent="0.3"/>
    <row r="1178" hidden="1" x14ac:dyDescent="0.3"/>
    <row r="1179" hidden="1" x14ac:dyDescent="0.3"/>
    <row r="1180" hidden="1" x14ac:dyDescent="0.3"/>
    <row r="1181" hidden="1" x14ac:dyDescent="0.3"/>
    <row r="1182" hidden="1" x14ac:dyDescent="0.3"/>
    <row r="1183" hidden="1" x14ac:dyDescent="0.3"/>
    <row r="1184" hidden="1" x14ac:dyDescent="0.3"/>
    <row r="1185" hidden="1" x14ac:dyDescent="0.3"/>
    <row r="1186" hidden="1" x14ac:dyDescent="0.3"/>
    <row r="1187" hidden="1" x14ac:dyDescent="0.3"/>
    <row r="1188" hidden="1" x14ac:dyDescent="0.3"/>
    <row r="1189" hidden="1" x14ac:dyDescent="0.3"/>
    <row r="1190" hidden="1" x14ac:dyDescent="0.3"/>
    <row r="1191" hidden="1" x14ac:dyDescent="0.3"/>
    <row r="1192" hidden="1" x14ac:dyDescent="0.3"/>
    <row r="1193" hidden="1" x14ac:dyDescent="0.3"/>
    <row r="1194" hidden="1" x14ac:dyDescent="0.3"/>
    <row r="1195" hidden="1" x14ac:dyDescent="0.3"/>
    <row r="1196" hidden="1" x14ac:dyDescent="0.3"/>
    <row r="1197" hidden="1" x14ac:dyDescent="0.3"/>
    <row r="1198" hidden="1" x14ac:dyDescent="0.3"/>
    <row r="1199" hidden="1" x14ac:dyDescent="0.3"/>
    <row r="1200" hidden="1" x14ac:dyDescent="0.3"/>
    <row r="1201" hidden="1" x14ac:dyDescent="0.3"/>
    <row r="1202" hidden="1" x14ac:dyDescent="0.3"/>
    <row r="1203" hidden="1" x14ac:dyDescent="0.3"/>
    <row r="1204" hidden="1" x14ac:dyDescent="0.3"/>
    <row r="1205" hidden="1" x14ac:dyDescent="0.3"/>
    <row r="1206" hidden="1" x14ac:dyDescent="0.3"/>
    <row r="1207" hidden="1" x14ac:dyDescent="0.3"/>
    <row r="1208" hidden="1" x14ac:dyDescent="0.3"/>
    <row r="1209" hidden="1" x14ac:dyDescent="0.3"/>
    <row r="1210" hidden="1" x14ac:dyDescent="0.3"/>
    <row r="1211" hidden="1" x14ac:dyDescent="0.3"/>
    <row r="1212" hidden="1" x14ac:dyDescent="0.3"/>
    <row r="1213" hidden="1" x14ac:dyDescent="0.3"/>
    <row r="1214" hidden="1" x14ac:dyDescent="0.3"/>
    <row r="1215" hidden="1" x14ac:dyDescent="0.3"/>
    <row r="1216" hidden="1" x14ac:dyDescent="0.3"/>
    <row r="1217" hidden="1" x14ac:dyDescent="0.3"/>
    <row r="1218" hidden="1" x14ac:dyDescent="0.3"/>
    <row r="1219" hidden="1" x14ac:dyDescent="0.3"/>
    <row r="1220" hidden="1" x14ac:dyDescent="0.3"/>
    <row r="1221" hidden="1" x14ac:dyDescent="0.3"/>
    <row r="1222" hidden="1" x14ac:dyDescent="0.3"/>
    <row r="1223" hidden="1" x14ac:dyDescent="0.3"/>
  </sheetData>
  <sheetProtection password="CE6F" sheet="1" objects="1" scenarios="1"/>
  <conditionalFormatting sqref="F10:AU24">
    <cfRule type="expression" dxfId="115" priority="109">
      <formula>AND(F$9&lt;&gt;"",F10="")</formula>
    </cfRule>
  </conditionalFormatting>
  <conditionalFormatting sqref="F26:AU40">
    <cfRule type="expression" dxfId="114" priority="108">
      <formula>AND(F$25&lt;&gt;"",F26="")</formula>
    </cfRule>
  </conditionalFormatting>
  <conditionalFormatting sqref="F42:AU56">
    <cfRule type="expression" dxfId="113" priority="107">
      <formula>AND(F$41&lt;&gt;"",F42="")</formula>
    </cfRule>
  </conditionalFormatting>
  <conditionalFormatting sqref="F58:AU72">
    <cfRule type="expression" dxfId="112" priority="106">
      <formula>AND(F$57&lt;&gt;"",F58="")</formula>
    </cfRule>
  </conditionalFormatting>
  <conditionalFormatting sqref="F74:AU88">
    <cfRule type="expression" dxfId="111" priority="105">
      <formula>AND(F$73&lt;&gt;"",F74="")</formula>
    </cfRule>
  </conditionalFormatting>
  <conditionalFormatting sqref="F90:AU104">
    <cfRule type="expression" dxfId="110" priority="104">
      <formula>AND(F$89&lt;&gt;"",F90="")</formula>
    </cfRule>
  </conditionalFormatting>
  <conditionalFormatting sqref="F106:AU120">
    <cfRule type="expression" dxfId="109" priority="103">
      <formula>AND(F$105&lt;&gt;"",F106="")</formula>
    </cfRule>
  </conditionalFormatting>
  <conditionalFormatting sqref="F122:AU136">
    <cfRule type="expression" dxfId="108" priority="102">
      <formula>AND(F$121&lt;&gt;"",F122="")</formula>
    </cfRule>
  </conditionalFormatting>
  <conditionalFormatting sqref="F138:AU152">
    <cfRule type="expression" dxfId="107" priority="101">
      <formula>AND(F$137&lt;&gt;"",F138="")</formula>
    </cfRule>
  </conditionalFormatting>
  <conditionalFormatting sqref="F154:AU168">
    <cfRule type="expression" dxfId="106" priority="100">
      <formula>AND(F$153&lt;&gt;"",F154="")</formula>
    </cfRule>
  </conditionalFormatting>
  <conditionalFormatting sqref="F170:AU184">
    <cfRule type="expression" dxfId="105" priority="99">
      <formula>AND(F$169&lt;&gt;"",F170="")</formula>
    </cfRule>
  </conditionalFormatting>
  <conditionalFormatting sqref="F186:AU200">
    <cfRule type="expression" dxfId="104" priority="98">
      <formula>AND(F$185&lt;&gt;"",F186="")</formula>
    </cfRule>
  </conditionalFormatting>
  <conditionalFormatting sqref="B10:AU24">
    <cfRule type="expression" dxfId="103" priority="97">
      <formula>$C10=""</formula>
    </cfRule>
  </conditionalFormatting>
  <conditionalFormatting sqref="F9:AU9">
    <cfRule type="expression" dxfId="102" priority="89">
      <formula>MONTH(F9)&lt;&gt;$D9</formula>
    </cfRule>
  </conditionalFormatting>
  <conditionalFormatting sqref="F9:AU9">
    <cfRule type="expression" dxfId="101" priority="90">
      <formula>OR(AND(F9&gt;=LowS1,F9&lt;=LowE1,F9&lt;&gt;"",LowS1&lt;&gt;""),AND(F9&gt;=LowS2,F9&lt;=LowE2,F9&lt;&gt;"",LowE2&lt;&gt;""),AND(F9&gt;=LowS3,F9&lt;=LowE3,F9&lt;&gt;"",LowE3&lt;&gt;""),AND(F9&gt;=LowS4,F9&lt;=LowE4,F9&lt;&gt;"",LowE4&lt;&gt;""),AND(F9&gt;=LowS5,F9&lt;=LowE5,F9&lt;&gt;"",LowE5&lt;&gt;""))</formula>
    </cfRule>
    <cfRule type="expression" dxfId="100" priority="91">
      <formula>OR(AND(F9&gt;=PeakS1,F9&lt;=PeakE1,F9&lt;&gt;"",PeakS1&lt;&gt;""),AND(F9&gt;=PeakS2,F9&lt;=PeakE2,F9&lt;&gt;"",PeakE2&lt;&gt;""),AND(F9&gt;=PeakS3,F9&lt;=PeakE3,F9&lt;&gt;"",PeakE3&lt;&gt;""),AND(F9&gt;=PeakS4,F9&lt;=PeakE4,F9&lt;&gt;"",PeakE4&lt;&gt;""),AND(F9&gt;=PeakS5,F9&lt;=PeakE5,F9&lt;&gt;"",PeakE5&lt;&gt;""))</formula>
    </cfRule>
    <cfRule type="expression" dxfId="99" priority="92">
      <formula>AND(MONTH(F9)=$D9,MATCH(F9,Holidays,0))</formula>
    </cfRule>
  </conditionalFormatting>
  <conditionalFormatting sqref="F25:AU25">
    <cfRule type="expression" dxfId="98" priority="81">
      <formula>MONTH(F25)&lt;&gt;$D25</formula>
    </cfRule>
  </conditionalFormatting>
  <conditionalFormatting sqref="F25:AU25">
    <cfRule type="expression" dxfId="97" priority="82">
      <formula>OR(AND(F25&gt;=LowS1,F25&lt;=LowE1,F25&lt;&gt;"",LowS1&lt;&gt;""),AND(F25&gt;=LowS2,F25&lt;=LowE2,F25&lt;&gt;"",LowE2&lt;&gt;""),AND(F25&gt;=LowS3,F25&lt;=LowE3,F25&lt;&gt;"",LowE3&lt;&gt;""),AND(F25&gt;=LowS4,F25&lt;=LowE4,F25&lt;&gt;"",LowE4&lt;&gt;""),AND(F25&gt;=LowS5,F25&lt;=LowE5,F25&lt;&gt;"",LowE5&lt;&gt;""))</formula>
    </cfRule>
    <cfRule type="expression" dxfId="96" priority="83">
      <formula>OR(AND(F25&gt;=PeakS1,F25&lt;=PeakE1,F25&lt;&gt;"",PeakS1&lt;&gt;""),AND(F25&gt;=PeakS2,F25&lt;=PeakE2,F25&lt;&gt;"",PeakE2&lt;&gt;""),AND(F25&gt;=PeakS3,F25&lt;=PeakE3,F25&lt;&gt;"",PeakE3&lt;&gt;""),AND(F25&gt;=PeakS4,F25&lt;=PeakE4,F25&lt;&gt;"",PeakE4&lt;&gt;""),AND(F25&gt;=PeakS5,F25&lt;=PeakE5,F25&lt;&gt;"",PeakE5&lt;&gt;""))</formula>
    </cfRule>
    <cfRule type="expression" dxfId="95" priority="84">
      <formula>AND(MONTH(F25)=$D25,MATCH(F25,Holidays,0))</formula>
    </cfRule>
  </conditionalFormatting>
  <conditionalFormatting sqref="F41:AU41">
    <cfRule type="expression" dxfId="94" priority="73">
      <formula>MONTH(F41)&lt;&gt;$D41</formula>
    </cfRule>
  </conditionalFormatting>
  <conditionalFormatting sqref="F41:AU41">
    <cfRule type="expression" dxfId="93" priority="74">
      <formula>OR(AND(F41&gt;=LowS1,F41&lt;=LowE1,F41&lt;&gt;"",LowS1&lt;&gt;""),AND(F41&gt;=LowS2,F41&lt;=LowE2,F41&lt;&gt;"",LowE2&lt;&gt;""),AND(F41&gt;=LowS3,F41&lt;=LowE3,F41&lt;&gt;"",LowE3&lt;&gt;""),AND(F41&gt;=LowS4,F41&lt;=LowE4,F41&lt;&gt;"",LowE4&lt;&gt;""),AND(F41&gt;=LowS5,F41&lt;=LowE5,F41&lt;&gt;"",LowE5&lt;&gt;""))</formula>
    </cfRule>
    <cfRule type="expression" dxfId="92" priority="75">
      <formula>OR(AND(F41&gt;=PeakS1,F41&lt;=PeakE1,F41&lt;&gt;"",PeakS1&lt;&gt;""),AND(F41&gt;=PeakS2,F41&lt;=PeakE2,F41&lt;&gt;"",PeakE2&lt;&gt;""),AND(F41&gt;=PeakS3,F41&lt;=PeakE3,F41&lt;&gt;"",PeakE3&lt;&gt;""),AND(F41&gt;=PeakS4,F41&lt;=PeakE4,F41&lt;&gt;"",PeakE4&lt;&gt;""),AND(F41&gt;=PeakS5,F41&lt;=PeakE5,F41&lt;&gt;"",PeakE5&lt;&gt;""))</formula>
    </cfRule>
    <cfRule type="expression" dxfId="91" priority="76">
      <formula>AND(MONTH(F41)=$D41,MATCH(F41,Holidays,0))</formula>
    </cfRule>
  </conditionalFormatting>
  <conditionalFormatting sqref="F57:AU57">
    <cfRule type="expression" dxfId="90" priority="65">
      <formula>MONTH(F57)&lt;&gt;$D57</formula>
    </cfRule>
  </conditionalFormatting>
  <conditionalFormatting sqref="F57:AU57">
    <cfRule type="expression" dxfId="89" priority="66">
      <formula>OR(AND(F57&gt;=LowS1,F57&lt;=LowE1,F57&lt;&gt;"",LowS1&lt;&gt;""),AND(F57&gt;=LowS2,F57&lt;=LowE2,F57&lt;&gt;"",LowE2&lt;&gt;""),AND(F57&gt;=LowS3,F57&lt;=LowE3,F57&lt;&gt;"",LowE3&lt;&gt;""),AND(F57&gt;=LowS4,F57&lt;=LowE4,F57&lt;&gt;"",LowE4&lt;&gt;""),AND(F57&gt;=LowS5,F57&lt;=LowE5,F57&lt;&gt;"",LowE5&lt;&gt;""))</formula>
    </cfRule>
    <cfRule type="expression" dxfId="88" priority="67">
      <formula>OR(AND(F57&gt;=PeakS1,F57&lt;=PeakE1,F57&lt;&gt;"",PeakS1&lt;&gt;""),AND(F57&gt;=PeakS2,F57&lt;=PeakE2,F57&lt;&gt;"",PeakE2&lt;&gt;""),AND(F57&gt;=PeakS3,F57&lt;=PeakE3,F57&lt;&gt;"",PeakE3&lt;&gt;""),AND(F57&gt;=PeakS4,F57&lt;=PeakE4,F57&lt;&gt;"",PeakE4&lt;&gt;""),AND(F57&gt;=PeakS5,F57&lt;=PeakE5,F57&lt;&gt;"",PeakE5&lt;&gt;""))</formula>
    </cfRule>
    <cfRule type="expression" dxfId="87" priority="68">
      <formula>AND(MONTH(F57)=$D57,MATCH(F57,Holidays,0))</formula>
    </cfRule>
  </conditionalFormatting>
  <conditionalFormatting sqref="F73:AU73">
    <cfRule type="expression" dxfId="86" priority="57">
      <formula>MONTH(F73)&lt;&gt;$D73</formula>
    </cfRule>
  </conditionalFormatting>
  <conditionalFormatting sqref="F73:AU73">
    <cfRule type="expression" dxfId="85" priority="58">
      <formula>OR(AND(F73&gt;=LowS1,F73&lt;=LowE1,F73&lt;&gt;"",LowS1&lt;&gt;""),AND(F73&gt;=LowS2,F73&lt;=LowE2,F73&lt;&gt;"",LowE2&lt;&gt;""),AND(F73&gt;=LowS3,F73&lt;=LowE3,F73&lt;&gt;"",LowE3&lt;&gt;""),AND(F73&gt;=LowS4,F73&lt;=LowE4,F73&lt;&gt;"",LowE4&lt;&gt;""),AND(F73&gt;=LowS5,F73&lt;=LowE5,F73&lt;&gt;"",LowE5&lt;&gt;""))</formula>
    </cfRule>
    <cfRule type="expression" dxfId="84" priority="59">
      <formula>OR(AND(F73&gt;=PeakS1,F73&lt;=PeakE1,F73&lt;&gt;"",PeakS1&lt;&gt;""),AND(F73&gt;=PeakS2,F73&lt;=PeakE2,F73&lt;&gt;"",PeakE2&lt;&gt;""),AND(F73&gt;=PeakS3,F73&lt;=PeakE3,F73&lt;&gt;"",PeakE3&lt;&gt;""),AND(F73&gt;=PeakS4,F73&lt;=PeakE4,F73&lt;&gt;"",PeakE4&lt;&gt;""),AND(F73&gt;=PeakS5,F73&lt;=PeakE5,F73&lt;&gt;"",PeakE5&lt;&gt;""))</formula>
    </cfRule>
    <cfRule type="expression" dxfId="83" priority="60">
      <formula>AND(MONTH(F73)=$D73,MATCH(F73,Holidays,0))</formula>
    </cfRule>
  </conditionalFormatting>
  <conditionalFormatting sqref="F89:AU89">
    <cfRule type="expression" dxfId="82" priority="49">
      <formula>MONTH(F89)&lt;&gt;$D89</formula>
    </cfRule>
  </conditionalFormatting>
  <conditionalFormatting sqref="F89:AU89">
    <cfRule type="expression" dxfId="81" priority="50">
      <formula>OR(AND(F89&gt;=LowS1,F89&lt;=LowE1,F89&lt;&gt;"",LowS1&lt;&gt;""),AND(F89&gt;=LowS2,F89&lt;=LowE2,F89&lt;&gt;"",LowE2&lt;&gt;""),AND(F89&gt;=LowS3,F89&lt;=LowE3,F89&lt;&gt;"",LowE3&lt;&gt;""),AND(F89&gt;=LowS4,F89&lt;=LowE4,F89&lt;&gt;"",LowE4&lt;&gt;""),AND(F89&gt;=LowS5,F89&lt;=LowE5,F89&lt;&gt;"",LowE5&lt;&gt;""))</formula>
    </cfRule>
    <cfRule type="expression" dxfId="80" priority="51">
      <formula>OR(AND(F89&gt;=PeakS1,F89&lt;=PeakE1,F89&lt;&gt;"",PeakS1&lt;&gt;""),AND(F89&gt;=PeakS2,F89&lt;=PeakE2,F89&lt;&gt;"",PeakE2&lt;&gt;""),AND(F89&gt;=PeakS3,F89&lt;=PeakE3,F89&lt;&gt;"",PeakE3&lt;&gt;""),AND(F89&gt;=PeakS4,F89&lt;=PeakE4,F89&lt;&gt;"",PeakE4&lt;&gt;""),AND(F89&gt;=PeakS5,F89&lt;=PeakE5,F89&lt;&gt;"",PeakE5&lt;&gt;""))</formula>
    </cfRule>
    <cfRule type="expression" dxfId="79" priority="52">
      <formula>AND(MONTH(F89)=$D89,MATCH(F89,Holidays,0))</formula>
    </cfRule>
  </conditionalFormatting>
  <conditionalFormatting sqref="F105:AU105">
    <cfRule type="expression" dxfId="78" priority="41">
      <formula>MONTH(F105)&lt;&gt;$D105</formula>
    </cfRule>
  </conditionalFormatting>
  <conditionalFormatting sqref="F105:AU105">
    <cfRule type="expression" dxfId="77" priority="42">
      <formula>OR(AND(F105&gt;=LowS1,F105&lt;=LowE1,F105&lt;&gt;"",LowS1&lt;&gt;""),AND(F105&gt;=LowS2,F105&lt;=LowE2,F105&lt;&gt;"",LowE2&lt;&gt;""),AND(F105&gt;=LowS3,F105&lt;=LowE3,F105&lt;&gt;"",LowE3&lt;&gt;""),AND(F105&gt;=LowS4,F105&lt;=LowE4,F105&lt;&gt;"",LowE4&lt;&gt;""),AND(F105&gt;=LowS5,F105&lt;=LowE5,F105&lt;&gt;"",LowE5&lt;&gt;""))</formula>
    </cfRule>
    <cfRule type="expression" dxfId="76" priority="43">
      <formula>OR(AND(F105&gt;=PeakS1,F105&lt;=PeakE1,F105&lt;&gt;"",PeakS1&lt;&gt;""),AND(F105&gt;=PeakS2,F105&lt;=PeakE2,F105&lt;&gt;"",PeakE2&lt;&gt;""),AND(F105&gt;=PeakS3,F105&lt;=PeakE3,F105&lt;&gt;"",PeakE3&lt;&gt;""),AND(F105&gt;=PeakS4,F105&lt;=PeakE4,F105&lt;&gt;"",PeakE4&lt;&gt;""),AND(F105&gt;=PeakS5,F105&lt;=PeakE5,F105&lt;&gt;"",PeakE5&lt;&gt;""))</formula>
    </cfRule>
    <cfRule type="expression" dxfId="75" priority="44">
      <formula>AND(MONTH(F105)=$D105,MATCH(F105,Holidays,0))</formula>
    </cfRule>
  </conditionalFormatting>
  <conditionalFormatting sqref="F121:AU121">
    <cfRule type="expression" dxfId="74" priority="33">
      <formula>MONTH(F121)&lt;&gt;$D121</formula>
    </cfRule>
  </conditionalFormatting>
  <conditionalFormatting sqref="F121:AU121">
    <cfRule type="expression" dxfId="73" priority="34">
      <formula>OR(AND(F121&gt;=LowS1,F121&lt;=LowE1,F121&lt;&gt;"",LowS1&lt;&gt;""),AND(F121&gt;=LowS2,F121&lt;=LowE2,F121&lt;&gt;"",LowE2&lt;&gt;""),AND(F121&gt;=LowS3,F121&lt;=LowE3,F121&lt;&gt;"",LowE3&lt;&gt;""),AND(F121&gt;=LowS4,F121&lt;=LowE4,F121&lt;&gt;"",LowE4&lt;&gt;""),AND(F121&gt;=LowS5,F121&lt;=LowE5,F121&lt;&gt;"",LowE5&lt;&gt;""))</formula>
    </cfRule>
    <cfRule type="expression" dxfId="72" priority="35">
      <formula>OR(AND(F121&gt;=PeakS1,F121&lt;=PeakE1,F121&lt;&gt;"",PeakS1&lt;&gt;""),AND(F121&gt;=PeakS2,F121&lt;=PeakE2,F121&lt;&gt;"",PeakE2&lt;&gt;""),AND(F121&gt;=PeakS3,F121&lt;=PeakE3,F121&lt;&gt;"",PeakE3&lt;&gt;""),AND(F121&gt;=PeakS4,F121&lt;=PeakE4,F121&lt;&gt;"",PeakE4&lt;&gt;""),AND(F121&gt;=PeakS5,F121&lt;=PeakE5,F121&lt;&gt;"",PeakE5&lt;&gt;""))</formula>
    </cfRule>
    <cfRule type="expression" dxfId="71" priority="36">
      <formula>AND(MONTH(F121)=$D121,MATCH(F121,Holidays,0))</formula>
    </cfRule>
  </conditionalFormatting>
  <conditionalFormatting sqref="F137:AU137">
    <cfRule type="expression" dxfId="70" priority="25">
      <formula>MONTH(F137)&lt;&gt;$D137</formula>
    </cfRule>
  </conditionalFormatting>
  <conditionalFormatting sqref="F137:AU137">
    <cfRule type="expression" dxfId="69" priority="26">
      <formula>OR(AND(F137&gt;=LowS1,F137&lt;=LowE1,F137&lt;&gt;"",LowS1&lt;&gt;""),AND(F137&gt;=LowS2,F137&lt;=LowE2,F137&lt;&gt;"",LowE2&lt;&gt;""),AND(F137&gt;=LowS3,F137&lt;=LowE3,F137&lt;&gt;"",LowE3&lt;&gt;""),AND(F137&gt;=LowS4,F137&lt;=LowE4,F137&lt;&gt;"",LowE4&lt;&gt;""),AND(F137&gt;=LowS5,F137&lt;=LowE5,F137&lt;&gt;"",LowE5&lt;&gt;""))</formula>
    </cfRule>
    <cfRule type="expression" dxfId="68" priority="27">
      <formula>OR(AND(F137&gt;=PeakS1,F137&lt;=PeakE1,F137&lt;&gt;"",PeakS1&lt;&gt;""),AND(F137&gt;=PeakS2,F137&lt;=PeakE2,F137&lt;&gt;"",PeakE2&lt;&gt;""),AND(F137&gt;=PeakS3,F137&lt;=PeakE3,F137&lt;&gt;"",PeakE3&lt;&gt;""),AND(F137&gt;=PeakS4,F137&lt;=PeakE4,F137&lt;&gt;"",PeakE4&lt;&gt;""),AND(F137&gt;=PeakS5,F137&lt;=PeakE5,F137&lt;&gt;"",PeakE5&lt;&gt;""))</formula>
    </cfRule>
    <cfRule type="expression" dxfId="67" priority="28">
      <formula>AND(MONTH(F137)=$D137,MATCH(F137,Holidays,0))</formula>
    </cfRule>
  </conditionalFormatting>
  <conditionalFormatting sqref="F153:AU153">
    <cfRule type="expression" dxfId="66" priority="17">
      <formula>MONTH(F153)&lt;&gt;$D153</formula>
    </cfRule>
  </conditionalFormatting>
  <conditionalFormatting sqref="F153:AU153">
    <cfRule type="expression" dxfId="65" priority="18">
      <formula>OR(AND(F153&gt;=LowS1,F153&lt;=LowE1,F153&lt;&gt;"",LowS1&lt;&gt;""),AND(F153&gt;=LowS2,F153&lt;=LowE2,F153&lt;&gt;"",LowE2&lt;&gt;""),AND(F153&gt;=LowS3,F153&lt;=LowE3,F153&lt;&gt;"",LowE3&lt;&gt;""),AND(F153&gt;=LowS4,F153&lt;=LowE4,F153&lt;&gt;"",LowE4&lt;&gt;""),AND(F153&gt;=LowS5,F153&lt;=LowE5,F153&lt;&gt;"",LowE5&lt;&gt;""))</formula>
    </cfRule>
    <cfRule type="expression" dxfId="64" priority="19">
      <formula>OR(AND(F153&gt;=PeakS1,F153&lt;=PeakE1,F153&lt;&gt;"",PeakS1&lt;&gt;""),AND(F153&gt;=PeakS2,F153&lt;=PeakE2,F153&lt;&gt;"",PeakE2&lt;&gt;""),AND(F153&gt;=PeakS3,F153&lt;=PeakE3,F153&lt;&gt;"",PeakE3&lt;&gt;""),AND(F153&gt;=PeakS4,F153&lt;=PeakE4,F153&lt;&gt;"",PeakE4&lt;&gt;""),AND(F153&gt;=PeakS5,F153&lt;=PeakE5,F153&lt;&gt;"",PeakE5&lt;&gt;""))</formula>
    </cfRule>
    <cfRule type="expression" dxfId="63" priority="20">
      <formula>AND(MONTH(F153)=$D153,MATCH(F153,Holidays,0))</formula>
    </cfRule>
  </conditionalFormatting>
  <conditionalFormatting sqref="F169:AU169">
    <cfRule type="expression" dxfId="62" priority="9">
      <formula>MONTH(F169)&lt;&gt;$D169</formula>
    </cfRule>
  </conditionalFormatting>
  <conditionalFormatting sqref="F169:AU169">
    <cfRule type="expression" dxfId="61" priority="10">
      <formula>OR(AND(F169&gt;=LowS1,F169&lt;=LowE1,F169&lt;&gt;"",LowS1&lt;&gt;""),AND(F169&gt;=LowS2,F169&lt;=LowE2,F169&lt;&gt;"",LowE2&lt;&gt;""),AND(F169&gt;=LowS3,F169&lt;=LowE3,F169&lt;&gt;"",LowE3&lt;&gt;""),AND(F169&gt;=LowS4,F169&lt;=LowE4,F169&lt;&gt;"",LowE4&lt;&gt;""),AND(F169&gt;=LowS5,F169&lt;=LowE5,F169&lt;&gt;"",LowE5&lt;&gt;""))</formula>
    </cfRule>
    <cfRule type="expression" dxfId="60" priority="11">
      <formula>OR(AND(F169&gt;=PeakS1,F169&lt;=PeakE1,F169&lt;&gt;"",PeakS1&lt;&gt;""),AND(F169&gt;=PeakS2,F169&lt;=PeakE2,F169&lt;&gt;"",PeakE2&lt;&gt;""),AND(F169&gt;=PeakS3,F169&lt;=PeakE3,F169&lt;&gt;"",PeakE3&lt;&gt;""),AND(F169&gt;=PeakS4,F169&lt;=PeakE4,F169&lt;&gt;"",PeakE4&lt;&gt;""),AND(F169&gt;=PeakS5,F169&lt;=PeakE5,F169&lt;&gt;"",PeakE5&lt;&gt;""))</formula>
    </cfRule>
    <cfRule type="expression" dxfId="59" priority="12">
      <formula>AND(MONTH(F169)=$D169,MATCH(F169,Holidays,0))</formula>
    </cfRule>
  </conditionalFormatting>
  <conditionalFormatting sqref="F185:AU185">
    <cfRule type="expression" dxfId="58" priority="1">
      <formula>MONTH(F185)&lt;&gt;$D185</formula>
    </cfRule>
  </conditionalFormatting>
  <conditionalFormatting sqref="F185:AU185">
    <cfRule type="expression" dxfId="57" priority="2">
      <formula>OR(AND(F185&gt;=LowS1,F185&lt;=LowE1,F185&lt;&gt;"",LowS1&lt;&gt;""),AND(F185&gt;=LowS2,F185&lt;=LowE2,F185&lt;&gt;"",LowE2&lt;&gt;""),AND(F185&gt;=LowS3,F185&lt;=LowE3,F185&lt;&gt;"",LowE3&lt;&gt;""),AND(F185&gt;=LowS4,F185&lt;=LowE4,F185&lt;&gt;"",LowE4&lt;&gt;""),AND(F185&gt;=LowS5,F185&lt;=LowE5,F185&lt;&gt;"",LowE5&lt;&gt;""))</formula>
    </cfRule>
    <cfRule type="expression" dxfId="56" priority="3">
      <formula>OR(AND(F185&gt;=PeakS1,F185&lt;=PeakE1,F185&lt;&gt;"",PeakS1&lt;&gt;""),AND(F185&gt;=PeakS2,F185&lt;=PeakE2,F185&lt;&gt;"",PeakE2&lt;&gt;""),AND(F185&gt;=PeakS3,F185&lt;=PeakE3,F185&lt;&gt;"",PeakE3&lt;&gt;""),AND(F185&gt;=PeakS4,F185&lt;=PeakE4,F185&lt;&gt;"",PeakE4&lt;&gt;""),AND(F185&gt;=PeakS5,F185&lt;=PeakE5,F185&lt;&gt;"",PeakE5&lt;&gt;""))</formula>
    </cfRule>
    <cfRule type="expression" dxfId="55" priority="4">
      <formula>AND(MONTH(F185)=$D185,MATCH(F185,Holidays,0))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93" id="{993172FC-FCE9-49BE-82CF-EDE779C1B063}">
            <xm:f>AND(MONTH(F9)=$D9,'Availability - Room Type'!G9&lt;$L$5)</xm:f>
            <x14:dxf>
              <fill>
                <patternFill>
                  <bgColor rgb="FFFFFF00"/>
                </patternFill>
              </fill>
            </x14:dxf>
          </x14:cfRule>
          <x14:cfRule type="expression" priority="94" id="{2B9B5E82-5993-4EC9-9120-B5453FE12C33}">
            <xm:f>AND(MONTH(F9)=$D9,'Availability - Room Type'!G9&lt;$P$5)</xm:f>
            <x14:dxf>
              <fill>
                <patternFill>
                  <bgColor rgb="FF92D050"/>
                </patternFill>
              </fill>
            </x14:dxf>
          </x14:cfRule>
          <x14:cfRule type="expression" priority="95" id="{CE8BDDC4-0FB3-49CD-BA5A-0E5F117CE02E}">
            <xm:f>AND(MONTH(F9)=$D9,'Availability - Room Type'!G9=0)</xm:f>
            <x14:dxf>
              <font>
                <color theme="0"/>
              </font>
              <fill>
                <patternFill>
                  <bgColor rgb="FFFF0000"/>
                </patternFill>
              </fill>
            </x14:dxf>
          </x14:cfRule>
          <x14:cfRule type="expression" priority="96" id="{BA3118DF-9EA4-4644-A725-CEE6C18F975C}">
            <xm:f>AND(MONTH(F9)=$D9,'Availability - Room Type'!G9&gt;=$P$5)</xm:f>
            <x14:dxf>
              <font>
                <color theme="0"/>
              </font>
              <fill>
                <patternFill>
                  <bgColor rgb="FF00B050"/>
                </patternFill>
              </fill>
            </x14:dxf>
          </x14:cfRule>
          <xm:sqref>F9:AU9</xm:sqref>
        </x14:conditionalFormatting>
        <x14:conditionalFormatting xmlns:xm="http://schemas.microsoft.com/office/excel/2006/main">
          <x14:cfRule type="expression" priority="116" id="{E3F9F5E2-EBD3-4417-86DD-C0C8C966D90E}">
            <xm:f>AND(MONTH(F25)=$D25,'Availability - Room Type'!G16&lt;$L$5)</xm:f>
            <x14:dxf>
              <fill>
                <patternFill>
                  <bgColor rgb="FFFFFF00"/>
                </patternFill>
              </fill>
            </x14:dxf>
          </x14:cfRule>
          <x14:cfRule type="expression" priority="117" id="{AE731861-E833-4719-AE69-2F450EBA46F9}">
            <xm:f>AND(MONTH(F25)=$D25,'Availability - Room Type'!G16&lt;$P$5)</xm:f>
            <x14:dxf>
              <fill>
                <patternFill>
                  <bgColor rgb="FF92D050"/>
                </patternFill>
              </fill>
            </x14:dxf>
          </x14:cfRule>
          <x14:cfRule type="expression" priority="118" id="{AF4D913A-7D36-4CD0-80DE-5B931019C52C}">
            <xm:f>AND(MONTH(F25)=$D25,'Availability - Room Type'!G16=0)</xm:f>
            <x14:dxf>
              <font>
                <color theme="0"/>
              </font>
              <fill>
                <patternFill>
                  <bgColor rgb="FFFF0000"/>
                </patternFill>
              </fill>
            </x14:dxf>
          </x14:cfRule>
          <x14:cfRule type="expression" priority="119" id="{50391A7C-8072-4FF2-9B23-940F8D6291C9}">
            <xm:f>AND(MONTH(F25)=$D25,'Availability - Room Type'!G16&gt;=$P$5)</xm:f>
            <x14:dxf>
              <font>
                <color theme="0"/>
              </font>
              <fill>
                <patternFill>
                  <bgColor rgb="FF00B050"/>
                </patternFill>
              </fill>
            </x14:dxf>
          </x14:cfRule>
          <xm:sqref>F25:AU25</xm:sqref>
        </x14:conditionalFormatting>
        <x14:conditionalFormatting xmlns:xm="http://schemas.microsoft.com/office/excel/2006/main">
          <x14:cfRule type="expression" priority="168" id="{47650CFE-8759-49A3-82FD-EDA916B03AC4}">
            <xm:f>AND(MONTH(F41)=$D41,'Availability - Room Type'!G23&lt;$L$5)</xm:f>
            <x14:dxf>
              <fill>
                <patternFill>
                  <bgColor rgb="FFFFFF00"/>
                </patternFill>
              </fill>
            </x14:dxf>
          </x14:cfRule>
          <x14:cfRule type="expression" priority="169" id="{4491E5D6-03CC-4652-B3EB-BE6248D58194}">
            <xm:f>AND(MONTH(F41)=$D41,'Availability - Room Type'!G23&lt;$P$5)</xm:f>
            <x14:dxf>
              <fill>
                <patternFill>
                  <bgColor rgb="FF92D050"/>
                </patternFill>
              </fill>
            </x14:dxf>
          </x14:cfRule>
          <x14:cfRule type="expression" priority="170" id="{808818B4-8D77-4765-B64E-A41F72A11DC3}">
            <xm:f>AND(MONTH(F41)=$D41,'Availability - Room Type'!G23=0)</xm:f>
            <x14:dxf>
              <font>
                <color theme="0"/>
              </font>
              <fill>
                <patternFill>
                  <bgColor rgb="FFFF0000"/>
                </patternFill>
              </fill>
            </x14:dxf>
          </x14:cfRule>
          <x14:cfRule type="expression" priority="171" id="{53F8D4A1-0DFE-4FEC-8CDF-CFB28624A000}">
            <xm:f>AND(MONTH(F41)=$D41,'Availability - Room Type'!G23&gt;=$P$5)</xm:f>
            <x14:dxf>
              <font>
                <color theme="0"/>
              </font>
              <fill>
                <patternFill>
                  <bgColor rgb="FF00B050"/>
                </patternFill>
              </fill>
            </x14:dxf>
          </x14:cfRule>
          <xm:sqref>F41:AU41</xm:sqref>
        </x14:conditionalFormatting>
        <x14:conditionalFormatting xmlns:xm="http://schemas.microsoft.com/office/excel/2006/main">
          <x14:cfRule type="expression" priority="220" id="{3546398B-A0E2-4F35-BC57-D2BCEC0F87DA}">
            <xm:f>AND(MONTH(F57)=$D57,'Availability - Room Type'!G30&lt;$L$5)</xm:f>
            <x14:dxf>
              <fill>
                <patternFill>
                  <bgColor rgb="FFFFFF00"/>
                </patternFill>
              </fill>
            </x14:dxf>
          </x14:cfRule>
          <x14:cfRule type="expression" priority="221" id="{545F3F90-6433-4D24-9205-0461B56C900A}">
            <xm:f>AND(MONTH(F57)=$D57,'Availability - Room Type'!G30&lt;$P$5)</xm:f>
            <x14:dxf>
              <fill>
                <patternFill>
                  <bgColor rgb="FF92D050"/>
                </patternFill>
              </fill>
            </x14:dxf>
          </x14:cfRule>
          <x14:cfRule type="expression" priority="222" id="{97C44D94-6F27-4A96-89FC-06CA1080AA9E}">
            <xm:f>AND(MONTH(F57)=$D57,'Availability - Room Type'!G30=0)</xm:f>
            <x14:dxf>
              <font>
                <color theme="0"/>
              </font>
              <fill>
                <patternFill>
                  <bgColor rgb="FFFF0000"/>
                </patternFill>
              </fill>
            </x14:dxf>
          </x14:cfRule>
          <x14:cfRule type="expression" priority="223" id="{FB77DE4E-90E9-4C3B-A2A8-EABB58E0DD27}">
            <xm:f>AND(MONTH(F57)=$D57,'Availability - Room Type'!G30&gt;=$P$5)</xm:f>
            <x14:dxf>
              <font>
                <color theme="0"/>
              </font>
              <fill>
                <patternFill>
                  <bgColor rgb="FF00B050"/>
                </patternFill>
              </fill>
            </x14:dxf>
          </x14:cfRule>
          <xm:sqref>F57:AU57</xm:sqref>
        </x14:conditionalFormatting>
        <x14:conditionalFormatting xmlns:xm="http://schemas.microsoft.com/office/excel/2006/main">
          <x14:cfRule type="expression" priority="272" id="{A0FDA1A4-EC0D-4A88-B6C7-96FE039B478B}">
            <xm:f>AND(MONTH(F73)=$D73,'Availability - Room Type'!G37&lt;$L$5)</xm:f>
            <x14:dxf>
              <fill>
                <patternFill>
                  <bgColor rgb="FFFFFF00"/>
                </patternFill>
              </fill>
            </x14:dxf>
          </x14:cfRule>
          <x14:cfRule type="expression" priority="273" id="{646012BF-540C-4E42-8CA5-76C95BA12FFE}">
            <xm:f>AND(MONTH(F73)=$D73,'Availability - Room Type'!G37&lt;$P$5)</xm:f>
            <x14:dxf>
              <fill>
                <patternFill>
                  <bgColor rgb="FF92D050"/>
                </patternFill>
              </fill>
            </x14:dxf>
          </x14:cfRule>
          <x14:cfRule type="expression" priority="274" id="{5232813D-2F3F-45B2-9786-4EBB826FA757}">
            <xm:f>AND(MONTH(F73)=$D73,'Availability - Room Type'!G37=0)</xm:f>
            <x14:dxf>
              <font>
                <color theme="0"/>
              </font>
              <fill>
                <patternFill>
                  <bgColor rgb="FFFF0000"/>
                </patternFill>
              </fill>
            </x14:dxf>
          </x14:cfRule>
          <x14:cfRule type="expression" priority="275" id="{3A57D85F-06D5-4450-8EAB-F7B17FC2E64B}">
            <xm:f>AND(MONTH(F73)=$D73,'Availability - Room Type'!G37&gt;=$P$5)</xm:f>
            <x14:dxf>
              <font>
                <color theme="0"/>
              </font>
              <fill>
                <patternFill>
                  <bgColor rgb="FF00B050"/>
                </patternFill>
              </fill>
            </x14:dxf>
          </x14:cfRule>
          <xm:sqref>F73:AU73</xm:sqref>
        </x14:conditionalFormatting>
        <x14:conditionalFormatting xmlns:xm="http://schemas.microsoft.com/office/excel/2006/main">
          <x14:cfRule type="expression" priority="324" id="{C9A1894A-88D5-4821-A6B7-39FB7E077AAC}">
            <xm:f>AND(MONTH(F89)=$D89,'Availability - Room Type'!G44&lt;$L$5)</xm:f>
            <x14:dxf>
              <fill>
                <patternFill>
                  <bgColor rgb="FFFFFF00"/>
                </patternFill>
              </fill>
            </x14:dxf>
          </x14:cfRule>
          <x14:cfRule type="expression" priority="325" id="{CCDE9BA9-6DC5-452B-A5A8-8FC9B146E7D9}">
            <xm:f>AND(MONTH(F89)=$D89,'Availability - Room Type'!G44&lt;$P$5)</xm:f>
            <x14:dxf>
              <fill>
                <patternFill>
                  <bgColor rgb="FF92D050"/>
                </patternFill>
              </fill>
            </x14:dxf>
          </x14:cfRule>
          <x14:cfRule type="expression" priority="326" id="{9093159C-ACAF-4DDB-8478-FE441714F6FB}">
            <xm:f>AND(MONTH(F89)=$D89,'Availability - Room Type'!G44=0)</xm:f>
            <x14:dxf>
              <font>
                <color theme="0"/>
              </font>
              <fill>
                <patternFill>
                  <bgColor rgb="FFFF0000"/>
                </patternFill>
              </fill>
            </x14:dxf>
          </x14:cfRule>
          <x14:cfRule type="expression" priority="327" id="{5C4AC2CF-E76B-4635-BB20-3C51B4265225}">
            <xm:f>AND(MONTH(F89)=$D89,'Availability - Room Type'!G44&gt;=$P$5)</xm:f>
            <x14:dxf>
              <font>
                <color theme="0"/>
              </font>
              <fill>
                <patternFill>
                  <bgColor rgb="FF00B050"/>
                </patternFill>
              </fill>
            </x14:dxf>
          </x14:cfRule>
          <xm:sqref>F89:AU89</xm:sqref>
        </x14:conditionalFormatting>
        <x14:conditionalFormatting xmlns:xm="http://schemas.microsoft.com/office/excel/2006/main">
          <x14:cfRule type="expression" priority="376" id="{CDEAD048-3801-4CF0-9CF8-CEF9E3EC255E}">
            <xm:f>AND(MONTH(F105)=$D105,'Availability - Room Type'!G51&lt;$L$5)</xm:f>
            <x14:dxf>
              <fill>
                <patternFill>
                  <bgColor rgb="FFFFFF00"/>
                </patternFill>
              </fill>
            </x14:dxf>
          </x14:cfRule>
          <x14:cfRule type="expression" priority="377" id="{C6379986-4DD2-43BB-8E47-5E12AFFC9D86}">
            <xm:f>AND(MONTH(F105)=$D105,'Availability - Room Type'!G51&lt;$P$5)</xm:f>
            <x14:dxf>
              <fill>
                <patternFill>
                  <bgColor rgb="FF92D050"/>
                </patternFill>
              </fill>
            </x14:dxf>
          </x14:cfRule>
          <x14:cfRule type="expression" priority="378" id="{AA1A33E3-51E1-424D-ABC1-4F1790559BCE}">
            <xm:f>AND(MONTH(F105)=$D105,'Availability - Room Type'!G51=0)</xm:f>
            <x14:dxf>
              <font>
                <color theme="0"/>
              </font>
              <fill>
                <patternFill>
                  <bgColor rgb="FFFF0000"/>
                </patternFill>
              </fill>
            </x14:dxf>
          </x14:cfRule>
          <x14:cfRule type="expression" priority="379" id="{49916779-65C7-402F-BA33-ADBD3B853508}">
            <xm:f>AND(MONTH(F105)=$D105,'Availability - Room Type'!G51&gt;=$P$5)</xm:f>
            <x14:dxf>
              <font>
                <color theme="0"/>
              </font>
              <fill>
                <patternFill>
                  <bgColor rgb="FF00B050"/>
                </patternFill>
              </fill>
            </x14:dxf>
          </x14:cfRule>
          <xm:sqref>F105:AU105</xm:sqref>
        </x14:conditionalFormatting>
        <x14:conditionalFormatting xmlns:xm="http://schemas.microsoft.com/office/excel/2006/main">
          <x14:cfRule type="expression" priority="428" id="{7BC2FA80-F79E-4E0D-A9C1-349BAEDA3CA2}">
            <xm:f>AND(MONTH(F121)=$D121,'Availability - Room Type'!G58&lt;$L$5)</xm:f>
            <x14:dxf>
              <fill>
                <patternFill>
                  <bgColor rgb="FFFFFF00"/>
                </patternFill>
              </fill>
            </x14:dxf>
          </x14:cfRule>
          <x14:cfRule type="expression" priority="429" id="{DE8637B2-93FD-496E-8BA2-07B25BC926FB}">
            <xm:f>AND(MONTH(F121)=$D121,'Availability - Room Type'!G58&lt;$P$5)</xm:f>
            <x14:dxf>
              <fill>
                <patternFill>
                  <bgColor rgb="FF92D050"/>
                </patternFill>
              </fill>
            </x14:dxf>
          </x14:cfRule>
          <x14:cfRule type="expression" priority="430" id="{D1AA63FC-3D36-435C-ABA4-35DB8AE54D29}">
            <xm:f>AND(MONTH(F121)=$D121,'Availability - Room Type'!G58=0)</xm:f>
            <x14:dxf>
              <font>
                <color theme="0"/>
              </font>
              <fill>
                <patternFill>
                  <bgColor rgb="FFFF0000"/>
                </patternFill>
              </fill>
            </x14:dxf>
          </x14:cfRule>
          <x14:cfRule type="expression" priority="431" id="{7E48132E-D315-4E61-98A5-72841B4C351F}">
            <xm:f>AND(MONTH(F121)=$D121,'Availability - Room Type'!G58&gt;=$P$5)</xm:f>
            <x14:dxf>
              <font>
                <color theme="0"/>
              </font>
              <fill>
                <patternFill>
                  <bgColor rgb="FF00B050"/>
                </patternFill>
              </fill>
            </x14:dxf>
          </x14:cfRule>
          <xm:sqref>F121:AU121</xm:sqref>
        </x14:conditionalFormatting>
        <x14:conditionalFormatting xmlns:xm="http://schemas.microsoft.com/office/excel/2006/main">
          <x14:cfRule type="expression" priority="480" id="{EEDF036C-B13A-4572-BC06-C814CC2D8E66}">
            <xm:f>AND(MONTH(F137)=$D137,'Availability - Room Type'!G65&lt;$L$5)</xm:f>
            <x14:dxf>
              <fill>
                <patternFill>
                  <bgColor rgb="FFFFFF00"/>
                </patternFill>
              </fill>
            </x14:dxf>
          </x14:cfRule>
          <x14:cfRule type="expression" priority="481" id="{4647F6B8-B5FC-4766-882B-3BC950B4B1DF}">
            <xm:f>AND(MONTH(F137)=$D137,'Availability - Room Type'!G65&lt;$P$5)</xm:f>
            <x14:dxf>
              <fill>
                <patternFill>
                  <bgColor rgb="FF92D050"/>
                </patternFill>
              </fill>
            </x14:dxf>
          </x14:cfRule>
          <x14:cfRule type="expression" priority="482" id="{E8F37CB4-ED2E-4F14-809F-E8242C2DE708}">
            <xm:f>AND(MONTH(F137)=$D137,'Availability - Room Type'!G65=0)</xm:f>
            <x14:dxf>
              <font>
                <color theme="0"/>
              </font>
              <fill>
                <patternFill>
                  <bgColor rgb="FFFF0000"/>
                </patternFill>
              </fill>
            </x14:dxf>
          </x14:cfRule>
          <x14:cfRule type="expression" priority="483" id="{46F46ACA-4F75-4AD5-87AF-A94E87D5BEBB}">
            <xm:f>AND(MONTH(F137)=$D137,'Availability - Room Type'!G65&gt;=$P$5)</xm:f>
            <x14:dxf>
              <font>
                <color theme="0"/>
              </font>
              <fill>
                <patternFill>
                  <bgColor rgb="FF00B050"/>
                </patternFill>
              </fill>
            </x14:dxf>
          </x14:cfRule>
          <xm:sqref>F137:AU137</xm:sqref>
        </x14:conditionalFormatting>
        <x14:conditionalFormatting xmlns:xm="http://schemas.microsoft.com/office/excel/2006/main">
          <x14:cfRule type="expression" priority="532" id="{895CF14E-EC34-434A-87D0-73EC18982807}">
            <xm:f>AND(MONTH(F153)=$D153,'Availability - Room Type'!G72&lt;$L$5)</xm:f>
            <x14:dxf>
              <fill>
                <patternFill>
                  <bgColor rgb="FFFFFF00"/>
                </patternFill>
              </fill>
            </x14:dxf>
          </x14:cfRule>
          <x14:cfRule type="expression" priority="533" id="{98C3343B-31D0-46FA-9C9B-75D6178C89B0}">
            <xm:f>AND(MONTH(F153)=$D153,'Availability - Room Type'!G72&lt;$P$5)</xm:f>
            <x14:dxf>
              <fill>
                <patternFill>
                  <bgColor rgb="FF92D050"/>
                </patternFill>
              </fill>
            </x14:dxf>
          </x14:cfRule>
          <x14:cfRule type="expression" priority="534" id="{CA9454D8-FFBF-47B5-95D8-0D8E47134437}">
            <xm:f>AND(MONTH(F153)=$D153,'Availability - Room Type'!G72=0)</xm:f>
            <x14:dxf>
              <font>
                <color theme="0"/>
              </font>
              <fill>
                <patternFill>
                  <bgColor rgb="FFFF0000"/>
                </patternFill>
              </fill>
            </x14:dxf>
          </x14:cfRule>
          <x14:cfRule type="expression" priority="535" id="{30F91794-F3A1-4DCA-8403-6F2D2B254609}">
            <xm:f>AND(MONTH(F153)=$D153,'Availability - Room Type'!G72&gt;=$P$5)</xm:f>
            <x14:dxf>
              <font>
                <color theme="0"/>
              </font>
              <fill>
                <patternFill>
                  <bgColor rgb="FF00B050"/>
                </patternFill>
              </fill>
            </x14:dxf>
          </x14:cfRule>
          <xm:sqref>F153:AU153</xm:sqref>
        </x14:conditionalFormatting>
        <x14:conditionalFormatting xmlns:xm="http://schemas.microsoft.com/office/excel/2006/main">
          <x14:cfRule type="expression" priority="584" id="{9C21765D-9AE6-4933-91DA-76C614F4F743}">
            <xm:f>AND(MONTH(F169)=$D169,'Availability - Room Type'!G79&lt;$L$5)</xm:f>
            <x14:dxf>
              <fill>
                <patternFill>
                  <bgColor rgb="FFFFFF00"/>
                </patternFill>
              </fill>
            </x14:dxf>
          </x14:cfRule>
          <x14:cfRule type="expression" priority="585" id="{705B13A7-D5D3-40CC-9472-4E0233771026}">
            <xm:f>AND(MONTH(F169)=$D169,'Availability - Room Type'!G79&lt;$P$5)</xm:f>
            <x14:dxf>
              <fill>
                <patternFill>
                  <bgColor rgb="FF92D050"/>
                </patternFill>
              </fill>
            </x14:dxf>
          </x14:cfRule>
          <x14:cfRule type="expression" priority="586" id="{802D38F0-3B28-49D6-A1F6-5F5AAF0D3A97}">
            <xm:f>AND(MONTH(F169)=$D169,'Availability - Room Type'!G79=0)</xm:f>
            <x14:dxf>
              <font>
                <color theme="0"/>
              </font>
              <fill>
                <patternFill>
                  <bgColor rgb="FFFF0000"/>
                </patternFill>
              </fill>
            </x14:dxf>
          </x14:cfRule>
          <x14:cfRule type="expression" priority="587" id="{F02169FD-5FCD-4E82-9D16-2F6378A7B905}">
            <xm:f>AND(MONTH(F169)=$D169,'Availability - Room Type'!G79&gt;=$P$5)</xm:f>
            <x14:dxf>
              <font>
                <color theme="0"/>
              </font>
              <fill>
                <patternFill>
                  <bgColor rgb="FF00B050"/>
                </patternFill>
              </fill>
            </x14:dxf>
          </x14:cfRule>
          <xm:sqref>F169:AU169</xm:sqref>
        </x14:conditionalFormatting>
        <x14:conditionalFormatting xmlns:xm="http://schemas.microsoft.com/office/excel/2006/main">
          <x14:cfRule type="expression" priority="636" id="{CB968EE5-B3AE-43A4-99EC-9CAAF9C86F80}">
            <xm:f>AND(MONTH(F185)=$D185,'Availability - Room Type'!G86&lt;$L$5)</xm:f>
            <x14:dxf>
              <fill>
                <patternFill>
                  <bgColor rgb="FFFFFF00"/>
                </patternFill>
              </fill>
            </x14:dxf>
          </x14:cfRule>
          <x14:cfRule type="expression" priority="637" id="{F1508CDC-7CCE-4F3C-9E7C-3F27A311EBFB}">
            <xm:f>AND(MONTH(F185)=$D185,'Availability - Room Type'!G86&lt;$P$5)</xm:f>
            <x14:dxf>
              <fill>
                <patternFill>
                  <bgColor rgb="FF92D050"/>
                </patternFill>
              </fill>
            </x14:dxf>
          </x14:cfRule>
          <x14:cfRule type="expression" priority="638" id="{58D80CEF-B39A-40AC-82ED-6CDD39792770}">
            <xm:f>AND(MONTH(F185)=$D185,'Availability - Room Type'!G86=0)</xm:f>
            <x14:dxf>
              <font>
                <color theme="0"/>
              </font>
              <fill>
                <patternFill>
                  <bgColor rgb="FFFF0000"/>
                </patternFill>
              </fill>
            </x14:dxf>
          </x14:cfRule>
          <x14:cfRule type="expression" priority="639" id="{FA858C98-3ECB-40DD-BA5E-D0F714906E6D}">
            <xm:f>AND(MONTH(F185)=$D185,'Availability - Room Type'!G86&gt;=$P$5)</xm:f>
            <x14:dxf>
              <font>
                <color theme="0"/>
              </font>
              <fill>
                <patternFill>
                  <bgColor rgb="FF00B050"/>
                </patternFill>
              </fill>
            </x14:dxf>
          </x14:cfRule>
          <xm:sqref>F185:AU185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Q29"/>
  <sheetViews>
    <sheetView showGridLines="0" workbookViewId="0">
      <selection activeCell="P17" sqref="P17"/>
    </sheetView>
  </sheetViews>
  <sheetFormatPr defaultColWidth="0" defaultRowHeight="14.4" x14ac:dyDescent="0.3"/>
  <cols>
    <col min="1" max="1" width="8.88671875" style="19" customWidth="1"/>
    <col min="2" max="2" width="15.88671875" style="9" bestFit="1" customWidth="1"/>
    <col min="3" max="22" width="8.77734375" style="9" customWidth="1"/>
    <col min="23" max="26" width="3.77734375" style="154" customWidth="1"/>
    <col min="27" max="27" width="13.33203125" style="19" hidden="1" customWidth="1"/>
    <col min="28" max="30" width="8.5546875" style="19" hidden="1" customWidth="1"/>
    <col min="31" max="39" width="6.5546875" style="19" hidden="1" customWidth="1"/>
    <col min="40" max="61" width="7.5546875" style="19" hidden="1" customWidth="1"/>
    <col min="62" max="68" width="6.5546875" style="19" hidden="1" customWidth="1"/>
    <col min="69" max="69" width="9.6640625" style="19" hidden="1" customWidth="1"/>
    <col min="70" max="75" width="7.5546875" style="19" hidden="1" customWidth="1"/>
    <col min="76" max="84" width="6.5546875" style="19" hidden="1" customWidth="1"/>
    <col min="85" max="103" width="7.5546875" style="19" hidden="1" customWidth="1"/>
    <col min="104" max="111" width="6.5546875" style="19" hidden="1" customWidth="1"/>
    <col min="112" max="117" width="7.5546875" style="19" hidden="1" customWidth="1"/>
    <col min="118" max="126" width="6.5546875" style="19" hidden="1" customWidth="1"/>
    <col min="127" max="148" width="7.5546875" style="19" hidden="1" customWidth="1"/>
    <col min="149" max="153" width="6.5546875" style="19" hidden="1" customWidth="1"/>
    <col min="154" max="155" width="7.5546875" style="19" hidden="1" customWidth="1"/>
    <col min="156" max="164" width="6.5546875" style="19" hidden="1" customWidth="1"/>
    <col min="165" max="185" width="7.5546875" style="19" hidden="1" customWidth="1"/>
    <col min="186" max="194" width="6.5546875" style="19" hidden="1" customWidth="1"/>
    <col min="195" max="199" width="7.5546875" style="19" hidden="1" customWidth="1"/>
    <col min="200" max="208" width="6.5546875" style="19" hidden="1" customWidth="1"/>
    <col min="209" max="230" width="7.5546875" style="19" hidden="1" customWidth="1"/>
    <col min="231" max="246" width="6.5546875" style="19" hidden="1" customWidth="1"/>
    <col min="247" max="267" width="7.5546875" style="19" hidden="1" customWidth="1"/>
    <col min="268" max="276" width="6.5546875" style="19" hidden="1" customWidth="1"/>
    <col min="277" max="281" width="7.5546875" style="19" hidden="1" customWidth="1"/>
    <col min="282" max="290" width="6.5546875" style="19" hidden="1" customWidth="1"/>
    <col min="291" max="312" width="7.5546875" style="19" hidden="1" customWidth="1"/>
    <col min="313" max="321" width="6.5546875" style="19" hidden="1" customWidth="1"/>
    <col min="322" max="326" width="7.5546875" style="19" hidden="1" customWidth="1"/>
    <col min="327" max="335" width="6.5546875" style="19" hidden="1" customWidth="1"/>
    <col min="336" max="357" width="7.5546875" style="19" hidden="1" customWidth="1"/>
    <col min="358" max="363" width="6.5546875" style="19" hidden="1" customWidth="1"/>
    <col min="364" max="364" width="7.5546875" style="19" hidden="1" customWidth="1"/>
    <col min="365" max="373" width="6.5546875" style="19" hidden="1" customWidth="1"/>
    <col min="374" max="403" width="7.5546875" style="19" hidden="1" customWidth="1"/>
    <col min="404" max="405" width="8.5546875" style="19" hidden="1" customWidth="1"/>
    <col min="406" max="417" width="7.5546875" style="19" hidden="1" customWidth="1"/>
    <col min="418" max="439" width="8.5546875" style="19" hidden="1" customWidth="1"/>
    <col min="440" max="447" width="7.5546875" style="19" hidden="1" customWidth="1"/>
    <col min="448" max="453" width="8.5546875" style="19" hidden="1" customWidth="1"/>
    <col min="454" max="462" width="7.5546875" style="19" hidden="1" customWidth="1"/>
    <col min="463" max="483" width="8.5546875" style="19" hidden="1" customWidth="1"/>
    <col min="484" max="489" width="7.5546875" style="19" hidden="1" customWidth="1"/>
    <col min="490" max="490" width="8.5546875" style="19" hidden="1" customWidth="1"/>
    <col min="491" max="499" width="7.5546875" style="19" hidden="1" customWidth="1"/>
    <col min="500" max="521" width="8.5546875" style="19" hidden="1" customWidth="1"/>
    <col min="522" max="530" width="6.5546875" style="19" hidden="1" customWidth="1"/>
    <col min="531" max="531" width="7.5546875" style="19" hidden="1" customWidth="1"/>
    <col min="532" max="534" width="1.77734375" style="19" hidden="1" customWidth="1"/>
    <col min="535" max="536" width="6" style="19" hidden="1" customWidth="1"/>
    <col min="537" max="537" width="8.109375" style="19" hidden="1" customWidth="1"/>
    <col min="538" max="539" width="7" style="19" hidden="1" customWidth="1"/>
    <col min="540" max="540" width="6.33203125" style="19" hidden="1" customWidth="1"/>
    <col min="541" max="563" width="1.77734375" style="19" hidden="1" customWidth="1"/>
    <col min="564" max="16384" width="8.88671875" style="19" hidden="1"/>
  </cols>
  <sheetData>
    <row r="1" spans="1:535" x14ac:dyDescent="0.3">
      <c r="B1" s="95"/>
      <c r="C1" s="95"/>
      <c r="D1" s="95"/>
      <c r="E1" s="95"/>
      <c r="F1" s="95"/>
      <c r="G1" s="95"/>
      <c r="H1" s="95"/>
      <c r="I1" s="95"/>
      <c r="J1" s="95"/>
      <c r="K1" s="95"/>
      <c r="L1" s="95"/>
      <c r="M1" s="95"/>
      <c r="N1" s="95"/>
      <c r="O1" s="95"/>
      <c r="P1" s="95"/>
      <c r="Q1" s="95"/>
      <c r="R1" s="95"/>
      <c r="S1" s="95"/>
      <c r="T1" s="95"/>
      <c r="U1" s="95"/>
      <c r="V1" s="95"/>
    </row>
    <row r="2" spans="1:535" ht="30" customHeight="1" x14ac:dyDescent="0.3">
      <c r="B2" s="95"/>
      <c r="C2" s="95">
        <v>1</v>
      </c>
      <c r="D2" s="95">
        <f>C2+1</f>
        <v>2</v>
      </c>
      <c r="E2" s="95">
        <f t="shared" ref="E2:U2" si="0">D2+1</f>
        <v>3</v>
      </c>
      <c r="F2" s="95">
        <f t="shared" si="0"/>
        <v>4</v>
      </c>
      <c r="G2" s="95">
        <f t="shared" si="0"/>
        <v>5</v>
      </c>
      <c r="H2" s="95">
        <f t="shared" si="0"/>
        <v>6</v>
      </c>
      <c r="I2" s="95">
        <f t="shared" si="0"/>
        <v>7</v>
      </c>
      <c r="J2" s="95">
        <f t="shared" si="0"/>
        <v>8</v>
      </c>
      <c r="K2" s="95">
        <f t="shared" si="0"/>
        <v>9</v>
      </c>
      <c r="L2" s="95">
        <f t="shared" si="0"/>
        <v>10</v>
      </c>
      <c r="M2" s="95">
        <f t="shared" si="0"/>
        <v>11</v>
      </c>
      <c r="N2" s="95">
        <f t="shared" si="0"/>
        <v>12</v>
      </c>
      <c r="O2" s="95">
        <f t="shared" si="0"/>
        <v>13</v>
      </c>
      <c r="P2" s="95">
        <f t="shared" si="0"/>
        <v>14</v>
      </c>
      <c r="Q2" s="95">
        <f t="shared" si="0"/>
        <v>15</v>
      </c>
      <c r="R2" s="95">
        <f t="shared" si="0"/>
        <v>16</v>
      </c>
      <c r="S2" s="95">
        <f t="shared" si="0"/>
        <v>17</v>
      </c>
      <c r="T2" s="95">
        <f t="shared" si="0"/>
        <v>18</v>
      </c>
      <c r="U2" s="95">
        <f t="shared" si="0"/>
        <v>19</v>
      </c>
      <c r="V2" s="95">
        <v>20</v>
      </c>
      <c r="AB2" s="19">
        <f>MONTH(B14)</f>
        <v>1</v>
      </c>
      <c r="BR2" s="19">
        <f>MONTH(B15)</f>
        <v>2</v>
      </c>
      <c r="DH2" s="19">
        <f>MONTH(B16)</f>
        <v>3</v>
      </c>
      <c r="EX2" s="19">
        <f>MONTH(B17)</f>
        <v>4</v>
      </c>
      <c r="GN2" s="19">
        <f>MONTH(B18)</f>
        <v>5</v>
      </c>
      <c r="ID2" s="19">
        <f>MONTH(B19)</f>
        <v>6</v>
      </c>
      <c r="JT2" s="19">
        <f>MONTH(B20)</f>
        <v>7</v>
      </c>
      <c r="LJ2" s="19">
        <f>MONTH(B21)</f>
        <v>8</v>
      </c>
      <c r="MZ2" s="19">
        <f>MONTH(B22)</f>
        <v>9</v>
      </c>
      <c r="OP2" s="19">
        <f>MONTH(B23)</f>
        <v>10</v>
      </c>
      <c r="QF2" s="19">
        <f>MONTH(B24)</f>
        <v>11</v>
      </c>
      <c r="RV2" s="19">
        <f>MONTH(B25)</f>
        <v>12</v>
      </c>
    </row>
    <row r="3" spans="1:535" s="135" customFormat="1" ht="30" customHeight="1" x14ac:dyDescent="0.3">
      <c r="B3" s="136">
        <f>Setup!D8</f>
        <v>15</v>
      </c>
      <c r="C3" s="136">
        <f>Setup!E23</f>
        <v>3</v>
      </c>
      <c r="D3" s="136">
        <f>Setup!E24</f>
        <v>4</v>
      </c>
      <c r="E3" s="136"/>
      <c r="F3" s="136"/>
      <c r="G3" s="136"/>
      <c r="H3" s="136"/>
      <c r="I3" s="136"/>
      <c r="J3" s="136"/>
      <c r="K3" s="136"/>
      <c r="L3" s="136"/>
      <c r="M3" s="136"/>
      <c r="N3" s="136"/>
      <c r="O3" s="136"/>
      <c r="P3" s="136"/>
      <c r="Q3" s="136"/>
      <c r="R3" s="136"/>
      <c r="S3" s="136"/>
      <c r="T3" s="136"/>
      <c r="U3" s="136"/>
      <c r="V3" s="136"/>
      <c r="W3" s="155"/>
      <c r="X3" s="155"/>
      <c r="Y3" s="155"/>
      <c r="Z3" s="155"/>
      <c r="AB3" s="135">
        <v>1</v>
      </c>
      <c r="BQ3" s="135">
        <f>AB3+41</f>
        <v>42</v>
      </c>
      <c r="BR3" s="135">
        <v>1</v>
      </c>
      <c r="DG3" s="135">
        <f>BR3+41</f>
        <v>42</v>
      </c>
      <c r="DH3" s="135">
        <v>1</v>
      </c>
      <c r="EW3" s="135">
        <f>DH3+41</f>
        <v>42</v>
      </c>
      <c r="EX3" s="135">
        <v>1</v>
      </c>
      <c r="GM3" s="135">
        <f>EX3+41</f>
        <v>42</v>
      </c>
      <c r="GN3" s="135">
        <v>1</v>
      </c>
      <c r="IC3" s="135">
        <f>GN3+41</f>
        <v>42</v>
      </c>
      <c r="ID3" s="135">
        <v>1</v>
      </c>
      <c r="JS3" s="135">
        <f>ID3+41</f>
        <v>42</v>
      </c>
      <c r="JT3" s="135">
        <v>1</v>
      </c>
      <c r="LI3" s="135">
        <f>JT3+41</f>
        <v>42</v>
      </c>
      <c r="LJ3" s="135">
        <v>1</v>
      </c>
      <c r="MY3" s="135">
        <f>LJ3+41</f>
        <v>42</v>
      </c>
      <c r="MZ3" s="135">
        <v>1</v>
      </c>
      <c r="OO3" s="135">
        <f>MZ3+41</f>
        <v>42</v>
      </c>
      <c r="OP3" s="135">
        <v>1</v>
      </c>
      <c r="QE3" s="135">
        <f>OP3+41</f>
        <v>42</v>
      </c>
      <c r="QF3" s="135">
        <v>1</v>
      </c>
      <c r="RU3" s="135">
        <f>QF3+41</f>
        <v>42</v>
      </c>
      <c r="RV3" s="135">
        <v>1</v>
      </c>
      <c r="TK3" s="135">
        <f>RV3+41</f>
        <v>42</v>
      </c>
    </row>
    <row r="4" spans="1:535" x14ac:dyDescent="0.3">
      <c r="B4" s="95"/>
      <c r="C4" s="95" t="str">
        <f t="shared" ref="C4:V4" si="1">IF(OR(AND(C5&gt;=PeakS1,C5&lt;=PeakE1,C5&lt;&gt;"",PeakS1&lt;&gt;""),AND(C5&gt;=PeakS2,C5&lt;=PeakE2,C5&lt;&gt;"",PeakE2&lt;&gt;""),AND(C5&gt;=PeakS3,C5&lt;=PeakE3,C5&lt;&gt;"",PeakE3&lt;&gt;""),AND(C5&gt;=PeakS4,C5&lt;=PeakE4,C5&lt;&gt;"",PeakE4&lt;&gt;""),AND(C5&gt;=PeakS5,C5&lt;=PeakE5,C5&lt;&gt;"",PeakE5&lt;&gt;"")),"Peak",IF(OR(AND(C5&gt;=LowS1,C5&lt;=LowE1,C5&lt;&gt;"",LowS1&lt;&gt;""),AND(C5&gt;=LowS2,C5&lt;=LowE2,C5&lt;&gt;"",LowE2&lt;&gt;""),AND(C5&gt;=LowS3,C5&lt;=LowE3,C5&lt;&gt;"",LowE3&lt;&gt;""),AND(C5&gt;=LowS4,C5&lt;=LowE4,C5&lt;&gt;"",LowE4&lt;&gt;""),AND(C5&gt;=LowS5,C5&lt;=LowE5,C5&lt;&gt;"",LowE5&lt;&gt;"")),"Low","Normal"))</f>
        <v>Normal</v>
      </c>
      <c r="D4" s="95" t="str">
        <f t="shared" si="1"/>
        <v>Normal</v>
      </c>
      <c r="E4" s="95" t="str">
        <f t="shared" si="1"/>
        <v>Normal</v>
      </c>
      <c r="F4" s="95" t="str">
        <f t="shared" si="1"/>
        <v>Normal</v>
      </c>
      <c r="G4" s="95" t="str">
        <f t="shared" si="1"/>
        <v>Normal</v>
      </c>
      <c r="H4" s="95" t="str">
        <f t="shared" si="1"/>
        <v>Normal</v>
      </c>
      <c r="I4" s="95" t="str">
        <f t="shared" si="1"/>
        <v>Normal</v>
      </c>
      <c r="J4" s="95" t="str">
        <f t="shared" si="1"/>
        <v>Normal</v>
      </c>
      <c r="K4" s="95" t="str">
        <f t="shared" si="1"/>
        <v>Normal</v>
      </c>
      <c r="L4" s="95" t="str">
        <f t="shared" si="1"/>
        <v>Normal</v>
      </c>
      <c r="M4" s="95" t="str">
        <f t="shared" si="1"/>
        <v>Normal</v>
      </c>
      <c r="N4" s="95" t="str">
        <f t="shared" si="1"/>
        <v>Normal</v>
      </c>
      <c r="O4" s="95" t="str">
        <f t="shared" si="1"/>
        <v>Normal</v>
      </c>
      <c r="P4" s="95" t="str">
        <f t="shared" si="1"/>
        <v>Normal</v>
      </c>
      <c r="Q4" s="95" t="str">
        <f t="shared" si="1"/>
        <v>Normal</v>
      </c>
      <c r="R4" s="95" t="str">
        <f t="shared" si="1"/>
        <v>Normal</v>
      </c>
      <c r="S4" s="95" t="str">
        <f t="shared" si="1"/>
        <v>Normal</v>
      </c>
      <c r="T4" s="95" t="str">
        <f t="shared" si="1"/>
        <v>Normal</v>
      </c>
      <c r="U4" s="95" t="str">
        <f t="shared" si="1"/>
        <v>Normal</v>
      </c>
      <c r="V4" s="95" t="str">
        <f t="shared" si="1"/>
        <v>Normal</v>
      </c>
      <c r="AB4" s="19">
        <v>1</v>
      </c>
      <c r="AC4" s="19">
        <f>AB4+1</f>
        <v>2</v>
      </c>
      <c r="AD4" s="19">
        <f t="shared" ref="AD4:CO4" si="2">AC4+1</f>
        <v>3</v>
      </c>
      <c r="AE4" s="19">
        <f t="shared" si="2"/>
        <v>4</v>
      </c>
      <c r="AF4" s="19">
        <f t="shared" si="2"/>
        <v>5</v>
      </c>
      <c r="AG4" s="19">
        <f t="shared" si="2"/>
        <v>6</v>
      </c>
      <c r="AH4" s="19">
        <f t="shared" si="2"/>
        <v>7</v>
      </c>
      <c r="AI4" s="19">
        <f t="shared" si="2"/>
        <v>8</v>
      </c>
      <c r="AJ4" s="19">
        <f t="shared" si="2"/>
        <v>9</v>
      </c>
      <c r="AK4" s="19">
        <f t="shared" si="2"/>
        <v>10</v>
      </c>
      <c r="AL4" s="19">
        <f t="shared" si="2"/>
        <v>11</v>
      </c>
      <c r="AM4" s="19">
        <f t="shared" si="2"/>
        <v>12</v>
      </c>
      <c r="AN4" s="19">
        <f t="shared" si="2"/>
        <v>13</v>
      </c>
      <c r="AO4" s="19">
        <f t="shared" si="2"/>
        <v>14</v>
      </c>
      <c r="AP4" s="19">
        <f t="shared" si="2"/>
        <v>15</v>
      </c>
      <c r="AQ4" s="19">
        <f t="shared" si="2"/>
        <v>16</v>
      </c>
      <c r="AR4" s="19">
        <f t="shared" si="2"/>
        <v>17</v>
      </c>
      <c r="AS4" s="19">
        <f t="shared" si="2"/>
        <v>18</v>
      </c>
      <c r="AT4" s="19">
        <f t="shared" si="2"/>
        <v>19</v>
      </c>
      <c r="AU4" s="19">
        <f t="shared" si="2"/>
        <v>20</v>
      </c>
      <c r="AV4" s="19">
        <f t="shared" si="2"/>
        <v>21</v>
      </c>
      <c r="AW4" s="19">
        <f t="shared" si="2"/>
        <v>22</v>
      </c>
      <c r="AX4" s="19">
        <f t="shared" si="2"/>
        <v>23</v>
      </c>
      <c r="AY4" s="19">
        <f t="shared" si="2"/>
        <v>24</v>
      </c>
      <c r="AZ4" s="19">
        <f t="shared" si="2"/>
        <v>25</v>
      </c>
      <c r="BA4" s="19">
        <f t="shared" si="2"/>
        <v>26</v>
      </c>
      <c r="BB4" s="19">
        <f t="shared" si="2"/>
        <v>27</v>
      </c>
      <c r="BC4" s="19">
        <f t="shared" si="2"/>
        <v>28</v>
      </c>
      <c r="BD4" s="19">
        <f t="shared" si="2"/>
        <v>29</v>
      </c>
      <c r="BE4" s="19">
        <f t="shared" si="2"/>
        <v>30</v>
      </c>
      <c r="BF4" s="19">
        <f t="shared" si="2"/>
        <v>31</v>
      </c>
      <c r="BG4" s="19">
        <f t="shared" si="2"/>
        <v>32</v>
      </c>
      <c r="BH4" s="19">
        <f t="shared" si="2"/>
        <v>33</v>
      </c>
      <c r="BI4" s="19">
        <f t="shared" si="2"/>
        <v>34</v>
      </c>
      <c r="BJ4" s="19">
        <f t="shared" si="2"/>
        <v>35</v>
      </c>
      <c r="BK4" s="19">
        <f t="shared" si="2"/>
        <v>36</v>
      </c>
      <c r="BL4" s="19">
        <f t="shared" si="2"/>
        <v>37</v>
      </c>
      <c r="BM4" s="19">
        <f t="shared" si="2"/>
        <v>38</v>
      </c>
      <c r="BN4" s="19">
        <f t="shared" si="2"/>
        <v>39</v>
      </c>
      <c r="BO4" s="19">
        <f t="shared" si="2"/>
        <v>40</v>
      </c>
      <c r="BP4" s="19">
        <f t="shared" si="2"/>
        <v>41</v>
      </c>
      <c r="BQ4" s="19">
        <f t="shared" si="2"/>
        <v>42</v>
      </c>
      <c r="BR4" s="19">
        <f t="shared" si="2"/>
        <v>43</v>
      </c>
      <c r="BS4" s="19">
        <f t="shared" si="2"/>
        <v>44</v>
      </c>
      <c r="BT4" s="19">
        <f t="shared" si="2"/>
        <v>45</v>
      </c>
      <c r="BU4" s="19">
        <f t="shared" si="2"/>
        <v>46</v>
      </c>
      <c r="BV4" s="19">
        <f t="shared" si="2"/>
        <v>47</v>
      </c>
      <c r="BW4" s="19">
        <f t="shared" si="2"/>
        <v>48</v>
      </c>
      <c r="BX4" s="19">
        <f t="shared" si="2"/>
        <v>49</v>
      </c>
      <c r="BY4" s="19">
        <f t="shared" si="2"/>
        <v>50</v>
      </c>
      <c r="BZ4" s="19">
        <f t="shared" si="2"/>
        <v>51</v>
      </c>
      <c r="CA4" s="19">
        <f t="shared" si="2"/>
        <v>52</v>
      </c>
      <c r="CB4" s="19">
        <f t="shared" si="2"/>
        <v>53</v>
      </c>
      <c r="CC4" s="19">
        <f t="shared" si="2"/>
        <v>54</v>
      </c>
      <c r="CD4" s="19">
        <f t="shared" si="2"/>
        <v>55</v>
      </c>
      <c r="CE4" s="19">
        <f t="shared" si="2"/>
        <v>56</v>
      </c>
      <c r="CF4" s="19">
        <f t="shared" si="2"/>
        <v>57</v>
      </c>
      <c r="CG4" s="19">
        <f t="shared" si="2"/>
        <v>58</v>
      </c>
      <c r="CH4" s="19">
        <f t="shared" si="2"/>
        <v>59</v>
      </c>
      <c r="CI4" s="19">
        <f t="shared" si="2"/>
        <v>60</v>
      </c>
      <c r="CJ4" s="19">
        <f t="shared" si="2"/>
        <v>61</v>
      </c>
      <c r="CK4" s="19">
        <f t="shared" si="2"/>
        <v>62</v>
      </c>
      <c r="CL4" s="19">
        <f t="shared" si="2"/>
        <v>63</v>
      </c>
      <c r="CM4" s="19">
        <f t="shared" si="2"/>
        <v>64</v>
      </c>
      <c r="CN4" s="19">
        <f t="shared" si="2"/>
        <v>65</v>
      </c>
      <c r="CO4" s="19">
        <f t="shared" si="2"/>
        <v>66</v>
      </c>
      <c r="CP4" s="19">
        <f t="shared" ref="CP4:DF4" si="3">CO4+1</f>
        <v>67</v>
      </c>
      <c r="CQ4" s="19">
        <f t="shared" si="3"/>
        <v>68</v>
      </c>
      <c r="CR4" s="19">
        <f t="shared" si="3"/>
        <v>69</v>
      </c>
      <c r="CS4" s="19">
        <f t="shared" si="3"/>
        <v>70</v>
      </c>
      <c r="CT4" s="19">
        <f t="shared" si="3"/>
        <v>71</v>
      </c>
      <c r="CU4" s="19">
        <f t="shared" si="3"/>
        <v>72</v>
      </c>
      <c r="CV4" s="19">
        <f t="shared" si="3"/>
        <v>73</v>
      </c>
      <c r="CW4" s="19">
        <f t="shared" si="3"/>
        <v>74</v>
      </c>
      <c r="CX4" s="19">
        <f t="shared" si="3"/>
        <v>75</v>
      </c>
      <c r="CY4" s="19">
        <f t="shared" si="3"/>
        <v>76</v>
      </c>
      <c r="CZ4" s="19">
        <f t="shared" si="3"/>
        <v>77</v>
      </c>
      <c r="DA4" s="19">
        <f t="shared" si="3"/>
        <v>78</v>
      </c>
      <c r="DB4" s="19">
        <f t="shared" si="3"/>
        <v>79</v>
      </c>
      <c r="DC4" s="19">
        <f t="shared" si="3"/>
        <v>80</v>
      </c>
      <c r="DD4" s="19">
        <f t="shared" si="3"/>
        <v>81</v>
      </c>
      <c r="DE4" s="19">
        <f t="shared" si="3"/>
        <v>82</v>
      </c>
      <c r="DF4" s="19">
        <f t="shared" si="3"/>
        <v>83</v>
      </c>
      <c r="DG4" s="19">
        <f t="shared" ref="DG4:FA4" si="4">DF4+1</f>
        <v>84</v>
      </c>
      <c r="DH4" s="19">
        <f t="shared" si="4"/>
        <v>85</v>
      </c>
      <c r="DI4" s="19">
        <f t="shared" si="4"/>
        <v>86</v>
      </c>
      <c r="DJ4" s="19">
        <f t="shared" si="4"/>
        <v>87</v>
      </c>
      <c r="DK4" s="19">
        <f t="shared" si="4"/>
        <v>88</v>
      </c>
      <c r="DL4" s="19">
        <f t="shared" si="4"/>
        <v>89</v>
      </c>
      <c r="DM4" s="19">
        <f t="shared" si="4"/>
        <v>90</v>
      </c>
      <c r="DN4" s="19">
        <f t="shared" si="4"/>
        <v>91</v>
      </c>
      <c r="DO4" s="19">
        <f t="shared" si="4"/>
        <v>92</v>
      </c>
      <c r="DP4" s="19">
        <f t="shared" si="4"/>
        <v>93</v>
      </c>
      <c r="DQ4" s="19">
        <f t="shared" si="4"/>
        <v>94</v>
      </c>
      <c r="DR4" s="19">
        <f t="shared" si="4"/>
        <v>95</v>
      </c>
      <c r="DS4" s="19">
        <f t="shared" si="4"/>
        <v>96</v>
      </c>
      <c r="DT4" s="19">
        <f t="shared" si="4"/>
        <v>97</v>
      </c>
      <c r="DU4" s="19">
        <f t="shared" si="4"/>
        <v>98</v>
      </c>
      <c r="DV4" s="19">
        <f t="shared" si="4"/>
        <v>99</v>
      </c>
      <c r="DW4" s="19">
        <f t="shared" si="4"/>
        <v>100</v>
      </c>
      <c r="DX4" s="19">
        <f t="shared" si="4"/>
        <v>101</v>
      </c>
      <c r="DY4" s="19">
        <f t="shared" si="4"/>
        <v>102</v>
      </c>
      <c r="DZ4" s="19">
        <f t="shared" si="4"/>
        <v>103</v>
      </c>
      <c r="EA4" s="19">
        <f t="shared" si="4"/>
        <v>104</v>
      </c>
      <c r="EB4" s="19">
        <f t="shared" si="4"/>
        <v>105</v>
      </c>
      <c r="EC4" s="19">
        <f t="shared" si="4"/>
        <v>106</v>
      </c>
      <c r="ED4" s="19">
        <f t="shared" si="4"/>
        <v>107</v>
      </c>
      <c r="EE4" s="19">
        <f t="shared" si="4"/>
        <v>108</v>
      </c>
      <c r="EF4" s="19">
        <f t="shared" si="4"/>
        <v>109</v>
      </c>
      <c r="EG4" s="19">
        <f t="shared" si="4"/>
        <v>110</v>
      </c>
      <c r="EH4" s="19">
        <f t="shared" si="4"/>
        <v>111</v>
      </c>
      <c r="EI4" s="19">
        <f t="shared" si="4"/>
        <v>112</v>
      </c>
      <c r="EJ4" s="19">
        <f t="shared" si="4"/>
        <v>113</v>
      </c>
      <c r="EK4" s="19">
        <f t="shared" si="4"/>
        <v>114</v>
      </c>
      <c r="EL4" s="19">
        <f t="shared" si="4"/>
        <v>115</v>
      </c>
      <c r="EM4" s="19">
        <f t="shared" si="4"/>
        <v>116</v>
      </c>
      <c r="EN4" s="19">
        <f t="shared" si="4"/>
        <v>117</v>
      </c>
      <c r="EO4" s="19">
        <f t="shared" si="4"/>
        <v>118</v>
      </c>
      <c r="EP4" s="19">
        <f t="shared" si="4"/>
        <v>119</v>
      </c>
      <c r="EQ4" s="19">
        <f t="shared" si="4"/>
        <v>120</v>
      </c>
      <c r="ER4" s="19">
        <f t="shared" si="4"/>
        <v>121</v>
      </c>
      <c r="ES4" s="19">
        <f t="shared" si="4"/>
        <v>122</v>
      </c>
      <c r="ET4" s="19">
        <f t="shared" si="4"/>
        <v>123</v>
      </c>
      <c r="EU4" s="19">
        <f t="shared" si="4"/>
        <v>124</v>
      </c>
      <c r="EV4" s="19">
        <f t="shared" si="4"/>
        <v>125</v>
      </c>
      <c r="EW4" s="19">
        <f t="shared" si="4"/>
        <v>126</v>
      </c>
      <c r="EX4" s="19">
        <f t="shared" si="4"/>
        <v>127</v>
      </c>
      <c r="EY4" s="19">
        <f t="shared" si="4"/>
        <v>128</v>
      </c>
      <c r="EZ4" s="19">
        <f t="shared" si="4"/>
        <v>129</v>
      </c>
      <c r="FA4" s="19">
        <f t="shared" si="4"/>
        <v>130</v>
      </c>
      <c r="FB4" s="19">
        <f t="shared" ref="FB4:HM4" si="5">FA4+1</f>
        <v>131</v>
      </c>
      <c r="FC4" s="19">
        <f t="shared" si="5"/>
        <v>132</v>
      </c>
      <c r="FD4" s="19">
        <f t="shared" si="5"/>
        <v>133</v>
      </c>
      <c r="FE4" s="19">
        <f t="shared" si="5"/>
        <v>134</v>
      </c>
      <c r="FF4" s="19">
        <f t="shared" si="5"/>
        <v>135</v>
      </c>
      <c r="FG4" s="19">
        <f t="shared" si="5"/>
        <v>136</v>
      </c>
      <c r="FH4" s="19">
        <f t="shared" si="5"/>
        <v>137</v>
      </c>
      <c r="FI4" s="19">
        <f t="shared" si="5"/>
        <v>138</v>
      </c>
      <c r="FJ4" s="19">
        <f t="shared" si="5"/>
        <v>139</v>
      </c>
      <c r="FK4" s="19">
        <f t="shared" si="5"/>
        <v>140</v>
      </c>
      <c r="FL4" s="19">
        <f t="shared" si="5"/>
        <v>141</v>
      </c>
      <c r="FM4" s="19">
        <f t="shared" si="5"/>
        <v>142</v>
      </c>
      <c r="FN4" s="19">
        <f t="shared" si="5"/>
        <v>143</v>
      </c>
      <c r="FO4" s="19">
        <f t="shared" si="5"/>
        <v>144</v>
      </c>
      <c r="FP4" s="19">
        <f t="shared" si="5"/>
        <v>145</v>
      </c>
      <c r="FQ4" s="19">
        <f t="shared" si="5"/>
        <v>146</v>
      </c>
      <c r="FR4" s="19">
        <f t="shared" si="5"/>
        <v>147</v>
      </c>
      <c r="FS4" s="19">
        <f t="shared" si="5"/>
        <v>148</v>
      </c>
      <c r="FT4" s="19">
        <f t="shared" si="5"/>
        <v>149</v>
      </c>
      <c r="FU4" s="19">
        <f t="shared" si="5"/>
        <v>150</v>
      </c>
      <c r="FV4" s="19">
        <f t="shared" si="5"/>
        <v>151</v>
      </c>
      <c r="FW4" s="19">
        <f t="shared" si="5"/>
        <v>152</v>
      </c>
      <c r="FX4" s="19">
        <f t="shared" si="5"/>
        <v>153</v>
      </c>
      <c r="FY4" s="19">
        <f t="shared" si="5"/>
        <v>154</v>
      </c>
      <c r="FZ4" s="19">
        <f t="shared" si="5"/>
        <v>155</v>
      </c>
      <c r="GA4" s="19">
        <f t="shared" si="5"/>
        <v>156</v>
      </c>
      <c r="GB4" s="19">
        <f t="shared" si="5"/>
        <v>157</v>
      </c>
      <c r="GC4" s="19">
        <f t="shared" si="5"/>
        <v>158</v>
      </c>
      <c r="GD4" s="19">
        <f t="shared" si="5"/>
        <v>159</v>
      </c>
      <c r="GE4" s="19">
        <f t="shared" si="5"/>
        <v>160</v>
      </c>
      <c r="GF4" s="19">
        <f t="shared" si="5"/>
        <v>161</v>
      </c>
      <c r="GG4" s="19">
        <f t="shared" si="5"/>
        <v>162</v>
      </c>
      <c r="GH4" s="19">
        <f t="shared" si="5"/>
        <v>163</v>
      </c>
      <c r="GI4" s="19">
        <f t="shared" si="5"/>
        <v>164</v>
      </c>
      <c r="GJ4" s="19">
        <f t="shared" si="5"/>
        <v>165</v>
      </c>
      <c r="GK4" s="19">
        <f t="shared" si="5"/>
        <v>166</v>
      </c>
      <c r="GL4" s="19">
        <f t="shared" si="5"/>
        <v>167</v>
      </c>
      <c r="GM4" s="19">
        <f t="shared" si="5"/>
        <v>168</v>
      </c>
      <c r="GN4" s="19">
        <f t="shared" si="5"/>
        <v>169</v>
      </c>
      <c r="GO4" s="19">
        <f t="shared" si="5"/>
        <v>170</v>
      </c>
      <c r="GP4" s="19">
        <f t="shared" si="5"/>
        <v>171</v>
      </c>
      <c r="GQ4" s="19">
        <f t="shared" si="5"/>
        <v>172</v>
      </c>
      <c r="GR4" s="19">
        <f t="shared" si="5"/>
        <v>173</v>
      </c>
      <c r="GS4" s="19">
        <f t="shared" si="5"/>
        <v>174</v>
      </c>
      <c r="GT4" s="19">
        <f t="shared" si="5"/>
        <v>175</v>
      </c>
      <c r="GU4" s="19">
        <f t="shared" si="5"/>
        <v>176</v>
      </c>
      <c r="GV4" s="19">
        <f t="shared" si="5"/>
        <v>177</v>
      </c>
      <c r="GW4" s="19">
        <f t="shared" si="5"/>
        <v>178</v>
      </c>
      <c r="GX4" s="19">
        <f t="shared" si="5"/>
        <v>179</v>
      </c>
      <c r="GY4" s="19">
        <f t="shared" si="5"/>
        <v>180</v>
      </c>
      <c r="GZ4" s="19">
        <f t="shared" si="5"/>
        <v>181</v>
      </c>
      <c r="HA4" s="19">
        <f t="shared" si="5"/>
        <v>182</v>
      </c>
      <c r="HB4" s="19">
        <f t="shared" si="5"/>
        <v>183</v>
      </c>
      <c r="HC4" s="19">
        <f t="shared" si="5"/>
        <v>184</v>
      </c>
      <c r="HD4" s="19">
        <f t="shared" si="5"/>
        <v>185</v>
      </c>
      <c r="HE4" s="19">
        <f t="shared" si="5"/>
        <v>186</v>
      </c>
      <c r="HF4" s="19">
        <f t="shared" si="5"/>
        <v>187</v>
      </c>
      <c r="HG4" s="19">
        <f t="shared" si="5"/>
        <v>188</v>
      </c>
      <c r="HH4" s="19">
        <f t="shared" si="5"/>
        <v>189</v>
      </c>
      <c r="HI4" s="19">
        <f t="shared" si="5"/>
        <v>190</v>
      </c>
      <c r="HJ4" s="19">
        <f t="shared" si="5"/>
        <v>191</v>
      </c>
      <c r="HK4" s="19">
        <f t="shared" si="5"/>
        <v>192</v>
      </c>
      <c r="HL4" s="19">
        <f t="shared" si="5"/>
        <v>193</v>
      </c>
      <c r="HM4" s="19">
        <f t="shared" si="5"/>
        <v>194</v>
      </c>
      <c r="HN4" s="19">
        <f t="shared" ref="HN4:JY4" si="6">HM4+1</f>
        <v>195</v>
      </c>
      <c r="HO4" s="19">
        <f t="shared" si="6"/>
        <v>196</v>
      </c>
      <c r="HP4" s="19">
        <f t="shared" si="6"/>
        <v>197</v>
      </c>
      <c r="HQ4" s="19">
        <f t="shared" si="6"/>
        <v>198</v>
      </c>
      <c r="HR4" s="19">
        <f t="shared" si="6"/>
        <v>199</v>
      </c>
      <c r="HS4" s="19">
        <f t="shared" si="6"/>
        <v>200</v>
      </c>
      <c r="HT4" s="19">
        <f t="shared" si="6"/>
        <v>201</v>
      </c>
      <c r="HU4" s="19">
        <f t="shared" si="6"/>
        <v>202</v>
      </c>
      <c r="HV4" s="19">
        <f t="shared" si="6"/>
        <v>203</v>
      </c>
      <c r="HW4" s="19">
        <f t="shared" si="6"/>
        <v>204</v>
      </c>
      <c r="HX4" s="19">
        <f t="shared" si="6"/>
        <v>205</v>
      </c>
      <c r="HY4" s="19">
        <f t="shared" si="6"/>
        <v>206</v>
      </c>
      <c r="HZ4" s="19">
        <f t="shared" si="6"/>
        <v>207</v>
      </c>
      <c r="IA4" s="19">
        <f t="shared" si="6"/>
        <v>208</v>
      </c>
      <c r="IB4" s="19">
        <f t="shared" si="6"/>
        <v>209</v>
      </c>
      <c r="IC4" s="19">
        <f t="shared" si="6"/>
        <v>210</v>
      </c>
      <c r="ID4" s="19">
        <f t="shared" si="6"/>
        <v>211</v>
      </c>
      <c r="IE4" s="19">
        <f t="shared" si="6"/>
        <v>212</v>
      </c>
      <c r="IF4" s="19">
        <f t="shared" si="6"/>
        <v>213</v>
      </c>
      <c r="IG4" s="19">
        <f t="shared" si="6"/>
        <v>214</v>
      </c>
      <c r="IH4" s="19">
        <f t="shared" si="6"/>
        <v>215</v>
      </c>
      <c r="II4" s="19">
        <f t="shared" si="6"/>
        <v>216</v>
      </c>
      <c r="IJ4" s="19">
        <f t="shared" si="6"/>
        <v>217</v>
      </c>
      <c r="IK4" s="19">
        <f t="shared" si="6"/>
        <v>218</v>
      </c>
      <c r="IL4" s="19">
        <f t="shared" si="6"/>
        <v>219</v>
      </c>
      <c r="IM4" s="19">
        <f t="shared" si="6"/>
        <v>220</v>
      </c>
      <c r="IN4" s="19">
        <f t="shared" si="6"/>
        <v>221</v>
      </c>
      <c r="IO4" s="19">
        <f t="shared" si="6"/>
        <v>222</v>
      </c>
      <c r="IP4" s="19">
        <f t="shared" si="6"/>
        <v>223</v>
      </c>
      <c r="IQ4" s="19">
        <f t="shared" si="6"/>
        <v>224</v>
      </c>
      <c r="IR4" s="19">
        <f t="shared" si="6"/>
        <v>225</v>
      </c>
      <c r="IS4" s="19">
        <f t="shared" si="6"/>
        <v>226</v>
      </c>
      <c r="IT4" s="19">
        <f t="shared" si="6"/>
        <v>227</v>
      </c>
      <c r="IU4" s="19">
        <f t="shared" si="6"/>
        <v>228</v>
      </c>
      <c r="IV4" s="19">
        <f t="shared" si="6"/>
        <v>229</v>
      </c>
      <c r="IW4" s="19">
        <f t="shared" si="6"/>
        <v>230</v>
      </c>
      <c r="IX4" s="19">
        <f t="shared" si="6"/>
        <v>231</v>
      </c>
      <c r="IY4" s="19">
        <f t="shared" si="6"/>
        <v>232</v>
      </c>
      <c r="IZ4" s="19">
        <f t="shared" si="6"/>
        <v>233</v>
      </c>
      <c r="JA4" s="19">
        <f t="shared" si="6"/>
        <v>234</v>
      </c>
      <c r="JB4" s="19">
        <f t="shared" si="6"/>
        <v>235</v>
      </c>
      <c r="JC4" s="19">
        <f t="shared" si="6"/>
        <v>236</v>
      </c>
      <c r="JD4" s="19">
        <f t="shared" si="6"/>
        <v>237</v>
      </c>
      <c r="JE4" s="19">
        <f t="shared" si="6"/>
        <v>238</v>
      </c>
      <c r="JF4" s="19">
        <f t="shared" si="6"/>
        <v>239</v>
      </c>
      <c r="JG4" s="19">
        <f t="shared" si="6"/>
        <v>240</v>
      </c>
      <c r="JH4" s="19">
        <f t="shared" si="6"/>
        <v>241</v>
      </c>
      <c r="JI4" s="19">
        <f t="shared" si="6"/>
        <v>242</v>
      </c>
      <c r="JJ4" s="19">
        <f t="shared" si="6"/>
        <v>243</v>
      </c>
      <c r="JK4" s="19">
        <f t="shared" si="6"/>
        <v>244</v>
      </c>
      <c r="JL4" s="19">
        <f t="shared" si="6"/>
        <v>245</v>
      </c>
      <c r="JM4" s="19">
        <f t="shared" si="6"/>
        <v>246</v>
      </c>
      <c r="JN4" s="19">
        <f t="shared" si="6"/>
        <v>247</v>
      </c>
      <c r="JO4" s="19">
        <f t="shared" si="6"/>
        <v>248</v>
      </c>
      <c r="JP4" s="19">
        <f t="shared" si="6"/>
        <v>249</v>
      </c>
      <c r="JQ4" s="19">
        <f t="shared" si="6"/>
        <v>250</v>
      </c>
      <c r="JR4" s="19">
        <f t="shared" si="6"/>
        <v>251</v>
      </c>
      <c r="JS4" s="19">
        <f t="shared" si="6"/>
        <v>252</v>
      </c>
      <c r="JT4" s="19">
        <f t="shared" si="6"/>
        <v>253</v>
      </c>
      <c r="JU4" s="19">
        <f t="shared" si="6"/>
        <v>254</v>
      </c>
      <c r="JV4" s="19">
        <f t="shared" si="6"/>
        <v>255</v>
      </c>
      <c r="JW4" s="19">
        <f t="shared" si="6"/>
        <v>256</v>
      </c>
      <c r="JX4" s="19">
        <f t="shared" si="6"/>
        <v>257</v>
      </c>
      <c r="JY4" s="19">
        <f t="shared" si="6"/>
        <v>258</v>
      </c>
      <c r="JZ4" s="19">
        <f t="shared" ref="JZ4:MK4" si="7">JY4+1</f>
        <v>259</v>
      </c>
      <c r="KA4" s="19">
        <f t="shared" si="7"/>
        <v>260</v>
      </c>
      <c r="KB4" s="19">
        <f t="shared" si="7"/>
        <v>261</v>
      </c>
      <c r="KC4" s="19">
        <f t="shared" si="7"/>
        <v>262</v>
      </c>
      <c r="KD4" s="19">
        <f t="shared" si="7"/>
        <v>263</v>
      </c>
      <c r="KE4" s="19">
        <f t="shared" si="7"/>
        <v>264</v>
      </c>
      <c r="KF4" s="19">
        <f t="shared" si="7"/>
        <v>265</v>
      </c>
      <c r="KG4" s="19">
        <f t="shared" si="7"/>
        <v>266</v>
      </c>
      <c r="KH4" s="19">
        <f t="shared" si="7"/>
        <v>267</v>
      </c>
      <c r="KI4" s="19">
        <f t="shared" si="7"/>
        <v>268</v>
      </c>
      <c r="KJ4" s="19">
        <f t="shared" si="7"/>
        <v>269</v>
      </c>
      <c r="KK4" s="19">
        <f t="shared" si="7"/>
        <v>270</v>
      </c>
      <c r="KL4" s="19">
        <f t="shared" si="7"/>
        <v>271</v>
      </c>
      <c r="KM4" s="19">
        <f t="shared" si="7"/>
        <v>272</v>
      </c>
      <c r="KN4" s="19">
        <f t="shared" si="7"/>
        <v>273</v>
      </c>
      <c r="KO4" s="19">
        <f t="shared" si="7"/>
        <v>274</v>
      </c>
      <c r="KP4" s="19">
        <f t="shared" si="7"/>
        <v>275</v>
      </c>
      <c r="KQ4" s="19">
        <f t="shared" si="7"/>
        <v>276</v>
      </c>
      <c r="KR4" s="19">
        <f t="shared" si="7"/>
        <v>277</v>
      </c>
      <c r="KS4" s="19">
        <f t="shared" si="7"/>
        <v>278</v>
      </c>
      <c r="KT4" s="19">
        <f t="shared" si="7"/>
        <v>279</v>
      </c>
      <c r="KU4" s="19">
        <f t="shared" si="7"/>
        <v>280</v>
      </c>
      <c r="KV4" s="19">
        <f t="shared" si="7"/>
        <v>281</v>
      </c>
      <c r="KW4" s="19">
        <f t="shared" si="7"/>
        <v>282</v>
      </c>
      <c r="KX4" s="19">
        <f t="shared" si="7"/>
        <v>283</v>
      </c>
      <c r="KY4" s="19">
        <f t="shared" si="7"/>
        <v>284</v>
      </c>
      <c r="KZ4" s="19">
        <f t="shared" si="7"/>
        <v>285</v>
      </c>
      <c r="LA4" s="19">
        <f t="shared" si="7"/>
        <v>286</v>
      </c>
      <c r="LB4" s="19">
        <f t="shared" si="7"/>
        <v>287</v>
      </c>
      <c r="LC4" s="19">
        <f t="shared" si="7"/>
        <v>288</v>
      </c>
      <c r="LD4" s="19">
        <f t="shared" si="7"/>
        <v>289</v>
      </c>
      <c r="LE4" s="19">
        <f t="shared" si="7"/>
        <v>290</v>
      </c>
      <c r="LF4" s="19">
        <f t="shared" si="7"/>
        <v>291</v>
      </c>
      <c r="LG4" s="19">
        <f t="shared" si="7"/>
        <v>292</v>
      </c>
      <c r="LH4" s="19">
        <f t="shared" si="7"/>
        <v>293</v>
      </c>
      <c r="LI4" s="19">
        <f t="shared" si="7"/>
        <v>294</v>
      </c>
      <c r="LJ4" s="19">
        <f t="shared" si="7"/>
        <v>295</v>
      </c>
      <c r="LK4" s="19">
        <f t="shared" si="7"/>
        <v>296</v>
      </c>
      <c r="LL4" s="19">
        <f t="shared" si="7"/>
        <v>297</v>
      </c>
      <c r="LM4" s="19">
        <f t="shared" si="7"/>
        <v>298</v>
      </c>
      <c r="LN4" s="19">
        <f t="shared" si="7"/>
        <v>299</v>
      </c>
      <c r="LO4" s="19">
        <f t="shared" si="7"/>
        <v>300</v>
      </c>
      <c r="LP4" s="19">
        <f t="shared" si="7"/>
        <v>301</v>
      </c>
      <c r="LQ4" s="19">
        <f t="shared" si="7"/>
        <v>302</v>
      </c>
      <c r="LR4" s="19">
        <f t="shared" si="7"/>
        <v>303</v>
      </c>
      <c r="LS4" s="19">
        <f t="shared" si="7"/>
        <v>304</v>
      </c>
      <c r="LT4" s="19">
        <f t="shared" si="7"/>
        <v>305</v>
      </c>
      <c r="LU4" s="19">
        <f t="shared" si="7"/>
        <v>306</v>
      </c>
      <c r="LV4" s="19">
        <f t="shared" si="7"/>
        <v>307</v>
      </c>
      <c r="LW4" s="19">
        <f t="shared" si="7"/>
        <v>308</v>
      </c>
      <c r="LX4" s="19">
        <f t="shared" si="7"/>
        <v>309</v>
      </c>
      <c r="LY4" s="19">
        <f t="shared" si="7"/>
        <v>310</v>
      </c>
      <c r="LZ4" s="19">
        <f t="shared" si="7"/>
        <v>311</v>
      </c>
      <c r="MA4" s="19">
        <f t="shared" si="7"/>
        <v>312</v>
      </c>
      <c r="MB4" s="19">
        <f t="shared" si="7"/>
        <v>313</v>
      </c>
      <c r="MC4" s="19">
        <f t="shared" si="7"/>
        <v>314</v>
      </c>
      <c r="MD4" s="19">
        <f t="shared" si="7"/>
        <v>315</v>
      </c>
      <c r="ME4" s="19">
        <f t="shared" si="7"/>
        <v>316</v>
      </c>
      <c r="MF4" s="19">
        <f t="shared" si="7"/>
        <v>317</v>
      </c>
      <c r="MG4" s="19">
        <f t="shared" si="7"/>
        <v>318</v>
      </c>
      <c r="MH4" s="19">
        <f t="shared" si="7"/>
        <v>319</v>
      </c>
      <c r="MI4" s="19">
        <f t="shared" si="7"/>
        <v>320</v>
      </c>
      <c r="MJ4" s="19">
        <f t="shared" si="7"/>
        <v>321</v>
      </c>
      <c r="MK4" s="19">
        <f t="shared" si="7"/>
        <v>322</v>
      </c>
      <c r="ML4" s="19">
        <f t="shared" ref="ML4:OI4" si="8">MK4+1</f>
        <v>323</v>
      </c>
      <c r="MM4" s="19">
        <f t="shared" si="8"/>
        <v>324</v>
      </c>
      <c r="MN4" s="19">
        <f t="shared" si="8"/>
        <v>325</v>
      </c>
      <c r="MO4" s="19">
        <f t="shared" si="8"/>
        <v>326</v>
      </c>
      <c r="MP4" s="19">
        <f t="shared" si="8"/>
        <v>327</v>
      </c>
      <c r="MQ4" s="19">
        <f t="shared" si="8"/>
        <v>328</v>
      </c>
      <c r="MR4" s="19">
        <f t="shared" si="8"/>
        <v>329</v>
      </c>
      <c r="MS4" s="19">
        <f t="shared" si="8"/>
        <v>330</v>
      </c>
      <c r="MT4" s="19">
        <f t="shared" si="8"/>
        <v>331</v>
      </c>
      <c r="MU4" s="19">
        <f t="shared" si="8"/>
        <v>332</v>
      </c>
      <c r="MV4" s="19">
        <f t="shared" si="8"/>
        <v>333</v>
      </c>
      <c r="MW4" s="19">
        <f t="shared" si="8"/>
        <v>334</v>
      </c>
      <c r="MX4" s="19">
        <f t="shared" si="8"/>
        <v>335</v>
      </c>
      <c r="MY4" s="19">
        <f t="shared" si="8"/>
        <v>336</v>
      </c>
      <c r="MZ4" s="19">
        <f t="shared" si="8"/>
        <v>337</v>
      </c>
      <c r="NA4" s="19">
        <f t="shared" si="8"/>
        <v>338</v>
      </c>
      <c r="NB4" s="19">
        <f t="shared" si="8"/>
        <v>339</v>
      </c>
      <c r="NC4" s="19">
        <f t="shared" si="8"/>
        <v>340</v>
      </c>
      <c r="ND4" s="19">
        <f t="shared" si="8"/>
        <v>341</v>
      </c>
      <c r="NE4" s="19">
        <f t="shared" si="8"/>
        <v>342</v>
      </c>
      <c r="NF4" s="19">
        <f t="shared" si="8"/>
        <v>343</v>
      </c>
      <c r="NG4" s="19">
        <f t="shared" si="8"/>
        <v>344</v>
      </c>
      <c r="NH4" s="19">
        <f t="shared" si="8"/>
        <v>345</v>
      </c>
      <c r="NI4" s="19">
        <f t="shared" si="8"/>
        <v>346</v>
      </c>
      <c r="NJ4" s="19">
        <f t="shared" si="8"/>
        <v>347</v>
      </c>
      <c r="NK4" s="19">
        <f t="shared" si="8"/>
        <v>348</v>
      </c>
      <c r="NL4" s="19">
        <f t="shared" si="8"/>
        <v>349</v>
      </c>
      <c r="NM4" s="19">
        <f t="shared" si="8"/>
        <v>350</v>
      </c>
      <c r="NN4" s="19">
        <f t="shared" si="8"/>
        <v>351</v>
      </c>
      <c r="NO4" s="19">
        <f t="shared" si="8"/>
        <v>352</v>
      </c>
      <c r="NP4" s="19">
        <f t="shared" si="8"/>
        <v>353</v>
      </c>
      <c r="NQ4" s="19">
        <f t="shared" si="8"/>
        <v>354</v>
      </c>
      <c r="NR4" s="19">
        <f t="shared" si="8"/>
        <v>355</v>
      </c>
      <c r="NS4" s="19">
        <f t="shared" si="8"/>
        <v>356</v>
      </c>
      <c r="NT4" s="19">
        <f t="shared" si="8"/>
        <v>357</v>
      </c>
      <c r="NU4" s="19">
        <f t="shared" si="8"/>
        <v>358</v>
      </c>
      <c r="NV4" s="19">
        <f t="shared" si="8"/>
        <v>359</v>
      </c>
      <c r="NW4" s="19">
        <f t="shared" si="8"/>
        <v>360</v>
      </c>
      <c r="NX4" s="19">
        <f t="shared" si="8"/>
        <v>361</v>
      </c>
      <c r="NY4" s="19">
        <f t="shared" si="8"/>
        <v>362</v>
      </c>
      <c r="NZ4" s="19">
        <f t="shared" si="8"/>
        <v>363</v>
      </c>
      <c r="OA4" s="19">
        <f t="shared" si="8"/>
        <v>364</v>
      </c>
      <c r="OB4" s="19">
        <f t="shared" si="8"/>
        <v>365</v>
      </c>
      <c r="OC4" s="19">
        <f t="shared" si="8"/>
        <v>366</v>
      </c>
      <c r="OD4" s="19">
        <f t="shared" si="8"/>
        <v>367</v>
      </c>
      <c r="OE4" s="19">
        <f t="shared" si="8"/>
        <v>368</v>
      </c>
      <c r="OF4" s="19">
        <f t="shared" si="8"/>
        <v>369</v>
      </c>
      <c r="OG4" s="19">
        <f t="shared" si="8"/>
        <v>370</v>
      </c>
      <c r="OH4" s="19">
        <f t="shared" si="8"/>
        <v>371</v>
      </c>
      <c r="OI4" s="19">
        <f t="shared" si="8"/>
        <v>372</v>
      </c>
      <c r="OJ4" s="19">
        <f t="shared" ref="OJ4:QU4" si="9">OI4+1</f>
        <v>373</v>
      </c>
      <c r="OK4" s="19">
        <f t="shared" si="9"/>
        <v>374</v>
      </c>
      <c r="OL4" s="19">
        <f t="shared" si="9"/>
        <v>375</v>
      </c>
      <c r="OM4" s="19">
        <f t="shared" si="9"/>
        <v>376</v>
      </c>
      <c r="ON4" s="19">
        <f t="shared" si="9"/>
        <v>377</v>
      </c>
      <c r="OO4" s="19">
        <f t="shared" si="9"/>
        <v>378</v>
      </c>
      <c r="OP4" s="19">
        <f t="shared" si="9"/>
        <v>379</v>
      </c>
      <c r="OQ4" s="19">
        <f t="shared" si="9"/>
        <v>380</v>
      </c>
      <c r="OR4" s="19">
        <f t="shared" si="9"/>
        <v>381</v>
      </c>
      <c r="OS4" s="19">
        <f t="shared" si="9"/>
        <v>382</v>
      </c>
      <c r="OT4" s="19">
        <f t="shared" si="9"/>
        <v>383</v>
      </c>
      <c r="OU4" s="19">
        <f t="shared" si="9"/>
        <v>384</v>
      </c>
      <c r="OV4" s="19">
        <f t="shared" si="9"/>
        <v>385</v>
      </c>
      <c r="OW4" s="19">
        <f t="shared" si="9"/>
        <v>386</v>
      </c>
      <c r="OX4" s="19">
        <f t="shared" si="9"/>
        <v>387</v>
      </c>
      <c r="OY4" s="19">
        <f t="shared" si="9"/>
        <v>388</v>
      </c>
      <c r="OZ4" s="19">
        <f t="shared" si="9"/>
        <v>389</v>
      </c>
      <c r="PA4" s="19">
        <f t="shared" si="9"/>
        <v>390</v>
      </c>
      <c r="PB4" s="19">
        <f t="shared" si="9"/>
        <v>391</v>
      </c>
      <c r="PC4" s="19">
        <f t="shared" si="9"/>
        <v>392</v>
      </c>
      <c r="PD4" s="19">
        <f t="shared" si="9"/>
        <v>393</v>
      </c>
      <c r="PE4" s="19">
        <f t="shared" si="9"/>
        <v>394</v>
      </c>
      <c r="PF4" s="19">
        <f t="shared" si="9"/>
        <v>395</v>
      </c>
      <c r="PG4" s="19">
        <f t="shared" si="9"/>
        <v>396</v>
      </c>
      <c r="PH4" s="19">
        <f t="shared" si="9"/>
        <v>397</v>
      </c>
      <c r="PI4" s="19">
        <f t="shared" si="9"/>
        <v>398</v>
      </c>
      <c r="PJ4" s="19">
        <f t="shared" si="9"/>
        <v>399</v>
      </c>
      <c r="PK4" s="19">
        <f t="shared" si="9"/>
        <v>400</v>
      </c>
      <c r="PL4" s="19">
        <f t="shared" si="9"/>
        <v>401</v>
      </c>
      <c r="PM4" s="19">
        <f t="shared" si="9"/>
        <v>402</v>
      </c>
      <c r="PN4" s="19">
        <f t="shared" si="9"/>
        <v>403</v>
      </c>
      <c r="PO4" s="19">
        <f t="shared" si="9"/>
        <v>404</v>
      </c>
      <c r="PP4" s="19">
        <f t="shared" si="9"/>
        <v>405</v>
      </c>
      <c r="PQ4" s="19">
        <f t="shared" si="9"/>
        <v>406</v>
      </c>
      <c r="PR4" s="19">
        <f t="shared" si="9"/>
        <v>407</v>
      </c>
      <c r="PS4" s="19">
        <f t="shared" si="9"/>
        <v>408</v>
      </c>
      <c r="PT4" s="19">
        <f t="shared" si="9"/>
        <v>409</v>
      </c>
      <c r="PU4" s="19">
        <f t="shared" si="9"/>
        <v>410</v>
      </c>
      <c r="PV4" s="19">
        <f t="shared" si="9"/>
        <v>411</v>
      </c>
      <c r="PW4" s="19">
        <f t="shared" si="9"/>
        <v>412</v>
      </c>
      <c r="PX4" s="19">
        <f t="shared" si="9"/>
        <v>413</v>
      </c>
      <c r="PY4" s="19">
        <f t="shared" si="9"/>
        <v>414</v>
      </c>
      <c r="PZ4" s="19">
        <f t="shared" si="9"/>
        <v>415</v>
      </c>
      <c r="QA4" s="19">
        <f t="shared" si="9"/>
        <v>416</v>
      </c>
      <c r="QB4" s="19">
        <f t="shared" si="9"/>
        <v>417</v>
      </c>
      <c r="QC4" s="19">
        <f t="shared" si="9"/>
        <v>418</v>
      </c>
      <c r="QD4" s="19">
        <f t="shared" si="9"/>
        <v>419</v>
      </c>
      <c r="QE4" s="19">
        <f t="shared" si="9"/>
        <v>420</v>
      </c>
      <c r="QF4" s="19">
        <f t="shared" si="9"/>
        <v>421</v>
      </c>
      <c r="QG4" s="19">
        <f t="shared" si="9"/>
        <v>422</v>
      </c>
      <c r="QH4" s="19">
        <f t="shared" si="9"/>
        <v>423</v>
      </c>
      <c r="QI4" s="19">
        <f t="shared" si="9"/>
        <v>424</v>
      </c>
      <c r="QJ4" s="19">
        <f t="shared" si="9"/>
        <v>425</v>
      </c>
      <c r="QK4" s="19">
        <f t="shared" si="9"/>
        <v>426</v>
      </c>
      <c r="QL4" s="19">
        <f t="shared" si="9"/>
        <v>427</v>
      </c>
      <c r="QM4" s="19">
        <f t="shared" si="9"/>
        <v>428</v>
      </c>
      <c r="QN4" s="19">
        <f t="shared" si="9"/>
        <v>429</v>
      </c>
      <c r="QO4" s="19">
        <f t="shared" si="9"/>
        <v>430</v>
      </c>
      <c r="QP4" s="19">
        <f t="shared" si="9"/>
        <v>431</v>
      </c>
      <c r="QQ4" s="19">
        <f t="shared" si="9"/>
        <v>432</v>
      </c>
      <c r="QR4" s="19">
        <f t="shared" si="9"/>
        <v>433</v>
      </c>
      <c r="QS4" s="19">
        <f t="shared" si="9"/>
        <v>434</v>
      </c>
      <c r="QT4" s="19">
        <f t="shared" si="9"/>
        <v>435</v>
      </c>
      <c r="QU4" s="19">
        <f t="shared" si="9"/>
        <v>436</v>
      </c>
      <c r="QV4" s="19">
        <f t="shared" ref="QV4:TG4" si="10">QU4+1</f>
        <v>437</v>
      </c>
      <c r="QW4" s="19">
        <f t="shared" si="10"/>
        <v>438</v>
      </c>
      <c r="QX4" s="19">
        <f t="shared" si="10"/>
        <v>439</v>
      </c>
      <c r="QY4" s="19">
        <f t="shared" si="10"/>
        <v>440</v>
      </c>
      <c r="QZ4" s="19">
        <f t="shared" si="10"/>
        <v>441</v>
      </c>
      <c r="RA4" s="19">
        <f t="shared" si="10"/>
        <v>442</v>
      </c>
      <c r="RB4" s="19">
        <f t="shared" si="10"/>
        <v>443</v>
      </c>
      <c r="RC4" s="19">
        <f t="shared" si="10"/>
        <v>444</v>
      </c>
      <c r="RD4" s="19">
        <f t="shared" si="10"/>
        <v>445</v>
      </c>
      <c r="RE4" s="19">
        <f t="shared" si="10"/>
        <v>446</v>
      </c>
      <c r="RF4" s="19">
        <f t="shared" si="10"/>
        <v>447</v>
      </c>
      <c r="RG4" s="19">
        <f t="shared" si="10"/>
        <v>448</v>
      </c>
      <c r="RH4" s="19">
        <f t="shared" si="10"/>
        <v>449</v>
      </c>
      <c r="RI4" s="19">
        <f t="shared" si="10"/>
        <v>450</v>
      </c>
      <c r="RJ4" s="19">
        <f t="shared" si="10"/>
        <v>451</v>
      </c>
      <c r="RK4" s="19">
        <f t="shared" si="10"/>
        <v>452</v>
      </c>
      <c r="RL4" s="19">
        <f t="shared" si="10"/>
        <v>453</v>
      </c>
      <c r="RM4" s="19">
        <f t="shared" si="10"/>
        <v>454</v>
      </c>
      <c r="RN4" s="19">
        <f t="shared" si="10"/>
        <v>455</v>
      </c>
      <c r="RO4" s="19">
        <f t="shared" si="10"/>
        <v>456</v>
      </c>
      <c r="RP4" s="19">
        <f t="shared" si="10"/>
        <v>457</v>
      </c>
      <c r="RQ4" s="19">
        <f t="shared" si="10"/>
        <v>458</v>
      </c>
      <c r="RR4" s="19">
        <f t="shared" si="10"/>
        <v>459</v>
      </c>
      <c r="RS4" s="19">
        <f t="shared" si="10"/>
        <v>460</v>
      </c>
      <c r="RT4" s="19">
        <f t="shared" si="10"/>
        <v>461</v>
      </c>
      <c r="RU4" s="19">
        <f t="shared" si="10"/>
        <v>462</v>
      </c>
      <c r="RV4" s="19">
        <f t="shared" si="10"/>
        <v>463</v>
      </c>
      <c r="RW4" s="19">
        <f t="shared" si="10"/>
        <v>464</v>
      </c>
      <c r="RX4" s="19">
        <f t="shared" si="10"/>
        <v>465</v>
      </c>
      <c r="RY4" s="19">
        <f t="shared" si="10"/>
        <v>466</v>
      </c>
      <c r="RZ4" s="19">
        <f t="shared" si="10"/>
        <v>467</v>
      </c>
      <c r="SA4" s="19">
        <f t="shared" si="10"/>
        <v>468</v>
      </c>
      <c r="SB4" s="19">
        <f t="shared" si="10"/>
        <v>469</v>
      </c>
      <c r="SC4" s="19">
        <f t="shared" si="10"/>
        <v>470</v>
      </c>
      <c r="SD4" s="19">
        <f t="shared" si="10"/>
        <v>471</v>
      </c>
      <c r="SE4" s="19">
        <f t="shared" si="10"/>
        <v>472</v>
      </c>
      <c r="SF4" s="19">
        <f t="shared" si="10"/>
        <v>473</v>
      </c>
      <c r="SG4" s="19">
        <f t="shared" si="10"/>
        <v>474</v>
      </c>
      <c r="SH4" s="19">
        <f t="shared" si="10"/>
        <v>475</v>
      </c>
      <c r="SI4" s="19">
        <f t="shared" si="10"/>
        <v>476</v>
      </c>
      <c r="SJ4" s="19">
        <f t="shared" si="10"/>
        <v>477</v>
      </c>
      <c r="SK4" s="19">
        <f t="shared" si="10"/>
        <v>478</v>
      </c>
      <c r="SL4" s="19">
        <f t="shared" si="10"/>
        <v>479</v>
      </c>
      <c r="SM4" s="19">
        <f t="shared" si="10"/>
        <v>480</v>
      </c>
      <c r="SN4" s="19">
        <f t="shared" si="10"/>
        <v>481</v>
      </c>
      <c r="SO4" s="19">
        <f t="shared" si="10"/>
        <v>482</v>
      </c>
      <c r="SP4" s="19">
        <f t="shared" si="10"/>
        <v>483</v>
      </c>
      <c r="SQ4" s="19">
        <f t="shared" si="10"/>
        <v>484</v>
      </c>
      <c r="SR4" s="19">
        <f t="shared" si="10"/>
        <v>485</v>
      </c>
      <c r="SS4" s="19">
        <f t="shared" si="10"/>
        <v>486</v>
      </c>
      <c r="ST4" s="19">
        <f t="shared" si="10"/>
        <v>487</v>
      </c>
      <c r="SU4" s="19">
        <f t="shared" si="10"/>
        <v>488</v>
      </c>
      <c r="SV4" s="19">
        <f t="shared" si="10"/>
        <v>489</v>
      </c>
      <c r="SW4" s="19">
        <f t="shared" si="10"/>
        <v>490</v>
      </c>
      <c r="SX4" s="19">
        <f t="shared" si="10"/>
        <v>491</v>
      </c>
      <c r="SY4" s="19">
        <f t="shared" si="10"/>
        <v>492</v>
      </c>
      <c r="SZ4" s="19">
        <f t="shared" si="10"/>
        <v>493</v>
      </c>
      <c r="TA4" s="19">
        <f t="shared" si="10"/>
        <v>494</v>
      </c>
      <c r="TB4" s="19">
        <f t="shared" si="10"/>
        <v>495</v>
      </c>
      <c r="TC4" s="19">
        <f t="shared" si="10"/>
        <v>496</v>
      </c>
      <c r="TD4" s="19">
        <f t="shared" si="10"/>
        <v>497</v>
      </c>
      <c r="TE4" s="19">
        <f t="shared" si="10"/>
        <v>498</v>
      </c>
      <c r="TF4" s="19">
        <f t="shared" si="10"/>
        <v>499</v>
      </c>
      <c r="TG4" s="19">
        <f t="shared" si="10"/>
        <v>500</v>
      </c>
      <c r="TH4" s="19">
        <f t="shared" ref="TH4:TK4" si="11">TG4+1</f>
        <v>501</v>
      </c>
      <c r="TI4" s="19">
        <f t="shared" si="11"/>
        <v>502</v>
      </c>
      <c r="TJ4" s="19">
        <f t="shared" si="11"/>
        <v>503</v>
      </c>
      <c r="TK4" s="19">
        <f t="shared" si="11"/>
        <v>504</v>
      </c>
    </row>
    <row r="5" spans="1:535" ht="15" thickBot="1" x14ac:dyDescent="0.35">
      <c r="B5" s="56"/>
      <c r="C5" s="57">
        <f>'Booking Guest Information'!M17</f>
        <v>42350</v>
      </c>
      <c r="D5" s="57">
        <f>C5+1</f>
        <v>42351</v>
      </c>
      <c r="E5" s="57">
        <f t="shared" ref="E5:V5" si="12">D5+1</f>
        <v>42352</v>
      </c>
      <c r="F5" s="57">
        <f t="shared" si="12"/>
        <v>42353</v>
      </c>
      <c r="G5" s="57">
        <f t="shared" si="12"/>
        <v>42354</v>
      </c>
      <c r="H5" s="57">
        <f t="shared" si="12"/>
        <v>42355</v>
      </c>
      <c r="I5" s="57">
        <f t="shared" si="12"/>
        <v>42356</v>
      </c>
      <c r="J5" s="57">
        <f t="shared" si="12"/>
        <v>42357</v>
      </c>
      <c r="K5" s="57">
        <f t="shared" si="12"/>
        <v>42358</v>
      </c>
      <c r="L5" s="57">
        <f t="shared" si="12"/>
        <v>42359</v>
      </c>
      <c r="M5" s="57">
        <f t="shared" si="12"/>
        <v>42360</v>
      </c>
      <c r="N5" s="57">
        <f t="shared" si="12"/>
        <v>42361</v>
      </c>
      <c r="O5" s="57">
        <f t="shared" si="12"/>
        <v>42362</v>
      </c>
      <c r="P5" s="57">
        <f t="shared" si="12"/>
        <v>42363</v>
      </c>
      <c r="Q5" s="57">
        <f t="shared" si="12"/>
        <v>42364</v>
      </c>
      <c r="R5" s="57">
        <f t="shared" si="12"/>
        <v>42365</v>
      </c>
      <c r="S5" s="57">
        <f t="shared" si="12"/>
        <v>42366</v>
      </c>
      <c r="T5" s="57">
        <f t="shared" si="12"/>
        <v>42367</v>
      </c>
      <c r="U5" s="57">
        <f t="shared" si="12"/>
        <v>42368</v>
      </c>
      <c r="V5" s="57">
        <f t="shared" si="12"/>
        <v>42369</v>
      </c>
      <c r="AB5" s="156" t="str">
        <f>IF(MONTH('Availability - Room Type'!G8)=$AB$2,'Availability - Room Type'!G8,"")</f>
        <v/>
      </c>
      <c r="AC5" s="156" t="str">
        <f>IF(MONTH('Availability - Room Type'!H8)=$AB$2,'Availability - Room Type'!H8,"")</f>
        <v/>
      </c>
      <c r="AD5" s="156" t="str">
        <f>IF(MONTH('Availability - Room Type'!I8)=$AB$2,'Availability - Room Type'!I8,"")</f>
        <v/>
      </c>
      <c r="AE5" s="156">
        <f>IF(MONTH('Availability - Room Type'!J8)=$AB$2,'Availability - Room Type'!J8,"")</f>
        <v>42005</v>
      </c>
      <c r="AF5" s="156">
        <f>IF(MONTH('Availability - Room Type'!K8)=$AB$2,'Availability - Room Type'!K8,"")</f>
        <v>42006</v>
      </c>
      <c r="AG5" s="156">
        <f>IF(MONTH('Availability - Room Type'!L8)=$AB$2,'Availability - Room Type'!L8,"")</f>
        <v>42007</v>
      </c>
      <c r="AH5" s="156">
        <f>IF(MONTH('Availability - Room Type'!M8)=$AB$2,'Availability - Room Type'!M8,"")</f>
        <v>42008</v>
      </c>
      <c r="AI5" s="156">
        <f>IF(MONTH('Availability - Room Type'!N8)=$AB$2,'Availability - Room Type'!N8,"")</f>
        <v>42009</v>
      </c>
      <c r="AJ5" s="156">
        <f>IF(MONTH('Availability - Room Type'!O8)=$AB$2,'Availability - Room Type'!O8,"")</f>
        <v>42010</v>
      </c>
      <c r="AK5" s="156">
        <f>IF(MONTH('Availability - Room Type'!P8)=$AB$2,'Availability - Room Type'!P8,"")</f>
        <v>42011</v>
      </c>
      <c r="AL5" s="156">
        <f>IF(MONTH('Availability - Room Type'!Q8)=$AB$2,'Availability - Room Type'!Q8,"")</f>
        <v>42012</v>
      </c>
      <c r="AM5" s="156">
        <f>IF(MONTH('Availability - Room Type'!R8)=$AB$2,'Availability - Room Type'!R8,"")</f>
        <v>42013</v>
      </c>
      <c r="AN5" s="156">
        <f>IF(MONTH('Availability - Room Type'!S8)=$AB$2,'Availability - Room Type'!S8,"")</f>
        <v>42014</v>
      </c>
      <c r="AO5" s="156">
        <f>IF(MONTH('Availability - Room Type'!T8)=$AB$2,'Availability - Room Type'!T8,"")</f>
        <v>42015</v>
      </c>
      <c r="AP5" s="156">
        <f>IF(MONTH('Availability - Room Type'!U8)=$AB$2,'Availability - Room Type'!U8,"")</f>
        <v>42016</v>
      </c>
      <c r="AQ5" s="156">
        <f>IF(MONTH('Availability - Room Type'!V8)=$AB$2,'Availability - Room Type'!V8,"")</f>
        <v>42017</v>
      </c>
      <c r="AR5" s="156">
        <f>IF(MONTH('Availability - Room Type'!W8)=$AB$2,'Availability - Room Type'!W8,"")</f>
        <v>42018</v>
      </c>
      <c r="AS5" s="156">
        <f>IF(MONTH('Availability - Room Type'!X8)=$AB$2,'Availability - Room Type'!X8,"")</f>
        <v>42019</v>
      </c>
      <c r="AT5" s="156">
        <f>IF(MONTH('Availability - Room Type'!Y8)=$AB$2,'Availability - Room Type'!Y8,"")</f>
        <v>42020</v>
      </c>
      <c r="AU5" s="156">
        <f>IF(MONTH('Availability - Room Type'!Z8)=$AB$2,'Availability - Room Type'!Z8,"")</f>
        <v>42021</v>
      </c>
      <c r="AV5" s="156">
        <f>IF(MONTH('Availability - Room Type'!AA8)=$AB$2,'Availability - Room Type'!AA8,"")</f>
        <v>42022</v>
      </c>
      <c r="AW5" s="156">
        <f>IF(MONTH('Availability - Room Type'!AB8)=$AB$2,'Availability - Room Type'!AB8,"")</f>
        <v>42023</v>
      </c>
      <c r="AX5" s="156">
        <f>IF(MONTH('Availability - Room Type'!AC8)=$AB$2,'Availability - Room Type'!AC8,"")</f>
        <v>42024</v>
      </c>
      <c r="AY5" s="156">
        <f>IF(MONTH('Availability - Room Type'!AD8)=$AB$2,'Availability - Room Type'!AD8,"")</f>
        <v>42025</v>
      </c>
      <c r="AZ5" s="156">
        <f>IF(MONTH('Availability - Room Type'!AE8)=$AB$2,'Availability - Room Type'!AE8,"")</f>
        <v>42026</v>
      </c>
      <c r="BA5" s="156">
        <f>IF(MONTH('Availability - Room Type'!AF8)=$AB$2,'Availability - Room Type'!AF8,"")</f>
        <v>42027</v>
      </c>
      <c r="BB5" s="156">
        <f>IF(MONTH('Availability - Room Type'!AG8)=$AB$2,'Availability - Room Type'!AG8,"")</f>
        <v>42028</v>
      </c>
      <c r="BC5" s="156">
        <f>IF(MONTH('Availability - Room Type'!AH8)=$AB$2,'Availability - Room Type'!AH8,"")</f>
        <v>42029</v>
      </c>
      <c r="BD5" s="156">
        <f>IF(MONTH('Availability - Room Type'!AI8)=$AB$2,'Availability - Room Type'!AI8,"")</f>
        <v>42030</v>
      </c>
      <c r="BE5" s="156">
        <f>IF(MONTH('Availability - Room Type'!AJ8)=$AB$2,'Availability - Room Type'!AJ8,"")</f>
        <v>42031</v>
      </c>
      <c r="BF5" s="156">
        <f>IF(MONTH('Availability - Room Type'!AK8)=$AB$2,'Availability - Room Type'!AK8,"")</f>
        <v>42032</v>
      </c>
      <c r="BG5" s="156">
        <f>IF(MONTH('Availability - Room Type'!AL8)=$AB$2,'Availability - Room Type'!AL8,"")</f>
        <v>42033</v>
      </c>
      <c r="BH5" s="156">
        <f>IF(MONTH('Availability - Room Type'!AM8)=$AB$2,'Availability - Room Type'!AM8,"")</f>
        <v>42034</v>
      </c>
      <c r="BI5" s="156">
        <f>IF(MONTH('Availability - Room Type'!AN8)=$AB$2,'Availability - Room Type'!AN8,"")</f>
        <v>42035</v>
      </c>
      <c r="BJ5" s="156" t="str">
        <f>IF(MONTH('Availability - Room Type'!AO8)=$AB$2,'Availability - Room Type'!AO8,"")</f>
        <v/>
      </c>
      <c r="BK5" s="156" t="str">
        <f>IF(MONTH('Availability - Room Type'!AP8)=$AB$2,'Availability - Room Type'!AP8,"")</f>
        <v/>
      </c>
      <c r="BL5" s="156" t="str">
        <f>IF(MONTH('Availability - Room Type'!AQ8)=$AB$2,'Availability - Room Type'!AQ8,"")</f>
        <v/>
      </c>
      <c r="BM5" s="156" t="str">
        <f>IF(MONTH('Availability - Room Type'!AR8)=$AB$2,'Availability - Room Type'!AR8,"")</f>
        <v/>
      </c>
      <c r="BN5" s="156" t="str">
        <f>IF(MONTH('Availability - Room Type'!AS8)=$AB$2,'Availability - Room Type'!AS8,"")</f>
        <v/>
      </c>
      <c r="BO5" s="156" t="str">
        <f>IF(MONTH('Availability - Room Type'!AT8)=$AB$2,'Availability - Room Type'!AT8,"")</f>
        <v/>
      </c>
      <c r="BP5" s="156" t="str">
        <f>IF(MONTH('Availability - Room Type'!AU8)=$AB$2,'Availability - Room Type'!AU8,"")</f>
        <v/>
      </c>
      <c r="BQ5" s="156" t="str">
        <f>IF(MONTH('Availability - Room Type'!AV8)=$AB$2,'Availability - Room Type'!AV8,"")</f>
        <v/>
      </c>
      <c r="BR5" s="156" t="str">
        <f>IF(MONTH('Availability - Room Type'!G15)=$BR$2,'Availability - Room Type'!G15,"")</f>
        <v/>
      </c>
      <c r="BS5" s="156" t="str">
        <f>IF(MONTH('Availability - Room Type'!H15)=$BR$2,'Availability - Room Type'!H15,"")</f>
        <v/>
      </c>
      <c r="BT5" s="156" t="str">
        <f>IF(MONTH('Availability - Room Type'!I15)=$BR$2,'Availability - Room Type'!I15,"")</f>
        <v/>
      </c>
      <c r="BU5" s="156" t="str">
        <f>IF(MONTH('Availability - Room Type'!J15)=$BR$2,'Availability - Room Type'!J15,"")</f>
        <v/>
      </c>
      <c r="BV5" s="156" t="str">
        <f>IF(MONTH('Availability - Room Type'!K15)=$BR$2,'Availability - Room Type'!K15,"")</f>
        <v/>
      </c>
      <c r="BW5" s="156" t="str">
        <f>IF(MONTH('Availability - Room Type'!L15)=$BR$2,'Availability - Room Type'!L15,"")</f>
        <v/>
      </c>
      <c r="BX5" s="156">
        <f>IF(MONTH('Availability - Room Type'!M15)=$BR$2,'Availability - Room Type'!M15,"")</f>
        <v>42036</v>
      </c>
      <c r="BY5" s="156">
        <f>IF(MONTH('Availability - Room Type'!N15)=$BR$2,'Availability - Room Type'!N15,"")</f>
        <v>42037</v>
      </c>
      <c r="BZ5" s="156">
        <f>IF(MONTH('Availability - Room Type'!O15)=$BR$2,'Availability - Room Type'!O15,"")</f>
        <v>42038</v>
      </c>
      <c r="CA5" s="156">
        <f>IF(MONTH('Availability - Room Type'!P15)=$BR$2,'Availability - Room Type'!P15,"")</f>
        <v>42039</v>
      </c>
      <c r="CB5" s="156">
        <f>IF(MONTH('Availability - Room Type'!Q15)=$BR$2,'Availability - Room Type'!Q15,"")</f>
        <v>42040</v>
      </c>
      <c r="CC5" s="156">
        <f>IF(MONTH('Availability - Room Type'!R15)=$BR$2,'Availability - Room Type'!R15,"")</f>
        <v>42041</v>
      </c>
      <c r="CD5" s="156">
        <f>IF(MONTH('Availability - Room Type'!S15)=$BR$2,'Availability - Room Type'!S15,"")</f>
        <v>42042</v>
      </c>
      <c r="CE5" s="156">
        <f>IF(MONTH('Availability - Room Type'!T15)=$BR$2,'Availability - Room Type'!T15,"")</f>
        <v>42043</v>
      </c>
      <c r="CF5" s="156">
        <f>IF(MONTH('Availability - Room Type'!U15)=$BR$2,'Availability - Room Type'!U15,"")</f>
        <v>42044</v>
      </c>
      <c r="CG5" s="156">
        <f>IF(MONTH('Availability - Room Type'!V15)=$BR$2,'Availability - Room Type'!V15,"")</f>
        <v>42045</v>
      </c>
      <c r="CH5" s="156">
        <f>IF(MONTH('Availability - Room Type'!W15)=$BR$2,'Availability - Room Type'!W15,"")</f>
        <v>42046</v>
      </c>
      <c r="CI5" s="156">
        <f>IF(MONTH('Availability - Room Type'!X15)=$BR$2,'Availability - Room Type'!X15,"")</f>
        <v>42047</v>
      </c>
      <c r="CJ5" s="156">
        <f>IF(MONTH('Availability - Room Type'!Y15)=$BR$2,'Availability - Room Type'!Y15,"")</f>
        <v>42048</v>
      </c>
      <c r="CK5" s="156">
        <f>IF(MONTH('Availability - Room Type'!Z15)=$BR$2,'Availability - Room Type'!Z15,"")</f>
        <v>42049</v>
      </c>
      <c r="CL5" s="156">
        <f>IF(MONTH('Availability - Room Type'!AA15)=$BR$2,'Availability - Room Type'!AA15,"")</f>
        <v>42050</v>
      </c>
      <c r="CM5" s="156">
        <f>IF(MONTH('Availability - Room Type'!AB15)=$BR$2,'Availability - Room Type'!AB15,"")</f>
        <v>42051</v>
      </c>
      <c r="CN5" s="156">
        <f>IF(MONTH('Availability - Room Type'!AC15)=$BR$2,'Availability - Room Type'!AC15,"")</f>
        <v>42052</v>
      </c>
      <c r="CO5" s="156">
        <f>IF(MONTH('Availability - Room Type'!AD15)=$BR$2,'Availability - Room Type'!AD15,"")</f>
        <v>42053</v>
      </c>
      <c r="CP5" s="156">
        <f>IF(MONTH('Availability - Room Type'!AE15)=$BR$2,'Availability - Room Type'!AE15,"")</f>
        <v>42054</v>
      </c>
      <c r="CQ5" s="156">
        <f>IF(MONTH('Availability - Room Type'!AF15)=$BR$2,'Availability - Room Type'!AF15,"")</f>
        <v>42055</v>
      </c>
      <c r="CR5" s="156">
        <f>IF(MONTH('Availability - Room Type'!AG15)=$BR$2,'Availability - Room Type'!AG15,"")</f>
        <v>42056</v>
      </c>
      <c r="CS5" s="156">
        <f>IF(MONTH('Availability - Room Type'!AH15)=$BR$2,'Availability - Room Type'!AH15,"")</f>
        <v>42057</v>
      </c>
      <c r="CT5" s="156">
        <f>IF(MONTH('Availability - Room Type'!AI15)=$BR$2,'Availability - Room Type'!AI15,"")</f>
        <v>42058</v>
      </c>
      <c r="CU5" s="156">
        <f>IF(MONTH('Availability - Room Type'!AJ15)=$BR$2,'Availability - Room Type'!AJ15,"")</f>
        <v>42059</v>
      </c>
      <c r="CV5" s="156">
        <f>IF(MONTH('Availability - Room Type'!AK15)=$BR$2,'Availability - Room Type'!AK15,"")</f>
        <v>42060</v>
      </c>
      <c r="CW5" s="156">
        <f>IF(MONTH('Availability - Room Type'!AL15)=$BR$2,'Availability - Room Type'!AL15,"")</f>
        <v>42061</v>
      </c>
      <c r="CX5" s="156">
        <f>IF(MONTH('Availability - Room Type'!AM15)=$BR$2,'Availability - Room Type'!AM15,"")</f>
        <v>42062</v>
      </c>
      <c r="CY5" s="156">
        <f>IF(MONTH('Availability - Room Type'!AN15)=$BR$2,'Availability - Room Type'!AN15,"")</f>
        <v>42063</v>
      </c>
      <c r="CZ5" s="156" t="str">
        <f>IF(MONTH('Availability - Room Type'!AO15)=$BR$2,'Availability - Room Type'!AO15,"")</f>
        <v/>
      </c>
      <c r="DA5" s="156" t="str">
        <f>IF(MONTH('Availability - Room Type'!AP15)=$BR$2,'Availability - Room Type'!AP15,"")</f>
        <v/>
      </c>
      <c r="DB5" s="156" t="str">
        <f>IF(MONTH('Availability - Room Type'!AQ15)=$BR$2,'Availability - Room Type'!AQ15,"")</f>
        <v/>
      </c>
      <c r="DC5" s="156" t="str">
        <f>IF(MONTH('Availability - Room Type'!AR15)=$BR$2,'Availability - Room Type'!AR15,"")</f>
        <v/>
      </c>
      <c r="DD5" s="156" t="str">
        <f>IF(MONTH('Availability - Room Type'!AS15)=$BR$2,'Availability - Room Type'!AS15,"")</f>
        <v/>
      </c>
      <c r="DE5" s="156" t="str">
        <f>IF(MONTH('Availability - Room Type'!AT15)=$BR$2,'Availability - Room Type'!AT15,"")</f>
        <v/>
      </c>
      <c r="DF5" s="156" t="str">
        <f>IF(MONTH('Availability - Room Type'!AU15)=$BR$2,'Availability - Room Type'!AU15,"")</f>
        <v/>
      </c>
      <c r="DG5" s="156" t="str">
        <f>IF(MONTH('Availability - Room Type'!AV15)=$BR$2,'Availability - Room Type'!AV15,"")</f>
        <v/>
      </c>
      <c r="DH5" s="156" t="str">
        <f>IF(MONTH('Availability - Room Type'!G22)=$DH$2,'Availability - Room Type'!G22,"")</f>
        <v/>
      </c>
      <c r="DI5" s="156" t="str">
        <f>IF(MONTH('Availability - Room Type'!H22)=$DH$2,'Availability - Room Type'!H22,"")</f>
        <v/>
      </c>
      <c r="DJ5" s="156" t="str">
        <f>IF(MONTH('Availability - Room Type'!I22)=$DH$2,'Availability - Room Type'!I22,"")</f>
        <v/>
      </c>
      <c r="DK5" s="156" t="str">
        <f>IF(MONTH('Availability - Room Type'!J22)=$DH$2,'Availability - Room Type'!J22,"")</f>
        <v/>
      </c>
      <c r="DL5" s="156" t="str">
        <f>IF(MONTH('Availability - Room Type'!K22)=$DH$2,'Availability - Room Type'!K22,"")</f>
        <v/>
      </c>
      <c r="DM5" s="156" t="str">
        <f>IF(MONTH('Availability - Room Type'!L22)=$DH$2,'Availability - Room Type'!L22,"")</f>
        <v/>
      </c>
      <c r="DN5" s="156">
        <f>IF(MONTH('Availability - Room Type'!M22)=$DH$2,'Availability - Room Type'!M22,"")</f>
        <v>42064</v>
      </c>
      <c r="DO5" s="156">
        <f>IF(MONTH('Availability - Room Type'!N22)=$DH$2,'Availability - Room Type'!N22,"")</f>
        <v>42065</v>
      </c>
      <c r="DP5" s="156">
        <f>IF(MONTH('Availability - Room Type'!O22)=$DH$2,'Availability - Room Type'!O22,"")</f>
        <v>42066</v>
      </c>
      <c r="DQ5" s="156">
        <f>IF(MONTH('Availability - Room Type'!P22)=$DH$2,'Availability - Room Type'!P22,"")</f>
        <v>42067</v>
      </c>
      <c r="DR5" s="156">
        <f>IF(MONTH('Availability - Room Type'!Q22)=$DH$2,'Availability - Room Type'!Q22,"")</f>
        <v>42068</v>
      </c>
      <c r="DS5" s="156">
        <f>IF(MONTH('Availability - Room Type'!R22)=$DH$2,'Availability - Room Type'!R22,"")</f>
        <v>42069</v>
      </c>
      <c r="DT5" s="156">
        <f>IF(MONTH('Availability - Room Type'!S22)=$DH$2,'Availability - Room Type'!S22,"")</f>
        <v>42070</v>
      </c>
      <c r="DU5" s="156">
        <f>IF(MONTH('Availability - Room Type'!T22)=$DH$2,'Availability - Room Type'!T22,"")</f>
        <v>42071</v>
      </c>
      <c r="DV5" s="156">
        <f>IF(MONTH('Availability - Room Type'!U22)=$DH$2,'Availability - Room Type'!U22,"")</f>
        <v>42072</v>
      </c>
      <c r="DW5" s="156">
        <f>IF(MONTH('Availability - Room Type'!V22)=$DH$2,'Availability - Room Type'!V22,"")</f>
        <v>42073</v>
      </c>
      <c r="DX5" s="156">
        <f>IF(MONTH('Availability - Room Type'!W22)=$DH$2,'Availability - Room Type'!W22,"")</f>
        <v>42074</v>
      </c>
      <c r="DY5" s="156">
        <f>IF(MONTH('Availability - Room Type'!X22)=$DH$2,'Availability - Room Type'!X22,"")</f>
        <v>42075</v>
      </c>
      <c r="DZ5" s="156">
        <f>IF(MONTH('Availability - Room Type'!Y22)=$DH$2,'Availability - Room Type'!Y22,"")</f>
        <v>42076</v>
      </c>
      <c r="EA5" s="156">
        <f>IF(MONTH('Availability - Room Type'!Z22)=$DH$2,'Availability - Room Type'!Z22,"")</f>
        <v>42077</v>
      </c>
      <c r="EB5" s="156">
        <f>IF(MONTH('Availability - Room Type'!AA22)=$DH$2,'Availability - Room Type'!AA22,"")</f>
        <v>42078</v>
      </c>
      <c r="EC5" s="156">
        <f>IF(MONTH('Availability - Room Type'!AB22)=$DH$2,'Availability - Room Type'!AB22,"")</f>
        <v>42079</v>
      </c>
      <c r="ED5" s="156">
        <f>IF(MONTH('Availability - Room Type'!AC22)=$DH$2,'Availability - Room Type'!AC22,"")</f>
        <v>42080</v>
      </c>
      <c r="EE5" s="156">
        <f>IF(MONTH('Availability - Room Type'!AD22)=$DH$2,'Availability - Room Type'!AD22,"")</f>
        <v>42081</v>
      </c>
      <c r="EF5" s="156">
        <f>IF(MONTH('Availability - Room Type'!AE22)=$DH$2,'Availability - Room Type'!AE22,"")</f>
        <v>42082</v>
      </c>
      <c r="EG5" s="156">
        <f>IF(MONTH('Availability - Room Type'!AF22)=$DH$2,'Availability - Room Type'!AF22,"")</f>
        <v>42083</v>
      </c>
      <c r="EH5" s="156">
        <f>IF(MONTH('Availability - Room Type'!AG22)=$DH$2,'Availability - Room Type'!AG22,"")</f>
        <v>42084</v>
      </c>
      <c r="EI5" s="156">
        <f>IF(MONTH('Availability - Room Type'!AH22)=$DH$2,'Availability - Room Type'!AH22,"")</f>
        <v>42085</v>
      </c>
      <c r="EJ5" s="156">
        <f>IF(MONTH('Availability - Room Type'!AI22)=$DH$2,'Availability - Room Type'!AI22,"")</f>
        <v>42086</v>
      </c>
      <c r="EK5" s="156">
        <f>IF(MONTH('Availability - Room Type'!AJ22)=$DH$2,'Availability - Room Type'!AJ22,"")</f>
        <v>42087</v>
      </c>
      <c r="EL5" s="156">
        <f>IF(MONTH('Availability - Room Type'!AK22)=$DH$2,'Availability - Room Type'!AK22,"")</f>
        <v>42088</v>
      </c>
      <c r="EM5" s="156">
        <f>IF(MONTH('Availability - Room Type'!AL22)=$DH$2,'Availability - Room Type'!AL22,"")</f>
        <v>42089</v>
      </c>
      <c r="EN5" s="156">
        <f>IF(MONTH('Availability - Room Type'!AM22)=$DH$2,'Availability - Room Type'!AM22,"")</f>
        <v>42090</v>
      </c>
      <c r="EO5" s="156">
        <f>IF(MONTH('Availability - Room Type'!AN22)=$DH$2,'Availability - Room Type'!AN22,"")</f>
        <v>42091</v>
      </c>
      <c r="EP5" s="156">
        <f>IF(MONTH('Availability - Room Type'!AO22)=$DH$2,'Availability - Room Type'!AO22,"")</f>
        <v>42092</v>
      </c>
      <c r="EQ5" s="156">
        <f>IF(MONTH('Availability - Room Type'!AP22)=$DH$2,'Availability - Room Type'!AP22,"")</f>
        <v>42093</v>
      </c>
      <c r="ER5" s="156">
        <f>IF(MONTH('Availability - Room Type'!AQ22)=$DH$2,'Availability - Room Type'!AQ22,"")</f>
        <v>42094</v>
      </c>
      <c r="ES5" s="156" t="str">
        <f>IF(MONTH('Availability - Room Type'!AR22)=$DH$2,'Availability - Room Type'!AR22,"")</f>
        <v/>
      </c>
      <c r="ET5" s="156" t="str">
        <f>IF(MONTH('Availability - Room Type'!AS22)=$DH$2,'Availability - Room Type'!AS22,"")</f>
        <v/>
      </c>
      <c r="EU5" s="156" t="str">
        <f>IF(MONTH('Availability - Room Type'!AT22)=$DH$2,'Availability - Room Type'!AT22,"")</f>
        <v/>
      </c>
      <c r="EV5" s="156" t="str">
        <f>IF(MONTH('Availability - Room Type'!AU22)=$DH$2,'Availability - Room Type'!AU22,"")</f>
        <v/>
      </c>
      <c r="EW5" s="156" t="str">
        <f>IF(MONTH('Availability - Room Type'!AV22)=$DH$2,'Availability - Room Type'!AV22,"")</f>
        <v/>
      </c>
      <c r="EX5" s="156" t="str">
        <f>IF(MONTH('Availability - Room Type'!G29)=$EX$2,'Availability - Room Type'!G29,"")</f>
        <v/>
      </c>
      <c r="EY5" s="156" t="str">
        <f>IF(MONTH('Availability - Room Type'!H29)=$EX$2,'Availability - Room Type'!H29,"")</f>
        <v/>
      </c>
      <c r="EZ5" s="156">
        <f>IF(MONTH('Availability - Room Type'!I29)=$EX$2,'Availability - Room Type'!I29,"")</f>
        <v>42095</v>
      </c>
      <c r="FA5" s="156">
        <f>IF(MONTH('Availability - Room Type'!J29)=$EX$2,'Availability - Room Type'!J29,"")</f>
        <v>42096</v>
      </c>
      <c r="FB5" s="156">
        <f>IF(MONTH('Availability - Room Type'!K29)=$EX$2,'Availability - Room Type'!K29,"")</f>
        <v>42097</v>
      </c>
      <c r="FC5" s="156">
        <f>IF(MONTH('Availability - Room Type'!L29)=$EX$2,'Availability - Room Type'!L29,"")</f>
        <v>42098</v>
      </c>
      <c r="FD5" s="156">
        <f>IF(MONTH('Availability - Room Type'!M29)=$EX$2,'Availability - Room Type'!M29,"")</f>
        <v>42099</v>
      </c>
      <c r="FE5" s="156">
        <f>IF(MONTH('Availability - Room Type'!N29)=$EX$2,'Availability - Room Type'!N29,"")</f>
        <v>42100</v>
      </c>
      <c r="FF5" s="156">
        <f>IF(MONTH('Availability - Room Type'!O29)=$EX$2,'Availability - Room Type'!O29,"")</f>
        <v>42101</v>
      </c>
      <c r="FG5" s="156">
        <f>IF(MONTH('Availability - Room Type'!P29)=$EX$2,'Availability - Room Type'!P29,"")</f>
        <v>42102</v>
      </c>
      <c r="FH5" s="156">
        <f>IF(MONTH('Availability - Room Type'!Q29)=$EX$2,'Availability - Room Type'!Q29,"")</f>
        <v>42103</v>
      </c>
      <c r="FI5" s="156">
        <f>IF(MONTH('Availability - Room Type'!R29)=$EX$2,'Availability - Room Type'!R29,"")</f>
        <v>42104</v>
      </c>
      <c r="FJ5" s="156">
        <f>IF(MONTH('Availability - Room Type'!S29)=$EX$2,'Availability - Room Type'!S29,"")</f>
        <v>42105</v>
      </c>
      <c r="FK5" s="156">
        <f>IF(MONTH('Availability - Room Type'!T29)=$EX$2,'Availability - Room Type'!T29,"")</f>
        <v>42106</v>
      </c>
      <c r="FL5" s="156">
        <f>IF(MONTH('Availability - Room Type'!U29)=$EX$2,'Availability - Room Type'!U29,"")</f>
        <v>42107</v>
      </c>
      <c r="FM5" s="156">
        <f>IF(MONTH('Availability - Room Type'!V29)=$EX$2,'Availability - Room Type'!V29,"")</f>
        <v>42108</v>
      </c>
      <c r="FN5" s="156">
        <f>IF(MONTH('Availability - Room Type'!W29)=$EX$2,'Availability - Room Type'!W29,"")</f>
        <v>42109</v>
      </c>
      <c r="FO5" s="156">
        <f>IF(MONTH('Availability - Room Type'!X29)=$EX$2,'Availability - Room Type'!X29,"")</f>
        <v>42110</v>
      </c>
      <c r="FP5" s="156">
        <f>IF(MONTH('Availability - Room Type'!Y29)=$EX$2,'Availability - Room Type'!Y29,"")</f>
        <v>42111</v>
      </c>
      <c r="FQ5" s="156">
        <f>IF(MONTH('Availability - Room Type'!Z29)=$EX$2,'Availability - Room Type'!Z29,"")</f>
        <v>42112</v>
      </c>
      <c r="FR5" s="156">
        <f>IF(MONTH('Availability - Room Type'!AA29)=$EX$2,'Availability - Room Type'!AA29,"")</f>
        <v>42113</v>
      </c>
      <c r="FS5" s="156">
        <f>IF(MONTH('Availability - Room Type'!AB29)=$EX$2,'Availability - Room Type'!AB29,"")</f>
        <v>42114</v>
      </c>
      <c r="FT5" s="156">
        <f>IF(MONTH('Availability - Room Type'!AC29)=$EX$2,'Availability - Room Type'!AC29,"")</f>
        <v>42115</v>
      </c>
      <c r="FU5" s="156">
        <f>IF(MONTH('Availability - Room Type'!AD29)=$EX$2,'Availability - Room Type'!AD29,"")</f>
        <v>42116</v>
      </c>
      <c r="FV5" s="156">
        <f>IF(MONTH('Availability - Room Type'!AE29)=$EX$2,'Availability - Room Type'!AE29,"")</f>
        <v>42117</v>
      </c>
      <c r="FW5" s="156">
        <f>IF(MONTH('Availability - Room Type'!AF29)=$EX$2,'Availability - Room Type'!AF29,"")</f>
        <v>42118</v>
      </c>
      <c r="FX5" s="156">
        <f>IF(MONTH('Availability - Room Type'!AG29)=$EX$2,'Availability - Room Type'!AG29,"")</f>
        <v>42119</v>
      </c>
      <c r="FY5" s="156">
        <f>IF(MONTH('Availability - Room Type'!AH29)=$EX$2,'Availability - Room Type'!AH29,"")</f>
        <v>42120</v>
      </c>
      <c r="FZ5" s="156">
        <f>IF(MONTH('Availability - Room Type'!AI29)=$EX$2,'Availability - Room Type'!AI29,"")</f>
        <v>42121</v>
      </c>
      <c r="GA5" s="156">
        <f>IF(MONTH('Availability - Room Type'!AJ29)=$EX$2,'Availability - Room Type'!AJ29,"")</f>
        <v>42122</v>
      </c>
      <c r="GB5" s="156">
        <f>IF(MONTH('Availability - Room Type'!AK29)=$EX$2,'Availability - Room Type'!AK29,"")</f>
        <v>42123</v>
      </c>
      <c r="GC5" s="156">
        <f>IF(MONTH('Availability - Room Type'!AL29)=$EX$2,'Availability - Room Type'!AL29,"")</f>
        <v>42124</v>
      </c>
      <c r="GD5" s="156" t="str">
        <f>IF(MONTH('Availability - Room Type'!AM29)=$EX$2,'Availability - Room Type'!AM29,"")</f>
        <v/>
      </c>
      <c r="GE5" s="156" t="str">
        <f>IF(MONTH('Availability - Room Type'!AN29)=$EX$2,'Availability - Room Type'!AN29,"")</f>
        <v/>
      </c>
      <c r="GF5" s="156" t="str">
        <f>IF(MONTH('Availability - Room Type'!AO29)=$EX$2,'Availability - Room Type'!AO29,"")</f>
        <v/>
      </c>
      <c r="GG5" s="156" t="str">
        <f>IF(MONTH('Availability - Room Type'!AP29)=$EX$2,'Availability - Room Type'!AP29,"")</f>
        <v/>
      </c>
      <c r="GH5" s="156" t="str">
        <f>IF(MONTH('Availability - Room Type'!AQ29)=$EX$2,'Availability - Room Type'!AQ29,"")</f>
        <v/>
      </c>
      <c r="GI5" s="156" t="str">
        <f>IF(MONTH('Availability - Room Type'!AR29)=$EX$2,'Availability - Room Type'!AR29,"")</f>
        <v/>
      </c>
      <c r="GJ5" s="156" t="str">
        <f>IF(MONTH('Availability - Room Type'!AS29)=$EX$2,'Availability - Room Type'!AS29,"")</f>
        <v/>
      </c>
      <c r="GK5" s="156" t="str">
        <f>IF(MONTH('Availability - Room Type'!AT29)=$EX$2,'Availability - Room Type'!AT29,"")</f>
        <v/>
      </c>
      <c r="GL5" s="156" t="str">
        <f>IF(MONTH('Availability - Room Type'!AU29)=$EX$2,'Availability - Room Type'!AU29,"")</f>
        <v/>
      </c>
      <c r="GM5" s="156" t="str">
        <f>IF(MONTH('Availability - Room Type'!AV29)=$EX$2,'Availability - Room Type'!AV29,"")</f>
        <v/>
      </c>
      <c r="GN5" s="156" t="str">
        <f>IF(MONTH('Availability - Room Type'!G36)=$GN$2,'Availability - Room Type'!G36,"")</f>
        <v/>
      </c>
      <c r="GO5" s="156" t="str">
        <f>IF(MONTH('Availability - Room Type'!H36)=$GN$2,'Availability - Room Type'!H36,"")</f>
        <v/>
      </c>
      <c r="GP5" s="156" t="str">
        <f>IF(MONTH('Availability - Room Type'!I36)=$GN$2,'Availability - Room Type'!I36,"")</f>
        <v/>
      </c>
      <c r="GQ5" s="156" t="str">
        <f>IF(MONTH('Availability - Room Type'!J36)=$GN$2,'Availability - Room Type'!J36,"")</f>
        <v/>
      </c>
      <c r="GR5" s="156">
        <f>IF(MONTH('Availability - Room Type'!K36)=$GN$2,'Availability - Room Type'!K36,"")</f>
        <v>42125</v>
      </c>
      <c r="GS5" s="156">
        <f>IF(MONTH('Availability - Room Type'!L36)=$GN$2,'Availability - Room Type'!L36,"")</f>
        <v>42126</v>
      </c>
      <c r="GT5" s="156">
        <f>IF(MONTH('Availability - Room Type'!M36)=$GN$2,'Availability - Room Type'!M36,"")</f>
        <v>42127</v>
      </c>
      <c r="GU5" s="156">
        <f>IF(MONTH('Availability - Room Type'!N36)=$GN$2,'Availability - Room Type'!N36,"")</f>
        <v>42128</v>
      </c>
      <c r="GV5" s="156">
        <f>IF(MONTH('Availability - Room Type'!O36)=$GN$2,'Availability - Room Type'!O36,"")</f>
        <v>42129</v>
      </c>
      <c r="GW5" s="156">
        <f>IF(MONTH('Availability - Room Type'!P36)=$GN$2,'Availability - Room Type'!P36,"")</f>
        <v>42130</v>
      </c>
      <c r="GX5" s="156">
        <f>IF(MONTH('Availability - Room Type'!Q36)=$GN$2,'Availability - Room Type'!Q36,"")</f>
        <v>42131</v>
      </c>
      <c r="GY5" s="156">
        <f>IF(MONTH('Availability - Room Type'!R36)=$GN$2,'Availability - Room Type'!R36,"")</f>
        <v>42132</v>
      </c>
      <c r="GZ5" s="156">
        <f>IF(MONTH('Availability - Room Type'!S36)=$GN$2,'Availability - Room Type'!S36,"")</f>
        <v>42133</v>
      </c>
      <c r="HA5" s="156">
        <f>IF(MONTH('Availability - Room Type'!T36)=$GN$2,'Availability - Room Type'!T36,"")</f>
        <v>42134</v>
      </c>
      <c r="HB5" s="156">
        <f>IF(MONTH('Availability - Room Type'!U36)=$GN$2,'Availability - Room Type'!U36,"")</f>
        <v>42135</v>
      </c>
      <c r="HC5" s="156">
        <f>IF(MONTH('Availability - Room Type'!V36)=$GN$2,'Availability - Room Type'!V36,"")</f>
        <v>42136</v>
      </c>
      <c r="HD5" s="156">
        <f>IF(MONTH('Availability - Room Type'!W36)=$GN$2,'Availability - Room Type'!W36,"")</f>
        <v>42137</v>
      </c>
      <c r="HE5" s="156">
        <f>IF(MONTH('Availability - Room Type'!X36)=$GN$2,'Availability - Room Type'!X36,"")</f>
        <v>42138</v>
      </c>
      <c r="HF5" s="156">
        <f>IF(MONTH('Availability - Room Type'!Y36)=$GN$2,'Availability - Room Type'!Y36,"")</f>
        <v>42139</v>
      </c>
      <c r="HG5" s="156">
        <f>IF(MONTH('Availability - Room Type'!Z36)=$GN$2,'Availability - Room Type'!Z36,"")</f>
        <v>42140</v>
      </c>
      <c r="HH5" s="156">
        <f>IF(MONTH('Availability - Room Type'!AA36)=$GN$2,'Availability - Room Type'!AA36,"")</f>
        <v>42141</v>
      </c>
      <c r="HI5" s="156">
        <f>IF(MONTH('Availability - Room Type'!AB36)=$GN$2,'Availability - Room Type'!AB36,"")</f>
        <v>42142</v>
      </c>
      <c r="HJ5" s="156">
        <f>IF(MONTH('Availability - Room Type'!AC36)=$GN$2,'Availability - Room Type'!AC36,"")</f>
        <v>42143</v>
      </c>
      <c r="HK5" s="156">
        <f>IF(MONTH('Availability - Room Type'!AD36)=$GN$2,'Availability - Room Type'!AD36,"")</f>
        <v>42144</v>
      </c>
      <c r="HL5" s="156">
        <f>IF(MONTH('Availability - Room Type'!AE36)=$GN$2,'Availability - Room Type'!AE36,"")</f>
        <v>42145</v>
      </c>
      <c r="HM5" s="156">
        <f>IF(MONTH('Availability - Room Type'!AF36)=$GN$2,'Availability - Room Type'!AF36,"")</f>
        <v>42146</v>
      </c>
      <c r="HN5" s="156">
        <f>IF(MONTH('Availability - Room Type'!AG36)=$GN$2,'Availability - Room Type'!AG36,"")</f>
        <v>42147</v>
      </c>
      <c r="HO5" s="156">
        <f>IF(MONTH('Availability - Room Type'!AH36)=$GN$2,'Availability - Room Type'!AH36,"")</f>
        <v>42148</v>
      </c>
      <c r="HP5" s="156">
        <f>IF(MONTH('Availability - Room Type'!AI36)=$GN$2,'Availability - Room Type'!AI36,"")</f>
        <v>42149</v>
      </c>
      <c r="HQ5" s="156">
        <f>IF(MONTH('Availability - Room Type'!AJ36)=$GN$2,'Availability - Room Type'!AJ36,"")</f>
        <v>42150</v>
      </c>
      <c r="HR5" s="156">
        <f>IF(MONTH('Availability - Room Type'!AK36)=$GN$2,'Availability - Room Type'!AK36,"")</f>
        <v>42151</v>
      </c>
      <c r="HS5" s="156">
        <f>IF(MONTH('Availability - Room Type'!AL36)=$GN$2,'Availability - Room Type'!AL36,"")</f>
        <v>42152</v>
      </c>
      <c r="HT5" s="156">
        <f>IF(MONTH('Availability - Room Type'!AM36)=$GN$2,'Availability - Room Type'!AM36,"")</f>
        <v>42153</v>
      </c>
      <c r="HU5" s="156">
        <f>IF(MONTH('Availability - Room Type'!AN36)=$GN$2,'Availability - Room Type'!AN36,"")</f>
        <v>42154</v>
      </c>
      <c r="HV5" s="156">
        <f>IF(MONTH('Availability - Room Type'!AO36)=$GN$2,'Availability - Room Type'!AO36,"")</f>
        <v>42155</v>
      </c>
      <c r="HW5" s="156" t="str">
        <f>IF(MONTH('Availability - Room Type'!AP36)=$GN$2,'Availability - Room Type'!AP36,"")</f>
        <v/>
      </c>
      <c r="HX5" s="156" t="str">
        <f>IF(MONTH('Availability - Room Type'!AQ36)=$GN$2,'Availability - Room Type'!AQ36,"")</f>
        <v/>
      </c>
      <c r="HY5" s="156" t="str">
        <f>IF(MONTH('Availability - Room Type'!AR36)=$GN$2,'Availability - Room Type'!AR36,"")</f>
        <v/>
      </c>
      <c r="HZ5" s="156" t="str">
        <f>IF(MONTH('Availability - Room Type'!AS36)=$GN$2,'Availability - Room Type'!AS36,"")</f>
        <v/>
      </c>
      <c r="IA5" s="156" t="str">
        <f>IF(MONTH('Availability - Room Type'!AT36)=$GN$2,'Availability - Room Type'!AT36,"")</f>
        <v/>
      </c>
      <c r="IB5" s="156" t="str">
        <f>IF(MONTH('Availability - Room Type'!AU36)=$GN$2,'Availability - Room Type'!AU36,"")</f>
        <v/>
      </c>
      <c r="IC5" s="156" t="str">
        <f>IF(MONTH('Availability - Room Type'!AV36)=$GN$2,'Availability - Room Type'!AV36,"")</f>
        <v/>
      </c>
      <c r="ID5" s="156">
        <f>IF(MONTH('Availability - Room Type'!G43)=$ID$2,'Availability - Room Type'!G43,"")</f>
        <v>42156</v>
      </c>
      <c r="IE5" s="156">
        <f>IF(MONTH('Availability - Room Type'!H43)=$ID$2,'Availability - Room Type'!H43,"")</f>
        <v>42157</v>
      </c>
      <c r="IF5" s="156">
        <f>IF(MONTH('Availability - Room Type'!I43)=$ID$2,'Availability - Room Type'!I43,"")</f>
        <v>42158</v>
      </c>
      <c r="IG5" s="156">
        <f>IF(MONTH('Availability - Room Type'!J43)=$ID$2,'Availability - Room Type'!J43,"")</f>
        <v>42159</v>
      </c>
      <c r="IH5" s="156">
        <f>IF(MONTH('Availability - Room Type'!K43)=$ID$2,'Availability - Room Type'!K43,"")</f>
        <v>42160</v>
      </c>
      <c r="II5" s="156">
        <f>IF(MONTH('Availability - Room Type'!L43)=$ID$2,'Availability - Room Type'!L43,"")</f>
        <v>42161</v>
      </c>
      <c r="IJ5" s="156">
        <f>IF(MONTH('Availability - Room Type'!M43)=$ID$2,'Availability - Room Type'!M43,"")</f>
        <v>42162</v>
      </c>
      <c r="IK5" s="156">
        <f>IF(MONTH('Availability - Room Type'!N43)=$ID$2,'Availability - Room Type'!N43,"")</f>
        <v>42163</v>
      </c>
      <c r="IL5" s="156">
        <f>IF(MONTH('Availability - Room Type'!O43)=$ID$2,'Availability - Room Type'!O43,"")</f>
        <v>42164</v>
      </c>
      <c r="IM5" s="156">
        <f>IF(MONTH('Availability - Room Type'!P43)=$ID$2,'Availability - Room Type'!P43,"")</f>
        <v>42165</v>
      </c>
      <c r="IN5" s="156">
        <f>IF(MONTH('Availability - Room Type'!Q43)=$ID$2,'Availability - Room Type'!Q43,"")</f>
        <v>42166</v>
      </c>
      <c r="IO5" s="156">
        <f>IF(MONTH('Availability - Room Type'!R43)=$ID$2,'Availability - Room Type'!R43,"")</f>
        <v>42167</v>
      </c>
      <c r="IP5" s="156">
        <f>IF(MONTH('Availability - Room Type'!S43)=$ID$2,'Availability - Room Type'!S43,"")</f>
        <v>42168</v>
      </c>
      <c r="IQ5" s="156">
        <f>IF(MONTH('Availability - Room Type'!T43)=$ID$2,'Availability - Room Type'!T43,"")</f>
        <v>42169</v>
      </c>
      <c r="IR5" s="156">
        <f>IF(MONTH('Availability - Room Type'!U43)=$ID$2,'Availability - Room Type'!U43,"")</f>
        <v>42170</v>
      </c>
      <c r="IS5" s="156">
        <f>IF(MONTH('Availability - Room Type'!V43)=$ID$2,'Availability - Room Type'!V43,"")</f>
        <v>42171</v>
      </c>
      <c r="IT5" s="156">
        <f>IF(MONTH('Availability - Room Type'!W43)=$ID$2,'Availability - Room Type'!W43,"")</f>
        <v>42172</v>
      </c>
      <c r="IU5" s="156">
        <f>IF(MONTH('Availability - Room Type'!X43)=$ID$2,'Availability - Room Type'!X43,"")</f>
        <v>42173</v>
      </c>
      <c r="IV5" s="156">
        <f>IF(MONTH('Availability - Room Type'!Y43)=$ID$2,'Availability - Room Type'!Y43,"")</f>
        <v>42174</v>
      </c>
      <c r="IW5" s="156">
        <f>IF(MONTH('Availability - Room Type'!Z43)=$ID$2,'Availability - Room Type'!Z43,"")</f>
        <v>42175</v>
      </c>
      <c r="IX5" s="156">
        <f>IF(MONTH('Availability - Room Type'!AA43)=$ID$2,'Availability - Room Type'!AA43,"")</f>
        <v>42176</v>
      </c>
      <c r="IY5" s="156">
        <f>IF(MONTH('Availability - Room Type'!AB43)=$ID$2,'Availability - Room Type'!AB43,"")</f>
        <v>42177</v>
      </c>
      <c r="IZ5" s="156">
        <f>IF(MONTH('Availability - Room Type'!AC43)=$ID$2,'Availability - Room Type'!AC43,"")</f>
        <v>42178</v>
      </c>
      <c r="JA5" s="156">
        <f>IF(MONTH('Availability - Room Type'!AD43)=$ID$2,'Availability - Room Type'!AD43,"")</f>
        <v>42179</v>
      </c>
      <c r="JB5" s="156">
        <f>IF(MONTH('Availability - Room Type'!AE43)=$ID$2,'Availability - Room Type'!AE43,"")</f>
        <v>42180</v>
      </c>
      <c r="JC5" s="156">
        <f>IF(MONTH('Availability - Room Type'!AF43)=$ID$2,'Availability - Room Type'!AF43,"")</f>
        <v>42181</v>
      </c>
      <c r="JD5" s="156">
        <f>IF(MONTH('Availability - Room Type'!AG43)=$ID$2,'Availability - Room Type'!AG43,"")</f>
        <v>42182</v>
      </c>
      <c r="JE5" s="156">
        <f>IF(MONTH('Availability - Room Type'!AH43)=$ID$2,'Availability - Room Type'!AH43,"")</f>
        <v>42183</v>
      </c>
      <c r="JF5" s="156">
        <f>IF(MONTH('Availability - Room Type'!AI43)=$ID$2,'Availability - Room Type'!AI43,"")</f>
        <v>42184</v>
      </c>
      <c r="JG5" s="156">
        <f>IF(MONTH('Availability - Room Type'!AJ43)=$ID$2,'Availability - Room Type'!AJ43,"")</f>
        <v>42185</v>
      </c>
      <c r="JH5" s="156" t="str">
        <f>IF(MONTH('Availability - Room Type'!AK43)=$ID$2,'Availability - Room Type'!AK43,"")</f>
        <v/>
      </c>
      <c r="JI5" s="156" t="str">
        <f>IF(MONTH('Availability - Room Type'!AL43)=$ID$2,'Availability - Room Type'!AL43,"")</f>
        <v/>
      </c>
      <c r="JJ5" s="156" t="str">
        <f>IF(MONTH('Availability - Room Type'!AM43)=$ID$2,'Availability - Room Type'!AM43,"")</f>
        <v/>
      </c>
      <c r="JK5" s="156" t="str">
        <f>IF(MONTH('Availability - Room Type'!AN43)=$ID$2,'Availability - Room Type'!AN43,"")</f>
        <v/>
      </c>
      <c r="JL5" s="156" t="str">
        <f>IF(MONTH('Availability - Room Type'!AO43)=$ID$2,'Availability - Room Type'!AO43,"")</f>
        <v/>
      </c>
      <c r="JM5" s="156" t="str">
        <f>IF(MONTH('Availability - Room Type'!AP43)=$ID$2,'Availability - Room Type'!AP43,"")</f>
        <v/>
      </c>
      <c r="JN5" s="156" t="str">
        <f>IF(MONTH('Availability - Room Type'!AQ43)=$ID$2,'Availability - Room Type'!AQ43,"")</f>
        <v/>
      </c>
      <c r="JO5" s="156" t="str">
        <f>IF(MONTH('Availability - Room Type'!AR43)=$ID$2,'Availability - Room Type'!AR43,"")</f>
        <v/>
      </c>
      <c r="JP5" s="156" t="str">
        <f>IF(MONTH('Availability - Room Type'!AS43)=$ID$2,'Availability - Room Type'!AS43,"")</f>
        <v/>
      </c>
      <c r="JQ5" s="156" t="str">
        <f>IF(MONTH('Availability - Room Type'!AT43)=$ID$2,'Availability - Room Type'!AT43,"")</f>
        <v/>
      </c>
      <c r="JR5" s="156" t="str">
        <f>IF(MONTH('Availability - Room Type'!AU43)=$ID$2,'Availability - Room Type'!AU43,"")</f>
        <v/>
      </c>
      <c r="JS5" s="156" t="str">
        <f>IF(MONTH('Availability - Room Type'!AV43)=$ID$2,'Availability - Room Type'!AV43,"")</f>
        <v/>
      </c>
      <c r="JT5" s="156" t="str">
        <f>IF(MONTH('Availability - Room Type'!G50)=$JT$2,'Availability - Room Type'!G50,"")</f>
        <v/>
      </c>
      <c r="JU5" s="156" t="str">
        <f>IF(MONTH('Availability - Room Type'!H50)=$JT$2,'Availability - Room Type'!H50,"")</f>
        <v/>
      </c>
      <c r="JV5" s="156">
        <f>IF(MONTH('Availability - Room Type'!I50)=$JT$2,'Availability - Room Type'!I50,"")</f>
        <v>42186</v>
      </c>
      <c r="JW5" s="156">
        <f>IF(MONTH('Availability - Room Type'!J50)=$JT$2,'Availability - Room Type'!J50,"")</f>
        <v>42187</v>
      </c>
      <c r="JX5" s="156">
        <f>IF(MONTH('Availability - Room Type'!K50)=$JT$2,'Availability - Room Type'!K50,"")</f>
        <v>42188</v>
      </c>
      <c r="JY5" s="156">
        <f>IF(MONTH('Availability - Room Type'!L50)=$JT$2,'Availability - Room Type'!L50,"")</f>
        <v>42189</v>
      </c>
      <c r="JZ5" s="156">
        <f>IF(MONTH('Availability - Room Type'!M50)=$JT$2,'Availability - Room Type'!M50,"")</f>
        <v>42190</v>
      </c>
      <c r="KA5" s="156">
        <f>IF(MONTH('Availability - Room Type'!N50)=$JT$2,'Availability - Room Type'!N50,"")</f>
        <v>42191</v>
      </c>
      <c r="KB5" s="156">
        <f>IF(MONTH('Availability - Room Type'!O50)=$JT$2,'Availability - Room Type'!O50,"")</f>
        <v>42192</v>
      </c>
      <c r="KC5" s="156">
        <f>IF(MONTH('Availability - Room Type'!P50)=$JT$2,'Availability - Room Type'!P50,"")</f>
        <v>42193</v>
      </c>
      <c r="KD5" s="156">
        <f>IF(MONTH('Availability - Room Type'!Q50)=$JT$2,'Availability - Room Type'!Q50,"")</f>
        <v>42194</v>
      </c>
      <c r="KE5" s="156">
        <f>IF(MONTH('Availability - Room Type'!R50)=$JT$2,'Availability - Room Type'!R50,"")</f>
        <v>42195</v>
      </c>
      <c r="KF5" s="156">
        <f>IF(MONTH('Availability - Room Type'!S50)=$JT$2,'Availability - Room Type'!S50,"")</f>
        <v>42196</v>
      </c>
      <c r="KG5" s="156">
        <f>IF(MONTH('Availability - Room Type'!T50)=$JT$2,'Availability - Room Type'!T50,"")</f>
        <v>42197</v>
      </c>
      <c r="KH5" s="156">
        <f>IF(MONTH('Availability - Room Type'!U50)=$JT$2,'Availability - Room Type'!U50,"")</f>
        <v>42198</v>
      </c>
      <c r="KI5" s="156">
        <f>IF(MONTH('Availability - Room Type'!V50)=$JT$2,'Availability - Room Type'!V50,"")</f>
        <v>42199</v>
      </c>
      <c r="KJ5" s="156">
        <f>IF(MONTH('Availability - Room Type'!W50)=$JT$2,'Availability - Room Type'!W50,"")</f>
        <v>42200</v>
      </c>
      <c r="KK5" s="156">
        <f>IF(MONTH('Availability - Room Type'!X50)=$JT$2,'Availability - Room Type'!X50,"")</f>
        <v>42201</v>
      </c>
      <c r="KL5" s="156">
        <f>IF(MONTH('Availability - Room Type'!Y50)=$JT$2,'Availability - Room Type'!Y50,"")</f>
        <v>42202</v>
      </c>
      <c r="KM5" s="156">
        <f>IF(MONTH('Availability - Room Type'!Z50)=$JT$2,'Availability - Room Type'!Z50,"")</f>
        <v>42203</v>
      </c>
      <c r="KN5" s="156">
        <f>IF(MONTH('Availability - Room Type'!AA50)=$JT$2,'Availability - Room Type'!AA50,"")</f>
        <v>42204</v>
      </c>
      <c r="KO5" s="156">
        <f>IF(MONTH('Availability - Room Type'!AB50)=$JT$2,'Availability - Room Type'!AB50,"")</f>
        <v>42205</v>
      </c>
      <c r="KP5" s="156">
        <f>IF(MONTH('Availability - Room Type'!AC50)=$JT$2,'Availability - Room Type'!AC50,"")</f>
        <v>42206</v>
      </c>
      <c r="KQ5" s="156">
        <f>IF(MONTH('Availability - Room Type'!AD50)=$JT$2,'Availability - Room Type'!AD50,"")</f>
        <v>42207</v>
      </c>
      <c r="KR5" s="156">
        <f>IF(MONTH('Availability - Room Type'!AE50)=$JT$2,'Availability - Room Type'!AE50,"")</f>
        <v>42208</v>
      </c>
      <c r="KS5" s="156">
        <f>IF(MONTH('Availability - Room Type'!AF50)=$JT$2,'Availability - Room Type'!AF50,"")</f>
        <v>42209</v>
      </c>
      <c r="KT5" s="156">
        <f>IF(MONTH('Availability - Room Type'!AG50)=$JT$2,'Availability - Room Type'!AG50,"")</f>
        <v>42210</v>
      </c>
      <c r="KU5" s="156">
        <f>IF(MONTH('Availability - Room Type'!AH50)=$JT$2,'Availability - Room Type'!AH50,"")</f>
        <v>42211</v>
      </c>
      <c r="KV5" s="156">
        <f>IF(MONTH('Availability - Room Type'!AI50)=$JT$2,'Availability - Room Type'!AI50,"")</f>
        <v>42212</v>
      </c>
      <c r="KW5" s="156">
        <f>IF(MONTH('Availability - Room Type'!AJ50)=$JT$2,'Availability - Room Type'!AJ50,"")</f>
        <v>42213</v>
      </c>
      <c r="KX5" s="156">
        <f>IF(MONTH('Availability - Room Type'!AK50)=$JT$2,'Availability - Room Type'!AK50,"")</f>
        <v>42214</v>
      </c>
      <c r="KY5" s="156">
        <f>IF(MONTH('Availability - Room Type'!AL50)=$JT$2,'Availability - Room Type'!AL50,"")</f>
        <v>42215</v>
      </c>
      <c r="KZ5" s="156">
        <f>IF(MONTH('Availability - Room Type'!AM50)=$JT$2,'Availability - Room Type'!AM50,"")</f>
        <v>42216</v>
      </c>
      <c r="LA5" s="156" t="str">
        <f>IF(MONTH('Availability - Room Type'!AN50)=$JT$2,'Availability - Room Type'!AN50,"")</f>
        <v/>
      </c>
      <c r="LB5" s="156" t="str">
        <f>IF(MONTH('Availability - Room Type'!AO50)=$JT$2,'Availability - Room Type'!AO50,"")</f>
        <v/>
      </c>
      <c r="LC5" s="156" t="str">
        <f>IF(MONTH('Availability - Room Type'!AP50)=$JT$2,'Availability - Room Type'!AP50,"")</f>
        <v/>
      </c>
      <c r="LD5" s="156" t="str">
        <f>IF(MONTH('Availability - Room Type'!AQ50)=$JT$2,'Availability - Room Type'!AQ50,"")</f>
        <v/>
      </c>
      <c r="LE5" s="156" t="str">
        <f>IF(MONTH('Availability - Room Type'!AR50)=$JT$2,'Availability - Room Type'!AR50,"")</f>
        <v/>
      </c>
      <c r="LF5" s="156" t="str">
        <f>IF(MONTH('Availability - Room Type'!AS50)=$JT$2,'Availability - Room Type'!AS50,"")</f>
        <v/>
      </c>
      <c r="LG5" s="156" t="str">
        <f>IF(MONTH('Availability - Room Type'!AT50)=$JT$2,'Availability - Room Type'!AT50,"")</f>
        <v/>
      </c>
      <c r="LH5" s="156" t="str">
        <f>IF(MONTH('Availability - Room Type'!AU50)=$JT$2,'Availability - Room Type'!AU50,"")</f>
        <v/>
      </c>
      <c r="LI5" s="156" t="str">
        <f>IF(MONTH('Availability - Room Type'!AV50)=$JT$2,'Availability - Room Type'!AV50,"")</f>
        <v/>
      </c>
      <c r="LJ5" s="156" t="str">
        <f>IF(MONTH('Availability - Room Type'!G57)=$LJ$2,'Availability - Room Type'!G57,"")</f>
        <v/>
      </c>
      <c r="LK5" s="156" t="str">
        <f>IF(MONTH('Availability - Room Type'!H57)=$LJ$2,'Availability - Room Type'!H57,"")</f>
        <v/>
      </c>
      <c r="LL5" s="156" t="str">
        <f>IF(MONTH('Availability - Room Type'!I57)=$LJ$2,'Availability - Room Type'!I57,"")</f>
        <v/>
      </c>
      <c r="LM5" s="156" t="str">
        <f>IF(MONTH('Availability - Room Type'!J57)=$LJ$2,'Availability - Room Type'!J57,"")</f>
        <v/>
      </c>
      <c r="LN5" s="156" t="str">
        <f>IF(MONTH('Availability - Room Type'!K57)=$LJ$2,'Availability - Room Type'!K57,"")</f>
        <v/>
      </c>
      <c r="LO5" s="156">
        <f>IF(MONTH('Availability - Room Type'!L57)=$LJ$2,'Availability - Room Type'!L57,"")</f>
        <v>42217</v>
      </c>
      <c r="LP5" s="156">
        <f>IF(MONTH('Availability - Room Type'!M57)=$LJ$2,'Availability - Room Type'!M57,"")</f>
        <v>42218</v>
      </c>
      <c r="LQ5" s="156">
        <f>IF(MONTH('Availability - Room Type'!N57)=$LJ$2,'Availability - Room Type'!N57,"")</f>
        <v>42219</v>
      </c>
      <c r="LR5" s="156">
        <f>IF(MONTH('Availability - Room Type'!O57)=$LJ$2,'Availability - Room Type'!O57,"")</f>
        <v>42220</v>
      </c>
      <c r="LS5" s="156">
        <f>IF(MONTH('Availability - Room Type'!P57)=$LJ$2,'Availability - Room Type'!P57,"")</f>
        <v>42221</v>
      </c>
      <c r="LT5" s="156">
        <f>IF(MONTH('Availability - Room Type'!Q57)=$LJ$2,'Availability - Room Type'!Q57,"")</f>
        <v>42222</v>
      </c>
      <c r="LU5" s="156">
        <f>IF(MONTH('Availability - Room Type'!R57)=$LJ$2,'Availability - Room Type'!R57,"")</f>
        <v>42223</v>
      </c>
      <c r="LV5" s="156">
        <f>IF(MONTH('Availability - Room Type'!S57)=$LJ$2,'Availability - Room Type'!S57,"")</f>
        <v>42224</v>
      </c>
      <c r="LW5" s="156">
        <f>IF(MONTH('Availability - Room Type'!T57)=$LJ$2,'Availability - Room Type'!T57,"")</f>
        <v>42225</v>
      </c>
      <c r="LX5" s="156">
        <f>IF(MONTH('Availability - Room Type'!U57)=$LJ$2,'Availability - Room Type'!U57,"")</f>
        <v>42226</v>
      </c>
      <c r="LY5" s="156">
        <f>IF(MONTH('Availability - Room Type'!V57)=$LJ$2,'Availability - Room Type'!V57,"")</f>
        <v>42227</v>
      </c>
      <c r="LZ5" s="156">
        <f>IF(MONTH('Availability - Room Type'!W57)=$LJ$2,'Availability - Room Type'!W57,"")</f>
        <v>42228</v>
      </c>
      <c r="MA5" s="156">
        <f>IF(MONTH('Availability - Room Type'!X57)=$LJ$2,'Availability - Room Type'!X57,"")</f>
        <v>42229</v>
      </c>
      <c r="MB5" s="156">
        <f>IF(MONTH('Availability - Room Type'!Y57)=$LJ$2,'Availability - Room Type'!Y57,"")</f>
        <v>42230</v>
      </c>
      <c r="MC5" s="156">
        <f>IF(MONTH('Availability - Room Type'!Z57)=$LJ$2,'Availability - Room Type'!Z57,"")</f>
        <v>42231</v>
      </c>
      <c r="MD5" s="156">
        <f>IF(MONTH('Availability - Room Type'!AA57)=$LJ$2,'Availability - Room Type'!AA57,"")</f>
        <v>42232</v>
      </c>
      <c r="ME5" s="156">
        <f>IF(MONTH('Availability - Room Type'!AB57)=$LJ$2,'Availability - Room Type'!AB57,"")</f>
        <v>42233</v>
      </c>
      <c r="MF5" s="156">
        <f>IF(MONTH('Availability - Room Type'!AC57)=$LJ$2,'Availability - Room Type'!AC57,"")</f>
        <v>42234</v>
      </c>
      <c r="MG5" s="156">
        <f>IF(MONTH('Availability - Room Type'!AD57)=$LJ$2,'Availability - Room Type'!AD57,"")</f>
        <v>42235</v>
      </c>
      <c r="MH5" s="156">
        <f>IF(MONTH('Availability - Room Type'!AE57)=$LJ$2,'Availability - Room Type'!AE57,"")</f>
        <v>42236</v>
      </c>
      <c r="MI5" s="156">
        <f>IF(MONTH('Availability - Room Type'!AF57)=$LJ$2,'Availability - Room Type'!AF57,"")</f>
        <v>42237</v>
      </c>
      <c r="MJ5" s="156">
        <f>IF(MONTH('Availability - Room Type'!AG57)=$LJ$2,'Availability - Room Type'!AG57,"")</f>
        <v>42238</v>
      </c>
      <c r="MK5" s="156">
        <f>IF(MONTH('Availability - Room Type'!AH57)=$LJ$2,'Availability - Room Type'!AH57,"")</f>
        <v>42239</v>
      </c>
      <c r="ML5" s="156">
        <f>IF(MONTH('Availability - Room Type'!AI57)=$LJ$2,'Availability - Room Type'!AI57,"")</f>
        <v>42240</v>
      </c>
      <c r="MM5" s="156">
        <f>IF(MONTH('Availability - Room Type'!AJ57)=$LJ$2,'Availability - Room Type'!AJ57,"")</f>
        <v>42241</v>
      </c>
      <c r="MN5" s="156">
        <f>IF(MONTH('Availability - Room Type'!AK57)=$LJ$2,'Availability - Room Type'!AK57,"")</f>
        <v>42242</v>
      </c>
      <c r="MO5" s="156">
        <f>IF(MONTH('Availability - Room Type'!AL57)=$LJ$2,'Availability - Room Type'!AL57,"")</f>
        <v>42243</v>
      </c>
      <c r="MP5" s="156">
        <f>IF(MONTH('Availability - Room Type'!AM57)=$LJ$2,'Availability - Room Type'!AM57,"")</f>
        <v>42244</v>
      </c>
      <c r="MQ5" s="156">
        <f>IF(MONTH('Availability - Room Type'!AN57)=$LJ$2,'Availability - Room Type'!AN57,"")</f>
        <v>42245</v>
      </c>
      <c r="MR5" s="156">
        <f>IF(MONTH('Availability - Room Type'!AO57)=$LJ$2,'Availability - Room Type'!AO57,"")</f>
        <v>42246</v>
      </c>
      <c r="MS5" s="156">
        <f>IF(MONTH('Availability - Room Type'!AP57)=$LJ$2,'Availability - Room Type'!AP57,"")</f>
        <v>42247</v>
      </c>
      <c r="MT5" s="156" t="str">
        <f>IF(MONTH('Availability - Room Type'!AQ57)=$LJ$2,'Availability - Room Type'!AQ57,"")</f>
        <v/>
      </c>
      <c r="MU5" s="156" t="str">
        <f>IF(MONTH('Availability - Room Type'!AR57)=$LJ$2,'Availability - Room Type'!AR57,"")</f>
        <v/>
      </c>
      <c r="MV5" s="156" t="str">
        <f>IF(MONTH('Availability - Room Type'!AS57)=$LJ$2,'Availability - Room Type'!AS57,"")</f>
        <v/>
      </c>
      <c r="MW5" s="156" t="str">
        <f>IF(MONTH('Availability - Room Type'!AT57)=$LJ$2,'Availability - Room Type'!AT57,"")</f>
        <v/>
      </c>
      <c r="MX5" s="156" t="str">
        <f>IF(MONTH('Availability - Room Type'!AU57)=$LJ$2,'Availability - Room Type'!AU57,"")</f>
        <v/>
      </c>
      <c r="MY5" s="156" t="str">
        <f>IF(MONTH('Availability - Room Type'!AV57)=$LJ$2,'Availability - Room Type'!AV57,"")</f>
        <v/>
      </c>
      <c r="MZ5" s="156" t="str">
        <f>IF(MONTH('Availability - Room Type'!G64)=$MZ$2,'Availability - Room Type'!G64,"")</f>
        <v/>
      </c>
      <c r="NA5" s="156">
        <f>IF(MONTH('Availability - Room Type'!H64)=$MZ$2,'Availability - Room Type'!H64,"")</f>
        <v>42248</v>
      </c>
      <c r="NB5" s="156">
        <f>IF(MONTH('Availability - Room Type'!I64)=$MZ$2,'Availability - Room Type'!I64,"")</f>
        <v>42249</v>
      </c>
      <c r="NC5" s="156">
        <f>IF(MONTH('Availability - Room Type'!J64)=$MZ$2,'Availability - Room Type'!J64,"")</f>
        <v>42250</v>
      </c>
      <c r="ND5" s="156">
        <f>IF(MONTH('Availability - Room Type'!K64)=$MZ$2,'Availability - Room Type'!K64,"")</f>
        <v>42251</v>
      </c>
      <c r="NE5" s="156">
        <f>IF(MONTH('Availability - Room Type'!L64)=$MZ$2,'Availability - Room Type'!L64,"")</f>
        <v>42252</v>
      </c>
      <c r="NF5" s="156">
        <f>IF(MONTH('Availability - Room Type'!M64)=$MZ$2,'Availability - Room Type'!M64,"")</f>
        <v>42253</v>
      </c>
      <c r="NG5" s="156">
        <f>IF(MONTH('Availability - Room Type'!N64)=$MZ$2,'Availability - Room Type'!N64,"")</f>
        <v>42254</v>
      </c>
      <c r="NH5" s="156">
        <f>IF(MONTH('Availability - Room Type'!O64)=$MZ$2,'Availability - Room Type'!O64,"")</f>
        <v>42255</v>
      </c>
      <c r="NI5" s="156">
        <f>IF(MONTH('Availability - Room Type'!P64)=$MZ$2,'Availability - Room Type'!P64,"")</f>
        <v>42256</v>
      </c>
      <c r="NJ5" s="156">
        <f>IF(MONTH('Availability - Room Type'!Q64)=$MZ$2,'Availability - Room Type'!Q64,"")</f>
        <v>42257</v>
      </c>
      <c r="NK5" s="156">
        <f>IF(MONTH('Availability - Room Type'!R64)=$MZ$2,'Availability - Room Type'!R64,"")</f>
        <v>42258</v>
      </c>
      <c r="NL5" s="156">
        <f>IF(MONTH('Availability - Room Type'!S64)=$MZ$2,'Availability - Room Type'!S64,"")</f>
        <v>42259</v>
      </c>
      <c r="NM5" s="156">
        <f>IF(MONTH('Availability - Room Type'!T64)=$MZ$2,'Availability - Room Type'!T64,"")</f>
        <v>42260</v>
      </c>
      <c r="NN5" s="156">
        <f>IF(MONTH('Availability - Room Type'!U64)=$MZ$2,'Availability - Room Type'!U64,"")</f>
        <v>42261</v>
      </c>
      <c r="NO5" s="156">
        <f>IF(MONTH('Availability - Room Type'!V64)=$MZ$2,'Availability - Room Type'!V64,"")</f>
        <v>42262</v>
      </c>
      <c r="NP5" s="156">
        <f>IF(MONTH('Availability - Room Type'!W64)=$MZ$2,'Availability - Room Type'!W64,"")</f>
        <v>42263</v>
      </c>
      <c r="NQ5" s="156">
        <f>IF(MONTH('Availability - Room Type'!X64)=$MZ$2,'Availability - Room Type'!X64,"")</f>
        <v>42264</v>
      </c>
      <c r="NR5" s="156">
        <f>IF(MONTH('Availability - Room Type'!Y64)=$MZ$2,'Availability - Room Type'!Y64,"")</f>
        <v>42265</v>
      </c>
      <c r="NS5" s="156">
        <f>IF(MONTH('Availability - Room Type'!Z64)=$MZ$2,'Availability - Room Type'!Z64,"")</f>
        <v>42266</v>
      </c>
      <c r="NT5" s="156">
        <f>IF(MONTH('Availability - Room Type'!AA64)=$MZ$2,'Availability - Room Type'!AA64,"")</f>
        <v>42267</v>
      </c>
      <c r="NU5" s="156">
        <f>IF(MONTH('Availability - Room Type'!AB64)=$MZ$2,'Availability - Room Type'!AB64,"")</f>
        <v>42268</v>
      </c>
      <c r="NV5" s="156">
        <f>IF(MONTH('Availability - Room Type'!AC64)=$MZ$2,'Availability - Room Type'!AC64,"")</f>
        <v>42269</v>
      </c>
      <c r="NW5" s="156">
        <f>IF(MONTH('Availability - Room Type'!AD64)=$MZ$2,'Availability - Room Type'!AD64,"")</f>
        <v>42270</v>
      </c>
      <c r="NX5" s="156">
        <f>IF(MONTH('Availability - Room Type'!AE64)=$MZ$2,'Availability - Room Type'!AE64,"")</f>
        <v>42271</v>
      </c>
      <c r="NY5" s="156">
        <f>IF(MONTH('Availability - Room Type'!AF64)=$MZ$2,'Availability - Room Type'!AF64,"")</f>
        <v>42272</v>
      </c>
      <c r="NZ5" s="156">
        <f>IF(MONTH('Availability - Room Type'!AG64)=$MZ$2,'Availability - Room Type'!AG64,"")</f>
        <v>42273</v>
      </c>
      <c r="OA5" s="156">
        <f>IF(MONTH('Availability - Room Type'!AH64)=$MZ$2,'Availability - Room Type'!AH64,"")</f>
        <v>42274</v>
      </c>
      <c r="OB5" s="156">
        <f>IF(MONTH('Availability - Room Type'!AI64)=$MZ$2,'Availability - Room Type'!AI64,"")</f>
        <v>42275</v>
      </c>
      <c r="OC5" s="156">
        <f>IF(MONTH('Availability - Room Type'!AJ64)=$MZ$2,'Availability - Room Type'!AJ64,"")</f>
        <v>42276</v>
      </c>
      <c r="OD5" s="156">
        <f>IF(MONTH('Availability - Room Type'!AK64)=$MZ$2,'Availability - Room Type'!AK64,"")</f>
        <v>42277</v>
      </c>
      <c r="OE5" s="156" t="str">
        <f>IF(MONTH('Availability - Room Type'!AL64)=$MZ$2,'Availability - Room Type'!AL64,"")</f>
        <v/>
      </c>
      <c r="OF5" s="156" t="str">
        <f>IF(MONTH('Availability - Room Type'!AM64)=$MZ$2,'Availability - Room Type'!AM64,"")</f>
        <v/>
      </c>
      <c r="OG5" s="156" t="str">
        <f>IF(MONTH('Availability - Room Type'!AN64)=$MZ$2,'Availability - Room Type'!AN64,"")</f>
        <v/>
      </c>
      <c r="OH5" s="156" t="str">
        <f>IF(MONTH('Availability - Room Type'!AO64)=$MZ$2,'Availability - Room Type'!AO64,"")</f>
        <v/>
      </c>
      <c r="OI5" s="156" t="str">
        <f>IF(MONTH('Availability - Room Type'!AP64)=$MZ$2,'Availability - Room Type'!AP64,"")</f>
        <v/>
      </c>
      <c r="OJ5" s="156" t="str">
        <f>IF(MONTH('Availability - Room Type'!AQ64)=$MZ$2,'Availability - Room Type'!AQ64,"")</f>
        <v/>
      </c>
      <c r="OK5" s="156" t="str">
        <f>IF(MONTH('Availability - Room Type'!AR64)=$MZ$2,'Availability - Room Type'!AR64,"")</f>
        <v/>
      </c>
      <c r="OL5" s="156" t="str">
        <f>IF(MONTH('Availability - Room Type'!AS64)=$MZ$2,'Availability - Room Type'!AS64,"")</f>
        <v/>
      </c>
      <c r="OM5" s="156" t="str">
        <f>IF(MONTH('Availability - Room Type'!AT64)=$MZ$2,'Availability - Room Type'!AT64,"")</f>
        <v/>
      </c>
      <c r="ON5" s="156" t="str">
        <f>IF(MONTH('Availability - Room Type'!AU64)=$MZ$2,'Availability - Room Type'!AU64,"")</f>
        <v/>
      </c>
      <c r="OO5" s="156" t="str">
        <f>IF(MONTH('Availability - Room Type'!AV64)=$MZ$2,'Availability - Room Type'!AV64,"")</f>
        <v/>
      </c>
      <c r="OP5" s="156" t="str">
        <f>IF(MONTH('Availability - Room Type'!G71)=$OP$2,'Availability - Room Type'!G71,"")</f>
        <v/>
      </c>
      <c r="OQ5" s="156" t="str">
        <f>IF(MONTH('Availability - Room Type'!H71)=$OP$2,'Availability - Room Type'!H71,"")</f>
        <v/>
      </c>
      <c r="OR5" s="156" t="str">
        <f>IF(MONTH('Availability - Room Type'!I71)=$OP$2,'Availability - Room Type'!I71,"")</f>
        <v/>
      </c>
      <c r="OS5" s="156">
        <f>IF(MONTH('Availability - Room Type'!J71)=$OP$2,'Availability - Room Type'!J71,"")</f>
        <v>42278</v>
      </c>
      <c r="OT5" s="156">
        <f>IF(MONTH('Availability - Room Type'!K71)=$OP$2,'Availability - Room Type'!K71,"")</f>
        <v>42279</v>
      </c>
      <c r="OU5" s="156">
        <f>IF(MONTH('Availability - Room Type'!L71)=$OP$2,'Availability - Room Type'!L71,"")</f>
        <v>42280</v>
      </c>
      <c r="OV5" s="156">
        <f>IF(MONTH('Availability - Room Type'!M71)=$OP$2,'Availability - Room Type'!M71,"")</f>
        <v>42281</v>
      </c>
      <c r="OW5" s="156">
        <f>IF(MONTH('Availability - Room Type'!N71)=$OP$2,'Availability - Room Type'!N71,"")</f>
        <v>42282</v>
      </c>
      <c r="OX5" s="156">
        <f>IF(MONTH('Availability - Room Type'!O71)=$OP$2,'Availability - Room Type'!O71,"")</f>
        <v>42283</v>
      </c>
      <c r="OY5" s="156">
        <f>IF(MONTH('Availability - Room Type'!P71)=$OP$2,'Availability - Room Type'!P71,"")</f>
        <v>42284</v>
      </c>
      <c r="OZ5" s="156">
        <f>IF(MONTH('Availability - Room Type'!Q71)=$OP$2,'Availability - Room Type'!Q71,"")</f>
        <v>42285</v>
      </c>
      <c r="PA5" s="156">
        <f>IF(MONTH('Availability - Room Type'!R71)=$OP$2,'Availability - Room Type'!R71,"")</f>
        <v>42286</v>
      </c>
      <c r="PB5" s="156">
        <f>IF(MONTH('Availability - Room Type'!S71)=$OP$2,'Availability - Room Type'!S71,"")</f>
        <v>42287</v>
      </c>
      <c r="PC5" s="156">
        <f>IF(MONTH('Availability - Room Type'!T71)=$OP$2,'Availability - Room Type'!T71,"")</f>
        <v>42288</v>
      </c>
      <c r="PD5" s="156">
        <f>IF(MONTH('Availability - Room Type'!U71)=$OP$2,'Availability - Room Type'!U71,"")</f>
        <v>42289</v>
      </c>
      <c r="PE5" s="156">
        <f>IF(MONTH('Availability - Room Type'!V71)=$OP$2,'Availability - Room Type'!V71,"")</f>
        <v>42290</v>
      </c>
      <c r="PF5" s="156">
        <f>IF(MONTH('Availability - Room Type'!W71)=$OP$2,'Availability - Room Type'!W71,"")</f>
        <v>42291</v>
      </c>
      <c r="PG5" s="156">
        <f>IF(MONTH('Availability - Room Type'!X71)=$OP$2,'Availability - Room Type'!X71,"")</f>
        <v>42292</v>
      </c>
      <c r="PH5" s="156">
        <f>IF(MONTH('Availability - Room Type'!Y71)=$OP$2,'Availability - Room Type'!Y71,"")</f>
        <v>42293</v>
      </c>
      <c r="PI5" s="156">
        <f>IF(MONTH('Availability - Room Type'!Z71)=$OP$2,'Availability - Room Type'!Z71,"")</f>
        <v>42294</v>
      </c>
      <c r="PJ5" s="156">
        <f>IF(MONTH('Availability - Room Type'!AA71)=$OP$2,'Availability - Room Type'!AA71,"")</f>
        <v>42295</v>
      </c>
      <c r="PK5" s="156">
        <f>IF(MONTH('Availability - Room Type'!AB71)=$OP$2,'Availability - Room Type'!AB71,"")</f>
        <v>42296</v>
      </c>
      <c r="PL5" s="156">
        <f>IF(MONTH('Availability - Room Type'!AC71)=$OP$2,'Availability - Room Type'!AC71,"")</f>
        <v>42297</v>
      </c>
      <c r="PM5" s="156">
        <f>IF(MONTH('Availability - Room Type'!AD71)=$OP$2,'Availability - Room Type'!AD71,"")</f>
        <v>42298</v>
      </c>
      <c r="PN5" s="156">
        <f>IF(MONTH('Availability - Room Type'!AE71)=$OP$2,'Availability - Room Type'!AE71,"")</f>
        <v>42299</v>
      </c>
      <c r="PO5" s="156">
        <f>IF(MONTH('Availability - Room Type'!AF71)=$OP$2,'Availability - Room Type'!AF71,"")</f>
        <v>42300</v>
      </c>
      <c r="PP5" s="156">
        <f>IF(MONTH('Availability - Room Type'!AG71)=$OP$2,'Availability - Room Type'!AG71,"")</f>
        <v>42301</v>
      </c>
      <c r="PQ5" s="156">
        <f>IF(MONTH('Availability - Room Type'!AH71)=$OP$2,'Availability - Room Type'!AH71,"")</f>
        <v>42302</v>
      </c>
      <c r="PR5" s="156">
        <f>IF(MONTH('Availability - Room Type'!AI71)=$OP$2,'Availability - Room Type'!AI71,"")</f>
        <v>42303</v>
      </c>
      <c r="PS5" s="156">
        <f>IF(MONTH('Availability - Room Type'!AJ71)=$OP$2,'Availability - Room Type'!AJ71,"")</f>
        <v>42304</v>
      </c>
      <c r="PT5" s="156">
        <f>IF(MONTH('Availability - Room Type'!AK71)=$OP$2,'Availability - Room Type'!AK71,"")</f>
        <v>42305</v>
      </c>
      <c r="PU5" s="156">
        <f>IF(MONTH('Availability - Room Type'!AL71)=$OP$2,'Availability - Room Type'!AL71,"")</f>
        <v>42306</v>
      </c>
      <c r="PV5" s="156">
        <f>IF(MONTH('Availability - Room Type'!AM71)=$OP$2,'Availability - Room Type'!AM71,"")</f>
        <v>42307</v>
      </c>
      <c r="PW5" s="156">
        <f>IF(MONTH('Availability - Room Type'!AN71)=$OP$2,'Availability - Room Type'!AN71,"")</f>
        <v>42308</v>
      </c>
      <c r="PX5" s="156" t="str">
        <f>IF(MONTH('Availability - Room Type'!AO71)=$OP$2,'Availability - Room Type'!AO71,"")</f>
        <v/>
      </c>
      <c r="PY5" s="156" t="str">
        <f>IF(MONTH('Availability - Room Type'!AP71)=$OP$2,'Availability - Room Type'!AP71,"")</f>
        <v/>
      </c>
      <c r="PZ5" s="156" t="str">
        <f>IF(MONTH('Availability - Room Type'!AQ71)=$OP$2,'Availability - Room Type'!AQ71,"")</f>
        <v/>
      </c>
      <c r="QA5" s="156" t="str">
        <f>IF(MONTH('Availability - Room Type'!AR71)=$OP$2,'Availability - Room Type'!AR71,"")</f>
        <v/>
      </c>
      <c r="QB5" s="156" t="str">
        <f>IF(MONTH('Availability - Room Type'!AS71)=$OP$2,'Availability - Room Type'!AS71,"")</f>
        <v/>
      </c>
      <c r="QC5" s="156" t="str">
        <f>IF(MONTH('Availability - Room Type'!AT71)=$OP$2,'Availability - Room Type'!AT71,"")</f>
        <v/>
      </c>
      <c r="QD5" s="156" t="str">
        <f>IF(MONTH('Availability - Room Type'!AU71)=$OP$2,'Availability - Room Type'!AU71,"")</f>
        <v/>
      </c>
      <c r="QE5" s="156" t="str">
        <f>IF(MONTH('Availability - Room Type'!AV71)=$OP$2,'Availability - Room Type'!AV71,"")</f>
        <v/>
      </c>
      <c r="QF5" s="156" t="str">
        <f>IF(MONTH('Availability - Room Type'!G78)=$QF$2,'Availability - Room Type'!G78,"")</f>
        <v/>
      </c>
      <c r="QG5" s="156" t="str">
        <f>IF(MONTH('Availability - Room Type'!H78)=$QF$2,'Availability - Room Type'!H78,"")</f>
        <v/>
      </c>
      <c r="QH5" s="156" t="str">
        <f>IF(MONTH('Availability - Room Type'!I78)=$QF$2,'Availability - Room Type'!I78,"")</f>
        <v/>
      </c>
      <c r="QI5" s="156" t="str">
        <f>IF(MONTH('Availability - Room Type'!J78)=$QF$2,'Availability - Room Type'!J78,"")</f>
        <v/>
      </c>
      <c r="QJ5" s="156" t="str">
        <f>IF(MONTH('Availability - Room Type'!K78)=$QF$2,'Availability - Room Type'!K78,"")</f>
        <v/>
      </c>
      <c r="QK5" s="156" t="str">
        <f>IF(MONTH('Availability - Room Type'!L78)=$QF$2,'Availability - Room Type'!L78,"")</f>
        <v/>
      </c>
      <c r="QL5" s="156">
        <f>IF(MONTH('Availability - Room Type'!M78)=$QF$2,'Availability - Room Type'!M78,"")</f>
        <v>42309</v>
      </c>
      <c r="QM5" s="156">
        <f>IF(MONTH('Availability - Room Type'!N78)=$QF$2,'Availability - Room Type'!N78,"")</f>
        <v>42310</v>
      </c>
      <c r="QN5" s="156">
        <f>IF(MONTH('Availability - Room Type'!O78)=$QF$2,'Availability - Room Type'!O78,"")</f>
        <v>42311</v>
      </c>
      <c r="QO5" s="156">
        <f>IF(MONTH('Availability - Room Type'!P78)=$QF$2,'Availability - Room Type'!P78,"")</f>
        <v>42312</v>
      </c>
      <c r="QP5" s="156">
        <f>IF(MONTH('Availability - Room Type'!Q78)=$QF$2,'Availability - Room Type'!Q78,"")</f>
        <v>42313</v>
      </c>
      <c r="QQ5" s="156">
        <f>IF(MONTH('Availability - Room Type'!R78)=$QF$2,'Availability - Room Type'!R78,"")</f>
        <v>42314</v>
      </c>
      <c r="QR5" s="156">
        <f>IF(MONTH('Availability - Room Type'!S78)=$QF$2,'Availability - Room Type'!S78,"")</f>
        <v>42315</v>
      </c>
      <c r="QS5" s="156">
        <f>IF(MONTH('Availability - Room Type'!T78)=$QF$2,'Availability - Room Type'!T78,"")</f>
        <v>42316</v>
      </c>
      <c r="QT5" s="156">
        <f>IF(MONTH('Availability - Room Type'!U78)=$QF$2,'Availability - Room Type'!U78,"")</f>
        <v>42317</v>
      </c>
      <c r="QU5" s="156">
        <f>IF(MONTH('Availability - Room Type'!V78)=$QF$2,'Availability - Room Type'!V78,"")</f>
        <v>42318</v>
      </c>
      <c r="QV5" s="156">
        <f>IF(MONTH('Availability - Room Type'!W78)=$QF$2,'Availability - Room Type'!W78,"")</f>
        <v>42319</v>
      </c>
      <c r="QW5" s="156">
        <f>IF(MONTH('Availability - Room Type'!X78)=$QF$2,'Availability - Room Type'!X78,"")</f>
        <v>42320</v>
      </c>
      <c r="QX5" s="156">
        <f>IF(MONTH('Availability - Room Type'!Y78)=$QF$2,'Availability - Room Type'!Y78,"")</f>
        <v>42321</v>
      </c>
      <c r="QY5" s="156">
        <f>IF(MONTH('Availability - Room Type'!Z78)=$QF$2,'Availability - Room Type'!Z78,"")</f>
        <v>42322</v>
      </c>
      <c r="QZ5" s="156">
        <f>IF(MONTH('Availability - Room Type'!AA78)=$QF$2,'Availability - Room Type'!AA78,"")</f>
        <v>42323</v>
      </c>
      <c r="RA5" s="156">
        <f>IF(MONTH('Availability - Room Type'!AB78)=$QF$2,'Availability - Room Type'!AB78,"")</f>
        <v>42324</v>
      </c>
      <c r="RB5" s="156">
        <f>IF(MONTH('Availability - Room Type'!AC78)=$QF$2,'Availability - Room Type'!AC78,"")</f>
        <v>42325</v>
      </c>
      <c r="RC5" s="156">
        <f>IF(MONTH('Availability - Room Type'!AD78)=$QF$2,'Availability - Room Type'!AD78,"")</f>
        <v>42326</v>
      </c>
      <c r="RD5" s="156">
        <f>IF(MONTH('Availability - Room Type'!AE78)=$QF$2,'Availability - Room Type'!AE78,"")</f>
        <v>42327</v>
      </c>
      <c r="RE5" s="156">
        <f>IF(MONTH('Availability - Room Type'!AF78)=$QF$2,'Availability - Room Type'!AF78,"")</f>
        <v>42328</v>
      </c>
      <c r="RF5" s="156">
        <f>IF(MONTH('Availability - Room Type'!AG78)=$QF$2,'Availability - Room Type'!AG78,"")</f>
        <v>42329</v>
      </c>
      <c r="RG5" s="156">
        <f>IF(MONTH('Availability - Room Type'!AH78)=$QF$2,'Availability - Room Type'!AH78,"")</f>
        <v>42330</v>
      </c>
      <c r="RH5" s="156">
        <f>IF(MONTH('Availability - Room Type'!AI78)=$QF$2,'Availability - Room Type'!AI78,"")</f>
        <v>42331</v>
      </c>
      <c r="RI5" s="156">
        <f>IF(MONTH('Availability - Room Type'!AJ78)=$QF$2,'Availability - Room Type'!AJ78,"")</f>
        <v>42332</v>
      </c>
      <c r="RJ5" s="156">
        <f>IF(MONTH('Availability - Room Type'!AK78)=$QF$2,'Availability - Room Type'!AK78,"")</f>
        <v>42333</v>
      </c>
      <c r="RK5" s="156">
        <f>IF(MONTH('Availability - Room Type'!AL78)=$QF$2,'Availability - Room Type'!AL78,"")</f>
        <v>42334</v>
      </c>
      <c r="RL5" s="156">
        <f>IF(MONTH('Availability - Room Type'!AM78)=$QF$2,'Availability - Room Type'!AM78,"")</f>
        <v>42335</v>
      </c>
      <c r="RM5" s="156">
        <f>IF(MONTH('Availability - Room Type'!AN78)=$QF$2,'Availability - Room Type'!AN78,"")</f>
        <v>42336</v>
      </c>
      <c r="RN5" s="156">
        <f>IF(MONTH('Availability - Room Type'!AO78)=$QF$2,'Availability - Room Type'!AO78,"")</f>
        <v>42337</v>
      </c>
      <c r="RO5" s="156">
        <f>IF(MONTH('Availability - Room Type'!AP78)=$QF$2,'Availability - Room Type'!AP78,"")</f>
        <v>42338</v>
      </c>
      <c r="RP5" s="156" t="str">
        <f>IF(MONTH('Availability - Room Type'!AQ78)=$QF$2,'Availability - Room Type'!AQ78,"")</f>
        <v/>
      </c>
      <c r="RQ5" s="156" t="str">
        <f>IF(MONTH('Availability - Room Type'!AR78)=$QF$2,'Availability - Room Type'!AR78,"")</f>
        <v/>
      </c>
      <c r="RR5" s="156" t="str">
        <f>IF(MONTH('Availability - Room Type'!AS78)=$QF$2,'Availability - Room Type'!AS78,"")</f>
        <v/>
      </c>
      <c r="RS5" s="156" t="str">
        <f>IF(MONTH('Availability - Room Type'!AT78)=$QF$2,'Availability - Room Type'!AT78,"")</f>
        <v/>
      </c>
      <c r="RT5" s="156" t="str">
        <f>IF(MONTH('Availability - Room Type'!AU78)=$QF$2,'Availability - Room Type'!AU78,"")</f>
        <v/>
      </c>
      <c r="RU5" s="156" t="str">
        <f>IF(MONTH('Availability - Room Type'!AV78)=$QF$2,'Availability - Room Type'!AV78,"")</f>
        <v/>
      </c>
      <c r="RV5" s="156" t="str">
        <f>IF(MONTH('Availability - Room Type'!G85)=$RV$2,'Availability - Room Type'!G85,"")</f>
        <v/>
      </c>
      <c r="RW5" s="156">
        <f>IF(MONTH('Availability - Room Type'!H85)=$RV$2,'Availability - Room Type'!H85,"")</f>
        <v>42339</v>
      </c>
      <c r="RX5" s="156">
        <f>IF(MONTH('Availability - Room Type'!I85)=$RV$2,'Availability - Room Type'!I85,"")</f>
        <v>42340</v>
      </c>
      <c r="RY5" s="156">
        <f>IF(MONTH('Availability - Room Type'!J85)=$RV$2,'Availability - Room Type'!J85,"")</f>
        <v>42341</v>
      </c>
      <c r="RZ5" s="156">
        <f>IF(MONTH('Availability - Room Type'!K85)=$RV$2,'Availability - Room Type'!K85,"")</f>
        <v>42342</v>
      </c>
      <c r="SA5" s="156">
        <f>IF(MONTH('Availability - Room Type'!L85)=$RV$2,'Availability - Room Type'!L85,"")</f>
        <v>42343</v>
      </c>
      <c r="SB5" s="156">
        <f>IF(MONTH('Availability - Room Type'!M85)=$RV$2,'Availability - Room Type'!M85,"")</f>
        <v>42344</v>
      </c>
      <c r="SC5" s="156">
        <f>IF(MONTH('Availability - Room Type'!N85)=$RV$2,'Availability - Room Type'!N85,"")</f>
        <v>42345</v>
      </c>
      <c r="SD5" s="156">
        <f>IF(MONTH('Availability - Room Type'!O85)=$RV$2,'Availability - Room Type'!O85,"")</f>
        <v>42346</v>
      </c>
      <c r="SE5" s="156">
        <f>IF(MONTH('Availability - Room Type'!P85)=$RV$2,'Availability - Room Type'!P85,"")</f>
        <v>42347</v>
      </c>
      <c r="SF5" s="156">
        <f>IF(MONTH('Availability - Room Type'!Q85)=$RV$2,'Availability - Room Type'!Q85,"")</f>
        <v>42348</v>
      </c>
      <c r="SG5" s="156">
        <f>IF(MONTH('Availability - Room Type'!R85)=$RV$2,'Availability - Room Type'!R85,"")</f>
        <v>42349</v>
      </c>
      <c r="SH5" s="156">
        <f>IF(MONTH('Availability - Room Type'!S85)=$RV$2,'Availability - Room Type'!S85,"")</f>
        <v>42350</v>
      </c>
      <c r="SI5" s="156">
        <f>IF(MONTH('Availability - Room Type'!T85)=$RV$2,'Availability - Room Type'!T85,"")</f>
        <v>42351</v>
      </c>
      <c r="SJ5" s="156">
        <f>IF(MONTH('Availability - Room Type'!U85)=$RV$2,'Availability - Room Type'!U85,"")</f>
        <v>42352</v>
      </c>
      <c r="SK5" s="156">
        <f>IF(MONTH('Availability - Room Type'!V85)=$RV$2,'Availability - Room Type'!V85,"")</f>
        <v>42353</v>
      </c>
      <c r="SL5" s="156">
        <f>IF(MONTH('Availability - Room Type'!W85)=$RV$2,'Availability - Room Type'!W85,"")</f>
        <v>42354</v>
      </c>
      <c r="SM5" s="156">
        <f>IF(MONTH('Availability - Room Type'!X85)=$RV$2,'Availability - Room Type'!X85,"")</f>
        <v>42355</v>
      </c>
      <c r="SN5" s="156">
        <f>IF(MONTH('Availability - Room Type'!Y85)=$RV$2,'Availability - Room Type'!Y85,"")</f>
        <v>42356</v>
      </c>
      <c r="SO5" s="156">
        <f>IF(MONTH('Availability - Room Type'!Z85)=$RV$2,'Availability - Room Type'!Z85,"")</f>
        <v>42357</v>
      </c>
      <c r="SP5" s="156">
        <f>IF(MONTH('Availability - Room Type'!AA85)=$RV$2,'Availability - Room Type'!AA85,"")</f>
        <v>42358</v>
      </c>
      <c r="SQ5" s="156">
        <f>IF(MONTH('Availability - Room Type'!AB85)=$RV$2,'Availability - Room Type'!AB85,"")</f>
        <v>42359</v>
      </c>
      <c r="SR5" s="156">
        <f>IF(MONTH('Availability - Room Type'!AC85)=$RV$2,'Availability - Room Type'!AC85,"")</f>
        <v>42360</v>
      </c>
      <c r="SS5" s="156">
        <f>IF(MONTH('Availability - Room Type'!AD85)=$RV$2,'Availability - Room Type'!AD85,"")</f>
        <v>42361</v>
      </c>
      <c r="ST5" s="156">
        <f>IF(MONTH('Availability - Room Type'!AE85)=$RV$2,'Availability - Room Type'!AE85,"")</f>
        <v>42362</v>
      </c>
      <c r="SU5" s="156">
        <f>IF(MONTH('Availability - Room Type'!AF85)=$RV$2,'Availability - Room Type'!AF85,"")</f>
        <v>42363</v>
      </c>
      <c r="SV5" s="156">
        <f>IF(MONTH('Availability - Room Type'!AG85)=$RV$2,'Availability - Room Type'!AG85,"")</f>
        <v>42364</v>
      </c>
      <c r="SW5" s="156">
        <f>IF(MONTH('Availability - Room Type'!AH85)=$RV$2,'Availability - Room Type'!AH85,"")</f>
        <v>42365</v>
      </c>
      <c r="SX5" s="156">
        <f>IF(MONTH('Availability - Room Type'!AI85)=$RV$2,'Availability - Room Type'!AI85,"")</f>
        <v>42366</v>
      </c>
      <c r="SY5" s="156">
        <f>IF(MONTH('Availability - Room Type'!AJ85)=$RV$2,'Availability - Room Type'!AJ85,"")</f>
        <v>42367</v>
      </c>
      <c r="SZ5" s="156">
        <f>IF(MONTH('Availability - Room Type'!AK85)=$RV$2,'Availability - Room Type'!AK85,"")</f>
        <v>42368</v>
      </c>
      <c r="TA5" s="156">
        <f>IF(MONTH('Availability - Room Type'!AL85)=$RV$2,'Availability - Room Type'!AL85,"")</f>
        <v>42369</v>
      </c>
      <c r="TB5" s="156" t="str">
        <f>IF(MONTH('Availability - Room Type'!AM85)=$RV$2,'Availability - Room Type'!AM85,"")</f>
        <v/>
      </c>
      <c r="TC5" s="156" t="str">
        <f>IF(MONTH('Availability - Room Type'!AN85)=$RV$2,'Availability - Room Type'!AN85,"")</f>
        <v/>
      </c>
      <c r="TD5" s="156" t="str">
        <f>IF(MONTH('Availability - Room Type'!AO85)=$RV$2,'Availability - Room Type'!AO85,"")</f>
        <v/>
      </c>
      <c r="TE5" s="156" t="str">
        <f>IF(MONTH('Availability - Room Type'!AP85)=$RV$2,'Availability - Room Type'!AP85,"")</f>
        <v/>
      </c>
      <c r="TF5" s="156" t="str">
        <f>IF(MONTH('Availability - Room Type'!AQ85)=$RV$2,'Availability - Room Type'!AQ85,"")</f>
        <v/>
      </c>
      <c r="TG5" s="156" t="str">
        <f>IF(MONTH('Availability - Room Type'!AR85)=$RV$2,'Availability - Room Type'!AR85,"")</f>
        <v/>
      </c>
      <c r="TH5" s="156" t="str">
        <f>IF(MONTH('Availability - Room Type'!AS85)=$RV$2,'Availability - Room Type'!AS85,"")</f>
        <v/>
      </c>
      <c r="TI5" s="156" t="str">
        <f>IF(MONTH('Availability - Room Type'!AT85)=$RV$2,'Availability - Room Type'!AT85,"")</f>
        <v/>
      </c>
      <c r="TJ5" s="156" t="str">
        <f>IF(MONTH('Availability - Room Type'!AU85)=$RV$2,'Availability - Room Type'!AU85,"")</f>
        <v/>
      </c>
      <c r="TK5" s="156" t="str">
        <f>IF(MONTH('Availability - Room Type'!AV85)=$RV$2,'Availability - Room Type'!AV85,"")</f>
        <v/>
      </c>
    </row>
    <row r="6" spans="1:535" ht="15" thickBot="1" x14ac:dyDescent="0.35">
      <c r="B6" s="58" t="s">
        <v>87</v>
      </c>
      <c r="C6" s="59">
        <f>HLOOKUP(C$5,$AB$5:$TK$16,2,FALSE)</f>
        <v>15</v>
      </c>
      <c r="D6" s="59">
        <f t="shared" ref="D6:V6" si="13">HLOOKUP(D$5,$AB$5:$TK$16,2,FALSE)</f>
        <v>15</v>
      </c>
      <c r="E6" s="59">
        <f t="shared" si="13"/>
        <v>15</v>
      </c>
      <c r="F6" s="59">
        <f t="shared" si="13"/>
        <v>15</v>
      </c>
      <c r="G6" s="59">
        <f t="shared" si="13"/>
        <v>15</v>
      </c>
      <c r="H6" s="59">
        <f t="shared" si="13"/>
        <v>15</v>
      </c>
      <c r="I6" s="59">
        <f t="shared" si="13"/>
        <v>15</v>
      </c>
      <c r="J6" s="59">
        <f t="shared" si="13"/>
        <v>15</v>
      </c>
      <c r="K6" s="59">
        <f t="shared" si="13"/>
        <v>15</v>
      </c>
      <c r="L6" s="59">
        <f t="shared" si="13"/>
        <v>15</v>
      </c>
      <c r="M6" s="59">
        <f t="shared" si="13"/>
        <v>15</v>
      </c>
      <c r="N6" s="59">
        <f t="shared" si="13"/>
        <v>15</v>
      </c>
      <c r="O6" s="59">
        <f t="shared" si="13"/>
        <v>15</v>
      </c>
      <c r="P6" s="59">
        <f t="shared" si="13"/>
        <v>15</v>
      </c>
      <c r="Q6" s="59">
        <f t="shared" si="13"/>
        <v>15</v>
      </c>
      <c r="R6" s="59">
        <f t="shared" si="13"/>
        <v>15</v>
      </c>
      <c r="S6" s="59">
        <f t="shared" si="13"/>
        <v>15</v>
      </c>
      <c r="T6" s="59">
        <f t="shared" si="13"/>
        <v>15</v>
      </c>
      <c r="U6" s="59">
        <f t="shared" si="13"/>
        <v>15</v>
      </c>
      <c r="V6" s="59">
        <f t="shared" si="13"/>
        <v>15</v>
      </c>
      <c r="AB6" s="19">
        <f>'Availability - Room Type'!G9</f>
        <v>15</v>
      </c>
      <c r="AC6" s="19">
        <f>'Availability - Room Type'!H9</f>
        <v>15</v>
      </c>
      <c r="AD6" s="19">
        <f>'Availability - Room Type'!I9</f>
        <v>15</v>
      </c>
      <c r="AE6" s="19">
        <f>'Availability - Room Type'!J9</f>
        <v>15</v>
      </c>
      <c r="AF6" s="19">
        <f>'Availability - Room Type'!K9</f>
        <v>15</v>
      </c>
      <c r="AG6" s="19">
        <f>'Availability - Room Type'!L9</f>
        <v>14</v>
      </c>
      <c r="AH6" s="19">
        <f>'Availability - Room Type'!M9</f>
        <v>14</v>
      </c>
      <c r="AI6" s="19">
        <f>'Availability - Room Type'!N9</f>
        <v>14</v>
      </c>
      <c r="AJ6" s="19">
        <f>'Availability - Room Type'!O9</f>
        <v>15</v>
      </c>
      <c r="AK6" s="19">
        <f>'Availability - Room Type'!P9</f>
        <v>14</v>
      </c>
      <c r="AL6" s="19">
        <f>'Availability - Room Type'!Q9</f>
        <v>14</v>
      </c>
      <c r="AM6" s="19">
        <f>'Availability - Room Type'!R9</f>
        <v>14</v>
      </c>
      <c r="AN6" s="19">
        <f>'Availability - Room Type'!S9</f>
        <v>14</v>
      </c>
      <c r="AO6" s="19">
        <f>'Availability - Room Type'!T9</f>
        <v>14</v>
      </c>
      <c r="AP6" s="19">
        <f>'Availability - Room Type'!U9</f>
        <v>15</v>
      </c>
      <c r="AQ6" s="19">
        <f>'Availability - Room Type'!V9</f>
        <v>15</v>
      </c>
      <c r="AR6" s="19">
        <f>'Availability - Room Type'!W9</f>
        <v>15</v>
      </c>
      <c r="AS6" s="19">
        <f>'Availability - Room Type'!X9</f>
        <v>15</v>
      </c>
      <c r="AT6" s="19">
        <f>'Availability - Room Type'!Y9</f>
        <v>15</v>
      </c>
      <c r="AU6" s="19">
        <f>'Availability - Room Type'!Z9</f>
        <v>15</v>
      </c>
      <c r="AV6" s="19">
        <f>'Availability - Room Type'!AA9</f>
        <v>15</v>
      </c>
      <c r="AW6" s="19">
        <f>'Availability - Room Type'!AB9</f>
        <v>15</v>
      </c>
      <c r="AX6" s="19">
        <f>'Availability - Room Type'!AC9</f>
        <v>15</v>
      </c>
      <c r="AY6" s="19">
        <f>'Availability - Room Type'!AD9</f>
        <v>15</v>
      </c>
      <c r="AZ6" s="19">
        <f>'Availability - Room Type'!AE9</f>
        <v>15</v>
      </c>
      <c r="BA6" s="19">
        <f>'Availability - Room Type'!AF9</f>
        <v>15</v>
      </c>
      <c r="BB6" s="19">
        <f>'Availability - Room Type'!AG9</f>
        <v>15</v>
      </c>
      <c r="BC6" s="19">
        <f>'Availability - Room Type'!AH9</f>
        <v>15</v>
      </c>
      <c r="BD6" s="19">
        <f>'Availability - Room Type'!AI9</f>
        <v>15</v>
      </c>
      <c r="BE6" s="19">
        <f>'Availability - Room Type'!AJ9</f>
        <v>15</v>
      </c>
      <c r="BF6" s="19">
        <f>'Availability - Room Type'!AK9</f>
        <v>15</v>
      </c>
      <c r="BG6" s="19">
        <f>'Availability - Room Type'!AL9</f>
        <v>15</v>
      </c>
      <c r="BH6" s="19">
        <f>'Availability - Room Type'!AM9</f>
        <v>15</v>
      </c>
      <c r="BI6" s="19">
        <f>'Availability - Room Type'!AN9</f>
        <v>15</v>
      </c>
      <c r="BJ6" s="19">
        <f>'Availability - Room Type'!AO9</f>
        <v>15</v>
      </c>
      <c r="BK6" s="19">
        <f>'Availability - Room Type'!AP9</f>
        <v>15</v>
      </c>
      <c r="BL6" s="19">
        <f>'Availability - Room Type'!AQ9</f>
        <v>15</v>
      </c>
      <c r="BM6" s="19">
        <f>'Availability - Room Type'!AR9</f>
        <v>15</v>
      </c>
      <c r="BN6" s="19">
        <f>'Availability - Room Type'!AS9</f>
        <v>15</v>
      </c>
      <c r="BO6" s="19">
        <f>'Availability - Room Type'!AT9</f>
        <v>15</v>
      </c>
      <c r="BP6" s="19">
        <f>'Availability - Room Type'!AU9</f>
        <v>15</v>
      </c>
      <c r="BQ6" s="137">
        <f>'Availability - Room Type'!AV9</f>
        <v>15</v>
      </c>
      <c r="BR6" s="19">
        <f>'Availability - Room Type'!G16</f>
        <v>15</v>
      </c>
      <c r="BS6" s="19">
        <f>'Availability - Room Type'!H16</f>
        <v>15</v>
      </c>
      <c r="BT6" s="19">
        <f>'Availability - Room Type'!I16</f>
        <v>15</v>
      </c>
      <c r="BU6" s="19">
        <f>'Availability - Room Type'!J16</f>
        <v>15</v>
      </c>
      <c r="BV6" s="19">
        <f>'Availability - Room Type'!K16</f>
        <v>15</v>
      </c>
      <c r="BW6" s="19">
        <f>'Availability - Room Type'!L16</f>
        <v>15</v>
      </c>
      <c r="BX6" s="19">
        <f>'Availability - Room Type'!M16</f>
        <v>15</v>
      </c>
      <c r="BY6" s="19">
        <f>'Availability - Room Type'!N16</f>
        <v>15</v>
      </c>
      <c r="BZ6" s="19">
        <f>'Availability - Room Type'!O16</f>
        <v>15</v>
      </c>
      <c r="CA6" s="19">
        <f>'Availability - Room Type'!P16</f>
        <v>15</v>
      </c>
      <c r="CB6" s="19">
        <f>'Availability - Room Type'!Q16</f>
        <v>15</v>
      </c>
      <c r="CC6" s="19">
        <f>'Availability - Room Type'!R16</f>
        <v>15</v>
      </c>
      <c r="CD6" s="19">
        <f>'Availability - Room Type'!S16</f>
        <v>15</v>
      </c>
      <c r="CE6" s="19">
        <f>'Availability - Room Type'!T16</f>
        <v>14</v>
      </c>
      <c r="CF6" s="19">
        <f>'Availability - Room Type'!U16</f>
        <v>14</v>
      </c>
      <c r="CG6" s="19">
        <f>'Availability - Room Type'!V16</f>
        <v>15</v>
      </c>
      <c r="CH6" s="19">
        <f>'Availability - Room Type'!W16</f>
        <v>15</v>
      </c>
      <c r="CI6" s="19">
        <f>'Availability - Room Type'!X16</f>
        <v>15</v>
      </c>
      <c r="CJ6" s="19">
        <f>'Availability - Room Type'!Y16</f>
        <v>15</v>
      </c>
      <c r="CK6" s="19">
        <f>'Availability - Room Type'!Z16</f>
        <v>15</v>
      </c>
      <c r="CL6" s="19">
        <f>'Availability - Room Type'!AA16</f>
        <v>15</v>
      </c>
      <c r="CM6" s="19">
        <f>'Availability - Room Type'!AB16</f>
        <v>15</v>
      </c>
      <c r="CN6" s="19">
        <f>'Availability - Room Type'!AC16</f>
        <v>15</v>
      </c>
      <c r="CO6" s="19">
        <f>'Availability - Room Type'!AD16</f>
        <v>15</v>
      </c>
      <c r="CP6" s="19">
        <f>'Availability - Room Type'!AE16</f>
        <v>15</v>
      </c>
      <c r="CQ6" s="19">
        <f>'Availability - Room Type'!AF16</f>
        <v>15</v>
      </c>
      <c r="CR6" s="19">
        <f>'Availability - Room Type'!AG16</f>
        <v>15</v>
      </c>
      <c r="CS6" s="19">
        <f>'Availability - Room Type'!AH16</f>
        <v>15</v>
      </c>
      <c r="CT6" s="19">
        <f>'Availability - Room Type'!AI16</f>
        <v>15</v>
      </c>
      <c r="CU6" s="19">
        <f>'Availability - Room Type'!AJ16</f>
        <v>15</v>
      </c>
      <c r="CV6" s="19">
        <f>'Availability - Room Type'!AK16</f>
        <v>15</v>
      </c>
      <c r="CW6" s="19">
        <f>'Availability - Room Type'!AL16</f>
        <v>15</v>
      </c>
      <c r="CX6" s="19">
        <f>'Availability - Room Type'!AM16</f>
        <v>15</v>
      </c>
      <c r="CY6" s="19">
        <f>'Availability - Room Type'!AN16</f>
        <v>15</v>
      </c>
      <c r="CZ6" s="19">
        <f>'Availability - Room Type'!AO16</f>
        <v>15</v>
      </c>
      <c r="DA6" s="19">
        <f>'Availability - Room Type'!AP16</f>
        <v>15</v>
      </c>
      <c r="DB6" s="19">
        <f>'Availability - Room Type'!AQ16</f>
        <v>15</v>
      </c>
      <c r="DC6" s="19">
        <f>'Availability - Room Type'!AR16</f>
        <v>15</v>
      </c>
      <c r="DD6" s="19">
        <f>'Availability - Room Type'!AS16</f>
        <v>15</v>
      </c>
      <c r="DE6" s="19">
        <f>'Availability - Room Type'!AT16</f>
        <v>15</v>
      </c>
      <c r="DF6" s="19">
        <f>'Availability - Room Type'!AU16</f>
        <v>15</v>
      </c>
      <c r="DG6" s="19">
        <f>'Availability - Room Type'!AV16</f>
        <v>15</v>
      </c>
      <c r="DH6" s="19">
        <f>'Availability - Room Type'!G23</f>
        <v>15</v>
      </c>
      <c r="DI6" s="19">
        <f>'Availability - Room Type'!H23</f>
        <v>15</v>
      </c>
      <c r="DJ6" s="19">
        <f>'Availability - Room Type'!I23</f>
        <v>15</v>
      </c>
      <c r="DK6" s="19">
        <f>'Availability - Room Type'!J23</f>
        <v>15</v>
      </c>
      <c r="DL6" s="19">
        <f>'Availability - Room Type'!K23</f>
        <v>15</v>
      </c>
      <c r="DM6" s="19">
        <f>'Availability - Room Type'!L23</f>
        <v>15</v>
      </c>
      <c r="DN6" s="19">
        <f>'Availability - Room Type'!M23</f>
        <v>15</v>
      </c>
      <c r="DO6" s="19">
        <f>'Availability - Room Type'!N23</f>
        <v>15</v>
      </c>
      <c r="DP6" s="19">
        <f>'Availability - Room Type'!O23</f>
        <v>15</v>
      </c>
      <c r="DQ6" s="19">
        <f>'Availability - Room Type'!P23</f>
        <v>15</v>
      </c>
      <c r="DR6" s="19">
        <f>'Availability - Room Type'!Q23</f>
        <v>15</v>
      </c>
      <c r="DS6" s="19">
        <f>'Availability - Room Type'!R23</f>
        <v>15</v>
      </c>
      <c r="DT6" s="19">
        <f>'Availability - Room Type'!S23</f>
        <v>15</v>
      </c>
      <c r="DU6" s="19">
        <f>'Availability - Room Type'!T23</f>
        <v>15</v>
      </c>
      <c r="DV6" s="19">
        <f>'Availability - Room Type'!U23</f>
        <v>15</v>
      </c>
      <c r="DW6" s="19">
        <f>'Availability - Room Type'!V23</f>
        <v>15</v>
      </c>
      <c r="DX6" s="19">
        <f>'Availability - Room Type'!W23</f>
        <v>15</v>
      </c>
      <c r="DY6" s="19">
        <f>'Availability - Room Type'!X23</f>
        <v>15</v>
      </c>
      <c r="DZ6" s="19">
        <f>'Availability - Room Type'!Y23</f>
        <v>15</v>
      </c>
      <c r="EA6" s="19">
        <f>'Availability - Room Type'!Z23</f>
        <v>15</v>
      </c>
      <c r="EB6" s="19">
        <f>'Availability - Room Type'!AA23</f>
        <v>15</v>
      </c>
      <c r="EC6" s="19">
        <f>'Availability - Room Type'!AB23</f>
        <v>15</v>
      </c>
      <c r="ED6" s="19">
        <f>'Availability - Room Type'!AC23</f>
        <v>15</v>
      </c>
      <c r="EE6" s="19">
        <f>'Availability - Room Type'!AD23</f>
        <v>15</v>
      </c>
      <c r="EF6" s="19">
        <f>'Availability - Room Type'!AE23</f>
        <v>15</v>
      </c>
      <c r="EG6" s="19">
        <f>'Availability - Room Type'!AF23</f>
        <v>15</v>
      </c>
      <c r="EH6" s="19">
        <f>'Availability - Room Type'!AG23</f>
        <v>15</v>
      </c>
      <c r="EI6" s="19">
        <f>'Availability - Room Type'!AH23</f>
        <v>15</v>
      </c>
      <c r="EJ6" s="19">
        <f>'Availability - Room Type'!AI23</f>
        <v>15</v>
      </c>
      <c r="EK6" s="19">
        <f>'Availability - Room Type'!AJ23</f>
        <v>15</v>
      </c>
      <c r="EL6" s="19">
        <f>'Availability - Room Type'!AK23</f>
        <v>15</v>
      </c>
      <c r="EM6" s="19">
        <f>'Availability - Room Type'!AL23</f>
        <v>15</v>
      </c>
      <c r="EN6" s="19">
        <f>'Availability - Room Type'!AM23</f>
        <v>15</v>
      </c>
      <c r="EO6" s="19">
        <f>'Availability - Room Type'!AN23</f>
        <v>15</v>
      </c>
      <c r="EP6" s="19">
        <f>'Availability - Room Type'!AO23</f>
        <v>15</v>
      </c>
      <c r="EQ6" s="19">
        <f>'Availability - Room Type'!AP23</f>
        <v>15</v>
      </c>
      <c r="ER6" s="19">
        <f>'Availability - Room Type'!AQ23</f>
        <v>15</v>
      </c>
      <c r="ES6" s="19">
        <f>'Availability - Room Type'!AR23</f>
        <v>15</v>
      </c>
      <c r="ET6" s="19">
        <f>'Availability - Room Type'!AS23</f>
        <v>15</v>
      </c>
      <c r="EU6" s="19">
        <f>'Availability - Room Type'!AT23</f>
        <v>15</v>
      </c>
      <c r="EV6" s="19">
        <f>'Availability - Room Type'!AU23</f>
        <v>15</v>
      </c>
      <c r="EW6" s="19">
        <f>'Availability - Room Type'!AV23</f>
        <v>15</v>
      </c>
      <c r="EX6" s="19">
        <f>'Availability - Room Type'!G30</f>
        <v>15</v>
      </c>
      <c r="EY6" s="19">
        <f>'Availability - Room Type'!H30</f>
        <v>15</v>
      </c>
      <c r="EZ6" s="19">
        <f>'Availability - Room Type'!I30</f>
        <v>15</v>
      </c>
      <c r="FA6" s="19">
        <f>'Availability - Room Type'!J30</f>
        <v>15</v>
      </c>
      <c r="FB6" s="19">
        <f>'Availability - Room Type'!K30</f>
        <v>15</v>
      </c>
      <c r="FC6" s="19">
        <f>'Availability - Room Type'!L30</f>
        <v>15</v>
      </c>
      <c r="FD6" s="19">
        <f>'Availability - Room Type'!M30</f>
        <v>15</v>
      </c>
      <c r="FE6" s="19">
        <f>'Availability - Room Type'!N30</f>
        <v>15</v>
      </c>
      <c r="FF6" s="19">
        <f>'Availability - Room Type'!O30</f>
        <v>15</v>
      </c>
      <c r="FG6" s="19">
        <f>'Availability - Room Type'!P30</f>
        <v>15</v>
      </c>
      <c r="FH6" s="19">
        <f>'Availability - Room Type'!Q30</f>
        <v>15</v>
      </c>
      <c r="FI6" s="19">
        <f>'Availability - Room Type'!R30</f>
        <v>15</v>
      </c>
      <c r="FJ6" s="19">
        <f>'Availability - Room Type'!S30</f>
        <v>15</v>
      </c>
      <c r="FK6" s="19">
        <f>'Availability - Room Type'!T30</f>
        <v>15</v>
      </c>
      <c r="FL6" s="19">
        <f>'Availability - Room Type'!U30</f>
        <v>15</v>
      </c>
      <c r="FM6" s="19">
        <f>'Availability - Room Type'!V30</f>
        <v>15</v>
      </c>
      <c r="FN6" s="19">
        <f>'Availability - Room Type'!W30</f>
        <v>15</v>
      </c>
      <c r="FO6" s="19">
        <f>'Availability - Room Type'!X30</f>
        <v>15</v>
      </c>
      <c r="FP6" s="19">
        <f>'Availability - Room Type'!Y30</f>
        <v>15</v>
      </c>
      <c r="FQ6" s="19">
        <f>'Availability - Room Type'!Z30</f>
        <v>15</v>
      </c>
      <c r="FR6" s="19">
        <f>'Availability - Room Type'!AA30</f>
        <v>15</v>
      </c>
      <c r="FS6" s="19">
        <f>'Availability - Room Type'!AB30</f>
        <v>15</v>
      </c>
      <c r="FT6" s="19">
        <f>'Availability - Room Type'!AC30</f>
        <v>15</v>
      </c>
      <c r="FU6" s="19">
        <f>'Availability - Room Type'!AD30</f>
        <v>15</v>
      </c>
      <c r="FV6" s="19">
        <f>'Availability - Room Type'!AE30</f>
        <v>15</v>
      </c>
      <c r="FW6" s="19">
        <f>'Availability - Room Type'!AF30</f>
        <v>15</v>
      </c>
      <c r="FX6" s="19">
        <f>'Availability - Room Type'!AG30</f>
        <v>15</v>
      </c>
      <c r="FY6" s="19">
        <f>'Availability - Room Type'!AH30</f>
        <v>15</v>
      </c>
      <c r="FZ6" s="19">
        <f>'Availability - Room Type'!AI30</f>
        <v>15</v>
      </c>
      <c r="GA6" s="19">
        <f>'Availability - Room Type'!AJ30</f>
        <v>15</v>
      </c>
      <c r="GB6" s="19">
        <f>'Availability - Room Type'!AK30</f>
        <v>15</v>
      </c>
      <c r="GC6" s="19">
        <f>'Availability - Room Type'!AL30</f>
        <v>15</v>
      </c>
      <c r="GD6" s="19">
        <f>'Availability - Room Type'!AM30</f>
        <v>15</v>
      </c>
      <c r="GE6" s="19">
        <f>'Availability - Room Type'!AN30</f>
        <v>15</v>
      </c>
      <c r="GF6" s="19">
        <f>'Availability - Room Type'!AO30</f>
        <v>15</v>
      </c>
      <c r="GG6" s="19">
        <f>'Availability - Room Type'!AP30</f>
        <v>15</v>
      </c>
      <c r="GH6" s="19">
        <f>'Availability - Room Type'!AQ30</f>
        <v>15</v>
      </c>
      <c r="GI6" s="19">
        <f>'Availability - Room Type'!AR30</f>
        <v>15</v>
      </c>
      <c r="GJ6" s="19">
        <f>'Availability - Room Type'!AS30</f>
        <v>15</v>
      </c>
      <c r="GK6" s="19">
        <f>'Availability - Room Type'!AT30</f>
        <v>15</v>
      </c>
      <c r="GL6" s="19">
        <f>'Availability - Room Type'!AU30</f>
        <v>15</v>
      </c>
      <c r="GM6" s="19">
        <f>'Availability - Room Type'!AV30</f>
        <v>15</v>
      </c>
      <c r="GN6" s="19">
        <f>'Availability - Room Type'!G37</f>
        <v>15</v>
      </c>
      <c r="GO6" s="19">
        <f>'Availability - Room Type'!H37</f>
        <v>15</v>
      </c>
      <c r="GP6" s="19">
        <f>'Availability - Room Type'!I37</f>
        <v>15</v>
      </c>
      <c r="GQ6" s="19">
        <f>'Availability - Room Type'!J37</f>
        <v>15</v>
      </c>
      <c r="GR6" s="19">
        <f>'Availability - Room Type'!K37</f>
        <v>15</v>
      </c>
      <c r="GS6" s="19">
        <f>'Availability - Room Type'!L37</f>
        <v>15</v>
      </c>
      <c r="GT6" s="19">
        <f>'Availability - Room Type'!M37</f>
        <v>15</v>
      </c>
      <c r="GU6" s="19">
        <f>'Availability - Room Type'!N37</f>
        <v>15</v>
      </c>
      <c r="GV6" s="19">
        <f>'Availability - Room Type'!O37</f>
        <v>15</v>
      </c>
      <c r="GW6" s="19">
        <f>'Availability - Room Type'!P37</f>
        <v>15</v>
      </c>
      <c r="GX6" s="19">
        <f>'Availability - Room Type'!Q37</f>
        <v>15</v>
      </c>
      <c r="GY6" s="19">
        <f>'Availability - Room Type'!R37</f>
        <v>15</v>
      </c>
      <c r="GZ6" s="19">
        <f>'Availability - Room Type'!S37</f>
        <v>15</v>
      </c>
      <c r="HA6" s="19">
        <f>'Availability - Room Type'!T37</f>
        <v>15</v>
      </c>
      <c r="HB6" s="19">
        <f>'Availability - Room Type'!U37</f>
        <v>15</v>
      </c>
      <c r="HC6" s="19">
        <f>'Availability - Room Type'!V37</f>
        <v>15</v>
      </c>
      <c r="HD6" s="19">
        <f>'Availability - Room Type'!W37</f>
        <v>15</v>
      </c>
      <c r="HE6" s="19">
        <f>'Availability - Room Type'!X37</f>
        <v>15</v>
      </c>
      <c r="HF6" s="19">
        <f>'Availability - Room Type'!Y37</f>
        <v>15</v>
      </c>
      <c r="HG6" s="19">
        <f>'Availability - Room Type'!Z37</f>
        <v>15</v>
      </c>
      <c r="HH6" s="19">
        <f>'Availability - Room Type'!AA37</f>
        <v>15</v>
      </c>
      <c r="HI6" s="19">
        <f>'Availability - Room Type'!AB37</f>
        <v>15</v>
      </c>
      <c r="HJ6" s="19">
        <f>'Availability - Room Type'!AC37</f>
        <v>15</v>
      </c>
      <c r="HK6" s="19">
        <f>'Availability - Room Type'!AD37</f>
        <v>15</v>
      </c>
      <c r="HL6" s="19">
        <f>'Availability - Room Type'!AE37</f>
        <v>15</v>
      </c>
      <c r="HM6" s="19">
        <f>'Availability - Room Type'!AF37</f>
        <v>15</v>
      </c>
      <c r="HN6" s="19">
        <f>'Availability - Room Type'!AG37</f>
        <v>15</v>
      </c>
      <c r="HO6" s="19">
        <f>'Availability - Room Type'!AH37</f>
        <v>15</v>
      </c>
      <c r="HP6" s="19">
        <f>'Availability - Room Type'!AI37</f>
        <v>15</v>
      </c>
      <c r="HQ6" s="19">
        <f>'Availability - Room Type'!AJ37</f>
        <v>15</v>
      </c>
      <c r="HR6" s="19">
        <f>'Availability - Room Type'!AK37</f>
        <v>15</v>
      </c>
      <c r="HS6" s="19">
        <f>'Availability - Room Type'!AL37</f>
        <v>15</v>
      </c>
      <c r="HT6" s="19">
        <f>'Availability - Room Type'!AM37</f>
        <v>15</v>
      </c>
      <c r="HU6" s="19">
        <f>'Availability - Room Type'!AN37</f>
        <v>15</v>
      </c>
      <c r="HV6" s="19">
        <f>'Availability - Room Type'!AO37</f>
        <v>15</v>
      </c>
      <c r="HW6" s="19">
        <f>'Availability - Room Type'!AP37</f>
        <v>15</v>
      </c>
      <c r="HX6" s="19">
        <f>'Availability - Room Type'!AQ37</f>
        <v>15</v>
      </c>
      <c r="HY6" s="19">
        <f>'Availability - Room Type'!AR37</f>
        <v>15</v>
      </c>
      <c r="HZ6" s="19">
        <f>'Availability - Room Type'!AS37</f>
        <v>15</v>
      </c>
      <c r="IA6" s="19">
        <f>'Availability - Room Type'!AT37</f>
        <v>15</v>
      </c>
      <c r="IB6" s="19">
        <f>'Availability - Room Type'!AU37</f>
        <v>15</v>
      </c>
      <c r="IC6" s="19">
        <f>'Availability - Room Type'!AV37</f>
        <v>15</v>
      </c>
      <c r="ID6" s="19">
        <f>'Availability - Room Type'!G44</f>
        <v>15</v>
      </c>
      <c r="IE6" s="19">
        <f>'Availability - Room Type'!H44</f>
        <v>15</v>
      </c>
      <c r="IF6" s="19">
        <f>'Availability - Room Type'!I44</f>
        <v>15</v>
      </c>
      <c r="IG6" s="19">
        <f>'Availability - Room Type'!J44</f>
        <v>15</v>
      </c>
      <c r="IH6" s="19">
        <f>'Availability - Room Type'!K44</f>
        <v>15</v>
      </c>
      <c r="II6" s="19">
        <f>'Availability - Room Type'!L44</f>
        <v>15</v>
      </c>
      <c r="IJ6" s="19">
        <f>'Availability - Room Type'!M44</f>
        <v>15</v>
      </c>
      <c r="IK6" s="19">
        <f>'Availability - Room Type'!N44</f>
        <v>15</v>
      </c>
      <c r="IL6" s="19">
        <f>'Availability - Room Type'!O44</f>
        <v>15</v>
      </c>
      <c r="IM6" s="19">
        <f>'Availability - Room Type'!P44</f>
        <v>15</v>
      </c>
      <c r="IN6" s="19">
        <f>'Availability - Room Type'!Q44</f>
        <v>15</v>
      </c>
      <c r="IO6" s="19">
        <f>'Availability - Room Type'!R44</f>
        <v>15</v>
      </c>
      <c r="IP6" s="19">
        <f>'Availability - Room Type'!S44</f>
        <v>15</v>
      </c>
      <c r="IQ6" s="19">
        <f>'Availability - Room Type'!T44</f>
        <v>15</v>
      </c>
      <c r="IR6" s="19">
        <f>'Availability - Room Type'!U44</f>
        <v>15</v>
      </c>
      <c r="IS6" s="19">
        <f>'Availability - Room Type'!V44</f>
        <v>15</v>
      </c>
      <c r="IT6" s="19">
        <f>'Availability - Room Type'!W44</f>
        <v>15</v>
      </c>
      <c r="IU6" s="19">
        <f>'Availability - Room Type'!X44</f>
        <v>15</v>
      </c>
      <c r="IV6" s="19">
        <f>'Availability - Room Type'!Y44</f>
        <v>15</v>
      </c>
      <c r="IW6" s="19">
        <f>'Availability - Room Type'!Z44</f>
        <v>15</v>
      </c>
      <c r="IX6" s="19">
        <f>'Availability - Room Type'!AA44</f>
        <v>15</v>
      </c>
      <c r="IY6" s="19">
        <f>'Availability - Room Type'!AB44</f>
        <v>15</v>
      </c>
      <c r="IZ6" s="19">
        <f>'Availability - Room Type'!AC44</f>
        <v>15</v>
      </c>
      <c r="JA6" s="19">
        <f>'Availability - Room Type'!AD44</f>
        <v>15</v>
      </c>
      <c r="JB6" s="19">
        <f>'Availability - Room Type'!AE44</f>
        <v>15</v>
      </c>
      <c r="JC6" s="19">
        <f>'Availability - Room Type'!AF44</f>
        <v>15</v>
      </c>
      <c r="JD6" s="19">
        <f>'Availability - Room Type'!AG44</f>
        <v>15</v>
      </c>
      <c r="JE6" s="19">
        <f>'Availability - Room Type'!AH44</f>
        <v>15</v>
      </c>
      <c r="JF6" s="19">
        <f>'Availability - Room Type'!AI44</f>
        <v>15</v>
      </c>
      <c r="JG6" s="19">
        <f>'Availability - Room Type'!AJ44</f>
        <v>15</v>
      </c>
      <c r="JH6" s="19">
        <f>'Availability - Room Type'!AK44</f>
        <v>15</v>
      </c>
      <c r="JI6" s="19">
        <f>'Availability - Room Type'!AL44</f>
        <v>15</v>
      </c>
      <c r="JJ6" s="19">
        <f>'Availability - Room Type'!AM44</f>
        <v>15</v>
      </c>
      <c r="JK6" s="19">
        <f>'Availability - Room Type'!AN44</f>
        <v>15</v>
      </c>
      <c r="JL6" s="19">
        <f>'Availability - Room Type'!AO44</f>
        <v>15</v>
      </c>
      <c r="JM6" s="19">
        <f>'Availability - Room Type'!AP44</f>
        <v>15</v>
      </c>
      <c r="JN6" s="19">
        <f>'Availability - Room Type'!AQ44</f>
        <v>15</v>
      </c>
      <c r="JO6" s="19">
        <f>'Availability - Room Type'!AR44</f>
        <v>15</v>
      </c>
      <c r="JP6" s="19">
        <f>'Availability - Room Type'!AS44</f>
        <v>15</v>
      </c>
      <c r="JQ6" s="19">
        <f>'Availability - Room Type'!AT44</f>
        <v>15</v>
      </c>
      <c r="JR6" s="19">
        <f>'Availability - Room Type'!AU44</f>
        <v>15</v>
      </c>
      <c r="JS6" s="19">
        <f>'Availability - Room Type'!AV44</f>
        <v>15</v>
      </c>
      <c r="JT6" s="19">
        <f>'Availability - Room Type'!G51</f>
        <v>15</v>
      </c>
      <c r="JU6" s="19">
        <f>'Availability - Room Type'!H51</f>
        <v>15</v>
      </c>
      <c r="JV6" s="19">
        <f>'Availability - Room Type'!I51</f>
        <v>15</v>
      </c>
      <c r="JW6" s="19">
        <f>'Availability - Room Type'!J51</f>
        <v>15</v>
      </c>
      <c r="JX6" s="19">
        <f>'Availability - Room Type'!K51</f>
        <v>15</v>
      </c>
      <c r="JY6" s="19">
        <f>'Availability - Room Type'!L51</f>
        <v>15</v>
      </c>
      <c r="JZ6" s="19">
        <f>'Availability - Room Type'!M51</f>
        <v>15</v>
      </c>
      <c r="KA6" s="19">
        <f>'Availability - Room Type'!N51</f>
        <v>15</v>
      </c>
      <c r="KB6" s="19">
        <f>'Availability - Room Type'!O51</f>
        <v>15</v>
      </c>
      <c r="KC6" s="19">
        <f>'Availability - Room Type'!P51</f>
        <v>15</v>
      </c>
      <c r="KD6" s="19">
        <f>'Availability - Room Type'!Q51</f>
        <v>15</v>
      </c>
      <c r="KE6" s="19">
        <f>'Availability - Room Type'!R51</f>
        <v>15</v>
      </c>
      <c r="KF6" s="19">
        <f>'Availability - Room Type'!S51</f>
        <v>15</v>
      </c>
      <c r="KG6" s="19">
        <f>'Availability - Room Type'!T51</f>
        <v>15</v>
      </c>
      <c r="KH6" s="19">
        <f>'Availability - Room Type'!U51</f>
        <v>15</v>
      </c>
      <c r="KI6" s="19">
        <f>'Availability - Room Type'!V51</f>
        <v>15</v>
      </c>
      <c r="KJ6" s="19">
        <f>'Availability - Room Type'!W51</f>
        <v>15</v>
      </c>
      <c r="KK6" s="19">
        <f>'Availability - Room Type'!X51</f>
        <v>15</v>
      </c>
      <c r="KL6" s="19">
        <f>'Availability - Room Type'!Y51</f>
        <v>15</v>
      </c>
      <c r="KM6" s="19">
        <f>'Availability - Room Type'!Z51</f>
        <v>15</v>
      </c>
      <c r="KN6" s="19">
        <f>'Availability - Room Type'!AA51</f>
        <v>15</v>
      </c>
      <c r="KO6" s="19">
        <f>'Availability - Room Type'!AB51</f>
        <v>15</v>
      </c>
      <c r="KP6" s="19">
        <f>'Availability - Room Type'!AC51</f>
        <v>15</v>
      </c>
      <c r="KQ6" s="19">
        <f>'Availability - Room Type'!AD51</f>
        <v>15</v>
      </c>
      <c r="KR6" s="19">
        <f>'Availability - Room Type'!AE51</f>
        <v>15</v>
      </c>
      <c r="KS6" s="19">
        <f>'Availability - Room Type'!AF51</f>
        <v>15</v>
      </c>
      <c r="KT6" s="19">
        <f>'Availability - Room Type'!AG51</f>
        <v>15</v>
      </c>
      <c r="KU6" s="19">
        <f>'Availability - Room Type'!AH51</f>
        <v>15</v>
      </c>
      <c r="KV6" s="19">
        <f>'Availability - Room Type'!AI51</f>
        <v>15</v>
      </c>
      <c r="KW6" s="19">
        <f>'Availability - Room Type'!AJ51</f>
        <v>15</v>
      </c>
      <c r="KX6" s="19">
        <f>'Availability - Room Type'!AK51</f>
        <v>15</v>
      </c>
      <c r="KY6" s="19">
        <f>'Availability - Room Type'!AL51</f>
        <v>15</v>
      </c>
      <c r="KZ6" s="19">
        <f>'Availability - Room Type'!AM51</f>
        <v>15</v>
      </c>
      <c r="LA6" s="19">
        <f>'Availability - Room Type'!AN51</f>
        <v>15</v>
      </c>
      <c r="LB6" s="19">
        <f>'Availability - Room Type'!AO51</f>
        <v>15</v>
      </c>
      <c r="LC6" s="19">
        <f>'Availability - Room Type'!AP51</f>
        <v>15</v>
      </c>
      <c r="LD6" s="19">
        <f>'Availability - Room Type'!AQ51</f>
        <v>15</v>
      </c>
      <c r="LE6" s="19">
        <f>'Availability - Room Type'!AR51</f>
        <v>15</v>
      </c>
      <c r="LF6" s="19">
        <f>'Availability - Room Type'!AS51</f>
        <v>15</v>
      </c>
      <c r="LG6" s="19">
        <f>'Availability - Room Type'!AT51</f>
        <v>15</v>
      </c>
      <c r="LH6" s="19">
        <f>'Availability - Room Type'!AU51</f>
        <v>15</v>
      </c>
      <c r="LI6" s="19">
        <f>'Availability - Room Type'!AV51</f>
        <v>15</v>
      </c>
      <c r="LJ6" s="19">
        <f>'Availability - Room Type'!G58</f>
        <v>15</v>
      </c>
      <c r="LK6" s="19">
        <f>'Availability - Room Type'!H58</f>
        <v>15</v>
      </c>
      <c r="LL6" s="19">
        <f>'Availability - Room Type'!I58</f>
        <v>15</v>
      </c>
      <c r="LM6" s="19">
        <f>'Availability - Room Type'!J58</f>
        <v>15</v>
      </c>
      <c r="LN6" s="19">
        <f>'Availability - Room Type'!K58</f>
        <v>15</v>
      </c>
      <c r="LO6" s="19">
        <f>'Availability - Room Type'!L58</f>
        <v>15</v>
      </c>
      <c r="LP6" s="19">
        <f>'Availability - Room Type'!M58</f>
        <v>15</v>
      </c>
      <c r="LQ6" s="19">
        <f>'Availability - Room Type'!N58</f>
        <v>15</v>
      </c>
      <c r="LR6" s="19">
        <f>'Availability - Room Type'!O58</f>
        <v>15</v>
      </c>
      <c r="LS6" s="19">
        <f>'Availability - Room Type'!P58</f>
        <v>15</v>
      </c>
      <c r="LT6" s="19">
        <f>'Availability - Room Type'!Q58</f>
        <v>15</v>
      </c>
      <c r="LU6" s="19">
        <f>'Availability - Room Type'!R58</f>
        <v>15</v>
      </c>
      <c r="LV6" s="19">
        <f>'Availability - Room Type'!S58</f>
        <v>15</v>
      </c>
      <c r="LW6" s="19">
        <f>'Availability - Room Type'!T58</f>
        <v>15</v>
      </c>
      <c r="LX6" s="19">
        <f>'Availability - Room Type'!U58</f>
        <v>15</v>
      </c>
      <c r="LY6" s="19">
        <f>'Availability - Room Type'!V58</f>
        <v>15</v>
      </c>
      <c r="LZ6" s="19">
        <f>'Availability - Room Type'!W58</f>
        <v>15</v>
      </c>
      <c r="MA6" s="19">
        <f>'Availability - Room Type'!X58</f>
        <v>15</v>
      </c>
      <c r="MB6" s="19">
        <f>'Availability - Room Type'!Y58</f>
        <v>15</v>
      </c>
      <c r="MC6" s="19">
        <f>'Availability - Room Type'!Z58</f>
        <v>15</v>
      </c>
      <c r="MD6" s="19">
        <f>'Availability - Room Type'!AA58</f>
        <v>15</v>
      </c>
      <c r="ME6" s="19">
        <f>'Availability - Room Type'!AB58</f>
        <v>15</v>
      </c>
      <c r="MF6" s="19">
        <f>'Availability - Room Type'!AC58</f>
        <v>15</v>
      </c>
      <c r="MG6" s="19">
        <f>'Availability - Room Type'!AD58</f>
        <v>15</v>
      </c>
      <c r="MH6" s="19">
        <f>'Availability - Room Type'!AE58</f>
        <v>15</v>
      </c>
      <c r="MI6" s="19">
        <f>'Availability - Room Type'!AF58</f>
        <v>15</v>
      </c>
      <c r="MJ6" s="19">
        <f>'Availability - Room Type'!AG58</f>
        <v>15</v>
      </c>
      <c r="MK6" s="19">
        <f>'Availability - Room Type'!AH58</f>
        <v>15</v>
      </c>
      <c r="ML6" s="19">
        <f>'Availability - Room Type'!AI58</f>
        <v>15</v>
      </c>
      <c r="MM6" s="19">
        <f>'Availability - Room Type'!AJ58</f>
        <v>15</v>
      </c>
      <c r="MN6" s="19">
        <f>'Availability - Room Type'!AK58</f>
        <v>15</v>
      </c>
      <c r="MO6" s="19">
        <f>'Availability - Room Type'!AL58</f>
        <v>15</v>
      </c>
      <c r="MP6" s="19">
        <f>'Availability - Room Type'!AM58</f>
        <v>15</v>
      </c>
      <c r="MQ6" s="19">
        <f>'Availability - Room Type'!AN58</f>
        <v>15</v>
      </c>
      <c r="MR6" s="19">
        <f>'Availability - Room Type'!AO58</f>
        <v>15</v>
      </c>
      <c r="MS6" s="19">
        <f>'Availability - Room Type'!AP58</f>
        <v>15</v>
      </c>
      <c r="MT6" s="19">
        <f>'Availability - Room Type'!AQ58</f>
        <v>15</v>
      </c>
      <c r="MU6" s="19">
        <f>'Availability - Room Type'!AR58</f>
        <v>15</v>
      </c>
      <c r="MV6" s="19">
        <f>'Availability - Room Type'!AS58</f>
        <v>15</v>
      </c>
      <c r="MW6" s="19">
        <f>'Availability - Room Type'!AT58</f>
        <v>15</v>
      </c>
      <c r="MX6" s="19">
        <f>'Availability - Room Type'!AU58</f>
        <v>15</v>
      </c>
      <c r="MY6" s="19">
        <f>'Availability - Room Type'!AV58</f>
        <v>15</v>
      </c>
      <c r="MZ6" s="19">
        <f>'Availability - Room Type'!G65</f>
        <v>15</v>
      </c>
      <c r="NA6" s="19">
        <f>'Availability - Room Type'!H65</f>
        <v>15</v>
      </c>
      <c r="NB6" s="19">
        <f>'Availability - Room Type'!I65</f>
        <v>15</v>
      </c>
      <c r="NC6" s="19">
        <f>'Availability - Room Type'!J65</f>
        <v>15</v>
      </c>
      <c r="ND6" s="19">
        <f>'Availability - Room Type'!K65</f>
        <v>15</v>
      </c>
      <c r="NE6" s="19">
        <f>'Availability - Room Type'!L65</f>
        <v>15</v>
      </c>
      <c r="NF6" s="19">
        <f>'Availability - Room Type'!M65</f>
        <v>15</v>
      </c>
      <c r="NG6" s="19">
        <f>'Availability - Room Type'!N65</f>
        <v>15</v>
      </c>
      <c r="NH6" s="19">
        <f>'Availability - Room Type'!O65</f>
        <v>15</v>
      </c>
      <c r="NI6" s="19">
        <f>'Availability - Room Type'!P65</f>
        <v>15</v>
      </c>
      <c r="NJ6" s="19">
        <f>'Availability - Room Type'!Q65</f>
        <v>15</v>
      </c>
      <c r="NK6" s="19">
        <f>'Availability - Room Type'!R65</f>
        <v>15</v>
      </c>
      <c r="NL6" s="19">
        <f>'Availability - Room Type'!S65</f>
        <v>15</v>
      </c>
      <c r="NM6" s="19">
        <f>'Availability - Room Type'!T65</f>
        <v>15</v>
      </c>
      <c r="NN6" s="19">
        <f>'Availability - Room Type'!U65</f>
        <v>15</v>
      </c>
      <c r="NO6" s="19">
        <f>'Availability - Room Type'!V65</f>
        <v>15</v>
      </c>
      <c r="NP6" s="19">
        <f>'Availability - Room Type'!W65</f>
        <v>15</v>
      </c>
      <c r="NQ6" s="19">
        <f>'Availability - Room Type'!X65</f>
        <v>15</v>
      </c>
      <c r="NR6" s="19">
        <f>'Availability - Room Type'!Y65</f>
        <v>15</v>
      </c>
      <c r="NS6" s="19">
        <f>'Availability - Room Type'!Z65</f>
        <v>15</v>
      </c>
      <c r="NT6" s="19">
        <f>'Availability - Room Type'!AA65</f>
        <v>15</v>
      </c>
      <c r="NU6" s="19">
        <f>'Availability - Room Type'!AB65</f>
        <v>15</v>
      </c>
      <c r="NV6" s="19">
        <f>'Availability - Room Type'!AC65</f>
        <v>15</v>
      </c>
      <c r="NW6" s="19">
        <f>'Availability - Room Type'!AD65</f>
        <v>15</v>
      </c>
      <c r="NX6" s="19">
        <f>'Availability - Room Type'!AE65</f>
        <v>15</v>
      </c>
      <c r="NY6" s="19">
        <f>'Availability - Room Type'!AF65</f>
        <v>15</v>
      </c>
      <c r="NZ6" s="19">
        <f>'Availability - Room Type'!AG65</f>
        <v>15</v>
      </c>
      <c r="OA6" s="19">
        <f>'Availability - Room Type'!AH65</f>
        <v>15</v>
      </c>
      <c r="OB6" s="19">
        <f>'Availability - Room Type'!AI65</f>
        <v>15</v>
      </c>
      <c r="OC6" s="19">
        <f>'Availability - Room Type'!AJ65</f>
        <v>15</v>
      </c>
      <c r="OD6" s="19">
        <f>'Availability - Room Type'!AK65</f>
        <v>15</v>
      </c>
      <c r="OE6" s="19">
        <f>'Availability - Room Type'!AL65</f>
        <v>15</v>
      </c>
      <c r="OF6" s="19">
        <f>'Availability - Room Type'!AM65</f>
        <v>15</v>
      </c>
      <c r="OG6" s="19">
        <f>'Availability - Room Type'!AN65</f>
        <v>15</v>
      </c>
      <c r="OH6" s="19">
        <f>'Availability - Room Type'!AO65</f>
        <v>15</v>
      </c>
      <c r="OI6" s="19">
        <f>'Availability - Room Type'!AP65</f>
        <v>15</v>
      </c>
      <c r="OJ6" s="19">
        <f>'Availability - Room Type'!AQ65</f>
        <v>15</v>
      </c>
      <c r="OK6" s="19">
        <f>'Availability - Room Type'!AR65</f>
        <v>15</v>
      </c>
      <c r="OL6" s="19">
        <f>'Availability - Room Type'!AS65</f>
        <v>15</v>
      </c>
      <c r="OM6" s="19">
        <f>'Availability - Room Type'!AT65</f>
        <v>15</v>
      </c>
      <c r="ON6" s="19">
        <f>'Availability - Room Type'!AU65</f>
        <v>15</v>
      </c>
      <c r="OO6" s="19">
        <f>'Availability - Room Type'!AV65</f>
        <v>15</v>
      </c>
      <c r="OP6" s="19">
        <f>'Availability - Room Type'!G72</f>
        <v>15</v>
      </c>
      <c r="OQ6" s="19">
        <f>'Availability - Room Type'!H72</f>
        <v>15</v>
      </c>
      <c r="OR6" s="19">
        <f>'Availability - Room Type'!I72</f>
        <v>15</v>
      </c>
      <c r="OS6" s="19">
        <f>'Availability - Room Type'!J72</f>
        <v>15</v>
      </c>
      <c r="OT6" s="19">
        <f>'Availability - Room Type'!K72</f>
        <v>15</v>
      </c>
      <c r="OU6" s="19">
        <f>'Availability - Room Type'!L72</f>
        <v>15</v>
      </c>
      <c r="OV6" s="19">
        <f>'Availability - Room Type'!M72</f>
        <v>15</v>
      </c>
      <c r="OW6" s="19">
        <f>'Availability - Room Type'!N72</f>
        <v>15</v>
      </c>
      <c r="OX6" s="19">
        <f>'Availability - Room Type'!O72</f>
        <v>15</v>
      </c>
      <c r="OY6" s="19">
        <f>'Availability - Room Type'!P72</f>
        <v>15</v>
      </c>
      <c r="OZ6" s="19">
        <f>'Availability - Room Type'!Q72</f>
        <v>15</v>
      </c>
      <c r="PA6" s="19">
        <f>'Availability - Room Type'!R72</f>
        <v>15</v>
      </c>
      <c r="PB6" s="19">
        <f>'Availability - Room Type'!S72</f>
        <v>15</v>
      </c>
      <c r="PC6" s="19">
        <f>'Availability - Room Type'!T72</f>
        <v>15</v>
      </c>
      <c r="PD6" s="19">
        <f>'Availability - Room Type'!U72</f>
        <v>15</v>
      </c>
      <c r="PE6" s="19">
        <f>'Availability - Room Type'!V72</f>
        <v>15</v>
      </c>
      <c r="PF6" s="19">
        <f>'Availability - Room Type'!W72</f>
        <v>15</v>
      </c>
      <c r="PG6" s="19">
        <f>'Availability - Room Type'!X72</f>
        <v>15</v>
      </c>
      <c r="PH6" s="19">
        <f>'Availability - Room Type'!Y72</f>
        <v>15</v>
      </c>
      <c r="PI6" s="19">
        <f>'Availability - Room Type'!Z72</f>
        <v>15</v>
      </c>
      <c r="PJ6" s="19">
        <f>'Availability - Room Type'!AA72</f>
        <v>15</v>
      </c>
      <c r="PK6" s="19">
        <f>'Availability - Room Type'!AB72</f>
        <v>15</v>
      </c>
      <c r="PL6" s="19">
        <f>'Availability - Room Type'!AC72</f>
        <v>15</v>
      </c>
      <c r="PM6" s="19">
        <f>'Availability - Room Type'!AD72</f>
        <v>15</v>
      </c>
      <c r="PN6" s="19">
        <f>'Availability - Room Type'!AE72</f>
        <v>15</v>
      </c>
      <c r="PO6" s="19">
        <f>'Availability - Room Type'!AF72</f>
        <v>15</v>
      </c>
      <c r="PP6" s="19">
        <f>'Availability - Room Type'!AG72</f>
        <v>15</v>
      </c>
      <c r="PQ6" s="19">
        <f>'Availability - Room Type'!AH72</f>
        <v>15</v>
      </c>
      <c r="PR6" s="19">
        <f>'Availability - Room Type'!AI72</f>
        <v>15</v>
      </c>
      <c r="PS6" s="19">
        <f>'Availability - Room Type'!AJ72</f>
        <v>15</v>
      </c>
      <c r="PT6" s="19">
        <f>'Availability - Room Type'!AK72</f>
        <v>15</v>
      </c>
      <c r="PU6" s="19">
        <f>'Availability - Room Type'!AL72</f>
        <v>15</v>
      </c>
      <c r="PV6" s="19">
        <f>'Availability - Room Type'!AM72</f>
        <v>15</v>
      </c>
      <c r="PW6" s="19">
        <f>'Availability - Room Type'!AN72</f>
        <v>15</v>
      </c>
      <c r="PX6" s="19">
        <f>'Availability - Room Type'!AO72</f>
        <v>15</v>
      </c>
      <c r="PY6" s="19">
        <f>'Availability - Room Type'!AP72</f>
        <v>15</v>
      </c>
      <c r="PZ6" s="19">
        <f>'Availability - Room Type'!AQ72</f>
        <v>15</v>
      </c>
      <c r="QA6" s="19">
        <f>'Availability - Room Type'!AR72</f>
        <v>15</v>
      </c>
      <c r="QB6" s="19">
        <f>'Availability - Room Type'!AS72</f>
        <v>15</v>
      </c>
      <c r="QC6" s="19">
        <f>'Availability - Room Type'!AT72</f>
        <v>15</v>
      </c>
      <c r="QD6" s="19">
        <f>'Availability - Room Type'!AU72</f>
        <v>15</v>
      </c>
      <c r="QE6" s="19">
        <f>'Availability - Room Type'!AV72</f>
        <v>15</v>
      </c>
      <c r="QF6" s="19">
        <f>'Availability - Room Type'!G79</f>
        <v>15</v>
      </c>
      <c r="QG6" s="19">
        <f>'Availability - Room Type'!H79</f>
        <v>15</v>
      </c>
      <c r="QH6" s="19">
        <f>'Availability - Room Type'!I79</f>
        <v>15</v>
      </c>
      <c r="QI6" s="19">
        <f>'Availability - Room Type'!J79</f>
        <v>15</v>
      </c>
      <c r="QJ6" s="19">
        <f>'Availability - Room Type'!K79</f>
        <v>15</v>
      </c>
      <c r="QK6" s="19">
        <f>'Availability - Room Type'!L79</f>
        <v>15</v>
      </c>
      <c r="QL6" s="19">
        <f>'Availability - Room Type'!M79</f>
        <v>15</v>
      </c>
      <c r="QM6" s="19">
        <f>'Availability - Room Type'!N79</f>
        <v>15</v>
      </c>
      <c r="QN6" s="19">
        <f>'Availability - Room Type'!O79</f>
        <v>15</v>
      </c>
      <c r="QO6" s="19">
        <f>'Availability - Room Type'!P79</f>
        <v>15</v>
      </c>
      <c r="QP6" s="19">
        <f>'Availability - Room Type'!Q79</f>
        <v>15</v>
      </c>
      <c r="QQ6" s="19">
        <f>'Availability - Room Type'!R79</f>
        <v>15</v>
      </c>
      <c r="QR6" s="19">
        <f>'Availability - Room Type'!S79</f>
        <v>15</v>
      </c>
      <c r="QS6" s="19">
        <f>'Availability - Room Type'!T79</f>
        <v>15</v>
      </c>
      <c r="QT6" s="19">
        <f>'Availability - Room Type'!U79</f>
        <v>15</v>
      </c>
      <c r="QU6" s="19">
        <f>'Availability - Room Type'!V79</f>
        <v>15</v>
      </c>
      <c r="QV6" s="19">
        <f>'Availability - Room Type'!W79</f>
        <v>15</v>
      </c>
      <c r="QW6" s="19">
        <f>'Availability - Room Type'!X79</f>
        <v>15</v>
      </c>
      <c r="QX6" s="19">
        <f>'Availability - Room Type'!Y79</f>
        <v>15</v>
      </c>
      <c r="QY6" s="19">
        <f>'Availability - Room Type'!Z79</f>
        <v>15</v>
      </c>
      <c r="QZ6" s="19">
        <f>'Availability - Room Type'!AA79</f>
        <v>15</v>
      </c>
      <c r="RA6" s="19">
        <f>'Availability - Room Type'!AB79</f>
        <v>15</v>
      </c>
      <c r="RB6" s="19">
        <f>'Availability - Room Type'!AC79</f>
        <v>15</v>
      </c>
      <c r="RC6" s="19">
        <f>'Availability - Room Type'!AD79</f>
        <v>15</v>
      </c>
      <c r="RD6" s="19">
        <f>'Availability - Room Type'!AE79</f>
        <v>15</v>
      </c>
      <c r="RE6" s="19">
        <f>'Availability - Room Type'!AF79</f>
        <v>15</v>
      </c>
      <c r="RF6" s="19">
        <f>'Availability - Room Type'!AG79</f>
        <v>15</v>
      </c>
      <c r="RG6" s="19">
        <f>'Availability - Room Type'!AH79</f>
        <v>15</v>
      </c>
      <c r="RH6" s="19">
        <f>'Availability - Room Type'!AI79</f>
        <v>15</v>
      </c>
      <c r="RI6" s="19">
        <f>'Availability - Room Type'!AJ79</f>
        <v>15</v>
      </c>
      <c r="RJ6" s="19">
        <f>'Availability - Room Type'!AK79</f>
        <v>15</v>
      </c>
      <c r="RK6" s="19">
        <f>'Availability - Room Type'!AL79</f>
        <v>15</v>
      </c>
      <c r="RL6" s="19">
        <f>'Availability - Room Type'!AM79</f>
        <v>15</v>
      </c>
      <c r="RM6" s="19">
        <f>'Availability - Room Type'!AN79</f>
        <v>15</v>
      </c>
      <c r="RN6" s="19">
        <f>'Availability - Room Type'!AO79</f>
        <v>15</v>
      </c>
      <c r="RO6" s="19">
        <f>'Availability - Room Type'!AP79</f>
        <v>15</v>
      </c>
      <c r="RP6" s="19">
        <f>'Availability - Room Type'!AQ79</f>
        <v>15</v>
      </c>
      <c r="RQ6" s="19">
        <f>'Availability - Room Type'!AR79</f>
        <v>15</v>
      </c>
      <c r="RR6" s="19">
        <f>'Availability - Room Type'!AS79</f>
        <v>15</v>
      </c>
      <c r="RS6" s="19">
        <f>'Availability - Room Type'!AT79</f>
        <v>15</v>
      </c>
      <c r="RT6" s="19">
        <f>'Availability - Room Type'!AU79</f>
        <v>15</v>
      </c>
      <c r="RU6" s="19">
        <f>'Availability - Room Type'!AV79</f>
        <v>15</v>
      </c>
      <c r="RV6" s="19">
        <f>'Availability - Room Type'!G86</f>
        <v>15</v>
      </c>
      <c r="RW6" s="19">
        <f>'Availability - Room Type'!H86</f>
        <v>15</v>
      </c>
      <c r="RX6" s="19">
        <f>'Availability - Room Type'!I86</f>
        <v>15</v>
      </c>
      <c r="RY6" s="19">
        <f>'Availability - Room Type'!J86</f>
        <v>15</v>
      </c>
      <c r="RZ6" s="19">
        <f>'Availability - Room Type'!K86</f>
        <v>15</v>
      </c>
      <c r="SA6" s="19">
        <f>'Availability - Room Type'!L86</f>
        <v>15</v>
      </c>
      <c r="SB6" s="19">
        <f>'Availability - Room Type'!M86</f>
        <v>15</v>
      </c>
      <c r="SC6" s="19">
        <f>'Availability - Room Type'!N86</f>
        <v>15</v>
      </c>
      <c r="SD6" s="19">
        <f>'Availability - Room Type'!O86</f>
        <v>15</v>
      </c>
      <c r="SE6" s="19">
        <f>'Availability - Room Type'!P86</f>
        <v>15</v>
      </c>
      <c r="SF6" s="19">
        <f>'Availability - Room Type'!Q86</f>
        <v>15</v>
      </c>
      <c r="SG6" s="19">
        <f>'Availability - Room Type'!R86</f>
        <v>15</v>
      </c>
      <c r="SH6" s="19">
        <f>'Availability - Room Type'!S86</f>
        <v>15</v>
      </c>
      <c r="SI6" s="19">
        <f>'Availability - Room Type'!T86</f>
        <v>15</v>
      </c>
      <c r="SJ6" s="19">
        <f>'Availability - Room Type'!U86</f>
        <v>15</v>
      </c>
      <c r="SK6" s="19">
        <f>'Availability - Room Type'!V86</f>
        <v>15</v>
      </c>
      <c r="SL6" s="19">
        <f>'Availability - Room Type'!W86</f>
        <v>15</v>
      </c>
      <c r="SM6" s="19">
        <f>'Availability - Room Type'!X86</f>
        <v>15</v>
      </c>
      <c r="SN6" s="19">
        <f>'Availability - Room Type'!Y86</f>
        <v>15</v>
      </c>
      <c r="SO6" s="19">
        <f>'Availability - Room Type'!Z86</f>
        <v>15</v>
      </c>
      <c r="SP6" s="19">
        <f>'Availability - Room Type'!AA86</f>
        <v>15</v>
      </c>
      <c r="SQ6" s="19">
        <f>'Availability - Room Type'!AB86</f>
        <v>15</v>
      </c>
      <c r="SR6" s="19">
        <f>'Availability - Room Type'!AC86</f>
        <v>15</v>
      </c>
      <c r="SS6" s="19">
        <f>'Availability - Room Type'!AD86</f>
        <v>15</v>
      </c>
      <c r="ST6" s="19">
        <f>'Availability - Room Type'!AE86</f>
        <v>15</v>
      </c>
      <c r="SU6" s="19">
        <f>'Availability - Room Type'!AF86</f>
        <v>15</v>
      </c>
      <c r="SV6" s="19">
        <f>'Availability - Room Type'!AG86</f>
        <v>15</v>
      </c>
      <c r="SW6" s="19">
        <f>'Availability - Room Type'!AH86</f>
        <v>15</v>
      </c>
      <c r="SX6" s="19">
        <f>'Availability - Room Type'!AI86</f>
        <v>15</v>
      </c>
      <c r="SY6" s="19">
        <f>'Availability - Room Type'!AJ86</f>
        <v>15</v>
      </c>
      <c r="SZ6" s="19">
        <f>'Availability - Room Type'!AK86</f>
        <v>15</v>
      </c>
      <c r="TA6" s="19">
        <f>'Availability - Room Type'!AL86</f>
        <v>15</v>
      </c>
      <c r="TB6" s="19">
        <f>'Availability - Room Type'!AM86</f>
        <v>15</v>
      </c>
      <c r="TC6" s="19">
        <f>'Availability - Room Type'!AN86</f>
        <v>15</v>
      </c>
      <c r="TD6" s="19">
        <f>'Availability - Room Type'!AO86</f>
        <v>15</v>
      </c>
      <c r="TE6" s="19">
        <f>'Availability - Room Type'!AP86</f>
        <v>15</v>
      </c>
      <c r="TF6" s="19">
        <f>'Availability - Room Type'!AQ86</f>
        <v>15</v>
      </c>
      <c r="TG6" s="19">
        <f>'Availability - Room Type'!AR86</f>
        <v>15</v>
      </c>
      <c r="TH6" s="19">
        <f>'Availability - Room Type'!AS86</f>
        <v>15</v>
      </c>
      <c r="TI6" s="19">
        <f>'Availability - Room Type'!AT86</f>
        <v>15</v>
      </c>
      <c r="TJ6" s="19">
        <f>'Availability - Room Type'!AU86</f>
        <v>15</v>
      </c>
      <c r="TK6" s="19">
        <f>'Availability - Room Type'!AV86</f>
        <v>15</v>
      </c>
    </row>
    <row r="7" spans="1:535" x14ac:dyDescent="0.3">
      <c r="A7" s="19">
        <f>IF('Booking Guest Information'!F17="Room Price",2,1)</f>
        <v>1</v>
      </c>
      <c r="B7" s="56" t="str">
        <f>IF('Room Information'!C7&lt;&gt;"",'Room Information'!C7,"")</f>
        <v>Standard Single</v>
      </c>
      <c r="C7" s="60">
        <f>IF(B7&lt;&gt;"",IF($A$7=1,HLOOKUP(C$5,$AB$5:$TK$16,3,FALSE),HLOOKUP(C$4,'Room Information'!$E$6:$G$11,2,FALSE)),"")</f>
        <v>5</v>
      </c>
      <c r="D7" s="60">
        <f>IF(C7&lt;&gt;"",IF($A$7=1,HLOOKUP(D$5,$AB$5:$TK$16,3,FALSE),HLOOKUP(D$4,'Room Information'!$E$6:$G$11,2,FALSE)),"")</f>
        <v>5</v>
      </c>
      <c r="E7" s="60">
        <f>IF(D7&lt;&gt;"",IF($A$7=1,HLOOKUP(E$5,$AB$5:$TK$16,3,FALSE),HLOOKUP(E$4,'Room Information'!$E$6:$G$11,2,FALSE)),"")</f>
        <v>5</v>
      </c>
      <c r="F7" s="60">
        <f>IF(E7&lt;&gt;"",IF($A$7=1,HLOOKUP(F$5,$AB$5:$TK$16,3,FALSE),HLOOKUP(F$4,'Room Information'!$E$6:$G$11,2,FALSE)),"")</f>
        <v>5</v>
      </c>
      <c r="G7" s="60">
        <f>IF(F7&lt;&gt;"",IF($A$7=1,HLOOKUP(G$5,$AB$5:$TK$16,3,FALSE),HLOOKUP(G$4,'Room Information'!$E$6:$G$11,2,FALSE)),"")</f>
        <v>5</v>
      </c>
      <c r="H7" s="60">
        <f>IF(G7&lt;&gt;"",IF($A$7=1,HLOOKUP(H$5,$AB$5:$TK$16,3,FALSE),HLOOKUP(H$4,'Room Information'!$E$6:$G$11,2,FALSE)),"")</f>
        <v>5</v>
      </c>
      <c r="I7" s="60">
        <f>IF(H7&lt;&gt;"",IF($A$7=1,HLOOKUP(I$5,$AB$5:$TK$16,3,FALSE),HLOOKUP(I$4,'Room Information'!$E$6:$G$11,2,FALSE)),"")</f>
        <v>5</v>
      </c>
      <c r="J7" s="60">
        <f>IF(I7&lt;&gt;"",IF($A$7=1,HLOOKUP(J$5,$AB$5:$TK$16,3,FALSE),HLOOKUP(J$4,'Room Information'!$E$6:$G$11,2,FALSE)),"")</f>
        <v>5</v>
      </c>
      <c r="K7" s="60">
        <f>IF(J7&lt;&gt;"",IF($A$7=1,HLOOKUP(K$5,$AB$5:$TK$16,3,FALSE),HLOOKUP(K$4,'Room Information'!$E$6:$G$11,2,FALSE)),"")</f>
        <v>5</v>
      </c>
      <c r="L7" s="60">
        <f>IF(K7&lt;&gt;"",IF($A$7=1,HLOOKUP(L$5,$AB$5:$TK$16,3,FALSE),HLOOKUP(L$4,'Room Information'!$E$6:$G$11,2,FALSE)),"")</f>
        <v>5</v>
      </c>
      <c r="M7" s="60">
        <f>IF(L7&lt;&gt;"",IF($A$7=1,HLOOKUP(M$5,$AB$5:$TK$16,3,FALSE),HLOOKUP(M$4,'Room Information'!$E$6:$G$11,2,FALSE)),"")</f>
        <v>5</v>
      </c>
      <c r="N7" s="60">
        <f>IF(M7&lt;&gt;"",IF($A$7=1,HLOOKUP(N$5,$AB$5:$TK$16,3,FALSE),HLOOKUP(N$4,'Room Information'!$E$6:$G$11,2,FALSE)),"")</f>
        <v>5</v>
      </c>
      <c r="O7" s="60">
        <f>IF(N7&lt;&gt;"",IF($A$7=1,HLOOKUP(O$5,$AB$5:$TK$16,3,FALSE),HLOOKUP(O$4,'Room Information'!$E$6:$G$11,2,FALSE)),"")</f>
        <v>5</v>
      </c>
      <c r="P7" s="60">
        <f>IF(O7&lt;&gt;"",IF($A$7=1,HLOOKUP(P$5,$AB$5:$TK$16,3,FALSE),HLOOKUP(P$4,'Room Information'!$E$6:$G$11,2,FALSE)),"")</f>
        <v>5</v>
      </c>
      <c r="Q7" s="60">
        <f>IF(P7&lt;&gt;"",IF($A$7=1,HLOOKUP(Q$5,$AB$5:$TK$16,3,FALSE),HLOOKUP(Q$4,'Room Information'!$E$6:$G$11,2,FALSE)),"")</f>
        <v>5</v>
      </c>
      <c r="R7" s="60">
        <f>IF(Q7&lt;&gt;"",IF($A$7=1,HLOOKUP(R$5,$AB$5:$TK$16,3,FALSE),HLOOKUP(R$4,'Room Information'!$E$6:$G$11,2,FALSE)),"")</f>
        <v>5</v>
      </c>
      <c r="S7" s="60">
        <f>IF(R7&lt;&gt;"",IF($A$7=1,HLOOKUP(S$5,$AB$5:$TK$16,3,FALSE),HLOOKUP(S$4,'Room Information'!$E$6:$G$11,2,FALSE)),"")</f>
        <v>5</v>
      </c>
      <c r="T7" s="60">
        <f>IF(S7&lt;&gt;"",IF($A$7=1,HLOOKUP(T$5,$AB$5:$TK$16,3,FALSE),HLOOKUP(T$4,'Room Information'!$E$6:$G$11,2,FALSE)),"")</f>
        <v>5</v>
      </c>
      <c r="U7" s="60">
        <f>IF(T7&lt;&gt;"",IF($A$7=1,HLOOKUP(U$5,$AB$5:$TK$16,3,FALSE),HLOOKUP(U$4,'Room Information'!$E$6:$G$11,2,FALSE)),"")</f>
        <v>5</v>
      </c>
      <c r="V7" s="60">
        <f>IF(U7&lt;&gt;"",IF($A$7=1,HLOOKUP(V$5,$AB$5:$TK$16,3,FALSE),HLOOKUP(V$4,'Room Information'!$E$6:$G$11,2,FALSE)),"")</f>
        <v>5</v>
      </c>
      <c r="AB7" s="19">
        <f>'Availability - Room Type'!G10</f>
        <v>5</v>
      </c>
      <c r="AC7" s="19">
        <f>'Availability - Room Type'!H10</f>
        <v>5</v>
      </c>
      <c r="AD7" s="19">
        <f>'Availability - Room Type'!I10</f>
        <v>5</v>
      </c>
      <c r="AE7" s="19">
        <f>'Availability - Room Type'!J10</f>
        <v>5</v>
      </c>
      <c r="AF7" s="19">
        <f>'Availability - Room Type'!K10</f>
        <v>5</v>
      </c>
      <c r="AG7" s="19">
        <f>'Availability - Room Type'!L10</f>
        <v>4</v>
      </c>
      <c r="AH7" s="19">
        <f>'Availability - Room Type'!M10</f>
        <v>4</v>
      </c>
      <c r="AI7" s="19">
        <f>'Availability - Room Type'!N10</f>
        <v>4</v>
      </c>
      <c r="AJ7" s="19">
        <f>'Availability - Room Type'!O10</f>
        <v>5</v>
      </c>
      <c r="AK7" s="19">
        <f>'Availability - Room Type'!P10</f>
        <v>4</v>
      </c>
      <c r="AL7" s="19">
        <f>'Availability - Room Type'!Q10</f>
        <v>4</v>
      </c>
      <c r="AM7" s="19">
        <f>'Availability - Room Type'!R10</f>
        <v>4</v>
      </c>
      <c r="AN7" s="19">
        <f>'Availability - Room Type'!S10</f>
        <v>4</v>
      </c>
      <c r="AO7" s="19">
        <f>'Availability - Room Type'!T10</f>
        <v>4</v>
      </c>
      <c r="AP7" s="19">
        <f>'Availability - Room Type'!U10</f>
        <v>5</v>
      </c>
      <c r="AQ7" s="19">
        <f>'Availability - Room Type'!V10</f>
        <v>5</v>
      </c>
      <c r="AR7" s="19">
        <f>'Availability - Room Type'!W10</f>
        <v>5</v>
      </c>
      <c r="AS7" s="19">
        <f>'Availability - Room Type'!X10</f>
        <v>5</v>
      </c>
      <c r="AT7" s="19">
        <f>'Availability - Room Type'!Y10</f>
        <v>5</v>
      </c>
      <c r="AU7" s="19">
        <f>'Availability - Room Type'!Z10</f>
        <v>5</v>
      </c>
      <c r="AV7" s="19">
        <f>'Availability - Room Type'!AA10</f>
        <v>5</v>
      </c>
      <c r="AW7" s="19">
        <f>'Availability - Room Type'!AB10</f>
        <v>5</v>
      </c>
      <c r="AX7" s="19">
        <f>'Availability - Room Type'!AC10</f>
        <v>5</v>
      </c>
      <c r="AY7" s="19">
        <f>'Availability - Room Type'!AD10</f>
        <v>5</v>
      </c>
      <c r="AZ7" s="19">
        <f>'Availability - Room Type'!AE10</f>
        <v>5</v>
      </c>
      <c r="BA7" s="19">
        <f>'Availability - Room Type'!AF10</f>
        <v>5</v>
      </c>
      <c r="BB7" s="19">
        <f>'Availability - Room Type'!AG10</f>
        <v>5</v>
      </c>
      <c r="BC7" s="19">
        <f>'Availability - Room Type'!AH10</f>
        <v>5</v>
      </c>
      <c r="BD7" s="19">
        <f>'Availability - Room Type'!AI10</f>
        <v>5</v>
      </c>
      <c r="BE7" s="19">
        <f>'Availability - Room Type'!AJ10</f>
        <v>5</v>
      </c>
      <c r="BF7" s="19">
        <f>'Availability - Room Type'!AK10</f>
        <v>5</v>
      </c>
      <c r="BG7" s="19">
        <f>'Availability - Room Type'!AL10</f>
        <v>5</v>
      </c>
      <c r="BH7" s="19">
        <f>'Availability - Room Type'!AM10</f>
        <v>5</v>
      </c>
      <c r="BI7" s="19">
        <f>'Availability - Room Type'!AN10</f>
        <v>5</v>
      </c>
      <c r="BJ7" s="19">
        <f>'Availability - Room Type'!AO10</f>
        <v>5</v>
      </c>
      <c r="BK7" s="19">
        <f>'Availability - Room Type'!AP10</f>
        <v>5</v>
      </c>
      <c r="BL7" s="19">
        <f>'Availability - Room Type'!AQ10</f>
        <v>5</v>
      </c>
      <c r="BM7" s="19">
        <f>'Availability - Room Type'!AR10</f>
        <v>5</v>
      </c>
      <c r="BN7" s="19">
        <f>'Availability - Room Type'!AS10</f>
        <v>5</v>
      </c>
      <c r="BO7" s="19">
        <f>'Availability - Room Type'!AT10</f>
        <v>5</v>
      </c>
      <c r="BP7" s="19">
        <f>'Availability - Room Type'!AU10</f>
        <v>5</v>
      </c>
      <c r="BQ7" s="137">
        <f>'Availability - Room Type'!AV10</f>
        <v>5</v>
      </c>
      <c r="BR7" s="19">
        <f>'Availability - Room Type'!G17</f>
        <v>5</v>
      </c>
      <c r="BS7" s="19">
        <f>'Availability - Room Type'!H17</f>
        <v>5</v>
      </c>
      <c r="BT7" s="19">
        <f>'Availability - Room Type'!I17</f>
        <v>5</v>
      </c>
      <c r="BU7" s="19">
        <f>'Availability - Room Type'!J17</f>
        <v>5</v>
      </c>
      <c r="BV7" s="19">
        <f>'Availability - Room Type'!K17</f>
        <v>5</v>
      </c>
      <c r="BW7" s="19">
        <f>'Availability - Room Type'!L17</f>
        <v>5</v>
      </c>
      <c r="BX7" s="19">
        <f>'Availability - Room Type'!M17</f>
        <v>5</v>
      </c>
      <c r="BY7" s="19">
        <f>'Availability - Room Type'!N17</f>
        <v>5</v>
      </c>
      <c r="BZ7" s="19">
        <f>'Availability - Room Type'!O17</f>
        <v>5</v>
      </c>
      <c r="CA7" s="19">
        <f>'Availability - Room Type'!P17</f>
        <v>5</v>
      </c>
      <c r="CB7" s="19">
        <f>'Availability - Room Type'!Q17</f>
        <v>5</v>
      </c>
      <c r="CC7" s="19">
        <f>'Availability - Room Type'!R17</f>
        <v>5</v>
      </c>
      <c r="CD7" s="19">
        <f>'Availability - Room Type'!S17</f>
        <v>5</v>
      </c>
      <c r="CE7" s="19">
        <f>'Availability - Room Type'!T17</f>
        <v>4</v>
      </c>
      <c r="CF7" s="19">
        <f>'Availability - Room Type'!U17</f>
        <v>4</v>
      </c>
      <c r="CG7" s="19">
        <f>'Availability - Room Type'!V17</f>
        <v>5</v>
      </c>
      <c r="CH7" s="19">
        <f>'Availability - Room Type'!W17</f>
        <v>5</v>
      </c>
      <c r="CI7" s="19">
        <f>'Availability - Room Type'!X17</f>
        <v>5</v>
      </c>
      <c r="CJ7" s="19">
        <f>'Availability - Room Type'!Y17</f>
        <v>5</v>
      </c>
      <c r="CK7" s="19">
        <f>'Availability - Room Type'!Z17</f>
        <v>5</v>
      </c>
      <c r="CL7" s="19">
        <f>'Availability - Room Type'!AA17</f>
        <v>5</v>
      </c>
      <c r="CM7" s="19">
        <f>'Availability - Room Type'!AB17</f>
        <v>5</v>
      </c>
      <c r="CN7" s="19">
        <f>'Availability - Room Type'!AC17</f>
        <v>5</v>
      </c>
      <c r="CO7" s="19">
        <f>'Availability - Room Type'!AD17</f>
        <v>5</v>
      </c>
      <c r="CP7" s="19">
        <f>'Availability - Room Type'!AE17</f>
        <v>5</v>
      </c>
      <c r="CQ7" s="19">
        <f>'Availability - Room Type'!AF17</f>
        <v>5</v>
      </c>
      <c r="CR7" s="19">
        <f>'Availability - Room Type'!AG17</f>
        <v>5</v>
      </c>
      <c r="CS7" s="19">
        <f>'Availability - Room Type'!AH17</f>
        <v>5</v>
      </c>
      <c r="CT7" s="19">
        <f>'Availability - Room Type'!AI17</f>
        <v>5</v>
      </c>
      <c r="CU7" s="19">
        <f>'Availability - Room Type'!AJ17</f>
        <v>5</v>
      </c>
      <c r="CV7" s="19">
        <f>'Availability - Room Type'!AK17</f>
        <v>5</v>
      </c>
      <c r="CW7" s="19">
        <f>'Availability - Room Type'!AL17</f>
        <v>5</v>
      </c>
      <c r="CX7" s="19">
        <f>'Availability - Room Type'!AM17</f>
        <v>5</v>
      </c>
      <c r="CY7" s="19">
        <f>'Availability - Room Type'!AN17</f>
        <v>5</v>
      </c>
      <c r="CZ7" s="19">
        <f>'Availability - Room Type'!AO17</f>
        <v>5</v>
      </c>
      <c r="DA7" s="19">
        <f>'Availability - Room Type'!AP17</f>
        <v>5</v>
      </c>
      <c r="DB7" s="19">
        <f>'Availability - Room Type'!AQ17</f>
        <v>5</v>
      </c>
      <c r="DC7" s="19">
        <f>'Availability - Room Type'!AR17</f>
        <v>5</v>
      </c>
      <c r="DD7" s="19">
        <f>'Availability - Room Type'!AS17</f>
        <v>5</v>
      </c>
      <c r="DE7" s="19">
        <f>'Availability - Room Type'!AT17</f>
        <v>5</v>
      </c>
      <c r="DF7" s="19">
        <f>'Availability - Room Type'!AU17</f>
        <v>5</v>
      </c>
      <c r="DG7" s="19">
        <f>'Availability - Room Type'!AV17</f>
        <v>5</v>
      </c>
      <c r="DH7" s="19">
        <f>'Availability - Room Type'!G24</f>
        <v>5</v>
      </c>
      <c r="DI7" s="19">
        <f>'Availability - Room Type'!H24</f>
        <v>5</v>
      </c>
      <c r="DJ7" s="19">
        <f>'Availability - Room Type'!I24</f>
        <v>5</v>
      </c>
      <c r="DK7" s="19">
        <f>'Availability - Room Type'!J24</f>
        <v>5</v>
      </c>
      <c r="DL7" s="19">
        <f>'Availability - Room Type'!K24</f>
        <v>5</v>
      </c>
      <c r="DM7" s="19">
        <f>'Availability - Room Type'!L24</f>
        <v>5</v>
      </c>
      <c r="DN7" s="19">
        <f>'Availability - Room Type'!M24</f>
        <v>5</v>
      </c>
      <c r="DO7" s="19">
        <f>'Availability - Room Type'!N24</f>
        <v>5</v>
      </c>
      <c r="DP7" s="19">
        <f>'Availability - Room Type'!O24</f>
        <v>5</v>
      </c>
      <c r="DQ7" s="19">
        <f>'Availability - Room Type'!P24</f>
        <v>5</v>
      </c>
      <c r="DR7" s="19">
        <f>'Availability - Room Type'!Q24</f>
        <v>5</v>
      </c>
      <c r="DS7" s="19">
        <f>'Availability - Room Type'!R24</f>
        <v>5</v>
      </c>
      <c r="DT7" s="19">
        <f>'Availability - Room Type'!S24</f>
        <v>5</v>
      </c>
      <c r="DU7" s="19">
        <f>'Availability - Room Type'!T24</f>
        <v>5</v>
      </c>
      <c r="DV7" s="19">
        <f>'Availability - Room Type'!U24</f>
        <v>5</v>
      </c>
      <c r="DW7" s="19">
        <f>'Availability - Room Type'!V24</f>
        <v>5</v>
      </c>
      <c r="DX7" s="19">
        <f>'Availability - Room Type'!W24</f>
        <v>5</v>
      </c>
      <c r="DY7" s="19">
        <f>'Availability - Room Type'!X24</f>
        <v>5</v>
      </c>
      <c r="DZ7" s="19">
        <f>'Availability - Room Type'!Y24</f>
        <v>5</v>
      </c>
      <c r="EA7" s="19">
        <f>'Availability - Room Type'!Z24</f>
        <v>5</v>
      </c>
      <c r="EB7" s="19">
        <f>'Availability - Room Type'!AA24</f>
        <v>5</v>
      </c>
      <c r="EC7" s="19">
        <f>'Availability - Room Type'!AB24</f>
        <v>5</v>
      </c>
      <c r="ED7" s="19">
        <f>'Availability - Room Type'!AC24</f>
        <v>5</v>
      </c>
      <c r="EE7" s="19">
        <f>'Availability - Room Type'!AD24</f>
        <v>5</v>
      </c>
      <c r="EF7" s="19">
        <f>'Availability - Room Type'!AE24</f>
        <v>5</v>
      </c>
      <c r="EG7" s="19">
        <f>'Availability - Room Type'!AF24</f>
        <v>5</v>
      </c>
      <c r="EH7" s="19">
        <f>'Availability - Room Type'!AG24</f>
        <v>5</v>
      </c>
      <c r="EI7" s="19">
        <f>'Availability - Room Type'!AH24</f>
        <v>5</v>
      </c>
      <c r="EJ7" s="19">
        <f>'Availability - Room Type'!AI24</f>
        <v>5</v>
      </c>
      <c r="EK7" s="19">
        <f>'Availability - Room Type'!AJ24</f>
        <v>5</v>
      </c>
      <c r="EL7" s="19">
        <f>'Availability - Room Type'!AK24</f>
        <v>5</v>
      </c>
      <c r="EM7" s="19">
        <f>'Availability - Room Type'!AL24</f>
        <v>5</v>
      </c>
      <c r="EN7" s="19">
        <f>'Availability - Room Type'!AM24</f>
        <v>5</v>
      </c>
      <c r="EO7" s="19">
        <f>'Availability - Room Type'!AN24</f>
        <v>5</v>
      </c>
      <c r="EP7" s="19">
        <f>'Availability - Room Type'!AO24</f>
        <v>5</v>
      </c>
      <c r="EQ7" s="19">
        <f>'Availability - Room Type'!AP24</f>
        <v>5</v>
      </c>
      <c r="ER7" s="19">
        <f>'Availability - Room Type'!AQ24</f>
        <v>5</v>
      </c>
      <c r="ES7" s="19">
        <f>'Availability - Room Type'!AR24</f>
        <v>5</v>
      </c>
      <c r="ET7" s="19">
        <f>'Availability - Room Type'!AS24</f>
        <v>5</v>
      </c>
      <c r="EU7" s="19">
        <f>'Availability - Room Type'!AT24</f>
        <v>5</v>
      </c>
      <c r="EV7" s="19">
        <f>'Availability - Room Type'!AU24</f>
        <v>5</v>
      </c>
      <c r="EW7" s="19">
        <f>'Availability - Room Type'!AV24</f>
        <v>5</v>
      </c>
      <c r="EX7" s="19">
        <f>'Availability - Room Type'!G31</f>
        <v>5</v>
      </c>
      <c r="EY7" s="19">
        <f>'Availability - Room Type'!H31</f>
        <v>5</v>
      </c>
      <c r="EZ7" s="19">
        <f>'Availability - Room Type'!I31</f>
        <v>5</v>
      </c>
      <c r="FA7" s="19">
        <f>'Availability - Room Type'!J31</f>
        <v>5</v>
      </c>
      <c r="FB7" s="19">
        <f>'Availability - Room Type'!K31</f>
        <v>5</v>
      </c>
      <c r="FC7" s="19">
        <f>'Availability - Room Type'!L31</f>
        <v>5</v>
      </c>
      <c r="FD7" s="19">
        <f>'Availability - Room Type'!M31</f>
        <v>5</v>
      </c>
      <c r="FE7" s="19">
        <f>'Availability - Room Type'!N31</f>
        <v>5</v>
      </c>
      <c r="FF7" s="19">
        <f>'Availability - Room Type'!O31</f>
        <v>5</v>
      </c>
      <c r="FG7" s="19">
        <f>'Availability - Room Type'!P31</f>
        <v>5</v>
      </c>
      <c r="FH7" s="19">
        <f>'Availability - Room Type'!Q31</f>
        <v>5</v>
      </c>
      <c r="FI7" s="19">
        <f>'Availability - Room Type'!R31</f>
        <v>5</v>
      </c>
      <c r="FJ7" s="19">
        <f>'Availability - Room Type'!S31</f>
        <v>5</v>
      </c>
      <c r="FK7" s="19">
        <f>'Availability - Room Type'!T31</f>
        <v>5</v>
      </c>
      <c r="FL7" s="19">
        <f>'Availability - Room Type'!U31</f>
        <v>5</v>
      </c>
      <c r="FM7" s="19">
        <f>'Availability - Room Type'!V31</f>
        <v>5</v>
      </c>
      <c r="FN7" s="19">
        <f>'Availability - Room Type'!W31</f>
        <v>5</v>
      </c>
      <c r="FO7" s="19">
        <f>'Availability - Room Type'!X31</f>
        <v>5</v>
      </c>
      <c r="FP7" s="19">
        <f>'Availability - Room Type'!Y31</f>
        <v>5</v>
      </c>
      <c r="FQ7" s="19">
        <f>'Availability - Room Type'!Z31</f>
        <v>5</v>
      </c>
      <c r="FR7" s="19">
        <f>'Availability - Room Type'!AA31</f>
        <v>5</v>
      </c>
      <c r="FS7" s="19">
        <f>'Availability - Room Type'!AB31</f>
        <v>5</v>
      </c>
      <c r="FT7" s="19">
        <f>'Availability - Room Type'!AC31</f>
        <v>5</v>
      </c>
      <c r="FU7" s="19">
        <f>'Availability - Room Type'!AD31</f>
        <v>5</v>
      </c>
      <c r="FV7" s="19">
        <f>'Availability - Room Type'!AE31</f>
        <v>5</v>
      </c>
      <c r="FW7" s="19">
        <f>'Availability - Room Type'!AF31</f>
        <v>5</v>
      </c>
      <c r="FX7" s="19">
        <f>'Availability - Room Type'!AG31</f>
        <v>5</v>
      </c>
      <c r="FY7" s="19">
        <f>'Availability - Room Type'!AH31</f>
        <v>5</v>
      </c>
      <c r="FZ7" s="19">
        <f>'Availability - Room Type'!AI31</f>
        <v>5</v>
      </c>
      <c r="GA7" s="19">
        <f>'Availability - Room Type'!AJ31</f>
        <v>5</v>
      </c>
      <c r="GB7" s="19">
        <f>'Availability - Room Type'!AK31</f>
        <v>5</v>
      </c>
      <c r="GC7" s="19">
        <f>'Availability - Room Type'!AL31</f>
        <v>5</v>
      </c>
      <c r="GD7" s="19">
        <f>'Availability - Room Type'!AM31</f>
        <v>5</v>
      </c>
      <c r="GE7" s="19">
        <f>'Availability - Room Type'!AN31</f>
        <v>5</v>
      </c>
      <c r="GF7" s="19">
        <f>'Availability - Room Type'!AO31</f>
        <v>5</v>
      </c>
      <c r="GG7" s="19">
        <f>'Availability - Room Type'!AP31</f>
        <v>5</v>
      </c>
      <c r="GH7" s="19">
        <f>'Availability - Room Type'!AQ31</f>
        <v>5</v>
      </c>
      <c r="GI7" s="19">
        <f>'Availability - Room Type'!AR31</f>
        <v>5</v>
      </c>
      <c r="GJ7" s="19">
        <f>'Availability - Room Type'!AS31</f>
        <v>5</v>
      </c>
      <c r="GK7" s="19">
        <f>'Availability - Room Type'!AT31</f>
        <v>5</v>
      </c>
      <c r="GL7" s="19">
        <f>'Availability - Room Type'!AU31</f>
        <v>5</v>
      </c>
      <c r="GM7" s="19">
        <f>'Availability - Room Type'!AV31</f>
        <v>5</v>
      </c>
      <c r="GN7" s="19">
        <f>'Availability - Room Type'!G38</f>
        <v>5</v>
      </c>
      <c r="GO7" s="19">
        <f>'Availability - Room Type'!H38</f>
        <v>5</v>
      </c>
      <c r="GP7" s="19">
        <f>'Availability - Room Type'!I38</f>
        <v>5</v>
      </c>
      <c r="GQ7" s="19">
        <f>'Availability - Room Type'!J38</f>
        <v>5</v>
      </c>
      <c r="GR7" s="19">
        <f>'Availability - Room Type'!K38</f>
        <v>5</v>
      </c>
      <c r="GS7" s="19">
        <f>'Availability - Room Type'!L38</f>
        <v>5</v>
      </c>
      <c r="GT7" s="19">
        <f>'Availability - Room Type'!M38</f>
        <v>5</v>
      </c>
      <c r="GU7" s="19">
        <f>'Availability - Room Type'!N38</f>
        <v>5</v>
      </c>
      <c r="GV7" s="19">
        <f>'Availability - Room Type'!O38</f>
        <v>5</v>
      </c>
      <c r="GW7" s="19">
        <f>'Availability - Room Type'!P38</f>
        <v>5</v>
      </c>
      <c r="GX7" s="19">
        <f>'Availability - Room Type'!Q38</f>
        <v>5</v>
      </c>
      <c r="GY7" s="19">
        <f>'Availability - Room Type'!R38</f>
        <v>5</v>
      </c>
      <c r="GZ7" s="19">
        <f>'Availability - Room Type'!S38</f>
        <v>5</v>
      </c>
      <c r="HA7" s="19">
        <f>'Availability - Room Type'!T38</f>
        <v>5</v>
      </c>
      <c r="HB7" s="19">
        <f>'Availability - Room Type'!U38</f>
        <v>5</v>
      </c>
      <c r="HC7" s="19">
        <f>'Availability - Room Type'!V38</f>
        <v>5</v>
      </c>
      <c r="HD7" s="19">
        <f>'Availability - Room Type'!W38</f>
        <v>5</v>
      </c>
      <c r="HE7" s="19">
        <f>'Availability - Room Type'!X38</f>
        <v>5</v>
      </c>
      <c r="HF7" s="19">
        <f>'Availability - Room Type'!Y38</f>
        <v>5</v>
      </c>
      <c r="HG7" s="19">
        <f>'Availability - Room Type'!Z38</f>
        <v>5</v>
      </c>
      <c r="HH7" s="19">
        <f>'Availability - Room Type'!AA38</f>
        <v>5</v>
      </c>
      <c r="HI7" s="19">
        <f>'Availability - Room Type'!AB38</f>
        <v>5</v>
      </c>
      <c r="HJ7" s="19">
        <f>'Availability - Room Type'!AC38</f>
        <v>5</v>
      </c>
      <c r="HK7" s="19">
        <f>'Availability - Room Type'!AD38</f>
        <v>5</v>
      </c>
      <c r="HL7" s="19">
        <f>'Availability - Room Type'!AE38</f>
        <v>5</v>
      </c>
      <c r="HM7" s="19">
        <f>'Availability - Room Type'!AF38</f>
        <v>5</v>
      </c>
      <c r="HN7" s="19">
        <f>'Availability - Room Type'!AG38</f>
        <v>5</v>
      </c>
      <c r="HO7" s="19">
        <f>'Availability - Room Type'!AH38</f>
        <v>5</v>
      </c>
      <c r="HP7" s="19">
        <f>'Availability - Room Type'!AI38</f>
        <v>5</v>
      </c>
      <c r="HQ7" s="19">
        <f>'Availability - Room Type'!AJ38</f>
        <v>5</v>
      </c>
      <c r="HR7" s="19">
        <f>'Availability - Room Type'!AK38</f>
        <v>5</v>
      </c>
      <c r="HS7" s="19">
        <f>'Availability - Room Type'!AL38</f>
        <v>5</v>
      </c>
      <c r="HT7" s="19">
        <f>'Availability - Room Type'!AM38</f>
        <v>5</v>
      </c>
      <c r="HU7" s="19">
        <f>'Availability - Room Type'!AN38</f>
        <v>5</v>
      </c>
      <c r="HV7" s="19">
        <f>'Availability - Room Type'!AO38</f>
        <v>5</v>
      </c>
      <c r="HW7" s="19">
        <f>'Availability - Room Type'!AP38</f>
        <v>5</v>
      </c>
      <c r="HX7" s="19">
        <f>'Availability - Room Type'!AQ38</f>
        <v>5</v>
      </c>
      <c r="HY7" s="19">
        <f>'Availability - Room Type'!AR38</f>
        <v>5</v>
      </c>
      <c r="HZ7" s="19">
        <f>'Availability - Room Type'!AS38</f>
        <v>5</v>
      </c>
      <c r="IA7" s="19">
        <f>'Availability - Room Type'!AT38</f>
        <v>5</v>
      </c>
      <c r="IB7" s="19">
        <f>'Availability - Room Type'!AU38</f>
        <v>5</v>
      </c>
      <c r="IC7" s="19">
        <f>'Availability - Room Type'!AV38</f>
        <v>5</v>
      </c>
      <c r="ID7" s="19">
        <f>'Availability - Room Type'!G45</f>
        <v>5</v>
      </c>
      <c r="IE7" s="19">
        <f>'Availability - Room Type'!H45</f>
        <v>5</v>
      </c>
      <c r="IF7" s="19">
        <f>'Availability - Room Type'!I45</f>
        <v>5</v>
      </c>
      <c r="IG7" s="19">
        <f>'Availability - Room Type'!J45</f>
        <v>5</v>
      </c>
      <c r="IH7" s="19">
        <f>'Availability - Room Type'!K45</f>
        <v>5</v>
      </c>
      <c r="II7" s="19">
        <f>'Availability - Room Type'!L45</f>
        <v>5</v>
      </c>
      <c r="IJ7" s="19">
        <f>'Availability - Room Type'!M45</f>
        <v>5</v>
      </c>
      <c r="IK7" s="19">
        <f>'Availability - Room Type'!N45</f>
        <v>5</v>
      </c>
      <c r="IL7" s="19">
        <f>'Availability - Room Type'!O45</f>
        <v>5</v>
      </c>
      <c r="IM7" s="19">
        <f>'Availability - Room Type'!P45</f>
        <v>5</v>
      </c>
      <c r="IN7" s="19">
        <f>'Availability - Room Type'!Q45</f>
        <v>5</v>
      </c>
      <c r="IO7" s="19">
        <f>'Availability - Room Type'!R45</f>
        <v>5</v>
      </c>
      <c r="IP7" s="19">
        <f>'Availability - Room Type'!S45</f>
        <v>5</v>
      </c>
      <c r="IQ7" s="19">
        <f>'Availability - Room Type'!T45</f>
        <v>5</v>
      </c>
      <c r="IR7" s="19">
        <f>'Availability - Room Type'!U45</f>
        <v>5</v>
      </c>
      <c r="IS7" s="19">
        <f>'Availability - Room Type'!V45</f>
        <v>5</v>
      </c>
      <c r="IT7" s="19">
        <f>'Availability - Room Type'!W45</f>
        <v>5</v>
      </c>
      <c r="IU7" s="19">
        <f>'Availability - Room Type'!X45</f>
        <v>5</v>
      </c>
      <c r="IV7" s="19">
        <f>'Availability - Room Type'!Y45</f>
        <v>5</v>
      </c>
      <c r="IW7" s="19">
        <f>'Availability - Room Type'!Z45</f>
        <v>5</v>
      </c>
      <c r="IX7" s="19">
        <f>'Availability - Room Type'!AA45</f>
        <v>5</v>
      </c>
      <c r="IY7" s="19">
        <f>'Availability - Room Type'!AB45</f>
        <v>5</v>
      </c>
      <c r="IZ7" s="19">
        <f>'Availability - Room Type'!AC45</f>
        <v>5</v>
      </c>
      <c r="JA7" s="19">
        <f>'Availability - Room Type'!AD45</f>
        <v>5</v>
      </c>
      <c r="JB7" s="19">
        <f>'Availability - Room Type'!AE45</f>
        <v>5</v>
      </c>
      <c r="JC7" s="19">
        <f>'Availability - Room Type'!AF45</f>
        <v>5</v>
      </c>
      <c r="JD7" s="19">
        <f>'Availability - Room Type'!AG45</f>
        <v>5</v>
      </c>
      <c r="JE7" s="19">
        <f>'Availability - Room Type'!AH45</f>
        <v>5</v>
      </c>
      <c r="JF7" s="19">
        <f>'Availability - Room Type'!AI45</f>
        <v>5</v>
      </c>
      <c r="JG7" s="19">
        <f>'Availability - Room Type'!AJ45</f>
        <v>5</v>
      </c>
      <c r="JH7" s="19">
        <f>'Availability - Room Type'!AK45</f>
        <v>5</v>
      </c>
      <c r="JI7" s="19">
        <f>'Availability - Room Type'!AL45</f>
        <v>5</v>
      </c>
      <c r="JJ7" s="19">
        <f>'Availability - Room Type'!AM45</f>
        <v>5</v>
      </c>
      <c r="JK7" s="19">
        <f>'Availability - Room Type'!AN45</f>
        <v>5</v>
      </c>
      <c r="JL7" s="19">
        <f>'Availability - Room Type'!AO45</f>
        <v>5</v>
      </c>
      <c r="JM7" s="19">
        <f>'Availability - Room Type'!AP45</f>
        <v>5</v>
      </c>
      <c r="JN7" s="19">
        <f>'Availability - Room Type'!AQ45</f>
        <v>5</v>
      </c>
      <c r="JO7" s="19">
        <f>'Availability - Room Type'!AR45</f>
        <v>5</v>
      </c>
      <c r="JP7" s="19">
        <f>'Availability - Room Type'!AS45</f>
        <v>5</v>
      </c>
      <c r="JQ7" s="19">
        <f>'Availability - Room Type'!AT45</f>
        <v>5</v>
      </c>
      <c r="JR7" s="19">
        <f>'Availability - Room Type'!AU45</f>
        <v>5</v>
      </c>
      <c r="JS7" s="19">
        <f>'Availability - Room Type'!AV45</f>
        <v>5</v>
      </c>
      <c r="JT7" s="19">
        <f>'Availability - Room Type'!G52</f>
        <v>5</v>
      </c>
      <c r="JU7" s="19">
        <f>'Availability - Room Type'!H52</f>
        <v>5</v>
      </c>
      <c r="JV7" s="19">
        <f>'Availability - Room Type'!I52</f>
        <v>5</v>
      </c>
      <c r="JW7" s="19">
        <f>'Availability - Room Type'!J52</f>
        <v>5</v>
      </c>
      <c r="JX7" s="19">
        <f>'Availability - Room Type'!K52</f>
        <v>5</v>
      </c>
      <c r="JY7" s="19">
        <f>'Availability - Room Type'!L52</f>
        <v>5</v>
      </c>
      <c r="JZ7" s="19">
        <f>'Availability - Room Type'!M52</f>
        <v>5</v>
      </c>
      <c r="KA7" s="19">
        <f>'Availability - Room Type'!N52</f>
        <v>5</v>
      </c>
      <c r="KB7" s="19">
        <f>'Availability - Room Type'!O52</f>
        <v>5</v>
      </c>
      <c r="KC7" s="19">
        <f>'Availability - Room Type'!P52</f>
        <v>5</v>
      </c>
      <c r="KD7" s="19">
        <f>'Availability - Room Type'!Q52</f>
        <v>5</v>
      </c>
      <c r="KE7" s="19">
        <f>'Availability - Room Type'!R52</f>
        <v>5</v>
      </c>
      <c r="KF7" s="19">
        <f>'Availability - Room Type'!S52</f>
        <v>5</v>
      </c>
      <c r="KG7" s="19">
        <f>'Availability - Room Type'!T52</f>
        <v>5</v>
      </c>
      <c r="KH7" s="19">
        <f>'Availability - Room Type'!U52</f>
        <v>5</v>
      </c>
      <c r="KI7" s="19">
        <f>'Availability - Room Type'!V52</f>
        <v>5</v>
      </c>
      <c r="KJ7" s="19">
        <f>'Availability - Room Type'!W52</f>
        <v>5</v>
      </c>
      <c r="KK7" s="19">
        <f>'Availability - Room Type'!X52</f>
        <v>5</v>
      </c>
      <c r="KL7" s="19">
        <f>'Availability - Room Type'!Y52</f>
        <v>5</v>
      </c>
      <c r="KM7" s="19">
        <f>'Availability - Room Type'!Z52</f>
        <v>5</v>
      </c>
      <c r="KN7" s="19">
        <f>'Availability - Room Type'!AA52</f>
        <v>5</v>
      </c>
      <c r="KO7" s="19">
        <f>'Availability - Room Type'!AB52</f>
        <v>5</v>
      </c>
      <c r="KP7" s="19">
        <f>'Availability - Room Type'!AC52</f>
        <v>5</v>
      </c>
      <c r="KQ7" s="19">
        <f>'Availability - Room Type'!AD52</f>
        <v>5</v>
      </c>
      <c r="KR7" s="19">
        <f>'Availability - Room Type'!AE52</f>
        <v>5</v>
      </c>
      <c r="KS7" s="19">
        <f>'Availability - Room Type'!AF52</f>
        <v>5</v>
      </c>
      <c r="KT7" s="19">
        <f>'Availability - Room Type'!AG52</f>
        <v>5</v>
      </c>
      <c r="KU7" s="19">
        <f>'Availability - Room Type'!AH52</f>
        <v>5</v>
      </c>
      <c r="KV7" s="19">
        <f>'Availability - Room Type'!AI52</f>
        <v>5</v>
      </c>
      <c r="KW7" s="19">
        <f>'Availability - Room Type'!AJ52</f>
        <v>5</v>
      </c>
      <c r="KX7" s="19">
        <f>'Availability - Room Type'!AK52</f>
        <v>5</v>
      </c>
      <c r="KY7" s="19">
        <f>'Availability - Room Type'!AL52</f>
        <v>5</v>
      </c>
      <c r="KZ7" s="19">
        <f>'Availability - Room Type'!AM52</f>
        <v>5</v>
      </c>
      <c r="LA7" s="19">
        <f>'Availability - Room Type'!AN52</f>
        <v>5</v>
      </c>
      <c r="LB7" s="19">
        <f>'Availability - Room Type'!AO52</f>
        <v>5</v>
      </c>
      <c r="LC7" s="19">
        <f>'Availability - Room Type'!AP52</f>
        <v>5</v>
      </c>
      <c r="LD7" s="19">
        <f>'Availability - Room Type'!AQ52</f>
        <v>5</v>
      </c>
      <c r="LE7" s="19">
        <f>'Availability - Room Type'!AR52</f>
        <v>5</v>
      </c>
      <c r="LF7" s="19">
        <f>'Availability - Room Type'!AS52</f>
        <v>5</v>
      </c>
      <c r="LG7" s="19">
        <f>'Availability - Room Type'!AT52</f>
        <v>5</v>
      </c>
      <c r="LH7" s="19">
        <f>'Availability - Room Type'!AU52</f>
        <v>5</v>
      </c>
      <c r="LI7" s="19">
        <f>'Availability - Room Type'!AV52</f>
        <v>5</v>
      </c>
      <c r="LJ7" s="19">
        <f>'Availability - Room Type'!G59</f>
        <v>5</v>
      </c>
      <c r="LK7" s="19">
        <f>'Availability - Room Type'!H59</f>
        <v>5</v>
      </c>
      <c r="LL7" s="19">
        <f>'Availability - Room Type'!I59</f>
        <v>5</v>
      </c>
      <c r="LM7" s="19">
        <f>'Availability - Room Type'!J59</f>
        <v>5</v>
      </c>
      <c r="LN7" s="19">
        <f>'Availability - Room Type'!K59</f>
        <v>5</v>
      </c>
      <c r="LO7" s="19">
        <f>'Availability - Room Type'!L59</f>
        <v>5</v>
      </c>
      <c r="LP7" s="19">
        <f>'Availability - Room Type'!M59</f>
        <v>5</v>
      </c>
      <c r="LQ7" s="19">
        <f>'Availability - Room Type'!N59</f>
        <v>5</v>
      </c>
      <c r="LR7" s="19">
        <f>'Availability - Room Type'!O59</f>
        <v>5</v>
      </c>
      <c r="LS7" s="19">
        <f>'Availability - Room Type'!P59</f>
        <v>5</v>
      </c>
      <c r="LT7" s="19">
        <f>'Availability - Room Type'!Q59</f>
        <v>5</v>
      </c>
      <c r="LU7" s="19">
        <f>'Availability - Room Type'!R59</f>
        <v>5</v>
      </c>
      <c r="LV7" s="19">
        <f>'Availability - Room Type'!S59</f>
        <v>5</v>
      </c>
      <c r="LW7" s="19">
        <f>'Availability - Room Type'!T59</f>
        <v>5</v>
      </c>
      <c r="LX7" s="19">
        <f>'Availability - Room Type'!U59</f>
        <v>5</v>
      </c>
      <c r="LY7" s="19">
        <f>'Availability - Room Type'!V59</f>
        <v>5</v>
      </c>
      <c r="LZ7" s="19">
        <f>'Availability - Room Type'!W59</f>
        <v>5</v>
      </c>
      <c r="MA7" s="19">
        <f>'Availability - Room Type'!X59</f>
        <v>5</v>
      </c>
      <c r="MB7" s="19">
        <f>'Availability - Room Type'!Y59</f>
        <v>5</v>
      </c>
      <c r="MC7" s="19">
        <f>'Availability - Room Type'!Z59</f>
        <v>5</v>
      </c>
      <c r="MD7" s="19">
        <f>'Availability - Room Type'!AA59</f>
        <v>5</v>
      </c>
      <c r="ME7" s="19">
        <f>'Availability - Room Type'!AB59</f>
        <v>5</v>
      </c>
      <c r="MF7" s="19">
        <f>'Availability - Room Type'!AC59</f>
        <v>5</v>
      </c>
      <c r="MG7" s="19">
        <f>'Availability - Room Type'!AD59</f>
        <v>5</v>
      </c>
      <c r="MH7" s="19">
        <f>'Availability - Room Type'!AE59</f>
        <v>5</v>
      </c>
      <c r="MI7" s="19">
        <f>'Availability - Room Type'!AF59</f>
        <v>5</v>
      </c>
      <c r="MJ7" s="19">
        <f>'Availability - Room Type'!AG59</f>
        <v>5</v>
      </c>
      <c r="MK7" s="19">
        <f>'Availability - Room Type'!AH59</f>
        <v>5</v>
      </c>
      <c r="ML7" s="19">
        <f>'Availability - Room Type'!AI59</f>
        <v>5</v>
      </c>
      <c r="MM7" s="19">
        <f>'Availability - Room Type'!AJ59</f>
        <v>5</v>
      </c>
      <c r="MN7" s="19">
        <f>'Availability - Room Type'!AK59</f>
        <v>5</v>
      </c>
      <c r="MO7" s="19">
        <f>'Availability - Room Type'!AL59</f>
        <v>5</v>
      </c>
      <c r="MP7" s="19">
        <f>'Availability - Room Type'!AM59</f>
        <v>5</v>
      </c>
      <c r="MQ7" s="19">
        <f>'Availability - Room Type'!AN59</f>
        <v>5</v>
      </c>
      <c r="MR7" s="19">
        <f>'Availability - Room Type'!AO59</f>
        <v>5</v>
      </c>
      <c r="MS7" s="19">
        <f>'Availability - Room Type'!AP59</f>
        <v>5</v>
      </c>
      <c r="MT7" s="19">
        <f>'Availability - Room Type'!AQ59</f>
        <v>5</v>
      </c>
      <c r="MU7" s="19">
        <f>'Availability - Room Type'!AR59</f>
        <v>5</v>
      </c>
      <c r="MV7" s="19">
        <f>'Availability - Room Type'!AS59</f>
        <v>5</v>
      </c>
      <c r="MW7" s="19">
        <f>'Availability - Room Type'!AT59</f>
        <v>5</v>
      </c>
      <c r="MX7" s="19">
        <f>'Availability - Room Type'!AU59</f>
        <v>5</v>
      </c>
      <c r="MY7" s="19">
        <f>'Availability - Room Type'!AV59</f>
        <v>5</v>
      </c>
      <c r="MZ7" s="19">
        <f>'Availability - Room Type'!G66</f>
        <v>5</v>
      </c>
      <c r="NA7" s="19">
        <f>'Availability - Room Type'!H66</f>
        <v>5</v>
      </c>
      <c r="NB7" s="19">
        <f>'Availability - Room Type'!I66</f>
        <v>5</v>
      </c>
      <c r="NC7" s="19">
        <f>'Availability - Room Type'!J66</f>
        <v>5</v>
      </c>
      <c r="ND7" s="19">
        <f>'Availability - Room Type'!K66</f>
        <v>5</v>
      </c>
      <c r="NE7" s="19">
        <f>'Availability - Room Type'!L66</f>
        <v>5</v>
      </c>
      <c r="NF7" s="19">
        <f>'Availability - Room Type'!M66</f>
        <v>5</v>
      </c>
      <c r="NG7" s="19">
        <f>'Availability - Room Type'!N66</f>
        <v>5</v>
      </c>
      <c r="NH7" s="19">
        <f>'Availability - Room Type'!O66</f>
        <v>5</v>
      </c>
      <c r="NI7" s="19">
        <f>'Availability - Room Type'!P66</f>
        <v>5</v>
      </c>
      <c r="NJ7" s="19">
        <f>'Availability - Room Type'!Q66</f>
        <v>5</v>
      </c>
      <c r="NK7" s="19">
        <f>'Availability - Room Type'!R66</f>
        <v>5</v>
      </c>
      <c r="NL7" s="19">
        <f>'Availability - Room Type'!S66</f>
        <v>5</v>
      </c>
      <c r="NM7" s="19">
        <f>'Availability - Room Type'!T66</f>
        <v>5</v>
      </c>
      <c r="NN7" s="19">
        <f>'Availability - Room Type'!U66</f>
        <v>5</v>
      </c>
      <c r="NO7" s="19">
        <f>'Availability - Room Type'!V66</f>
        <v>5</v>
      </c>
      <c r="NP7" s="19">
        <f>'Availability - Room Type'!W66</f>
        <v>5</v>
      </c>
      <c r="NQ7" s="19">
        <f>'Availability - Room Type'!X66</f>
        <v>5</v>
      </c>
      <c r="NR7" s="19">
        <f>'Availability - Room Type'!Y66</f>
        <v>5</v>
      </c>
      <c r="NS7" s="19">
        <f>'Availability - Room Type'!Z66</f>
        <v>5</v>
      </c>
      <c r="NT7" s="19">
        <f>'Availability - Room Type'!AA66</f>
        <v>5</v>
      </c>
      <c r="NU7" s="19">
        <f>'Availability - Room Type'!AB66</f>
        <v>5</v>
      </c>
      <c r="NV7" s="19">
        <f>'Availability - Room Type'!AC66</f>
        <v>5</v>
      </c>
      <c r="NW7" s="19">
        <f>'Availability - Room Type'!AD66</f>
        <v>5</v>
      </c>
      <c r="NX7" s="19">
        <f>'Availability - Room Type'!AE66</f>
        <v>5</v>
      </c>
      <c r="NY7" s="19">
        <f>'Availability - Room Type'!AF66</f>
        <v>5</v>
      </c>
      <c r="NZ7" s="19">
        <f>'Availability - Room Type'!AG66</f>
        <v>5</v>
      </c>
      <c r="OA7" s="19">
        <f>'Availability - Room Type'!AH66</f>
        <v>5</v>
      </c>
      <c r="OB7" s="19">
        <f>'Availability - Room Type'!AI66</f>
        <v>5</v>
      </c>
      <c r="OC7" s="19">
        <f>'Availability - Room Type'!AJ66</f>
        <v>5</v>
      </c>
      <c r="OD7" s="19">
        <f>'Availability - Room Type'!AK66</f>
        <v>5</v>
      </c>
      <c r="OE7" s="19">
        <f>'Availability - Room Type'!AL66</f>
        <v>5</v>
      </c>
      <c r="OF7" s="19">
        <f>'Availability - Room Type'!AM66</f>
        <v>5</v>
      </c>
      <c r="OG7" s="19">
        <f>'Availability - Room Type'!AN66</f>
        <v>5</v>
      </c>
      <c r="OH7" s="19">
        <f>'Availability - Room Type'!AO66</f>
        <v>5</v>
      </c>
      <c r="OI7" s="19">
        <f>'Availability - Room Type'!AP66</f>
        <v>5</v>
      </c>
      <c r="OJ7" s="19">
        <f>'Availability - Room Type'!AQ66</f>
        <v>5</v>
      </c>
      <c r="OK7" s="19">
        <f>'Availability - Room Type'!AR66</f>
        <v>5</v>
      </c>
      <c r="OL7" s="19">
        <f>'Availability - Room Type'!AS66</f>
        <v>5</v>
      </c>
      <c r="OM7" s="19">
        <f>'Availability - Room Type'!AT66</f>
        <v>5</v>
      </c>
      <c r="ON7" s="19">
        <f>'Availability - Room Type'!AU66</f>
        <v>5</v>
      </c>
      <c r="OO7" s="19">
        <f>'Availability - Room Type'!AV66</f>
        <v>5</v>
      </c>
      <c r="OP7" s="19">
        <f>'Availability - Room Type'!G73</f>
        <v>5</v>
      </c>
      <c r="OQ7" s="19">
        <f>'Availability - Room Type'!H73</f>
        <v>5</v>
      </c>
      <c r="OR7" s="19">
        <f>'Availability - Room Type'!I73</f>
        <v>5</v>
      </c>
      <c r="OS7" s="19">
        <f>'Availability - Room Type'!J73</f>
        <v>5</v>
      </c>
      <c r="OT7" s="19">
        <f>'Availability - Room Type'!K73</f>
        <v>5</v>
      </c>
      <c r="OU7" s="19">
        <f>'Availability - Room Type'!L73</f>
        <v>5</v>
      </c>
      <c r="OV7" s="19">
        <f>'Availability - Room Type'!M73</f>
        <v>5</v>
      </c>
      <c r="OW7" s="19">
        <f>'Availability - Room Type'!N73</f>
        <v>5</v>
      </c>
      <c r="OX7" s="19">
        <f>'Availability - Room Type'!O73</f>
        <v>5</v>
      </c>
      <c r="OY7" s="19">
        <f>'Availability - Room Type'!P73</f>
        <v>5</v>
      </c>
      <c r="OZ7" s="19">
        <f>'Availability - Room Type'!Q73</f>
        <v>5</v>
      </c>
      <c r="PA7" s="19">
        <f>'Availability - Room Type'!R73</f>
        <v>5</v>
      </c>
      <c r="PB7" s="19">
        <f>'Availability - Room Type'!S73</f>
        <v>5</v>
      </c>
      <c r="PC7" s="19">
        <f>'Availability - Room Type'!T73</f>
        <v>5</v>
      </c>
      <c r="PD7" s="19">
        <f>'Availability - Room Type'!U73</f>
        <v>5</v>
      </c>
      <c r="PE7" s="19">
        <f>'Availability - Room Type'!V73</f>
        <v>5</v>
      </c>
      <c r="PF7" s="19">
        <f>'Availability - Room Type'!W73</f>
        <v>5</v>
      </c>
      <c r="PG7" s="19">
        <f>'Availability - Room Type'!X73</f>
        <v>5</v>
      </c>
      <c r="PH7" s="19">
        <f>'Availability - Room Type'!Y73</f>
        <v>5</v>
      </c>
      <c r="PI7" s="19">
        <f>'Availability - Room Type'!Z73</f>
        <v>5</v>
      </c>
      <c r="PJ7" s="19">
        <f>'Availability - Room Type'!AA73</f>
        <v>5</v>
      </c>
      <c r="PK7" s="19">
        <f>'Availability - Room Type'!AB73</f>
        <v>5</v>
      </c>
      <c r="PL7" s="19">
        <f>'Availability - Room Type'!AC73</f>
        <v>5</v>
      </c>
      <c r="PM7" s="19">
        <f>'Availability - Room Type'!AD73</f>
        <v>5</v>
      </c>
      <c r="PN7" s="19">
        <f>'Availability - Room Type'!AE73</f>
        <v>5</v>
      </c>
      <c r="PO7" s="19">
        <f>'Availability - Room Type'!AF73</f>
        <v>5</v>
      </c>
      <c r="PP7" s="19">
        <f>'Availability - Room Type'!AG73</f>
        <v>5</v>
      </c>
      <c r="PQ7" s="19">
        <f>'Availability - Room Type'!AH73</f>
        <v>5</v>
      </c>
      <c r="PR7" s="19">
        <f>'Availability - Room Type'!AI73</f>
        <v>5</v>
      </c>
      <c r="PS7" s="19">
        <f>'Availability - Room Type'!AJ73</f>
        <v>5</v>
      </c>
      <c r="PT7" s="19">
        <f>'Availability - Room Type'!AK73</f>
        <v>5</v>
      </c>
      <c r="PU7" s="19">
        <f>'Availability - Room Type'!AL73</f>
        <v>5</v>
      </c>
      <c r="PV7" s="19">
        <f>'Availability - Room Type'!AM73</f>
        <v>5</v>
      </c>
      <c r="PW7" s="19">
        <f>'Availability - Room Type'!AN73</f>
        <v>5</v>
      </c>
      <c r="PX7" s="19">
        <f>'Availability - Room Type'!AO73</f>
        <v>5</v>
      </c>
      <c r="PY7" s="19">
        <f>'Availability - Room Type'!AP73</f>
        <v>5</v>
      </c>
      <c r="PZ7" s="19">
        <f>'Availability - Room Type'!AQ73</f>
        <v>5</v>
      </c>
      <c r="QA7" s="19">
        <f>'Availability - Room Type'!AR73</f>
        <v>5</v>
      </c>
      <c r="QB7" s="19">
        <f>'Availability - Room Type'!AS73</f>
        <v>5</v>
      </c>
      <c r="QC7" s="19">
        <f>'Availability - Room Type'!AT73</f>
        <v>5</v>
      </c>
      <c r="QD7" s="19">
        <f>'Availability - Room Type'!AU73</f>
        <v>5</v>
      </c>
      <c r="QE7" s="19">
        <f>'Availability - Room Type'!AV73</f>
        <v>5</v>
      </c>
      <c r="QF7" s="19">
        <f>'Availability - Room Type'!G80</f>
        <v>5</v>
      </c>
      <c r="QG7" s="19">
        <f>'Availability - Room Type'!H80</f>
        <v>5</v>
      </c>
      <c r="QH7" s="19">
        <f>'Availability - Room Type'!I80</f>
        <v>5</v>
      </c>
      <c r="QI7" s="19">
        <f>'Availability - Room Type'!J80</f>
        <v>5</v>
      </c>
      <c r="QJ7" s="19">
        <f>'Availability - Room Type'!K80</f>
        <v>5</v>
      </c>
      <c r="QK7" s="19">
        <f>'Availability - Room Type'!L80</f>
        <v>5</v>
      </c>
      <c r="QL7" s="19">
        <f>'Availability - Room Type'!M80</f>
        <v>5</v>
      </c>
      <c r="QM7" s="19">
        <f>'Availability - Room Type'!N80</f>
        <v>5</v>
      </c>
      <c r="QN7" s="19">
        <f>'Availability - Room Type'!O80</f>
        <v>5</v>
      </c>
      <c r="QO7" s="19">
        <f>'Availability - Room Type'!P80</f>
        <v>5</v>
      </c>
      <c r="QP7" s="19">
        <f>'Availability - Room Type'!Q80</f>
        <v>5</v>
      </c>
      <c r="QQ7" s="19">
        <f>'Availability - Room Type'!R80</f>
        <v>5</v>
      </c>
      <c r="QR7" s="19">
        <f>'Availability - Room Type'!S80</f>
        <v>5</v>
      </c>
      <c r="QS7" s="19">
        <f>'Availability - Room Type'!T80</f>
        <v>5</v>
      </c>
      <c r="QT7" s="19">
        <f>'Availability - Room Type'!U80</f>
        <v>5</v>
      </c>
      <c r="QU7" s="19">
        <f>'Availability - Room Type'!V80</f>
        <v>5</v>
      </c>
      <c r="QV7" s="19">
        <f>'Availability - Room Type'!W80</f>
        <v>5</v>
      </c>
      <c r="QW7" s="19">
        <f>'Availability - Room Type'!X80</f>
        <v>5</v>
      </c>
      <c r="QX7" s="19">
        <f>'Availability - Room Type'!Y80</f>
        <v>5</v>
      </c>
      <c r="QY7" s="19">
        <f>'Availability - Room Type'!Z80</f>
        <v>5</v>
      </c>
      <c r="QZ7" s="19">
        <f>'Availability - Room Type'!AA80</f>
        <v>5</v>
      </c>
      <c r="RA7" s="19">
        <f>'Availability - Room Type'!AB80</f>
        <v>5</v>
      </c>
      <c r="RB7" s="19">
        <f>'Availability - Room Type'!AC80</f>
        <v>5</v>
      </c>
      <c r="RC7" s="19">
        <f>'Availability - Room Type'!AD80</f>
        <v>5</v>
      </c>
      <c r="RD7" s="19">
        <f>'Availability - Room Type'!AE80</f>
        <v>5</v>
      </c>
      <c r="RE7" s="19">
        <f>'Availability - Room Type'!AF80</f>
        <v>5</v>
      </c>
      <c r="RF7" s="19">
        <f>'Availability - Room Type'!AG80</f>
        <v>5</v>
      </c>
      <c r="RG7" s="19">
        <f>'Availability - Room Type'!AH80</f>
        <v>5</v>
      </c>
      <c r="RH7" s="19">
        <f>'Availability - Room Type'!AI80</f>
        <v>5</v>
      </c>
      <c r="RI7" s="19">
        <f>'Availability - Room Type'!AJ80</f>
        <v>5</v>
      </c>
      <c r="RJ7" s="19">
        <f>'Availability - Room Type'!AK80</f>
        <v>5</v>
      </c>
      <c r="RK7" s="19">
        <f>'Availability - Room Type'!AL80</f>
        <v>5</v>
      </c>
      <c r="RL7" s="19">
        <f>'Availability - Room Type'!AM80</f>
        <v>5</v>
      </c>
      <c r="RM7" s="19">
        <f>'Availability - Room Type'!AN80</f>
        <v>5</v>
      </c>
      <c r="RN7" s="19">
        <f>'Availability - Room Type'!AO80</f>
        <v>5</v>
      </c>
      <c r="RO7" s="19">
        <f>'Availability - Room Type'!AP80</f>
        <v>5</v>
      </c>
      <c r="RP7" s="19">
        <f>'Availability - Room Type'!AQ80</f>
        <v>5</v>
      </c>
      <c r="RQ7" s="19">
        <f>'Availability - Room Type'!AR80</f>
        <v>5</v>
      </c>
      <c r="RR7" s="19">
        <f>'Availability - Room Type'!AS80</f>
        <v>5</v>
      </c>
      <c r="RS7" s="19">
        <f>'Availability - Room Type'!AT80</f>
        <v>5</v>
      </c>
      <c r="RT7" s="19">
        <f>'Availability - Room Type'!AU80</f>
        <v>5</v>
      </c>
      <c r="RU7" s="19">
        <f>'Availability - Room Type'!AV80</f>
        <v>5</v>
      </c>
      <c r="RV7" s="19">
        <f>'Availability - Room Type'!G87</f>
        <v>5</v>
      </c>
      <c r="RW7" s="19">
        <f>'Availability - Room Type'!H87</f>
        <v>5</v>
      </c>
      <c r="RX7" s="19">
        <f>'Availability - Room Type'!I87</f>
        <v>5</v>
      </c>
      <c r="RY7" s="19">
        <f>'Availability - Room Type'!J87</f>
        <v>5</v>
      </c>
      <c r="RZ7" s="19">
        <f>'Availability - Room Type'!K87</f>
        <v>5</v>
      </c>
      <c r="SA7" s="19">
        <f>'Availability - Room Type'!L87</f>
        <v>5</v>
      </c>
      <c r="SB7" s="19">
        <f>'Availability - Room Type'!M87</f>
        <v>5</v>
      </c>
      <c r="SC7" s="19">
        <f>'Availability - Room Type'!N87</f>
        <v>5</v>
      </c>
      <c r="SD7" s="19">
        <f>'Availability - Room Type'!O87</f>
        <v>5</v>
      </c>
      <c r="SE7" s="19">
        <f>'Availability - Room Type'!P87</f>
        <v>5</v>
      </c>
      <c r="SF7" s="19">
        <f>'Availability - Room Type'!Q87</f>
        <v>5</v>
      </c>
      <c r="SG7" s="19">
        <f>'Availability - Room Type'!R87</f>
        <v>5</v>
      </c>
      <c r="SH7" s="19">
        <f>'Availability - Room Type'!S87</f>
        <v>5</v>
      </c>
      <c r="SI7" s="19">
        <f>'Availability - Room Type'!T87</f>
        <v>5</v>
      </c>
      <c r="SJ7" s="19">
        <f>'Availability - Room Type'!U87</f>
        <v>5</v>
      </c>
      <c r="SK7" s="19">
        <f>'Availability - Room Type'!V87</f>
        <v>5</v>
      </c>
      <c r="SL7" s="19">
        <f>'Availability - Room Type'!W87</f>
        <v>5</v>
      </c>
      <c r="SM7" s="19">
        <f>'Availability - Room Type'!X87</f>
        <v>5</v>
      </c>
      <c r="SN7" s="19">
        <f>'Availability - Room Type'!Y87</f>
        <v>5</v>
      </c>
      <c r="SO7" s="19">
        <f>'Availability - Room Type'!Z87</f>
        <v>5</v>
      </c>
      <c r="SP7" s="19">
        <f>'Availability - Room Type'!AA87</f>
        <v>5</v>
      </c>
      <c r="SQ7" s="19">
        <f>'Availability - Room Type'!AB87</f>
        <v>5</v>
      </c>
      <c r="SR7" s="19">
        <f>'Availability - Room Type'!AC87</f>
        <v>5</v>
      </c>
      <c r="SS7" s="19">
        <f>'Availability - Room Type'!AD87</f>
        <v>5</v>
      </c>
      <c r="ST7" s="19">
        <f>'Availability - Room Type'!AE87</f>
        <v>5</v>
      </c>
      <c r="SU7" s="19">
        <f>'Availability - Room Type'!AF87</f>
        <v>5</v>
      </c>
      <c r="SV7" s="19">
        <f>'Availability - Room Type'!AG87</f>
        <v>5</v>
      </c>
      <c r="SW7" s="19">
        <f>'Availability - Room Type'!AH87</f>
        <v>5</v>
      </c>
      <c r="SX7" s="19">
        <f>'Availability - Room Type'!AI87</f>
        <v>5</v>
      </c>
      <c r="SY7" s="19">
        <f>'Availability - Room Type'!AJ87</f>
        <v>5</v>
      </c>
      <c r="SZ7" s="19">
        <f>'Availability - Room Type'!AK87</f>
        <v>5</v>
      </c>
      <c r="TA7" s="19">
        <f>'Availability - Room Type'!AL87</f>
        <v>5</v>
      </c>
      <c r="TB7" s="19">
        <f>'Availability - Room Type'!AM87</f>
        <v>5</v>
      </c>
      <c r="TC7" s="19">
        <f>'Availability - Room Type'!AN87</f>
        <v>5</v>
      </c>
      <c r="TD7" s="19">
        <f>'Availability - Room Type'!AO87</f>
        <v>5</v>
      </c>
      <c r="TE7" s="19">
        <f>'Availability - Room Type'!AP87</f>
        <v>5</v>
      </c>
      <c r="TF7" s="19">
        <f>'Availability - Room Type'!AQ87</f>
        <v>5</v>
      </c>
      <c r="TG7" s="19">
        <f>'Availability - Room Type'!AR87</f>
        <v>5</v>
      </c>
      <c r="TH7" s="19">
        <f>'Availability - Room Type'!AS87</f>
        <v>5</v>
      </c>
      <c r="TI7" s="19">
        <f>'Availability - Room Type'!AT87</f>
        <v>5</v>
      </c>
      <c r="TJ7" s="19">
        <f>'Availability - Room Type'!AU87</f>
        <v>5</v>
      </c>
      <c r="TK7" s="19">
        <f>'Availability - Room Type'!AV87</f>
        <v>5</v>
      </c>
    </row>
    <row r="8" spans="1:535" x14ac:dyDescent="0.3">
      <c r="B8" s="62" t="str">
        <f>IF('Room Information'!C8&lt;&gt;"",'Room Information'!C8,"")</f>
        <v>Standard Double</v>
      </c>
      <c r="C8" s="63">
        <f>IF(B8&lt;&gt;"",IF($A$7=1,HLOOKUP(C$5,$AB$5:$TK$16,4,FALSE),HLOOKUP(C$4,'Room Information'!$E$6:$G$11,3,FALSE)),"")</f>
        <v>4</v>
      </c>
      <c r="D8" s="63">
        <f>IF(C8&lt;&gt;"",IF($A$7=1,HLOOKUP(D$5,$AB$5:$TK$16,4,FALSE),HLOOKUP(D$4,'Room Information'!$E$6:$G$11,3,FALSE)),"")</f>
        <v>4</v>
      </c>
      <c r="E8" s="63">
        <f>IF(D8&lt;&gt;"",IF($A$7=1,HLOOKUP(E$5,$AB$5:$TK$16,4,FALSE),HLOOKUP(E$4,'Room Information'!$E$6:$G$11,3,FALSE)),"")</f>
        <v>4</v>
      </c>
      <c r="F8" s="63">
        <f>IF(E8&lt;&gt;"",IF($A$7=1,HLOOKUP(F$5,$AB$5:$TK$16,4,FALSE),HLOOKUP(F$4,'Room Information'!$E$6:$G$11,3,FALSE)),"")</f>
        <v>4</v>
      </c>
      <c r="G8" s="63">
        <f>IF(F8&lt;&gt;"",IF($A$7=1,HLOOKUP(G$5,$AB$5:$TK$16,4,FALSE),HLOOKUP(G$4,'Room Information'!$E$6:$G$11,3,FALSE)),"")</f>
        <v>4</v>
      </c>
      <c r="H8" s="63">
        <f>IF(G8&lt;&gt;"",IF($A$7=1,HLOOKUP(H$5,$AB$5:$TK$16,4,FALSE),HLOOKUP(H$4,'Room Information'!$E$6:$G$11,3,FALSE)),"")</f>
        <v>4</v>
      </c>
      <c r="I8" s="63">
        <f>IF(H8&lt;&gt;"",IF($A$7=1,HLOOKUP(I$5,$AB$5:$TK$16,4,FALSE),HLOOKUP(I$4,'Room Information'!$E$6:$G$11,3,FALSE)),"")</f>
        <v>4</v>
      </c>
      <c r="J8" s="63">
        <f>IF(I8&lt;&gt;"",IF($A$7=1,HLOOKUP(J$5,$AB$5:$TK$16,4,FALSE),HLOOKUP(J$4,'Room Information'!$E$6:$G$11,3,FALSE)),"")</f>
        <v>4</v>
      </c>
      <c r="K8" s="63">
        <f>IF(J8&lt;&gt;"",IF($A$7=1,HLOOKUP(K$5,$AB$5:$TK$16,4,FALSE),HLOOKUP(K$4,'Room Information'!$E$6:$G$11,3,FALSE)),"")</f>
        <v>4</v>
      </c>
      <c r="L8" s="63">
        <f>IF(K8&lt;&gt;"",IF($A$7=1,HLOOKUP(L$5,$AB$5:$TK$16,4,FALSE),HLOOKUP(L$4,'Room Information'!$E$6:$G$11,3,FALSE)),"")</f>
        <v>4</v>
      </c>
      <c r="M8" s="63">
        <f>IF(L8&lt;&gt;"",IF($A$7=1,HLOOKUP(M$5,$AB$5:$TK$16,4,FALSE),HLOOKUP(M$4,'Room Information'!$E$6:$G$11,3,FALSE)),"")</f>
        <v>4</v>
      </c>
      <c r="N8" s="63">
        <f>IF(M8&lt;&gt;"",IF($A$7=1,HLOOKUP(N$5,$AB$5:$TK$16,4,FALSE),HLOOKUP(N$4,'Room Information'!$E$6:$G$11,3,FALSE)),"")</f>
        <v>4</v>
      </c>
      <c r="O8" s="63">
        <f>IF(N8&lt;&gt;"",IF($A$7=1,HLOOKUP(O$5,$AB$5:$TK$16,4,FALSE),HLOOKUP(O$4,'Room Information'!$E$6:$G$11,3,FALSE)),"")</f>
        <v>4</v>
      </c>
      <c r="P8" s="63">
        <f>IF(O8&lt;&gt;"",IF($A$7=1,HLOOKUP(P$5,$AB$5:$TK$16,4,FALSE),HLOOKUP(P$4,'Room Information'!$E$6:$G$11,3,FALSE)),"")</f>
        <v>4</v>
      </c>
      <c r="Q8" s="63">
        <f>IF(P8&lt;&gt;"",IF($A$7=1,HLOOKUP(Q$5,$AB$5:$TK$16,4,FALSE),HLOOKUP(Q$4,'Room Information'!$E$6:$G$11,3,FALSE)),"")</f>
        <v>4</v>
      </c>
      <c r="R8" s="63">
        <f>IF(Q8&lt;&gt;"",IF($A$7=1,HLOOKUP(R$5,$AB$5:$TK$16,4,FALSE),HLOOKUP(R$4,'Room Information'!$E$6:$G$11,3,FALSE)),"")</f>
        <v>4</v>
      </c>
      <c r="S8" s="63">
        <f>IF(R8&lt;&gt;"",IF($A$7=1,HLOOKUP(S$5,$AB$5:$TK$16,4,FALSE),HLOOKUP(S$4,'Room Information'!$E$6:$G$11,3,FALSE)),"")</f>
        <v>4</v>
      </c>
      <c r="T8" s="63">
        <f>IF(S8&lt;&gt;"",IF($A$7=1,HLOOKUP(T$5,$AB$5:$TK$16,4,FALSE),HLOOKUP(T$4,'Room Information'!$E$6:$G$11,3,FALSE)),"")</f>
        <v>4</v>
      </c>
      <c r="U8" s="63">
        <f>IF(T8&lt;&gt;"",IF($A$7=1,HLOOKUP(U$5,$AB$5:$TK$16,4,FALSE),HLOOKUP(U$4,'Room Information'!$E$6:$G$11,3,FALSE)),"")</f>
        <v>4</v>
      </c>
      <c r="V8" s="63">
        <f>IF(U8&lt;&gt;"",IF($A$7=1,HLOOKUP(V$5,$AB$5:$TK$16,4,FALSE),HLOOKUP(V$4,'Room Information'!$E$6:$G$11,3,FALSE)),"")</f>
        <v>4</v>
      </c>
      <c r="AB8" s="19">
        <f>'Availability - Room Type'!G11</f>
        <v>4</v>
      </c>
      <c r="AC8" s="19">
        <f>'Availability - Room Type'!H11</f>
        <v>4</v>
      </c>
      <c r="AD8" s="19">
        <f>'Availability - Room Type'!I11</f>
        <v>4</v>
      </c>
      <c r="AE8" s="19">
        <f>'Availability - Room Type'!J11</f>
        <v>4</v>
      </c>
      <c r="AF8" s="19">
        <f>'Availability - Room Type'!K11</f>
        <v>4</v>
      </c>
      <c r="AG8" s="19">
        <f>'Availability - Room Type'!L11</f>
        <v>4</v>
      </c>
      <c r="AH8" s="19">
        <f>'Availability - Room Type'!M11</f>
        <v>4</v>
      </c>
      <c r="AI8" s="19">
        <f>'Availability - Room Type'!N11</f>
        <v>4</v>
      </c>
      <c r="AJ8" s="19">
        <f>'Availability - Room Type'!O11</f>
        <v>4</v>
      </c>
      <c r="AK8" s="19">
        <f>'Availability - Room Type'!P11</f>
        <v>4</v>
      </c>
      <c r="AL8" s="19">
        <f>'Availability - Room Type'!Q11</f>
        <v>4</v>
      </c>
      <c r="AM8" s="19">
        <f>'Availability - Room Type'!R11</f>
        <v>4</v>
      </c>
      <c r="AN8" s="19">
        <f>'Availability - Room Type'!S11</f>
        <v>4</v>
      </c>
      <c r="AO8" s="19">
        <f>'Availability - Room Type'!T11</f>
        <v>4</v>
      </c>
      <c r="AP8" s="19">
        <f>'Availability - Room Type'!U11</f>
        <v>4</v>
      </c>
      <c r="AQ8" s="19">
        <f>'Availability - Room Type'!V11</f>
        <v>4</v>
      </c>
      <c r="AR8" s="19">
        <f>'Availability - Room Type'!W11</f>
        <v>4</v>
      </c>
      <c r="AS8" s="19">
        <f>'Availability - Room Type'!X11</f>
        <v>4</v>
      </c>
      <c r="AT8" s="19">
        <f>'Availability - Room Type'!Y11</f>
        <v>4</v>
      </c>
      <c r="AU8" s="19">
        <f>'Availability - Room Type'!Z11</f>
        <v>4</v>
      </c>
      <c r="AV8" s="19">
        <f>'Availability - Room Type'!AA11</f>
        <v>4</v>
      </c>
      <c r="AW8" s="19">
        <f>'Availability - Room Type'!AB11</f>
        <v>4</v>
      </c>
      <c r="AX8" s="19">
        <f>'Availability - Room Type'!AC11</f>
        <v>4</v>
      </c>
      <c r="AY8" s="19">
        <f>'Availability - Room Type'!AD11</f>
        <v>4</v>
      </c>
      <c r="AZ8" s="19">
        <f>'Availability - Room Type'!AE11</f>
        <v>4</v>
      </c>
      <c r="BA8" s="19">
        <f>'Availability - Room Type'!AF11</f>
        <v>4</v>
      </c>
      <c r="BB8" s="19">
        <f>'Availability - Room Type'!AG11</f>
        <v>4</v>
      </c>
      <c r="BC8" s="19">
        <f>'Availability - Room Type'!AH11</f>
        <v>4</v>
      </c>
      <c r="BD8" s="19">
        <f>'Availability - Room Type'!AI11</f>
        <v>4</v>
      </c>
      <c r="BE8" s="19">
        <f>'Availability - Room Type'!AJ11</f>
        <v>4</v>
      </c>
      <c r="BF8" s="19">
        <f>'Availability - Room Type'!AK11</f>
        <v>4</v>
      </c>
      <c r="BG8" s="19">
        <f>'Availability - Room Type'!AL11</f>
        <v>4</v>
      </c>
      <c r="BH8" s="19">
        <f>'Availability - Room Type'!AM11</f>
        <v>4</v>
      </c>
      <c r="BI8" s="19">
        <f>'Availability - Room Type'!AN11</f>
        <v>4</v>
      </c>
      <c r="BJ8" s="19">
        <f>'Availability - Room Type'!AO11</f>
        <v>4</v>
      </c>
      <c r="BK8" s="19">
        <f>'Availability - Room Type'!AP11</f>
        <v>4</v>
      </c>
      <c r="BL8" s="19">
        <f>'Availability - Room Type'!AQ11</f>
        <v>4</v>
      </c>
      <c r="BM8" s="19">
        <f>'Availability - Room Type'!AR11</f>
        <v>4</v>
      </c>
      <c r="BN8" s="19">
        <f>'Availability - Room Type'!AS11</f>
        <v>4</v>
      </c>
      <c r="BO8" s="19">
        <f>'Availability - Room Type'!AT11</f>
        <v>4</v>
      </c>
      <c r="BP8" s="19">
        <f>'Availability - Room Type'!AU11</f>
        <v>4</v>
      </c>
      <c r="BQ8" s="137">
        <f>'Availability - Room Type'!AV11</f>
        <v>4</v>
      </c>
      <c r="BR8" s="19">
        <f>'Availability - Room Type'!G18</f>
        <v>4</v>
      </c>
      <c r="BS8" s="19">
        <f>'Availability - Room Type'!H18</f>
        <v>4</v>
      </c>
      <c r="BT8" s="19">
        <f>'Availability - Room Type'!I18</f>
        <v>4</v>
      </c>
      <c r="BU8" s="19">
        <f>'Availability - Room Type'!J18</f>
        <v>4</v>
      </c>
      <c r="BV8" s="19">
        <f>'Availability - Room Type'!K18</f>
        <v>4</v>
      </c>
      <c r="BW8" s="19">
        <f>'Availability - Room Type'!L18</f>
        <v>4</v>
      </c>
      <c r="BX8" s="19">
        <f>'Availability - Room Type'!M18</f>
        <v>4</v>
      </c>
      <c r="BY8" s="19">
        <f>'Availability - Room Type'!N18</f>
        <v>4</v>
      </c>
      <c r="BZ8" s="19">
        <f>'Availability - Room Type'!O18</f>
        <v>4</v>
      </c>
      <c r="CA8" s="19">
        <f>'Availability - Room Type'!P18</f>
        <v>4</v>
      </c>
      <c r="CB8" s="19">
        <f>'Availability - Room Type'!Q18</f>
        <v>4</v>
      </c>
      <c r="CC8" s="19">
        <f>'Availability - Room Type'!R18</f>
        <v>4</v>
      </c>
      <c r="CD8" s="19">
        <f>'Availability - Room Type'!S18</f>
        <v>4</v>
      </c>
      <c r="CE8" s="19">
        <f>'Availability - Room Type'!T18</f>
        <v>4</v>
      </c>
      <c r="CF8" s="19">
        <f>'Availability - Room Type'!U18</f>
        <v>4</v>
      </c>
      <c r="CG8" s="19">
        <f>'Availability - Room Type'!V18</f>
        <v>4</v>
      </c>
      <c r="CH8" s="19">
        <f>'Availability - Room Type'!W18</f>
        <v>4</v>
      </c>
      <c r="CI8" s="19">
        <f>'Availability - Room Type'!X18</f>
        <v>4</v>
      </c>
      <c r="CJ8" s="19">
        <f>'Availability - Room Type'!Y18</f>
        <v>4</v>
      </c>
      <c r="CK8" s="19">
        <f>'Availability - Room Type'!Z18</f>
        <v>4</v>
      </c>
      <c r="CL8" s="19">
        <f>'Availability - Room Type'!AA18</f>
        <v>4</v>
      </c>
      <c r="CM8" s="19">
        <f>'Availability - Room Type'!AB18</f>
        <v>4</v>
      </c>
      <c r="CN8" s="19">
        <f>'Availability - Room Type'!AC18</f>
        <v>4</v>
      </c>
      <c r="CO8" s="19">
        <f>'Availability - Room Type'!AD18</f>
        <v>4</v>
      </c>
      <c r="CP8" s="19">
        <f>'Availability - Room Type'!AE18</f>
        <v>4</v>
      </c>
      <c r="CQ8" s="19">
        <f>'Availability - Room Type'!AF18</f>
        <v>4</v>
      </c>
      <c r="CR8" s="19">
        <f>'Availability - Room Type'!AG18</f>
        <v>4</v>
      </c>
      <c r="CS8" s="19">
        <f>'Availability - Room Type'!AH18</f>
        <v>4</v>
      </c>
      <c r="CT8" s="19">
        <f>'Availability - Room Type'!AI18</f>
        <v>4</v>
      </c>
      <c r="CU8" s="19">
        <f>'Availability - Room Type'!AJ18</f>
        <v>4</v>
      </c>
      <c r="CV8" s="19">
        <f>'Availability - Room Type'!AK18</f>
        <v>4</v>
      </c>
      <c r="CW8" s="19">
        <f>'Availability - Room Type'!AL18</f>
        <v>4</v>
      </c>
      <c r="CX8" s="19">
        <f>'Availability - Room Type'!AM18</f>
        <v>4</v>
      </c>
      <c r="CY8" s="19">
        <f>'Availability - Room Type'!AN18</f>
        <v>4</v>
      </c>
      <c r="CZ8" s="19">
        <f>'Availability - Room Type'!AO18</f>
        <v>4</v>
      </c>
      <c r="DA8" s="19">
        <f>'Availability - Room Type'!AP18</f>
        <v>4</v>
      </c>
      <c r="DB8" s="19">
        <f>'Availability - Room Type'!AQ18</f>
        <v>4</v>
      </c>
      <c r="DC8" s="19">
        <f>'Availability - Room Type'!AR18</f>
        <v>4</v>
      </c>
      <c r="DD8" s="19">
        <f>'Availability - Room Type'!AS18</f>
        <v>4</v>
      </c>
      <c r="DE8" s="19">
        <f>'Availability - Room Type'!AT18</f>
        <v>4</v>
      </c>
      <c r="DF8" s="19">
        <f>'Availability - Room Type'!AU18</f>
        <v>4</v>
      </c>
      <c r="DG8" s="19">
        <f>'Availability - Room Type'!AV18</f>
        <v>4</v>
      </c>
      <c r="DH8" s="19">
        <f>'Availability - Room Type'!G25</f>
        <v>4</v>
      </c>
      <c r="DI8" s="19">
        <f>'Availability - Room Type'!H25</f>
        <v>4</v>
      </c>
      <c r="DJ8" s="19">
        <f>'Availability - Room Type'!I25</f>
        <v>4</v>
      </c>
      <c r="DK8" s="19">
        <f>'Availability - Room Type'!J25</f>
        <v>4</v>
      </c>
      <c r="DL8" s="19">
        <f>'Availability - Room Type'!K25</f>
        <v>4</v>
      </c>
      <c r="DM8" s="19">
        <f>'Availability - Room Type'!L25</f>
        <v>4</v>
      </c>
      <c r="DN8" s="19">
        <f>'Availability - Room Type'!M25</f>
        <v>4</v>
      </c>
      <c r="DO8" s="19">
        <f>'Availability - Room Type'!N25</f>
        <v>4</v>
      </c>
      <c r="DP8" s="19">
        <f>'Availability - Room Type'!O25</f>
        <v>4</v>
      </c>
      <c r="DQ8" s="19">
        <f>'Availability - Room Type'!P25</f>
        <v>4</v>
      </c>
      <c r="DR8" s="19">
        <f>'Availability - Room Type'!Q25</f>
        <v>4</v>
      </c>
      <c r="DS8" s="19">
        <f>'Availability - Room Type'!R25</f>
        <v>4</v>
      </c>
      <c r="DT8" s="19">
        <f>'Availability - Room Type'!S25</f>
        <v>4</v>
      </c>
      <c r="DU8" s="19">
        <f>'Availability - Room Type'!T25</f>
        <v>4</v>
      </c>
      <c r="DV8" s="19">
        <f>'Availability - Room Type'!U25</f>
        <v>4</v>
      </c>
      <c r="DW8" s="19">
        <f>'Availability - Room Type'!V25</f>
        <v>4</v>
      </c>
      <c r="DX8" s="19">
        <f>'Availability - Room Type'!W25</f>
        <v>4</v>
      </c>
      <c r="DY8" s="19">
        <f>'Availability - Room Type'!X25</f>
        <v>4</v>
      </c>
      <c r="DZ8" s="19">
        <f>'Availability - Room Type'!Y25</f>
        <v>4</v>
      </c>
      <c r="EA8" s="19">
        <f>'Availability - Room Type'!Z25</f>
        <v>4</v>
      </c>
      <c r="EB8" s="19">
        <f>'Availability - Room Type'!AA25</f>
        <v>4</v>
      </c>
      <c r="EC8" s="19">
        <f>'Availability - Room Type'!AB25</f>
        <v>4</v>
      </c>
      <c r="ED8" s="19">
        <f>'Availability - Room Type'!AC25</f>
        <v>4</v>
      </c>
      <c r="EE8" s="19">
        <f>'Availability - Room Type'!AD25</f>
        <v>4</v>
      </c>
      <c r="EF8" s="19">
        <f>'Availability - Room Type'!AE25</f>
        <v>4</v>
      </c>
      <c r="EG8" s="19">
        <f>'Availability - Room Type'!AF25</f>
        <v>4</v>
      </c>
      <c r="EH8" s="19">
        <f>'Availability - Room Type'!AG25</f>
        <v>4</v>
      </c>
      <c r="EI8" s="19">
        <f>'Availability - Room Type'!AH25</f>
        <v>4</v>
      </c>
      <c r="EJ8" s="19">
        <f>'Availability - Room Type'!AI25</f>
        <v>4</v>
      </c>
      <c r="EK8" s="19">
        <f>'Availability - Room Type'!AJ25</f>
        <v>4</v>
      </c>
      <c r="EL8" s="19">
        <f>'Availability - Room Type'!AK25</f>
        <v>4</v>
      </c>
      <c r="EM8" s="19">
        <f>'Availability - Room Type'!AL25</f>
        <v>4</v>
      </c>
      <c r="EN8" s="19">
        <f>'Availability - Room Type'!AM25</f>
        <v>4</v>
      </c>
      <c r="EO8" s="19">
        <f>'Availability - Room Type'!AN25</f>
        <v>4</v>
      </c>
      <c r="EP8" s="19">
        <f>'Availability - Room Type'!AO25</f>
        <v>4</v>
      </c>
      <c r="EQ8" s="19">
        <f>'Availability - Room Type'!AP25</f>
        <v>4</v>
      </c>
      <c r="ER8" s="19">
        <f>'Availability - Room Type'!AQ25</f>
        <v>4</v>
      </c>
      <c r="ES8" s="19">
        <f>'Availability - Room Type'!AR25</f>
        <v>4</v>
      </c>
      <c r="ET8" s="19">
        <f>'Availability - Room Type'!AS25</f>
        <v>4</v>
      </c>
      <c r="EU8" s="19">
        <f>'Availability - Room Type'!AT25</f>
        <v>4</v>
      </c>
      <c r="EV8" s="19">
        <f>'Availability - Room Type'!AU25</f>
        <v>4</v>
      </c>
      <c r="EW8" s="19">
        <f>'Availability - Room Type'!AV25</f>
        <v>4</v>
      </c>
      <c r="EX8" s="19">
        <f>'Availability - Room Type'!G32</f>
        <v>4</v>
      </c>
      <c r="EY8" s="19">
        <f>'Availability - Room Type'!H32</f>
        <v>4</v>
      </c>
      <c r="EZ8" s="19">
        <f>'Availability - Room Type'!I32</f>
        <v>4</v>
      </c>
      <c r="FA8" s="19">
        <f>'Availability - Room Type'!J32</f>
        <v>4</v>
      </c>
      <c r="FB8" s="19">
        <f>'Availability - Room Type'!K32</f>
        <v>4</v>
      </c>
      <c r="FC8" s="19">
        <f>'Availability - Room Type'!L32</f>
        <v>4</v>
      </c>
      <c r="FD8" s="19">
        <f>'Availability - Room Type'!M32</f>
        <v>4</v>
      </c>
      <c r="FE8" s="19">
        <f>'Availability - Room Type'!N32</f>
        <v>4</v>
      </c>
      <c r="FF8" s="19">
        <f>'Availability - Room Type'!O32</f>
        <v>4</v>
      </c>
      <c r="FG8" s="19">
        <f>'Availability - Room Type'!P32</f>
        <v>4</v>
      </c>
      <c r="FH8" s="19">
        <f>'Availability - Room Type'!Q32</f>
        <v>4</v>
      </c>
      <c r="FI8" s="19">
        <f>'Availability - Room Type'!R32</f>
        <v>4</v>
      </c>
      <c r="FJ8" s="19">
        <f>'Availability - Room Type'!S32</f>
        <v>4</v>
      </c>
      <c r="FK8" s="19">
        <f>'Availability - Room Type'!T32</f>
        <v>4</v>
      </c>
      <c r="FL8" s="19">
        <f>'Availability - Room Type'!U32</f>
        <v>4</v>
      </c>
      <c r="FM8" s="19">
        <f>'Availability - Room Type'!V32</f>
        <v>4</v>
      </c>
      <c r="FN8" s="19">
        <f>'Availability - Room Type'!W32</f>
        <v>4</v>
      </c>
      <c r="FO8" s="19">
        <f>'Availability - Room Type'!X32</f>
        <v>4</v>
      </c>
      <c r="FP8" s="19">
        <f>'Availability - Room Type'!Y32</f>
        <v>4</v>
      </c>
      <c r="FQ8" s="19">
        <f>'Availability - Room Type'!Z32</f>
        <v>4</v>
      </c>
      <c r="FR8" s="19">
        <f>'Availability - Room Type'!AA32</f>
        <v>4</v>
      </c>
      <c r="FS8" s="19">
        <f>'Availability - Room Type'!AB32</f>
        <v>4</v>
      </c>
      <c r="FT8" s="19">
        <f>'Availability - Room Type'!AC32</f>
        <v>4</v>
      </c>
      <c r="FU8" s="19">
        <f>'Availability - Room Type'!AD32</f>
        <v>4</v>
      </c>
      <c r="FV8" s="19">
        <f>'Availability - Room Type'!AE32</f>
        <v>4</v>
      </c>
      <c r="FW8" s="19">
        <f>'Availability - Room Type'!AF32</f>
        <v>4</v>
      </c>
      <c r="FX8" s="19">
        <f>'Availability - Room Type'!AG32</f>
        <v>4</v>
      </c>
      <c r="FY8" s="19">
        <f>'Availability - Room Type'!AH32</f>
        <v>4</v>
      </c>
      <c r="FZ8" s="19">
        <f>'Availability - Room Type'!AI32</f>
        <v>4</v>
      </c>
      <c r="GA8" s="19">
        <f>'Availability - Room Type'!AJ32</f>
        <v>4</v>
      </c>
      <c r="GB8" s="19">
        <f>'Availability - Room Type'!AK32</f>
        <v>4</v>
      </c>
      <c r="GC8" s="19">
        <f>'Availability - Room Type'!AL32</f>
        <v>4</v>
      </c>
      <c r="GD8" s="19">
        <f>'Availability - Room Type'!AM32</f>
        <v>4</v>
      </c>
      <c r="GE8" s="19">
        <f>'Availability - Room Type'!AN32</f>
        <v>4</v>
      </c>
      <c r="GF8" s="19">
        <f>'Availability - Room Type'!AO32</f>
        <v>4</v>
      </c>
      <c r="GG8" s="19">
        <f>'Availability - Room Type'!AP32</f>
        <v>4</v>
      </c>
      <c r="GH8" s="19">
        <f>'Availability - Room Type'!AQ32</f>
        <v>4</v>
      </c>
      <c r="GI8" s="19">
        <f>'Availability - Room Type'!AR32</f>
        <v>4</v>
      </c>
      <c r="GJ8" s="19">
        <f>'Availability - Room Type'!AS32</f>
        <v>4</v>
      </c>
      <c r="GK8" s="19">
        <f>'Availability - Room Type'!AT32</f>
        <v>4</v>
      </c>
      <c r="GL8" s="19">
        <f>'Availability - Room Type'!AU32</f>
        <v>4</v>
      </c>
      <c r="GM8" s="19">
        <f>'Availability - Room Type'!AV32</f>
        <v>4</v>
      </c>
      <c r="GN8" s="19">
        <f>'Availability - Room Type'!G39</f>
        <v>4</v>
      </c>
      <c r="GO8" s="19">
        <f>'Availability - Room Type'!H39</f>
        <v>4</v>
      </c>
      <c r="GP8" s="19">
        <f>'Availability - Room Type'!I39</f>
        <v>4</v>
      </c>
      <c r="GQ8" s="19">
        <f>'Availability - Room Type'!J39</f>
        <v>4</v>
      </c>
      <c r="GR8" s="19">
        <f>'Availability - Room Type'!K39</f>
        <v>4</v>
      </c>
      <c r="GS8" s="19">
        <f>'Availability - Room Type'!L39</f>
        <v>4</v>
      </c>
      <c r="GT8" s="19">
        <f>'Availability - Room Type'!M39</f>
        <v>4</v>
      </c>
      <c r="GU8" s="19">
        <f>'Availability - Room Type'!N39</f>
        <v>4</v>
      </c>
      <c r="GV8" s="19">
        <f>'Availability - Room Type'!O39</f>
        <v>4</v>
      </c>
      <c r="GW8" s="19">
        <f>'Availability - Room Type'!P39</f>
        <v>4</v>
      </c>
      <c r="GX8" s="19">
        <f>'Availability - Room Type'!Q39</f>
        <v>4</v>
      </c>
      <c r="GY8" s="19">
        <f>'Availability - Room Type'!R39</f>
        <v>4</v>
      </c>
      <c r="GZ8" s="19">
        <f>'Availability - Room Type'!S39</f>
        <v>4</v>
      </c>
      <c r="HA8" s="19">
        <f>'Availability - Room Type'!T39</f>
        <v>4</v>
      </c>
      <c r="HB8" s="19">
        <f>'Availability - Room Type'!U39</f>
        <v>4</v>
      </c>
      <c r="HC8" s="19">
        <f>'Availability - Room Type'!V39</f>
        <v>4</v>
      </c>
      <c r="HD8" s="19">
        <f>'Availability - Room Type'!W39</f>
        <v>4</v>
      </c>
      <c r="HE8" s="19">
        <f>'Availability - Room Type'!X39</f>
        <v>4</v>
      </c>
      <c r="HF8" s="19">
        <f>'Availability - Room Type'!Y39</f>
        <v>4</v>
      </c>
      <c r="HG8" s="19">
        <f>'Availability - Room Type'!Z39</f>
        <v>4</v>
      </c>
      <c r="HH8" s="19">
        <f>'Availability - Room Type'!AA39</f>
        <v>4</v>
      </c>
      <c r="HI8" s="19">
        <f>'Availability - Room Type'!AB39</f>
        <v>4</v>
      </c>
      <c r="HJ8" s="19">
        <f>'Availability - Room Type'!AC39</f>
        <v>4</v>
      </c>
      <c r="HK8" s="19">
        <f>'Availability - Room Type'!AD39</f>
        <v>4</v>
      </c>
      <c r="HL8" s="19">
        <f>'Availability - Room Type'!AE39</f>
        <v>4</v>
      </c>
      <c r="HM8" s="19">
        <f>'Availability - Room Type'!AF39</f>
        <v>4</v>
      </c>
      <c r="HN8" s="19">
        <f>'Availability - Room Type'!AG39</f>
        <v>4</v>
      </c>
      <c r="HO8" s="19">
        <f>'Availability - Room Type'!AH39</f>
        <v>4</v>
      </c>
      <c r="HP8" s="19">
        <f>'Availability - Room Type'!AI39</f>
        <v>4</v>
      </c>
      <c r="HQ8" s="19">
        <f>'Availability - Room Type'!AJ39</f>
        <v>4</v>
      </c>
      <c r="HR8" s="19">
        <f>'Availability - Room Type'!AK39</f>
        <v>4</v>
      </c>
      <c r="HS8" s="19">
        <f>'Availability - Room Type'!AL39</f>
        <v>4</v>
      </c>
      <c r="HT8" s="19">
        <f>'Availability - Room Type'!AM39</f>
        <v>4</v>
      </c>
      <c r="HU8" s="19">
        <f>'Availability - Room Type'!AN39</f>
        <v>4</v>
      </c>
      <c r="HV8" s="19">
        <f>'Availability - Room Type'!AO39</f>
        <v>4</v>
      </c>
      <c r="HW8" s="19">
        <f>'Availability - Room Type'!AP39</f>
        <v>4</v>
      </c>
      <c r="HX8" s="19">
        <f>'Availability - Room Type'!AQ39</f>
        <v>4</v>
      </c>
      <c r="HY8" s="19">
        <f>'Availability - Room Type'!AR39</f>
        <v>4</v>
      </c>
      <c r="HZ8" s="19">
        <f>'Availability - Room Type'!AS39</f>
        <v>4</v>
      </c>
      <c r="IA8" s="19">
        <f>'Availability - Room Type'!AT39</f>
        <v>4</v>
      </c>
      <c r="IB8" s="19">
        <f>'Availability - Room Type'!AU39</f>
        <v>4</v>
      </c>
      <c r="IC8" s="19">
        <f>'Availability - Room Type'!AV39</f>
        <v>4</v>
      </c>
      <c r="ID8" s="19">
        <f>'Availability - Room Type'!G46</f>
        <v>4</v>
      </c>
      <c r="IE8" s="19">
        <f>'Availability - Room Type'!H46</f>
        <v>4</v>
      </c>
      <c r="IF8" s="19">
        <f>'Availability - Room Type'!I46</f>
        <v>4</v>
      </c>
      <c r="IG8" s="19">
        <f>'Availability - Room Type'!J46</f>
        <v>4</v>
      </c>
      <c r="IH8" s="19">
        <f>'Availability - Room Type'!K46</f>
        <v>4</v>
      </c>
      <c r="II8" s="19">
        <f>'Availability - Room Type'!L46</f>
        <v>4</v>
      </c>
      <c r="IJ8" s="19">
        <f>'Availability - Room Type'!M46</f>
        <v>4</v>
      </c>
      <c r="IK8" s="19">
        <f>'Availability - Room Type'!N46</f>
        <v>4</v>
      </c>
      <c r="IL8" s="19">
        <f>'Availability - Room Type'!O46</f>
        <v>4</v>
      </c>
      <c r="IM8" s="19">
        <f>'Availability - Room Type'!P46</f>
        <v>4</v>
      </c>
      <c r="IN8" s="19">
        <f>'Availability - Room Type'!Q46</f>
        <v>4</v>
      </c>
      <c r="IO8" s="19">
        <f>'Availability - Room Type'!R46</f>
        <v>4</v>
      </c>
      <c r="IP8" s="19">
        <f>'Availability - Room Type'!S46</f>
        <v>4</v>
      </c>
      <c r="IQ8" s="19">
        <f>'Availability - Room Type'!T46</f>
        <v>4</v>
      </c>
      <c r="IR8" s="19">
        <f>'Availability - Room Type'!U46</f>
        <v>4</v>
      </c>
      <c r="IS8" s="19">
        <f>'Availability - Room Type'!V46</f>
        <v>4</v>
      </c>
      <c r="IT8" s="19">
        <f>'Availability - Room Type'!W46</f>
        <v>4</v>
      </c>
      <c r="IU8" s="19">
        <f>'Availability - Room Type'!X46</f>
        <v>4</v>
      </c>
      <c r="IV8" s="19">
        <f>'Availability - Room Type'!Y46</f>
        <v>4</v>
      </c>
      <c r="IW8" s="19">
        <f>'Availability - Room Type'!Z46</f>
        <v>4</v>
      </c>
      <c r="IX8" s="19">
        <f>'Availability - Room Type'!AA46</f>
        <v>4</v>
      </c>
      <c r="IY8" s="19">
        <f>'Availability - Room Type'!AB46</f>
        <v>4</v>
      </c>
      <c r="IZ8" s="19">
        <f>'Availability - Room Type'!AC46</f>
        <v>4</v>
      </c>
      <c r="JA8" s="19">
        <f>'Availability - Room Type'!AD46</f>
        <v>4</v>
      </c>
      <c r="JB8" s="19">
        <f>'Availability - Room Type'!AE46</f>
        <v>4</v>
      </c>
      <c r="JC8" s="19">
        <f>'Availability - Room Type'!AF46</f>
        <v>4</v>
      </c>
      <c r="JD8" s="19">
        <f>'Availability - Room Type'!AG46</f>
        <v>4</v>
      </c>
      <c r="JE8" s="19">
        <f>'Availability - Room Type'!AH46</f>
        <v>4</v>
      </c>
      <c r="JF8" s="19">
        <f>'Availability - Room Type'!AI46</f>
        <v>4</v>
      </c>
      <c r="JG8" s="19">
        <f>'Availability - Room Type'!AJ46</f>
        <v>4</v>
      </c>
      <c r="JH8" s="19">
        <f>'Availability - Room Type'!AK46</f>
        <v>4</v>
      </c>
      <c r="JI8" s="19">
        <f>'Availability - Room Type'!AL46</f>
        <v>4</v>
      </c>
      <c r="JJ8" s="19">
        <f>'Availability - Room Type'!AM46</f>
        <v>4</v>
      </c>
      <c r="JK8" s="19">
        <f>'Availability - Room Type'!AN46</f>
        <v>4</v>
      </c>
      <c r="JL8" s="19">
        <f>'Availability - Room Type'!AO46</f>
        <v>4</v>
      </c>
      <c r="JM8" s="19">
        <f>'Availability - Room Type'!AP46</f>
        <v>4</v>
      </c>
      <c r="JN8" s="19">
        <f>'Availability - Room Type'!AQ46</f>
        <v>4</v>
      </c>
      <c r="JO8" s="19">
        <f>'Availability - Room Type'!AR46</f>
        <v>4</v>
      </c>
      <c r="JP8" s="19">
        <f>'Availability - Room Type'!AS46</f>
        <v>4</v>
      </c>
      <c r="JQ8" s="19">
        <f>'Availability - Room Type'!AT46</f>
        <v>4</v>
      </c>
      <c r="JR8" s="19">
        <f>'Availability - Room Type'!AU46</f>
        <v>4</v>
      </c>
      <c r="JS8" s="19">
        <f>'Availability - Room Type'!AV46</f>
        <v>4</v>
      </c>
      <c r="JT8" s="19">
        <f>'Availability - Room Type'!G53</f>
        <v>4</v>
      </c>
      <c r="JU8" s="19">
        <f>'Availability - Room Type'!H53</f>
        <v>4</v>
      </c>
      <c r="JV8" s="19">
        <f>'Availability - Room Type'!I53</f>
        <v>4</v>
      </c>
      <c r="JW8" s="19">
        <f>'Availability - Room Type'!J53</f>
        <v>4</v>
      </c>
      <c r="JX8" s="19">
        <f>'Availability - Room Type'!K53</f>
        <v>4</v>
      </c>
      <c r="JY8" s="19">
        <f>'Availability - Room Type'!L53</f>
        <v>4</v>
      </c>
      <c r="JZ8" s="19">
        <f>'Availability - Room Type'!M53</f>
        <v>4</v>
      </c>
      <c r="KA8" s="19">
        <f>'Availability - Room Type'!N53</f>
        <v>4</v>
      </c>
      <c r="KB8" s="19">
        <f>'Availability - Room Type'!O53</f>
        <v>4</v>
      </c>
      <c r="KC8" s="19">
        <f>'Availability - Room Type'!P53</f>
        <v>4</v>
      </c>
      <c r="KD8" s="19">
        <f>'Availability - Room Type'!Q53</f>
        <v>4</v>
      </c>
      <c r="KE8" s="19">
        <f>'Availability - Room Type'!R53</f>
        <v>4</v>
      </c>
      <c r="KF8" s="19">
        <f>'Availability - Room Type'!S53</f>
        <v>4</v>
      </c>
      <c r="KG8" s="19">
        <f>'Availability - Room Type'!T53</f>
        <v>4</v>
      </c>
      <c r="KH8" s="19">
        <f>'Availability - Room Type'!U53</f>
        <v>4</v>
      </c>
      <c r="KI8" s="19">
        <f>'Availability - Room Type'!V53</f>
        <v>4</v>
      </c>
      <c r="KJ8" s="19">
        <f>'Availability - Room Type'!W53</f>
        <v>4</v>
      </c>
      <c r="KK8" s="19">
        <f>'Availability - Room Type'!X53</f>
        <v>4</v>
      </c>
      <c r="KL8" s="19">
        <f>'Availability - Room Type'!Y53</f>
        <v>4</v>
      </c>
      <c r="KM8" s="19">
        <f>'Availability - Room Type'!Z53</f>
        <v>4</v>
      </c>
      <c r="KN8" s="19">
        <f>'Availability - Room Type'!AA53</f>
        <v>4</v>
      </c>
      <c r="KO8" s="19">
        <f>'Availability - Room Type'!AB53</f>
        <v>4</v>
      </c>
      <c r="KP8" s="19">
        <f>'Availability - Room Type'!AC53</f>
        <v>4</v>
      </c>
      <c r="KQ8" s="19">
        <f>'Availability - Room Type'!AD53</f>
        <v>4</v>
      </c>
      <c r="KR8" s="19">
        <f>'Availability - Room Type'!AE53</f>
        <v>4</v>
      </c>
      <c r="KS8" s="19">
        <f>'Availability - Room Type'!AF53</f>
        <v>4</v>
      </c>
      <c r="KT8" s="19">
        <f>'Availability - Room Type'!AG53</f>
        <v>4</v>
      </c>
      <c r="KU8" s="19">
        <f>'Availability - Room Type'!AH53</f>
        <v>4</v>
      </c>
      <c r="KV8" s="19">
        <f>'Availability - Room Type'!AI53</f>
        <v>4</v>
      </c>
      <c r="KW8" s="19">
        <f>'Availability - Room Type'!AJ53</f>
        <v>4</v>
      </c>
      <c r="KX8" s="19">
        <f>'Availability - Room Type'!AK53</f>
        <v>4</v>
      </c>
      <c r="KY8" s="19">
        <f>'Availability - Room Type'!AL53</f>
        <v>4</v>
      </c>
      <c r="KZ8" s="19">
        <f>'Availability - Room Type'!AM53</f>
        <v>4</v>
      </c>
      <c r="LA8" s="19">
        <f>'Availability - Room Type'!AN53</f>
        <v>4</v>
      </c>
      <c r="LB8" s="19">
        <f>'Availability - Room Type'!AO53</f>
        <v>4</v>
      </c>
      <c r="LC8" s="19">
        <f>'Availability - Room Type'!AP53</f>
        <v>4</v>
      </c>
      <c r="LD8" s="19">
        <f>'Availability - Room Type'!AQ53</f>
        <v>4</v>
      </c>
      <c r="LE8" s="19">
        <f>'Availability - Room Type'!AR53</f>
        <v>4</v>
      </c>
      <c r="LF8" s="19">
        <f>'Availability - Room Type'!AS53</f>
        <v>4</v>
      </c>
      <c r="LG8" s="19">
        <f>'Availability - Room Type'!AT53</f>
        <v>4</v>
      </c>
      <c r="LH8" s="19">
        <f>'Availability - Room Type'!AU53</f>
        <v>4</v>
      </c>
      <c r="LI8" s="19">
        <f>'Availability - Room Type'!AV53</f>
        <v>4</v>
      </c>
      <c r="LJ8" s="19">
        <f>'Availability - Room Type'!G60</f>
        <v>4</v>
      </c>
      <c r="LK8" s="19">
        <f>'Availability - Room Type'!H60</f>
        <v>4</v>
      </c>
      <c r="LL8" s="19">
        <f>'Availability - Room Type'!I60</f>
        <v>4</v>
      </c>
      <c r="LM8" s="19">
        <f>'Availability - Room Type'!J60</f>
        <v>4</v>
      </c>
      <c r="LN8" s="19">
        <f>'Availability - Room Type'!K60</f>
        <v>4</v>
      </c>
      <c r="LO8" s="19">
        <f>'Availability - Room Type'!L60</f>
        <v>4</v>
      </c>
      <c r="LP8" s="19">
        <f>'Availability - Room Type'!M60</f>
        <v>4</v>
      </c>
      <c r="LQ8" s="19">
        <f>'Availability - Room Type'!N60</f>
        <v>4</v>
      </c>
      <c r="LR8" s="19">
        <f>'Availability - Room Type'!O60</f>
        <v>4</v>
      </c>
      <c r="LS8" s="19">
        <f>'Availability - Room Type'!P60</f>
        <v>4</v>
      </c>
      <c r="LT8" s="19">
        <f>'Availability - Room Type'!Q60</f>
        <v>4</v>
      </c>
      <c r="LU8" s="19">
        <f>'Availability - Room Type'!R60</f>
        <v>4</v>
      </c>
      <c r="LV8" s="19">
        <f>'Availability - Room Type'!S60</f>
        <v>4</v>
      </c>
      <c r="LW8" s="19">
        <f>'Availability - Room Type'!T60</f>
        <v>4</v>
      </c>
      <c r="LX8" s="19">
        <f>'Availability - Room Type'!U60</f>
        <v>4</v>
      </c>
      <c r="LY8" s="19">
        <f>'Availability - Room Type'!V60</f>
        <v>4</v>
      </c>
      <c r="LZ8" s="19">
        <f>'Availability - Room Type'!W60</f>
        <v>4</v>
      </c>
      <c r="MA8" s="19">
        <f>'Availability - Room Type'!X60</f>
        <v>4</v>
      </c>
      <c r="MB8" s="19">
        <f>'Availability - Room Type'!Y60</f>
        <v>4</v>
      </c>
      <c r="MC8" s="19">
        <f>'Availability - Room Type'!Z60</f>
        <v>4</v>
      </c>
      <c r="MD8" s="19">
        <f>'Availability - Room Type'!AA60</f>
        <v>4</v>
      </c>
      <c r="ME8" s="19">
        <f>'Availability - Room Type'!AB60</f>
        <v>4</v>
      </c>
      <c r="MF8" s="19">
        <f>'Availability - Room Type'!AC60</f>
        <v>4</v>
      </c>
      <c r="MG8" s="19">
        <f>'Availability - Room Type'!AD60</f>
        <v>4</v>
      </c>
      <c r="MH8" s="19">
        <f>'Availability - Room Type'!AE60</f>
        <v>4</v>
      </c>
      <c r="MI8" s="19">
        <f>'Availability - Room Type'!AF60</f>
        <v>4</v>
      </c>
      <c r="MJ8" s="19">
        <f>'Availability - Room Type'!AG60</f>
        <v>4</v>
      </c>
      <c r="MK8" s="19">
        <f>'Availability - Room Type'!AH60</f>
        <v>4</v>
      </c>
      <c r="ML8" s="19">
        <f>'Availability - Room Type'!AI60</f>
        <v>4</v>
      </c>
      <c r="MM8" s="19">
        <f>'Availability - Room Type'!AJ60</f>
        <v>4</v>
      </c>
      <c r="MN8" s="19">
        <f>'Availability - Room Type'!AK60</f>
        <v>4</v>
      </c>
      <c r="MO8" s="19">
        <f>'Availability - Room Type'!AL60</f>
        <v>4</v>
      </c>
      <c r="MP8" s="19">
        <f>'Availability - Room Type'!AM60</f>
        <v>4</v>
      </c>
      <c r="MQ8" s="19">
        <f>'Availability - Room Type'!AN60</f>
        <v>4</v>
      </c>
      <c r="MR8" s="19">
        <f>'Availability - Room Type'!AO60</f>
        <v>4</v>
      </c>
      <c r="MS8" s="19">
        <f>'Availability - Room Type'!AP60</f>
        <v>4</v>
      </c>
      <c r="MT8" s="19">
        <f>'Availability - Room Type'!AQ60</f>
        <v>4</v>
      </c>
      <c r="MU8" s="19">
        <f>'Availability - Room Type'!AR60</f>
        <v>4</v>
      </c>
      <c r="MV8" s="19">
        <f>'Availability - Room Type'!AS60</f>
        <v>4</v>
      </c>
      <c r="MW8" s="19">
        <f>'Availability - Room Type'!AT60</f>
        <v>4</v>
      </c>
      <c r="MX8" s="19">
        <f>'Availability - Room Type'!AU60</f>
        <v>4</v>
      </c>
      <c r="MY8" s="19">
        <f>'Availability - Room Type'!AV60</f>
        <v>4</v>
      </c>
      <c r="MZ8" s="19">
        <f>'Availability - Room Type'!G67</f>
        <v>4</v>
      </c>
      <c r="NA8" s="19">
        <f>'Availability - Room Type'!H67</f>
        <v>4</v>
      </c>
      <c r="NB8" s="19">
        <f>'Availability - Room Type'!I67</f>
        <v>4</v>
      </c>
      <c r="NC8" s="19">
        <f>'Availability - Room Type'!J67</f>
        <v>4</v>
      </c>
      <c r="ND8" s="19">
        <f>'Availability - Room Type'!K67</f>
        <v>4</v>
      </c>
      <c r="NE8" s="19">
        <f>'Availability - Room Type'!L67</f>
        <v>4</v>
      </c>
      <c r="NF8" s="19">
        <f>'Availability - Room Type'!M67</f>
        <v>4</v>
      </c>
      <c r="NG8" s="19">
        <f>'Availability - Room Type'!N67</f>
        <v>4</v>
      </c>
      <c r="NH8" s="19">
        <f>'Availability - Room Type'!O67</f>
        <v>4</v>
      </c>
      <c r="NI8" s="19">
        <f>'Availability - Room Type'!P67</f>
        <v>4</v>
      </c>
      <c r="NJ8" s="19">
        <f>'Availability - Room Type'!Q67</f>
        <v>4</v>
      </c>
      <c r="NK8" s="19">
        <f>'Availability - Room Type'!R67</f>
        <v>4</v>
      </c>
      <c r="NL8" s="19">
        <f>'Availability - Room Type'!S67</f>
        <v>4</v>
      </c>
      <c r="NM8" s="19">
        <f>'Availability - Room Type'!T67</f>
        <v>4</v>
      </c>
      <c r="NN8" s="19">
        <f>'Availability - Room Type'!U67</f>
        <v>4</v>
      </c>
      <c r="NO8" s="19">
        <f>'Availability - Room Type'!V67</f>
        <v>4</v>
      </c>
      <c r="NP8" s="19">
        <f>'Availability - Room Type'!W67</f>
        <v>4</v>
      </c>
      <c r="NQ8" s="19">
        <f>'Availability - Room Type'!X67</f>
        <v>4</v>
      </c>
      <c r="NR8" s="19">
        <f>'Availability - Room Type'!Y67</f>
        <v>4</v>
      </c>
      <c r="NS8" s="19">
        <f>'Availability - Room Type'!Z67</f>
        <v>4</v>
      </c>
      <c r="NT8" s="19">
        <f>'Availability - Room Type'!AA67</f>
        <v>4</v>
      </c>
      <c r="NU8" s="19">
        <f>'Availability - Room Type'!AB67</f>
        <v>4</v>
      </c>
      <c r="NV8" s="19">
        <f>'Availability - Room Type'!AC67</f>
        <v>4</v>
      </c>
      <c r="NW8" s="19">
        <f>'Availability - Room Type'!AD67</f>
        <v>4</v>
      </c>
      <c r="NX8" s="19">
        <f>'Availability - Room Type'!AE67</f>
        <v>4</v>
      </c>
      <c r="NY8" s="19">
        <f>'Availability - Room Type'!AF67</f>
        <v>4</v>
      </c>
      <c r="NZ8" s="19">
        <f>'Availability - Room Type'!AG67</f>
        <v>4</v>
      </c>
      <c r="OA8" s="19">
        <f>'Availability - Room Type'!AH67</f>
        <v>4</v>
      </c>
      <c r="OB8" s="19">
        <f>'Availability - Room Type'!AI67</f>
        <v>4</v>
      </c>
      <c r="OC8" s="19">
        <f>'Availability - Room Type'!AJ67</f>
        <v>4</v>
      </c>
      <c r="OD8" s="19">
        <f>'Availability - Room Type'!AK67</f>
        <v>4</v>
      </c>
      <c r="OE8" s="19">
        <f>'Availability - Room Type'!AL67</f>
        <v>4</v>
      </c>
      <c r="OF8" s="19">
        <f>'Availability - Room Type'!AM67</f>
        <v>4</v>
      </c>
      <c r="OG8" s="19">
        <f>'Availability - Room Type'!AN67</f>
        <v>4</v>
      </c>
      <c r="OH8" s="19">
        <f>'Availability - Room Type'!AO67</f>
        <v>4</v>
      </c>
      <c r="OI8" s="19">
        <f>'Availability - Room Type'!AP67</f>
        <v>4</v>
      </c>
      <c r="OJ8" s="19">
        <f>'Availability - Room Type'!AQ67</f>
        <v>4</v>
      </c>
      <c r="OK8" s="19">
        <f>'Availability - Room Type'!AR67</f>
        <v>4</v>
      </c>
      <c r="OL8" s="19">
        <f>'Availability - Room Type'!AS67</f>
        <v>4</v>
      </c>
      <c r="OM8" s="19">
        <f>'Availability - Room Type'!AT67</f>
        <v>4</v>
      </c>
      <c r="ON8" s="19">
        <f>'Availability - Room Type'!AU67</f>
        <v>4</v>
      </c>
      <c r="OO8" s="19">
        <f>'Availability - Room Type'!AV67</f>
        <v>4</v>
      </c>
      <c r="OP8" s="19">
        <f>'Availability - Room Type'!G74</f>
        <v>4</v>
      </c>
      <c r="OQ8" s="19">
        <f>'Availability - Room Type'!H74</f>
        <v>4</v>
      </c>
      <c r="OR8" s="19">
        <f>'Availability - Room Type'!I74</f>
        <v>4</v>
      </c>
      <c r="OS8" s="19">
        <f>'Availability - Room Type'!J74</f>
        <v>4</v>
      </c>
      <c r="OT8" s="19">
        <f>'Availability - Room Type'!K74</f>
        <v>4</v>
      </c>
      <c r="OU8" s="19">
        <f>'Availability - Room Type'!L74</f>
        <v>4</v>
      </c>
      <c r="OV8" s="19">
        <f>'Availability - Room Type'!M74</f>
        <v>4</v>
      </c>
      <c r="OW8" s="19">
        <f>'Availability - Room Type'!N74</f>
        <v>4</v>
      </c>
      <c r="OX8" s="19">
        <f>'Availability - Room Type'!O74</f>
        <v>4</v>
      </c>
      <c r="OY8" s="19">
        <f>'Availability - Room Type'!P74</f>
        <v>4</v>
      </c>
      <c r="OZ8" s="19">
        <f>'Availability - Room Type'!Q74</f>
        <v>4</v>
      </c>
      <c r="PA8" s="19">
        <f>'Availability - Room Type'!R74</f>
        <v>4</v>
      </c>
      <c r="PB8" s="19">
        <f>'Availability - Room Type'!S74</f>
        <v>4</v>
      </c>
      <c r="PC8" s="19">
        <f>'Availability - Room Type'!T74</f>
        <v>4</v>
      </c>
      <c r="PD8" s="19">
        <f>'Availability - Room Type'!U74</f>
        <v>4</v>
      </c>
      <c r="PE8" s="19">
        <f>'Availability - Room Type'!V74</f>
        <v>4</v>
      </c>
      <c r="PF8" s="19">
        <f>'Availability - Room Type'!W74</f>
        <v>4</v>
      </c>
      <c r="PG8" s="19">
        <f>'Availability - Room Type'!X74</f>
        <v>4</v>
      </c>
      <c r="PH8" s="19">
        <f>'Availability - Room Type'!Y74</f>
        <v>4</v>
      </c>
      <c r="PI8" s="19">
        <f>'Availability - Room Type'!Z74</f>
        <v>4</v>
      </c>
      <c r="PJ8" s="19">
        <f>'Availability - Room Type'!AA74</f>
        <v>4</v>
      </c>
      <c r="PK8" s="19">
        <f>'Availability - Room Type'!AB74</f>
        <v>4</v>
      </c>
      <c r="PL8" s="19">
        <f>'Availability - Room Type'!AC74</f>
        <v>4</v>
      </c>
      <c r="PM8" s="19">
        <f>'Availability - Room Type'!AD74</f>
        <v>4</v>
      </c>
      <c r="PN8" s="19">
        <f>'Availability - Room Type'!AE74</f>
        <v>4</v>
      </c>
      <c r="PO8" s="19">
        <f>'Availability - Room Type'!AF74</f>
        <v>4</v>
      </c>
      <c r="PP8" s="19">
        <f>'Availability - Room Type'!AG74</f>
        <v>4</v>
      </c>
      <c r="PQ8" s="19">
        <f>'Availability - Room Type'!AH74</f>
        <v>4</v>
      </c>
      <c r="PR8" s="19">
        <f>'Availability - Room Type'!AI74</f>
        <v>4</v>
      </c>
      <c r="PS8" s="19">
        <f>'Availability - Room Type'!AJ74</f>
        <v>4</v>
      </c>
      <c r="PT8" s="19">
        <f>'Availability - Room Type'!AK74</f>
        <v>4</v>
      </c>
      <c r="PU8" s="19">
        <f>'Availability - Room Type'!AL74</f>
        <v>4</v>
      </c>
      <c r="PV8" s="19">
        <f>'Availability - Room Type'!AM74</f>
        <v>4</v>
      </c>
      <c r="PW8" s="19">
        <f>'Availability - Room Type'!AN74</f>
        <v>4</v>
      </c>
      <c r="PX8" s="19">
        <f>'Availability - Room Type'!AO74</f>
        <v>4</v>
      </c>
      <c r="PY8" s="19">
        <f>'Availability - Room Type'!AP74</f>
        <v>4</v>
      </c>
      <c r="PZ8" s="19">
        <f>'Availability - Room Type'!AQ74</f>
        <v>4</v>
      </c>
      <c r="QA8" s="19">
        <f>'Availability - Room Type'!AR74</f>
        <v>4</v>
      </c>
      <c r="QB8" s="19">
        <f>'Availability - Room Type'!AS74</f>
        <v>4</v>
      </c>
      <c r="QC8" s="19">
        <f>'Availability - Room Type'!AT74</f>
        <v>4</v>
      </c>
      <c r="QD8" s="19">
        <f>'Availability - Room Type'!AU74</f>
        <v>4</v>
      </c>
      <c r="QE8" s="19">
        <f>'Availability - Room Type'!AV74</f>
        <v>4</v>
      </c>
      <c r="QF8" s="19">
        <f>'Availability - Room Type'!G81</f>
        <v>4</v>
      </c>
      <c r="QG8" s="19">
        <f>'Availability - Room Type'!H81</f>
        <v>4</v>
      </c>
      <c r="QH8" s="19">
        <f>'Availability - Room Type'!I81</f>
        <v>4</v>
      </c>
      <c r="QI8" s="19">
        <f>'Availability - Room Type'!J81</f>
        <v>4</v>
      </c>
      <c r="QJ8" s="19">
        <f>'Availability - Room Type'!K81</f>
        <v>4</v>
      </c>
      <c r="QK8" s="19">
        <f>'Availability - Room Type'!L81</f>
        <v>4</v>
      </c>
      <c r="QL8" s="19">
        <f>'Availability - Room Type'!M81</f>
        <v>4</v>
      </c>
      <c r="QM8" s="19">
        <f>'Availability - Room Type'!N81</f>
        <v>4</v>
      </c>
      <c r="QN8" s="19">
        <f>'Availability - Room Type'!O81</f>
        <v>4</v>
      </c>
      <c r="QO8" s="19">
        <f>'Availability - Room Type'!P81</f>
        <v>4</v>
      </c>
      <c r="QP8" s="19">
        <f>'Availability - Room Type'!Q81</f>
        <v>4</v>
      </c>
      <c r="QQ8" s="19">
        <f>'Availability - Room Type'!R81</f>
        <v>4</v>
      </c>
      <c r="QR8" s="19">
        <f>'Availability - Room Type'!S81</f>
        <v>4</v>
      </c>
      <c r="QS8" s="19">
        <f>'Availability - Room Type'!T81</f>
        <v>4</v>
      </c>
      <c r="QT8" s="19">
        <f>'Availability - Room Type'!U81</f>
        <v>4</v>
      </c>
      <c r="QU8" s="19">
        <f>'Availability - Room Type'!V81</f>
        <v>4</v>
      </c>
      <c r="QV8" s="19">
        <f>'Availability - Room Type'!W81</f>
        <v>4</v>
      </c>
      <c r="QW8" s="19">
        <f>'Availability - Room Type'!X81</f>
        <v>4</v>
      </c>
      <c r="QX8" s="19">
        <f>'Availability - Room Type'!Y81</f>
        <v>4</v>
      </c>
      <c r="QY8" s="19">
        <f>'Availability - Room Type'!Z81</f>
        <v>4</v>
      </c>
      <c r="QZ8" s="19">
        <f>'Availability - Room Type'!AA81</f>
        <v>4</v>
      </c>
      <c r="RA8" s="19">
        <f>'Availability - Room Type'!AB81</f>
        <v>4</v>
      </c>
      <c r="RB8" s="19">
        <f>'Availability - Room Type'!AC81</f>
        <v>4</v>
      </c>
      <c r="RC8" s="19">
        <f>'Availability - Room Type'!AD81</f>
        <v>4</v>
      </c>
      <c r="RD8" s="19">
        <f>'Availability - Room Type'!AE81</f>
        <v>4</v>
      </c>
      <c r="RE8" s="19">
        <f>'Availability - Room Type'!AF81</f>
        <v>4</v>
      </c>
      <c r="RF8" s="19">
        <f>'Availability - Room Type'!AG81</f>
        <v>4</v>
      </c>
      <c r="RG8" s="19">
        <f>'Availability - Room Type'!AH81</f>
        <v>4</v>
      </c>
      <c r="RH8" s="19">
        <f>'Availability - Room Type'!AI81</f>
        <v>4</v>
      </c>
      <c r="RI8" s="19">
        <f>'Availability - Room Type'!AJ81</f>
        <v>4</v>
      </c>
      <c r="RJ8" s="19">
        <f>'Availability - Room Type'!AK81</f>
        <v>4</v>
      </c>
      <c r="RK8" s="19">
        <f>'Availability - Room Type'!AL81</f>
        <v>4</v>
      </c>
      <c r="RL8" s="19">
        <f>'Availability - Room Type'!AM81</f>
        <v>4</v>
      </c>
      <c r="RM8" s="19">
        <f>'Availability - Room Type'!AN81</f>
        <v>4</v>
      </c>
      <c r="RN8" s="19">
        <f>'Availability - Room Type'!AO81</f>
        <v>4</v>
      </c>
      <c r="RO8" s="19">
        <f>'Availability - Room Type'!AP81</f>
        <v>4</v>
      </c>
      <c r="RP8" s="19">
        <f>'Availability - Room Type'!AQ81</f>
        <v>4</v>
      </c>
      <c r="RQ8" s="19">
        <f>'Availability - Room Type'!AR81</f>
        <v>4</v>
      </c>
      <c r="RR8" s="19">
        <f>'Availability - Room Type'!AS81</f>
        <v>4</v>
      </c>
      <c r="RS8" s="19">
        <f>'Availability - Room Type'!AT81</f>
        <v>4</v>
      </c>
      <c r="RT8" s="19">
        <f>'Availability - Room Type'!AU81</f>
        <v>4</v>
      </c>
      <c r="RU8" s="19">
        <f>'Availability - Room Type'!AV81</f>
        <v>4</v>
      </c>
      <c r="RV8" s="19">
        <f>'Availability - Room Type'!G88</f>
        <v>4</v>
      </c>
      <c r="RW8" s="19">
        <f>'Availability - Room Type'!H88</f>
        <v>4</v>
      </c>
      <c r="RX8" s="19">
        <f>'Availability - Room Type'!I88</f>
        <v>4</v>
      </c>
      <c r="RY8" s="19">
        <f>'Availability - Room Type'!J88</f>
        <v>4</v>
      </c>
      <c r="RZ8" s="19">
        <f>'Availability - Room Type'!K88</f>
        <v>4</v>
      </c>
      <c r="SA8" s="19">
        <f>'Availability - Room Type'!L88</f>
        <v>4</v>
      </c>
      <c r="SB8" s="19">
        <f>'Availability - Room Type'!M88</f>
        <v>4</v>
      </c>
      <c r="SC8" s="19">
        <f>'Availability - Room Type'!N88</f>
        <v>4</v>
      </c>
      <c r="SD8" s="19">
        <f>'Availability - Room Type'!O88</f>
        <v>4</v>
      </c>
      <c r="SE8" s="19">
        <f>'Availability - Room Type'!P88</f>
        <v>4</v>
      </c>
      <c r="SF8" s="19">
        <f>'Availability - Room Type'!Q88</f>
        <v>4</v>
      </c>
      <c r="SG8" s="19">
        <f>'Availability - Room Type'!R88</f>
        <v>4</v>
      </c>
      <c r="SH8" s="19">
        <f>'Availability - Room Type'!S88</f>
        <v>4</v>
      </c>
      <c r="SI8" s="19">
        <f>'Availability - Room Type'!T88</f>
        <v>4</v>
      </c>
      <c r="SJ8" s="19">
        <f>'Availability - Room Type'!U88</f>
        <v>4</v>
      </c>
      <c r="SK8" s="19">
        <f>'Availability - Room Type'!V88</f>
        <v>4</v>
      </c>
      <c r="SL8" s="19">
        <f>'Availability - Room Type'!W88</f>
        <v>4</v>
      </c>
      <c r="SM8" s="19">
        <f>'Availability - Room Type'!X88</f>
        <v>4</v>
      </c>
      <c r="SN8" s="19">
        <f>'Availability - Room Type'!Y88</f>
        <v>4</v>
      </c>
      <c r="SO8" s="19">
        <f>'Availability - Room Type'!Z88</f>
        <v>4</v>
      </c>
      <c r="SP8" s="19">
        <f>'Availability - Room Type'!AA88</f>
        <v>4</v>
      </c>
      <c r="SQ8" s="19">
        <f>'Availability - Room Type'!AB88</f>
        <v>4</v>
      </c>
      <c r="SR8" s="19">
        <f>'Availability - Room Type'!AC88</f>
        <v>4</v>
      </c>
      <c r="SS8" s="19">
        <f>'Availability - Room Type'!AD88</f>
        <v>4</v>
      </c>
      <c r="ST8" s="19">
        <f>'Availability - Room Type'!AE88</f>
        <v>4</v>
      </c>
      <c r="SU8" s="19">
        <f>'Availability - Room Type'!AF88</f>
        <v>4</v>
      </c>
      <c r="SV8" s="19">
        <f>'Availability - Room Type'!AG88</f>
        <v>4</v>
      </c>
      <c r="SW8" s="19">
        <f>'Availability - Room Type'!AH88</f>
        <v>4</v>
      </c>
      <c r="SX8" s="19">
        <f>'Availability - Room Type'!AI88</f>
        <v>4</v>
      </c>
      <c r="SY8" s="19">
        <f>'Availability - Room Type'!AJ88</f>
        <v>4</v>
      </c>
      <c r="SZ8" s="19">
        <f>'Availability - Room Type'!AK88</f>
        <v>4</v>
      </c>
      <c r="TA8" s="19">
        <f>'Availability - Room Type'!AL88</f>
        <v>4</v>
      </c>
      <c r="TB8" s="19">
        <f>'Availability - Room Type'!AM88</f>
        <v>4</v>
      </c>
      <c r="TC8" s="19">
        <f>'Availability - Room Type'!AN88</f>
        <v>4</v>
      </c>
      <c r="TD8" s="19">
        <f>'Availability - Room Type'!AO88</f>
        <v>4</v>
      </c>
      <c r="TE8" s="19">
        <f>'Availability - Room Type'!AP88</f>
        <v>4</v>
      </c>
      <c r="TF8" s="19">
        <f>'Availability - Room Type'!AQ88</f>
        <v>4</v>
      </c>
      <c r="TG8" s="19">
        <f>'Availability - Room Type'!AR88</f>
        <v>4</v>
      </c>
      <c r="TH8" s="19">
        <f>'Availability - Room Type'!AS88</f>
        <v>4</v>
      </c>
      <c r="TI8" s="19">
        <f>'Availability - Room Type'!AT88</f>
        <v>4</v>
      </c>
      <c r="TJ8" s="19">
        <f>'Availability - Room Type'!AU88</f>
        <v>4</v>
      </c>
      <c r="TK8" s="19">
        <f>'Availability - Room Type'!AV88</f>
        <v>4</v>
      </c>
    </row>
    <row r="9" spans="1:535" x14ac:dyDescent="0.3">
      <c r="B9" s="56" t="str">
        <f>IF('Room Information'!C9&lt;&gt;"",'Room Information'!C9,"")</f>
        <v>Deluxe Single</v>
      </c>
      <c r="C9" s="60">
        <f>IF(B9&lt;&gt;"",IF($A$7=1,HLOOKUP(C$5,$AB$5:$TK$16,5,FALSE),HLOOKUP(C$4,'Room Information'!$E$6:$G$11,4,FALSE)),"")</f>
        <v>3</v>
      </c>
      <c r="D9" s="60">
        <f>IF(C9&lt;&gt;"",IF($A$7=1,HLOOKUP(D$5,$AB$5:$TK$16,5,FALSE),HLOOKUP(D$4,'Room Information'!$E$6:$G$11,4,FALSE)),"")</f>
        <v>3</v>
      </c>
      <c r="E9" s="60">
        <f>IF(D9&lt;&gt;"",IF($A$7=1,HLOOKUP(E$5,$AB$5:$TK$16,5,FALSE),HLOOKUP(E$4,'Room Information'!$E$6:$G$11,4,FALSE)),"")</f>
        <v>3</v>
      </c>
      <c r="F9" s="60">
        <f>IF(E9&lt;&gt;"",IF($A$7=1,HLOOKUP(F$5,$AB$5:$TK$16,5,FALSE),HLOOKUP(F$4,'Room Information'!$E$6:$G$11,4,FALSE)),"")</f>
        <v>3</v>
      </c>
      <c r="G9" s="60">
        <f>IF(F9&lt;&gt;"",IF($A$7=1,HLOOKUP(G$5,$AB$5:$TK$16,5,FALSE),HLOOKUP(G$4,'Room Information'!$E$6:$G$11,4,FALSE)),"")</f>
        <v>3</v>
      </c>
      <c r="H9" s="60">
        <f>IF(G9&lt;&gt;"",IF($A$7=1,HLOOKUP(H$5,$AB$5:$TK$16,5,FALSE),HLOOKUP(H$4,'Room Information'!$E$6:$G$11,4,FALSE)),"")</f>
        <v>3</v>
      </c>
      <c r="I9" s="60">
        <f>IF(H9&lt;&gt;"",IF($A$7=1,HLOOKUP(I$5,$AB$5:$TK$16,5,FALSE),HLOOKUP(I$4,'Room Information'!$E$6:$G$11,4,FALSE)),"")</f>
        <v>3</v>
      </c>
      <c r="J9" s="60">
        <f>IF(I9&lt;&gt;"",IF($A$7=1,HLOOKUP(J$5,$AB$5:$TK$16,5,FALSE),HLOOKUP(J$4,'Room Information'!$E$6:$G$11,4,FALSE)),"")</f>
        <v>3</v>
      </c>
      <c r="K9" s="60">
        <f>IF(J9&lt;&gt;"",IF($A$7=1,HLOOKUP(K$5,$AB$5:$TK$16,5,FALSE),HLOOKUP(K$4,'Room Information'!$E$6:$G$11,4,FALSE)),"")</f>
        <v>3</v>
      </c>
      <c r="L9" s="60">
        <f>IF(K9&lt;&gt;"",IF($A$7=1,HLOOKUP(L$5,$AB$5:$TK$16,5,FALSE),HLOOKUP(L$4,'Room Information'!$E$6:$G$11,4,FALSE)),"")</f>
        <v>3</v>
      </c>
      <c r="M9" s="60">
        <f>IF(L9&lt;&gt;"",IF($A$7=1,HLOOKUP(M$5,$AB$5:$TK$16,5,FALSE),HLOOKUP(M$4,'Room Information'!$E$6:$G$11,4,FALSE)),"")</f>
        <v>3</v>
      </c>
      <c r="N9" s="60">
        <f>IF(M9&lt;&gt;"",IF($A$7=1,HLOOKUP(N$5,$AB$5:$TK$16,5,FALSE),HLOOKUP(N$4,'Room Information'!$E$6:$G$11,4,FALSE)),"")</f>
        <v>3</v>
      </c>
      <c r="O9" s="60">
        <f>IF(N9&lt;&gt;"",IF($A$7=1,HLOOKUP(O$5,$AB$5:$TK$16,5,FALSE),HLOOKUP(O$4,'Room Information'!$E$6:$G$11,4,FALSE)),"")</f>
        <v>3</v>
      </c>
      <c r="P9" s="60">
        <f>IF(O9&lt;&gt;"",IF($A$7=1,HLOOKUP(P$5,$AB$5:$TK$16,5,FALSE),HLOOKUP(P$4,'Room Information'!$E$6:$G$11,4,FALSE)),"")</f>
        <v>3</v>
      </c>
      <c r="Q9" s="60">
        <f>IF(P9&lt;&gt;"",IF($A$7=1,HLOOKUP(Q$5,$AB$5:$TK$16,5,FALSE),HLOOKUP(Q$4,'Room Information'!$E$6:$G$11,4,FALSE)),"")</f>
        <v>3</v>
      </c>
      <c r="R9" s="60">
        <f>IF(Q9&lt;&gt;"",IF($A$7=1,HLOOKUP(R$5,$AB$5:$TK$16,5,FALSE),HLOOKUP(R$4,'Room Information'!$E$6:$G$11,4,FALSE)),"")</f>
        <v>3</v>
      </c>
      <c r="S9" s="60">
        <f>IF(R9&lt;&gt;"",IF($A$7=1,HLOOKUP(S$5,$AB$5:$TK$16,5,FALSE),HLOOKUP(S$4,'Room Information'!$E$6:$G$11,4,FALSE)),"")</f>
        <v>3</v>
      </c>
      <c r="T9" s="60">
        <f>IF(S9&lt;&gt;"",IF($A$7=1,HLOOKUP(T$5,$AB$5:$TK$16,5,FALSE),HLOOKUP(T$4,'Room Information'!$E$6:$G$11,4,FALSE)),"")</f>
        <v>3</v>
      </c>
      <c r="U9" s="60">
        <f>IF(T9&lt;&gt;"",IF($A$7=1,HLOOKUP(U$5,$AB$5:$TK$16,5,FALSE),HLOOKUP(U$4,'Room Information'!$E$6:$G$11,4,FALSE)),"")</f>
        <v>3</v>
      </c>
      <c r="V9" s="60">
        <f>IF(U9&lt;&gt;"",IF($A$7=1,HLOOKUP(V$5,$AB$5:$TK$16,5,FALSE),HLOOKUP(V$4,'Room Information'!$E$6:$G$11,4,FALSE)),"")</f>
        <v>3</v>
      </c>
      <c r="AB9" s="19">
        <f>'Availability - Room Type'!G12</f>
        <v>3</v>
      </c>
      <c r="AC9" s="19">
        <f>'Availability - Room Type'!H12</f>
        <v>3</v>
      </c>
      <c r="AD9" s="19">
        <f>'Availability - Room Type'!I12</f>
        <v>3</v>
      </c>
      <c r="AE9" s="19">
        <f>'Availability - Room Type'!J12</f>
        <v>3</v>
      </c>
      <c r="AF9" s="19">
        <f>'Availability - Room Type'!K12</f>
        <v>3</v>
      </c>
      <c r="AG9" s="19">
        <f>'Availability - Room Type'!L12</f>
        <v>3</v>
      </c>
      <c r="AH9" s="19">
        <f>'Availability - Room Type'!M12</f>
        <v>3</v>
      </c>
      <c r="AI9" s="19">
        <f>'Availability - Room Type'!N12</f>
        <v>3</v>
      </c>
      <c r="AJ9" s="19">
        <f>'Availability - Room Type'!O12</f>
        <v>3</v>
      </c>
      <c r="AK9" s="19">
        <f>'Availability - Room Type'!P12</f>
        <v>3</v>
      </c>
      <c r="AL9" s="19">
        <f>'Availability - Room Type'!Q12</f>
        <v>3</v>
      </c>
      <c r="AM9" s="19">
        <f>'Availability - Room Type'!R12</f>
        <v>3</v>
      </c>
      <c r="AN9" s="19">
        <f>'Availability - Room Type'!S12</f>
        <v>3</v>
      </c>
      <c r="AO9" s="19">
        <f>'Availability - Room Type'!T12</f>
        <v>3</v>
      </c>
      <c r="AP9" s="19">
        <f>'Availability - Room Type'!U12</f>
        <v>3</v>
      </c>
      <c r="AQ9" s="19">
        <f>'Availability - Room Type'!V12</f>
        <v>3</v>
      </c>
      <c r="AR9" s="19">
        <f>'Availability - Room Type'!W12</f>
        <v>3</v>
      </c>
      <c r="AS9" s="19">
        <f>'Availability - Room Type'!X12</f>
        <v>3</v>
      </c>
      <c r="AT9" s="19">
        <f>'Availability - Room Type'!Y12</f>
        <v>3</v>
      </c>
      <c r="AU9" s="19">
        <f>'Availability - Room Type'!Z12</f>
        <v>3</v>
      </c>
      <c r="AV9" s="19">
        <f>'Availability - Room Type'!AA12</f>
        <v>3</v>
      </c>
      <c r="AW9" s="19">
        <f>'Availability - Room Type'!AB12</f>
        <v>3</v>
      </c>
      <c r="AX9" s="19">
        <f>'Availability - Room Type'!AC12</f>
        <v>3</v>
      </c>
      <c r="AY9" s="19">
        <f>'Availability - Room Type'!AD12</f>
        <v>3</v>
      </c>
      <c r="AZ9" s="19">
        <f>'Availability - Room Type'!AE12</f>
        <v>3</v>
      </c>
      <c r="BA9" s="19">
        <f>'Availability - Room Type'!AF12</f>
        <v>3</v>
      </c>
      <c r="BB9" s="19">
        <f>'Availability - Room Type'!AG12</f>
        <v>3</v>
      </c>
      <c r="BC9" s="19">
        <f>'Availability - Room Type'!AH12</f>
        <v>3</v>
      </c>
      <c r="BD9" s="19">
        <f>'Availability - Room Type'!AI12</f>
        <v>3</v>
      </c>
      <c r="BE9" s="19">
        <f>'Availability - Room Type'!AJ12</f>
        <v>3</v>
      </c>
      <c r="BF9" s="19">
        <f>'Availability - Room Type'!AK12</f>
        <v>3</v>
      </c>
      <c r="BG9" s="19">
        <f>'Availability - Room Type'!AL12</f>
        <v>3</v>
      </c>
      <c r="BH9" s="19">
        <f>'Availability - Room Type'!AM12</f>
        <v>3</v>
      </c>
      <c r="BI9" s="19">
        <f>'Availability - Room Type'!AN12</f>
        <v>3</v>
      </c>
      <c r="BJ9" s="19">
        <f>'Availability - Room Type'!AO12</f>
        <v>3</v>
      </c>
      <c r="BK9" s="19">
        <f>'Availability - Room Type'!AP12</f>
        <v>3</v>
      </c>
      <c r="BL9" s="19">
        <f>'Availability - Room Type'!AQ12</f>
        <v>3</v>
      </c>
      <c r="BM9" s="19">
        <f>'Availability - Room Type'!AR12</f>
        <v>3</v>
      </c>
      <c r="BN9" s="19">
        <f>'Availability - Room Type'!AS12</f>
        <v>3</v>
      </c>
      <c r="BO9" s="19">
        <f>'Availability - Room Type'!AT12</f>
        <v>3</v>
      </c>
      <c r="BP9" s="19">
        <f>'Availability - Room Type'!AU12</f>
        <v>3</v>
      </c>
      <c r="BQ9" s="137">
        <f>'Availability - Room Type'!AV12</f>
        <v>3</v>
      </c>
      <c r="BR9" s="19">
        <f>'Availability - Room Type'!G19</f>
        <v>3</v>
      </c>
      <c r="BS9" s="19">
        <f>'Availability - Room Type'!H19</f>
        <v>3</v>
      </c>
      <c r="BT9" s="19">
        <f>'Availability - Room Type'!I19</f>
        <v>3</v>
      </c>
      <c r="BU9" s="19">
        <f>'Availability - Room Type'!J19</f>
        <v>3</v>
      </c>
      <c r="BV9" s="19">
        <f>'Availability - Room Type'!K19</f>
        <v>3</v>
      </c>
      <c r="BW9" s="19">
        <f>'Availability - Room Type'!L19</f>
        <v>3</v>
      </c>
      <c r="BX9" s="19">
        <f>'Availability - Room Type'!M19</f>
        <v>3</v>
      </c>
      <c r="BY9" s="19">
        <f>'Availability - Room Type'!N19</f>
        <v>3</v>
      </c>
      <c r="BZ9" s="19">
        <f>'Availability - Room Type'!O19</f>
        <v>3</v>
      </c>
      <c r="CA9" s="19">
        <f>'Availability - Room Type'!P19</f>
        <v>3</v>
      </c>
      <c r="CB9" s="19">
        <f>'Availability - Room Type'!Q19</f>
        <v>3</v>
      </c>
      <c r="CC9" s="19">
        <f>'Availability - Room Type'!R19</f>
        <v>3</v>
      </c>
      <c r="CD9" s="19">
        <f>'Availability - Room Type'!S19</f>
        <v>3</v>
      </c>
      <c r="CE9" s="19">
        <f>'Availability - Room Type'!T19</f>
        <v>3</v>
      </c>
      <c r="CF9" s="19">
        <f>'Availability - Room Type'!U19</f>
        <v>3</v>
      </c>
      <c r="CG9" s="19">
        <f>'Availability - Room Type'!V19</f>
        <v>3</v>
      </c>
      <c r="CH9" s="19">
        <f>'Availability - Room Type'!W19</f>
        <v>3</v>
      </c>
      <c r="CI9" s="19">
        <f>'Availability - Room Type'!X19</f>
        <v>3</v>
      </c>
      <c r="CJ9" s="19">
        <f>'Availability - Room Type'!Y19</f>
        <v>3</v>
      </c>
      <c r="CK9" s="19">
        <f>'Availability - Room Type'!Z19</f>
        <v>3</v>
      </c>
      <c r="CL9" s="19">
        <f>'Availability - Room Type'!AA19</f>
        <v>3</v>
      </c>
      <c r="CM9" s="19">
        <f>'Availability - Room Type'!AB19</f>
        <v>3</v>
      </c>
      <c r="CN9" s="19">
        <f>'Availability - Room Type'!AC19</f>
        <v>3</v>
      </c>
      <c r="CO9" s="19">
        <f>'Availability - Room Type'!AD19</f>
        <v>3</v>
      </c>
      <c r="CP9" s="19">
        <f>'Availability - Room Type'!AE19</f>
        <v>3</v>
      </c>
      <c r="CQ9" s="19">
        <f>'Availability - Room Type'!AF19</f>
        <v>3</v>
      </c>
      <c r="CR9" s="19">
        <f>'Availability - Room Type'!AG19</f>
        <v>3</v>
      </c>
      <c r="CS9" s="19">
        <f>'Availability - Room Type'!AH19</f>
        <v>3</v>
      </c>
      <c r="CT9" s="19">
        <f>'Availability - Room Type'!AI19</f>
        <v>3</v>
      </c>
      <c r="CU9" s="19">
        <f>'Availability - Room Type'!AJ19</f>
        <v>3</v>
      </c>
      <c r="CV9" s="19">
        <f>'Availability - Room Type'!AK19</f>
        <v>3</v>
      </c>
      <c r="CW9" s="19">
        <f>'Availability - Room Type'!AL19</f>
        <v>3</v>
      </c>
      <c r="CX9" s="19">
        <f>'Availability - Room Type'!AM19</f>
        <v>3</v>
      </c>
      <c r="CY9" s="19">
        <f>'Availability - Room Type'!AN19</f>
        <v>3</v>
      </c>
      <c r="CZ9" s="19">
        <f>'Availability - Room Type'!AO19</f>
        <v>3</v>
      </c>
      <c r="DA9" s="19">
        <f>'Availability - Room Type'!AP19</f>
        <v>3</v>
      </c>
      <c r="DB9" s="19">
        <f>'Availability - Room Type'!AQ19</f>
        <v>3</v>
      </c>
      <c r="DC9" s="19">
        <f>'Availability - Room Type'!AR19</f>
        <v>3</v>
      </c>
      <c r="DD9" s="19">
        <f>'Availability - Room Type'!AS19</f>
        <v>3</v>
      </c>
      <c r="DE9" s="19">
        <f>'Availability - Room Type'!AT19</f>
        <v>3</v>
      </c>
      <c r="DF9" s="19">
        <f>'Availability - Room Type'!AU19</f>
        <v>3</v>
      </c>
      <c r="DG9" s="19">
        <f>'Availability - Room Type'!AV19</f>
        <v>3</v>
      </c>
      <c r="DH9" s="19">
        <f>'Availability - Room Type'!G26</f>
        <v>3</v>
      </c>
      <c r="DI9" s="19">
        <f>'Availability - Room Type'!H26</f>
        <v>3</v>
      </c>
      <c r="DJ9" s="19">
        <f>'Availability - Room Type'!I26</f>
        <v>3</v>
      </c>
      <c r="DK9" s="19">
        <f>'Availability - Room Type'!J26</f>
        <v>3</v>
      </c>
      <c r="DL9" s="19">
        <f>'Availability - Room Type'!K26</f>
        <v>3</v>
      </c>
      <c r="DM9" s="19">
        <f>'Availability - Room Type'!L26</f>
        <v>3</v>
      </c>
      <c r="DN9" s="19">
        <f>'Availability - Room Type'!M26</f>
        <v>3</v>
      </c>
      <c r="DO9" s="19">
        <f>'Availability - Room Type'!N26</f>
        <v>3</v>
      </c>
      <c r="DP9" s="19">
        <f>'Availability - Room Type'!O26</f>
        <v>3</v>
      </c>
      <c r="DQ9" s="19">
        <f>'Availability - Room Type'!P26</f>
        <v>3</v>
      </c>
      <c r="DR9" s="19">
        <f>'Availability - Room Type'!Q26</f>
        <v>3</v>
      </c>
      <c r="DS9" s="19">
        <f>'Availability - Room Type'!R26</f>
        <v>3</v>
      </c>
      <c r="DT9" s="19">
        <f>'Availability - Room Type'!S26</f>
        <v>3</v>
      </c>
      <c r="DU9" s="19">
        <f>'Availability - Room Type'!T26</f>
        <v>3</v>
      </c>
      <c r="DV9" s="19">
        <f>'Availability - Room Type'!U26</f>
        <v>3</v>
      </c>
      <c r="DW9" s="19">
        <f>'Availability - Room Type'!V26</f>
        <v>3</v>
      </c>
      <c r="DX9" s="19">
        <f>'Availability - Room Type'!W26</f>
        <v>3</v>
      </c>
      <c r="DY9" s="19">
        <f>'Availability - Room Type'!X26</f>
        <v>3</v>
      </c>
      <c r="DZ9" s="19">
        <f>'Availability - Room Type'!Y26</f>
        <v>3</v>
      </c>
      <c r="EA9" s="19">
        <f>'Availability - Room Type'!Z26</f>
        <v>3</v>
      </c>
      <c r="EB9" s="19">
        <f>'Availability - Room Type'!AA26</f>
        <v>3</v>
      </c>
      <c r="EC9" s="19">
        <f>'Availability - Room Type'!AB26</f>
        <v>3</v>
      </c>
      <c r="ED9" s="19">
        <f>'Availability - Room Type'!AC26</f>
        <v>3</v>
      </c>
      <c r="EE9" s="19">
        <f>'Availability - Room Type'!AD26</f>
        <v>3</v>
      </c>
      <c r="EF9" s="19">
        <f>'Availability - Room Type'!AE26</f>
        <v>3</v>
      </c>
      <c r="EG9" s="19">
        <f>'Availability - Room Type'!AF26</f>
        <v>3</v>
      </c>
      <c r="EH9" s="19">
        <f>'Availability - Room Type'!AG26</f>
        <v>3</v>
      </c>
      <c r="EI9" s="19">
        <f>'Availability - Room Type'!AH26</f>
        <v>3</v>
      </c>
      <c r="EJ9" s="19">
        <f>'Availability - Room Type'!AI26</f>
        <v>3</v>
      </c>
      <c r="EK9" s="19">
        <f>'Availability - Room Type'!AJ26</f>
        <v>3</v>
      </c>
      <c r="EL9" s="19">
        <f>'Availability - Room Type'!AK26</f>
        <v>3</v>
      </c>
      <c r="EM9" s="19">
        <f>'Availability - Room Type'!AL26</f>
        <v>3</v>
      </c>
      <c r="EN9" s="19">
        <f>'Availability - Room Type'!AM26</f>
        <v>3</v>
      </c>
      <c r="EO9" s="19">
        <f>'Availability - Room Type'!AN26</f>
        <v>3</v>
      </c>
      <c r="EP9" s="19">
        <f>'Availability - Room Type'!AO26</f>
        <v>3</v>
      </c>
      <c r="EQ9" s="19">
        <f>'Availability - Room Type'!AP26</f>
        <v>3</v>
      </c>
      <c r="ER9" s="19">
        <f>'Availability - Room Type'!AQ26</f>
        <v>3</v>
      </c>
      <c r="ES9" s="19">
        <f>'Availability - Room Type'!AR26</f>
        <v>3</v>
      </c>
      <c r="ET9" s="19">
        <f>'Availability - Room Type'!AS26</f>
        <v>3</v>
      </c>
      <c r="EU9" s="19">
        <f>'Availability - Room Type'!AT26</f>
        <v>3</v>
      </c>
      <c r="EV9" s="19">
        <f>'Availability - Room Type'!AU26</f>
        <v>3</v>
      </c>
      <c r="EW9" s="19">
        <f>'Availability - Room Type'!AV26</f>
        <v>3</v>
      </c>
      <c r="EX9" s="19">
        <f>'Availability - Room Type'!G33</f>
        <v>3</v>
      </c>
      <c r="EY9" s="19">
        <f>'Availability - Room Type'!H33</f>
        <v>3</v>
      </c>
      <c r="EZ9" s="19">
        <f>'Availability - Room Type'!I33</f>
        <v>3</v>
      </c>
      <c r="FA9" s="19">
        <f>'Availability - Room Type'!J33</f>
        <v>3</v>
      </c>
      <c r="FB9" s="19">
        <f>'Availability - Room Type'!K33</f>
        <v>3</v>
      </c>
      <c r="FC9" s="19">
        <f>'Availability - Room Type'!L33</f>
        <v>3</v>
      </c>
      <c r="FD9" s="19">
        <f>'Availability - Room Type'!M33</f>
        <v>3</v>
      </c>
      <c r="FE9" s="19">
        <f>'Availability - Room Type'!N33</f>
        <v>3</v>
      </c>
      <c r="FF9" s="19">
        <f>'Availability - Room Type'!O33</f>
        <v>3</v>
      </c>
      <c r="FG9" s="19">
        <f>'Availability - Room Type'!P33</f>
        <v>3</v>
      </c>
      <c r="FH9" s="19">
        <f>'Availability - Room Type'!Q33</f>
        <v>3</v>
      </c>
      <c r="FI9" s="19">
        <f>'Availability - Room Type'!R33</f>
        <v>3</v>
      </c>
      <c r="FJ9" s="19">
        <f>'Availability - Room Type'!S33</f>
        <v>3</v>
      </c>
      <c r="FK9" s="19">
        <f>'Availability - Room Type'!T33</f>
        <v>3</v>
      </c>
      <c r="FL9" s="19">
        <f>'Availability - Room Type'!U33</f>
        <v>3</v>
      </c>
      <c r="FM9" s="19">
        <f>'Availability - Room Type'!V33</f>
        <v>3</v>
      </c>
      <c r="FN9" s="19">
        <f>'Availability - Room Type'!W33</f>
        <v>3</v>
      </c>
      <c r="FO9" s="19">
        <f>'Availability - Room Type'!X33</f>
        <v>3</v>
      </c>
      <c r="FP9" s="19">
        <f>'Availability - Room Type'!Y33</f>
        <v>3</v>
      </c>
      <c r="FQ9" s="19">
        <f>'Availability - Room Type'!Z33</f>
        <v>3</v>
      </c>
      <c r="FR9" s="19">
        <f>'Availability - Room Type'!AA33</f>
        <v>3</v>
      </c>
      <c r="FS9" s="19">
        <f>'Availability - Room Type'!AB33</f>
        <v>3</v>
      </c>
      <c r="FT9" s="19">
        <f>'Availability - Room Type'!AC33</f>
        <v>3</v>
      </c>
      <c r="FU9" s="19">
        <f>'Availability - Room Type'!AD33</f>
        <v>3</v>
      </c>
      <c r="FV9" s="19">
        <f>'Availability - Room Type'!AE33</f>
        <v>3</v>
      </c>
      <c r="FW9" s="19">
        <f>'Availability - Room Type'!AF33</f>
        <v>3</v>
      </c>
      <c r="FX9" s="19">
        <f>'Availability - Room Type'!AG33</f>
        <v>3</v>
      </c>
      <c r="FY9" s="19">
        <f>'Availability - Room Type'!AH33</f>
        <v>3</v>
      </c>
      <c r="FZ9" s="19">
        <f>'Availability - Room Type'!AI33</f>
        <v>3</v>
      </c>
      <c r="GA9" s="19">
        <f>'Availability - Room Type'!AJ33</f>
        <v>3</v>
      </c>
      <c r="GB9" s="19">
        <f>'Availability - Room Type'!AK33</f>
        <v>3</v>
      </c>
      <c r="GC9" s="19">
        <f>'Availability - Room Type'!AL33</f>
        <v>3</v>
      </c>
      <c r="GD9" s="19">
        <f>'Availability - Room Type'!AM33</f>
        <v>3</v>
      </c>
      <c r="GE9" s="19">
        <f>'Availability - Room Type'!AN33</f>
        <v>3</v>
      </c>
      <c r="GF9" s="19">
        <f>'Availability - Room Type'!AO33</f>
        <v>3</v>
      </c>
      <c r="GG9" s="19">
        <f>'Availability - Room Type'!AP33</f>
        <v>3</v>
      </c>
      <c r="GH9" s="19">
        <f>'Availability - Room Type'!AQ33</f>
        <v>3</v>
      </c>
      <c r="GI9" s="19">
        <f>'Availability - Room Type'!AR33</f>
        <v>3</v>
      </c>
      <c r="GJ9" s="19">
        <f>'Availability - Room Type'!AS33</f>
        <v>3</v>
      </c>
      <c r="GK9" s="19">
        <f>'Availability - Room Type'!AT33</f>
        <v>3</v>
      </c>
      <c r="GL9" s="19">
        <f>'Availability - Room Type'!AU33</f>
        <v>3</v>
      </c>
      <c r="GM9" s="19">
        <f>'Availability - Room Type'!AV33</f>
        <v>3</v>
      </c>
      <c r="GN9" s="19">
        <f>'Availability - Room Type'!G40</f>
        <v>3</v>
      </c>
      <c r="GO9" s="19">
        <f>'Availability - Room Type'!H40</f>
        <v>3</v>
      </c>
      <c r="GP9" s="19">
        <f>'Availability - Room Type'!I40</f>
        <v>3</v>
      </c>
      <c r="GQ9" s="19">
        <f>'Availability - Room Type'!J40</f>
        <v>3</v>
      </c>
      <c r="GR9" s="19">
        <f>'Availability - Room Type'!K40</f>
        <v>3</v>
      </c>
      <c r="GS9" s="19">
        <f>'Availability - Room Type'!L40</f>
        <v>3</v>
      </c>
      <c r="GT9" s="19">
        <f>'Availability - Room Type'!M40</f>
        <v>3</v>
      </c>
      <c r="GU9" s="19">
        <f>'Availability - Room Type'!N40</f>
        <v>3</v>
      </c>
      <c r="GV9" s="19">
        <f>'Availability - Room Type'!O40</f>
        <v>3</v>
      </c>
      <c r="GW9" s="19">
        <f>'Availability - Room Type'!P40</f>
        <v>3</v>
      </c>
      <c r="GX9" s="19">
        <f>'Availability - Room Type'!Q40</f>
        <v>3</v>
      </c>
      <c r="GY9" s="19">
        <f>'Availability - Room Type'!R40</f>
        <v>3</v>
      </c>
      <c r="GZ9" s="19">
        <f>'Availability - Room Type'!S40</f>
        <v>3</v>
      </c>
      <c r="HA9" s="19">
        <f>'Availability - Room Type'!T40</f>
        <v>3</v>
      </c>
      <c r="HB9" s="19">
        <f>'Availability - Room Type'!U40</f>
        <v>3</v>
      </c>
      <c r="HC9" s="19">
        <f>'Availability - Room Type'!V40</f>
        <v>3</v>
      </c>
      <c r="HD9" s="19">
        <f>'Availability - Room Type'!W40</f>
        <v>3</v>
      </c>
      <c r="HE9" s="19">
        <f>'Availability - Room Type'!X40</f>
        <v>3</v>
      </c>
      <c r="HF9" s="19">
        <f>'Availability - Room Type'!Y40</f>
        <v>3</v>
      </c>
      <c r="HG9" s="19">
        <f>'Availability - Room Type'!Z40</f>
        <v>3</v>
      </c>
      <c r="HH9" s="19">
        <f>'Availability - Room Type'!AA40</f>
        <v>3</v>
      </c>
      <c r="HI9" s="19">
        <f>'Availability - Room Type'!AB40</f>
        <v>3</v>
      </c>
      <c r="HJ9" s="19">
        <f>'Availability - Room Type'!AC40</f>
        <v>3</v>
      </c>
      <c r="HK9" s="19">
        <f>'Availability - Room Type'!AD40</f>
        <v>3</v>
      </c>
      <c r="HL9" s="19">
        <f>'Availability - Room Type'!AE40</f>
        <v>3</v>
      </c>
      <c r="HM9" s="19">
        <f>'Availability - Room Type'!AF40</f>
        <v>3</v>
      </c>
      <c r="HN9" s="19">
        <f>'Availability - Room Type'!AG40</f>
        <v>3</v>
      </c>
      <c r="HO9" s="19">
        <f>'Availability - Room Type'!AH40</f>
        <v>3</v>
      </c>
      <c r="HP9" s="19">
        <f>'Availability - Room Type'!AI40</f>
        <v>3</v>
      </c>
      <c r="HQ9" s="19">
        <f>'Availability - Room Type'!AJ40</f>
        <v>3</v>
      </c>
      <c r="HR9" s="19">
        <f>'Availability - Room Type'!AK40</f>
        <v>3</v>
      </c>
      <c r="HS9" s="19">
        <f>'Availability - Room Type'!AL40</f>
        <v>3</v>
      </c>
      <c r="HT9" s="19">
        <f>'Availability - Room Type'!AM40</f>
        <v>3</v>
      </c>
      <c r="HU9" s="19">
        <f>'Availability - Room Type'!AN40</f>
        <v>3</v>
      </c>
      <c r="HV9" s="19">
        <f>'Availability - Room Type'!AO40</f>
        <v>3</v>
      </c>
      <c r="HW9" s="19">
        <f>'Availability - Room Type'!AP40</f>
        <v>3</v>
      </c>
      <c r="HX9" s="19">
        <f>'Availability - Room Type'!AQ40</f>
        <v>3</v>
      </c>
      <c r="HY9" s="19">
        <f>'Availability - Room Type'!AR40</f>
        <v>3</v>
      </c>
      <c r="HZ9" s="19">
        <f>'Availability - Room Type'!AS40</f>
        <v>3</v>
      </c>
      <c r="IA9" s="19">
        <f>'Availability - Room Type'!AT40</f>
        <v>3</v>
      </c>
      <c r="IB9" s="19">
        <f>'Availability - Room Type'!AU40</f>
        <v>3</v>
      </c>
      <c r="IC9" s="19">
        <f>'Availability - Room Type'!AV40</f>
        <v>3</v>
      </c>
      <c r="ID9" s="19">
        <f>'Availability - Room Type'!G47</f>
        <v>3</v>
      </c>
      <c r="IE9" s="19">
        <f>'Availability - Room Type'!H47</f>
        <v>3</v>
      </c>
      <c r="IF9" s="19">
        <f>'Availability - Room Type'!I47</f>
        <v>3</v>
      </c>
      <c r="IG9" s="19">
        <f>'Availability - Room Type'!J47</f>
        <v>3</v>
      </c>
      <c r="IH9" s="19">
        <f>'Availability - Room Type'!K47</f>
        <v>3</v>
      </c>
      <c r="II9" s="19">
        <f>'Availability - Room Type'!L47</f>
        <v>3</v>
      </c>
      <c r="IJ9" s="19">
        <f>'Availability - Room Type'!M47</f>
        <v>3</v>
      </c>
      <c r="IK9" s="19">
        <f>'Availability - Room Type'!N47</f>
        <v>3</v>
      </c>
      <c r="IL9" s="19">
        <f>'Availability - Room Type'!O47</f>
        <v>3</v>
      </c>
      <c r="IM9" s="19">
        <f>'Availability - Room Type'!P47</f>
        <v>3</v>
      </c>
      <c r="IN9" s="19">
        <f>'Availability - Room Type'!Q47</f>
        <v>3</v>
      </c>
      <c r="IO9" s="19">
        <f>'Availability - Room Type'!R47</f>
        <v>3</v>
      </c>
      <c r="IP9" s="19">
        <f>'Availability - Room Type'!S47</f>
        <v>3</v>
      </c>
      <c r="IQ9" s="19">
        <f>'Availability - Room Type'!T47</f>
        <v>3</v>
      </c>
      <c r="IR9" s="19">
        <f>'Availability - Room Type'!U47</f>
        <v>3</v>
      </c>
      <c r="IS9" s="19">
        <f>'Availability - Room Type'!V47</f>
        <v>3</v>
      </c>
      <c r="IT9" s="19">
        <f>'Availability - Room Type'!W47</f>
        <v>3</v>
      </c>
      <c r="IU9" s="19">
        <f>'Availability - Room Type'!X47</f>
        <v>3</v>
      </c>
      <c r="IV9" s="19">
        <f>'Availability - Room Type'!Y47</f>
        <v>3</v>
      </c>
      <c r="IW9" s="19">
        <f>'Availability - Room Type'!Z47</f>
        <v>3</v>
      </c>
      <c r="IX9" s="19">
        <f>'Availability - Room Type'!AA47</f>
        <v>3</v>
      </c>
      <c r="IY9" s="19">
        <f>'Availability - Room Type'!AB47</f>
        <v>3</v>
      </c>
      <c r="IZ9" s="19">
        <f>'Availability - Room Type'!AC47</f>
        <v>3</v>
      </c>
      <c r="JA9" s="19">
        <f>'Availability - Room Type'!AD47</f>
        <v>3</v>
      </c>
      <c r="JB9" s="19">
        <f>'Availability - Room Type'!AE47</f>
        <v>3</v>
      </c>
      <c r="JC9" s="19">
        <f>'Availability - Room Type'!AF47</f>
        <v>3</v>
      </c>
      <c r="JD9" s="19">
        <f>'Availability - Room Type'!AG47</f>
        <v>3</v>
      </c>
      <c r="JE9" s="19">
        <f>'Availability - Room Type'!AH47</f>
        <v>3</v>
      </c>
      <c r="JF9" s="19">
        <f>'Availability - Room Type'!AI47</f>
        <v>3</v>
      </c>
      <c r="JG9" s="19">
        <f>'Availability - Room Type'!AJ47</f>
        <v>3</v>
      </c>
      <c r="JH9" s="19">
        <f>'Availability - Room Type'!AK47</f>
        <v>3</v>
      </c>
      <c r="JI9" s="19">
        <f>'Availability - Room Type'!AL47</f>
        <v>3</v>
      </c>
      <c r="JJ9" s="19">
        <f>'Availability - Room Type'!AM47</f>
        <v>3</v>
      </c>
      <c r="JK9" s="19">
        <f>'Availability - Room Type'!AN47</f>
        <v>3</v>
      </c>
      <c r="JL9" s="19">
        <f>'Availability - Room Type'!AO47</f>
        <v>3</v>
      </c>
      <c r="JM9" s="19">
        <f>'Availability - Room Type'!AP47</f>
        <v>3</v>
      </c>
      <c r="JN9" s="19">
        <f>'Availability - Room Type'!AQ47</f>
        <v>3</v>
      </c>
      <c r="JO9" s="19">
        <f>'Availability - Room Type'!AR47</f>
        <v>3</v>
      </c>
      <c r="JP9" s="19">
        <f>'Availability - Room Type'!AS47</f>
        <v>3</v>
      </c>
      <c r="JQ9" s="19">
        <f>'Availability - Room Type'!AT47</f>
        <v>3</v>
      </c>
      <c r="JR9" s="19">
        <f>'Availability - Room Type'!AU47</f>
        <v>3</v>
      </c>
      <c r="JS9" s="19">
        <f>'Availability - Room Type'!AV47</f>
        <v>3</v>
      </c>
      <c r="JT9" s="19">
        <f>'Availability - Room Type'!G54</f>
        <v>3</v>
      </c>
      <c r="JU9" s="19">
        <f>'Availability - Room Type'!H54</f>
        <v>3</v>
      </c>
      <c r="JV9" s="19">
        <f>'Availability - Room Type'!I54</f>
        <v>3</v>
      </c>
      <c r="JW9" s="19">
        <f>'Availability - Room Type'!J54</f>
        <v>3</v>
      </c>
      <c r="JX9" s="19">
        <f>'Availability - Room Type'!K54</f>
        <v>3</v>
      </c>
      <c r="JY9" s="19">
        <f>'Availability - Room Type'!L54</f>
        <v>3</v>
      </c>
      <c r="JZ9" s="19">
        <f>'Availability - Room Type'!M54</f>
        <v>3</v>
      </c>
      <c r="KA9" s="19">
        <f>'Availability - Room Type'!N54</f>
        <v>3</v>
      </c>
      <c r="KB9" s="19">
        <f>'Availability - Room Type'!O54</f>
        <v>3</v>
      </c>
      <c r="KC9" s="19">
        <f>'Availability - Room Type'!P54</f>
        <v>3</v>
      </c>
      <c r="KD9" s="19">
        <f>'Availability - Room Type'!Q54</f>
        <v>3</v>
      </c>
      <c r="KE9" s="19">
        <f>'Availability - Room Type'!R54</f>
        <v>3</v>
      </c>
      <c r="KF9" s="19">
        <f>'Availability - Room Type'!S54</f>
        <v>3</v>
      </c>
      <c r="KG9" s="19">
        <f>'Availability - Room Type'!T54</f>
        <v>3</v>
      </c>
      <c r="KH9" s="19">
        <f>'Availability - Room Type'!U54</f>
        <v>3</v>
      </c>
      <c r="KI9" s="19">
        <f>'Availability - Room Type'!V54</f>
        <v>3</v>
      </c>
      <c r="KJ9" s="19">
        <f>'Availability - Room Type'!W54</f>
        <v>3</v>
      </c>
      <c r="KK9" s="19">
        <f>'Availability - Room Type'!X54</f>
        <v>3</v>
      </c>
      <c r="KL9" s="19">
        <f>'Availability - Room Type'!Y54</f>
        <v>3</v>
      </c>
      <c r="KM9" s="19">
        <f>'Availability - Room Type'!Z54</f>
        <v>3</v>
      </c>
      <c r="KN9" s="19">
        <f>'Availability - Room Type'!AA54</f>
        <v>3</v>
      </c>
      <c r="KO9" s="19">
        <f>'Availability - Room Type'!AB54</f>
        <v>3</v>
      </c>
      <c r="KP9" s="19">
        <f>'Availability - Room Type'!AC54</f>
        <v>3</v>
      </c>
      <c r="KQ9" s="19">
        <f>'Availability - Room Type'!AD54</f>
        <v>3</v>
      </c>
      <c r="KR9" s="19">
        <f>'Availability - Room Type'!AE54</f>
        <v>3</v>
      </c>
      <c r="KS9" s="19">
        <f>'Availability - Room Type'!AF54</f>
        <v>3</v>
      </c>
      <c r="KT9" s="19">
        <f>'Availability - Room Type'!AG54</f>
        <v>3</v>
      </c>
      <c r="KU9" s="19">
        <f>'Availability - Room Type'!AH54</f>
        <v>3</v>
      </c>
      <c r="KV9" s="19">
        <f>'Availability - Room Type'!AI54</f>
        <v>3</v>
      </c>
      <c r="KW9" s="19">
        <f>'Availability - Room Type'!AJ54</f>
        <v>3</v>
      </c>
      <c r="KX9" s="19">
        <f>'Availability - Room Type'!AK54</f>
        <v>3</v>
      </c>
      <c r="KY9" s="19">
        <f>'Availability - Room Type'!AL54</f>
        <v>3</v>
      </c>
      <c r="KZ9" s="19">
        <f>'Availability - Room Type'!AM54</f>
        <v>3</v>
      </c>
      <c r="LA9" s="19">
        <f>'Availability - Room Type'!AN54</f>
        <v>3</v>
      </c>
      <c r="LB9" s="19">
        <f>'Availability - Room Type'!AO54</f>
        <v>3</v>
      </c>
      <c r="LC9" s="19">
        <f>'Availability - Room Type'!AP54</f>
        <v>3</v>
      </c>
      <c r="LD9" s="19">
        <f>'Availability - Room Type'!AQ54</f>
        <v>3</v>
      </c>
      <c r="LE9" s="19">
        <f>'Availability - Room Type'!AR54</f>
        <v>3</v>
      </c>
      <c r="LF9" s="19">
        <f>'Availability - Room Type'!AS54</f>
        <v>3</v>
      </c>
      <c r="LG9" s="19">
        <f>'Availability - Room Type'!AT54</f>
        <v>3</v>
      </c>
      <c r="LH9" s="19">
        <f>'Availability - Room Type'!AU54</f>
        <v>3</v>
      </c>
      <c r="LI9" s="19">
        <f>'Availability - Room Type'!AV54</f>
        <v>3</v>
      </c>
      <c r="LJ9" s="19">
        <f>'Availability - Room Type'!G61</f>
        <v>3</v>
      </c>
      <c r="LK9" s="19">
        <f>'Availability - Room Type'!H61</f>
        <v>3</v>
      </c>
      <c r="LL9" s="19">
        <f>'Availability - Room Type'!I61</f>
        <v>3</v>
      </c>
      <c r="LM9" s="19">
        <f>'Availability - Room Type'!J61</f>
        <v>3</v>
      </c>
      <c r="LN9" s="19">
        <f>'Availability - Room Type'!K61</f>
        <v>3</v>
      </c>
      <c r="LO9" s="19">
        <f>'Availability - Room Type'!L61</f>
        <v>3</v>
      </c>
      <c r="LP9" s="19">
        <f>'Availability - Room Type'!M61</f>
        <v>3</v>
      </c>
      <c r="LQ9" s="19">
        <f>'Availability - Room Type'!N61</f>
        <v>3</v>
      </c>
      <c r="LR9" s="19">
        <f>'Availability - Room Type'!O61</f>
        <v>3</v>
      </c>
      <c r="LS9" s="19">
        <f>'Availability - Room Type'!P61</f>
        <v>3</v>
      </c>
      <c r="LT9" s="19">
        <f>'Availability - Room Type'!Q61</f>
        <v>3</v>
      </c>
      <c r="LU9" s="19">
        <f>'Availability - Room Type'!R61</f>
        <v>3</v>
      </c>
      <c r="LV9" s="19">
        <f>'Availability - Room Type'!S61</f>
        <v>3</v>
      </c>
      <c r="LW9" s="19">
        <f>'Availability - Room Type'!T61</f>
        <v>3</v>
      </c>
      <c r="LX9" s="19">
        <f>'Availability - Room Type'!U61</f>
        <v>3</v>
      </c>
      <c r="LY9" s="19">
        <f>'Availability - Room Type'!V61</f>
        <v>3</v>
      </c>
      <c r="LZ9" s="19">
        <f>'Availability - Room Type'!W61</f>
        <v>3</v>
      </c>
      <c r="MA9" s="19">
        <f>'Availability - Room Type'!X61</f>
        <v>3</v>
      </c>
      <c r="MB9" s="19">
        <f>'Availability - Room Type'!Y61</f>
        <v>3</v>
      </c>
      <c r="MC9" s="19">
        <f>'Availability - Room Type'!Z61</f>
        <v>3</v>
      </c>
      <c r="MD9" s="19">
        <f>'Availability - Room Type'!AA61</f>
        <v>3</v>
      </c>
      <c r="ME9" s="19">
        <f>'Availability - Room Type'!AB61</f>
        <v>3</v>
      </c>
      <c r="MF9" s="19">
        <f>'Availability - Room Type'!AC61</f>
        <v>3</v>
      </c>
      <c r="MG9" s="19">
        <f>'Availability - Room Type'!AD61</f>
        <v>3</v>
      </c>
      <c r="MH9" s="19">
        <f>'Availability - Room Type'!AE61</f>
        <v>3</v>
      </c>
      <c r="MI9" s="19">
        <f>'Availability - Room Type'!AF61</f>
        <v>3</v>
      </c>
      <c r="MJ9" s="19">
        <f>'Availability - Room Type'!AG61</f>
        <v>3</v>
      </c>
      <c r="MK9" s="19">
        <f>'Availability - Room Type'!AH61</f>
        <v>3</v>
      </c>
      <c r="ML9" s="19">
        <f>'Availability - Room Type'!AI61</f>
        <v>3</v>
      </c>
      <c r="MM9" s="19">
        <f>'Availability - Room Type'!AJ61</f>
        <v>3</v>
      </c>
      <c r="MN9" s="19">
        <f>'Availability - Room Type'!AK61</f>
        <v>3</v>
      </c>
      <c r="MO9" s="19">
        <f>'Availability - Room Type'!AL61</f>
        <v>3</v>
      </c>
      <c r="MP9" s="19">
        <f>'Availability - Room Type'!AM61</f>
        <v>3</v>
      </c>
      <c r="MQ9" s="19">
        <f>'Availability - Room Type'!AN61</f>
        <v>3</v>
      </c>
      <c r="MR9" s="19">
        <f>'Availability - Room Type'!AO61</f>
        <v>3</v>
      </c>
      <c r="MS9" s="19">
        <f>'Availability - Room Type'!AP61</f>
        <v>3</v>
      </c>
      <c r="MT9" s="19">
        <f>'Availability - Room Type'!AQ61</f>
        <v>3</v>
      </c>
      <c r="MU9" s="19">
        <f>'Availability - Room Type'!AR61</f>
        <v>3</v>
      </c>
      <c r="MV9" s="19">
        <f>'Availability - Room Type'!AS61</f>
        <v>3</v>
      </c>
      <c r="MW9" s="19">
        <f>'Availability - Room Type'!AT61</f>
        <v>3</v>
      </c>
      <c r="MX9" s="19">
        <f>'Availability - Room Type'!AU61</f>
        <v>3</v>
      </c>
      <c r="MY9" s="19">
        <f>'Availability - Room Type'!AV61</f>
        <v>3</v>
      </c>
      <c r="MZ9" s="19">
        <f>'Availability - Room Type'!G68</f>
        <v>3</v>
      </c>
      <c r="NA9" s="19">
        <f>'Availability - Room Type'!H68</f>
        <v>3</v>
      </c>
      <c r="NB9" s="19">
        <f>'Availability - Room Type'!I68</f>
        <v>3</v>
      </c>
      <c r="NC9" s="19">
        <f>'Availability - Room Type'!J68</f>
        <v>3</v>
      </c>
      <c r="ND9" s="19">
        <f>'Availability - Room Type'!K68</f>
        <v>3</v>
      </c>
      <c r="NE9" s="19">
        <f>'Availability - Room Type'!L68</f>
        <v>3</v>
      </c>
      <c r="NF9" s="19">
        <f>'Availability - Room Type'!M68</f>
        <v>3</v>
      </c>
      <c r="NG9" s="19">
        <f>'Availability - Room Type'!N68</f>
        <v>3</v>
      </c>
      <c r="NH9" s="19">
        <f>'Availability - Room Type'!O68</f>
        <v>3</v>
      </c>
      <c r="NI9" s="19">
        <f>'Availability - Room Type'!P68</f>
        <v>3</v>
      </c>
      <c r="NJ9" s="19">
        <f>'Availability - Room Type'!Q68</f>
        <v>3</v>
      </c>
      <c r="NK9" s="19">
        <f>'Availability - Room Type'!R68</f>
        <v>3</v>
      </c>
      <c r="NL9" s="19">
        <f>'Availability - Room Type'!S68</f>
        <v>3</v>
      </c>
      <c r="NM9" s="19">
        <f>'Availability - Room Type'!T68</f>
        <v>3</v>
      </c>
      <c r="NN9" s="19">
        <f>'Availability - Room Type'!U68</f>
        <v>3</v>
      </c>
      <c r="NO9" s="19">
        <f>'Availability - Room Type'!V68</f>
        <v>3</v>
      </c>
      <c r="NP9" s="19">
        <f>'Availability - Room Type'!W68</f>
        <v>3</v>
      </c>
      <c r="NQ9" s="19">
        <f>'Availability - Room Type'!X68</f>
        <v>3</v>
      </c>
      <c r="NR9" s="19">
        <f>'Availability - Room Type'!Y68</f>
        <v>3</v>
      </c>
      <c r="NS9" s="19">
        <f>'Availability - Room Type'!Z68</f>
        <v>3</v>
      </c>
      <c r="NT9" s="19">
        <f>'Availability - Room Type'!AA68</f>
        <v>3</v>
      </c>
      <c r="NU9" s="19">
        <f>'Availability - Room Type'!AB68</f>
        <v>3</v>
      </c>
      <c r="NV9" s="19">
        <f>'Availability - Room Type'!AC68</f>
        <v>3</v>
      </c>
      <c r="NW9" s="19">
        <f>'Availability - Room Type'!AD68</f>
        <v>3</v>
      </c>
      <c r="NX9" s="19">
        <f>'Availability - Room Type'!AE68</f>
        <v>3</v>
      </c>
      <c r="NY9" s="19">
        <f>'Availability - Room Type'!AF68</f>
        <v>3</v>
      </c>
      <c r="NZ9" s="19">
        <f>'Availability - Room Type'!AG68</f>
        <v>3</v>
      </c>
      <c r="OA9" s="19">
        <f>'Availability - Room Type'!AH68</f>
        <v>3</v>
      </c>
      <c r="OB9" s="19">
        <f>'Availability - Room Type'!AI68</f>
        <v>3</v>
      </c>
      <c r="OC9" s="19">
        <f>'Availability - Room Type'!AJ68</f>
        <v>3</v>
      </c>
      <c r="OD9" s="19">
        <f>'Availability - Room Type'!AK68</f>
        <v>3</v>
      </c>
      <c r="OE9" s="19">
        <f>'Availability - Room Type'!AL68</f>
        <v>3</v>
      </c>
      <c r="OF9" s="19">
        <f>'Availability - Room Type'!AM68</f>
        <v>3</v>
      </c>
      <c r="OG9" s="19">
        <f>'Availability - Room Type'!AN68</f>
        <v>3</v>
      </c>
      <c r="OH9" s="19">
        <f>'Availability - Room Type'!AO68</f>
        <v>3</v>
      </c>
      <c r="OI9" s="19">
        <f>'Availability - Room Type'!AP68</f>
        <v>3</v>
      </c>
      <c r="OJ9" s="19">
        <f>'Availability - Room Type'!AQ68</f>
        <v>3</v>
      </c>
      <c r="OK9" s="19">
        <f>'Availability - Room Type'!AR68</f>
        <v>3</v>
      </c>
      <c r="OL9" s="19">
        <f>'Availability - Room Type'!AS68</f>
        <v>3</v>
      </c>
      <c r="OM9" s="19">
        <f>'Availability - Room Type'!AT68</f>
        <v>3</v>
      </c>
      <c r="ON9" s="19">
        <f>'Availability - Room Type'!AU68</f>
        <v>3</v>
      </c>
      <c r="OO9" s="19">
        <f>'Availability - Room Type'!AV68</f>
        <v>3</v>
      </c>
      <c r="OP9" s="19">
        <f>'Availability - Room Type'!G75</f>
        <v>3</v>
      </c>
      <c r="OQ9" s="19">
        <f>'Availability - Room Type'!H75</f>
        <v>3</v>
      </c>
      <c r="OR9" s="19">
        <f>'Availability - Room Type'!I75</f>
        <v>3</v>
      </c>
      <c r="OS9" s="19">
        <f>'Availability - Room Type'!J75</f>
        <v>3</v>
      </c>
      <c r="OT9" s="19">
        <f>'Availability - Room Type'!K75</f>
        <v>3</v>
      </c>
      <c r="OU9" s="19">
        <f>'Availability - Room Type'!L75</f>
        <v>3</v>
      </c>
      <c r="OV9" s="19">
        <f>'Availability - Room Type'!M75</f>
        <v>3</v>
      </c>
      <c r="OW9" s="19">
        <f>'Availability - Room Type'!N75</f>
        <v>3</v>
      </c>
      <c r="OX9" s="19">
        <f>'Availability - Room Type'!O75</f>
        <v>3</v>
      </c>
      <c r="OY9" s="19">
        <f>'Availability - Room Type'!P75</f>
        <v>3</v>
      </c>
      <c r="OZ9" s="19">
        <f>'Availability - Room Type'!Q75</f>
        <v>3</v>
      </c>
      <c r="PA9" s="19">
        <f>'Availability - Room Type'!R75</f>
        <v>3</v>
      </c>
      <c r="PB9" s="19">
        <f>'Availability - Room Type'!S75</f>
        <v>3</v>
      </c>
      <c r="PC9" s="19">
        <f>'Availability - Room Type'!T75</f>
        <v>3</v>
      </c>
      <c r="PD9" s="19">
        <f>'Availability - Room Type'!U75</f>
        <v>3</v>
      </c>
      <c r="PE9" s="19">
        <f>'Availability - Room Type'!V75</f>
        <v>3</v>
      </c>
      <c r="PF9" s="19">
        <f>'Availability - Room Type'!W75</f>
        <v>3</v>
      </c>
      <c r="PG9" s="19">
        <f>'Availability - Room Type'!X75</f>
        <v>3</v>
      </c>
      <c r="PH9" s="19">
        <f>'Availability - Room Type'!Y75</f>
        <v>3</v>
      </c>
      <c r="PI9" s="19">
        <f>'Availability - Room Type'!Z75</f>
        <v>3</v>
      </c>
      <c r="PJ9" s="19">
        <f>'Availability - Room Type'!AA75</f>
        <v>3</v>
      </c>
      <c r="PK9" s="19">
        <f>'Availability - Room Type'!AB75</f>
        <v>3</v>
      </c>
      <c r="PL9" s="19">
        <f>'Availability - Room Type'!AC75</f>
        <v>3</v>
      </c>
      <c r="PM9" s="19">
        <f>'Availability - Room Type'!AD75</f>
        <v>3</v>
      </c>
      <c r="PN9" s="19">
        <f>'Availability - Room Type'!AE75</f>
        <v>3</v>
      </c>
      <c r="PO9" s="19">
        <f>'Availability - Room Type'!AF75</f>
        <v>3</v>
      </c>
      <c r="PP9" s="19">
        <f>'Availability - Room Type'!AG75</f>
        <v>3</v>
      </c>
      <c r="PQ9" s="19">
        <f>'Availability - Room Type'!AH75</f>
        <v>3</v>
      </c>
      <c r="PR9" s="19">
        <f>'Availability - Room Type'!AI75</f>
        <v>3</v>
      </c>
      <c r="PS9" s="19">
        <f>'Availability - Room Type'!AJ75</f>
        <v>3</v>
      </c>
      <c r="PT9" s="19">
        <f>'Availability - Room Type'!AK75</f>
        <v>3</v>
      </c>
      <c r="PU9" s="19">
        <f>'Availability - Room Type'!AL75</f>
        <v>3</v>
      </c>
      <c r="PV9" s="19">
        <f>'Availability - Room Type'!AM75</f>
        <v>3</v>
      </c>
      <c r="PW9" s="19">
        <f>'Availability - Room Type'!AN75</f>
        <v>3</v>
      </c>
      <c r="PX9" s="19">
        <f>'Availability - Room Type'!AO75</f>
        <v>3</v>
      </c>
      <c r="PY9" s="19">
        <f>'Availability - Room Type'!AP75</f>
        <v>3</v>
      </c>
      <c r="PZ9" s="19">
        <f>'Availability - Room Type'!AQ75</f>
        <v>3</v>
      </c>
      <c r="QA9" s="19">
        <f>'Availability - Room Type'!AR75</f>
        <v>3</v>
      </c>
      <c r="QB9" s="19">
        <f>'Availability - Room Type'!AS75</f>
        <v>3</v>
      </c>
      <c r="QC9" s="19">
        <f>'Availability - Room Type'!AT75</f>
        <v>3</v>
      </c>
      <c r="QD9" s="19">
        <f>'Availability - Room Type'!AU75</f>
        <v>3</v>
      </c>
      <c r="QE9" s="19">
        <f>'Availability - Room Type'!AV75</f>
        <v>3</v>
      </c>
      <c r="QF9" s="19">
        <f>'Availability - Room Type'!G82</f>
        <v>3</v>
      </c>
      <c r="QG9" s="19">
        <f>'Availability - Room Type'!H82</f>
        <v>3</v>
      </c>
      <c r="QH9" s="19">
        <f>'Availability - Room Type'!I82</f>
        <v>3</v>
      </c>
      <c r="QI9" s="19">
        <f>'Availability - Room Type'!J82</f>
        <v>3</v>
      </c>
      <c r="QJ9" s="19">
        <f>'Availability - Room Type'!K82</f>
        <v>3</v>
      </c>
      <c r="QK9" s="19">
        <f>'Availability - Room Type'!L82</f>
        <v>3</v>
      </c>
      <c r="QL9" s="19">
        <f>'Availability - Room Type'!M82</f>
        <v>3</v>
      </c>
      <c r="QM9" s="19">
        <f>'Availability - Room Type'!N82</f>
        <v>3</v>
      </c>
      <c r="QN9" s="19">
        <f>'Availability - Room Type'!O82</f>
        <v>3</v>
      </c>
      <c r="QO9" s="19">
        <f>'Availability - Room Type'!P82</f>
        <v>3</v>
      </c>
      <c r="QP9" s="19">
        <f>'Availability - Room Type'!Q82</f>
        <v>3</v>
      </c>
      <c r="QQ9" s="19">
        <f>'Availability - Room Type'!R82</f>
        <v>3</v>
      </c>
      <c r="QR9" s="19">
        <f>'Availability - Room Type'!S82</f>
        <v>3</v>
      </c>
      <c r="QS9" s="19">
        <f>'Availability - Room Type'!T82</f>
        <v>3</v>
      </c>
      <c r="QT9" s="19">
        <f>'Availability - Room Type'!U82</f>
        <v>3</v>
      </c>
      <c r="QU9" s="19">
        <f>'Availability - Room Type'!V82</f>
        <v>3</v>
      </c>
      <c r="QV9" s="19">
        <f>'Availability - Room Type'!W82</f>
        <v>3</v>
      </c>
      <c r="QW9" s="19">
        <f>'Availability - Room Type'!X82</f>
        <v>3</v>
      </c>
      <c r="QX9" s="19">
        <f>'Availability - Room Type'!Y82</f>
        <v>3</v>
      </c>
      <c r="QY9" s="19">
        <f>'Availability - Room Type'!Z82</f>
        <v>3</v>
      </c>
      <c r="QZ9" s="19">
        <f>'Availability - Room Type'!AA82</f>
        <v>3</v>
      </c>
      <c r="RA9" s="19">
        <f>'Availability - Room Type'!AB82</f>
        <v>3</v>
      </c>
      <c r="RB9" s="19">
        <f>'Availability - Room Type'!AC82</f>
        <v>3</v>
      </c>
      <c r="RC9" s="19">
        <f>'Availability - Room Type'!AD82</f>
        <v>3</v>
      </c>
      <c r="RD9" s="19">
        <f>'Availability - Room Type'!AE82</f>
        <v>3</v>
      </c>
      <c r="RE9" s="19">
        <f>'Availability - Room Type'!AF82</f>
        <v>3</v>
      </c>
      <c r="RF9" s="19">
        <f>'Availability - Room Type'!AG82</f>
        <v>3</v>
      </c>
      <c r="RG9" s="19">
        <f>'Availability - Room Type'!AH82</f>
        <v>3</v>
      </c>
      <c r="RH9" s="19">
        <f>'Availability - Room Type'!AI82</f>
        <v>3</v>
      </c>
      <c r="RI9" s="19">
        <f>'Availability - Room Type'!AJ82</f>
        <v>3</v>
      </c>
      <c r="RJ9" s="19">
        <f>'Availability - Room Type'!AK82</f>
        <v>3</v>
      </c>
      <c r="RK9" s="19">
        <f>'Availability - Room Type'!AL82</f>
        <v>3</v>
      </c>
      <c r="RL9" s="19">
        <f>'Availability - Room Type'!AM82</f>
        <v>3</v>
      </c>
      <c r="RM9" s="19">
        <f>'Availability - Room Type'!AN82</f>
        <v>3</v>
      </c>
      <c r="RN9" s="19">
        <f>'Availability - Room Type'!AO82</f>
        <v>3</v>
      </c>
      <c r="RO9" s="19">
        <f>'Availability - Room Type'!AP82</f>
        <v>3</v>
      </c>
      <c r="RP9" s="19">
        <f>'Availability - Room Type'!AQ82</f>
        <v>3</v>
      </c>
      <c r="RQ9" s="19">
        <f>'Availability - Room Type'!AR82</f>
        <v>3</v>
      </c>
      <c r="RR9" s="19">
        <f>'Availability - Room Type'!AS82</f>
        <v>3</v>
      </c>
      <c r="RS9" s="19">
        <f>'Availability - Room Type'!AT82</f>
        <v>3</v>
      </c>
      <c r="RT9" s="19">
        <f>'Availability - Room Type'!AU82</f>
        <v>3</v>
      </c>
      <c r="RU9" s="19">
        <f>'Availability - Room Type'!AV82</f>
        <v>3</v>
      </c>
      <c r="RV9" s="19">
        <f>'Availability - Room Type'!G89</f>
        <v>3</v>
      </c>
      <c r="RW9" s="19">
        <f>'Availability - Room Type'!H89</f>
        <v>3</v>
      </c>
      <c r="RX9" s="19">
        <f>'Availability - Room Type'!I89</f>
        <v>3</v>
      </c>
      <c r="RY9" s="19">
        <f>'Availability - Room Type'!J89</f>
        <v>3</v>
      </c>
      <c r="RZ9" s="19">
        <f>'Availability - Room Type'!K89</f>
        <v>3</v>
      </c>
      <c r="SA9" s="19">
        <f>'Availability - Room Type'!L89</f>
        <v>3</v>
      </c>
      <c r="SB9" s="19">
        <f>'Availability - Room Type'!M89</f>
        <v>3</v>
      </c>
      <c r="SC9" s="19">
        <f>'Availability - Room Type'!N89</f>
        <v>3</v>
      </c>
      <c r="SD9" s="19">
        <f>'Availability - Room Type'!O89</f>
        <v>3</v>
      </c>
      <c r="SE9" s="19">
        <f>'Availability - Room Type'!P89</f>
        <v>3</v>
      </c>
      <c r="SF9" s="19">
        <f>'Availability - Room Type'!Q89</f>
        <v>3</v>
      </c>
      <c r="SG9" s="19">
        <f>'Availability - Room Type'!R89</f>
        <v>3</v>
      </c>
      <c r="SH9" s="19">
        <f>'Availability - Room Type'!S89</f>
        <v>3</v>
      </c>
      <c r="SI9" s="19">
        <f>'Availability - Room Type'!T89</f>
        <v>3</v>
      </c>
      <c r="SJ9" s="19">
        <f>'Availability - Room Type'!U89</f>
        <v>3</v>
      </c>
      <c r="SK9" s="19">
        <f>'Availability - Room Type'!V89</f>
        <v>3</v>
      </c>
      <c r="SL9" s="19">
        <f>'Availability - Room Type'!W89</f>
        <v>3</v>
      </c>
      <c r="SM9" s="19">
        <f>'Availability - Room Type'!X89</f>
        <v>3</v>
      </c>
      <c r="SN9" s="19">
        <f>'Availability - Room Type'!Y89</f>
        <v>3</v>
      </c>
      <c r="SO9" s="19">
        <f>'Availability - Room Type'!Z89</f>
        <v>3</v>
      </c>
      <c r="SP9" s="19">
        <f>'Availability - Room Type'!AA89</f>
        <v>3</v>
      </c>
      <c r="SQ9" s="19">
        <f>'Availability - Room Type'!AB89</f>
        <v>3</v>
      </c>
      <c r="SR9" s="19">
        <f>'Availability - Room Type'!AC89</f>
        <v>3</v>
      </c>
      <c r="SS9" s="19">
        <f>'Availability - Room Type'!AD89</f>
        <v>3</v>
      </c>
      <c r="ST9" s="19">
        <f>'Availability - Room Type'!AE89</f>
        <v>3</v>
      </c>
      <c r="SU9" s="19">
        <f>'Availability - Room Type'!AF89</f>
        <v>3</v>
      </c>
      <c r="SV9" s="19">
        <f>'Availability - Room Type'!AG89</f>
        <v>3</v>
      </c>
      <c r="SW9" s="19">
        <f>'Availability - Room Type'!AH89</f>
        <v>3</v>
      </c>
      <c r="SX9" s="19">
        <f>'Availability - Room Type'!AI89</f>
        <v>3</v>
      </c>
      <c r="SY9" s="19">
        <f>'Availability - Room Type'!AJ89</f>
        <v>3</v>
      </c>
      <c r="SZ9" s="19">
        <f>'Availability - Room Type'!AK89</f>
        <v>3</v>
      </c>
      <c r="TA9" s="19">
        <f>'Availability - Room Type'!AL89</f>
        <v>3</v>
      </c>
      <c r="TB9" s="19">
        <f>'Availability - Room Type'!AM89</f>
        <v>3</v>
      </c>
      <c r="TC9" s="19">
        <f>'Availability - Room Type'!AN89</f>
        <v>3</v>
      </c>
      <c r="TD9" s="19">
        <f>'Availability - Room Type'!AO89</f>
        <v>3</v>
      </c>
      <c r="TE9" s="19">
        <f>'Availability - Room Type'!AP89</f>
        <v>3</v>
      </c>
      <c r="TF9" s="19">
        <f>'Availability - Room Type'!AQ89</f>
        <v>3</v>
      </c>
      <c r="TG9" s="19">
        <f>'Availability - Room Type'!AR89</f>
        <v>3</v>
      </c>
      <c r="TH9" s="19">
        <f>'Availability - Room Type'!AS89</f>
        <v>3</v>
      </c>
      <c r="TI9" s="19">
        <f>'Availability - Room Type'!AT89</f>
        <v>3</v>
      </c>
      <c r="TJ9" s="19">
        <f>'Availability - Room Type'!AU89</f>
        <v>3</v>
      </c>
      <c r="TK9" s="19">
        <f>'Availability - Room Type'!AV89</f>
        <v>3</v>
      </c>
    </row>
    <row r="10" spans="1:535" x14ac:dyDescent="0.3">
      <c r="B10" s="62" t="str">
        <f>IF('Room Information'!C10&lt;&gt;"",'Room Information'!C10,"")</f>
        <v>Deluxe Double</v>
      </c>
      <c r="C10" s="63">
        <f>IF(B10&lt;&gt;"",IF($A$7=1,HLOOKUP(C$5,$AB$5:$TK$16,6,FALSE),HLOOKUP(C$4,'Room Information'!$E$6:$G$11,5,FALSE)),"")</f>
        <v>2</v>
      </c>
      <c r="D10" s="63">
        <f>IF(C10&lt;&gt;"",IF($A$7=1,HLOOKUP(D$5,$AB$5:$TK$16,6,FALSE),HLOOKUP(D$4,'Room Information'!$E$6:$G$11,5,FALSE)),"")</f>
        <v>2</v>
      </c>
      <c r="E10" s="63">
        <f>IF(D10&lt;&gt;"",IF($A$7=1,HLOOKUP(E$5,$AB$5:$TK$16,6,FALSE),HLOOKUP(E$4,'Room Information'!$E$6:$G$11,5,FALSE)),"")</f>
        <v>2</v>
      </c>
      <c r="F10" s="63">
        <f>IF(E10&lt;&gt;"",IF($A$7=1,HLOOKUP(F$5,$AB$5:$TK$16,6,FALSE),HLOOKUP(F$4,'Room Information'!$E$6:$G$11,5,FALSE)),"")</f>
        <v>2</v>
      </c>
      <c r="G10" s="63">
        <f>IF(F10&lt;&gt;"",IF($A$7=1,HLOOKUP(G$5,$AB$5:$TK$16,6,FALSE),HLOOKUP(G$4,'Room Information'!$E$6:$G$11,5,FALSE)),"")</f>
        <v>2</v>
      </c>
      <c r="H10" s="63">
        <f>IF(G10&lt;&gt;"",IF($A$7=1,HLOOKUP(H$5,$AB$5:$TK$16,6,FALSE),HLOOKUP(H$4,'Room Information'!$E$6:$G$11,5,FALSE)),"")</f>
        <v>2</v>
      </c>
      <c r="I10" s="63">
        <f>IF(H10&lt;&gt;"",IF($A$7=1,HLOOKUP(I$5,$AB$5:$TK$16,6,FALSE),HLOOKUP(I$4,'Room Information'!$E$6:$G$11,5,FALSE)),"")</f>
        <v>2</v>
      </c>
      <c r="J10" s="63">
        <f>IF(I10&lt;&gt;"",IF($A$7=1,HLOOKUP(J$5,$AB$5:$TK$16,6,FALSE),HLOOKUP(J$4,'Room Information'!$E$6:$G$11,5,FALSE)),"")</f>
        <v>2</v>
      </c>
      <c r="K10" s="63">
        <f>IF(J10&lt;&gt;"",IF($A$7=1,HLOOKUP(K$5,$AB$5:$TK$16,6,FALSE),HLOOKUP(K$4,'Room Information'!$E$6:$G$11,5,FALSE)),"")</f>
        <v>2</v>
      </c>
      <c r="L10" s="63">
        <f>IF(K10&lt;&gt;"",IF($A$7=1,HLOOKUP(L$5,$AB$5:$TK$16,6,FALSE),HLOOKUP(L$4,'Room Information'!$E$6:$G$11,5,FALSE)),"")</f>
        <v>2</v>
      </c>
      <c r="M10" s="63">
        <f>IF(L10&lt;&gt;"",IF($A$7=1,HLOOKUP(M$5,$AB$5:$TK$16,6,FALSE),HLOOKUP(M$4,'Room Information'!$E$6:$G$11,5,FALSE)),"")</f>
        <v>2</v>
      </c>
      <c r="N10" s="63">
        <f>IF(M10&lt;&gt;"",IF($A$7=1,HLOOKUP(N$5,$AB$5:$TK$16,6,FALSE),HLOOKUP(N$4,'Room Information'!$E$6:$G$11,5,FALSE)),"")</f>
        <v>2</v>
      </c>
      <c r="O10" s="63">
        <f>IF(N10&lt;&gt;"",IF($A$7=1,HLOOKUP(O$5,$AB$5:$TK$16,6,FALSE),HLOOKUP(O$4,'Room Information'!$E$6:$G$11,5,FALSE)),"")</f>
        <v>2</v>
      </c>
      <c r="P10" s="63">
        <f>IF(O10&lt;&gt;"",IF($A$7=1,HLOOKUP(P$5,$AB$5:$TK$16,6,FALSE),HLOOKUP(P$4,'Room Information'!$E$6:$G$11,5,FALSE)),"")</f>
        <v>2</v>
      </c>
      <c r="Q10" s="63">
        <f>IF(P10&lt;&gt;"",IF($A$7=1,HLOOKUP(Q$5,$AB$5:$TK$16,6,FALSE),HLOOKUP(Q$4,'Room Information'!$E$6:$G$11,5,FALSE)),"")</f>
        <v>2</v>
      </c>
      <c r="R10" s="63">
        <f>IF(Q10&lt;&gt;"",IF($A$7=1,HLOOKUP(R$5,$AB$5:$TK$16,6,FALSE),HLOOKUP(R$4,'Room Information'!$E$6:$G$11,5,FALSE)),"")</f>
        <v>2</v>
      </c>
      <c r="S10" s="63">
        <f>IF(R10&lt;&gt;"",IF($A$7=1,HLOOKUP(S$5,$AB$5:$TK$16,6,FALSE),HLOOKUP(S$4,'Room Information'!$E$6:$G$11,5,FALSE)),"")</f>
        <v>2</v>
      </c>
      <c r="T10" s="63">
        <f>IF(S10&lt;&gt;"",IF($A$7=1,HLOOKUP(T$5,$AB$5:$TK$16,6,FALSE),HLOOKUP(T$4,'Room Information'!$E$6:$G$11,5,FALSE)),"")</f>
        <v>2</v>
      </c>
      <c r="U10" s="63">
        <f>IF(T10&lt;&gt;"",IF($A$7=1,HLOOKUP(U$5,$AB$5:$TK$16,6,FALSE),HLOOKUP(U$4,'Room Information'!$E$6:$G$11,5,FALSE)),"")</f>
        <v>2</v>
      </c>
      <c r="V10" s="63">
        <f>IF(U10&lt;&gt;"",IF($A$7=1,HLOOKUP(V$5,$AB$5:$TK$16,6,FALSE),HLOOKUP(V$4,'Room Information'!$E$6:$G$11,5,FALSE)),"")</f>
        <v>2</v>
      </c>
      <c r="AB10" s="19">
        <f>'Availability - Room Type'!G13</f>
        <v>2</v>
      </c>
      <c r="AC10" s="19">
        <f>'Availability - Room Type'!H13</f>
        <v>2</v>
      </c>
      <c r="AD10" s="19">
        <f>'Availability - Room Type'!I13</f>
        <v>2</v>
      </c>
      <c r="AE10" s="19">
        <f>'Availability - Room Type'!J13</f>
        <v>2</v>
      </c>
      <c r="AF10" s="19">
        <f>'Availability - Room Type'!K13</f>
        <v>2</v>
      </c>
      <c r="AG10" s="19">
        <f>'Availability - Room Type'!L13</f>
        <v>2</v>
      </c>
      <c r="AH10" s="19">
        <f>'Availability - Room Type'!M13</f>
        <v>2</v>
      </c>
      <c r="AI10" s="19">
        <f>'Availability - Room Type'!N13</f>
        <v>2</v>
      </c>
      <c r="AJ10" s="19">
        <f>'Availability - Room Type'!O13</f>
        <v>2</v>
      </c>
      <c r="AK10" s="19">
        <f>'Availability - Room Type'!P13</f>
        <v>2</v>
      </c>
      <c r="AL10" s="19">
        <f>'Availability - Room Type'!Q13</f>
        <v>2</v>
      </c>
      <c r="AM10" s="19">
        <f>'Availability - Room Type'!R13</f>
        <v>2</v>
      </c>
      <c r="AN10" s="19">
        <f>'Availability - Room Type'!S13</f>
        <v>2</v>
      </c>
      <c r="AO10" s="19">
        <f>'Availability - Room Type'!T13</f>
        <v>2</v>
      </c>
      <c r="AP10" s="19">
        <f>'Availability - Room Type'!U13</f>
        <v>2</v>
      </c>
      <c r="AQ10" s="19">
        <f>'Availability - Room Type'!V13</f>
        <v>2</v>
      </c>
      <c r="AR10" s="19">
        <f>'Availability - Room Type'!W13</f>
        <v>2</v>
      </c>
      <c r="AS10" s="19">
        <f>'Availability - Room Type'!X13</f>
        <v>2</v>
      </c>
      <c r="AT10" s="19">
        <f>'Availability - Room Type'!Y13</f>
        <v>2</v>
      </c>
      <c r="AU10" s="19">
        <f>'Availability - Room Type'!Z13</f>
        <v>2</v>
      </c>
      <c r="AV10" s="19">
        <f>'Availability - Room Type'!AA13</f>
        <v>2</v>
      </c>
      <c r="AW10" s="19">
        <f>'Availability - Room Type'!AB13</f>
        <v>2</v>
      </c>
      <c r="AX10" s="19">
        <f>'Availability - Room Type'!AC13</f>
        <v>2</v>
      </c>
      <c r="AY10" s="19">
        <f>'Availability - Room Type'!AD13</f>
        <v>2</v>
      </c>
      <c r="AZ10" s="19">
        <f>'Availability - Room Type'!AE13</f>
        <v>2</v>
      </c>
      <c r="BA10" s="19">
        <f>'Availability - Room Type'!AF13</f>
        <v>2</v>
      </c>
      <c r="BB10" s="19">
        <f>'Availability - Room Type'!AG13</f>
        <v>2</v>
      </c>
      <c r="BC10" s="19">
        <f>'Availability - Room Type'!AH13</f>
        <v>2</v>
      </c>
      <c r="BD10" s="19">
        <f>'Availability - Room Type'!AI13</f>
        <v>2</v>
      </c>
      <c r="BE10" s="19">
        <f>'Availability - Room Type'!AJ13</f>
        <v>2</v>
      </c>
      <c r="BF10" s="19">
        <f>'Availability - Room Type'!AK13</f>
        <v>2</v>
      </c>
      <c r="BG10" s="19">
        <f>'Availability - Room Type'!AL13</f>
        <v>2</v>
      </c>
      <c r="BH10" s="19">
        <f>'Availability - Room Type'!AM13</f>
        <v>2</v>
      </c>
      <c r="BI10" s="19">
        <f>'Availability - Room Type'!AN13</f>
        <v>2</v>
      </c>
      <c r="BJ10" s="19">
        <f>'Availability - Room Type'!AO13</f>
        <v>2</v>
      </c>
      <c r="BK10" s="19">
        <f>'Availability - Room Type'!AP13</f>
        <v>2</v>
      </c>
      <c r="BL10" s="19">
        <f>'Availability - Room Type'!AQ13</f>
        <v>2</v>
      </c>
      <c r="BM10" s="19">
        <f>'Availability - Room Type'!AR13</f>
        <v>2</v>
      </c>
      <c r="BN10" s="19">
        <f>'Availability - Room Type'!AS13</f>
        <v>2</v>
      </c>
      <c r="BO10" s="19">
        <f>'Availability - Room Type'!AT13</f>
        <v>2</v>
      </c>
      <c r="BP10" s="19">
        <f>'Availability - Room Type'!AU13</f>
        <v>2</v>
      </c>
      <c r="BQ10" s="137">
        <f>'Availability - Room Type'!AV13</f>
        <v>2</v>
      </c>
      <c r="BR10" s="19">
        <f>'Availability - Room Type'!G20</f>
        <v>2</v>
      </c>
      <c r="BS10" s="19">
        <f>'Availability - Room Type'!H20</f>
        <v>2</v>
      </c>
      <c r="BT10" s="19">
        <f>'Availability - Room Type'!I20</f>
        <v>2</v>
      </c>
      <c r="BU10" s="19">
        <f>'Availability - Room Type'!J20</f>
        <v>2</v>
      </c>
      <c r="BV10" s="19">
        <f>'Availability - Room Type'!K20</f>
        <v>2</v>
      </c>
      <c r="BW10" s="19">
        <f>'Availability - Room Type'!L20</f>
        <v>2</v>
      </c>
      <c r="BX10" s="19">
        <f>'Availability - Room Type'!M20</f>
        <v>2</v>
      </c>
      <c r="BY10" s="19">
        <f>'Availability - Room Type'!N20</f>
        <v>2</v>
      </c>
      <c r="BZ10" s="19">
        <f>'Availability - Room Type'!O20</f>
        <v>2</v>
      </c>
      <c r="CA10" s="19">
        <f>'Availability - Room Type'!P20</f>
        <v>2</v>
      </c>
      <c r="CB10" s="19">
        <f>'Availability - Room Type'!Q20</f>
        <v>2</v>
      </c>
      <c r="CC10" s="19">
        <f>'Availability - Room Type'!R20</f>
        <v>2</v>
      </c>
      <c r="CD10" s="19">
        <f>'Availability - Room Type'!S20</f>
        <v>2</v>
      </c>
      <c r="CE10" s="19">
        <f>'Availability - Room Type'!T20</f>
        <v>2</v>
      </c>
      <c r="CF10" s="19">
        <f>'Availability - Room Type'!U20</f>
        <v>2</v>
      </c>
      <c r="CG10" s="19">
        <f>'Availability - Room Type'!V20</f>
        <v>2</v>
      </c>
      <c r="CH10" s="19">
        <f>'Availability - Room Type'!W20</f>
        <v>2</v>
      </c>
      <c r="CI10" s="19">
        <f>'Availability - Room Type'!X20</f>
        <v>2</v>
      </c>
      <c r="CJ10" s="19">
        <f>'Availability - Room Type'!Y20</f>
        <v>2</v>
      </c>
      <c r="CK10" s="19">
        <f>'Availability - Room Type'!Z20</f>
        <v>2</v>
      </c>
      <c r="CL10" s="19">
        <f>'Availability - Room Type'!AA20</f>
        <v>2</v>
      </c>
      <c r="CM10" s="19">
        <f>'Availability - Room Type'!AB20</f>
        <v>2</v>
      </c>
      <c r="CN10" s="19">
        <f>'Availability - Room Type'!AC20</f>
        <v>2</v>
      </c>
      <c r="CO10" s="19">
        <f>'Availability - Room Type'!AD20</f>
        <v>2</v>
      </c>
      <c r="CP10" s="19">
        <f>'Availability - Room Type'!AE20</f>
        <v>2</v>
      </c>
      <c r="CQ10" s="19">
        <f>'Availability - Room Type'!AF20</f>
        <v>2</v>
      </c>
      <c r="CR10" s="19">
        <f>'Availability - Room Type'!AG20</f>
        <v>2</v>
      </c>
      <c r="CS10" s="19">
        <f>'Availability - Room Type'!AH20</f>
        <v>2</v>
      </c>
      <c r="CT10" s="19">
        <f>'Availability - Room Type'!AI20</f>
        <v>2</v>
      </c>
      <c r="CU10" s="19">
        <f>'Availability - Room Type'!AJ20</f>
        <v>2</v>
      </c>
      <c r="CV10" s="19">
        <f>'Availability - Room Type'!AK20</f>
        <v>2</v>
      </c>
      <c r="CW10" s="19">
        <f>'Availability - Room Type'!AL20</f>
        <v>2</v>
      </c>
      <c r="CX10" s="19">
        <f>'Availability - Room Type'!AM20</f>
        <v>2</v>
      </c>
      <c r="CY10" s="19">
        <f>'Availability - Room Type'!AN20</f>
        <v>2</v>
      </c>
      <c r="CZ10" s="19">
        <f>'Availability - Room Type'!AO20</f>
        <v>2</v>
      </c>
      <c r="DA10" s="19">
        <f>'Availability - Room Type'!AP20</f>
        <v>2</v>
      </c>
      <c r="DB10" s="19">
        <f>'Availability - Room Type'!AQ20</f>
        <v>2</v>
      </c>
      <c r="DC10" s="19">
        <f>'Availability - Room Type'!AR20</f>
        <v>2</v>
      </c>
      <c r="DD10" s="19">
        <f>'Availability - Room Type'!AS20</f>
        <v>2</v>
      </c>
      <c r="DE10" s="19">
        <f>'Availability - Room Type'!AT20</f>
        <v>2</v>
      </c>
      <c r="DF10" s="19">
        <f>'Availability - Room Type'!AU20</f>
        <v>2</v>
      </c>
      <c r="DG10" s="19">
        <f>'Availability - Room Type'!AV20</f>
        <v>2</v>
      </c>
      <c r="DH10" s="19">
        <f>'Availability - Room Type'!G27</f>
        <v>2</v>
      </c>
      <c r="DI10" s="19">
        <f>'Availability - Room Type'!H27</f>
        <v>2</v>
      </c>
      <c r="DJ10" s="19">
        <f>'Availability - Room Type'!I27</f>
        <v>2</v>
      </c>
      <c r="DK10" s="19">
        <f>'Availability - Room Type'!J27</f>
        <v>2</v>
      </c>
      <c r="DL10" s="19">
        <f>'Availability - Room Type'!K27</f>
        <v>2</v>
      </c>
      <c r="DM10" s="19">
        <f>'Availability - Room Type'!L27</f>
        <v>2</v>
      </c>
      <c r="DN10" s="19">
        <f>'Availability - Room Type'!M27</f>
        <v>2</v>
      </c>
      <c r="DO10" s="19">
        <f>'Availability - Room Type'!N27</f>
        <v>2</v>
      </c>
      <c r="DP10" s="19">
        <f>'Availability - Room Type'!O27</f>
        <v>2</v>
      </c>
      <c r="DQ10" s="19">
        <f>'Availability - Room Type'!P27</f>
        <v>2</v>
      </c>
      <c r="DR10" s="19">
        <f>'Availability - Room Type'!Q27</f>
        <v>2</v>
      </c>
      <c r="DS10" s="19">
        <f>'Availability - Room Type'!R27</f>
        <v>2</v>
      </c>
      <c r="DT10" s="19">
        <f>'Availability - Room Type'!S27</f>
        <v>2</v>
      </c>
      <c r="DU10" s="19">
        <f>'Availability - Room Type'!T27</f>
        <v>2</v>
      </c>
      <c r="DV10" s="19">
        <f>'Availability - Room Type'!U27</f>
        <v>2</v>
      </c>
      <c r="DW10" s="19">
        <f>'Availability - Room Type'!V27</f>
        <v>2</v>
      </c>
      <c r="DX10" s="19">
        <f>'Availability - Room Type'!W27</f>
        <v>2</v>
      </c>
      <c r="DY10" s="19">
        <f>'Availability - Room Type'!X27</f>
        <v>2</v>
      </c>
      <c r="DZ10" s="19">
        <f>'Availability - Room Type'!Y27</f>
        <v>2</v>
      </c>
      <c r="EA10" s="19">
        <f>'Availability - Room Type'!Z27</f>
        <v>2</v>
      </c>
      <c r="EB10" s="19">
        <f>'Availability - Room Type'!AA27</f>
        <v>2</v>
      </c>
      <c r="EC10" s="19">
        <f>'Availability - Room Type'!AB27</f>
        <v>2</v>
      </c>
      <c r="ED10" s="19">
        <f>'Availability - Room Type'!AC27</f>
        <v>2</v>
      </c>
      <c r="EE10" s="19">
        <f>'Availability - Room Type'!AD27</f>
        <v>2</v>
      </c>
      <c r="EF10" s="19">
        <f>'Availability - Room Type'!AE27</f>
        <v>2</v>
      </c>
      <c r="EG10" s="19">
        <f>'Availability - Room Type'!AF27</f>
        <v>2</v>
      </c>
      <c r="EH10" s="19">
        <f>'Availability - Room Type'!AG27</f>
        <v>2</v>
      </c>
      <c r="EI10" s="19">
        <f>'Availability - Room Type'!AH27</f>
        <v>2</v>
      </c>
      <c r="EJ10" s="19">
        <f>'Availability - Room Type'!AI27</f>
        <v>2</v>
      </c>
      <c r="EK10" s="19">
        <f>'Availability - Room Type'!AJ27</f>
        <v>2</v>
      </c>
      <c r="EL10" s="19">
        <f>'Availability - Room Type'!AK27</f>
        <v>2</v>
      </c>
      <c r="EM10" s="19">
        <f>'Availability - Room Type'!AL27</f>
        <v>2</v>
      </c>
      <c r="EN10" s="19">
        <f>'Availability - Room Type'!AM27</f>
        <v>2</v>
      </c>
      <c r="EO10" s="19">
        <f>'Availability - Room Type'!AN27</f>
        <v>2</v>
      </c>
      <c r="EP10" s="19">
        <f>'Availability - Room Type'!AO27</f>
        <v>2</v>
      </c>
      <c r="EQ10" s="19">
        <f>'Availability - Room Type'!AP27</f>
        <v>2</v>
      </c>
      <c r="ER10" s="19">
        <f>'Availability - Room Type'!AQ27</f>
        <v>2</v>
      </c>
      <c r="ES10" s="19">
        <f>'Availability - Room Type'!AR27</f>
        <v>2</v>
      </c>
      <c r="ET10" s="19">
        <f>'Availability - Room Type'!AS27</f>
        <v>2</v>
      </c>
      <c r="EU10" s="19">
        <f>'Availability - Room Type'!AT27</f>
        <v>2</v>
      </c>
      <c r="EV10" s="19">
        <f>'Availability - Room Type'!AU27</f>
        <v>2</v>
      </c>
      <c r="EW10" s="19">
        <f>'Availability - Room Type'!AV27</f>
        <v>2</v>
      </c>
      <c r="EX10" s="19">
        <f>'Availability - Room Type'!G34</f>
        <v>2</v>
      </c>
      <c r="EY10" s="19">
        <f>'Availability - Room Type'!H34</f>
        <v>2</v>
      </c>
      <c r="EZ10" s="19">
        <f>'Availability - Room Type'!I34</f>
        <v>2</v>
      </c>
      <c r="FA10" s="19">
        <f>'Availability - Room Type'!J34</f>
        <v>2</v>
      </c>
      <c r="FB10" s="19">
        <f>'Availability - Room Type'!K34</f>
        <v>2</v>
      </c>
      <c r="FC10" s="19">
        <f>'Availability - Room Type'!L34</f>
        <v>2</v>
      </c>
      <c r="FD10" s="19">
        <f>'Availability - Room Type'!M34</f>
        <v>2</v>
      </c>
      <c r="FE10" s="19">
        <f>'Availability - Room Type'!N34</f>
        <v>2</v>
      </c>
      <c r="FF10" s="19">
        <f>'Availability - Room Type'!O34</f>
        <v>2</v>
      </c>
      <c r="FG10" s="19">
        <f>'Availability - Room Type'!P34</f>
        <v>2</v>
      </c>
      <c r="FH10" s="19">
        <f>'Availability - Room Type'!Q34</f>
        <v>2</v>
      </c>
      <c r="FI10" s="19">
        <f>'Availability - Room Type'!R34</f>
        <v>2</v>
      </c>
      <c r="FJ10" s="19">
        <f>'Availability - Room Type'!S34</f>
        <v>2</v>
      </c>
      <c r="FK10" s="19">
        <f>'Availability - Room Type'!T34</f>
        <v>2</v>
      </c>
      <c r="FL10" s="19">
        <f>'Availability - Room Type'!U34</f>
        <v>2</v>
      </c>
      <c r="FM10" s="19">
        <f>'Availability - Room Type'!V34</f>
        <v>2</v>
      </c>
      <c r="FN10" s="19">
        <f>'Availability - Room Type'!W34</f>
        <v>2</v>
      </c>
      <c r="FO10" s="19">
        <f>'Availability - Room Type'!X34</f>
        <v>2</v>
      </c>
      <c r="FP10" s="19">
        <f>'Availability - Room Type'!Y34</f>
        <v>2</v>
      </c>
      <c r="FQ10" s="19">
        <f>'Availability - Room Type'!Z34</f>
        <v>2</v>
      </c>
      <c r="FR10" s="19">
        <f>'Availability - Room Type'!AA34</f>
        <v>2</v>
      </c>
      <c r="FS10" s="19">
        <f>'Availability - Room Type'!AB34</f>
        <v>2</v>
      </c>
      <c r="FT10" s="19">
        <f>'Availability - Room Type'!AC34</f>
        <v>2</v>
      </c>
      <c r="FU10" s="19">
        <f>'Availability - Room Type'!AD34</f>
        <v>2</v>
      </c>
      <c r="FV10" s="19">
        <f>'Availability - Room Type'!AE34</f>
        <v>2</v>
      </c>
      <c r="FW10" s="19">
        <f>'Availability - Room Type'!AF34</f>
        <v>2</v>
      </c>
      <c r="FX10" s="19">
        <f>'Availability - Room Type'!AG34</f>
        <v>2</v>
      </c>
      <c r="FY10" s="19">
        <f>'Availability - Room Type'!AH34</f>
        <v>2</v>
      </c>
      <c r="FZ10" s="19">
        <f>'Availability - Room Type'!AI34</f>
        <v>2</v>
      </c>
      <c r="GA10" s="19">
        <f>'Availability - Room Type'!AJ34</f>
        <v>2</v>
      </c>
      <c r="GB10" s="19">
        <f>'Availability - Room Type'!AK34</f>
        <v>2</v>
      </c>
      <c r="GC10" s="19">
        <f>'Availability - Room Type'!AL34</f>
        <v>2</v>
      </c>
      <c r="GD10" s="19">
        <f>'Availability - Room Type'!AM34</f>
        <v>2</v>
      </c>
      <c r="GE10" s="19">
        <f>'Availability - Room Type'!AN34</f>
        <v>2</v>
      </c>
      <c r="GF10" s="19">
        <f>'Availability - Room Type'!AO34</f>
        <v>2</v>
      </c>
      <c r="GG10" s="19">
        <f>'Availability - Room Type'!AP34</f>
        <v>2</v>
      </c>
      <c r="GH10" s="19">
        <f>'Availability - Room Type'!AQ34</f>
        <v>2</v>
      </c>
      <c r="GI10" s="19">
        <f>'Availability - Room Type'!AR34</f>
        <v>2</v>
      </c>
      <c r="GJ10" s="19">
        <f>'Availability - Room Type'!AS34</f>
        <v>2</v>
      </c>
      <c r="GK10" s="19">
        <f>'Availability - Room Type'!AT34</f>
        <v>2</v>
      </c>
      <c r="GL10" s="19">
        <f>'Availability - Room Type'!AU34</f>
        <v>2</v>
      </c>
      <c r="GM10" s="19">
        <f>'Availability - Room Type'!AV34</f>
        <v>2</v>
      </c>
      <c r="GN10" s="19">
        <f>'Availability - Room Type'!G41</f>
        <v>2</v>
      </c>
      <c r="GO10" s="19">
        <f>'Availability - Room Type'!H41</f>
        <v>2</v>
      </c>
      <c r="GP10" s="19">
        <f>'Availability - Room Type'!I41</f>
        <v>2</v>
      </c>
      <c r="GQ10" s="19">
        <f>'Availability - Room Type'!J41</f>
        <v>2</v>
      </c>
      <c r="GR10" s="19">
        <f>'Availability - Room Type'!K41</f>
        <v>2</v>
      </c>
      <c r="GS10" s="19">
        <f>'Availability - Room Type'!L41</f>
        <v>2</v>
      </c>
      <c r="GT10" s="19">
        <f>'Availability - Room Type'!M41</f>
        <v>2</v>
      </c>
      <c r="GU10" s="19">
        <f>'Availability - Room Type'!N41</f>
        <v>2</v>
      </c>
      <c r="GV10" s="19">
        <f>'Availability - Room Type'!O41</f>
        <v>2</v>
      </c>
      <c r="GW10" s="19">
        <f>'Availability - Room Type'!P41</f>
        <v>2</v>
      </c>
      <c r="GX10" s="19">
        <f>'Availability - Room Type'!Q41</f>
        <v>2</v>
      </c>
      <c r="GY10" s="19">
        <f>'Availability - Room Type'!R41</f>
        <v>2</v>
      </c>
      <c r="GZ10" s="19">
        <f>'Availability - Room Type'!S41</f>
        <v>2</v>
      </c>
      <c r="HA10" s="19">
        <f>'Availability - Room Type'!T41</f>
        <v>2</v>
      </c>
      <c r="HB10" s="19">
        <f>'Availability - Room Type'!U41</f>
        <v>2</v>
      </c>
      <c r="HC10" s="19">
        <f>'Availability - Room Type'!V41</f>
        <v>2</v>
      </c>
      <c r="HD10" s="19">
        <f>'Availability - Room Type'!W41</f>
        <v>2</v>
      </c>
      <c r="HE10" s="19">
        <f>'Availability - Room Type'!X41</f>
        <v>2</v>
      </c>
      <c r="HF10" s="19">
        <f>'Availability - Room Type'!Y41</f>
        <v>2</v>
      </c>
      <c r="HG10" s="19">
        <f>'Availability - Room Type'!Z41</f>
        <v>2</v>
      </c>
      <c r="HH10" s="19">
        <f>'Availability - Room Type'!AA41</f>
        <v>2</v>
      </c>
      <c r="HI10" s="19">
        <f>'Availability - Room Type'!AB41</f>
        <v>2</v>
      </c>
      <c r="HJ10" s="19">
        <f>'Availability - Room Type'!AC41</f>
        <v>2</v>
      </c>
      <c r="HK10" s="19">
        <f>'Availability - Room Type'!AD41</f>
        <v>2</v>
      </c>
      <c r="HL10" s="19">
        <f>'Availability - Room Type'!AE41</f>
        <v>2</v>
      </c>
      <c r="HM10" s="19">
        <f>'Availability - Room Type'!AF41</f>
        <v>2</v>
      </c>
      <c r="HN10" s="19">
        <f>'Availability - Room Type'!AG41</f>
        <v>2</v>
      </c>
      <c r="HO10" s="19">
        <f>'Availability - Room Type'!AH41</f>
        <v>2</v>
      </c>
      <c r="HP10" s="19">
        <f>'Availability - Room Type'!AI41</f>
        <v>2</v>
      </c>
      <c r="HQ10" s="19">
        <f>'Availability - Room Type'!AJ41</f>
        <v>2</v>
      </c>
      <c r="HR10" s="19">
        <f>'Availability - Room Type'!AK41</f>
        <v>2</v>
      </c>
      <c r="HS10" s="19">
        <f>'Availability - Room Type'!AL41</f>
        <v>2</v>
      </c>
      <c r="HT10" s="19">
        <f>'Availability - Room Type'!AM41</f>
        <v>2</v>
      </c>
      <c r="HU10" s="19">
        <f>'Availability - Room Type'!AN41</f>
        <v>2</v>
      </c>
      <c r="HV10" s="19">
        <f>'Availability - Room Type'!AO41</f>
        <v>2</v>
      </c>
      <c r="HW10" s="19">
        <f>'Availability - Room Type'!AP41</f>
        <v>2</v>
      </c>
      <c r="HX10" s="19">
        <f>'Availability - Room Type'!AQ41</f>
        <v>2</v>
      </c>
      <c r="HY10" s="19">
        <f>'Availability - Room Type'!AR41</f>
        <v>2</v>
      </c>
      <c r="HZ10" s="19">
        <f>'Availability - Room Type'!AS41</f>
        <v>2</v>
      </c>
      <c r="IA10" s="19">
        <f>'Availability - Room Type'!AT41</f>
        <v>2</v>
      </c>
      <c r="IB10" s="19">
        <f>'Availability - Room Type'!AU41</f>
        <v>2</v>
      </c>
      <c r="IC10" s="19">
        <f>'Availability - Room Type'!AV41</f>
        <v>2</v>
      </c>
      <c r="ID10" s="19">
        <f>'Availability - Room Type'!G48</f>
        <v>2</v>
      </c>
      <c r="IE10" s="19">
        <f>'Availability - Room Type'!H48</f>
        <v>2</v>
      </c>
      <c r="IF10" s="19">
        <f>'Availability - Room Type'!I48</f>
        <v>2</v>
      </c>
      <c r="IG10" s="19">
        <f>'Availability - Room Type'!J48</f>
        <v>2</v>
      </c>
      <c r="IH10" s="19">
        <f>'Availability - Room Type'!K48</f>
        <v>2</v>
      </c>
      <c r="II10" s="19">
        <f>'Availability - Room Type'!L48</f>
        <v>2</v>
      </c>
      <c r="IJ10" s="19">
        <f>'Availability - Room Type'!M48</f>
        <v>2</v>
      </c>
      <c r="IK10" s="19">
        <f>'Availability - Room Type'!N48</f>
        <v>2</v>
      </c>
      <c r="IL10" s="19">
        <f>'Availability - Room Type'!O48</f>
        <v>2</v>
      </c>
      <c r="IM10" s="19">
        <f>'Availability - Room Type'!P48</f>
        <v>2</v>
      </c>
      <c r="IN10" s="19">
        <f>'Availability - Room Type'!Q48</f>
        <v>2</v>
      </c>
      <c r="IO10" s="19">
        <f>'Availability - Room Type'!R48</f>
        <v>2</v>
      </c>
      <c r="IP10" s="19">
        <f>'Availability - Room Type'!S48</f>
        <v>2</v>
      </c>
      <c r="IQ10" s="19">
        <f>'Availability - Room Type'!T48</f>
        <v>2</v>
      </c>
      <c r="IR10" s="19">
        <f>'Availability - Room Type'!U48</f>
        <v>2</v>
      </c>
      <c r="IS10" s="19">
        <f>'Availability - Room Type'!V48</f>
        <v>2</v>
      </c>
      <c r="IT10" s="19">
        <f>'Availability - Room Type'!W48</f>
        <v>2</v>
      </c>
      <c r="IU10" s="19">
        <f>'Availability - Room Type'!X48</f>
        <v>2</v>
      </c>
      <c r="IV10" s="19">
        <f>'Availability - Room Type'!Y48</f>
        <v>2</v>
      </c>
      <c r="IW10" s="19">
        <f>'Availability - Room Type'!Z48</f>
        <v>2</v>
      </c>
      <c r="IX10" s="19">
        <f>'Availability - Room Type'!AA48</f>
        <v>2</v>
      </c>
      <c r="IY10" s="19">
        <f>'Availability - Room Type'!AB48</f>
        <v>2</v>
      </c>
      <c r="IZ10" s="19">
        <f>'Availability - Room Type'!AC48</f>
        <v>2</v>
      </c>
      <c r="JA10" s="19">
        <f>'Availability - Room Type'!AD48</f>
        <v>2</v>
      </c>
      <c r="JB10" s="19">
        <f>'Availability - Room Type'!AE48</f>
        <v>2</v>
      </c>
      <c r="JC10" s="19">
        <f>'Availability - Room Type'!AF48</f>
        <v>2</v>
      </c>
      <c r="JD10" s="19">
        <f>'Availability - Room Type'!AG48</f>
        <v>2</v>
      </c>
      <c r="JE10" s="19">
        <f>'Availability - Room Type'!AH48</f>
        <v>2</v>
      </c>
      <c r="JF10" s="19">
        <f>'Availability - Room Type'!AI48</f>
        <v>2</v>
      </c>
      <c r="JG10" s="19">
        <f>'Availability - Room Type'!AJ48</f>
        <v>2</v>
      </c>
      <c r="JH10" s="19">
        <f>'Availability - Room Type'!AK48</f>
        <v>2</v>
      </c>
      <c r="JI10" s="19">
        <f>'Availability - Room Type'!AL48</f>
        <v>2</v>
      </c>
      <c r="JJ10" s="19">
        <f>'Availability - Room Type'!AM48</f>
        <v>2</v>
      </c>
      <c r="JK10" s="19">
        <f>'Availability - Room Type'!AN48</f>
        <v>2</v>
      </c>
      <c r="JL10" s="19">
        <f>'Availability - Room Type'!AO48</f>
        <v>2</v>
      </c>
      <c r="JM10" s="19">
        <f>'Availability - Room Type'!AP48</f>
        <v>2</v>
      </c>
      <c r="JN10" s="19">
        <f>'Availability - Room Type'!AQ48</f>
        <v>2</v>
      </c>
      <c r="JO10" s="19">
        <f>'Availability - Room Type'!AR48</f>
        <v>2</v>
      </c>
      <c r="JP10" s="19">
        <f>'Availability - Room Type'!AS48</f>
        <v>2</v>
      </c>
      <c r="JQ10" s="19">
        <f>'Availability - Room Type'!AT48</f>
        <v>2</v>
      </c>
      <c r="JR10" s="19">
        <f>'Availability - Room Type'!AU48</f>
        <v>2</v>
      </c>
      <c r="JS10" s="19">
        <f>'Availability - Room Type'!AV48</f>
        <v>2</v>
      </c>
      <c r="JT10" s="19">
        <f>'Availability - Room Type'!G55</f>
        <v>2</v>
      </c>
      <c r="JU10" s="19">
        <f>'Availability - Room Type'!H55</f>
        <v>2</v>
      </c>
      <c r="JV10" s="19">
        <f>'Availability - Room Type'!I55</f>
        <v>2</v>
      </c>
      <c r="JW10" s="19">
        <f>'Availability - Room Type'!J55</f>
        <v>2</v>
      </c>
      <c r="JX10" s="19">
        <f>'Availability - Room Type'!K55</f>
        <v>2</v>
      </c>
      <c r="JY10" s="19">
        <f>'Availability - Room Type'!L55</f>
        <v>2</v>
      </c>
      <c r="JZ10" s="19">
        <f>'Availability - Room Type'!M55</f>
        <v>2</v>
      </c>
      <c r="KA10" s="19">
        <f>'Availability - Room Type'!N55</f>
        <v>2</v>
      </c>
      <c r="KB10" s="19">
        <f>'Availability - Room Type'!O55</f>
        <v>2</v>
      </c>
      <c r="KC10" s="19">
        <f>'Availability - Room Type'!P55</f>
        <v>2</v>
      </c>
      <c r="KD10" s="19">
        <f>'Availability - Room Type'!Q55</f>
        <v>2</v>
      </c>
      <c r="KE10" s="19">
        <f>'Availability - Room Type'!R55</f>
        <v>2</v>
      </c>
      <c r="KF10" s="19">
        <f>'Availability - Room Type'!S55</f>
        <v>2</v>
      </c>
      <c r="KG10" s="19">
        <f>'Availability - Room Type'!T55</f>
        <v>2</v>
      </c>
      <c r="KH10" s="19">
        <f>'Availability - Room Type'!U55</f>
        <v>2</v>
      </c>
      <c r="KI10" s="19">
        <f>'Availability - Room Type'!V55</f>
        <v>2</v>
      </c>
      <c r="KJ10" s="19">
        <f>'Availability - Room Type'!W55</f>
        <v>2</v>
      </c>
      <c r="KK10" s="19">
        <f>'Availability - Room Type'!X55</f>
        <v>2</v>
      </c>
      <c r="KL10" s="19">
        <f>'Availability - Room Type'!Y55</f>
        <v>2</v>
      </c>
      <c r="KM10" s="19">
        <f>'Availability - Room Type'!Z55</f>
        <v>2</v>
      </c>
      <c r="KN10" s="19">
        <f>'Availability - Room Type'!AA55</f>
        <v>2</v>
      </c>
      <c r="KO10" s="19">
        <f>'Availability - Room Type'!AB55</f>
        <v>2</v>
      </c>
      <c r="KP10" s="19">
        <f>'Availability - Room Type'!AC55</f>
        <v>2</v>
      </c>
      <c r="KQ10" s="19">
        <f>'Availability - Room Type'!AD55</f>
        <v>2</v>
      </c>
      <c r="KR10" s="19">
        <f>'Availability - Room Type'!AE55</f>
        <v>2</v>
      </c>
      <c r="KS10" s="19">
        <f>'Availability - Room Type'!AF55</f>
        <v>2</v>
      </c>
      <c r="KT10" s="19">
        <f>'Availability - Room Type'!AG55</f>
        <v>2</v>
      </c>
      <c r="KU10" s="19">
        <f>'Availability - Room Type'!AH55</f>
        <v>2</v>
      </c>
      <c r="KV10" s="19">
        <f>'Availability - Room Type'!AI55</f>
        <v>2</v>
      </c>
      <c r="KW10" s="19">
        <f>'Availability - Room Type'!AJ55</f>
        <v>2</v>
      </c>
      <c r="KX10" s="19">
        <f>'Availability - Room Type'!AK55</f>
        <v>2</v>
      </c>
      <c r="KY10" s="19">
        <f>'Availability - Room Type'!AL55</f>
        <v>2</v>
      </c>
      <c r="KZ10" s="19">
        <f>'Availability - Room Type'!AM55</f>
        <v>2</v>
      </c>
      <c r="LA10" s="19">
        <f>'Availability - Room Type'!AN55</f>
        <v>2</v>
      </c>
      <c r="LB10" s="19">
        <f>'Availability - Room Type'!AO55</f>
        <v>2</v>
      </c>
      <c r="LC10" s="19">
        <f>'Availability - Room Type'!AP55</f>
        <v>2</v>
      </c>
      <c r="LD10" s="19">
        <f>'Availability - Room Type'!AQ55</f>
        <v>2</v>
      </c>
      <c r="LE10" s="19">
        <f>'Availability - Room Type'!AR55</f>
        <v>2</v>
      </c>
      <c r="LF10" s="19">
        <f>'Availability - Room Type'!AS55</f>
        <v>2</v>
      </c>
      <c r="LG10" s="19">
        <f>'Availability - Room Type'!AT55</f>
        <v>2</v>
      </c>
      <c r="LH10" s="19">
        <f>'Availability - Room Type'!AU55</f>
        <v>2</v>
      </c>
      <c r="LI10" s="19">
        <f>'Availability - Room Type'!AV55</f>
        <v>2</v>
      </c>
      <c r="LJ10" s="19">
        <f>'Availability - Room Type'!G62</f>
        <v>2</v>
      </c>
      <c r="LK10" s="19">
        <f>'Availability - Room Type'!H62</f>
        <v>2</v>
      </c>
      <c r="LL10" s="19">
        <f>'Availability - Room Type'!I62</f>
        <v>2</v>
      </c>
      <c r="LM10" s="19">
        <f>'Availability - Room Type'!J62</f>
        <v>2</v>
      </c>
      <c r="LN10" s="19">
        <f>'Availability - Room Type'!K62</f>
        <v>2</v>
      </c>
      <c r="LO10" s="19">
        <f>'Availability - Room Type'!L62</f>
        <v>2</v>
      </c>
      <c r="LP10" s="19">
        <f>'Availability - Room Type'!M62</f>
        <v>2</v>
      </c>
      <c r="LQ10" s="19">
        <f>'Availability - Room Type'!N62</f>
        <v>2</v>
      </c>
      <c r="LR10" s="19">
        <f>'Availability - Room Type'!O62</f>
        <v>2</v>
      </c>
      <c r="LS10" s="19">
        <f>'Availability - Room Type'!P62</f>
        <v>2</v>
      </c>
      <c r="LT10" s="19">
        <f>'Availability - Room Type'!Q62</f>
        <v>2</v>
      </c>
      <c r="LU10" s="19">
        <f>'Availability - Room Type'!R62</f>
        <v>2</v>
      </c>
      <c r="LV10" s="19">
        <f>'Availability - Room Type'!S62</f>
        <v>2</v>
      </c>
      <c r="LW10" s="19">
        <f>'Availability - Room Type'!T62</f>
        <v>2</v>
      </c>
      <c r="LX10" s="19">
        <f>'Availability - Room Type'!U62</f>
        <v>2</v>
      </c>
      <c r="LY10" s="19">
        <f>'Availability - Room Type'!V62</f>
        <v>2</v>
      </c>
      <c r="LZ10" s="19">
        <f>'Availability - Room Type'!W62</f>
        <v>2</v>
      </c>
      <c r="MA10" s="19">
        <f>'Availability - Room Type'!X62</f>
        <v>2</v>
      </c>
      <c r="MB10" s="19">
        <f>'Availability - Room Type'!Y62</f>
        <v>2</v>
      </c>
      <c r="MC10" s="19">
        <f>'Availability - Room Type'!Z62</f>
        <v>2</v>
      </c>
      <c r="MD10" s="19">
        <f>'Availability - Room Type'!AA62</f>
        <v>2</v>
      </c>
      <c r="ME10" s="19">
        <f>'Availability - Room Type'!AB62</f>
        <v>2</v>
      </c>
      <c r="MF10" s="19">
        <f>'Availability - Room Type'!AC62</f>
        <v>2</v>
      </c>
      <c r="MG10" s="19">
        <f>'Availability - Room Type'!AD62</f>
        <v>2</v>
      </c>
      <c r="MH10" s="19">
        <f>'Availability - Room Type'!AE62</f>
        <v>2</v>
      </c>
      <c r="MI10" s="19">
        <f>'Availability - Room Type'!AF62</f>
        <v>2</v>
      </c>
      <c r="MJ10" s="19">
        <f>'Availability - Room Type'!AG62</f>
        <v>2</v>
      </c>
      <c r="MK10" s="19">
        <f>'Availability - Room Type'!AH62</f>
        <v>2</v>
      </c>
      <c r="ML10" s="19">
        <f>'Availability - Room Type'!AI62</f>
        <v>2</v>
      </c>
      <c r="MM10" s="19">
        <f>'Availability - Room Type'!AJ62</f>
        <v>2</v>
      </c>
      <c r="MN10" s="19">
        <f>'Availability - Room Type'!AK62</f>
        <v>2</v>
      </c>
      <c r="MO10" s="19">
        <f>'Availability - Room Type'!AL62</f>
        <v>2</v>
      </c>
      <c r="MP10" s="19">
        <f>'Availability - Room Type'!AM62</f>
        <v>2</v>
      </c>
      <c r="MQ10" s="19">
        <f>'Availability - Room Type'!AN62</f>
        <v>2</v>
      </c>
      <c r="MR10" s="19">
        <f>'Availability - Room Type'!AO62</f>
        <v>2</v>
      </c>
      <c r="MS10" s="19">
        <f>'Availability - Room Type'!AP62</f>
        <v>2</v>
      </c>
      <c r="MT10" s="19">
        <f>'Availability - Room Type'!AQ62</f>
        <v>2</v>
      </c>
      <c r="MU10" s="19">
        <f>'Availability - Room Type'!AR62</f>
        <v>2</v>
      </c>
      <c r="MV10" s="19">
        <f>'Availability - Room Type'!AS62</f>
        <v>2</v>
      </c>
      <c r="MW10" s="19">
        <f>'Availability - Room Type'!AT62</f>
        <v>2</v>
      </c>
      <c r="MX10" s="19">
        <f>'Availability - Room Type'!AU62</f>
        <v>2</v>
      </c>
      <c r="MY10" s="19">
        <f>'Availability - Room Type'!AV62</f>
        <v>2</v>
      </c>
      <c r="MZ10" s="19">
        <f>'Availability - Room Type'!G69</f>
        <v>2</v>
      </c>
      <c r="NA10" s="19">
        <f>'Availability - Room Type'!H69</f>
        <v>2</v>
      </c>
      <c r="NB10" s="19">
        <f>'Availability - Room Type'!I69</f>
        <v>2</v>
      </c>
      <c r="NC10" s="19">
        <f>'Availability - Room Type'!J69</f>
        <v>2</v>
      </c>
      <c r="ND10" s="19">
        <f>'Availability - Room Type'!K69</f>
        <v>2</v>
      </c>
      <c r="NE10" s="19">
        <f>'Availability - Room Type'!L69</f>
        <v>2</v>
      </c>
      <c r="NF10" s="19">
        <f>'Availability - Room Type'!M69</f>
        <v>2</v>
      </c>
      <c r="NG10" s="19">
        <f>'Availability - Room Type'!N69</f>
        <v>2</v>
      </c>
      <c r="NH10" s="19">
        <f>'Availability - Room Type'!O69</f>
        <v>2</v>
      </c>
      <c r="NI10" s="19">
        <f>'Availability - Room Type'!P69</f>
        <v>2</v>
      </c>
      <c r="NJ10" s="19">
        <f>'Availability - Room Type'!Q69</f>
        <v>2</v>
      </c>
      <c r="NK10" s="19">
        <f>'Availability - Room Type'!R69</f>
        <v>2</v>
      </c>
      <c r="NL10" s="19">
        <f>'Availability - Room Type'!S69</f>
        <v>2</v>
      </c>
      <c r="NM10" s="19">
        <f>'Availability - Room Type'!T69</f>
        <v>2</v>
      </c>
      <c r="NN10" s="19">
        <f>'Availability - Room Type'!U69</f>
        <v>2</v>
      </c>
      <c r="NO10" s="19">
        <f>'Availability - Room Type'!V69</f>
        <v>2</v>
      </c>
      <c r="NP10" s="19">
        <f>'Availability - Room Type'!W69</f>
        <v>2</v>
      </c>
      <c r="NQ10" s="19">
        <f>'Availability - Room Type'!X69</f>
        <v>2</v>
      </c>
      <c r="NR10" s="19">
        <f>'Availability - Room Type'!Y69</f>
        <v>2</v>
      </c>
      <c r="NS10" s="19">
        <f>'Availability - Room Type'!Z69</f>
        <v>2</v>
      </c>
      <c r="NT10" s="19">
        <f>'Availability - Room Type'!AA69</f>
        <v>2</v>
      </c>
      <c r="NU10" s="19">
        <f>'Availability - Room Type'!AB69</f>
        <v>2</v>
      </c>
      <c r="NV10" s="19">
        <f>'Availability - Room Type'!AC69</f>
        <v>2</v>
      </c>
      <c r="NW10" s="19">
        <f>'Availability - Room Type'!AD69</f>
        <v>2</v>
      </c>
      <c r="NX10" s="19">
        <f>'Availability - Room Type'!AE69</f>
        <v>2</v>
      </c>
      <c r="NY10" s="19">
        <f>'Availability - Room Type'!AF69</f>
        <v>2</v>
      </c>
      <c r="NZ10" s="19">
        <f>'Availability - Room Type'!AG69</f>
        <v>2</v>
      </c>
      <c r="OA10" s="19">
        <f>'Availability - Room Type'!AH69</f>
        <v>2</v>
      </c>
      <c r="OB10" s="19">
        <f>'Availability - Room Type'!AI69</f>
        <v>2</v>
      </c>
      <c r="OC10" s="19">
        <f>'Availability - Room Type'!AJ69</f>
        <v>2</v>
      </c>
      <c r="OD10" s="19">
        <f>'Availability - Room Type'!AK69</f>
        <v>2</v>
      </c>
      <c r="OE10" s="19">
        <f>'Availability - Room Type'!AL69</f>
        <v>2</v>
      </c>
      <c r="OF10" s="19">
        <f>'Availability - Room Type'!AM69</f>
        <v>2</v>
      </c>
      <c r="OG10" s="19">
        <f>'Availability - Room Type'!AN69</f>
        <v>2</v>
      </c>
      <c r="OH10" s="19">
        <f>'Availability - Room Type'!AO69</f>
        <v>2</v>
      </c>
      <c r="OI10" s="19">
        <f>'Availability - Room Type'!AP69</f>
        <v>2</v>
      </c>
      <c r="OJ10" s="19">
        <f>'Availability - Room Type'!AQ69</f>
        <v>2</v>
      </c>
      <c r="OK10" s="19">
        <f>'Availability - Room Type'!AR69</f>
        <v>2</v>
      </c>
      <c r="OL10" s="19">
        <f>'Availability - Room Type'!AS69</f>
        <v>2</v>
      </c>
      <c r="OM10" s="19">
        <f>'Availability - Room Type'!AT69</f>
        <v>2</v>
      </c>
      <c r="ON10" s="19">
        <f>'Availability - Room Type'!AU69</f>
        <v>2</v>
      </c>
      <c r="OO10" s="19">
        <f>'Availability - Room Type'!AV69</f>
        <v>2</v>
      </c>
      <c r="OP10" s="19">
        <f>'Availability - Room Type'!G76</f>
        <v>2</v>
      </c>
      <c r="OQ10" s="19">
        <f>'Availability - Room Type'!H76</f>
        <v>2</v>
      </c>
      <c r="OR10" s="19">
        <f>'Availability - Room Type'!I76</f>
        <v>2</v>
      </c>
      <c r="OS10" s="19">
        <f>'Availability - Room Type'!J76</f>
        <v>2</v>
      </c>
      <c r="OT10" s="19">
        <f>'Availability - Room Type'!K76</f>
        <v>2</v>
      </c>
      <c r="OU10" s="19">
        <f>'Availability - Room Type'!L76</f>
        <v>2</v>
      </c>
      <c r="OV10" s="19">
        <f>'Availability - Room Type'!M76</f>
        <v>2</v>
      </c>
      <c r="OW10" s="19">
        <f>'Availability - Room Type'!N76</f>
        <v>2</v>
      </c>
      <c r="OX10" s="19">
        <f>'Availability - Room Type'!O76</f>
        <v>2</v>
      </c>
      <c r="OY10" s="19">
        <f>'Availability - Room Type'!P76</f>
        <v>2</v>
      </c>
      <c r="OZ10" s="19">
        <f>'Availability - Room Type'!Q76</f>
        <v>2</v>
      </c>
      <c r="PA10" s="19">
        <f>'Availability - Room Type'!R76</f>
        <v>2</v>
      </c>
      <c r="PB10" s="19">
        <f>'Availability - Room Type'!S76</f>
        <v>2</v>
      </c>
      <c r="PC10" s="19">
        <f>'Availability - Room Type'!T76</f>
        <v>2</v>
      </c>
      <c r="PD10" s="19">
        <f>'Availability - Room Type'!U76</f>
        <v>2</v>
      </c>
      <c r="PE10" s="19">
        <f>'Availability - Room Type'!V76</f>
        <v>2</v>
      </c>
      <c r="PF10" s="19">
        <f>'Availability - Room Type'!W76</f>
        <v>2</v>
      </c>
      <c r="PG10" s="19">
        <f>'Availability - Room Type'!X76</f>
        <v>2</v>
      </c>
      <c r="PH10" s="19">
        <f>'Availability - Room Type'!Y76</f>
        <v>2</v>
      </c>
      <c r="PI10" s="19">
        <f>'Availability - Room Type'!Z76</f>
        <v>2</v>
      </c>
      <c r="PJ10" s="19">
        <f>'Availability - Room Type'!AA76</f>
        <v>2</v>
      </c>
      <c r="PK10" s="19">
        <f>'Availability - Room Type'!AB76</f>
        <v>2</v>
      </c>
      <c r="PL10" s="19">
        <f>'Availability - Room Type'!AC76</f>
        <v>2</v>
      </c>
      <c r="PM10" s="19">
        <f>'Availability - Room Type'!AD76</f>
        <v>2</v>
      </c>
      <c r="PN10" s="19">
        <f>'Availability - Room Type'!AE76</f>
        <v>2</v>
      </c>
      <c r="PO10" s="19">
        <f>'Availability - Room Type'!AF76</f>
        <v>2</v>
      </c>
      <c r="PP10" s="19">
        <f>'Availability - Room Type'!AG76</f>
        <v>2</v>
      </c>
      <c r="PQ10" s="19">
        <f>'Availability - Room Type'!AH76</f>
        <v>2</v>
      </c>
      <c r="PR10" s="19">
        <f>'Availability - Room Type'!AI76</f>
        <v>2</v>
      </c>
      <c r="PS10" s="19">
        <f>'Availability - Room Type'!AJ76</f>
        <v>2</v>
      </c>
      <c r="PT10" s="19">
        <f>'Availability - Room Type'!AK76</f>
        <v>2</v>
      </c>
      <c r="PU10" s="19">
        <f>'Availability - Room Type'!AL76</f>
        <v>2</v>
      </c>
      <c r="PV10" s="19">
        <f>'Availability - Room Type'!AM76</f>
        <v>2</v>
      </c>
      <c r="PW10" s="19">
        <f>'Availability - Room Type'!AN76</f>
        <v>2</v>
      </c>
      <c r="PX10" s="19">
        <f>'Availability - Room Type'!AO76</f>
        <v>2</v>
      </c>
      <c r="PY10" s="19">
        <f>'Availability - Room Type'!AP76</f>
        <v>2</v>
      </c>
      <c r="PZ10" s="19">
        <f>'Availability - Room Type'!AQ76</f>
        <v>2</v>
      </c>
      <c r="QA10" s="19">
        <f>'Availability - Room Type'!AR76</f>
        <v>2</v>
      </c>
      <c r="QB10" s="19">
        <f>'Availability - Room Type'!AS76</f>
        <v>2</v>
      </c>
      <c r="QC10" s="19">
        <f>'Availability - Room Type'!AT76</f>
        <v>2</v>
      </c>
      <c r="QD10" s="19">
        <f>'Availability - Room Type'!AU76</f>
        <v>2</v>
      </c>
      <c r="QE10" s="19">
        <f>'Availability - Room Type'!AV76</f>
        <v>2</v>
      </c>
      <c r="QF10" s="19">
        <f>'Availability - Room Type'!G83</f>
        <v>2</v>
      </c>
      <c r="QG10" s="19">
        <f>'Availability - Room Type'!H83</f>
        <v>2</v>
      </c>
      <c r="QH10" s="19">
        <f>'Availability - Room Type'!I83</f>
        <v>2</v>
      </c>
      <c r="QI10" s="19">
        <f>'Availability - Room Type'!J83</f>
        <v>2</v>
      </c>
      <c r="QJ10" s="19">
        <f>'Availability - Room Type'!K83</f>
        <v>2</v>
      </c>
      <c r="QK10" s="19">
        <f>'Availability - Room Type'!L83</f>
        <v>2</v>
      </c>
      <c r="QL10" s="19">
        <f>'Availability - Room Type'!M83</f>
        <v>2</v>
      </c>
      <c r="QM10" s="19">
        <f>'Availability - Room Type'!N83</f>
        <v>2</v>
      </c>
      <c r="QN10" s="19">
        <f>'Availability - Room Type'!O83</f>
        <v>2</v>
      </c>
      <c r="QO10" s="19">
        <f>'Availability - Room Type'!P83</f>
        <v>2</v>
      </c>
      <c r="QP10" s="19">
        <f>'Availability - Room Type'!Q83</f>
        <v>2</v>
      </c>
      <c r="QQ10" s="19">
        <f>'Availability - Room Type'!R83</f>
        <v>2</v>
      </c>
      <c r="QR10" s="19">
        <f>'Availability - Room Type'!S83</f>
        <v>2</v>
      </c>
      <c r="QS10" s="19">
        <f>'Availability - Room Type'!T83</f>
        <v>2</v>
      </c>
      <c r="QT10" s="19">
        <f>'Availability - Room Type'!U83</f>
        <v>2</v>
      </c>
      <c r="QU10" s="19">
        <f>'Availability - Room Type'!V83</f>
        <v>2</v>
      </c>
      <c r="QV10" s="19">
        <f>'Availability - Room Type'!W83</f>
        <v>2</v>
      </c>
      <c r="QW10" s="19">
        <f>'Availability - Room Type'!X83</f>
        <v>2</v>
      </c>
      <c r="QX10" s="19">
        <f>'Availability - Room Type'!Y83</f>
        <v>2</v>
      </c>
      <c r="QY10" s="19">
        <f>'Availability - Room Type'!Z83</f>
        <v>2</v>
      </c>
      <c r="QZ10" s="19">
        <f>'Availability - Room Type'!AA83</f>
        <v>2</v>
      </c>
      <c r="RA10" s="19">
        <f>'Availability - Room Type'!AB83</f>
        <v>2</v>
      </c>
      <c r="RB10" s="19">
        <f>'Availability - Room Type'!AC83</f>
        <v>2</v>
      </c>
      <c r="RC10" s="19">
        <f>'Availability - Room Type'!AD83</f>
        <v>2</v>
      </c>
      <c r="RD10" s="19">
        <f>'Availability - Room Type'!AE83</f>
        <v>2</v>
      </c>
      <c r="RE10" s="19">
        <f>'Availability - Room Type'!AF83</f>
        <v>2</v>
      </c>
      <c r="RF10" s="19">
        <f>'Availability - Room Type'!AG83</f>
        <v>2</v>
      </c>
      <c r="RG10" s="19">
        <f>'Availability - Room Type'!AH83</f>
        <v>2</v>
      </c>
      <c r="RH10" s="19">
        <f>'Availability - Room Type'!AI83</f>
        <v>2</v>
      </c>
      <c r="RI10" s="19">
        <f>'Availability - Room Type'!AJ83</f>
        <v>2</v>
      </c>
      <c r="RJ10" s="19">
        <f>'Availability - Room Type'!AK83</f>
        <v>2</v>
      </c>
      <c r="RK10" s="19">
        <f>'Availability - Room Type'!AL83</f>
        <v>2</v>
      </c>
      <c r="RL10" s="19">
        <f>'Availability - Room Type'!AM83</f>
        <v>2</v>
      </c>
      <c r="RM10" s="19">
        <f>'Availability - Room Type'!AN83</f>
        <v>2</v>
      </c>
      <c r="RN10" s="19">
        <f>'Availability - Room Type'!AO83</f>
        <v>2</v>
      </c>
      <c r="RO10" s="19">
        <f>'Availability - Room Type'!AP83</f>
        <v>2</v>
      </c>
      <c r="RP10" s="19">
        <f>'Availability - Room Type'!AQ83</f>
        <v>2</v>
      </c>
      <c r="RQ10" s="19">
        <f>'Availability - Room Type'!AR83</f>
        <v>2</v>
      </c>
      <c r="RR10" s="19">
        <f>'Availability - Room Type'!AS83</f>
        <v>2</v>
      </c>
      <c r="RS10" s="19">
        <f>'Availability - Room Type'!AT83</f>
        <v>2</v>
      </c>
      <c r="RT10" s="19">
        <f>'Availability - Room Type'!AU83</f>
        <v>2</v>
      </c>
      <c r="RU10" s="19">
        <f>'Availability - Room Type'!AV83</f>
        <v>2</v>
      </c>
      <c r="RV10" s="19">
        <f>'Availability - Room Type'!G90</f>
        <v>2</v>
      </c>
      <c r="RW10" s="19">
        <f>'Availability - Room Type'!H90</f>
        <v>2</v>
      </c>
      <c r="RX10" s="19">
        <f>'Availability - Room Type'!I90</f>
        <v>2</v>
      </c>
      <c r="RY10" s="19">
        <f>'Availability - Room Type'!J90</f>
        <v>2</v>
      </c>
      <c r="RZ10" s="19">
        <f>'Availability - Room Type'!K90</f>
        <v>2</v>
      </c>
      <c r="SA10" s="19">
        <f>'Availability - Room Type'!L90</f>
        <v>2</v>
      </c>
      <c r="SB10" s="19">
        <f>'Availability - Room Type'!M90</f>
        <v>2</v>
      </c>
      <c r="SC10" s="19">
        <f>'Availability - Room Type'!N90</f>
        <v>2</v>
      </c>
      <c r="SD10" s="19">
        <f>'Availability - Room Type'!O90</f>
        <v>2</v>
      </c>
      <c r="SE10" s="19">
        <f>'Availability - Room Type'!P90</f>
        <v>2</v>
      </c>
      <c r="SF10" s="19">
        <f>'Availability - Room Type'!Q90</f>
        <v>2</v>
      </c>
      <c r="SG10" s="19">
        <f>'Availability - Room Type'!R90</f>
        <v>2</v>
      </c>
      <c r="SH10" s="19">
        <f>'Availability - Room Type'!S90</f>
        <v>2</v>
      </c>
      <c r="SI10" s="19">
        <f>'Availability - Room Type'!T90</f>
        <v>2</v>
      </c>
      <c r="SJ10" s="19">
        <f>'Availability - Room Type'!U90</f>
        <v>2</v>
      </c>
      <c r="SK10" s="19">
        <f>'Availability - Room Type'!V90</f>
        <v>2</v>
      </c>
      <c r="SL10" s="19">
        <f>'Availability - Room Type'!W90</f>
        <v>2</v>
      </c>
      <c r="SM10" s="19">
        <f>'Availability - Room Type'!X90</f>
        <v>2</v>
      </c>
      <c r="SN10" s="19">
        <f>'Availability - Room Type'!Y90</f>
        <v>2</v>
      </c>
      <c r="SO10" s="19">
        <f>'Availability - Room Type'!Z90</f>
        <v>2</v>
      </c>
      <c r="SP10" s="19">
        <f>'Availability - Room Type'!AA90</f>
        <v>2</v>
      </c>
      <c r="SQ10" s="19">
        <f>'Availability - Room Type'!AB90</f>
        <v>2</v>
      </c>
      <c r="SR10" s="19">
        <f>'Availability - Room Type'!AC90</f>
        <v>2</v>
      </c>
      <c r="SS10" s="19">
        <f>'Availability - Room Type'!AD90</f>
        <v>2</v>
      </c>
      <c r="ST10" s="19">
        <f>'Availability - Room Type'!AE90</f>
        <v>2</v>
      </c>
      <c r="SU10" s="19">
        <f>'Availability - Room Type'!AF90</f>
        <v>2</v>
      </c>
      <c r="SV10" s="19">
        <f>'Availability - Room Type'!AG90</f>
        <v>2</v>
      </c>
      <c r="SW10" s="19">
        <f>'Availability - Room Type'!AH90</f>
        <v>2</v>
      </c>
      <c r="SX10" s="19">
        <f>'Availability - Room Type'!AI90</f>
        <v>2</v>
      </c>
      <c r="SY10" s="19">
        <f>'Availability - Room Type'!AJ90</f>
        <v>2</v>
      </c>
      <c r="SZ10" s="19">
        <f>'Availability - Room Type'!AK90</f>
        <v>2</v>
      </c>
      <c r="TA10" s="19">
        <f>'Availability - Room Type'!AL90</f>
        <v>2</v>
      </c>
      <c r="TB10" s="19">
        <f>'Availability - Room Type'!AM90</f>
        <v>2</v>
      </c>
      <c r="TC10" s="19">
        <f>'Availability - Room Type'!AN90</f>
        <v>2</v>
      </c>
      <c r="TD10" s="19">
        <f>'Availability - Room Type'!AO90</f>
        <v>2</v>
      </c>
      <c r="TE10" s="19">
        <f>'Availability - Room Type'!AP90</f>
        <v>2</v>
      </c>
      <c r="TF10" s="19">
        <f>'Availability - Room Type'!AQ90</f>
        <v>2</v>
      </c>
      <c r="TG10" s="19">
        <f>'Availability - Room Type'!AR90</f>
        <v>2</v>
      </c>
      <c r="TH10" s="19">
        <f>'Availability - Room Type'!AS90</f>
        <v>2</v>
      </c>
      <c r="TI10" s="19">
        <f>'Availability - Room Type'!AT90</f>
        <v>2</v>
      </c>
      <c r="TJ10" s="19">
        <f>'Availability - Room Type'!AU90</f>
        <v>2</v>
      </c>
      <c r="TK10" s="19">
        <f>'Availability - Room Type'!AV90</f>
        <v>2</v>
      </c>
    </row>
    <row r="11" spans="1:535" x14ac:dyDescent="0.3">
      <c r="B11" s="56" t="str">
        <f>IF('Room Information'!C11&lt;&gt;"",'Room Information'!C11,"")</f>
        <v>Superior</v>
      </c>
      <c r="C11" s="60">
        <f>IF(B11&lt;&gt;"",IF($A$7=1,HLOOKUP(C$5,$AB$5:$TK$16,7,FALSE),HLOOKUP(C$4,'Room Information'!$E$6:$G$11,6,FALSE)),"")</f>
        <v>1</v>
      </c>
      <c r="D11" s="60">
        <f>IF(C11&lt;&gt;"",IF($A$7=1,HLOOKUP(D$5,$AB$5:$TK$16,7,FALSE),HLOOKUP(D$4,'Room Information'!$E$6:$G$11,6,FALSE)),"")</f>
        <v>1</v>
      </c>
      <c r="E11" s="60">
        <f>IF(D11&lt;&gt;"",IF($A$7=1,HLOOKUP(E$5,$AB$5:$TK$16,7,FALSE),HLOOKUP(E$4,'Room Information'!$E$6:$G$11,6,FALSE)),"")</f>
        <v>1</v>
      </c>
      <c r="F11" s="60">
        <f>IF(E11&lt;&gt;"",IF($A$7=1,HLOOKUP(F$5,$AB$5:$TK$16,7,FALSE),HLOOKUP(F$4,'Room Information'!$E$6:$G$11,6,FALSE)),"")</f>
        <v>1</v>
      </c>
      <c r="G11" s="60">
        <f>IF(F11&lt;&gt;"",IF($A$7=1,HLOOKUP(G$5,$AB$5:$TK$16,7,FALSE),HLOOKUP(G$4,'Room Information'!$E$6:$G$11,6,FALSE)),"")</f>
        <v>1</v>
      </c>
      <c r="H11" s="60">
        <f>IF(G11&lt;&gt;"",IF($A$7=1,HLOOKUP(H$5,$AB$5:$TK$16,7,FALSE),HLOOKUP(H$4,'Room Information'!$E$6:$G$11,6,FALSE)),"")</f>
        <v>1</v>
      </c>
      <c r="I11" s="60">
        <f>IF(H11&lt;&gt;"",IF($A$7=1,HLOOKUP(I$5,$AB$5:$TK$16,7,FALSE),HLOOKUP(I$4,'Room Information'!$E$6:$G$11,6,FALSE)),"")</f>
        <v>1</v>
      </c>
      <c r="J11" s="60">
        <f>IF(I11&lt;&gt;"",IF($A$7=1,HLOOKUP(J$5,$AB$5:$TK$16,7,FALSE),HLOOKUP(J$4,'Room Information'!$E$6:$G$11,6,FALSE)),"")</f>
        <v>1</v>
      </c>
      <c r="K11" s="60">
        <f>IF(J11&lt;&gt;"",IF($A$7=1,HLOOKUP(K$5,$AB$5:$TK$16,7,FALSE),HLOOKUP(K$4,'Room Information'!$E$6:$G$11,6,FALSE)),"")</f>
        <v>1</v>
      </c>
      <c r="L11" s="60">
        <f>IF(K11&lt;&gt;"",IF($A$7=1,HLOOKUP(L$5,$AB$5:$TK$16,7,FALSE),HLOOKUP(L$4,'Room Information'!$E$6:$G$11,6,FALSE)),"")</f>
        <v>1</v>
      </c>
      <c r="M11" s="60">
        <f>IF(L11&lt;&gt;"",IF($A$7=1,HLOOKUP(M$5,$AB$5:$TK$16,7,FALSE),HLOOKUP(M$4,'Room Information'!$E$6:$G$11,6,FALSE)),"")</f>
        <v>1</v>
      </c>
      <c r="N11" s="60">
        <f>IF(M11&lt;&gt;"",IF($A$7=1,HLOOKUP(N$5,$AB$5:$TK$16,7,FALSE),HLOOKUP(N$4,'Room Information'!$E$6:$G$11,6,FALSE)),"")</f>
        <v>1</v>
      </c>
      <c r="O11" s="60">
        <f>IF(N11&lt;&gt;"",IF($A$7=1,HLOOKUP(O$5,$AB$5:$TK$16,7,FALSE),HLOOKUP(O$4,'Room Information'!$E$6:$G$11,6,FALSE)),"")</f>
        <v>1</v>
      </c>
      <c r="P11" s="60">
        <f>IF(O11&lt;&gt;"",IF($A$7=1,HLOOKUP(P$5,$AB$5:$TK$16,7,FALSE),HLOOKUP(P$4,'Room Information'!$E$6:$G$11,6,FALSE)),"")</f>
        <v>1</v>
      </c>
      <c r="Q11" s="60">
        <f>IF(P11&lt;&gt;"",IF($A$7=1,HLOOKUP(Q$5,$AB$5:$TK$16,7,FALSE),HLOOKUP(Q$4,'Room Information'!$E$6:$G$11,6,FALSE)),"")</f>
        <v>1</v>
      </c>
      <c r="R11" s="60">
        <f>IF(Q11&lt;&gt;"",IF($A$7=1,HLOOKUP(R$5,$AB$5:$TK$16,7,FALSE),HLOOKUP(R$4,'Room Information'!$E$6:$G$11,6,FALSE)),"")</f>
        <v>1</v>
      </c>
      <c r="S11" s="60">
        <f>IF(R11&lt;&gt;"",IF($A$7=1,HLOOKUP(S$5,$AB$5:$TK$16,7,FALSE),HLOOKUP(S$4,'Room Information'!$E$6:$G$11,6,FALSE)),"")</f>
        <v>1</v>
      </c>
      <c r="T11" s="60">
        <f>IF(S11&lt;&gt;"",IF($A$7=1,HLOOKUP(T$5,$AB$5:$TK$16,7,FALSE),HLOOKUP(T$4,'Room Information'!$E$6:$G$11,6,FALSE)),"")</f>
        <v>1</v>
      </c>
      <c r="U11" s="60">
        <f>IF(T11&lt;&gt;"",IF($A$7=1,HLOOKUP(U$5,$AB$5:$TK$16,7,FALSE),HLOOKUP(U$4,'Room Information'!$E$6:$G$11,6,FALSE)),"")</f>
        <v>1</v>
      </c>
      <c r="V11" s="60">
        <f>IF(U11&lt;&gt;"",IF($A$7=1,HLOOKUP(V$5,$AB$5:$TK$16,7,FALSE),HLOOKUP(V$4,'Room Information'!$E$6:$G$11,6,FALSE)),"")</f>
        <v>1</v>
      </c>
      <c r="AB11" s="19">
        <f>'Availability - Room Type'!G14</f>
        <v>1</v>
      </c>
      <c r="AC11" s="19">
        <f>'Availability - Room Type'!H14</f>
        <v>1</v>
      </c>
      <c r="AD11" s="19">
        <f>'Availability - Room Type'!I14</f>
        <v>1</v>
      </c>
      <c r="AE11" s="19">
        <f>'Availability - Room Type'!J14</f>
        <v>1</v>
      </c>
      <c r="AF11" s="19">
        <f>'Availability - Room Type'!K14</f>
        <v>1</v>
      </c>
      <c r="AG11" s="19">
        <f>'Availability - Room Type'!L14</f>
        <v>1</v>
      </c>
      <c r="AH11" s="19">
        <f>'Availability - Room Type'!M14</f>
        <v>1</v>
      </c>
      <c r="AI11" s="19">
        <f>'Availability - Room Type'!N14</f>
        <v>1</v>
      </c>
      <c r="AJ11" s="19">
        <f>'Availability - Room Type'!O14</f>
        <v>1</v>
      </c>
      <c r="AK11" s="19">
        <f>'Availability - Room Type'!P14</f>
        <v>1</v>
      </c>
      <c r="AL11" s="19">
        <f>'Availability - Room Type'!Q14</f>
        <v>1</v>
      </c>
      <c r="AM11" s="19">
        <f>'Availability - Room Type'!R14</f>
        <v>1</v>
      </c>
      <c r="AN11" s="19">
        <f>'Availability - Room Type'!S14</f>
        <v>1</v>
      </c>
      <c r="AO11" s="19">
        <f>'Availability - Room Type'!T14</f>
        <v>1</v>
      </c>
      <c r="AP11" s="19">
        <f>'Availability - Room Type'!U14</f>
        <v>1</v>
      </c>
      <c r="AQ11" s="19">
        <f>'Availability - Room Type'!V14</f>
        <v>1</v>
      </c>
      <c r="AR11" s="19">
        <f>'Availability - Room Type'!W14</f>
        <v>1</v>
      </c>
      <c r="AS11" s="19">
        <f>'Availability - Room Type'!X14</f>
        <v>1</v>
      </c>
      <c r="AT11" s="19">
        <f>'Availability - Room Type'!Y14</f>
        <v>1</v>
      </c>
      <c r="AU11" s="19">
        <f>'Availability - Room Type'!Z14</f>
        <v>1</v>
      </c>
      <c r="AV11" s="19">
        <f>'Availability - Room Type'!AA14</f>
        <v>1</v>
      </c>
      <c r="AW11" s="19">
        <f>'Availability - Room Type'!AB14</f>
        <v>1</v>
      </c>
      <c r="AX11" s="19">
        <f>'Availability - Room Type'!AC14</f>
        <v>1</v>
      </c>
      <c r="AY11" s="19">
        <f>'Availability - Room Type'!AD14</f>
        <v>1</v>
      </c>
      <c r="AZ11" s="19">
        <f>'Availability - Room Type'!AE14</f>
        <v>1</v>
      </c>
      <c r="BA11" s="19">
        <f>'Availability - Room Type'!AF14</f>
        <v>1</v>
      </c>
      <c r="BB11" s="19">
        <f>'Availability - Room Type'!AG14</f>
        <v>1</v>
      </c>
      <c r="BC11" s="19">
        <f>'Availability - Room Type'!AH14</f>
        <v>1</v>
      </c>
      <c r="BD11" s="19">
        <f>'Availability - Room Type'!AI14</f>
        <v>1</v>
      </c>
      <c r="BE11" s="19">
        <f>'Availability - Room Type'!AJ14</f>
        <v>1</v>
      </c>
      <c r="BF11" s="19">
        <f>'Availability - Room Type'!AK14</f>
        <v>1</v>
      </c>
      <c r="BG11" s="19">
        <f>'Availability - Room Type'!AL14</f>
        <v>1</v>
      </c>
      <c r="BH11" s="19">
        <f>'Availability - Room Type'!AM14</f>
        <v>1</v>
      </c>
      <c r="BI11" s="19">
        <f>'Availability - Room Type'!AN14</f>
        <v>1</v>
      </c>
      <c r="BJ11" s="19">
        <f>'Availability - Room Type'!AO14</f>
        <v>1</v>
      </c>
      <c r="BK11" s="19">
        <f>'Availability - Room Type'!AP14</f>
        <v>1</v>
      </c>
      <c r="BL11" s="19">
        <f>'Availability - Room Type'!AQ14</f>
        <v>1</v>
      </c>
      <c r="BM11" s="19">
        <f>'Availability - Room Type'!AR14</f>
        <v>1</v>
      </c>
      <c r="BN11" s="19">
        <f>'Availability - Room Type'!AS14</f>
        <v>1</v>
      </c>
      <c r="BO11" s="19">
        <f>'Availability - Room Type'!AT14</f>
        <v>1</v>
      </c>
      <c r="BP11" s="19">
        <f>'Availability - Room Type'!AU14</f>
        <v>1</v>
      </c>
      <c r="BQ11" s="137">
        <f>'Availability - Room Type'!AV14</f>
        <v>1</v>
      </c>
      <c r="BR11" s="19">
        <f>'Availability - Room Type'!G21</f>
        <v>1</v>
      </c>
      <c r="BS11" s="19">
        <f>'Availability - Room Type'!H21</f>
        <v>1</v>
      </c>
      <c r="BT11" s="19">
        <f>'Availability - Room Type'!I21</f>
        <v>1</v>
      </c>
      <c r="BU11" s="19">
        <f>'Availability - Room Type'!J21</f>
        <v>1</v>
      </c>
      <c r="BV11" s="19">
        <f>'Availability - Room Type'!K21</f>
        <v>1</v>
      </c>
      <c r="BW11" s="19">
        <f>'Availability - Room Type'!L21</f>
        <v>1</v>
      </c>
      <c r="BX11" s="19">
        <f>'Availability - Room Type'!M21</f>
        <v>1</v>
      </c>
      <c r="BY11" s="19">
        <f>'Availability - Room Type'!N21</f>
        <v>1</v>
      </c>
      <c r="BZ11" s="19">
        <f>'Availability - Room Type'!O21</f>
        <v>1</v>
      </c>
      <c r="CA11" s="19">
        <f>'Availability - Room Type'!P21</f>
        <v>1</v>
      </c>
      <c r="CB11" s="19">
        <f>'Availability - Room Type'!Q21</f>
        <v>1</v>
      </c>
      <c r="CC11" s="19">
        <f>'Availability - Room Type'!R21</f>
        <v>1</v>
      </c>
      <c r="CD11" s="19">
        <f>'Availability - Room Type'!S21</f>
        <v>1</v>
      </c>
      <c r="CE11" s="19">
        <f>'Availability - Room Type'!T21</f>
        <v>1</v>
      </c>
      <c r="CF11" s="19">
        <f>'Availability - Room Type'!U21</f>
        <v>1</v>
      </c>
      <c r="CG11" s="19">
        <f>'Availability - Room Type'!V21</f>
        <v>1</v>
      </c>
      <c r="CH11" s="19">
        <f>'Availability - Room Type'!W21</f>
        <v>1</v>
      </c>
      <c r="CI11" s="19">
        <f>'Availability - Room Type'!X21</f>
        <v>1</v>
      </c>
      <c r="CJ11" s="19">
        <f>'Availability - Room Type'!Y21</f>
        <v>1</v>
      </c>
      <c r="CK11" s="19">
        <f>'Availability - Room Type'!Z21</f>
        <v>1</v>
      </c>
      <c r="CL11" s="19">
        <f>'Availability - Room Type'!AA21</f>
        <v>1</v>
      </c>
      <c r="CM11" s="19">
        <f>'Availability - Room Type'!AB21</f>
        <v>1</v>
      </c>
      <c r="CN11" s="19">
        <f>'Availability - Room Type'!AC21</f>
        <v>1</v>
      </c>
      <c r="CO11" s="19">
        <f>'Availability - Room Type'!AD21</f>
        <v>1</v>
      </c>
      <c r="CP11" s="19">
        <f>'Availability - Room Type'!AE21</f>
        <v>1</v>
      </c>
      <c r="CQ11" s="19">
        <f>'Availability - Room Type'!AF21</f>
        <v>1</v>
      </c>
      <c r="CR11" s="19">
        <f>'Availability - Room Type'!AG21</f>
        <v>1</v>
      </c>
      <c r="CS11" s="19">
        <f>'Availability - Room Type'!AH21</f>
        <v>1</v>
      </c>
      <c r="CT11" s="19">
        <f>'Availability - Room Type'!AI21</f>
        <v>1</v>
      </c>
      <c r="CU11" s="19">
        <f>'Availability - Room Type'!AJ21</f>
        <v>1</v>
      </c>
      <c r="CV11" s="19">
        <f>'Availability - Room Type'!AK21</f>
        <v>1</v>
      </c>
      <c r="CW11" s="19">
        <f>'Availability - Room Type'!AL21</f>
        <v>1</v>
      </c>
      <c r="CX11" s="19">
        <f>'Availability - Room Type'!AM21</f>
        <v>1</v>
      </c>
      <c r="CY11" s="19">
        <f>'Availability - Room Type'!AN21</f>
        <v>1</v>
      </c>
      <c r="CZ11" s="19">
        <f>'Availability - Room Type'!AO21</f>
        <v>1</v>
      </c>
      <c r="DA11" s="19">
        <f>'Availability - Room Type'!AP21</f>
        <v>1</v>
      </c>
      <c r="DB11" s="19">
        <f>'Availability - Room Type'!AQ21</f>
        <v>1</v>
      </c>
      <c r="DC11" s="19">
        <f>'Availability - Room Type'!AR21</f>
        <v>1</v>
      </c>
      <c r="DD11" s="19">
        <f>'Availability - Room Type'!AS21</f>
        <v>1</v>
      </c>
      <c r="DE11" s="19">
        <f>'Availability - Room Type'!AT21</f>
        <v>1</v>
      </c>
      <c r="DF11" s="19">
        <f>'Availability - Room Type'!AU21</f>
        <v>1</v>
      </c>
      <c r="DG11" s="19">
        <f>'Availability - Room Type'!AV21</f>
        <v>1</v>
      </c>
      <c r="DH11" s="19">
        <f>'Availability - Room Type'!G28</f>
        <v>1</v>
      </c>
      <c r="DI11" s="19">
        <f>'Availability - Room Type'!H28</f>
        <v>1</v>
      </c>
      <c r="DJ11" s="19">
        <f>'Availability - Room Type'!I28</f>
        <v>1</v>
      </c>
      <c r="DK11" s="19">
        <f>'Availability - Room Type'!J28</f>
        <v>1</v>
      </c>
      <c r="DL11" s="19">
        <f>'Availability - Room Type'!K28</f>
        <v>1</v>
      </c>
      <c r="DM11" s="19">
        <f>'Availability - Room Type'!L28</f>
        <v>1</v>
      </c>
      <c r="DN11" s="19">
        <f>'Availability - Room Type'!M28</f>
        <v>1</v>
      </c>
      <c r="DO11" s="19">
        <f>'Availability - Room Type'!N28</f>
        <v>1</v>
      </c>
      <c r="DP11" s="19">
        <f>'Availability - Room Type'!O28</f>
        <v>1</v>
      </c>
      <c r="DQ11" s="19">
        <f>'Availability - Room Type'!P28</f>
        <v>1</v>
      </c>
      <c r="DR11" s="19">
        <f>'Availability - Room Type'!Q28</f>
        <v>1</v>
      </c>
      <c r="DS11" s="19">
        <f>'Availability - Room Type'!R28</f>
        <v>1</v>
      </c>
      <c r="DT11" s="19">
        <f>'Availability - Room Type'!S28</f>
        <v>1</v>
      </c>
      <c r="DU11" s="19">
        <f>'Availability - Room Type'!T28</f>
        <v>1</v>
      </c>
      <c r="DV11" s="19">
        <f>'Availability - Room Type'!U28</f>
        <v>1</v>
      </c>
      <c r="DW11" s="19">
        <f>'Availability - Room Type'!V28</f>
        <v>1</v>
      </c>
      <c r="DX11" s="19">
        <f>'Availability - Room Type'!W28</f>
        <v>1</v>
      </c>
      <c r="DY11" s="19">
        <f>'Availability - Room Type'!X28</f>
        <v>1</v>
      </c>
      <c r="DZ11" s="19">
        <f>'Availability - Room Type'!Y28</f>
        <v>1</v>
      </c>
      <c r="EA11" s="19">
        <f>'Availability - Room Type'!Z28</f>
        <v>1</v>
      </c>
      <c r="EB11" s="19">
        <f>'Availability - Room Type'!AA28</f>
        <v>1</v>
      </c>
      <c r="EC11" s="19">
        <f>'Availability - Room Type'!AB28</f>
        <v>1</v>
      </c>
      <c r="ED11" s="19">
        <f>'Availability - Room Type'!AC28</f>
        <v>1</v>
      </c>
      <c r="EE11" s="19">
        <f>'Availability - Room Type'!AD28</f>
        <v>1</v>
      </c>
      <c r="EF11" s="19">
        <f>'Availability - Room Type'!AE28</f>
        <v>1</v>
      </c>
      <c r="EG11" s="19">
        <f>'Availability - Room Type'!AF28</f>
        <v>1</v>
      </c>
      <c r="EH11" s="19">
        <f>'Availability - Room Type'!AG28</f>
        <v>1</v>
      </c>
      <c r="EI11" s="19">
        <f>'Availability - Room Type'!AH28</f>
        <v>1</v>
      </c>
      <c r="EJ11" s="19">
        <f>'Availability - Room Type'!AI28</f>
        <v>1</v>
      </c>
      <c r="EK11" s="19">
        <f>'Availability - Room Type'!AJ28</f>
        <v>1</v>
      </c>
      <c r="EL11" s="19">
        <f>'Availability - Room Type'!AK28</f>
        <v>1</v>
      </c>
      <c r="EM11" s="19">
        <f>'Availability - Room Type'!AL28</f>
        <v>1</v>
      </c>
      <c r="EN11" s="19">
        <f>'Availability - Room Type'!AM28</f>
        <v>1</v>
      </c>
      <c r="EO11" s="19">
        <f>'Availability - Room Type'!AN28</f>
        <v>1</v>
      </c>
      <c r="EP11" s="19">
        <f>'Availability - Room Type'!AO28</f>
        <v>1</v>
      </c>
      <c r="EQ11" s="19">
        <f>'Availability - Room Type'!AP28</f>
        <v>1</v>
      </c>
      <c r="ER11" s="19">
        <f>'Availability - Room Type'!AQ28</f>
        <v>1</v>
      </c>
      <c r="ES11" s="19">
        <f>'Availability - Room Type'!AR28</f>
        <v>1</v>
      </c>
      <c r="ET11" s="19">
        <f>'Availability - Room Type'!AS28</f>
        <v>1</v>
      </c>
      <c r="EU11" s="19">
        <f>'Availability - Room Type'!AT28</f>
        <v>1</v>
      </c>
      <c r="EV11" s="19">
        <f>'Availability - Room Type'!AU28</f>
        <v>1</v>
      </c>
      <c r="EW11" s="19">
        <f>'Availability - Room Type'!AV28</f>
        <v>1</v>
      </c>
      <c r="EX11" s="19">
        <f>'Availability - Room Type'!G35</f>
        <v>1</v>
      </c>
      <c r="EY11" s="19">
        <f>'Availability - Room Type'!H35</f>
        <v>1</v>
      </c>
      <c r="EZ11" s="19">
        <f>'Availability - Room Type'!I35</f>
        <v>1</v>
      </c>
      <c r="FA11" s="19">
        <f>'Availability - Room Type'!J35</f>
        <v>1</v>
      </c>
      <c r="FB11" s="19">
        <f>'Availability - Room Type'!K35</f>
        <v>1</v>
      </c>
      <c r="FC11" s="19">
        <f>'Availability - Room Type'!L35</f>
        <v>1</v>
      </c>
      <c r="FD11" s="19">
        <f>'Availability - Room Type'!M35</f>
        <v>1</v>
      </c>
      <c r="FE11" s="19">
        <f>'Availability - Room Type'!N35</f>
        <v>1</v>
      </c>
      <c r="FF11" s="19">
        <f>'Availability - Room Type'!O35</f>
        <v>1</v>
      </c>
      <c r="FG11" s="19">
        <f>'Availability - Room Type'!P35</f>
        <v>1</v>
      </c>
      <c r="FH11" s="19">
        <f>'Availability - Room Type'!Q35</f>
        <v>1</v>
      </c>
      <c r="FI11" s="19">
        <f>'Availability - Room Type'!R35</f>
        <v>1</v>
      </c>
      <c r="FJ11" s="19">
        <f>'Availability - Room Type'!S35</f>
        <v>1</v>
      </c>
      <c r="FK11" s="19">
        <f>'Availability - Room Type'!T35</f>
        <v>1</v>
      </c>
      <c r="FL11" s="19">
        <f>'Availability - Room Type'!U35</f>
        <v>1</v>
      </c>
      <c r="FM11" s="19">
        <f>'Availability - Room Type'!V35</f>
        <v>1</v>
      </c>
      <c r="FN11" s="19">
        <f>'Availability - Room Type'!W35</f>
        <v>1</v>
      </c>
      <c r="FO11" s="19">
        <f>'Availability - Room Type'!X35</f>
        <v>1</v>
      </c>
      <c r="FP11" s="19">
        <f>'Availability - Room Type'!Y35</f>
        <v>1</v>
      </c>
      <c r="FQ11" s="19">
        <f>'Availability - Room Type'!Z35</f>
        <v>1</v>
      </c>
      <c r="FR11" s="19">
        <f>'Availability - Room Type'!AA35</f>
        <v>1</v>
      </c>
      <c r="FS11" s="19">
        <f>'Availability - Room Type'!AB35</f>
        <v>1</v>
      </c>
      <c r="FT11" s="19">
        <f>'Availability - Room Type'!AC35</f>
        <v>1</v>
      </c>
      <c r="FU11" s="19">
        <f>'Availability - Room Type'!AD35</f>
        <v>1</v>
      </c>
      <c r="FV11" s="19">
        <f>'Availability - Room Type'!AE35</f>
        <v>1</v>
      </c>
      <c r="FW11" s="19">
        <f>'Availability - Room Type'!AF35</f>
        <v>1</v>
      </c>
      <c r="FX11" s="19">
        <f>'Availability - Room Type'!AG35</f>
        <v>1</v>
      </c>
      <c r="FY11" s="19">
        <f>'Availability - Room Type'!AH35</f>
        <v>1</v>
      </c>
      <c r="FZ11" s="19">
        <f>'Availability - Room Type'!AI35</f>
        <v>1</v>
      </c>
      <c r="GA11" s="19">
        <f>'Availability - Room Type'!AJ35</f>
        <v>1</v>
      </c>
      <c r="GB11" s="19">
        <f>'Availability - Room Type'!AK35</f>
        <v>1</v>
      </c>
      <c r="GC11" s="19">
        <f>'Availability - Room Type'!AL35</f>
        <v>1</v>
      </c>
      <c r="GD11" s="19">
        <f>'Availability - Room Type'!AM35</f>
        <v>1</v>
      </c>
      <c r="GE11" s="19">
        <f>'Availability - Room Type'!AN35</f>
        <v>1</v>
      </c>
      <c r="GF11" s="19">
        <f>'Availability - Room Type'!AO35</f>
        <v>1</v>
      </c>
      <c r="GG11" s="19">
        <f>'Availability - Room Type'!AP35</f>
        <v>1</v>
      </c>
      <c r="GH11" s="19">
        <f>'Availability - Room Type'!AQ35</f>
        <v>1</v>
      </c>
      <c r="GI11" s="19">
        <f>'Availability - Room Type'!AR35</f>
        <v>1</v>
      </c>
      <c r="GJ11" s="19">
        <f>'Availability - Room Type'!AS35</f>
        <v>1</v>
      </c>
      <c r="GK11" s="19">
        <f>'Availability - Room Type'!AT35</f>
        <v>1</v>
      </c>
      <c r="GL11" s="19">
        <f>'Availability - Room Type'!AU35</f>
        <v>1</v>
      </c>
      <c r="GM11" s="19">
        <f>'Availability - Room Type'!AV35</f>
        <v>1</v>
      </c>
      <c r="GN11" s="19">
        <f>'Availability - Room Type'!G42</f>
        <v>1</v>
      </c>
      <c r="GO11" s="19">
        <f>'Availability - Room Type'!H42</f>
        <v>1</v>
      </c>
      <c r="GP11" s="19">
        <f>'Availability - Room Type'!I42</f>
        <v>1</v>
      </c>
      <c r="GQ11" s="19">
        <f>'Availability - Room Type'!J42</f>
        <v>1</v>
      </c>
      <c r="GR11" s="19">
        <f>'Availability - Room Type'!K42</f>
        <v>1</v>
      </c>
      <c r="GS11" s="19">
        <f>'Availability - Room Type'!L42</f>
        <v>1</v>
      </c>
      <c r="GT11" s="19">
        <f>'Availability - Room Type'!M42</f>
        <v>1</v>
      </c>
      <c r="GU11" s="19">
        <f>'Availability - Room Type'!N42</f>
        <v>1</v>
      </c>
      <c r="GV11" s="19">
        <f>'Availability - Room Type'!O42</f>
        <v>1</v>
      </c>
      <c r="GW11" s="19">
        <f>'Availability - Room Type'!P42</f>
        <v>1</v>
      </c>
      <c r="GX11" s="19">
        <f>'Availability - Room Type'!Q42</f>
        <v>1</v>
      </c>
      <c r="GY11" s="19">
        <f>'Availability - Room Type'!R42</f>
        <v>1</v>
      </c>
      <c r="GZ11" s="19">
        <f>'Availability - Room Type'!S42</f>
        <v>1</v>
      </c>
      <c r="HA11" s="19">
        <f>'Availability - Room Type'!T42</f>
        <v>1</v>
      </c>
      <c r="HB11" s="19">
        <f>'Availability - Room Type'!U42</f>
        <v>1</v>
      </c>
      <c r="HC11" s="19">
        <f>'Availability - Room Type'!V42</f>
        <v>1</v>
      </c>
      <c r="HD11" s="19">
        <f>'Availability - Room Type'!W42</f>
        <v>1</v>
      </c>
      <c r="HE11" s="19">
        <f>'Availability - Room Type'!X42</f>
        <v>1</v>
      </c>
      <c r="HF11" s="19">
        <f>'Availability - Room Type'!Y42</f>
        <v>1</v>
      </c>
      <c r="HG11" s="19">
        <f>'Availability - Room Type'!Z42</f>
        <v>1</v>
      </c>
      <c r="HH11" s="19">
        <f>'Availability - Room Type'!AA42</f>
        <v>1</v>
      </c>
      <c r="HI11" s="19">
        <f>'Availability - Room Type'!AB42</f>
        <v>1</v>
      </c>
      <c r="HJ11" s="19">
        <f>'Availability - Room Type'!AC42</f>
        <v>1</v>
      </c>
      <c r="HK11" s="19">
        <f>'Availability - Room Type'!AD42</f>
        <v>1</v>
      </c>
      <c r="HL11" s="19">
        <f>'Availability - Room Type'!AE42</f>
        <v>1</v>
      </c>
      <c r="HM11" s="19">
        <f>'Availability - Room Type'!AF42</f>
        <v>1</v>
      </c>
      <c r="HN11" s="19">
        <f>'Availability - Room Type'!AG42</f>
        <v>1</v>
      </c>
      <c r="HO11" s="19">
        <f>'Availability - Room Type'!AH42</f>
        <v>1</v>
      </c>
      <c r="HP11" s="19">
        <f>'Availability - Room Type'!AI42</f>
        <v>1</v>
      </c>
      <c r="HQ11" s="19">
        <f>'Availability - Room Type'!AJ42</f>
        <v>1</v>
      </c>
      <c r="HR11" s="19">
        <f>'Availability - Room Type'!AK42</f>
        <v>1</v>
      </c>
      <c r="HS11" s="19">
        <f>'Availability - Room Type'!AL42</f>
        <v>1</v>
      </c>
      <c r="HT11" s="19">
        <f>'Availability - Room Type'!AM42</f>
        <v>1</v>
      </c>
      <c r="HU11" s="19">
        <f>'Availability - Room Type'!AN42</f>
        <v>1</v>
      </c>
      <c r="HV11" s="19">
        <f>'Availability - Room Type'!AO42</f>
        <v>1</v>
      </c>
      <c r="HW11" s="19">
        <f>'Availability - Room Type'!AP42</f>
        <v>1</v>
      </c>
      <c r="HX11" s="19">
        <f>'Availability - Room Type'!AQ42</f>
        <v>1</v>
      </c>
      <c r="HY11" s="19">
        <f>'Availability - Room Type'!AR42</f>
        <v>1</v>
      </c>
      <c r="HZ11" s="19">
        <f>'Availability - Room Type'!AS42</f>
        <v>1</v>
      </c>
      <c r="IA11" s="19">
        <f>'Availability - Room Type'!AT42</f>
        <v>1</v>
      </c>
      <c r="IB11" s="19">
        <f>'Availability - Room Type'!AU42</f>
        <v>1</v>
      </c>
      <c r="IC11" s="19">
        <f>'Availability - Room Type'!AV42</f>
        <v>1</v>
      </c>
      <c r="ID11" s="19">
        <f>'Availability - Room Type'!G49</f>
        <v>1</v>
      </c>
      <c r="IE11" s="19">
        <f>'Availability - Room Type'!H49</f>
        <v>1</v>
      </c>
      <c r="IF11" s="19">
        <f>'Availability - Room Type'!I49</f>
        <v>1</v>
      </c>
      <c r="IG11" s="19">
        <f>'Availability - Room Type'!J49</f>
        <v>1</v>
      </c>
      <c r="IH11" s="19">
        <f>'Availability - Room Type'!K49</f>
        <v>1</v>
      </c>
      <c r="II11" s="19">
        <f>'Availability - Room Type'!L49</f>
        <v>1</v>
      </c>
      <c r="IJ11" s="19">
        <f>'Availability - Room Type'!M49</f>
        <v>1</v>
      </c>
      <c r="IK11" s="19">
        <f>'Availability - Room Type'!N49</f>
        <v>1</v>
      </c>
      <c r="IL11" s="19">
        <f>'Availability - Room Type'!O49</f>
        <v>1</v>
      </c>
      <c r="IM11" s="19">
        <f>'Availability - Room Type'!P49</f>
        <v>1</v>
      </c>
      <c r="IN11" s="19">
        <f>'Availability - Room Type'!Q49</f>
        <v>1</v>
      </c>
      <c r="IO11" s="19">
        <f>'Availability - Room Type'!R49</f>
        <v>1</v>
      </c>
      <c r="IP11" s="19">
        <f>'Availability - Room Type'!S49</f>
        <v>1</v>
      </c>
      <c r="IQ11" s="19">
        <f>'Availability - Room Type'!T49</f>
        <v>1</v>
      </c>
      <c r="IR11" s="19">
        <f>'Availability - Room Type'!U49</f>
        <v>1</v>
      </c>
      <c r="IS11" s="19">
        <f>'Availability - Room Type'!V49</f>
        <v>1</v>
      </c>
      <c r="IT11" s="19">
        <f>'Availability - Room Type'!W49</f>
        <v>1</v>
      </c>
      <c r="IU11" s="19">
        <f>'Availability - Room Type'!X49</f>
        <v>1</v>
      </c>
      <c r="IV11" s="19">
        <f>'Availability - Room Type'!Y49</f>
        <v>1</v>
      </c>
      <c r="IW11" s="19">
        <f>'Availability - Room Type'!Z49</f>
        <v>1</v>
      </c>
      <c r="IX11" s="19">
        <f>'Availability - Room Type'!AA49</f>
        <v>1</v>
      </c>
      <c r="IY11" s="19">
        <f>'Availability - Room Type'!AB49</f>
        <v>1</v>
      </c>
      <c r="IZ11" s="19">
        <f>'Availability - Room Type'!AC49</f>
        <v>1</v>
      </c>
      <c r="JA11" s="19">
        <f>'Availability - Room Type'!AD49</f>
        <v>1</v>
      </c>
      <c r="JB11" s="19">
        <f>'Availability - Room Type'!AE49</f>
        <v>1</v>
      </c>
      <c r="JC11" s="19">
        <f>'Availability - Room Type'!AF49</f>
        <v>1</v>
      </c>
      <c r="JD11" s="19">
        <f>'Availability - Room Type'!AG49</f>
        <v>1</v>
      </c>
      <c r="JE11" s="19">
        <f>'Availability - Room Type'!AH49</f>
        <v>1</v>
      </c>
      <c r="JF11" s="19">
        <f>'Availability - Room Type'!AI49</f>
        <v>1</v>
      </c>
      <c r="JG11" s="19">
        <f>'Availability - Room Type'!AJ49</f>
        <v>1</v>
      </c>
      <c r="JH11" s="19">
        <f>'Availability - Room Type'!AK49</f>
        <v>1</v>
      </c>
      <c r="JI11" s="19">
        <f>'Availability - Room Type'!AL49</f>
        <v>1</v>
      </c>
      <c r="JJ11" s="19">
        <f>'Availability - Room Type'!AM49</f>
        <v>1</v>
      </c>
      <c r="JK11" s="19">
        <f>'Availability - Room Type'!AN49</f>
        <v>1</v>
      </c>
      <c r="JL11" s="19">
        <f>'Availability - Room Type'!AO49</f>
        <v>1</v>
      </c>
      <c r="JM11" s="19">
        <f>'Availability - Room Type'!AP49</f>
        <v>1</v>
      </c>
      <c r="JN11" s="19">
        <f>'Availability - Room Type'!AQ49</f>
        <v>1</v>
      </c>
      <c r="JO11" s="19">
        <f>'Availability - Room Type'!AR49</f>
        <v>1</v>
      </c>
      <c r="JP11" s="19">
        <f>'Availability - Room Type'!AS49</f>
        <v>1</v>
      </c>
      <c r="JQ11" s="19">
        <f>'Availability - Room Type'!AT49</f>
        <v>1</v>
      </c>
      <c r="JR11" s="19">
        <f>'Availability - Room Type'!AU49</f>
        <v>1</v>
      </c>
      <c r="JS11" s="19">
        <f>'Availability - Room Type'!AV49</f>
        <v>1</v>
      </c>
      <c r="JT11" s="19">
        <f>'Availability - Room Type'!G56</f>
        <v>1</v>
      </c>
      <c r="JU11" s="19">
        <f>'Availability - Room Type'!H56</f>
        <v>1</v>
      </c>
      <c r="JV11" s="19">
        <f>'Availability - Room Type'!I56</f>
        <v>1</v>
      </c>
      <c r="JW11" s="19">
        <f>'Availability - Room Type'!J56</f>
        <v>1</v>
      </c>
      <c r="JX11" s="19">
        <f>'Availability - Room Type'!K56</f>
        <v>1</v>
      </c>
      <c r="JY11" s="19">
        <f>'Availability - Room Type'!L56</f>
        <v>1</v>
      </c>
      <c r="JZ11" s="19">
        <f>'Availability - Room Type'!M56</f>
        <v>1</v>
      </c>
      <c r="KA11" s="19">
        <f>'Availability - Room Type'!N56</f>
        <v>1</v>
      </c>
      <c r="KB11" s="19">
        <f>'Availability - Room Type'!O56</f>
        <v>1</v>
      </c>
      <c r="KC11" s="19">
        <f>'Availability - Room Type'!P56</f>
        <v>1</v>
      </c>
      <c r="KD11" s="19">
        <f>'Availability - Room Type'!Q56</f>
        <v>1</v>
      </c>
      <c r="KE11" s="19">
        <f>'Availability - Room Type'!R56</f>
        <v>1</v>
      </c>
      <c r="KF11" s="19">
        <f>'Availability - Room Type'!S56</f>
        <v>1</v>
      </c>
      <c r="KG11" s="19">
        <f>'Availability - Room Type'!T56</f>
        <v>1</v>
      </c>
      <c r="KH11" s="19">
        <f>'Availability - Room Type'!U56</f>
        <v>1</v>
      </c>
      <c r="KI11" s="19">
        <f>'Availability - Room Type'!V56</f>
        <v>1</v>
      </c>
      <c r="KJ11" s="19">
        <f>'Availability - Room Type'!W56</f>
        <v>1</v>
      </c>
      <c r="KK11" s="19">
        <f>'Availability - Room Type'!X56</f>
        <v>1</v>
      </c>
      <c r="KL11" s="19">
        <f>'Availability - Room Type'!Y56</f>
        <v>1</v>
      </c>
      <c r="KM11" s="19">
        <f>'Availability - Room Type'!Z56</f>
        <v>1</v>
      </c>
      <c r="KN11" s="19">
        <f>'Availability - Room Type'!AA56</f>
        <v>1</v>
      </c>
      <c r="KO11" s="19">
        <f>'Availability - Room Type'!AB56</f>
        <v>1</v>
      </c>
      <c r="KP11" s="19">
        <f>'Availability - Room Type'!AC56</f>
        <v>1</v>
      </c>
      <c r="KQ11" s="19">
        <f>'Availability - Room Type'!AD56</f>
        <v>1</v>
      </c>
      <c r="KR11" s="19">
        <f>'Availability - Room Type'!AE56</f>
        <v>1</v>
      </c>
      <c r="KS11" s="19">
        <f>'Availability - Room Type'!AF56</f>
        <v>1</v>
      </c>
      <c r="KT11" s="19">
        <f>'Availability - Room Type'!AG56</f>
        <v>1</v>
      </c>
      <c r="KU11" s="19">
        <f>'Availability - Room Type'!AH56</f>
        <v>1</v>
      </c>
      <c r="KV11" s="19">
        <f>'Availability - Room Type'!AI56</f>
        <v>1</v>
      </c>
      <c r="KW11" s="19">
        <f>'Availability - Room Type'!AJ56</f>
        <v>1</v>
      </c>
      <c r="KX11" s="19">
        <f>'Availability - Room Type'!AK56</f>
        <v>1</v>
      </c>
      <c r="KY11" s="19">
        <f>'Availability - Room Type'!AL56</f>
        <v>1</v>
      </c>
      <c r="KZ11" s="19">
        <f>'Availability - Room Type'!AM56</f>
        <v>1</v>
      </c>
      <c r="LA11" s="19">
        <f>'Availability - Room Type'!AN56</f>
        <v>1</v>
      </c>
      <c r="LB11" s="19">
        <f>'Availability - Room Type'!AO56</f>
        <v>1</v>
      </c>
      <c r="LC11" s="19">
        <f>'Availability - Room Type'!AP56</f>
        <v>1</v>
      </c>
      <c r="LD11" s="19">
        <f>'Availability - Room Type'!AQ56</f>
        <v>1</v>
      </c>
      <c r="LE11" s="19">
        <f>'Availability - Room Type'!AR56</f>
        <v>1</v>
      </c>
      <c r="LF11" s="19">
        <f>'Availability - Room Type'!AS56</f>
        <v>1</v>
      </c>
      <c r="LG11" s="19">
        <f>'Availability - Room Type'!AT56</f>
        <v>1</v>
      </c>
      <c r="LH11" s="19">
        <f>'Availability - Room Type'!AU56</f>
        <v>1</v>
      </c>
      <c r="LI11" s="19">
        <f>'Availability - Room Type'!AV56</f>
        <v>1</v>
      </c>
      <c r="LJ11" s="19">
        <f>'Availability - Room Type'!G63</f>
        <v>1</v>
      </c>
      <c r="LK11" s="19">
        <f>'Availability - Room Type'!H63</f>
        <v>1</v>
      </c>
      <c r="LL11" s="19">
        <f>'Availability - Room Type'!I63</f>
        <v>1</v>
      </c>
      <c r="LM11" s="19">
        <f>'Availability - Room Type'!J63</f>
        <v>1</v>
      </c>
      <c r="LN11" s="19">
        <f>'Availability - Room Type'!K63</f>
        <v>1</v>
      </c>
      <c r="LO11" s="19">
        <f>'Availability - Room Type'!L63</f>
        <v>1</v>
      </c>
      <c r="LP11" s="19">
        <f>'Availability - Room Type'!M63</f>
        <v>1</v>
      </c>
      <c r="LQ11" s="19">
        <f>'Availability - Room Type'!N63</f>
        <v>1</v>
      </c>
      <c r="LR11" s="19">
        <f>'Availability - Room Type'!O63</f>
        <v>1</v>
      </c>
      <c r="LS11" s="19">
        <f>'Availability - Room Type'!P63</f>
        <v>1</v>
      </c>
      <c r="LT11" s="19">
        <f>'Availability - Room Type'!Q63</f>
        <v>1</v>
      </c>
      <c r="LU11" s="19">
        <f>'Availability - Room Type'!R63</f>
        <v>1</v>
      </c>
      <c r="LV11" s="19">
        <f>'Availability - Room Type'!S63</f>
        <v>1</v>
      </c>
      <c r="LW11" s="19">
        <f>'Availability - Room Type'!T63</f>
        <v>1</v>
      </c>
      <c r="LX11" s="19">
        <f>'Availability - Room Type'!U63</f>
        <v>1</v>
      </c>
      <c r="LY11" s="19">
        <f>'Availability - Room Type'!V63</f>
        <v>1</v>
      </c>
      <c r="LZ11" s="19">
        <f>'Availability - Room Type'!W63</f>
        <v>1</v>
      </c>
      <c r="MA11" s="19">
        <f>'Availability - Room Type'!X63</f>
        <v>1</v>
      </c>
      <c r="MB11" s="19">
        <f>'Availability - Room Type'!Y63</f>
        <v>1</v>
      </c>
      <c r="MC11" s="19">
        <f>'Availability - Room Type'!Z63</f>
        <v>1</v>
      </c>
      <c r="MD11" s="19">
        <f>'Availability - Room Type'!AA63</f>
        <v>1</v>
      </c>
      <c r="ME11" s="19">
        <f>'Availability - Room Type'!AB63</f>
        <v>1</v>
      </c>
      <c r="MF11" s="19">
        <f>'Availability - Room Type'!AC63</f>
        <v>1</v>
      </c>
      <c r="MG11" s="19">
        <f>'Availability - Room Type'!AD63</f>
        <v>1</v>
      </c>
      <c r="MH11" s="19">
        <f>'Availability - Room Type'!AE63</f>
        <v>1</v>
      </c>
      <c r="MI11" s="19">
        <f>'Availability - Room Type'!AF63</f>
        <v>1</v>
      </c>
      <c r="MJ11" s="19">
        <f>'Availability - Room Type'!AG63</f>
        <v>1</v>
      </c>
      <c r="MK11" s="19">
        <f>'Availability - Room Type'!AH63</f>
        <v>1</v>
      </c>
      <c r="ML11" s="19">
        <f>'Availability - Room Type'!AI63</f>
        <v>1</v>
      </c>
      <c r="MM11" s="19">
        <f>'Availability - Room Type'!AJ63</f>
        <v>1</v>
      </c>
      <c r="MN11" s="19">
        <f>'Availability - Room Type'!AK63</f>
        <v>1</v>
      </c>
      <c r="MO11" s="19">
        <f>'Availability - Room Type'!AL63</f>
        <v>1</v>
      </c>
      <c r="MP11" s="19">
        <f>'Availability - Room Type'!AM63</f>
        <v>1</v>
      </c>
      <c r="MQ11" s="19">
        <f>'Availability - Room Type'!AN63</f>
        <v>1</v>
      </c>
      <c r="MR11" s="19">
        <f>'Availability - Room Type'!AO63</f>
        <v>1</v>
      </c>
      <c r="MS11" s="19">
        <f>'Availability - Room Type'!AP63</f>
        <v>1</v>
      </c>
      <c r="MT11" s="19">
        <f>'Availability - Room Type'!AQ63</f>
        <v>1</v>
      </c>
      <c r="MU11" s="19">
        <f>'Availability - Room Type'!AR63</f>
        <v>1</v>
      </c>
      <c r="MV11" s="19">
        <f>'Availability - Room Type'!AS63</f>
        <v>1</v>
      </c>
      <c r="MW11" s="19">
        <f>'Availability - Room Type'!AT63</f>
        <v>1</v>
      </c>
      <c r="MX11" s="19">
        <f>'Availability - Room Type'!AU63</f>
        <v>1</v>
      </c>
      <c r="MY11" s="19">
        <f>'Availability - Room Type'!AV63</f>
        <v>1</v>
      </c>
      <c r="MZ11" s="19">
        <f>'Availability - Room Type'!G70</f>
        <v>1</v>
      </c>
      <c r="NA11" s="19">
        <f>'Availability - Room Type'!H70</f>
        <v>1</v>
      </c>
      <c r="NB11" s="19">
        <f>'Availability - Room Type'!I70</f>
        <v>1</v>
      </c>
      <c r="NC11" s="19">
        <f>'Availability - Room Type'!J70</f>
        <v>1</v>
      </c>
      <c r="ND11" s="19">
        <f>'Availability - Room Type'!K70</f>
        <v>1</v>
      </c>
      <c r="NE11" s="19">
        <f>'Availability - Room Type'!L70</f>
        <v>1</v>
      </c>
      <c r="NF11" s="19">
        <f>'Availability - Room Type'!M70</f>
        <v>1</v>
      </c>
      <c r="NG11" s="19">
        <f>'Availability - Room Type'!N70</f>
        <v>1</v>
      </c>
      <c r="NH11" s="19">
        <f>'Availability - Room Type'!O70</f>
        <v>1</v>
      </c>
      <c r="NI11" s="19">
        <f>'Availability - Room Type'!P70</f>
        <v>1</v>
      </c>
      <c r="NJ11" s="19">
        <f>'Availability - Room Type'!Q70</f>
        <v>1</v>
      </c>
      <c r="NK11" s="19">
        <f>'Availability - Room Type'!R70</f>
        <v>1</v>
      </c>
      <c r="NL11" s="19">
        <f>'Availability - Room Type'!S70</f>
        <v>1</v>
      </c>
      <c r="NM11" s="19">
        <f>'Availability - Room Type'!T70</f>
        <v>1</v>
      </c>
      <c r="NN11" s="19">
        <f>'Availability - Room Type'!U70</f>
        <v>1</v>
      </c>
      <c r="NO11" s="19">
        <f>'Availability - Room Type'!V70</f>
        <v>1</v>
      </c>
      <c r="NP11" s="19">
        <f>'Availability - Room Type'!W70</f>
        <v>1</v>
      </c>
      <c r="NQ11" s="19">
        <f>'Availability - Room Type'!X70</f>
        <v>1</v>
      </c>
      <c r="NR11" s="19">
        <f>'Availability - Room Type'!Y70</f>
        <v>1</v>
      </c>
      <c r="NS11" s="19">
        <f>'Availability - Room Type'!Z70</f>
        <v>1</v>
      </c>
      <c r="NT11" s="19">
        <f>'Availability - Room Type'!AA70</f>
        <v>1</v>
      </c>
      <c r="NU11" s="19">
        <f>'Availability - Room Type'!AB70</f>
        <v>1</v>
      </c>
      <c r="NV11" s="19">
        <f>'Availability - Room Type'!AC70</f>
        <v>1</v>
      </c>
      <c r="NW11" s="19">
        <f>'Availability - Room Type'!AD70</f>
        <v>1</v>
      </c>
      <c r="NX11" s="19">
        <f>'Availability - Room Type'!AE70</f>
        <v>1</v>
      </c>
      <c r="NY11" s="19">
        <f>'Availability - Room Type'!AF70</f>
        <v>1</v>
      </c>
      <c r="NZ11" s="19">
        <f>'Availability - Room Type'!AG70</f>
        <v>1</v>
      </c>
      <c r="OA11" s="19">
        <f>'Availability - Room Type'!AH70</f>
        <v>1</v>
      </c>
      <c r="OB11" s="19">
        <f>'Availability - Room Type'!AI70</f>
        <v>1</v>
      </c>
      <c r="OC11" s="19">
        <f>'Availability - Room Type'!AJ70</f>
        <v>1</v>
      </c>
      <c r="OD11" s="19">
        <f>'Availability - Room Type'!AK70</f>
        <v>1</v>
      </c>
      <c r="OE11" s="19">
        <f>'Availability - Room Type'!AL70</f>
        <v>1</v>
      </c>
      <c r="OF11" s="19">
        <f>'Availability - Room Type'!AM70</f>
        <v>1</v>
      </c>
      <c r="OG11" s="19">
        <f>'Availability - Room Type'!AN70</f>
        <v>1</v>
      </c>
      <c r="OH11" s="19">
        <f>'Availability - Room Type'!AO70</f>
        <v>1</v>
      </c>
      <c r="OI11" s="19">
        <f>'Availability - Room Type'!AP70</f>
        <v>1</v>
      </c>
      <c r="OJ11" s="19">
        <f>'Availability - Room Type'!AQ70</f>
        <v>1</v>
      </c>
      <c r="OK11" s="19">
        <f>'Availability - Room Type'!AR70</f>
        <v>1</v>
      </c>
      <c r="OL11" s="19">
        <f>'Availability - Room Type'!AS70</f>
        <v>1</v>
      </c>
      <c r="OM11" s="19">
        <f>'Availability - Room Type'!AT70</f>
        <v>1</v>
      </c>
      <c r="ON11" s="19">
        <f>'Availability - Room Type'!AU70</f>
        <v>1</v>
      </c>
      <c r="OO11" s="19">
        <f>'Availability - Room Type'!AV70</f>
        <v>1</v>
      </c>
      <c r="OP11" s="19">
        <f>'Availability - Room Type'!G77</f>
        <v>1</v>
      </c>
      <c r="OQ11" s="19">
        <f>'Availability - Room Type'!H77</f>
        <v>1</v>
      </c>
      <c r="OR11" s="19">
        <f>'Availability - Room Type'!I77</f>
        <v>1</v>
      </c>
      <c r="OS11" s="19">
        <f>'Availability - Room Type'!J77</f>
        <v>1</v>
      </c>
      <c r="OT11" s="19">
        <f>'Availability - Room Type'!K77</f>
        <v>1</v>
      </c>
      <c r="OU11" s="19">
        <f>'Availability - Room Type'!L77</f>
        <v>1</v>
      </c>
      <c r="OV11" s="19">
        <f>'Availability - Room Type'!M77</f>
        <v>1</v>
      </c>
      <c r="OW11" s="19">
        <f>'Availability - Room Type'!N77</f>
        <v>1</v>
      </c>
      <c r="OX11" s="19">
        <f>'Availability - Room Type'!O77</f>
        <v>1</v>
      </c>
      <c r="OY11" s="19">
        <f>'Availability - Room Type'!P77</f>
        <v>1</v>
      </c>
      <c r="OZ11" s="19">
        <f>'Availability - Room Type'!Q77</f>
        <v>1</v>
      </c>
      <c r="PA11" s="19">
        <f>'Availability - Room Type'!R77</f>
        <v>1</v>
      </c>
      <c r="PB11" s="19">
        <f>'Availability - Room Type'!S77</f>
        <v>1</v>
      </c>
      <c r="PC11" s="19">
        <f>'Availability - Room Type'!T77</f>
        <v>1</v>
      </c>
      <c r="PD11" s="19">
        <f>'Availability - Room Type'!U77</f>
        <v>1</v>
      </c>
      <c r="PE11" s="19">
        <f>'Availability - Room Type'!V77</f>
        <v>1</v>
      </c>
      <c r="PF11" s="19">
        <f>'Availability - Room Type'!W77</f>
        <v>1</v>
      </c>
      <c r="PG11" s="19">
        <f>'Availability - Room Type'!X77</f>
        <v>1</v>
      </c>
      <c r="PH11" s="19">
        <f>'Availability - Room Type'!Y77</f>
        <v>1</v>
      </c>
      <c r="PI11" s="19">
        <f>'Availability - Room Type'!Z77</f>
        <v>1</v>
      </c>
      <c r="PJ11" s="19">
        <f>'Availability - Room Type'!AA77</f>
        <v>1</v>
      </c>
      <c r="PK11" s="19">
        <f>'Availability - Room Type'!AB77</f>
        <v>1</v>
      </c>
      <c r="PL11" s="19">
        <f>'Availability - Room Type'!AC77</f>
        <v>1</v>
      </c>
      <c r="PM11" s="19">
        <f>'Availability - Room Type'!AD77</f>
        <v>1</v>
      </c>
      <c r="PN11" s="19">
        <f>'Availability - Room Type'!AE77</f>
        <v>1</v>
      </c>
      <c r="PO11" s="19">
        <f>'Availability - Room Type'!AF77</f>
        <v>1</v>
      </c>
      <c r="PP11" s="19">
        <f>'Availability - Room Type'!AG77</f>
        <v>1</v>
      </c>
      <c r="PQ11" s="19">
        <f>'Availability - Room Type'!AH77</f>
        <v>1</v>
      </c>
      <c r="PR11" s="19">
        <f>'Availability - Room Type'!AI77</f>
        <v>1</v>
      </c>
      <c r="PS11" s="19">
        <f>'Availability - Room Type'!AJ77</f>
        <v>1</v>
      </c>
      <c r="PT11" s="19">
        <f>'Availability - Room Type'!AK77</f>
        <v>1</v>
      </c>
      <c r="PU11" s="19">
        <f>'Availability - Room Type'!AL77</f>
        <v>1</v>
      </c>
      <c r="PV11" s="19">
        <f>'Availability - Room Type'!AM77</f>
        <v>1</v>
      </c>
      <c r="PW11" s="19">
        <f>'Availability - Room Type'!AN77</f>
        <v>1</v>
      </c>
      <c r="PX11" s="19">
        <f>'Availability - Room Type'!AO77</f>
        <v>1</v>
      </c>
      <c r="PY11" s="19">
        <f>'Availability - Room Type'!AP77</f>
        <v>1</v>
      </c>
      <c r="PZ11" s="19">
        <f>'Availability - Room Type'!AQ77</f>
        <v>1</v>
      </c>
      <c r="QA11" s="19">
        <f>'Availability - Room Type'!AR77</f>
        <v>1</v>
      </c>
      <c r="QB11" s="19">
        <f>'Availability - Room Type'!AS77</f>
        <v>1</v>
      </c>
      <c r="QC11" s="19">
        <f>'Availability - Room Type'!AT77</f>
        <v>1</v>
      </c>
      <c r="QD11" s="19">
        <f>'Availability - Room Type'!AU77</f>
        <v>1</v>
      </c>
      <c r="QE11" s="19">
        <f>'Availability - Room Type'!AV77</f>
        <v>1</v>
      </c>
      <c r="QF11" s="19">
        <f>'Availability - Room Type'!G84</f>
        <v>1</v>
      </c>
      <c r="QG11" s="19">
        <f>'Availability - Room Type'!H84</f>
        <v>1</v>
      </c>
      <c r="QH11" s="19">
        <f>'Availability - Room Type'!I84</f>
        <v>1</v>
      </c>
      <c r="QI11" s="19">
        <f>'Availability - Room Type'!J84</f>
        <v>1</v>
      </c>
      <c r="QJ11" s="19">
        <f>'Availability - Room Type'!K84</f>
        <v>1</v>
      </c>
      <c r="QK11" s="19">
        <f>'Availability - Room Type'!L84</f>
        <v>1</v>
      </c>
      <c r="QL11" s="19">
        <f>'Availability - Room Type'!M84</f>
        <v>1</v>
      </c>
      <c r="QM11" s="19">
        <f>'Availability - Room Type'!N84</f>
        <v>1</v>
      </c>
      <c r="QN11" s="19">
        <f>'Availability - Room Type'!O84</f>
        <v>1</v>
      </c>
      <c r="QO11" s="19">
        <f>'Availability - Room Type'!P84</f>
        <v>1</v>
      </c>
      <c r="QP11" s="19">
        <f>'Availability - Room Type'!Q84</f>
        <v>1</v>
      </c>
      <c r="QQ11" s="19">
        <f>'Availability - Room Type'!R84</f>
        <v>1</v>
      </c>
      <c r="QR11" s="19">
        <f>'Availability - Room Type'!S84</f>
        <v>1</v>
      </c>
      <c r="QS11" s="19">
        <f>'Availability - Room Type'!T84</f>
        <v>1</v>
      </c>
      <c r="QT11" s="19">
        <f>'Availability - Room Type'!U84</f>
        <v>1</v>
      </c>
      <c r="QU11" s="19">
        <f>'Availability - Room Type'!V84</f>
        <v>1</v>
      </c>
      <c r="QV11" s="19">
        <f>'Availability - Room Type'!W84</f>
        <v>1</v>
      </c>
      <c r="QW11" s="19">
        <f>'Availability - Room Type'!X84</f>
        <v>1</v>
      </c>
      <c r="QX11" s="19">
        <f>'Availability - Room Type'!Y84</f>
        <v>1</v>
      </c>
      <c r="QY11" s="19">
        <f>'Availability - Room Type'!Z84</f>
        <v>1</v>
      </c>
      <c r="QZ11" s="19">
        <f>'Availability - Room Type'!AA84</f>
        <v>1</v>
      </c>
      <c r="RA11" s="19">
        <f>'Availability - Room Type'!AB84</f>
        <v>1</v>
      </c>
      <c r="RB11" s="19">
        <f>'Availability - Room Type'!AC84</f>
        <v>1</v>
      </c>
      <c r="RC11" s="19">
        <f>'Availability - Room Type'!AD84</f>
        <v>1</v>
      </c>
      <c r="RD11" s="19">
        <f>'Availability - Room Type'!AE84</f>
        <v>1</v>
      </c>
      <c r="RE11" s="19">
        <f>'Availability - Room Type'!AF84</f>
        <v>1</v>
      </c>
      <c r="RF11" s="19">
        <f>'Availability - Room Type'!AG84</f>
        <v>1</v>
      </c>
      <c r="RG11" s="19">
        <f>'Availability - Room Type'!AH84</f>
        <v>1</v>
      </c>
      <c r="RH11" s="19">
        <f>'Availability - Room Type'!AI84</f>
        <v>1</v>
      </c>
      <c r="RI11" s="19">
        <f>'Availability - Room Type'!AJ84</f>
        <v>1</v>
      </c>
      <c r="RJ11" s="19">
        <f>'Availability - Room Type'!AK84</f>
        <v>1</v>
      </c>
      <c r="RK11" s="19">
        <f>'Availability - Room Type'!AL84</f>
        <v>1</v>
      </c>
      <c r="RL11" s="19">
        <f>'Availability - Room Type'!AM84</f>
        <v>1</v>
      </c>
      <c r="RM11" s="19">
        <f>'Availability - Room Type'!AN84</f>
        <v>1</v>
      </c>
      <c r="RN11" s="19">
        <f>'Availability - Room Type'!AO84</f>
        <v>1</v>
      </c>
      <c r="RO11" s="19">
        <f>'Availability - Room Type'!AP84</f>
        <v>1</v>
      </c>
      <c r="RP11" s="19">
        <f>'Availability - Room Type'!AQ84</f>
        <v>1</v>
      </c>
      <c r="RQ11" s="19">
        <f>'Availability - Room Type'!AR84</f>
        <v>1</v>
      </c>
      <c r="RR11" s="19">
        <f>'Availability - Room Type'!AS84</f>
        <v>1</v>
      </c>
      <c r="RS11" s="19">
        <f>'Availability - Room Type'!AT84</f>
        <v>1</v>
      </c>
      <c r="RT11" s="19">
        <f>'Availability - Room Type'!AU84</f>
        <v>1</v>
      </c>
      <c r="RU11" s="19">
        <f>'Availability - Room Type'!AV84</f>
        <v>1</v>
      </c>
      <c r="RV11" s="19">
        <f>'Availability - Room Type'!G91</f>
        <v>1</v>
      </c>
      <c r="RW11" s="19">
        <f>'Availability - Room Type'!H91</f>
        <v>1</v>
      </c>
      <c r="RX11" s="19">
        <f>'Availability - Room Type'!I91</f>
        <v>1</v>
      </c>
      <c r="RY11" s="19">
        <f>'Availability - Room Type'!J91</f>
        <v>1</v>
      </c>
      <c r="RZ11" s="19">
        <f>'Availability - Room Type'!K91</f>
        <v>1</v>
      </c>
      <c r="SA11" s="19">
        <f>'Availability - Room Type'!L91</f>
        <v>1</v>
      </c>
      <c r="SB11" s="19">
        <f>'Availability - Room Type'!M91</f>
        <v>1</v>
      </c>
      <c r="SC11" s="19">
        <f>'Availability - Room Type'!N91</f>
        <v>1</v>
      </c>
      <c r="SD11" s="19">
        <f>'Availability - Room Type'!O91</f>
        <v>1</v>
      </c>
      <c r="SE11" s="19">
        <f>'Availability - Room Type'!P91</f>
        <v>1</v>
      </c>
      <c r="SF11" s="19">
        <f>'Availability - Room Type'!Q91</f>
        <v>1</v>
      </c>
      <c r="SG11" s="19">
        <f>'Availability - Room Type'!R91</f>
        <v>1</v>
      </c>
      <c r="SH11" s="19">
        <f>'Availability - Room Type'!S91</f>
        <v>1</v>
      </c>
      <c r="SI11" s="19">
        <f>'Availability - Room Type'!T91</f>
        <v>1</v>
      </c>
      <c r="SJ11" s="19">
        <f>'Availability - Room Type'!U91</f>
        <v>1</v>
      </c>
      <c r="SK11" s="19">
        <f>'Availability - Room Type'!V91</f>
        <v>1</v>
      </c>
      <c r="SL11" s="19">
        <f>'Availability - Room Type'!W91</f>
        <v>1</v>
      </c>
      <c r="SM11" s="19">
        <f>'Availability - Room Type'!X91</f>
        <v>1</v>
      </c>
      <c r="SN11" s="19">
        <f>'Availability - Room Type'!Y91</f>
        <v>1</v>
      </c>
      <c r="SO11" s="19">
        <f>'Availability - Room Type'!Z91</f>
        <v>1</v>
      </c>
      <c r="SP11" s="19">
        <f>'Availability - Room Type'!AA91</f>
        <v>1</v>
      </c>
      <c r="SQ11" s="19">
        <f>'Availability - Room Type'!AB91</f>
        <v>1</v>
      </c>
      <c r="SR11" s="19">
        <f>'Availability - Room Type'!AC91</f>
        <v>1</v>
      </c>
      <c r="SS11" s="19">
        <f>'Availability - Room Type'!AD91</f>
        <v>1</v>
      </c>
      <c r="ST11" s="19">
        <f>'Availability - Room Type'!AE91</f>
        <v>1</v>
      </c>
      <c r="SU11" s="19">
        <f>'Availability - Room Type'!AF91</f>
        <v>1</v>
      </c>
      <c r="SV11" s="19">
        <f>'Availability - Room Type'!AG91</f>
        <v>1</v>
      </c>
      <c r="SW11" s="19">
        <f>'Availability - Room Type'!AH91</f>
        <v>1</v>
      </c>
      <c r="SX11" s="19">
        <f>'Availability - Room Type'!AI91</f>
        <v>1</v>
      </c>
      <c r="SY11" s="19">
        <f>'Availability - Room Type'!AJ91</f>
        <v>1</v>
      </c>
      <c r="SZ11" s="19">
        <f>'Availability - Room Type'!AK91</f>
        <v>1</v>
      </c>
      <c r="TA11" s="19">
        <f>'Availability - Room Type'!AL91</f>
        <v>1</v>
      </c>
      <c r="TB11" s="19">
        <f>'Availability - Room Type'!AM91</f>
        <v>1</v>
      </c>
      <c r="TC11" s="19">
        <f>'Availability - Room Type'!AN91</f>
        <v>1</v>
      </c>
      <c r="TD11" s="19">
        <f>'Availability - Room Type'!AO91</f>
        <v>1</v>
      </c>
      <c r="TE11" s="19">
        <f>'Availability - Room Type'!AP91</f>
        <v>1</v>
      </c>
      <c r="TF11" s="19">
        <f>'Availability - Room Type'!AQ91</f>
        <v>1</v>
      </c>
      <c r="TG11" s="19">
        <f>'Availability - Room Type'!AR91</f>
        <v>1</v>
      </c>
      <c r="TH11" s="19">
        <f>'Availability - Room Type'!AS91</f>
        <v>1</v>
      </c>
      <c r="TI11" s="19">
        <f>'Availability - Room Type'!AT91</f>
        <v>1</v>
      </c>
      <c r="TJ11" s="19">
        <f>'Availability - Room Type'!AU91</f>
        <v>1</v>
      </c>
      <c r="TK11" s="19">
        <f>'Availability - Room Type'!AV91</f>
        <v>1</v>
      </c>
    </row>
    <row r="12" spans="1:535" x14ac:dyDescent="0.3">
      <c r="B12" s="95"/>
      <c r="C12" s="95">
        <f>HLOOKUP(C5,$AB$5:$TK$14,10,FALSE)</f>
        <v>0</v>
      </c>
      <c r="D12" s="95">
        <f t="shared" ref="D12:V12" si="14">HLOOKUP(D5,$AB$5:$TK$14,10,FALSE)</f>
        <v>0</v>
      </c>
      <c r="E12" s="95">
        <f t="shared" si="14"/>
        <v>0</v>
      </c>
      <c r="F12" s="95">
        <f t="shared" si="14"/>
        <v>0</v>
      </c>
      <c r="G12" s="95">
        <f t="shared" si="14"/>
        <v>0</v>
      </c>
      <c r="H12" s="95">
        <f t="shared" si="14"/>
        <v>0</v>
      </c>
      <c r="I12" s="95">
        <f t="shared" si="14"/>
        <v>0</v>
      </c>
      <c r="J12" s="95">
        <f t="shared" si="14"/>
        <v>0</v>
      </c>
      <c r="K12" s="95">
        <f t="shared" si="14"/>
        <v>0</v>
      </c>
      <c r="L12" s="95">
        <f t="shared" si="14"/>
        <v>0</v>
      </c>
      <c r="M12" s="95">
        <f t="shared" si="14"/>
        <v>0</v>
      </c>
      <c r="N12" s="95">
        <f t="shared" si="14"/>
        <v>0</v>
      </c>
      <c r="O12" s="95">
        <f t="shared" si="14"/>
        <v>0</v>
      </c>
      <c r="P12" s="95">
        <f t="shared" si="14"/>
        <v>0</v>
      </c>
      <c r="Q12" s="95">
        <f t="shared" si="14"/>
        <v>0</v>
      </c>
      <c r="R12" s="95">
        <f t="shared" si="14"/>
        <v>0</v>
      </c>
      <c r="S12" s="95">
        <f t="shared" si="14"/>
        <v>0</v>
      </c>
      <c r="T12" s="95">
        <f t="shared" si="14"/>
        <v>0</v>
      </c>
      <c r="U12" s="95">
        <f t="shared" si="14"/>
        <v>0</v>
      </c>
      <c r="V12" s="95">
        <f t="shared" si="14"/>
        <v>0</v>
      </c>
      <c r="BQ12" s="137"/>
    </row>
    <row r="13" spans="1:535" x14ac:dyDescent="0.3">
      <c r="B13" s="19"/>
      <c r="C13" s="19"/>
      <c r="D13" s="19"/>
      <c r="E13" s="19"/>
      <c r="F13" s="19"/>
      <c r="G13" s="19"/>
      <c r="H13" s="19"/>
      <c r="I13" s="19"/>
      <c r="J13" s="19"/>
      <c r="K13" s="19"/>
      <c r="L13" s="19"/>
      <c r="M13" s="19"/>
      <c r="N13" s="19"/>
      <c r="O13" s="19"/>
      <c r="P13" s="19"/>
      <c r="Q13" s="19"/>
      <c r="R13" s="19"/>
      <c r="S13" s="19"/>
      <c r="T13" s="19"/>
      <c r="U13" s="19"/>
      <c r="V13" s="19"/>
      <c r="BQ13" s="137"/>
    </row>
    <row r="14" spans="1:535" x14ac:dyDescent="0.3">
      <c r="B14" s="134">
        <f>'Availability - Room Type'!B8</f>
        <v>42009</v>
      </c>
      <c r="C14" s="19">
        <v>1</v>
      </c>
      <c r="D14" s="19"/>
      <c r="E14" s="19"/>
      <c r="F14" s="19"/>
      <c r="G14" s="19"/>
      <c r="H14" s="19"/>
      <c r="I14" s="19"/>
      <c r="J14" s="19"/>
      <c r="K14" s="19"/>
      <c r="L14" s="19"/>
      <c r="M14" s="19"/>
      <c r="N14" s="19"/>
      <c r="O14" s="19"/>
      <c r="P14" s="19"/>
      <c r="Q14" s="19"/>
      <c r="R14" s="19"/>
      <c r="S14" s="19"/>
      <c r="T14" s="19"/>
      <c r="U14" s="19"/>
      <c r="V14" s="19"/>
      <c r="AA14" s="19" t="s">
        <v>95</v>
      </c>
      <c r="AB14" s="19">
        <f>COUNTIF(AB15:AB114,2)</f>
        <v>0</v>
      </c>
      <c r="AC14" s="19">
        <f t="shared" ref="AC14:AG14" si="15">COUNTIF(AC15:AC114,2)</f>
        <v>0</v>
      </c>
      <c r="AD14" s="19">
        <f t="shared" si="15"/>
        <v>0</v>
      </c>
      <c r="AE14" s="19">
        <f t="shared" si="15"/>
        <v>0</v>
      </c>
      <c r="AF14" s="19">
        <f t="shared" si="15"/>
        <v>0</v>
      </c>
      <c r="AG14" s="19">
        <f t="shared" si="15"/>
        <v>0</v>
      </c>
      <c r="AH14" s="19">
        <f t="shared" ref="AH14" si="16">COUNTIF(AH15:AH114,2)</f>
        <v>0</v>
      </c>
      <c r="AI14" s="19">
        <f t="shared" ref="AI14" si="17">COUNTIF(AI15:AI114,2)</f>
        <v>0</v>
      </c>
      <c r="AJ14" s="19">
        <f t="shared" ref="AJ14" si="18">COUNTIF(AJ15:AJ114,2)</f>
        <v>0</v>
      </c>
      <c r="AK14" s="19">
        <f t="shared" ref="AK14" si="19">COUNTIF(AK15:AK114,2)</f>
        <v>0</v>
      </c>
      <c r="AL14" s="19">
        <f t="shared" ref="AL14" si="20">COUNTIF(AL15:AL114,2)</f>
        <v>0</v>
      </c>
      <c r="AM14" s="19">
        <f t="shared" ref="AM14" si="21">COUNTIF(AM15:AM114,2)</f>
        <v>0</v>
      </c>
      <c r="AN14" s="19">
        <f t="shared" ref="AN14" si="22">COUNTIF(AN15:AN114,2)</f>
        <v>0</v>
      </c>
      <c r="AO14" s="19">
        <f t="shared" ref="AO14" si="23">COUNTIF(AO15:AO114,2)</f>
        <v>0</v>
      </c>
      <c r="AP14" s="19">
        <f t="shared" ref="AP14" si="24">COUNTIF(AP15:AP114,2)</f>
        <v>0</v>
      </c>
      <c r="AQ14" s="19">
        <f t="shared" ref="AQ14" si="25">COUNTIF(AQ15:AQ114,2)</f>
        <v>0</v>
      </c>
      <c r="AR14" s="19">
        <f t="shared" ref="AR14" si="26">COUNTIF(AR15:AR114,2)</f>
        <v>0</v>
      </c>
      <c r="AS14" s="19">
        <f t="shared" ref="AS14" si="27">COUNTIF(AS15:AS114,2)</f>
        <v>0</v>
      </c>
      <c r="AT14" s="19">
        <f t="shared" ref="AT14" si="28">COUNTIF(AT15:AT114,2)</f>
        <v>0</v>
      </c>
      <c r="AU14" s="19">
        <f t="shared" ref="AU14" si="29">COUNTIF(AU15:AU114,2)</f>
        <v>0</v>
      </c>
      <c r="AV14" s="19">
        <f t="shared" ref="AV14" si="30">COUNTIF(AV15:AV114,2)</f>
        <v>0</v>
      </c>
      <c r="AW14" s="19">
        <f t="shared" ref="AW14" si="31">COUNTIF(AW15:AW114,2)</f>
        <v>0</v>
      </c>
      <c r="AX14" s="19">
        <f t="shared" ref="AX14" si="32">COUNTIF(AX15:AX114,2)</f>
        <v>0</v>
      </c>
      <c r="AY14" s="19">
        <f t="shared" ref="AY14" si="33">COUNTIF(AY15:AY114,2)</f>
        <v>0</v>
      </c>
      <c r="AZ14" s="19">
        <f t="shared" ref="AZ14" si="34">COUNTIF(AZ15:AZ114,2)</f>
        <v>0</v>
      </c>
      <c r="BA14" s="19">
        <f t="shared" ref="BA14" si="35">COUNTIF(BA15:BA114,2)</f>
        <v>0</v>
      </c>
      <c r="BB14" s="19">
        <f t="shared" ref="BB14" si="36">COUNTIF(BB15:BB114,2)</f>
        <v>0</v>
      </c>
      <c r="BC14" s="19">
        <f t="shared" ref="BC14" si="37">COUNTIF(BC15:BC114,2)</f>
        <v>0</v>
      </c>
      <c r="BD14" s="19">
        <f t="shared" ref="BD14" si="38">COUNTIF(BD15:BD114,2)</f>
        <v>0</v>
      </c>
      <c r="BE14" s="19">
        <f t="shared" ref="BE14" si="39">COUNTIF(BE15:BE114,2)</f>
        <v>0</v>
      </c>
      <c r="BF14" s="19">
        <f t="shared" ref="BF14" si="40">COUNTIF(BF15:BF114,2)</f>
        <v>0</v>
      </c>
      <c r="BG14" s="19">
        <f t="shared" ref="BG14" si="41">COUNTIF(BG15:BG114,2)</f>
        <v>0</v>
      </c>
      <c r="BH14" s="19">
        <f t="shared" ref="BH14" si="42">COUNTIF(BH15:BH114,2)</f>
        <v>0</v>
      </c>
      <c r="BI14" s="19">
        <f t="shared" ref="BI14" si="43">COUNTIF(BI15:BI114,2)</f>
        <v>0</v>
      </c>
      <c r="BJ14" s="19">
        <f t="shared" ref="BJ14" si="44">COUNTIF(BJ15:BJ114,2)</f>
        <v>0</v>
      </c>
      <c r="BK14" s="19">
        <f t="shared" ref="BK14" si="45">COUNTIF(BK15:BK114,2)</f>
        <v>0</v>
      </c>
      <c r="BL14" s="19">
        <f t="shared" ref="BL14" si="46">COUNTIF(BL15:BL114,2)</f>
        <v>0</v>
      </c>
      <c r="BM14" s="19">
        <f t="shared" ref="BM14" si="47">COUNTIF(BM15:BM114,2)</f>
        <v>0</v>
      </c>
      <c r="BN14" s="19">
        <f t="shared" ref="BN14" si="48">COUNTIF(BN15:BN114,2)</f>
        <v>0</v>
      </c>
      <c r="BO14" s="19">
        <f t="shared" ref="BO14" si="49">COUNTIF(BO15:BO114,2)</f>
        <v>0</v>
      </c>
      <c r="BP14" s="19">
        <f t="shared" ref="BP14" si="50">COUNTIF(BP15:BP114,2)</f>
        <v>0</v>
      </c>
      <c r="BQ14" s="19">
        <f t="shared" ref="BQ14" si="51">COUNTIF(BQ15:BQ114,2)</f>
        <v>0</v>
      </c>
      <c r="BR14" s="19">
        <f t="shared" ref="BR14" si="52">COUNTIF(BR15:BR114,2)</f>
        <v>0</v>
      </c>
      <c r="BS14" s="19">
        <f t="shared" ref="BS14" si="53">COUNTIF(BS15:BS114,2)</f>
        <v>0</v>
      </c>
      <c r="BT14" s="19">
        <f t="shared" ref="BT14" si="54">COUNTIF(BT15:BT114,2)</f>
        <v>0</v>
      </c>
      <c r="BU14" s="19">
        <f t="shared" ref="BU14" si="55">COUNTIF(BU15:BU114,2)</f>
        <v>0</v>
      </c>
      <c r="BV14" s="19">
        <f t="shared" ref="BV14" si="56">COUNTIF(BV15:BV114,2)</f>
        <v>0</v>
      </c>
      <c r="BW14" s="19">
        <f t="shared" ref="BW14" si="57">COUNTIF(BW15:BW114,2)</f>
        <v>0</v>
      </c>
      <c r="BX14" s="19">
        <f t="shared" ref="BX14" si="58">COUNTIF(BX15:BX114,2)</f>
        <v>0</v>
      </c>
      <c r="BY14" s="19">
        <f t="shared" ref="BY14" si="59">COUNTIF(BY15:BY114,2)</f>
        <v>0</v>
      </c>
      <c r="BZ14" s="19">
        <f t="shared" ref="BZ14" si="60">COUNTIF(BZ15:BZ114,2)</f>
        <v>0</v>
      </c>
      <c r="CA14" s="19">
        <f t="shared" ref="CA14" si="61">COUNTIF(CA15:CA114,2)</f>
        <v>0</v>
      </c>
      <c r="CB14" s="19">
        <f t="shared" ref="CB14" si="62">COUNTIF(CB15:CB114,2)</f>
        <v>0</v>
      </c>
      <c r="CC14" s="19">
        <f t="shared" ref="CC14" si="63">COUNTIF(CC15:CC114,2)</f>
        <v>0</v>
      </c>
      <c r="CD14" s="19">
        <f t="shared" ref="CD14" si="64">COUNTIF(CD15:CD114,2)</f>
        <v>0</v>
      </c>
      <c r="CE14" s="19">
        <f t="shared" ref="CE14" si="65">COUNTIF(CE15:CE114,2)</f>
        <v>0</v>
      </c>
      <c r="CF14" s="19">
        <f t="shared" ref="CF14" si="66">COUNTIF(CF15:CF114,2)</f>
        <v>0</v>
      </c>
      <c r="CG14" s="19">
        <f t="shared" ref="CG14" si="67">COUNTIF(CG15:CG114,2)</f>
        <v>0</v>
      </c>
      <c r="CH14" s="19">
        <f t="shared" ref="CH14" si="68">COUNTIF(CH15:CH114,2)</f>
        <v>0</v>
      </c>
      <c r="CI14" s="19">
        <f t="shared" ref="CI14" si="69">COUNTIF(CI15:CI114,2)</f>
        <v>0</v>
      </c>
      <c r="CJ14" s="19">
        <f t="shared" ref="CJ14" si="70">COUNTIF(CJ15:CJ114,2)</f>
        <v>0</v>
      </c>
      <c r="CK14" s="19">
        <f t="shared" ref="CK14" si="71">COUNTIF(CK15:CK114,2)</f>
        <v>0</v>
      </c>
      <c r="CL14" s="19">
        <f t="shared" ref="CL14" si="72">COUNTIF(CL15:CL114,2)</f>
        <v>0</v>
      </c>
      <c r="CM14" s="19">
        <f t="shared" ref="CM14" si="73">COUNTIF(CM15:CM114,2)</f>
        <v>0</v>
      </c>
      <c r="CN14" s="19">
        <f t="shared" ref="CN14" si="74">COUNTIF(CN15:CN114,2)</f>
        <v>0</v>
      </c>
      <c r="CO14" s="19">
        <f t="shared" ref="CO14" si="75">COUNTIF(CO15:CO114,2)</f>
        <v>0</v>
      </c>
      <c r="CP14" s="19">
        <f t="shared" ref="CP14" si="76">COUNTIF(CP15:CP114,2)</f>
        <v>0</v>
      </c>
      <c r="CQ14" s="19">
        <f t="shared" ref="CQ14" si="77">COUNTIF(CQ15:CQ114,2)</f>
        <v>0</v>
      </c>
      <c r="CR14" s="19">
        <f t="shared" ref="CR14" si="78">COUNTIF(CR15:CR114,2)</f>
        <v>0</v>
      </c>
      <c r="CS14" s="19">
        <f t="shared" ref="CS14" si="79">COUNTIF(CS15:CS114,2)</f>
        <v>0</v>
      </c>
      <c r="CT14" s="19">
        <f t="shared" ref="CT14" si="80">COUNTIF(CT15:CT114,2)</f>
        <v>0</v>
      </c>
      <c r="CU14" s="19">
        <f t="shared" ref="CU14" si="81">COUNTIF(CU15:CU114,2)</f>
        <v>0</v>
      </c>
      <c r="CV14" s="19">
        <f t="shared" ref="CV14" si="82">COUNTIF(CV15:CV114,2)</f>
        <v>0</v>
      </c>
      <c r="CW14" s="19">
        <f t="shared" ref="CW14" si="83">COUNTIF(CW15:CW114,2)</f>
        <v>0</v>
      </c>
      <c r="CX14" s="19">
        <f t="shared" ref="CX14" si="84">COUNTIF(CX15:CX114,2)</f>
        <v>0</v>
      </c>
      <c r="CY14" s="19">
        <f t="shared" ref="CY14" si="85">COUNTIF(CY15:CY114,2)</f>
        <v>0</v>
      </c>
      <c r="CZ14" s="19">
        <f t="shared" ref="CZ14" si="86">COUNTIF(CZ15:CZ114,2)</f>
        <v>0</v>
      </c>
      <c r="DA14" s="19">
        <f t="shared" ref="DA14" si="87">COUNTIF(DA15:DA114,2)</f>
        <v>0</v>
      </c>
      <c r="DB14" s="19">
        <f t="shared" ref="DB14" si="88">COUNTIF(DB15:DB114,2)</f>
        <v>0</v>
      </c>
      <c r="DC14" s="19">
        <f t="shared" ref="DC14" si="89">COUNTIF(DC15:DC114,2)</f>
        <v>0</v>
      </c>
      <c r="DD14" s="19">
        <f t="shared" ref="DD14" si="90">COUNTIF(DD15:DD114,2)</f>
        <v>0</v>
      </c>
      <c r="DE14" s="19">
        <f t="shared" ref="DE14" si="91">COUNTIF(DE15:DE114,2)</f>
        <v>0</v>
      </c>
      <c r="DF14" s="19">
        <f t="shared" ref="DF14" si="92">COUNTIF(DF15:DF114,2)</f>
        <v>0</v>
      </c>
      <c r="DG14" s="19">
        <f t="shared" ref="DG14" si="93">COUNTIF(DG15:DG114,2)</f>
        <v>0</v>
      </c>
      <c r="DH14" s="19">
        <f t="shared" ref="DH14" si="94">COUNTIF(DH15:DH114,2)</f>
        <v>0</v>
      </c>
      <c r="DI14" s="19">
        <f t="shared" ref="DI14" si="95">COUNTIF(DI15:DI114,2)</f>
        <v>0</v>
      </c>
      <c r="DJ14" s="19">
        <f t="shared" ref="DJ14" si="96">COUNTIF(DJ15:DJ114,2)</f>
        <v>0</v>
      </c>
      <c r="DK14" s="19">
        <f t="shared" ref="DK14" si="97">COUNTIF(DK15:DK114,2)</f>
        <v>0</v>
      </c>
      <c r="DL14" s="19">
        <f t="shared" ref="DL14" si="98">COUNTIF(DL15:DL114,2)</f>
        <v>0</v>
      </c>
      <c r="DM14" s="19">
        <f t="shared" ref="DM14" si="99">COUNTIF(DM15:DM114,2)</f>
        <v>0</v>
      </c>
      <c r="DN14" s="19">
        <f t="shared" ref="DN14" si="100">COUNTIF(DN15:DN114,2)</f>
        <v>0</v>
      </c>
      <c r="DO14" s="19">
        <f t="shared" ref="DO14" si="101">COUNTIF(DO15:DO114,2)</f>
        <v>0</v>
      </c>
      <c r="DP14" s="19">
        <f t="shared" ref="DP14" si="102">COUNTIF(DP15:DP114,2)</f>
        <v>0</v>
      </c>
      <c r="DQ14" s="19">
        <f t="shared" ref="DQ14" si="103">COUNTIF(DQ15:DQ114,2)</f>
        <v>0</v>
      </c>
      <c r="DR14" s="19">
        <f t="shared" ref="DR14" si="104">COUNTIF(DR15:DR114,2)</f>
        <v>0</v>
      </c>
      <c r="DS14" s="19">
        <f t="shared" ref="DS14" si="105">COUNTIF(DS15:DS114,2)</f>
        <v>0</v>
      </c>
      <c r="DT14" s="19">
        <f t="shared" ref="DT14" si="106">COUNTIF(DT15:DT114,2)</f>
        <v>0</v>
      </c>
      <c r="DU14" s="19">
        <f t="shared" ref="DU14" si="107">COUNTIF(DU15:DU114,2)</f>
        <v>0</v>
      </c>
      <c r="DV14" s="19">
        <f t="shared" ref="DV14" si="108">COUNTIF(DV15:DV114,2)</f>
        <v>0</v>
      </c>
      <c r="DW14" s="19">
        <f t="shared" ref="DW14" si="109">COUNTIF(DW15:DW114,2)</f>
        <v>0</v>
      </c>
      <c r="DX14" s="19">
        <f t="shared" ref="DX14" si="110">COUNTIF(DX15:DX114,2)</f>
        <v>0</v>
      </c>
      <c r="DY14" s="19">
        <f t="shared" ref="DY14" si="111">COUNTIF(DY15:DY114,2)</f>
        <v>0</v>
      </c>
      <c r="DZ14" s="19">
        <f t="shared" ref="DZ14" si="112">COUNTIF(DZ15:DZ114,2)</f>
        <v>0</v>
      </c>
      <c r="EA14" s="19">
        <f t="shared" ref="EA14" si="113">COUNTIF(EA15:EA114,2)</f>
        <v>0</v>
      </c>
      <c r="EB14" s="19">
        <f t="shared" ref="EB14" si="114">COUNTIF(EB15:EB114,2)</f>
        <v>0</v>
      </c>
      <c r="EC14" s="19">
        <f t="shared" ref="EC14" si="115">COUNTIF(EC15:EC114,2)</f>
        <v>0</v>
      </c>
      <c r="ED14" s="19">
        <f t="shared" ref="ED14" si="116">COUNTIF(ED15:ED114,2)</f>
        <v>0</v>
      </c>
      <c r="EE14" s="19">
        <f t="shared" ref="EE14" si="117">COUNTIF(EE15:EE114,2)</f>
        <v>0</v>
      </c>
      <c r="EF14" s="19">
        <f t="shared" ref="EF14" si="118">COUNTIF(EF15:EF114,2)</f>
        <v>0</v>
      </c>
      <c r="EG14" s="19">
        <f t="shared" ref="EG14" si="119">COUNTIF(EG15:EG114,2)</f>
        <v>0</v>
      </c>
      <c r="EH14" s="19">
        <f t="shared" ref="EH14" si="120">COUNTIF(EH15:EH114,2)</f>
        <v>0</v>
      </c>
      <c r="EI14" s="19">
        <f t="shared" ref="EI14" si="121">COUNTIF(EI15:EI114,2)</f>
        <v>0</v>
      </c>
      <c r="EJ14" s="19">
        <f t="shared" ref="EJ14" si="122">COUNTIF(EJ15:EJ114,2)</f>
        <v>0</v>
      </c>
      <c r="EK14" s="19">
        <f t="shared" ref="EK14" si="123">COUNTIF(EK15:EK114,2)</f>
        <v>0</v>
      </c>
      <c r="EL14" s="19">
        <f t="shared" ref="EL14" si="124">COUNTIF(EL15:EL114,2)</f>
        <v>0</v>
      </c>
      <c r="EM14" s="19">
        <f t="shared" ref="EM14" si="125">COUNTIF(EM15:EM114,2)</f>
        <v>0</v>
      </c>
      <c r="EN14" s="19">
        <f t="shared" ref="EN14" si="126">COUNTIF(EN15:EN114,2)</f>
        <v>0</v>
      </c>
      <c r="EO14" s="19">
        <f t="shared" ref="EO14" si="127">COUNTIF(EO15:EO114,2)</f>
        <v>0</v>
      </c>
      <c r="EP14" s="19">
        <f t="shared" ref="EP14" si="128">COUNTIF(EP15:EP114,2)</f>
        <v>0</v>
      </c>
      <c r="EQ14" s="19">
        <f t="shared" ref="EQ14" si="129">COUNTIF(EQ15:EQ114,2)</f>
        <v>0</v>
      </c>
      <c r="ER14" s="19">
        <f t="shared" ref="ER14" si="130">COUNTIF(ER15:ER114,2)</f>
        <v>0</v>
      </c>
      <c r="ES14" s="19">
        <f t="shared" ref="ES14" si="131">COUNTIF(ES15:ES114,2)</f>
        <v>0</v>
      </c>
      <c r="ET14" s="19">
        <f t="shared" ref="ET14" si="132">COUNTIF(ET15:ET114,2)</f>
        <v>0</v>
      </c>
      <c r="EU14" s="19">
        <f t="shared" ref="EU14" si="133">COUNTIF(EU15:EU114,2)</f>
        <v>0</v>
      </c>
      <c r="EV14" s="19">
        <f t="shared" ref="EV14" si="134">COUNTIF(EV15:EV114,2)</f>
        <v>0</v>
      </c>
      <c r="EW14" s="19">
        <f t="shared" ref="EW14" si="135">COUNTIF(EW15:EW114,2)</f>
        <v>0</v>
      </c>
      <c r="EX14" s="19">
        <f t="shared" ref="EX14" si="136">COUNTIF(EX15:EX114,2)</f>
        <v>0</v>
      </c>
      <c r="EY14" s="19">
        <f t="shared" ref="EY14" si="137">COUNTIF(EY15:EY114,2)</f>
        <v>0</v>
      </c>
      <c r="EZ14" s="19">
        <f t="shared" ref="EZ14" si="138">COUNTIF(EZ15:EZ114,2)</f>
        <v>0</v>
      </c>
      <c r="FA14" s="19">
        <f t="shared" ref="FA14" si="139">COUNTIF(FA15:FA114,2)</f>
        <v>0</v>
      </c>
      <c r="FB14" s="19">
        <f t="shared" ref="FB14" si="140">COUNTIF(FB15:FB114,2)</f>
        <v>0</v>
      </c>
      <c r="FC14" s="19">
        <f t="shared" ref="FC14" si="141">COUNTIF(FC15:FC114,2)</f>
        <v>0</v>
      </c>
      <c r="FD14" s="19">
        <f t="shared" ref="FD14" si="142">COUNTIF(FD15:FD114,2)</f>
        <v>0</v>
      </c>
      <c r="FE14" s="19">
        <f t="shared" ref="FE14" si="143">COUNTIF(FE15:FE114,2)</f>
        <v>0</v>
      </c>
      <c r="FF14" s="19">
        <f t="shared" ref="FF14" si="144">COUNTIF(FF15:FF114,2)</f>
        <v>0</v>
      </c>
      <c r="FG14" s="19">
        <f t="shared" ref="FG14" si="145">COUNTIF(FG15:FG114,2)</f>
        <v>0</v>
      </c>
      <c r="FH14" s="19">
        <f t="shared" ref="FH14" si="146">COUNTIF(FH15:FH114,2)</f>
        <v>0</v>
      </c>
      <c r="FI14" s="19">
        <f t="shared" ref="FI14" si="147">COUNTIF(FI15:FI114,2)</f>
        <v>0</v>
      </c>
      <c r="FJ14" s="19">
        <f t="shared" ref="FJ14" si="148">COUNTIF(FJ15:FJ114,2)</f>
        <v>0</v>
      </c>
      <c r="FK14" s="19">
        <f t="shared" ref="FK14" si="149">COUNTIF(FK15:FK114,2)</f>
        <v>0</v>
      </c>
      <c r="FL14" s="19">
        <f t="shared" ref="FL14" si="150">COUNTIF(FL15:FL114,2)</f>
        <v>0</v>
      </c>
      <c r="FM14" s="19">
        <f t="shared" ref="FM14" si="151">COUNTIF(FM15:FM114,2)</f>
        <v>0</v>
      </c>
      <c r="FN14" s="19">
        <f t="shared" ref="FN14" si="152">COUNTIF(FN15:FN114,2)</f>
        <v>0</v>
      </c>
      <c r="FO14" s="19">
        <f t="shared" ref="FO14" si="153">COUNTIF(FO15:FO114,2)</f>
        <v>0</v>
      </c>
      <c r="FP14" s="19">
        <f t="shared" ref="FP14" si="154">COUNTIF(FP15:FP114,2)</f>
        <v>0</v>
      </c>
      <c r="FQ14" s="19">
        <f t="shared" ref="FQ14" si="155">COUNTIF(FQ15:FQ114,2)</f>
        <v>0</v>
      </c>
      <c r="FR14" s="19">
        <f t="shared" ref="FR14" si="156">COUNTIF(FR15:FR114,2)</f>
        <v>0</v>
      </c>
      <c r="FS14" s="19">
        <f t="shared" ref="FS14" si="157">COUNTIF(FS15:FS114,2)</f>
        <v>0</v>
      </c>
      <c r="FT14" s="19">
        <f t="shared" ref="FT14" si="158">COUNTIF(FT15:FT114,2)</f>
        <v>0</v>
      </c>
      <c r="FU14" s="19">
        <f t="shared" ref="FU14" si="159">COUNTIF(FU15:FU114,2)</f>
        <v>0</v>
      </c>
      <c r="FV14" s="19">
        <f t="shared" ref="FV14" si="160">COUNTIF(FV15:FV114,2)</f>
        <v>0</v>
      </c>
      <c r="FW14" s="19">
        <f t="shared" ref="FW14" si="161">COUNTIF(FW15:FW114,2)</f>
        <v>0</v>
      </c>
      <c r="FX14" s="19">
        <f t="shared" ref="FX14" si="162">COUNTIF(FX15:FX114,2)</f>
        <v>0</v>
      </c>
      <c r="FY14" s="19">
        <f t="shared" ref="FY14" si="163">COUNTIF(FY15:FY114,2)</f>
        <v>0</v>
      </c>
      <c r="FZ14" s="19">
        <f t="shared" ref="FZ14" si="164">COUNTIF(FZ15:FZ114,2)</f>
        <v>0</v>
      </c>
      <c r="GA14" s="19">
        <f t="shared" ref="GA14" si="165">COUNTIF(GA15:GA114,2)</f>
        <v>0</v>
      </c>
      <c r="GB14" s="19">
        <f t="shared" ref="GB14" si="166">COUNTIF(GB15:GB114,2)</f>
        <v>0</v>
      </c>
      <c r="GC14" s="19">
        <f t="shared" ref="GC14" si="167">COUNTIF(GC15:GC114,2)</f>
        <v>0</v>
      </c>
      <c r="GD14" s="19">
        <f t="shared" ref="GD14" si="168">COUNTIF(GD15:GD114,2)</f>
        <v>0</v>
      </c>
      <c r="GE14" s="19">
        <f t="shared" ref="GE14" si="169">COUNTIF(GE15:GE114,2)</f>
        <v>0</v>
      </c>
      <c r="GF14" s="19">
        <f t="shared" ref="GF14" si="170">COUNTIF(GF15:GF114,2)</f>
        <v>0</v>
      </c>
      <c r="GG14" s="19">
        <f t="shared" ref="GG14" si="171">COUNTIF(GG15:GG114,2)</f>
        <v>0</v>
      </c>
      <c r="GH14" s="19">
        <f t="shared" ref="GH14" si="172">COUNTIF(GH15:GH114,2)</f>
        <v>0</v>
      </c>
      <c r="GI14" s="19">
        <f t="shared" ref="GI14" si="173">COUNTIF(GI15:GI114,2)</f>
        <v>0</v>
      </c>
      <c r="GJ14" s="19">
        <f t="shared" ref="GJ14" si="174">COUNTIF(GJ15:GJ114,2)</f>
        <v>0</v>
      </c>
      <c r="GK14" s="19">
        <f t="shared" ref="GK14" si="175">COUNTIF(GK15:GK114,2)</f>
        <v>0</v>
      </c>
      <c r="GL14" s="19">
        <f t="shared" ref="GL14" si="176">COUNTIF(GL15:GL114,2)</f>
        <v>0</v>
      </c>
      <c r="GM14" s="19">
        <f t="shared" ref="GM14" si="177">COUNTIF(GM15:GM114,2)</f>
        <v>0</v>
      </c>
      <c r="GN14" s="19">
        <f t="shared" ref="GN14" si="178">COUNTIF(GN15:GN114,2)</f>
        <v>0</v>
      </c>
      <c r="GO14" s="19">
        <f t="shared" ref="GO14" si="179">COUNTIF(GO15:GO114,2)</f>
        <v>0</v>
      </c>
      <c r="GP14" s="19">
        <f t="shared" ref="GP14" si="180">COUNTIF(GP15:GP114,2)</f>
        <v>0</v>
      </c>
      <c r="GQ14" s="19">
        <f t="shared" ref="GQ14" si="181">COUNTIF(GQ15:GQ114,2)</f>
        <v>0</v>
      </c>
      <c r="GR14" s="19">
        <f t="shared" ref="GR14" si="182">COUNTIF(GR15:GR114,2)</f>
        <v>0</v>
      </c>
      <c r="GS14" s="19">
        <f t="shared" ref="GS14" si="183">COUNTIF(GS15:GS114,2)</f>
        <v>0</v>
      </c>
      <c r="GT14" s="19">
        <f t="shared" ref="GT14" si="184">COUNTIF(GT15:GT114,2)</f>
        <v>0</v>
      </c>
      <c r="GU14" s="19">
        <f t="shared" ref="GU14" si="185">COUNTIF(GU15:GU114,2)</f>
        <v>0</v>
      </c>
      <c r="GV14" s="19">
        <f t="shared" ref="GV14" si="186">COUNTIF(GV15:GV114,2)</f>
        <v>0</v>
      </c>
      <c r="GW14" s="19">
        <f t="shared" ref="GW14" si="187">COUNTIF(GW15:GW114,2)</f>
        <v>0</v>
      </c>
      <c r="GX14" s="19">
        <f t="shared" ref="GX14" si="188">COUNTIF(GX15:GX114,2)</f>
        <v>0</v>
      </c>
      <c r="GY14" s="19">
        <f t="shared" ref="GY14" si="189">COUNTIF(GY15:GY114,2)</f>
        <v>0</v>
      </c>
      <c r="GZ14" s="19">
        <f t="shared" ref="GZ14" si="190">COUNTIF(GZ15:GZ114,2)</f>
        <v>0</v>
      </c>
      <c r="HA14" s="19">
        <f t="shared" ref="HA14" si="191">COUNTIF(HA15:HA114,2)</f>
        <v>0</v>
      </c>
      <c r="HB14" s="19">
        <f t="shared" ref="HB14" si="192">COUNTIF(HB15:HB114,2)</f>
        <v>0</v>
      </c>
      <c r="HC14" s="19">
        <f t="shared" ref="HC14" si="193">COUNTIF(HC15:HC114,2)</f>
        <v>0</v>
      </c>
      <c r="HD14" s="19">
        <f t="shared" ref="HD14" si="194">COUNTIF(HD15:HD114,2)</f>
        <v>0</v>
      </c>
      <c r="HE14" s="19">
        <f t="shared" ref="HE14" si="195">COUNTIF(HE15:HE114,2)</f>
        <v>0</v>
      </c>
      <c r="HF14" s="19">
        <f t="shared" ref="HF14" si="196">COUNTIF(HF15:HF114,2)</f>
        <v>0</v>
      </c>
      <c r="HG14" s="19">
        <f t="shared" ref="HG14" si="197">COUNTIF(HG15:HG114,2)</f>
        <v>0</v>
      </c>
      <c r="HH14" s="19">
        <f t="shared" ref="HH14" si="198">COUNTIF(HH15:HH114,2)</f>
        <v>0</v>
      </c>
      <c r="HI14" s="19">
        <f t="shared" ref="HI14" si="199">COUNTIF(HI15:HI114,2)</f>
        <v>0</v>
      </c>
      <c r="HJ14" s="19">
        <f t="shared" ref="HJ14" si="200">COUNTIF(HJ15:HJ114,2)</f>
        <v>0</v>
      </c>
      <c r="HK14" s="19">
        <f t="shared" ref="HK14" si="201">COUNTIF(HK15:HK114,2)</f>
        <v>0</v>
      </c>
      <c r="HL14" s="19">
        <f t="shared" ref="HL14" si="202">COUNTIF(HL15:HL114,2)</f>
        <v>0</v>
      </c>
      <c r="HM14" s="19">
        <f t="shared" ref="HM14" si="203">COUNTIF(HM15:HM114,2)</f>
        <v>0</v>
      </c>
      <c r="HN14" s="19">
        <f t="shared" ref="HN14" si="204">COUNTIF(HN15:HN114,2)</f>
        <v>0</v>
      </c>
      <c r="HO14" s="19">
        <f t="shared" ref="HO14" si="205">COUNTIF(HO15:HO114,2)</f>
        <v>0</v>
      </c>
      <c r="HP14" s="19">
        <f t="shared" ref="HP14" si="206">COUNTIF(HP15:HP114,2)</f>
        <v>0</v>
      </c>
      <c r="HQ14" s="19">
        <f t="shared" ref="HQ14" si="207">COUNTIF(HQ15:HQ114,2)</f>
        <v>0</v>
      </c>
      <c r="HR14" s="19">
        <f t="shared" ref="HR14" si="208">COUNTIF(HR15:HR114,2)</f>
        <v>0</v>
      </c>
      <c r="HS14" s="19">
        <f t="shared" ref="HS14" si="209">COUNTIF(HS15:HS114,2)</f>
        <v>0</v>
      </c>
      <c r="HT14" s="19">
        <f t="shared" ref="HT14" si="210">COUNTIF(HT15:HT114,2)</f>
        <v>0</v>
      </c>
      <c r="HU14" s="19">
        <f t="shared" ref="HU14" si="211">COUNTIF(HU15:HU114,2)</f>
        <v>0</v>
      </c>
      <c r="HV14" s="19">
        <f t="shared" ref="HV14" si="212">COUNTIF(HV15:HV114,2)</f>
        <v>0</v>
      </c>
      <c r="HW14" s="19">
        <f t="shared" ref="HW14" si="213">COUNTIF(HW15:HW114,2)</f>
        <v>0</v>
      </c>
      <c r="HX14" s="19">
        <f t="shared" ref="HX14" si="214">COUNTIF(HX15:HX114,2)</f>
        <v>0</v>
      </c>
      <c r="HY14" s="19">
        <f t="shared" ref="HY14" si="215">COUNTIF(HY15:HY114,2)</f>
        <v>0</v>
      </c>
      <c r="HZ14" s="19">
        <f t="shared" ref="HZ14" si="216">COUNTIF(HZ15:HZ114,2)</f>
        <v>0</v>
      </c>
      <c r="IA14" s="19">
        <f t="shared" ref="IA14" si="217">COUNTIF(IA15:IA114,2)</f>
        <v>0</v>
      </c>
      <c r="IB14" s="19">
        <f t="shared" ref="IB14" si="218">COUNTIF(IB15:IB114,2)</f>
        <v>0</v>
      </c>
      <c r="IC14" s="19">
        <f t="shared" ref="IC14" si="219">COUNTIF(IC15:IC114,2)</f>
        <v>0</v>
      </c>
      <c r="ID14" s="19">
        <f t="shared" ref="ID14" si="220">COUNTIF(ID15:ID114,2)</f>
        <v>0</v>
      </c>
      <c r="IE14" s="19">
        <f t="shared" ref="IE14" si="221">COUNTIF(IE15:IE114,2)</f>
        <v>0</v>
      </c>
      <c r="IF14" s="19">
        <f t="shared" ref="IF14" si="222">COUNTIF(IF15:IF114,2)</f>
        <v>0</v>
      </c>
      <c r="IG14" s="19">
        <f t="shared" ref="IG14" si="223">COUNTIF(IG15:IG114,2)</f>
        <v>0</v>
      </c>
      <c r="IH14" s="19">
        <f t="shared" ref="IH14" si="224">COUNTIF(IH15:IH114,2)</f>
        <v>0</v>
      </c>
      <c r="II14" s="19">
        <f t="shared" ref="II14" si="225">COUNTIF(II15:II114,2)</f>
        <v>0</v>
      </c>
      <c r="IJ14" s="19">
        <f t="shared" ref="IJ14" si="226">COUNTIF(IJ15:IJ114,2)</f>
        <v>0</v>
      </c>
      <c r="IK14" s="19">
        <f t="shared" ref="IK14" si="227">COUNTIF(IK15:IK114,2)</f>
        <v>0</v>
      </c>
      <c r="IL14" s="19">
        <f t="shared" ref="IL14" si="228">COUNTIF(IL15:IL114,2)</f>
        <v>0</v>
      </c>
      <c r="IM14" s="19">
        <f t="shared" ref="IM14" si="229">COUNTIF(IM15:IM114,2)</f>
        <v>0</v>
      </c>
      <c r="IN14" s="19">
        <f t="shared" ref="IN14" si="230">COUNTIF(IN15:IN114,2)</f>
        <v>0</v>
      </c>
      <c r="IO14" s="19">
        <f t="shared" ref="IO14" si="231">COUNTIF(IO15:IO114,2)</f>
        <v>0</v>
      </c>
      <c r="IP14" s="19">
        <f t="shared" ref="IP14" si="232">COUNTIF(IP15:IP114,2)</f>
        <v>0</v>
      </c>
      <c r="IQ14" s="19">
        <f t="shared" ref="IQ14" si="233">COUNTIF(IQ15:IQ114,2)</f>
        <v>0</v>
      </c>
      <c r="IR14" s="19">
        <f t="shared" ref="IR14" si="234">COUNTIF(IR15:IR114,2)</f>
        <v>0</v>
      </c>
      <c r="IS14" s="19">
        <f t="shared" ref="IS14" si="235">COUNTIF(IS15:IS114,2)</f>
        <v>0</v>
      </c>
      <c r="IT14" s="19">
        <f t="shared" ref="IT14" si="236">COUNTIF(IT15:IT114,2)</f>
        <v>0</v>
      </c>
      <c r="IU14" s="19">
        <f t="shared" ref="IU14" si="237">COUNTIF(IU15:IU114,2)</f>
        <v>0</v>
      </c>
      <c r="IV14" s="19">
        <f t="shared" ref="IV14" si="238">COUNTIF(IV15:IV114,2)</f>
        <v>0</v>
      </c>
      <c r="IW14" s="19">
        <f t="shared" ref="IW14" si="239">COUNTIF(IW15:IW114,2)</f>
        <v>0</v>
      </c>
      <c r="IX14" s="19">
        <f t="shared" ref="IX14" si="240">COUNTIF(IX15:IX114,2)</f>
        <v>0</v>
      </c>
      <c r="IY14" s="19">
        <f t="shared" ref="IY14" si="241">COUNTIF(IY15:IY114,2)</f>
        <v>0</v>
      </c>
      <c r="IZ14" s="19">
        <f t="shared" ref="IZ14" si="242">COUNTIF(IZ15:IZ114,2)</f>
        <v>0</v>
      </c>
      <c r="JA14" s="19">
        <f t="shared" ref="JA14" si="243">COUNTIF(JA15:JA114,2)</f>
        <v>0</v>
      </c>
      <c r="JB14" s="19">
        <f t="shared" ref="JB14" si="244">COUNTIF(JB15:JB114,2)</f>
        <v>0</v>
      </c>
      <c r="JC14" s="19">
        <f t="shared" ref="JC14" si="245">COUNTIF(JC15:JC114,2)</f>
        <v>0</v>
      </c>
      <c r="JD14" s="19">
        <f t="shared" ref="JD14" si="246">COUNTIF(JD15:JD114,2)</f>
        <v>0</v>
      </c>
      <c r="JE14" s="19">
        <f t="shared" ref="JE14" si="247">COUNTIF(JE15:JE114,2)</f>
        <v>0</v>
      </c>
      <c r="JF14" s="19">
        <f t="shared" ref="JF14" si="248">COUNTIF(JF15:JF114,2)</f>
        <v>0</v>
      </c>
      <c r="JG14" s="19">
        <f t="shared" ref="JG14" si="249">COUNTIF(JG15:JG114,2)</f>
        <v>0</v>
      </c>
      <c r="JH14" s="19">
        <f t="shared" ref="JH14" si="250">COUNTIF(JH15:JH114,2)</f>
        <v>0</v>
      </c>
      <c r="JI14" s="19">
        <f t="shared" ref="JI14" si="251">COUNTIF(JI15:JI114,2)</f>
        <v>0</v>
      </c>
      <c r="JJ14" s="19">
        <f t="shared" ref="JJ14" si="252">COUNTIF(JJ15:JJ114,2)</f>
        <v>0</v>
      </c>
      <c r="JK14" s="19">
        <f t="shared" ref="JK14" si="253">COUNTIF(JK15:JK114,2)</f>
        <v>0</v>
      </c>
      <c r="JL14" s="19">
        <f t="shared" ref="JL14" si="254">COUNTIF(JL15:JL114,2)</f>
        <v>0</v>
      </c>
      <c r="JM14" s="19">
        <f t="shared" ref="JM14" si="255">COUNTIF(JM15:JM114,2)</f>
        <v>0</v>
      </c>
      <c r="JN14" s="19">
        <f t="shared" ref="JN14" si="256">COUNTIF(JN15:JN114,2)</f>
        <v>0</v>
      </c>
      <c r="JO14" s="19">
        <f t="shared" ref="JO14" si="257">COUNTIF(JO15:JO114,2)</f>
        <v>0</v>
      </c>
      <c r="JP14" s="19">
        <f t="shared" ref="JP14" si="258">COUNTIF(JP15:JP114,2)</f>
        <v>0</v>
      </c>
      <c r="JQ14" s="19">
        <f t="shared" ref="JQ14" si="259">COUNTIF(JQ15:JQ114,2)</f>
        <v>0</v>
      </c>
      <c r="JR14" s="19">
        <f t="shared" ref="JR14" si="260">COUNTIF(JR15:JR114,2)</f>
        <v>0</v>
      </c>
      <c r="JS14" s="19">
        <f t="shared" ref="JS14" si="261">COUNTIF(JS15:JS114,2)</f>
        <v>0</v>
      </c>
      <c r="JT14" s="19">
        <f t="shared" ref="JT14" si="262">COUNTIF(JT15:JT114,2)</f>
        <v>0</v>
      </c>
      <c r="JU14" s="19">
        <f t="shared" ref="JU14" si="263">COUNTIF(JU15:JU114,2)</f>
        <v>0</v>
      </c>
      <c r="JV14" s="19">
        <f t="shared" ref="JV14" si="264">COUNTIF(JV15:JV114,2)</f>
        <v>0</v>
      </c>
      <c r="JW14" s="19">
        <f t="shared" ref="JW14" si="265">COUNTIF(JW15:JW114,2)</f>
        <v>0</v>
      </c>
      <c r="JX14" s="19">
        <f t="shared" ref="JX14" si="266">COUNTIF(JX15:JX114,2)</f>
        <v>0</v>
      </c>
      <c r="JY14" s="19">
        <f t="shared" ref="JY14" si="267">COUNTIF(JY15:JY114,2)</f>
        <v>0</v>
      </c>
      <c r="JZ14" s="19">
        <f t="shared" ref="JZ14" si="268">COUNTIF(JZ15:JZ114,2)</f>
        <v>0</v>
      </c>
      <c r="KA14" s="19">
        <f t="shared" ref="KA14" si="269">COUNTIF(KA15:KA114,2)</f>
        <v>0</v>
      </c>
      <c r="KB14" s="19">
        <f t="shared" ref="KB14" si="270">COUNTIF(KB15:KB114,2)</f>
        <v>0</v>
      </c>
      <c r="KC14" s="19">
        <f t="shared" ref="KC14" si="271">COUNTIF(KC15:KC114,2)</f>
        <v>0</v>
      </c>
      <c r="KD14" s="19">
        <f t="shared" ref="KD14" si="272">COUNTIF(KD15:KD114,2)</f>
        <v>0</v>
      </c>
      <c r="KE14" s="19">
        <f t="shared" ref="KE14" si="273">COUNTIF(KE15:KE114,2)</f>
        <v>0</v>
      </c>
      <c r="KF14" s="19">
        <f t="shared" ref="KF14" si="274">COUNTIF(KF15:KF114,2)</f>
        <v>0</v>
      </c>
      <c r="KG14" s="19">
        <f t="shared" ref="KG14" si="275">COUNTIF(KG15:KG114,2)</f>
        <v>0</v>
      </c>
      <c r="KH14" s="19">
        <f t="shared" ref="KH14" si="276">COUNTIF(KH15:KH114,2)</f>
        <v>0</v>
      </c>
      <c r="KI14" s="19">
        <f t="shared" ref="KI14" si="277">COUNTIF(KI15:KI114,2)</f>
        <v>0</v>
      </c>
      <c r="KJ14" s="19">
        <f t="shared" ref="KJ14" si="278">COUNTIF(KJ15:KJ114,2)</f>
        <v>0</v>
      </c>
      <c r="KK14" s="19">
        <f t="shared" ref="KK14" si="279">COUNTIF(KK15:KK114,2)</f>
        <v>0</v>
      </c>
      <c r="KL14" s="19">
        <f t="shared" ref="KL14" si="280">COUNTIF(KL15:KL114,2)</f>
        <v>0</v>
      </c>
      <c r="KM14" s="19">
        <f t="shared" ref="KM14" si="281">COUNTIF(KM15:KM114,2)</f>
        <v>0</v>
      </c>
      <c r="KN14" s="19">
        <f t="shared" ref="KN14" si="282">COUNTIF(KN15:KN114,2)</f>
        <v>0</v>
      </c>
      <c r="KO14" s="19">
        <f t="shared" ref="KO14" si="283">COUNTIF(KO15:KO114,2)</f>
        <v>0</v>
      </c>
      <c r="KP14" s="19">
        <f t="shared" ref="KP14" si="284">COUNTIF(KP15:KP114,2)</f>
        <v>0</v>
      </c>
      <c r="KQ14" s="19">
        <f t="shared" ref="KQ14" si="285">COUNTIF(KQ15:KQ114,2)</f>
        <v>0</v>
      </c>
      <c r="KR14" s="19">
        <f t="shared" ref="KR14" si="286">COUNTIF(KR15:KR114,2)</f>
        <v>0</v>
      </c>
      <c r="KS14" s="19">
        <f t="shared" ref="KS14" si="287">COUNTIF(KS15:KS114,2)</f>
        <v>0</v>
      </c>
      <c r="KT14" s="19">
        <f t="shared" ref="KT14" si="288">COUNTIF(KT15:KT114,2)</f>
        <v>0</v>
      </c>
      <c r="KU14" s="19">
        <f t="shared" ref="KU14" si="289">COUNTIF(KU15:KU114,2)</f>
        <v>0</v>
      </c>
      <c r="KV14" s="19">
        <f t="shared" ref="KV14" si="290">COUNTIF(KV15:KV114,2)</f>
        <v>0</v>
      </c>
      <c r="KW14" s="19">
        <f t="shared" ref="KW14" si="291">COUNTIF(KW15:KW114,2)</f>
        <v>0</v>
      </c>
      <c r="KX14" s="19">
        <f t="shared" ref="KX14" si="292">COUNTIF(KX15:KX114,2)</f>
        <v>0</v>
      </c>
      <c r="KY14" s="19">
        <f t="shared" ref="KY14" si="293">COUNTIF(KY15:KY114,2)</f>
        <v>0</v>
      </c>
      <c r="KZ14" s="19">
        <f t="shared" ref="KZ14" si="294">COUNTIF(KZ15:KZ114,2)</f>
        <v>0</v>
      </c>
      <c r="LA14" s="19">
        <f t="shared" ref="LA14" si="295">COUNTIF(LA15:LA114,2)</f>
        <v>0</v>
      </c>
      <c r="LB14" s="19">
        <f t="shared" ref="LB14" si="296">COUNTIF(LB15:LB114,2)</f>
        <v>0</v>
      </c>
      <c r="LC14" s="19">
        <f t="shared" ref="LC14" si="297">COUNTIF(LC15:LC114,2)</f>
        <v>0</v>
      </c>
      <c r="LD14" s="19">
        <f t="shared" ref="LD14" si="298">COUNTIF(LD15:LD114,2)</f>
        <v>0</v>
      </c>
      <c r="LE14" s="19">
        <f t="shared" ref="LE14" si="299">COUNTIF(LE15:LE114,2)</f>
        <v>0</v>
      </c>
      <c r="LF14" s="19">
        <f t="shared" ref="LF14" si="300">COUNTIF(LF15:LF114,2)</f>
        <v>0</v>
      </c>
      <c r="LG14" s="19">
        <f t="shared" ref="LG14" si="301">COUNTIF(LG15:LG114,2)</f>
        <v>0</v>
      </c>
      <c r="LH14" s="19">
        <f t="shared" ref="LH14" si="302">COUNTIF(LH15:LH114,2)</f>
        <v>0</v>
      </c>
      <c r="LI14" s="19">
        <f t="shared" ref="LI14" si="303">COUNTIF(LI15:LI114,2)</f>
        <v>0</v>
      </c>
      <c r="LJ14" s="19">
        <f t="shared" ref="LJ14" si="304">COUNTIF(LJ15:LJ114,2)</f>
        <v>0</v>
      </c>
      <c r="LK14" s="19">
        <f t="shared" ref="LK14" si="305">COUNTIF(LK15:LK114,2)</f>
        <v>0</v>
      </c>
      <c r="LL14" s="19">
        <f t="shared" ref="LL14" si="306">COUNTIF(LL15:LL114,2)</f>
        <v>0</v>
      </c>
      <c r="LM14" s="19">
        <f t="shared" ref="LM14" si="307">COUNTIF(LM15:LM114,2)</f>
        <v>0</v>
      </c>
      <c r="LN14" s="19">
        <f t="shared" ref="LN14" si="308">COUNTIF(LN15:LN114,2)</f>
        <v>0</v>
      </c>
      <c r="LO14" s="19">
        <f t="shared" ref="LO14" si="309">COUNTIF(LO15:LO114,2)</f>
        <v>0</v>
      </c>
      <c r="LP14" s="19">
        <f t="shared" ref="LP14" si="310">COUNTIF(LP15:LP114,2)</f>
        <v>0</v>
      </c>
      <c r="LQ14" s="19">
        <f t="shared" ref="LQ14" si="311">COUNTIF(LQ15:LQ114,2)</f>
        <v>0</v>
      </c>
      <c r="LR14" s="19">
        <f t="shared" ref="LR14" si="312">COUNTIF(LR15:LR114,2)</f>
        <v>0</v>
      </c>
      <c r="LS14" s="19">
        <f t="shared" ref="LS14" si="313">COUNTIF(LS15:LS114,2)</f>
        <v>0</v>
      </c>
      <c r="LT14" s="19">
        <f t="shared" ref="LT14" si="314">COUNTIF(LT15:LT114,2)</f>
        <v>0</v>
      </c>
      <c r="LU14" s="19">
        <f t="shared" ref="LU14" si="315">COUNTIF(LU15:LU114,2)</f>
        <v>0</v>
      </c>
      <c r="LV14" s="19">
        <f t="shared" ref="LV14" si="316">COUNTIF(LV15:LV114,2)</f>
        <v>0</v>
      </c>
      <c r="LW14" s="19">
        <f t="shared" ref="LW14" si="317">COUNTIF(LW15:LW114,2)</f>
        <v>0</v>
      </c>
      <c r="LX14" s="19">
        <f t="shared" ref="LX14" si="318">COUNTIF(LX15:LX114,2)</f>
        <v>0</v>
      </c>
      <c r="LY14" s="19">
        <f t="shared" ref="LY14" si="319">COUNTIF(LY15:LY114,2)</f>
        <v>0</v>
      </c>
      <c r="LZ14" s="19">
        <f t="shared" ref="LZ14" si="320">COUNTIF(LZ15:LZ114,2)</f>
        <v>0</v>
      </c>
      <c r="MA14" s="19">
        <f t="shared" ref="MA14" si="321">COUNTIF(MA15:MA114,2)</f>
        <v>0</v>
      </c>
      <c r="MB14" s="19">
        <f t="shared" ref="MB14" si="322">COUNTIF(MB15:MB114,2)</f>
        <v>0</v>
      </c>
      <c r="MC14" s="19">
        <f t="shared" ref="MC14" si="323">COUNTIF(MC15:MC114,2)</f>
        <v>0</v>
      </c>
      <c r="MD14" s="19">
        <f t="shared" ref="MD14" si="324">COUNTIF(MD15:MD114,2)</f>
        <v>0</v>
      </c>
      <c r="ME14" s="19">
        <f t="shared" ref="ME14" si="325">COUNTIF(ME15:ME114,2)</f>
        <v>0</v>
      </c>
      <c r="MF14" s="19">
        <f t="shared" ref="MF14" si="326">COUNTIF(MF15:MF114,2)</f>
        <v>0</v>
      </c>
      <c r="MG14" s="19">
        <f t="shared" ref="MG14" si="327">COUNTIF(MG15:MG114,2)</f>
        <v>0</v>
      </c>
      <c r="MH14" s="19">
        <f t="shared" ref="MH14" si="328">COUNTIF(MH15:MH114,2)</f>
        <v>0</v>
      </c>
      <c r="MI14" s="19">
        <f t="shared" ref="MI14" si="329">COUNTIF(MI15:MI114,2)</f>
        <v>0</v>
      </c>
      <c r="MJ14" s="19">
        <f t="shared" ref="MJ14" si="330">COUNTIF(MJ15:MJ114,2)</f>
        <v>0</v>
      </c>
      <c r="MK14" s="19">
        <f t="shared" ref="MK14" si="331">COUNTIF(MK15:MK114,2)</f>
        <v>0</v>
      </c>
      <c r="ML14" s="19">
        <f t="shared" ref="ML14" si="332">COUNTIF(ML15:ML114,2)</f>
        <v>0</v>
      </c>
      <c r="MM14" s="19">
        <f t="shared" ref="MM14" si="333">COUNTIF(MM15:MM114,2)</f>
        <v>0</v>
      </c>
      <c r="MN14" s="19">
        <f t="shared" ref="MN14" si="334">COUNTIF(MN15:MN114,2)</f>
        <v>0</v>
      </c>
      <c r="MO14" s="19">
        <f t="shared" ref="MO14" si="335">COUNTIF(MO15:MO114,2)</f>
        <v>0</v>
      </c>
      <c r="MP14" s="19">
        <f t="shared" ref="MP14" si="336">COUNTIF(MP15:MP114,2)</f>
        <v>0</v>
      </c>
      <c r="MQ14" s="19">
        <f t="shared" ref="MQ14" si="337">COUNTIF(MQ15:MQ114,2)</f>
        <v>0</v>
      </c>
      <c r="MR14" s="19">
        <f t="shared" ref="MR14" si="338">COUNTIF(MR15:MR114,2)</f>
        <v>0</v>
      </c>
      <c r="MS14" s="19">
        <f t="shared" ref="MS14" si="339">COUNTIF(MS15:MS114,2)</f>
        <v>0</v>
      </c>
      <c r="MT14" s="19">
        <f t="shared" ref="MT14" si="340">COUNTIF(MT15:MT114,2)</f>
        <v>0</v>
      </c>
      <c r="MU14" s="19">
        <f t="shared" ref="MU14" si="341">COUNTIF(MU15:MU114,2)</f>
        <v>0</v>
      </c>
      <c r="MV14" s="19">
        <f t="shared" ref="MV14" si="342">COUNTIF(MV15:MV114,2)</f>
        <v>0</v>
      </c>
      <c r="MW14" s="19">
        <f t="shared" ref="MW14" si="343">COUNTIF(MW15:MW114,2)</f>
        <v>0</v>
      </c>
      <c r="MX14" s="19">
        <f t="shared" ref="MX14" si="344">COUNTIF(MX15:MX114,2)</f>
        <v>0</v>
      </c>
      <c r="MY14" s="19">
        <f t="shared" ref="MY14" si="345">COUNTIF(MY15:MY114,2)</f>
        <v>0</v>
      </c>
      <c r="MZ14" s="19">
        <f t="shared" ref="MZ14" si="346">COUNTIF(MZ15:MZ114,2)</f>
        <v>0</v>
      </c>
      <c r="NA14" s="19">
        <f t="shared" ref="NA14" si="347">COUNTIF(NA15:NA114,2)</f>
        <v>0</v>
      </c>
      <c r="NB14" s="19">
        <f t="shared" ref="NB14" si="348">COUNTIF(NB15:NB114,2)</f>
        <v>0</v>
      </c>
      <c r="NC14" s="19">
        <f t="shared" ref="NC14" si="349">COUNTIF(NC15:NC114,2)</f>
        <v>0</v>
      </c>
      <c r="ND14" s="19">
        <f t="shared" ref="ND14" si="350">COUNTIF(ND15:ND114,2)</f>
        <v>0</v>
      </c>
      <c r="NE14" s="19">
        <f t="shared" ref="NE14" si="351">COUNTIF(NE15:NE114,2)</f>
        <v>0</v>
      </c>
      <c r="NF14" s="19">
        <f t="shared" ref="NF14" si="352">COUNTIF(NF15:NF114,2)</f>
        <v>0</v>
      </c>
      <c r="NG14" s="19">
        <f t="shared" ref="NG14" si="353">COUNTIF(NG15:NG114,2)</f>
        <v>0</v>
      </c>
      <c r="NH14" s="19">
        <f t="shared" ref="NH14" si="354">COUNTIF(NH15:NH114,2)</f>
        <v>0</v>
      </c>
      <c r="NI14" s="19">
        <f t="shared" ref="NI14" si="355">COUNTIF(NI15:NI114,2)</f>
        <v>0</v>
      </c>
      <c r="NJ14" s="19">
        <f t="shared" ref="NJ14" si="356">COUNTIF(NJ15:NJ114,2)</f>
        <v>0</v>
      </c>
      <c r="NK14" s="19">
        <f t="shared" ref="NK14" si="357">COUNTIF(NK15:NK114,2)</f>
        <v>0</v>
      </c>
      <c r="NL14" s="19">
        <f t="shared" ref="NL14" si="358">COUNTIF(NL15:NL114,2)</f>
        <v>0</v>
      </c>
      <c r="NM14" s="19">
        <f t="shared" ref="NM14" si="359">COUNTIF(NM15:NM114,2)</f>
        <v>0</v>
      </c>
      <c r="NN14" s="19">
        <f t="shared" ref="NN14" si="360">COUNTIF(NN15:NN114,2)</f>
        <v>0</v>
      </c>
      <c r="NO14" s="19">
        <f t="shared" ref="NO14" si="361">COUNTIF(NO15:NO114,2)</f>
        <v>0</v>
      </c>
      <c r="NP14" s="19">
        <f t="shared" ref="NP14" si="362">COUNTIF(NP15:NP114,2)</f>
        <v>0</v>
      </c>
      <c r="NQ14" s="19">
        <f t="shared" ref="NQ14" si="363">COUNTIF(NQ15:NQ114,2)</f>
        <v>0</v>
      </c>
      <c r="NR14" s="19">
        <f t="shared" ref="NR14" si="364">COUNTIF(NR15:NR114,2)</f>
        <v>0</v>
      </c>
      <c r="NS14" s="19">
        <f t="shared" ref="NS14" si="365">COUNTIF(NS15:NS114,2)</f>
        <v>0</v>
      </c>
      <c r="NT14" s="19">
        <f t="shared" ref="NT14" si="366">COUNTIF(NT15:NT114,2)</f>
        <v>0</v>
      </c>
      <c r="NU14" s="19">
        <f t="shared" ref="NU14" si="367">COUNTIF(NU15:NU114,2)</f>
        <v>0</v>
      </c>
      <c r="NV14" s="19">
        <f t="shared" ref="NV14" si="368">COUNTIF(NV15:NV114,2)</f>
        <v>0</v>
      </c>
      <c r="NW14" s="19">
        <f t="shared" ref="NW14" si="369">COUNTIF(NW15:NW114,2)</f>
        <v>0</v>
      </c>
      <c r="NX14" s="19">
        <f t="shared" ref="NX14" si="370">COUNTIF(NX15:NX114,2)</f>
        <v>0</v>
      </c>
      <c r="NY14" s="19">
        <f t="shared" ref="NY14" si="371">COUNTIF(NY15:NY114,2)</f>
        <v>0</v>
      </c>
      <c r="NZ14" s="19">
        <f t="shared" ref="NZ14" si="372">COUNTIF(NZ15:NZ114,2)</f>
        <v>0</v>
      </c>
      <c r="OA14" s="19">
        <f t="shared" ref="OA14" si="373">COUNTIF(OA15:OA114,2)</f>
        <v>0</v>
      </c>
      <c r="OB14" s="19">
        <f t="shared" ref="OB14" si="374">COUNTIF(OB15:OB114,2)</f>
        <v>0</v>
      </c>
      <c r="OC14" s="19">
        <f t="shared" ref="OC14" si="375">COUNTIF(OC15:OC114,2)</f>
        <v>0</v>
      </c>
      <c r="OD14" s="19">
        <f t="shared" ref="OD14" si="376">COUNTIF(OD15:OD114,2)</f>
        <v>0</v>
      </c>
      <c r="OE14" s="19">
        <f t="shared" ref="OE14" si="377">COUNTIF(OE15:OE114,2)</f>
        <v>0</v>
      </c>
      <c r="OF14" s="19">
        <f t="shared" ref="OF14" si="378">COUNTIF(OF15:OF114,2)</f>
        <v>0</v>
      </c>
      <c r="OG14" s="19">
        <f t="shared" ref="OG14" si="379">COUNTIF(OG15:OG114,2)</f>
        <v>0</v>
      </c>
      <c r="OH14" s="19">
        <f t="shared" ref="OH14" si="380">COUNTIF(OH15:OH114,2)</f>
        <v>0</v>
      </c>
      <c r="OI14" s="19">
        <f t="shared" ref="OI14" si="381">COUNTIF(OI15:OI114,2)</f>
        <v>0</v>
      </c>
      <c r="OJ14" s="19">
        <f t="shared" ref="OJ14" si="382">COUNTIF(OJ15:OJ114,2)</f>
        <v>0</v>
      </c>
      <c r="OK14" s="19">
        <f t="shared" ref="OK14" si="383">COUNTIF(OK15:OK114,2)</f>
        <v>0</v>
      </c>
      <c r="OL14" s="19">
        <f t="shared" ref="OL14" si="384">COUNTIF(OL15:OL114,2)</f>
        <v>0</v>
      </c>
      <c r="OM14" s="19">
        <f t="shared" ref="OM14" si="385">COUNTIF(OM15:OM114,2)</f>
        <v>0</v>
      </c>
      <c r="ON14" s="19">
        <f t="shared" ref="ON14" si="386">COUNTIF(ON15:ON114,2)</f>
        <v>0</v>
      </c>
      <c r="OO14" s="19">
        <f t="shared" ref="OO14" si="387">COUNTIF(OO15:OO114,2)</f>
        <v>0</v>
      </c>
      <c r="OP14" s="19">
        <f t="shared" ref="OP14" si="388">COUNTIF(OP15:OP114,2)</f>
        <v>0</v>
      </c>
      <c r="OQ14" s="19">
        <f t="shared" ref="OQ14" si="389">COUNTIF(OQ15:OQ114,2)</f>
        <v>0</v>
      </c>
      <c r="OR14" s="19">
        <f t="shared" ref="OR14" si="390">COUNTIF(OR15:OR114,2)</f>
        <v>0</v>
      </c>
      <c r="OS14" s="19">
        <f t="shared" ref="OS14" si="391">COUNTIF(OS15:OS114,2)</f>
        <v>0</v>
      </c>
      <c r="OT14" s="19">
        <f t="shared" ref="OT14" si="392">COUNTIF(OT15:OT114,2)</f>
        <v>0</v>
      </c>
      <c r="OU14" s="19">
        <f t="shared" ref="OU14" si="393">COUNTIF(OU15:OU114,2)</f>
        <v>0</v>
      </c>
      <c r="OV14" s="19">
        <f t="shared" ref="OV14" si="394">COUNTIF(OV15:OV114,2)</f>
        <v>0</v>
      </c>
      <c r="OW14" s="19">
        <f t="shared" ref="OW14" si="395">COUNTIF(OW15:OW114,2)</f>
        <v>0</v>
      </c>
      <c r="OX14" s="19">
        <f t="shared" ref="OX14" si="396">COUNTIF(OX15:OX114,2)</f>
        <v>0</v>
      </c>
      <c r="OY14" s="19">
        <f t="shared" ref="OY14" si="397">COUNTIF(OY15:OY114,2)</f>
        <v>0</v>
      </c>
      <c r="OZ14" s="19">
        <f t="shared" ref="OZ14" si="398">COUNTIF(OZ15:OZ114,2)</f>
        <v>0</v>
      </c>
      <c r="PA14" s="19">
        <f t="shared" ref="PA14" si="399">COUNTIF(PA15:PA114,2)</f>
        <v>0</v>
      </c>
      <c r="PB14" s="19">
        <f t="shared" ref="PB14" si="400">COUNTIF(PB15:PB114,2)</f>
        <v>0</v>
      </c>
      <c r="PC14" s="19">
        <f t="shared" ref="PC14" si="401">COUNTIF(PC15:PC114,2)</f>
        <v>0</v>
      </c>
      <c r="PD14" s="19">
        <f t="shared" ref="PD14" si="402">COUNTIF(PD15:PD114,2)</f>
        <v>0</v>
      </c>
      <c r="PE14" s="19">
        <f t="shared" ref="PE14" si="403">COUNTIF(PE15:PE114,2)</f>
        <v>0</v>
      </c>
      <c r="PF14" s="19">
        <f t="shared" ref="PF14" si="404">COUNTIF(PF15:PF114,2)</f>
        <v>0</v>
      </c>
      <c r="PG14" s="19">
        <f t="shared" ref="PG14" si="405">COUNTIF(PG15:PG114,2)</f>
        <v>0</v>
      </c>
      <c r="PH14" s="19">
        <f t="shared" ref="PH14" si="406">COUNTIF(PH15:PH114,2)</f>
        <v>0</v>
      </c>
      <c r="PI14" s="19">
        <f t="shared" ref="PI14" si="407">COUNTIF(PI15:PI114,2)</f>
        <v>0</v>
      </c>
      <c r="PJ14" s="19">
        <f t="shared" ref="PJ14" si="408">COUNTIF(PJ15:PJ114,2)</f>
        <v>0</v>
      </c>
      <c r="PK14" s="19">
        <f t="shared" ref="PK14" si="409">COUNTIF(PK15:PK114,2)</f>
        <v>0</v>
      </c>
      <c r="PL14" s="19">
        <f t="shared" ref="PL14" si="410">COUNTIF(PL15:PL114,2)</f>
        <v>0</v>
      </c>
      <c r="PM14" s="19">
        <f t="shared" ref="PM14" si="411">COUNTIF(PM15:PM114,2)</f>
        <v>0</v>
      </c>
      <c r="PN14" s="19">
        <f t="shared" ref="PN14" si="412">COUNTIF(PN15:PN114,2)</f>
        <v>0</v>
      </c>
      <c r="PO14" s="19">
        <f t="shared" ref="PO14" si="413">COUNTIF(PO15:PO114,2)</f>
        <v>0</v>
      </c>
      <c r="PP14" s="19">
        <f t="shared" ref="PP14" si="414">COUNTIF(PP15:PP114,2)</f>
        <v>0</v>
      </c>
      <c r="PQ14" s="19">
        <f t="shared" ref="PQ14" si="415">COUNTIF(PQ15:PQ114,2)</f>
        <v>0</v>
      </c>
      <c r="PR14" s="19">
        <f t="shared" ref="PR14" si="416">COUNTIF(PR15:PR114,2)</f>
        <v>0</v>
      </c>
      <c r="PS14" s="19">
        <f t="shared" ref="PS14" si="417">COUNTIF(PS15:PS114,2)</f>
        <v>0</v>
      </c>
      <c r="PT14" s="19">
        <f t="shared" ref="PT14" si="418">COUNTIF(PT15:PT114,2)</f>
        <v>0</v>
      </c>
      <c r="PU14" s="19">
        <f t="shared" ref="PU14" si="419">COUNTIF(PU15:PU114,2)</f>
        <v>0</v>
      </c>
      <c r="PV14" s="19">
        <f t="shared" ref="PV14" si="420">COUNTIF(PV15:PV114,2)</f>
        <v>0</v>
      </c>
      <c r="PW14" s="19">
        <f t="shared" ref="PW14" si="421">COUNTIF(PW15:PW114,2)</f>
        <v>0</v>
      </c>
      <c r="PX14" s="19">
        <f t="shared" ref="PX14" si="422">COUNTIF(PX15:PX114,2)</f>
        <v>0</v>
      </c>
      <c r="PY14" s="19">
        <f t="shared" ref="PY14" si="423">COUNTIF(PY15:PY114,2)</f>
        <v>0</v>
      </c>
      <c r="PZ14" s="19">
        <f t="shared" ref="PZ14" si="424">COUNTIF(PZ15:PZ114,2)</f>
        <v>0</v>
      </c>
      <c r="QA14" s="19">
        <f t="shared" ref="QA14" si="425">COUNTIF(QA15:QA114,2)</f>
        <v>0</v>
      </c>
      <c r="QB14" s="19">
        <f t="shared" ref="QB14" si="426">COUNTIF(QB15:QB114,2)</f>
        <v>0</v>
      </c>
      <c r="QC14" s="19">
        <f t="shared" ref="QC14" si="427">COUNTIF(QC15:QC114,2)</f>
        <v>0</v>
      </c>
      <c r="QD14" s="19">
        <f t="shared" ref="QD14" si="428">COUNTIF(QD15:QD114,2)</f>
        <v>0</v>
      </c>
      <c r="QE14" s="19">
        <f t="shared" ref="QE14" si="429">COUNTIF(QE15:QE114,2)</f>
        <v>0</v>
      </c>
      <c r="QF14" s="19">
        <f t="shared" ref="QF14" si="430">COUNTIF(QF15:QF114,2)</f>
        <v>0</v>
      </c>
      <c r="QG14" s="19">
        <f t="shared" ref="QG14" si="431">COUNTIF(QG15:QG114,2)</f>
        <v>0</v>
      </c>
      <c r="QH14" s="19">
        <f t="shared" ref="QH14" si="432">COUNTIF(QH15:QH114,2)</f>
        <v>0</v>
      </c>
      <c r="QI14" s="19">
        <f t="shared" ref="QI14" si="433">COUNTIF(QI15:QI114,2)</f>
        <v>0</v>
      </c>
      <c r="QJ14" s="19">
        <f t="shared" ref="QJ14" si="434">COUNTIF(QJ15:QJ114,2)</f>
        <v>0</v>
      </c>
      <c r="QK14" s="19">
        <f t="shared" ref="QK14" si="435">COUNTIF(QK15:QK114,2)</f>
        <v>0</v>
      </c>
      <c r="QL14" s="19">
        <f t="shared" ref="QL14" si="436">COUNTIF(QL15:QL114,2)</f>
        <v>0</v>
      </c>
      <c r="QM14" s="19">
        <f t="shared" ref="QM14" si="437">COUNTIF(QM15:QM114,2)</f>
        <v>0</v>
      </c>
      <c r="QN14" s="19">
        <f t="shared" ref="QN14" si="438">COUNTIF(QN15:QN114,2)</f>
        <v>0</v>
      </c>
      <c r="QO14" s="19">
        <f t="shared" ref="QO14" si="439">COUNTIF(QO15:QO114,2)</f>
        <v>0</v>
      </c>
      <c r="QP14" s="19">
        <f t="shared" ref="QP14" si="440">COUNTIF(QP15:QP114,2)</f>
        <v>0</v>
      </c>
      <c r="QQ14" s="19">
        <f t="shared" ref="QQ14" si="441">COUNTIF(QQ15:QQ114,2)</f>
        <v>0</v>
      </c>
      <c r="QR14" s="19">
        <f t="shared" ref="QR14" si="442">COUNTIF(QR15:QR114,2)</f>
        <v>0</v>
      </c>
      <c r="QS14" s="19">
        <f t="shared" ref="QS14" si="443">COUNTIF(QS15:QS114,2)</f>
        <v>0</v>
      </c>
      <c r="QT14" s="19">
        <f t="shared" ref="QT14" si="444">COUNTIF(QT15:QT114,2)</f>
        <v>0</v>
      </c>
      <c r="QU14" s="19">
        <f t="shared" ref="QU14" si="445">COUNTIF(QU15:QU114,2)</f>
        <v>0</v>
      </c>
      <c r="QV14" s="19">
        <f t="shared" ref="QV14" si="446">COUNTIF(QV15:QV114,2)</f>
        <v>0</v>
      </c>
      <c r="QW14" s="19">
        <f t="shared" ref="QW14" si="447">COUNTIF(QW15:QW114,2)</f>
        <v>0</v>
      </c>
      <c r="QX14" s="19">
        <f t="shared" ref="QX14" si="448">COUNTIF(QX15:QX114,2)</f>
        <v>0</v>
      </c>
      <c r="QY14" s="19">
        <f t="shared" ref="QY14" si="449">COUNTIF(QY15:QY114,2)</f>
        <v>0</v>
      </c>
      <c r="QZ14" s="19">
        <f t="shared" ref="QZ14" si="450">COUNTIF(QZ15:QZ114,2)</f>
        <v>0</v>
      </c>
      <c r="RA14" s="19">
        <f t="shared" ref="RA14" si="451">COUNTIF(RA15:RA114,2)</f>
        <v>0</v>
      </c>
      <c r="RB14" s="19">
        <f t="shared" ref="RB14" si="452">COUNTIF(RB15:RB114,2)</f>
        <v>0</v>
      </c>
      <c r="RC14" s="19">
        <f t="shared" ref="RC14" si="453">COUNTIF(RC15:RC114,2)</f>
        <v>0</v>
      </c>
      <c r="RD14" s="19">
        <f t="shared" ref="RD14" si="454">COUNTIF(RD15:RD114,2)</f>
        <v>0</v>
      </c>
      <c r="RE14" s="19">
        <f t="shared" ref="RE14" si="455">COUNTIF(RE15:RE114,2)</f>
        <v>0</v>
      </c>
      <c r="RF14" s="19">
        <f t="shared" ref="RF14" si="456">COUNTIF(RF15:RF114,2)</f>
        <v>0</v>
      </c>
      <c r="RG14" s="19">
        <f t="shared" ref="RG14" si="457">COUNTIF(RG15:RG114,2)</f>
        <v>0</v>
      </c>
      <c r="RH14" s="19">
        <f t="shared" ref="RH14" si="458">COUNTIF(RH15:RH114,2)</f>
        <v>0</v>
      </c>
      <c r="RI14" s="19">
        <f t="shared" ref="RI14" si="459">COUNTIF(RI15:RI114,2)</f>
        <v>0</v>
      </c>
      <c r="RJ14" s="19">
        <f t="shared" ref="RJ14" si="460">COUNTIF(RJ15:RJ114,2)</f>
        <v>0</v>
      </c>
      <c r="RK14" s="19">
        <f t="shared" ref="RK14" si="461">COUNTIF(RK15:RK114,2)</f>
        <v>0</v>
      </c>
      <c r="RL14" s="19">
        <f t="shared" ref="RL14" si="462">COUNTIF(RL15:RL114,2)</f>
        <v>0</v>
      </c>
      <c r="RM14" s="19">
        <f t="shared" ref="RM14" si="463">COUNTIF(RM15:RM114,2)</f>
        <v>0</v>
      </c>
      <c r="RN14" s="19">
        <f t="shared" ref="RN14" si="464">COUNTIF(RN15:RN114,2)</f>
        <v>0</v>
      </c>
      <c r="RO14" s="19">
        <f t="shared" ref="RO14" si="465">COUNTIF(RO15:RO114,2)</f>
        <v>0</v>
      </c>
      <c r="RP14" s="19">
        <f t="shared" ref="RP14" si="466">COUNTIF(RP15:RP114,2)</f>
        <v>0</v>
      </c>
      <c r="RQ14" s="19">
        <f t="shared" ref="RQ14" si="467">COUNTIF(RQ15:RQ114,2)</f>
        <v>0</v>
      </c>
      <c r="RR14" s="19">
        <f t="shared" ref="RR14" si="468">COUNTIF(RR15:RR114,2)</f>
        <v>0</v>
      </c>
      <c r="RS14" s="19">
        <f t="shared" ref="RS14" si="469">COUNTIF(RS15:RS114,2)</f>
        <v>0</v>
      </c>
      <c r="RT14" s="19">
        <f t="shared" ref="RT14" si="470">COUNTIF(RT15:RT114,2)</f>
        <v>0</v>
      </c>
      <c r="RU14" s="19">
        <f t="shared" ref="RU14" si="471">COUNTIF(RU15:RU114,2)</f>
        <v>0</v>
      </c>
      <c r="RV14" s="19">
        <f t="shared" ref="RV14" si="472">COUNTIF(RV15:RV114,2)</f>
        <v>0</v>
      </c>
      <c r="RW14" s="19">
        <f t="shared" ref="RW14" si="473">COUNTIF(RW15:RW114,2)</f>
        <v>0</v>
      </c>
      <c r="RX14" s="19">
        <f t="shared" ref="RX14" si="474">COUNTIF(RX15:RX114,2)</f>
        <v>0</v>
      </c>
      <c r="RY14" s="19">
        <f t="shared" ref="RY14" si="475">COUNTIF(RY15:RY114,2)</f>
        <v>0</v>
      </c>
      <c r="RZ14" s="19">
        <f t="shared" ref="RZ14" si="476">COUNTIF(RZ15:RZ114,2)</f>
        <v>0</v>
      </c>
      <c r="SA14" s="19">
        <f t="shared" ref="SA14" si="477">COUNTIF(SA15:SA114,2)</f>
        <v>0</v>
      </c>
      <c r="SB14" s="19">
        <f t="shared" ref="SB14" si="478">COUNTIF(SB15:SB114,2)</f>
        <v>0</v>
      </c>
      <c r="SC14" s="19">
        <f t="shared" ref="SC14" si="479">COUNTIF(SC15:SC114,2)</f>
        <v>0</v>
      </c>
      <c r="SD14" s="19">
        <f t="shared" ref="SD14" si="480">COUNTIF(SD15:SD114,2)</f>
        <v>0</v>
      </c>
      <c r="SE14" s="19">
        <f t="shared" ref="SE14" si="481">COUNTIF(SE15:SE114,2)</f>
        <v>0</v>
      </c>
      <c r="SF14" s="19">
        <f t="shared" ref="SF14" si="482">COUNTIF(SF15:SF114,2)</f>
        <v>0</v>
      </c>
      <c r="SG14" s="19">
        <f t="shared" ref="SG14" si="483">COUNTIF(SG15:SG114,2)</f>
        <v>0</v>
      </c>
      <c r="SH14" s="19">
        <f t="shared" ref="SH14" si="484">COUNTIF(SH15:SH114,2)</f>
        <v>0</v>
      </c>
      <c r="SI14" s="19">
        <f t="shared" ref="SI14" si="485">COUNTIF(SI15:SI114,2)</f>
        <v>0</v>
      </c>
      <c r="SJ14" s="19">
        <f t="shared" ref="SJ14" si="486">COUNTIF(SJ15:SJ114,2)</f>
        <v>0</v>
      </c>
      <c r="SK14" s="19">
        <f t="shared" ref="SK14" si="487">COUNTIF(SK15:SK114,2)</f>
        <v>0</v>
      </c>
      <c r="SL14" s="19">
        <f t="shared" ref="SL14" si="488">COUNTIF(SL15:SL114,2)</f>
        <v>0</v>
      </c>
      <c r="SM14" s="19">
        <f t="shared" ref="SM14" si="489">COUNTIF(SM15:SM114,2)</f>
        <v>0</v>
      </c>
      <c r="SN14" s="19">
        <f t="shared" ref="SN14" si="490">COUNTIF(SN15:SN114,2)</f>
        <v>0</v>
      </c>
      <c r="SO14" s="19">
        <f t="shared" ref="SO14" si="491">COUNTIF(SO15:SO114,2)</f>
        <v>0</v>
      </c>
      <c r="SP14" s="19">
        <f t="shared" ref="SP14" si="492">COUNTIF(SP15:SP114,2)</f>
        <v>0</v>
      </c>
      <c r="SQ14" s="19">
        <f t="shared" ref="SQ14" si="493">COUNTIF(SQ15:SQ114,2)</f>
        <v>0</v>
      </c>
      <c r="SR14" s="19">
        <f t="shared" ref="SR14" si="494">COUNTIF(SR15:SR114,2)</f>
        <v>0</v>
      </c>
      <c r="SS14" s="19">
        <f t="shared" ref="SS14" si="495">COUNTIF(SS15:SS114,2)</f>
        <v>0</v>
      </c>
      <c r="ST14" s="19">
        <f t="shared" ref="ST14" si="496">COUNTIF(ST15:ST114,2)</f>
        <v>0</v>
      </c>
      <c r="SU14" s="19">
        <f t="shared" ref="SU14" si="497">COUNTIF(SU15:SU114,2)</f>
        <v>0</v>
      </c>
      <c r="SV14" s="19">
        <f t="shared" ref="SV14" si="498">COUNTIF(SV15:SV114,2)</f>
        <v>0</v>
      </c>
      <c r="SW14" s="19">
        <f t="shared" ref="SW14" si="499">COUNTIF(SW15:SW114,2)</f>
        <v>0</v>
      </c>
      <c r="SX14" s="19">
        <f t="shared" ref="SX14" si="500">COUNTIF(SX15:SX114,2)</f>
        <v>0</v>
      </c>
      <c r="SY14" s="19">
        <f t="shared" ref="SY14" si="501">COUNTIF(SY15:SY114,2)</f>
        <v>0</v>
      </c>
      <c r="SZ14" s="19">
        <f t="shared" ref="SZ14" si="502">COUNTIF(SZ15:SZ114,2)</f>
        <v>0</v>
      </c>
      <c r="TA14" s="19">
        <f t="shared" ref="TA14" si="503">COUNTIF(TA15:TA114,2)</f>
        <v>0</v>
      </c>
      <c r="TB14" s="19">
        <f t="shared" ref="TB14" si="504">COUNTIF(TB15:TB114,2)</f>
        <v>0</v>
      </c>
      <c r="TC14" s="19">
        <f t="shared" ref="TC14" si="505">COUNTIF(TC15:TC114,2)</f>
        <v>0</v>
      </c>
      <c r="TD14" s="19">
        <f t="shared" ref="TD14" si="506">COUNTIF(TD15:TD114,2)</f>
        <v>0</v>
      </c>
      <c r="TE14" s="19">
        <f t="shared" ref="TE14" si="507">COUNTIF(TE15:TE114,2)</f>
        <v>0</v>
      </c>
      <c r="TF14" s="19">
        <f t="shared" ref="TF14" si="508">COUNTIF(TF15:TF114,2)</f>
        <v>0</v>
      </c>
      <c r="TG14" s="19">
        <f t="shared" ref="TG14" si="509">COUNTIF(TG15:TG114,2)</f>
        <v>0</v>
      </c>
      <c r="TH14" s="19">
        <f t="shared" ref="TH14" si="510">COUNTIF(TH15:TH114,2)</f>
        <v>0</v>
      </c>
      <c r="TI14" s="19">
        <f t="shared" ref="TI14" si="511">COUNTIF(TI15:TI114,2)</f>
        <v>0</v>
      </c>
      <c r="TJ14" s="19">
        <f t="shared" ref="TJ14" si="512">COUNTIF(TJ15:TJ114,2)</f>
        <v>0</v>
      </c>
      <c r="TK14" s="19">
        <f t="shared" ref="TK14" si="513">COUNTIF(TK15:TK114,2)</f>
        <v>0</v>
      </c>
    </row>
    <row r="15" spans="1:535" x14ac:dyDescent="0.3">
      <c r="B15" s="134">
        <f>'Availability - Room Type'!B15</f>
        <v>42037</v>
      </c>
      <c r="C15" s="19">
        <v>2</v>
      </c>
      <c r="D15" s="19"/>
      <c r="E15" s="19"/>
      <c r="F15" s="19"/>
      <c r="G15" s="19"/>
      <c r="H15" s="19"/>
      <c r="I15" s="19"/>
      <c r="J15" s="19"/>
      <c r="K15" s="19"/>
      <c r="L15" s="19"/>
      <c r="M15" s="19"/>
      <c r="N15" s="19"/>
      <c r="O15" s="19"/>
      <c r="P15" s="19"/>
      <c r="Q15" s="19"/>
      <c r="R15" s="19"/>
      <c r="S15" s="19"/>
      <c r="T15" s="19"/>
      <c r="U15" s="19"/>
      <c r="V15" s="19"/>
      <c r="AA15" s="19">
        <f>IF('Room Information'!L7&lt;&gt;"",'Room Information'!L7,"")</f>
        <v>201</v>
      </c>
      <c r="AB15" s="19">
        <f>IF($AA15&lt;&gt;"",SUMPRODUCT(('Booking Guest Information'!$A$21:$A$170&lt;&gt;"X")*('Booking Guest Information'!$M$21:$M$170&lt;=AB$5)*('Booking Guest Information'!$O$21:$O$170&gt;AB$5)*('Booking Guest Information'!$G$21:$G$170=$AA15)),"")</f>
        <v>0</v>
      </c>
      <c r="AC15" s="19">
        <f>IF($AA15&lt;&gt;"",SUMPRODUCT(('Booking Guest Information'!$A$21:$A$170&lt;&gt;"X")*('Booking Guest Information'!$M$21:$M$170&lt;=AC$5)*('Booking Guest Information'!$O$21:$O$170&gt;AC$5)*('Booking Guest Information'!$G$21:$G$170=$AA15)),"")</f>
        <v>0</v>
      </c>
      <c r="AD15" s="19">
        <f>IF($AA15&lt;&gt;"",SUMPRODUCT(('Booking Guest Information'!$A$21:$A$170&lt;&gt;"X")*('Booking Guest Information'!$M$21:$M$170&lt;=AD$5)*('Booking Guest Information'!$O$21:$O$170&gt;AD$5)*('Booking Guest Information'!$G$21:$G$170=$AA15)),"")</f>
        <v>0</v>
      </c>
      <c r="AE15" s="19">
        <f>IF($AA15&lt;&gt;"",SUMPRODUCT(('Booking Guest Information'!$A$21:$A$170&lt;&gt;"X")*('Booking Guest Information'!$M$21:$M$170&lt;=AE$5)*('Booking Guest Information'!$O$21:$O$170&gt;AE$5)*('Booking Guest Information'!$G$21:$G$170=$AA15)),"")</f>
        <v>0</v>
      </c>
      <c r="AF15" s="19">
        <f>IF($AA15&lt;&gt;"",SUMPRODUCT(('Booking Guest Information'!$A$21:$A$170&lt;&gt;"X")*('Booking Guest Information'!$M$21:$M$170&lt;=AF$5)*('Booking Guest Information'!$O$21:$O$170&gt;AF$5)*('Booking Guest Information'!$G$21:$G$170=$AA15)),"")</f>
        <v>0</v>
      </c>
      <c r="AG15" s="19">
        <f>IF($AA15&lt;&gt;"",SUMPRODUCT(('Booking Guest Information'!$A$21:$A$170&lt;&gt;"X")*('Booking Guest Information'!$M$21:$M$170&lt;=AG$5)*('Booking Guest Information'!$O$21:$O$170&gt;AG$5)*('Booking Guest Information'!$G$21:$G$170=$AA15)),"")</f>
        <v>0</v>
      </c>
      <c r="AH15" s="19">
        <f>IF($AA15&lt;&gt;"",SUMPRODUCT(('Booking Guest Information'!$A$21:$A$170&lt;&gt;"X")*('Booking Guest Information'!$M$21:$M$170&lt;=AH$5)*('Booking Guest Information'!$O$21:$O$170&gt;AH$5)*('Booking Guest Information'!$G$21:$G$170=$AA15)),"")</f>
        <v>0</v>
      </c>
      <c r="AI15" s="19">
        <f>IF($AA15&lt;&gt;"",SUMPRODUCT(('Booking Guest Information'!$A$21:$A$170&lt;&gt;"X")*('Booking Guest Information'!$M$21:$M$170&lt;=AI$5)*('Booking Guest Information'!$O$21:$O$170&gt;AI$5)*('Booking Guest Information'!$G$21:$G$170=$AA15)),"")</f>
        <v>0</v>
      </c>
      <c r="AJ15" s="19">
        <f>IF($AA15&lt;&gt;"",SUMPRODUCT(('Booking Guest Information'!$A$21:$A$170&lt;&gt;"X")*('Booking Guest Information'!$M$21:$M$170&lt;=AJ$5)*('Booking Guest Information'!$O$21:$O$170&gt;AJ$5)*('Booking Guest Information'!$G$21:$G$170=$AA15)),"")</f>
        <v>0</v>
      </c>
      <c r="AK15" s="19">
        <f>IF($AA15&lt;&gt;"",SUMPRODUCT(('Booking Guest Information'!$A$21:$A$170&lt;&gt;"X")*('Booking Guest Information'!$M$21:$M$170&lt;=AK$5)*('Booking Guest Information'!$O$21:$O$170&gt;AK$5)*('Booking Guest Information'!$G$21:$G$170=$AA15)),"")</f>
        <v>1</v>
      </c>
      <c r="AL15" s="19">
        <f>IF($AA15&lt;&gt;"",SUMPRODUCT(('Booking Guest Information'!$A$21:$A$170&lt;&gt;"X")*('Booking Guest Information'!$M$21:$M$170&lt;=AL$5)*('Booking Guest Information'!$O$21:$O$170&gt;AL$5)*('Booking Guest Information'!$G$21:$G$170=$AA15)),"")</f>
        <v>1</v>
      </c>
      <c r="AM15" s="19">
        <f>IF($AA15&lt;&gt;"",SUMPRODUCT(('Booking Guest Information'!$A$21:$A$170&lt;&gt;"X")*('Booking Guest Information'!$M$21:$M$170&lt;=AM$5)*('Booking Guest Information'!$O$21:$O$170&gt;AM$5)*('Booking Guest Information'!$G$21:$G$170=$AA15)),"")</f>
        <v>1</v>
      </c>
      <c r="AN15" s="19">
        <f>IF($AA15&lt;&gt;"",SUMPRODUCT(('Booking Guest Information'!$A$21:$A$170&lt;&gt;"X")*('Booking Guest Information'!$M$21:$M$170&lt;=AN$5)*('Booking Guest Information'!$O$21:$O$170&gt;AN$5)*('Booking Guest Information'!$G$21:$G$170=$AA15)),"")</f>
        <v>1</v>
      </c>
      <c r="AO15" s="19">
        <f>IF($AA15&lt;&gt;"",SUMPRODUCT(('Booking Guest Information'!$A$21:$A$170&lt;&gt;"X")*('Booking Guest Information'!$M$21:$M$170&lt;=AO$5)*('Booking Guest Information'!$O$21:$O$170&gt;AO$5)*('Booking Guest Information'!$G$21:$G$170=$AA15)),"")</f>
        <v>1</v>
      </c>
      <c r="AP15" s="19">
        <f>IF($AA15&lt;&gt;"",SUMPRODUCT(('Booking Guest Information'!$A$21:$A$170&lt;&gt;"X")*('Booking Guest Information'!$M$21:$M$170&lt;=AP$5)*('Booking Guest Information'!$O$21:$O$170&gt;AP$5)*('Booking Guest Information'!$G$21:$G$170=$AA15)),"")</f>
        <v>0</v>
      </c>
      <c r="AQ15" s="19">
        <f>IF($AA15&lt;&gt;"",SUMPRODUCT(('Booking Guest Information'!$A$21:$A$170&lt;&gt;"X")*('Booking Guest Information'!$M$21:$M$170&lt;=AQ$5)*('Booking Guest Information'!$O$21:$O$170&gt;AQ$5)*('Booking Guest Information'!$G$21:$G$170=$AA15)),"")</f>
        <v>0</v>
      </c>
      <c r="AR15" s="19">
        <f>IF($AA15&lt;&gt;"",SUMPRODUCT(('Booking Guest Information'!$A$21:$A$170&lt;&gt;"X")*('Booking Guest Information'!$M$21:$M$170&lt;=AR$5)*('Booking Guest Information'!$O$21:$O$170&gt;AR$5)*('Booking Guest Information'!$G$21:$G$170=$AA15)),"")</f>
        <v>0</v>
      </c>
      <c r="AS15" s="19">
        <f>IF($AA15&lt;&gt;"",SUMPRODUCT(('Booking Guest Information'!$A$21:$A$170&lt;&gt;"X")*('Booking Guest Information'!$M$21:$M$170&lt;=AS$5)*('Booking Guest Information'!$O$21:$O$170&gt;AS$5)*('Booking Guest Information'!$G$21:$G$170=$AA15)),"")</f>
        <v>0</v>
      </c>
      <c r="AT15" s="19">
        <f>IF($AA15&lt;&gt;"",SUMPRODUCT(('Booking Guest Information'!$A$21:$A$170&lt;&gt;"X")*('Booking Guest Information'!$M$21:$M$170&lt;=AT$5)*('Booking Guest Information'!$O$21:$O$170&gt;AT$5)*('Booking Guest Information'!$G$21:$G$170=$AA15)),"")</f>
        <v>0</v>
      </c>
      <c r="AU15" s="19">
        <f>IF($AA15&lt;&gt;"",SUMPRODUCT(('Booking Guest Information'!$A$21:$A$170&lt;&gt;"X")*('Booking Guest Information'!$M$21:$M$170&lt;=AU$5)*('Booking Guest Information'!$O$21:$O$170&gt;AU$5)*('Booking Guest Information'!$G$21:$G$170=$AA15)),"")</f>
        <v>0</v>
      </c>
      <c r="AV15" s="19">
        <f>IF($AA15&lt;&gt;"",SUMPRODUCT(('Booking Guest Information'!$A$21:$A$170&lt;&gt;"X")*('Booking Guest Information'!$M$21:$M$170&lt;=AV$5)*('Booking Guest Information'!$O$21:$O$170&gt;AV$5)*('Booking Guest Information'!$G$21:$G$170=$AA15)),"")</f>
        <v>0</v>
      </c>
      <c r="AW15" s="19">
        <f>IF($AA15&lt;&gt;"",SUMPRODUCT(('Booking Guest Information'!$A$21:$A$170&lt;&gt;"X")*('Booking Guest Information'!$M$21:$M$170&lt;=AW$5)*('Booking Guest Information'!$O$21:$O$170&gt;AW$5)*('Booking Guest Information'!$G$21:$G$170=$AA15)),"")</f>
        <v>0</v>
      </c>
      <c r="AX15" s="19">
        <f>IF($AA15&lt;&gt;"",SUMPRODUCT(('Booking Guest Information'!$A$21:$A$170&lt;&gt;"X")*('Booking Guest Information'!$M$21:$M$170&lt;=AX$5)*('Booking Guest Information'!$O$21:$O$170&gt;AX$5)*('Booking Guest Information'!$G$21:$G$170=$AA15)),"")</f>
        <v>0</v>
      </c>
      <c r="AY15" s="19">
        <f>IF($AA15&lt;&gt;"",SUMPRODUCT(('Booking Guest Information'!$A$21:$A$170&lt;&gt;"X")*('Booking Guest Information'!$M$21:$M$170&lt;=AY$5)*('Booking Guest Information'!$O$21:$O$170&gt;AY$5)*('Booking Guest Information'!$G$21:$G$170=$AA15)),"")</f>
        <v>0</v>
      </c>
      <c r="AZ15" s="19">
        <f>IF($AA15&lt;&gt;"",SUMPRODUCT(('Booking Guest Information'!$A$21:$A$170&lt;&gt;"X")*('Booking Guest Information'!$M$21:$M$170&lt;=AZ$5)*('Booking Guest Information'!$O$21:$O$170&gt;AZ$5)*('Booking Guest Information'!$G$21:$G$170=$AA15)),"")</f>
        <v>0</v>
      </c>
      <c r="BA15" s="19">
        <f>IF($AA15&lt;&gt;"",SUMPRODUCT(('Booking Guest Information'!$A$21:$A$170&lt;&gt;"X")*('Booking Guest Information'!$M$21:$M$170&lt;=BA$5)*('Booking Guest Information'!$O$21:$O$170&gt;BA$5)*('Booking Guest Information'!$G$21:$G$170=$AA15)),"")</f>
        <v>0</v>
      </c>
      <c r="BB15" s="19">
        <f>IF($AA15&lt;&gt;"",SUMPRODUCT(('Booking Guest Information'!$A$21:$A$170&lt;&gt;"X")*('Booking Guest Information'!$M$21:$M$170&lt;=BB$5)*('Booking Guest Information'!$O$21:$O$170&gt;BB$5)*('Booking Guest Information'!$G$21:$G$170=$AA15)),"")</f>
        <v>0</v>
      </c>
      <c r="BC15" s="19">
        <f>IF($AA15&lt;&gt;"",SUMPRODUCT(('Booking Guest Information'!$A$21:$A$170&lt;&gt;"X")*('Booking Guest Information'!$M$21:$M$170&lt;=BC$5)*('Booking Guest Information'!$O$21:$O$170&gt;BC$5)*('Booking Guest Information'!$G$21:$G$170=$AA15)),"")</f>
        <v>0</v>
      </c>
      <c r="BD15" s="19">
        <f>IF($AA15&lt;&gt;"",SUMPRODUCT(('Booking Guest Information'!$A$21:$A$170&lt;&gt;"X")*('Booking Guest Information'!$M$21:$M$170&lt;=BD$5)*('Booking Guest Information'!$O$21:$O$170&gt;BD$5)*('Booking Guest Information'!$G$21:$G$170=$AA15)),"")</f>
        <v>0</v>
      </c>
      <c r="BE15" s="19">
        <f>IF($AA15&lt;&gt;"",SUMPRODUCT(('Booking Guest Information'!$A$21:$A$170&lt;&gt;"X")*('Booking Guest Information'!$M$21:$M$170&lt;=BE$5)*('Booking Guest Information'!$O$21:$O$170&gt;BE$5)*('Booking Guest Information'!$G$21:$G$170=$AA15)),"")</f>
        <v>0</v>
      </c>
      <c r="BF15" s="19">
        <f>IF($AA15&lt;&gt;"",SUMPRODUCT(('Booking Guest Information'!$A$21:$A$170&lt;&gt;"X")*('Booking Guest Information'!$M$21:$M$170&lt;=BF$5)*('Booking Guest Information'!$O$21:$O$170&gt;BF$5)*('Booking Guest Information'!$G$21:$G$170=$AA15)),"")</f>
        <v>0</v>
      </c>
      <c r="BG15" s="19">
        <f>IF($AA15&lt;&gt;"",SUMPRODUCT(('Booking Guest Information'!$A$21:$A$170&lt;&gt;"X")*('Booking Guest Information'!$M$21:$M$170&lt;=BG$5)*('Booking Guest Information'!$O$21:$O$170&gt;BG$5)*('Booking Guest Information'!$G$21:$G$170=$AA15)),"")</f>
        <v>0</v>
      </c>
      <c r="BH15" s="19">
        <f>IF($AA15&lt;&gt;"",SUMPRODUCT(('Booking Guest Information'!$A$21:$A$170&lt;&gt;"X")*('Booking Guest Information'!$M$21:$M$170&lt;=BH$5)*('Booking Guest Information'!$O$21:$O$170&gt;BH$5)*('Booking Guest Information'!$G$21:$G$170=$AA15)),"")</f>
        <v>0</v>
      </c>
      <c r="BI15" s="19">
        <f>IF($AA15&lt;&gt;"",SUMPRODUCT(('Booking Guest Information'!$A$21:$A$170&lt;&gt;"X")*('Booking Guest Information'!$M$21:$M$170&lt;=BI$5)*('Booking Guest Information'!$O$21:$O$170&gt;BI$5)*('Booking Guest Information'!$G$21:$G$170=$AA15)),"")</f>
        <v>0</v>
      </c>
      <c r="BJ15" s="19">
        <f>IF($AA15&lt;&gt;"",SUMPRODUCT(('Booking Guest Information'!$A$21:$A$170&lt;&gt;"X")*('Booking Guest Information'!$M$21:$M$170&lt;=BJ$5)*('Booking Guest Information'!$O$21:$O$170&gt;BJ$5)*('Booking Guest Information'!$G$21:$G$170=$AA15)),"")</f>
        <v>0</v>
      </c>
      <c r="BK15" s="19">
        <f>IF($AA15&lt;&gt;"",SUMPRODUCT(('Booking Guest Information'!$A$21:$A$170&lt;&gt;"X")*('Booking Guest Information'!$M$21:$M$170&lt;=BK$5)*('Booking Guest Information'!$O$21:$O$170&gt;BK$5)*('Booking Guest Information'!$G$21:$G$170=$AA15)),"")</f>
        <v>0</v>
      </c>
      <c r="BL15" s="19">
        <f>IF($AA15&lt;&gt;"",SUMPRODUCT(('Booking Guest Information'!$A$21:$A$170&lt;&gt;"X")*('Booking Guest Information'!$M$21:$M$170&lt;=BL$5)*('Booking Guest Information'!$O$21:$O$170&gt;BL$5)*('Booking Guest Information'!$G$21:$G$170=$AA15)),"")</f>
        <v>0</v>
      </c>
      <c r="BM15" s="19">
        <f>IF($AA15&lt;&gt;"",SUMPRODUCT(('Booking Guest Information'!$A$21:$A$170&lt;&gt;"X")*('Booking Guest Information'!$M$21:$M$170&lt;=BM$5)*('Booking Guest Information'!$O$21:$O$170&gt;BM$5)*('Booking Guest Information'!$G$21:$G$170=$AA15)),"")</f>
        <v>0</v>
      </c>
      <c r="BN15" s="19">
        <f>IF($AA15&lt;&gt;"",SUMPRODUCT(('Booking Guest Information'!$A$21:$A$170&lt;&gt;"X")*('Booking Guest Information'!$M$21:$M$170&lt;=BN$5)*('Booking Guest Information'!$O$21:$O$170&gt;BN$5)*('Booking Guest Information'!$G$21:$G$170=$AA15)),"")</f>
        <v>0</v>
      </c>
      <c r="BO15" s="19">
        <f>IF($AA15&lt;&gt;"",SUMPRODUCT(('Booking Guest Information'!$A$21:$A$170&lt;&gt;"X")*('Booking Guest Information'!$M$21:$M$170&lt;=BO$5)*('Booking Guest Information'!$O$21:$O$170&gt;BO$5)*('Booking Guest Information'!$G$21:$G$170=$AA15)),"")</f>
        <v>0</v>
      </c>
      <c r="BP15" s="19">
        <f>IF($AA15&lt;&gt;"",SUMPRODUCT(('Booking Guest Information'!$A$21:$A$170&lt;&gt;"X")*('Booking Guest Information'!$M$21:$M$170&lt;=BP$5)*('Booking Guest Information'!$O$21:$O$170&gt;BP$5)*('Booking Guest Information'!$G$21:$G$170=$AA15)),"")</f>
        <v>0</v>
      </c>
      <c r="BQ15" s="19">
        <f>IF($AA15&lt;&gt;"",SUMPRODUCT(('Booking Guest Information'!$A$21:$A$170&lt;&gt;"X")*('Booking Guest Information'!$M$21:$M$170&lt;=BQ$5)*('Booking Guest Information'!$O$21:$O$170&gt;BQ$5)*('Booking Guest Information'!$G$21:$G$170=$AA15)),"")</f>
        <v>0</v>
      </c>
      <c r="BR15" s="19">
        <f>IF($AA15&lt;&gt;"",SUMPRODUCT(('Booking Guest Information'!$A$21:$A$170&lt;&gt;"X")*('Booking Guest Information'!$M$21:$M$170&lt;=BR$5)*('Booking Guest Information'!$O$21:$O$170&gt;BR$5)*('Booking Guest Information'!$G$21:$G$170=$AA15)),"")</f>
        <v>0</v>
      </c>
      <c r="BS15" s="19">
        <f>IF($AA15&lt;&gt;"",SUMPRODUCT(('Booking Guest Information'!$A$21:$A$170&lt;&gt;"X")*('Booking Guest Information'!$M$21:$M$170&lt;=BS$5)*('Booking Guest Information'!$O$21:$O$170&gt;BS$5)*('Booking Guest Information'!$G$21:$G$170=$AA15)),"")</f>
        <v>0</v>
      </c>
      <c r="BT15" s="19">
        <f>IF($AA15&lt;&gt;"",SUMPRODUCT(('Booking Guest Information'!$A$21:$A$170&lt;&gt;"X")*('Booking Guest Information'!$M$21:$M$170&lt;=BT$5)*('Booking Guest Information'!$O$21:$O$170&gt;BT$5)*('Booking Guest Information'!$G$21:$G$170=$AA15)),"")</f>
        <v>0</v>
      </c>
      <c r="BU15" s="19">
        <f>IF($AA15&lt;&gt;"",SUMPRODUCT(('Booking Guest Information'!$A$21:$A$170&lt;&gt;"X")*('Booking Guest Information'!$M$21:$M$170&lt;=BU$5)*('Booking Guest Information'!$O$21:$O$170&gt;BU$5)*('Booking Guest Information'!$G$21:$G$170=$AA15)),"")</f>
        <v>0</v>
      </c>
      <c r="BV15" s="19">
        <f>IF($AA15&lt;&gt;"",SUMPRODUCT(('Booking Guest Information'!$A$21:$A$170&lt;&gt;"X")*('Booking Guest Information'!$M$21:$M$170&lt;=BV$5)*('Booking Guest Information'!$O$21:$O$170&gt;BV$5)*('Booking Guest Information'!$G$21:$G$170=$AA15)),"")</f>
        <v>0</v>
      </c>
      <c r="BW15" s="19">
        <f>IF($AA15&lt;&gt;"",SUMPRODUCT(('Booking Guest Information'!$A$21:$A$170&lt;&gt;"X")*('Booking Guest Information'!$M$21:$M$170&lt;=BW$5)*('Booking Guest Information'!$O$21:$O$170&gt;BW$5)*('Booking Guest Information'!$G$21:$G$170=$AA15)),"")</f>
        <v>0</v>
      </c>
      <c r="BX15" s="19">
        <f>IF($AA15&lt;&gt;"",SUMPRODUCT(('Booking Guest Information'!$A$21:$A$170&lt;&gt;"X")*('Booking Guest Information'!$M$21:$M$170&lt;=BX$5)*('Booking Guest Information'!$O$21:$O$170&gt;BX$5)*('Booking Guest Information'!$G$21:$G$170=$AA15)),"")</f>
        <v>0</v>
      </c>
      <c r="BY15" s="19">
        <f>IF($AA15&lt;&gt;"",SUMPRODUCT(('Booking Guest Information'!$A$21:$A$170&lt;&gt;"X")*('Booking Guest Information'!$M$21:$M$170&lt;=BY$5)*('Booking Guest Information'!$O$21:$O$170&gt;BY$5)*('Booking Guest Information'!$G$21:$G$170=$AA15)),"")</f>
        <v>0</v>
      </c>
      <c r="BZ15" s="19">
        <f>IF($AA15&lt;&gt;"",SUMPRODUCT(('Booking Guest Information'!$A$21:$A$170&lt;&gt;"X")*('Booking Guest Information'!$M$21:$M$170&lt;=BZ$5)*('Booking Guest Information'!$O$21:$O$170&gt;BZ$5)*('Booking Guest Information'!$G$21:$G$170=$AA15)),"")</f>
        <v>0</v>
      </c>
      <c r="CA15" s="19">
        <f>IF($AA15&lt;&gt;"",SUMPRODUCT(('Booking Guest Information'!$A$21:$A$170&lt;&gt;"X")*('Booking Guest Information'!$M$21:$M$170&lt;=CA$5)*('Booking Guest Information'!$O$21:$O$170&gt;CA$5)*('Booking Guest Information'!$G$21:$G$170=$AA15)),"")</f>
        <v>0</v>
      </c>
      <c r="CB15" s="19">
        <f>IF($AA15&lt;&gt;"",SUMPRODUCT(('Booking Guest Information'!$A$21:$A$170&lt;&gt;"X")*('Booking Guest Information'!$M$21:$M$170&lt;=CB$5)*('Booking Guest Information'!$O$21:$O$170&gt;CB$5)*('Booking Guest Information'!$G$21:$G$170=$AA15)),"")</f>
        <v>0</v>
      </c>
      <c r="CC15" s="19">
        <f>IF($AA15&lt;&gt;"",SUMPRODUCT(('Booking Guest Information'!$A$21:$A$170&lt;&gt;"X")*('Booking Guest Information'!$M$21:$M$170&lt;=CC$5)*('Booking Guest Information'!$O$21:$O$170&gt;CC$5)*('Booking Guest Information'!$G$21:$G$170=$AA15)),"")</f>
        <v>0</v>
      </c>
      <c r="CD15" s="19">
        <f>IF($AA15&lt;&gt;"",SUMPRODUCT(('Booking Guest Information'!$A$21:$A$170&lt;&gt;"X")*('Booking Guest Information'!$M$21:$M$170&lt;=CD$5)*('Booking Guest Information'!$O$21:$O$170&gt;CD$5)*('Booking Guest Information'!$G$21:$G$170=$AA15)),"")</f>
        <v>0</v>
      </c>
      <c r="CE15" s="19">
        <f>IF($AA15&lt;&gt;"",SUMPRODUCT(('Booking Guest Information'!$A$21:$A$170&lt;&gt;"X")*('Booking Guest Information'!$M$21:$M$170&lt;=CE$5)*('Booking Guest Information'!$O$21:$O$170&gt;CE$5)*('Booking Guest Information'!$G$21:$G$170=$AA15)),"")</f>
        <v>0</v>
      </c>
      <c r="CF15" s="19">
        <f>IF($AA15&lt;&gt;"",SUMPRODUCT(('Booking Guest Information'!$A$21:$A$170&lt;&gt;"X")*('Booking Guest Information'!$M$21:$M$170&lt;=CF$5)*('Booking Guest Information'!$O$21:$O$170&gt;CF$5)*('Booking Guest Information'!$G$21:$G$170=$AA15)),"")</f>
        <v>0</v>
      </c>
      <c r="CG15" s="19">
        <f>IF($AA15&lt;&gt;"",SUMPRODUCT(('Booking Guest Information'!$A$21:$A$170&lt;&gt;"X")*('Booking Guest Information'!$M$21:$M$170&lt;=CG$5)*('Booking Guest Information'!$O$21:$O$170&gt;CG$5)*('Booking Guest Information'!$G$21:$G$170=$AA15)),"")</f>
        <v>0</v>
      </c>
      <c r="CH15" s="19">
        <f>IF($AA15&lt;&gt;"",SUMPRODUCT(('Booking Guest Information'!$A$21:$A$170&lt;&gt;"X")*('Booking Guest Information'!$M$21:$M$170&lt;=CH$5)*('Booking Guest Information'!$O$21:$O$170&gt;CH$5)*('Booking Guest Information'!$G$21:$G$170=$AA15)),"")</f>
        <v>0</v>
      </c>
      <c r="CI15" s="19">
        <f>IF($AA15&lt;&gt;"",SUMPRODUCT(('Booking Guest Information'!$A$21:$A$170&lt;&gt;"X")*('Booking Guest Information'!$M$21:$M$170&lt;=CI$5)*('Booking Guest Information'!$O$21:$O$170&gt;CI$5)*('Booking Guest Information'!$G$21:$G$170=$AA15)),"")</f>
        <v>0</v>
      </c>
      <c r="CJ15" s="19">
        <f>IF($AA15&lt;&gt;"",SUMPRODUCT(('Booking Guest Information'!$A$21:$A$170&lt;&gt;"X")*('Booking Guest Information'!$M$21:$M$170&lt;=CJ$5)*('Booking Guest Information'!$O$21:$O$170&gt;CJ$5)*('Booking Guest Information'!$G$21:$G$170=$AA15)),"")</f>
        <v>0</v>
      </c>
      <c r="CK15" s="19">
        <f>IF($AA15&lt;&gt;"",SUMPRODUCT(('Booking Guest Information'!$A$21:$A$170&lt;&gt;"X")*('Booking Guest Information'!$M$21:$M$170&lt;=CK$5)*('Booking Guest Information'!$O$21:$O$170&gt;CK$5)*('Booking Guest Information'!$G$21:$G$170=$AA15)),"")</f>
        <v>0</v>
      </c>
      <c r="CL15" s="19">
        <f>IF($AA15&lt;&gt;"",SUMPRODUCT(('Booking Guest Information'!$A$21:$A$170&lt;&gt;"X")*('Booking Guest Information'!$M$21:$M$170&lt;=CL$5)*('Booking Guest Information'!$O$21:$O$170&gt;CL$5)*('Booking Guest Information'!$G$21:$G$170=$AA15)),"")</f>
        <v>0</v>
      </c>
      <c r="CM15" s="19">
        <f>IF($AA15&lt;&gt;"",SUMPRODUCT(('Booking Guest Information'!$A$21:$A$170&lt;&gt;"X")*('Booking Guest Information'!$M$21:$M$170&lt;=CM$5)*('Booking Guest Information'!$O$21:$O$170&gt;CM$5)*('Booking Guest Information'!$G$21:$G$170=$AA15)),"")</f>
        <v>0</v>
      </c>
      <c r="CN15" s="19">
        <f>IF($AA15&lt;&gt;"",SUMPRODUCT(('Booking Guest Information'!$A$21:$A$170&lt;&gt;"X")*('Booking Guest Information'!$M$21:$M$170&lt;=CN$5)*('Booking Guest Information'!$O$21:$O$170&gt;CN$5)*('Booking Guest Information'!$G$21:$G$170=$AA15)),"")</f>
        <v>0</v>
      </c>
      <c r="CO15" s="19">
        <f>IF($AA15&lt;&gt;"",SUMPRODUCT(('Booking Guest Information'!$A$21:$A$170&lt;&gt;"X")*('Booking Guest Information'!$M$21:$M$170&lt;=CO$5)*('Booking Guest Information'!$O$21:$O$170&gt;CO$5)*('Booking Guest Information'!$G$21:$G$170=$AA15)),"")</f>
        <v>0</v>
      </c>
      <c r="CP15" s="19">
        <f>IF($AA15&lt;&gt;"",SUMPRODUCT(('Booking Guest Information'!$A$21:$A$170&lt;&gt;"X")*('Booking Guest Information'!$M$21:$M$170&lt;=CP$5)*('Booking Guest Information'!$O$21:$O$170&gt;CP$5)*('Booking Guest Information'!$G$21:$G$170=$AA15)),"")</f>
        <v>0</v>
      </c>
      <c r="CQ15" s="19">
        <f>IF($AA15&lt;&gt;"",SUMPRODUCT(('Booking Guest Information'!$A$21:$A$170&lt;&gt;"X")*('Booking Guest Information'!$M$21:$M$170&lt;=CQ$5)*('Booking Guest Information'!$O$21:$O$170&gt;CQ$5)*('Booking Guest Information'!$G$21:$G$170=$AA15)),"")</f>
        <v>0</v>
      </c>
      <c r="CR15" s="19">
        <f>IF($AA15&lt;&gt;"",SUMPRODUCT(('Booking Guest Information'!$A$21:$A$170&lt;&gt;"X")*('Booking Guest Information'!$M$21:$M$170&lt;=CR$5)*('Booking Guest Information'!$O$21:$O$170&gt;CR$5)*('Booking Guest Information'!$G$21:$G$170=$AA15)),"")</f>
        <v>0</v>
      </c>
      <c r="CS15" s="19">
        <f>IF($AA15&lt;&gt;"",SUMPRODUCT(('Booking Guest Information'!$A$21:$A$170&lt;&gt;"X")*('Booking Guest Information'!$M$21:$M$170&lt;=CS$5)*('Booking Guest Information'!$O$21:$O$170&gt;CS$5)*('Booking Guest Information'!$G$21:$G$170=$AA15)),"")</f>
        <v>0</v>
      </c>
      <c r="CT15" s="19">
        <f>IF($AA15&lt;&gt;"",SUMPRODUCT(('Booking Guest Information'!$A$21:$A$170&lt;&gt;"X")*('Booking Guest Information'!$M$21:$M$170&lt;=CT$5)*('Booking Guest Information'!$O$21:$O$170&gt;CT$5)*('Booking Guest Information'!$G$21:$G$170=$AA15)),"")</f>
        <v>0</v>
      </c>
      <c r="CU15" s="19">
        <f>IF($AA15&lt;&gt;"",SUMPRODUCT(('Booking Guest Information'!$A$21:$A$170&lt;&gt;"X")*('Booking Guest Information'!$M$21:$M$170&lt;=CU$5)*('Booking Guest Information'!$O$21:$O$170&gt;CU$5)*('Booking Guest Information'!$G$21:$G$170=$AA15)),"")</f>
        <v>0</v>
      </c>
      <c r="CV15" s="19">
        <f>IF($AA15&lt;&gt;"",SUMPRODUCT(('Booking Guest Information'!$A$21:$A$170&lt;&gt;"X")*('Booking Guest Information'!$M$21:$M$170&lt;=CV$5)*('Booking Guest Information'!$O$21:$O$170&gt;CV$5)*('Booking Guest Information'!$G$21:$G$170=$AA15)),"")</f>
        <v>0</v>
      </c>
      <c r="CW15" s="19">
        <f>IF($AA15&lt;&gt;"",SUMPRODUCT(('Booking Guest Information'!$A$21:$A$170&lt;&gt;"X")*('Booking Guest Information'!$M$21:$M$170&lt;=CW$5)*('Booking Guest Information'!$O$21:$O$170&gt;CW$5)*('Booking Guest Information'!$G$21:$G$170=$AA15)),"")</f>
        <v>0</v>
      </c>
      <c r="CX15" s="19">
        <f>IF($AA15&lt;&gt;"",SUMPRODUCT(('Booking Guest Information'!$A$21:$A$170&lt;&gt;"X")*('Booking Guest Information'!$M$21:$M$170&lt;=CX$5)*('Booking Guest Information'!$O$21:$O$170&gt;CX$5)*('Booking Guest Information'!$G$21:$G$170=$AA15)),"")</f>
        <v>0</v>
      </c>
      <c r="CY15" s="19">
        <f>IF($AA15&lt;&gt;"",SUMPRODUCT(('Booking Guest Information'!$A$21:$A$170&lt;&gt;"X")*('Booking Guest Information'!$M$21:$M$170&lt;=CY$5)*('Booking Guest Information'!$O$21:$O$170&gt;CY$5)*('Booking Guest Information'!$G$21:$G$170=$AA15)),"")</f>
        <v>0</v>
      </c>
      <c r="CZ15" s="19">
        <f>IF($AA15&lt;&gt;"",SUMPRODUCT(('Booking Guest Information'!$A$21:$A$170&lt;&gt;"X")*('Booking Guest Information'!$M$21:$M$170&lt;=CZ$5)*('Booking Guest Information'!$O$21:$O$170&gt;CZ$5)*('Booking Guest Information'!$G$21:$G$170=$AA15)),"")</f>
        <v>0</v>
      </c>
      <c r="DA15" s="19">
        <f>IF($AA15&lt;&gt;"",SUMPRODUCT(('Booking Guest Information'!$A$21:$A$170&lt;&gt;"X")*('Booking Guest Information'!$M$21:$M$170&lt;=DA$5)*('Booking Guest Information'!$O$21:$O$170&gt;DA$5)*('Booking Guest Information'!$G$21:$G$170=$AA15)),"")</f>
        <v>0</v>
      </c>
      <c r="DB15" s="19">
        <f>IF($AA15&lt;&gt;"",SUMPRODUCT(('Booking Guest Information'!$A$21:$A$170&lt;&gt;"X")*('Booking Guest Information'!$M$21:$M$170&lt;=DB$5)*('Booking Guest Information'!$O$21:$O$170&gt;DB$5)*('Booking Guest Information'!$G$21:$G$170=$AA15)),"")</f>
        <v>0</v>
      </c>
      <c r="DC15" s="19">
        <f>IF($AA15&lt;&gt;"",SUMPRODUCT(('Booking Guest Information'!$A$21:$A$170&lt;&gt;"X")*('Booking Guest Information'!$M$21:$M$170&lt;=DC$5)*('Booking Guest Information'!$O$21:$O$170&gt;DC$5)*('Booking Guest Information'!$G$21:$G$170=$AA15)),"")</f>
        <v>0</v>
      </c>
      <c r="DD15" s="19">
        <f>IF($AA15&lt;&gt;"",SUMPRODUCT(('Booking Guest Information'!$A$21:$A$170&lt;&gt;"X")*('Booking Guest Information'!$M$21:$M$170&lt;=DD$5)*('Booking Guest Information'!$O$21:$O$170&gt;DD$5)*('Booking Guest Information'!$G$21:$G$170=$AA15)),"")</f>
        <v>0</v>
      </c>
      <c r="DE15" s="19">
        <f>IF($AA15&lt;&gt;"",SUMPRODUCT(('Booking Guest Information'!$A$21:$A$170&lt;&gt;"X")*('Booking Guest Information'!$M$21:$M$170&lt;=DE$5)*('Booking Guest Information'!$O$21:$O$170&gt;DE$5)*('Booking Guest Information'!$G$21:$G$170=$AA15)),"")</f>
        <v>0</v>
      </c>
      <c r="DF15" s="19">
        <f>IF($AA15&lt;&gt;"",SUMPRODUCT(('Booking Guest Information'!$A$21:$A$170&lt;&gt;"X")*('Booking Guest Information'!$M$21:$M$170&lt;=DF$5)*('Booking Guest Information'!$O$21:$O$170&gt;DF$5)*('Booking Guest Information'!$G$21:$G$170=$AA15)),"")</f>
        <v>0</v>
      </c>
      <c r="DG15" s="19">
        <f>IF($AA15&lt;&gt;"",SUMPRODUCT(('Booking Guest Information'!$A$21:$A$170&lt;&gt;"X")*('Booking Guest Information'!$M$21:$M$170&lt;=DG$5)*('Booking Guest Information'!$O$21:$O$170&gt;DG$5)*('Booking Guest Information'!$G$21:$G$170=$AA15)),"")</f>
        <v>0</v>
      </c>
      <c r="DH15" s="19">
        <f>IF($AA15&lt;&gt;"",SUMPRODUCT(('Booking Guest Information'!$A$21:$A$170&lt;&gt;"X")*('Booking Guest Information'!$M$21:$M$170&lt;=DH$5)*('Booking Guest Information'!$O$21:$O$170&gt;DH$5)*('Booking Guest Information'!$G$21:$G$170=$AA15)),"")</f>
        <v>0</v>
      </c>
      <c r="DI15" s="19">
        <f>IF($AA15&lt;&gt;"",SUMPRODUCT(('Booking Guest Information'!$A$21:$A$170&lt;&gt;"X")*('Booking Guest Information'!$M$21:$M$170&lt;=DI$5)*('Booking Guest Information'!$O$21:$O$170&gt;DI$5)*('Booking Guest Information'!$G$21:$G$170=$AA15)),"")</f>
        <v>0</v>
      </c>
      <c r="DJ15" s="19">
        <f>IF($AA15&lt;&gt;"",SUMPRODUCT(('Booking Guest Information'!$A$21:$A$170&lt;&gt;"X")*('Booking Guest Information'!$M$21:$M$170&lt;=DJ$5)*('Booking Guest Information'!$O$21:$O$170&gt;DJ$5)*('Booking Guest Information'!$G$21:$G$170=$AA15)),"")</f>
        <v>0</v>
      </c>
      <c r="DK15" s="19">
        <f>IF($AA15&lt;&gt;"",SUMPRODUCT(('Booking Guest Information'!$A$21:$A$170&lt;&gt;"X")*('Booking Guest Information'!$M$21:$M$170&lt;=DK$5)*('Booking Guest Information'!$O$21:$O$170&gt;DK$5)*('Booking Guest Information'!$G$21:$G$170=$AA15)),"")</f>
        <v>0</v>
      </c>
      <c r="DL15" s="19">
        <f>IF($AA15&lt;&gt;"",SUMPRODUCT(('Booking Guest Information'!$A$21:$A$170&lt;&gt;"X")*('Booking Guest Information'!$M$21:$M$170&lt;=DL$5)*('Booking Guest Information'!$O$21:$O$170&gt;DL$5)*('Booking Guest Information'!$G$21:$G$170=$AA15)),"")</f>
        <v>0</v>
      </c>
      <c r="DM15" s="19">
        <f>IF($AA15&lt;&gt;"",SUMPRODUCT(('Booking Guest Information'!$A$21:$A$170&lt;&gt;"X")*('Booking Guest Information'!$M$21:$M$170&lt;=DM$5)*('Booking Guest Information'!$O$21:$O$170&gt;DM$5)*('Booking Guest Information'!$G$21:$G$170=$AA15)),"")</f>
        <v>0</v>
      </c>
      <c r="DN15" s="19">
        <f>IF($AA15&lt;&gt;"",SUMPRODUCT(('Booking Guest Information'!$A$21:$A$170&lt;&gt;"X")*('Booking Guest Information'!$M$21:$M$170&lt;=DN$5)*('Booking Guest Information'!$O$21:$O$170&gt;DN$5)*('Booking Guest Information'!$G$21:$G$170=$AA15)),"")</f>
        <v>0</v>
      </c>
      <c r="DO15" s="19">
        <f>IF($AA15&lt;&gt;"",SUMPRODUCT(('Booking Guest Information'!$A$21:$A$170&lt;&gt;"X")*('Booking Guest Information'!$M$21:$M$170&lt;=DO$5)*('Booking Guest Information'!$O$21:$O$170&gt;DO$5)*('Booking Guest Information'!$G$21:$G$170=$AA15)),"")</f>
        <v>0</v>
      </c>
      <c r="DP15" s="19">
        <f>IF($AA15&lt;&gt;"",SUMPRODUCT(('Booking Guest Information'!$A$21:$A$170&lt;&gt;"X")*('Booking Guest Information'!$M$21:$M$170&lt;=DP$5)*('Booking Guest Information'!$O$21:$O$170&gt;DP$5)*('Booking Guest Information'!$G$21:$G$170=$AA15)),"")</f>
        <v>0</v>
      </c>
      <c r="DQ15" s="19">
        <f>IF($AA15&lt;&gt;"",SUMPRODUCT(('Booking Guest Information'!$A$21:$A$170&lt;&gt;"X")*('Booking Guest Information'!$M$21:$M$170&lt;=DQ$5)*('Booking Guest Information'!$O$21:$O$170&gt;DQ$5)*('Booking Guest Information'!$G$21:$G$170=$AA15)),"")</f>
        <v>0</v>
      </c>
      <c r="DR15" s="19">
        <f>IF($AA15&lt;&gt;"",SUMPRODUCT(('Booking Guest Information'!$A$21:$A$170&lt;&gt;"X")*('Booking Guest Information'!$M$21:$M$170&lt;=DR$5)*('Booking Guest Information'!$O$21:$O$170&gt;DR$5)*('Booking Guest Information'!$G$21:$G$170=$AA15)),"")</f>
        <v>0</v>
      </c>
      <c r="DS15" s="19">
        <f>IF($AA15&lt;&gt;"",SUMPRODUCT(('Booking Guest Information'!$A$21:$A$170&lt;&gt;"X")*('Booking Guest Information'!$M$21:$M$170&lt;=DS$5)*('Booking Guest Information'!$O$21:$O$170&gt;DS$5)*('Booking Guest Information'!$G$21:$G$170=$AA15)),"")</f>
        <v>0</v>
      </c>
      <c r="DT15" s="19">
        <f>IF($AA15&lt;&gt;"",SUMPRODUCT(('Booking Guest Information'!$A$21:$A$170&lt;&gt;"X")*('Booking Guest Information'!$M$21:$M$170&lt;=DT$5)*('Booking Guest Information'!$O$21:$O$170&gt;DT$5)*('Booking Guest Information'!$G$21:$G$170=$AA15)),"")</f>
        <v>0</v>
      </c>
      <c r="DU15" s="19">
        <f>IF($AA15&lt;&gt;"",SUMPRODUCT(('Booking Guest Information'!$A$21:$A$170&lt;&gt;"X")*('Booking Guest Information'!$M$21:$M$170&lt;=DU$5)*('Booking Guest Information'!$O$21:$O$170&gt;DU$5)*('Booking Guest Information'!$G$21:$G$170=$AA15)),"")</f>
        <v>0</v>
      </c>
      <c r="DV15" s="19">
        <f>IF($AA15&lt;&gt;"",SUMPRODUCT(('Booking Guest Information'!$A$21:$A$170&lt;&gt;"X")*('Booking Guest Information'!$M$21:$M$170&lt;=DV$5)*('Booking Guest Information'!$O$21:$O$170&gt;DV$5)*('Booking Guest Information'!$G$21:$G$170=$AA15)),"")</f>
        <v>0</v>
      </c>
      <c r="DW15" s="19">
        <f>IF($AA15&lt;&gt;"",SUMPRODUCT(('Booking Guest Information'!$A$21:$A$170&lt;&gt;"X")*('Booking Guest Information'!$M$21:$M$170&lt;=DW$5)*('Booking Guest Information'!$O$21:$O$170&gt;DW$5)*('Booking Guest Information'!$G$21:$G$170=$AA15)),"")</f>
        <v>0</v>
      </c>
      <c r="DX15" s="19">
        <f>IF($AA15&lt;&gt;"",SUMPRODUCT(('Booking Guest Information'!$A$21:$A$170&lt;&gt;"X")*('Booking Guest Information'!$M$21:$M$170&lt;=DX$5)*('Booking Guest Information'!$O$21:$O$170&gt;DX$5)*('Booking Guest Information'!$G$21:$G$170=$AA15)),"")</f>
        <v>0</v>
      </c>
      <c r="DY15" s="19">
        <f>IF($AA15&lt;&gt;"",SUMPRODUCT(('Booking Guest Information'!$A$21:$A$170&lt;&gt;"X")*('Booking Guest Information'!$M$21:$M$170&lt;=DY$5)*('Booking Guest Information'!$O$21:$O$170&gt;DY$5)*('Booking Guest Information'!$G$21:$G$170=$AA15)),"")</f>
        <v>0</v>
      </c>
      <c r="DZ15" s="19">
        <f>IF($AA15&lt;&gt;"",SUMPRODUCT(('Booking Guest Information'!$A$21:$A$170&lt;&gt;"X")*('Booking Guest Information'!$M$21:$M$170&lt;=DZ$5)*('Booking Guest Information'!$O$21:$O$170&gt;DZ$5)*('Booking Guest Information'!$G$21:$G$170=$AA15)),"")</f>
        <v>0</v>
      </c>
      <c r="EA15" s="19">
        <f>IF($AA15&lt;&gt;"",SUMPRODUCT(('Booking Guest Information'!$A$21:$A$170&lt;&gt;"X")*('Booking Guest Information'!$M$21:$M$170&lt;=EA$5)*('Booking Guest Information'!$O$21:$O$170&gt;EA$5)*('Booking Guest Information'!$G$21:$G$170=$AA15)),"")</f>
        <v>0</v>
      </c>
      <c r="EB15" s="19">
        <f>IF($AA15&lt;&gt;"",SUMPRODUCT(('Booking Guest Information'!$A$21:$A$170&lt;&gt;"X")*('Booking Guest Information'!$M$21:$M$170&lt;=EB$5)*('Booking Guest Information'!$O$21:$O$170&gt;EB$5)*('Booking Guest Information'!$G$21:$G$170=$AA15)),"")</f>
        <v>0</v>
      </c>
      <c r="EC15" s="19">
        <f>IF($AA15&lt;&gt;"",SUMPRODUCT(('Booking Guest Information'!$A$21:$A$170&lt;&gt;"X")*('Booking Guest Information'!$M$21:$M$170&lt;=EC$5)*('Booking Guest Information'!$O$21:$O$170&gt;EC$5)*('Booking Guest Information'!$G$21:$G$170=$AA15)),"")</f>
        <v>0</v>
      </c>
      <c r="ED15" s="19">
        <f>IF($AA15&lt;&gt;"",SUMPRODUCT(('Booking Guest Information'!$A$21:$A$170&lt;&gt;"X")*('Booking Guest Information'!$M$21:$M$170&lt;=ED$5)*('Booking Guest Information'!$O$21:$O$170&gt;ED$5)*('Booking Guest Information'!$G$21:$G$170=$AA15)),"")</f>
        <v>0</v>
      </c>
      <c r="EE15" s="19">
        <f>IF($AA15&lt;&gt;"",SUMPRODUCT(('Booking Guest Information'!$A$21:$A$170&lt;&gt;"X")*('Booking Guest Information'!$M$21:$M$170&lt;=EE$5)*('Booking Guest Information'!$O$21:$O$170&gt;EE$5)*('Booking Guest Information'!$G$21:$G$170=$AA15)),"")</f>
        <v>0</v>
      </c>
      <c r="EF15" s="19">
        <f>IF($AA15&lt;&gt;"",SUMPRODUCT(('Booking Guest Information'!$A$21:$A$170&lt;&gt;"X")*('Booking Guest Information'!$M$21:$M$170&lt;=EF$5)*('Booking Guest Information'!$O$21:$O$170&gt;EF$5)*('Booking Guest Information'!$G$21:$G$170=$AA15)),"")</f>
        <v>0</v>
      </c>
      <c r="EG15" s="19">
        <f>IF($AA15&lt;&gt;"",SUMPRODUCT(('Booking Guest Information'!$A$21:$A$170&lt;&gt;"X")*('Booking Guest Information'!$M$21:$M$170&lt;=EG$5)*('Booking Guest Information'!$O$21:$O$170&gt;EG$5)*('Booking Guest Information'!$G$21:$G$170=$AA15)),"")</f>
        <v>0</v>
      </c>
      <c r="EH15" s="19">
        <f>IF($AA15&lt;&gt;"",SUMPRODUCT(('Booking Guest Information'!$A$21:$A$170&lt;&gt;"X")*('Booking Guest Information'!$M$21:$M$170&lt;=EH$5)*('Booking Guest Information'!$O$21:$O$170&gt;EH$5)*('Booking Guest Information'!$G$21:$G$170=$AA15)),"")</f>
        <v>0</v>
      </c>
      <c r="EI15" s="19">
        <f>IF($AA15&lt;&gt;"",SUMPRODUCT(('Booking Guest Information'!$A$21:$A$170&lt;&gt;"X")*('Booking Guest Information'!$M$21:$M$170&lt;=EI$5)*('Booking Guest Information'!$O$21:$O$170&gt;EI$5)*('Booking Guest Information'!$G$21:$G$170=$AA15)),"")</f>
        <v>0</v>
      </c>
      <c r="EJ15" s="19">
        <f>IF($AA15&lt;&gt;"",SUMPRODUCT(('Booking Guest Information'!$A$21:$A$170&lt;&gt;"X")*('Booking Guest Information'!$M$21:$M$170&lt;=EJ$5)*('Booking Guest Information'!$O$21:$O$170&gt;EJ$5)*('Booking Guest Information'!$G$21:$G$170=$AA15)),"")</f>
        <v>0</v>
      </c>
      <c r="EK15" s="19">
        <f>IF($AA15&lt;&gt;"",SUMPRODUCT(('Booking Guest Information'!$A$21:$A$170&lt;&gt;"X")*('Booking Guest Information'!$M$21:$M$170&lt;=EK$5)*('Booking Guest Information'!$O$21:$O$170&gt;EK$5)*('Booking Guest Information'!$G$21:$G$170=$AA15)),"")</f>
        <v>0</v>
      </c>
      <c r="EL15" s="19">
        <f>IF($AA15&lt;&gt;"",SUMPRODUCT(('Booking Guest Information'!$A$21:$A$170&lt;&gt;"X")*('Booking Guest Information'!$M$21:$M$170&lt;=EL$5)*('Booking Guest Information'!$O$21:$O$170&gt;EL$5)*('Booking Guest Information'!$G$21:$G$170=$AA15)),"")</f>
        <v>0</v>
      </c>
      <c r="EM15" s="19">
        <f>IF($AA15&lt;&gt;"",SUMPRODUCT(('Booking Guest Information'!$A$21:$A$170&lt;&gt;"X")*('Booking Guest Information'!$M$21:$M$170&lt;=EM$5)*('Booking Guest Information'!$O$21:$O$170&gt;EM$5)*('Booking Guest Information'!$G$21:$G$170=$AA15)),"")</f>
        <v>0</v>
      </c>
      <c r="EN15" s="19">
        <f>IF($AA15&lt;&gt;"",SUMPRODUCT(('Booking Guest Information'!$A$21:$A$170&lt;&gt;"X")*('Booking Guest Information'!$M$21:$M$170&lt;=EN$5)*('Booking Guest Information'!$O$21:$O$170&gt;EN$5)*('Booking Guest Information'!$G$21:$G$170=$AA15)),"")</f>
        <v>0</v>
      </c>
      <c r="EO15" s="19">
        <f>IF($AA15&lt;&gt;"",SUMPRODUCT(('Booking Guest Information'!$A$21:$A$170&lt;&gt;"X")*('Booking Guest Information'!$M$21:$M$170&lt;=EO$5)*('Booking Guest Information'!$O$21:$O$170&gt;EO$5)*('Booking Guest Information'!$G$21:$G$170=$AA15)),"")</f>
        <v>0</v>
      </c>
      <c r="EP15" s="19">
        <f>IF($AA15&lt;&gt;"",SUMPRODUCT(('Booking Guest Information'!$A$21:$A$170&lt;&gt;"X")*('Booking Guest Information'!$M$21:$M$170&lt;=EP$5)*('Booking Guest Information'!$O$21:$O$170&gt;EP$5)*('Booking Guest Information'!$G$21:$G$170=$AA15)),"")</f>
        <v>0</v>
      </c>
      <c r="EQ15" s="19">
        <f>IF($AA15&lt;&gt;"",SUMPRODUCT(('Booking Guest Information'!$A$21:$A$170&lt;&gt;"X")*('Booking Guest Information'!$M$21:$M$170&lt;=EQ$5)*('Booking Guest Information'!$O$21:$O$170&gt;EQ$5)*('Booking Guest Information'!$G$21:$G$170=$AA15)),"")</f>
        <v>0</v>
      </c>
      <c r="ER15" s="19">
        <f>IF($AA15&lt;&gt;"",SUMPRODUCT(('Booking Guest Information'!$A$21:$A$170&lt;&gt;"X")*('Booking Guest Information'!$M$21:$M$170&lt;=ER$5)*('Booking Guest Information'!$O$21:$O$170&gt;ER$5)*('Booking Guest Information'!$G$21:$G$170=$AA15)),"")</f>
        <v>0</v>
      </c>
      <c r="ES15" s="19">
        <f>IF($AA15&lt;&gt;"",SUMPRODUCT(('Booking Guest Information'!$A$21:$A$170&lt;&gt;"X")*('Booking Guest Information'!$M$21:$M$170&lt;=ES$5)*('Booking Guest Information'!$O$21:$O$170&gt;ES$5)*('Booking Guest Information'!$G$21:$G$170=$AA15)),"")</f>
        <v>0</v>
      </c>
      <c r="ET15" s="19">
        <f>IF($AA15&lt;&gt;"",SUMPRODUCT(('Booking Guest Information'!$A$21:$A$170&lt;&gt;"X")*('Booking Guest Information'!$M$21:$M$170&lt;=ET$5)*('Booking Guest Information'!$O$21:$O$170&gt;ET$5)*('Booking Guest Information'!$G$21:$G$170=$AA15)),"")</f>
        <v>0</v>
      </c>
      <c r="EU15" s="19">
        <f>IF($AA15&lt;&gt;"",SUMPRODUCT(('Booking Guest Information'!$A$21:$A$170&lt;&gt;"X")*('Booking Guest Information'!$M$21:$M$170&lt;=EU$5)*('Booking Guest Information'!$O$21:$O$170&gt;EU$5)*('Booking Guest Information'!$G$21:$G$170=$AA15)),"")</f>
        <v>0</v>
      </c>
      <c r="EV15" s="19">
        <f>IF($AA15&lt;&gt;"",SUMPRODUCT(('Booking Guest Information'!$A$21:$A$170&lt;&gt;"X")*('Booking Guest Information'!$M$21:$M$170&lt;=EV$5)*('Booking Guest Information'!$O$21:$O$170&gt;EV$5)*('Booking Guest Information'!$G$21:$G$170=$AA15)),"")</f>
        <v>0</v>
      </c>
      <c r="EW15" s="19">
        <f>IF($AA15&lt;&gt;"",SUMPRODUCT(('Booking Guest Information'!$A$21:$A$170&lt;&gt;"X")*('Booking Guest Information'!$M$21:$M$170&lt;=EW$5)*('Booking Guest Information'!$O$21:$O$170&gt;EW$5)*('Booking Guest Information'!$G$21:$G$170=$AA15)),"")</f>
        <v>0</v>
      </c>
      <c r="EX15" s="19">
        <f>IF($AA15&lt;&gt;"",SUMPRODUCT(('Booking Guest Information'!$A$21:$A$170&lt;&gt;"X")*('Booking Guest Information'!$M$21:$M$170&lt;=EX$5)*('Booking Guest Information'!$O$21:$O$170&gt;EX$5)*('Booking Guest Information'!$G$21:$G$170=$AA15)),"")</f>
        <v>0</v>
      </c>
      <c r="EY15" s="19">
        <f>IF($AA15&lt;&gt;"",SUMPRODUCT(('Booking Guest Information'!$A$21:$A$170&lt;&gt;"X")*('Booking Guest Information'!$M$21:$M$170&lt;=EY$5)*('Booking Guest Information'!$O$21:$O$170&gt;EY$5)*('Booking Guest Information'!$G$21:$G$170=$AA15)),"")</f>
        <v>0</v>
      </c>
      <c r="EZ15" s="19">
        <f>IF($AA15&lt;&gt;"",SUMPRODUCT(('Booking Guest Information'!$A$21:$A$170&lt;&gt;"X")*('Booking Guest Information'!$M$21:$M$170&lt;=EZ$5)*('Booking Guest Information'!$O$21:$O$170&gt;EZ$5)*('Booking Guest Information'!$G$21:$G$170=$AA15)),"")</f>
        <v>0</v>
      </c>
      <c r="FA15" s="19">
        <f>IF($AA15&lt;&gt;"",SUMPRODUCT(('Booking Guest Information'!$A$21:$A$170&lt;&gt;"X")*('Booking Guest Information'!$M$21:$M$170&lt;=FA$5)*('Booking Guest Information'!$O$21:$O$170&gt;FA$5)*('Booking Guest Information'!$G$21:$G$170=$AA15)),"")</f>
        <v>0</v>
      </c>
      <c r="FB15" s="19">
        <f>IF($AA15&lt;&gt;"",SUMPRODUCT(('Booking Guest Information'!$A$21:$A$170&lt;&gt;"X")*('Booking Guest Information'!$M$21:$M$170&lt;=FB$5)*('Booking Guest Information'!$O$21:$O$170&gt;FB$5)*('Booking Guest Information'!$G$21:$G$170=$AA15)),"")</f>
        <v>0</v>
      </c>
      <c r="FC15" s="19">
        <f>IF($AA15&lt;&gt;"",SUMPRODUCT(('Booking Guest Information'!$A$21:$A$170&lt;&gt;"X")*('Booking Guest Information'!$M$21:$M$170&lt;=FC$5)*('Booking Guest Information'!$O$21:$O$170&gt;FC$5)*('Booking Guest Information'!$G$21:$G$170=$AA15)),"")</f>
        <v>0</v>
      </c>
      <c r="FD15" s="19">
        <f>IF($AA15&lt;&gt;"",SUMPRODUCT(('Booking Guest Information'!$A$21:$A$170&lt;&gt;"X")*('Booking Guest Information'!$M$21:$M$170&lt;=FD$5)*('Booking Guest Information'!$O$21:$O$170&gt;FD$5)*('Booking Guest Information'!$G$21:$G$170=$AA15)),"")</f>
        <v>0</v>
      </c>
      <c r="FE15" s="19">
        <f>IF($AA15&lt;&gt;"",SUMPRODUCT(('Booking Guest Information'!$A$21:$A$170&lt;&gt;"X")*('Booking Guest Information'!$M$21:$M$170&lt;=FE$5)*('Booking Guest Information'!$O$21:$O$170&gt;FE$5)*('Booking Guest Information'!$G$21:$G$170=$AA15)),"")</f>
        <v>0</v>
      </c>
      <c r="FF15" s="19">
        <f>IF($AA15&lt;&gt;"",SUMPRODUCT(('Booking Guest Information'!$A$21:$A$170&lt;&gt;"X")*('Booking Guest Information'!$M$21:$M$170&lt;=FF$5)*('Booking Guest Information'!$O$21:$O$170&gt;FF$5)*('Booking Guest Information'!$G$21:$G$170=$AA15)),"")</f>
        <v>0</v>
      </c>
      <c r="FG15" s="19">
        <f>IF($AA15&lt;&gt;"",SUMPRODUCT(('Booking Guest Information'!$A$21:$A$170&lt;&gt;"X")*('Booking Guest Information'!$M$21:$M$170&lt;=FG$5)*('Booking Guest Information'!$O$21:$O$170&gt;FG$5)*('Booking Guest Information'!$G$21:$G$170=$AA15)),"")</f>
        <v>0</v>
      </c>
      <c r="FH15" s="19">
        <f>IF($AA15&lt;&gt;"",SUMPRODUCT(('Booking Guest Information'!$A$21:$A$170&lt;&gt;"X")*('Booking Guest Information'!$M$21:$M$170&lt;=FH$5)*('Booking Guest Information'!$O$21:$O$170&gt;FH$5)*('Booking Guest Information'!$G$21:$G$170=$AA15)),"")</f>
        <v>0</v>
      </c>
      <c r="FI15" s="19">
        <f>IF($AA15&lt;&gt;"",SUMPRODUCT(('Booking Guest Information'!$A$21:$A$170&lt;&gt;"X")*('Booking Guest Information'!$M$21:$M$170&lt;=FI$5)*('Booking Guest Information'!$O$21:$O$170&gt;FI$5)*('Booking Guest Information'!$G$21:$G$170=$AA15)),"")</f>
        <v>0</v>
      </c>
      <c r="FJ15" s="19">
        <f>IF($AA15&lt;&gt;"",SUMPRODUCT(('Booking Guest Information'!$A$21:$A$170&lt;&gt;"X")*('Booking Guest Information'!$M$21:$M$170&lt;=FJ$5)*('Booking Guest Information'!$O$21:$O$170&gt;FJ$5)*('Booking Guest Information'!$G$21:$G$170=$AA15)),"")</f>
        <v>0</v>
      </c>
      <c r="FK15" s="19">
        <f>IF($AA15&lt;&gt;"",SUMPRODUCT(('Booking Guest Information'!$A$21:$A$170&lt;&gt;"X")*('Booking Guest Information'!$M$21:$M$170&lt;=FK$5)*('Booking Guest Information'!$O$21:$O$170&gt;FK$5)*('Booking Guest Information'!$G$21:$G$170=$AA15)),"")</f>
        <v>0</v>
      </c>
      <c r="FL15" s="19">
        <f>IF($AA15&lt;&gt;"",SUMPRODUCT(('Booking Guest Information'!$A$21:$A$170&lt;&gt;"X")*('Booking Guest Information'!$M$21:$M$170&lt;=FL$5)*('Booking Guest Information'!$O$21:$O$170&gt;FL$5)*('Booking Guest Information'!$G$21:$G$170=$AA15)),"")</f>
        <v>0</v>
      </c>
      <c r="FM15" s="19">
        <f>IF($AA15&lt;&gt;"",SUMPRODUCT(('Booking Guest Information'!$A$21:$A$170&lt;&gt;"X")*('Booking Guest Information'!$M$21:$M$170&lt;=FM$5)*('Booking Guest Information'!$O$21:$O$170&gt;FM$5)*('Booking Guest Information'!$G$21:$G$170=$AA15)),"")</f>
        <v>0</v>
      </c>
      <c r="FN15" s="19">
        <f>IF($AA15&lt;&gt;"",SUMPRODUCT(('Booking Guest Information'!$A$21:$A$170&lt;&gt;"X")*('Booking Guest Information'!$M$21:$M$170&lt;=FN$5)*('Booking Guest Information'!$O$21:$O$170&gt;FN$5)*('Booking Guest Information'!$G$21:$G$170=$AA15)),"")</f>
        <v>0</v>
      </c>
      <c r="FO15" s="19">
        <f>IF($AA15&lt;&gt;"",SUMPRODUCT(('Booking Guest Information'!$A$21:$A$170&lt;&gt;"X")*('Booking Guest Information'!$M$21:$M$170&lt;=FO$5)*('Booking Guest Information'!$O$21:$O$170&gt;FO$5)*('Booking Guest Information'!$G$21:$G$170=$AA15)),"")</f>
        <v>0</v>
      </c>
      <c r="FP15" s="19">
        <f>IF($AA15&lt;&gt;"",SUMPRODUCT(('Booking Guest Information'!$A$21:$A$170&lt;&gt;"X")*('Booking Guest Information'!$M$21:$M$170&lt;=FP$5)*('Booking Guest Information'!$O$21:$O$170&gt;FP$5)*('Booking Guest Information'!$G$21:$G$170=$AA15)),"")</f>
        <v>0</v>
      </c>
      <c r="FQ15" s="19">
        <f>IF($AA15&lt;&gt;"",SUMPRODUCT(('Booking Guest Information'!$A$21:$A$170&lt;&gt;"X")*('Booking Guest Information'!$M$21:$M$170&lt;=FQ$5)*('Booking Guest Information'!$O$21:$O$170&gt;FQ$5)*('Booking Guest Information'!$G$21:$G$170=$AA15)),"")</f>
        <v>0</v>
      </c>
      <c r="FR15" s="19">
        <f>IF($AA15&lt;&gt;"",SUMPRODUCT(('Booking Guest Information'!$A$21:$A$170&lt;&gt;"X")*('Booking Guest Information'!$M$21:$M$170&lt;=FR$5)*('Booking Guest Information'!$O$21:$O$170&gt;FR$5)*('Booking Guest Information'!$G$21:$G$170=$AA15)),"")</f>
        <v>0</v>
      </c>
      <c r="FS15" s="19">
        <f>IF($AA15&lt;&gt;"",SUMPRODUCT(('Booking Guest Information'!$A$21:$A$170&lt;&gt;"X")*('Booking Guest Information'!$M$21:$M$170&lt;=FS$5)*('Booking Guest Information'!$O$21:$O$170&gt;FS$5)*('Booking Guest Information'!$G$21:$G$170=$AA15)),"")</f>
        <v>0</v>
      </c>
      <c r="FT15" s="19">
        <f>IF($AA15&lt;&gt;"",SUMPRODUCT(('Booking Guest Information'!$A$21:$A$170&lt;&gt;"X")*('Booking Guest Information'!$M$21:$M$170&lt;=FT$5)*('Booking Guest Information'!$O$21:$O$170&gt;FT$5)*('Booking Guest Information'!$G$21:$G$170=$AA15)),"")</f>
        <v>0</v>
      </c>
      <c r="FU15" s="19">
        <f>IF($AA15&lt;&gt;"",SUMPRODUCT(('Booking Guest Information'!$A$21:$A$170&lt;&gt;"X")*('Booking Guest Information'!$M$21:$M$170&lt;=FU$5)*('Booking Guest Information'!$O$21:$O$170&gt;FU$5)*('Booking Guest Information'!$G$21:$G$170=$AA15)),"")</f>
        <v>0</v>
      </c>
      <c r="FV15" s="19">
        <f>IF($AA15&lt;&gt;"",SUMPRODUCT(('Booking Guest Information'!$A$21:$A$170&lt;&gt;"X")*('Booking Guest Information'!$M$21:$M$170&lt;=FV$5)*('Booking Guest Information'!$O$21:$O$170&gt;FV$5)*('Booking Guest Information'!$G$21:$G$170=$AA15)),"")</f>
        <v>0</v>
      </c>
      <c r="FW15" s="19">
        <f>IF($AA15&lt;&gt;"",SUMPRODUCT(('Booking Guest Information'!$A$21:$A$170&lt;&gt;"X")*('Booking Guest Information'!$M$21:$M$170&lt;=FW$5)*('Booking Guest Information'!$O$21:$O$170&gt;FW$5)*('Booking Guest Information'!$G$21:$G$170=$AA15)),"")</f>
        <v>0</v>
      </c>
      <c r="FX15" s="19">
        <f>IF($AA15&lt;&gt;"",SUMPRODUCT(('Booking Guest Information'!$A$21:$A$170&lt;&gt;"X")*('Booking Guest Information'!$M$21:$M$170&lt;=FX$5)*('Booking Guest Information'!$O$21:$O$170&gt;FX$5)*('Booking Guest Information'!$G$21:$G$170=$AA15)),"")</f>
        <v>0</v>
      </c>
      <c r="FY15" s="19">
        <f>IF($AA15&lt;&gt;"",SUMPRODUCT(('Booking Guest Information'!$A$21:$A$170&lt;&gt;"X")*('Booking Guest Information'!$M$21:$M$170&lt;=FY$5)*('Booking Guest Information'!$O$21:$O$170&gt;FY$5)*('Booking Guest Information'!$G$21:$G$170=$AA15)),"")</f>
        <v>0</v>
      </c>
      <c r="FZ15" s="19">
        <f>IF($AA15&lt;&gt;"",SUMPRODUCT(('Booking Guest Information'!$A$21:$A$170&lt;&gt;"X")*('Booking Guest Information'!$M$21:$M$170&lt;=FZ$5)*('Booking Guest Information'!$O$21:$O$170&gt;FZ$5)*('Booking Guest Information'!$G$21:$G$170=$AA15)),"")</f>
        <v>0</v>
      </c>
      <c r="GA15" s="19">
        <f>IF($AA15&lt;&gt;"",SUMPRODUCT(('Booking Guest Information'!$A$21:$A$170&lt;&gt;"X")*('Booking Guest Information'!$M$21:$M$170&lt;=GA$5)*('Booking Guest Information'!$O$21:$O$170&gt;GA$5)*('Booking Guest Information'!$G$21:$G$170=$AA15)),"")</f>
        <v>0</v>
      </c>
      <c r="GB15" s="19">
        <f>IF($AA15&lt;&gt;"",SUMPRODUCT(('Booking Guest Information'!$A$21:$A$170&lt;&gt;"X")*('Booking Guest Information'!$M$21:$M$170&lt;=GB$5)*('Booking Guest Information'!$O$21:$O$170&gt;GB$5)*('Booking Guest Information'!$G$21:$G$170=$AA15)),"")</f>
        <v>0</v>
      </c>
      <c r="GC15" s="19">
        <f>IF($AA15&lt;&gt;"",SUMPRODUCT(('Booking Guest Information'!$A$21:$A$170&lt;&gt;"X")*('Booking Guest Information'!$M$21:$M$170&lt;=GC$5)*('Booking Guest Information'!$O$21:$O$170&gt;GC$5)*('Booking Guest Information'!$G$21:$G$170=$AA15)),"")</f>
        <v>0</v>
      </c>
      <c r="GD15" s="19">
        <f>IF($AA15&lt;&gt;"",SUMPRODUCT(('Booking Guest Information'!$A$21:$A$170&lt;&gt;"X")*('Booking Guest Information'!$M$21:$M$170&lt;=GD$5)*('Booking Guest Information'!$O$21:$O$170&gt;GD$5)*('Booking Guest Information'!$G$21:$G$170=$AA15)),"")</f>
        <v>0</v>
      </c>
      <c r="GE15" s="19">
        <f>IF($AA15&lt;&gt;"",SUMPRODUCT(('Booking Guest Information'!$A$21:$A$170&lt;&gt;"X")*('Booking Guest Information'!$M$21:$M$170&lt;=GE$5)*('Booking Guest Information'!$O$21:$O$170&gt;GE$5)*('Booking Guest Information'!$G$21:$G$170=$AA15)),"")</f>
        <v>0</v>
      </c>
      <c r="GF15" s="19">
        <f>IF($AA15&lt;&gt;"",SUMPRODUCT(('Booking Guest Information'!$A$21:$A$170&lt;&gt;"X")*('Booking Guest Information'!$M$21:$M$170&lt;=GF$5)*('Booking Guest Information'!$O$21:$O$170&gt;GF$5)*('Booking Guest Information'!$G$21:$G$170=$AA15)),"")</f>
        <v>0</v>
      </c>
      <c r="GG15" s="19">
        <f>IF($AA15&lt;&gt;"",SUMPRODUCT(('Booking Guest Information'!$A$21:$A$170&lt;&gt;"X")*('Booking Guest Information'!$M$21:$M$170&lt;=GG$5)*('Booking Guest Information'!$O$21:$O$170&gt;GG$5)*('Booking Guest Information'!$G$21:$G$170=$AA15)),"")</f>
        <v>0</v>
      </c>
      <c r="GH15" s="19">
        <f>IF($AA15&lt;&gt;"",SUMPRODUCT(('Booking Guest Information'!$A$21:$A$170&lt;&gt;"X")*('Booking Guest Information'!$M$21:$M$170&lt;=GH$5)*('Booking Guest Information'!$O$21:$O$170&gt;GH$5)*('Booking Guest Information'!$G$21:$G$170=$AA15)),"")</f>
        <v>0</v>
      </c>
      <c r="GI15" s="19">
        <f>IF($AA15&lt;&gt;"",SUMPRODUCT(('Booking Guest Information'!$A$21:$A$170&lt;&gt;"X")*('Booking Guest Information'!$M$21:$M$170&lt;=GI$5)*('Booking Guest Information'!$O$21:$O$170&gt;GI$5)*('Booking Guest Information'!$G$21:$G$170=$AA15)),"")</f>
        <v>0</v>
      </c>
      <c r="GJ15" s="19">
        <f>IF($AA15&lt;&gt;"",SUMPRODUCT(('Booking Guest Information'!$A$21:$A$170&lt;&gt;"X")*('Booking Guest Information'!$M$21:$M$170&lt;=GJ$5)*('Booking Guest Information'!$O$21:$O$170&gt;GJ$5)*('Booking Guest Information'!$G$21:$G$170=$AA15)),"")</f>
        <v>0</v>
      </c>
      <c r="GK15" s="19">
        <f>IF($AA15&lt;&gt;"",SUMPRODUCT(('Booking Guest Information'!$A$21:$A$170&lt;&gt;"X")*('Booking Guest Information'!$M$21:$M$170&lt;=GK$5)*('Booking Guest Information'!$O$21:$O$170&gt;GK$5)*('Booking Guest Information'!$G$21:$G$170=$AA15)),"")</f>
        <v>0</v>
      </c>
      <c r="GL15" s="19">
        <f>IF($AA15&lt;&gt;"",SUMPRODUCT(('Booking Guest Information'!$A$21:$A$170&lt;&gt;"X")*('Booking Guest Information'!$M$21:$M$170&lt;=GL$5)*('Booking Guest Information'!$O$21:$O$170&gt;GL$5)*('Booking Guest Information'!$G$21:$G$170=$AA15)),"")</f>
        <v>0</v>
      </c>
      <c r="GM15" s="19">
        <f>IF($AA15&lt;&gt;"",SUMPRODUCT(('Booking Guest Information'!$A$21:$A$170&lt;&gt;"X")*('Booking Guest Information'!$M$21:$M$170&lt;=GM$5)*('Booking Guest Information'!$O$21:$O$170&gt;GM$5)*('Booking Guest Information'!$G$21:$G$170=$AA15)),"")</f>
        <v>0</v>
      </c>
      <c r="GN15" s="19">
        <f>IF($AA15&lt;&gt;"",SUMPRODUCT(('Booking Guest Information'!$A$21:$A$170&lt;&gt;"X")*('Booking Guest Information'!$M$21:$M$170&lt;=GN$5)*('Booking Guest Information'!$O$21:$O$170&gt;GN$5)*('Booking Guest Information'!$G$21:$G$170=$AA15)),"")</f>
        <v>0</v>
      </c>
      <c r="GO15" s="19">
        <f>IF($AA15&lt;&gt;"",SUMPRODUCT(('Booking Guest Information'!$A$21:$A$170&lt;&gt;"X")*('Booking Guest Information'!$M$21:$M$170&lt;=GO$5)*('Booking Guest Information'!$O$21:$O$170&gt;GO$5)*('Booking Guest Information'!$G$21:$G$170=$AA15)),"")</f>
        <v>0</v>
      </c>
      <c r="GP15" s="19">
        <f>IF($AA15&lt;&gt;"",SUMPRODUCT(('Booking Guest Information'!$A$21:$A$170&lt;&gt;"X")*('Booking Guest Information'!$M$21:$M$170&lt;=GP$5)*('Booking Guest Information'!$O$21:$O$170&gt;GP$5)*('Booking Guest Information'!$G$21:$G$170=$AA15)),"")</f>
        <v>0</v>
      </c>
      <c r="GQ15" s="19">
        <f>IF($AA15&lt;&gt;"",SUMPRODUCT(('Booking Guest Information'!$A$21:$A$170&lt;&gt;"X")*('Booking Guest Information'!$M$21:$M$170&lt;=GQ$5)*('Booking Guest Information'!$O$21:$O$170&gt;GQ$5)*('Booking Guest Information'!$G$21:$G$170=$AA15)),"")</f>
        <v>0</v>
      </c>
      <c r="GR15" s="19">
        <f>IF($AA15&lt;&gt;"",SUMPRODUCT(('Booking Guest Information'!$A$21:$A$170&lt;&gt;"X")*('Booking Guest Information'!$M$21:$M$170&lt;=GR$5)*('Booking Guest Information'!$O$21:$O$170&gt;GR$5)*('Booking Guest Information'!$G$21:$G$170=$AA15)),"")</f>
        <v>0</v>
      </c>
      <c r="GS15" s="19">
        <f>IF($AA15&lt;&gt;"",SUMPRODUCT(('Booking Guest Information'!$A$21:$A$170&lt;&gt;"X")*('Booking Guest Information'!$M$21:$M$170&lt;=GS$5)*('Booking Guest Information'!$O$21:$O$170&gt;GS$5)*('Booking Guest Information'!$G$21:$G$170=$AA15)),"")</f>
        <v>0</v>
      </c>
      <c r="GT15" s="19">
        <f>IF($AA15&lt;&gt;"",SUMPRODUCT(('Booking Guest Information'!$A$21:$A$170&lt;&gt;"X")*('Booking Guest Information'!$M$21:$M$170&lt;=GT$5)*('Booking Guest Information'!$O$21:$O$170&gt;GT$5)*('Booking Guest Information'!$G$21:$G$170=$AA15)),"")</f>
        <v>0</v>
      </c>
      <c r="GU15" s="19">
        <f>IF($AA15&lt;&gt;"",SUMPRODUCT(('Booking Guest Information'!$A$21:$A$170&lt;&gt;"X")*('Booking Guest Information'!$M$21:$M$170&lt;=GU$5)*('Booking Guest Information'!$O$21:$O$170&gt;GU$5)*('Booking Guest Information'!$G$21:$G$170=$AA15)),"")</f>
        <v>0</v>
      </c>
      <c r="GV15" s="19">
        <f>IF($AA15&lt;&gt;"",SUMPRODUCT(('Booking Guest Information'!$A$21:$A$170&lt;&gt;"X")*('Booking Guest Information'!$M$21:$M$170&lt;=GV$5)*('Booking Guest Information'!$O$21:$O$170&gt;GV$5)*('Booking Guest Information'!$G$21:$G$170=$AA15)),"")</f>
        <v>0</v>
      </c>
      <c r="GW15" s="19">
        <f>IF($AA15&lt;&gt;"",SUMPRODUCT(('Booking Guest Information'!$A$21:$A$170&lt;&gt;"X")*('Booking Guest Information'!$M$21:$M$170&lt;=GW$5)*('Booking Guest Information'!$O$21:$O$170&gt;GW$5)*('Booking Guest Information'!$G$21:$G$170=$AA15)),"")</f>
        <v>0</v>
      </c>
      <c r="GX15" s="19">
        <f>IF($AA15&lt;&gt;"",SUMPRODUCT(('Booking Guest Information'!$A$21:$A$170&lt;&gt;"X")*('Booking Guest Information'!$M$21:$M$170&lt;=GX$5)*('Booking Guest Information'!$O$21:$O$170&gt;GX$5)*('Booking Guest Information'!$G$21:$G$170=$AA15)),"")</f>
        <v>0</v>
      </c>
      <c r="GY15" s="19">
        <f>IF($AA15&lt;&gt;"",SUMPRODUCT(('Booking Guest Information'!$A$21:$A$170&lt;&gt;"X")*('Booking Guest Information'!$M$21:$M$170&lt;=GY$5)*('Booking Guest Information'!$O$21:$O$170&gt;GY$5)*('Booking Guest Information'!$G$21:$G$170=$AA15)),"")</f>
        <v>0</v>
      </c>
      <c r="GZ15" s="19">
        <f>IF($AA15&lt;&gt;"",SUMPRODUCT(('Booking Guest Information'!$A$21:$A$170&lt;&gt;"X")*('Booking Guest Information'!$M$21:$M$170&lt;=GZ$5)*('Booking Guest Information'!$O$21:$O$170&gt;GZ$5)*('Booking Guest Information'!$G$21:$G$170=$AA15)),"")</f>
        <v>0</v>
      </c>
      <c r="HA15" s="19">
        <f>IF($AA15&lt;&gt;"",SUMPRODUCT(('Booking Guest Information'!$A$21:$A$170&lt;&gt;"X")*('Booking Guest Information'!$M$21:$M$170&lt;=HA$5)*('Booking Guest Information'!$O$21:$O$170&gt;HA$5)*('Booking Guest Information'!$G$21:$G$170=$AA15)),"")</f>
        <v>0</v>
      </c>
      <c r="HB15" s="19">
        <f>IF($AA15&lt;&gt;"",SUMPRODUCT(('Booking Guest Information'!$A$21:$A$170&lt;&gt;"X")*('Booking Guest Information'!$M$21:$M$170&lt;=HB$5)*('Booking Guest Information'!$O$21:$O$170&gt;HB$5)*('Booking Guest Information'!$G$21:$G$170=$AA15)),"")</f>
        <v>0</v>
      </c>
      <c r="HC15" s="19">
        <f>IF($AA15&lt;&gt;"",SUMPRODUCT(('Booking Guest Information'!$A$21:$A$170&lt;&gt;"X")*('Booking Guest Information'!$M$21:$M$170&lt;=HC$5)*('Booking Guest Information'!$O$21:$O$170&gt;HC$5)*('Booking Guest Information'!$G$21:$G$170=$AA15)),"")</f>
        <v>0</v>
      </c>
      <c r="HD15" s="19">
        <f>IF($AA15&lt;&gt;"",SUMPRODUCT(('Booking Guest Information'!$A$21:$A$170&lt;&gt;"X")*('Booking Guest Information'!$M$21:$M$170&lt;=HD$5)*('Booking Guest Information'!$O$21:$O$170&gt;HD$5)*('Booking Guest Information'!$G$21:$G$170=$AA15)),"")</f>
        <v>0</v>
      </c>
      <c r="HE15" s="19">
        <f>IF($AA15&lt;&gt;"",SUMPRODUCT(('Booking Guest Information'!$A$21:$A$170&lt;&gt;"X")*('Booking Guest Information'!$M$21:$M$170&lt;=HE$5)*('Booking Guest Information'!$O$21:$O$170&gt;HE$5)*('Booking Guest Information'!$G$21:$G$170=$AA15)),"")</f>
        <v>0</v>
      </c>
      <c r="HF15" s="19">
        <f>IF($AA15&lt;&gt;"",SUMPRODUCT(('Booking Guest Information'!$A$21:$A$170&lt;&gt;"X")*('Booking Guest Information'!$M$21:$M$170&lt;=HF$5)*('Booking Guest Information'!$O$21:$O$170&gt;HF$5)*('Booking Guest Information'!$G$21:$G$170=$AA15)),"")</f>
        <v>0</v>
      </c>
      <c r="HG15" s="19">
        <f>IF($AA15&lt;&gt;"",SUMPRODUCT(('Booking Guest Information'!$A$21:$A$170&lt;&gt;"X")*('Booking Guest Information'!$M$21:$M$170&lt;=HG$5)*('Booking Guest Information'!$O$21:$O$170&gt;HG$5)*('Booking Guest Information'!$G$21:$G$170=$AA15)),"")</f>
        <v>0</v>
      </c>
      <c r="HH15" s="19">
        <f>IF($AA15&lt;&gt;"",SUMPRODUCT(('Booking Guest Information'!$A$21:$A$170&lt;&gt;"X")*('Booking Guest Information'!$M$21:$M$170&lt;=HH$5)*('Booking Guest Information'!$O$21:$O$170&gt;HH$5)*('Booking Guest Information'!$G$21:$G$170=$AA15)),"")</f>
        <v>0</v>
      </c>
      <c r="HI15" s="19">
        <f>IF($AA15&lt;&gt;"",SUMPRODUCT(('Booking Guest Information'!$A$21:$A$170&lt;&gt;"X")*('Booking Guest Information'!$M$21:$M$170&lt;=HI$5)*('Booking Guest Information'!$O$21:$O$170&gt;HI$5)*('Booking Guest Information'!$G$21:$G$170=$AA15)),"")</f>
        <v>0</v>
      </c>
      <c r="HJ15" s="19">
        <f>IF($AA15&lt;&gt;"",SUMPRODUCT(('Booking Guest Information'!$A$21:$A$170&lt;&gt;"X")*('Booking Guest Information'!$M$21:$M$170&lt;=HJ$5)*('Booking Guest Information'!$O$21:$O$170&gt;HJ$5)*('Booking Guest Information'!$G$21:$G$170=$AA15)),"")</f>
        <v>0</v>
      </c>
      <c r="HK15" s="19">
        <f>IF($AA15&lt;&gt;"",SUMPRODUCT(('Booking Guest Information'!$A$21:$A$170&lt;&gt;"X")*('Booking Guest Information'!$M$21:$M$170&lt;=HK$5)*('Booking Guest Information'!$O$21:$O$170&gt;HK$5)*('Booking Guest Information'!$G$21:$G$170=$AA15)),"")</f>
        <v>0</v>
      </c>
      <c r="HL15" s="19">
        <f>IF($AA15&lt;&gt;"",SUMPRODUCT(('Booking Guest Information'!$A$21:$A$170&lt;&gt;"X")*('Booking Guest Information'!$M$21:$M$170&lt;=HL$5)*('Booking Guest Information'!$O$21:$O$170&gt;HL$5)*('Booking Guest Information'!$G$21:$G$170=$AA15)),"")</f>
        <v>0</v>
      </c>
      <c r="HM15" s="19">
        <f>IF($AA15&lt;&gt;"",SUMPRODUCT(('Booking Guest Information'!$A$21:$A$170&lt;&gt;"X")*('Booking Guest Information'!$M$21:$M$170&lt;=HM$5)*('Booking Guest Information'!$O$21:$O$170&gt;HM$5)*('Booking Guest Information'!$G$21:$G$170=$AA15)),"")</f>
        <v>0</v>
      </c>
      <c r="HN15" s="19">
        <f>IF($AA15&lt;&gt;"",SUMPRODUCT(('Booking Guest Information'!$A$21:$A$170&lt;&gt;"X")*('Booking Guest Information'!$M$21:$M$170&lt;=HN$5)*('Booking Guest Information'!$O$21:$O$170&gt;HN$5)*('Booking Guest Information'!$G$21:$G$170=$AA15)),"")</f>
        <v>0</v>
      </c>
      <c r="HO15" s="19">
        <f>IF($AA15&lt;&gt;"",SUMPRODUCT(('Booking Guest Information'!$A$21:$A$170&lt;&gt;"X")*('Booking Guest Information'!$M$21:$M$170&lt;=HO$5)*('Booking Guest Information'!$O$21:$O$170&gt;HO$5)*('Booking Guest Information'!$G$21:$G$170=$AA15)),"")</f>
        <v>0</v>
      </c>
      <c r="HP15" s="19">
        <f>IF($AA15&lt;&gt;"",SUMPRODUCT(('Booking Guest Information'!$A$21:$A$170&lt;&gt;"X")*('Booking Guest Information'!$M$21:$M$170&lt;=HP$5)*('Booking Guest Information'!$O$21:$O$170&gt;HP$5)*('Booking Guest Information'!$G$21:$G$170=$AA15)),"")</f>
        <v>0</v>
      </c>
      <c r="HQ15" s="19">
        <f>IF($AA15&lt;&gt;"",SUMPRODUCT(('Booking Guest Information'!$A$21:$A$170&lt;&gt;"X")*('Booking Guest Information'!$M$21:$M$170&lt;=HQ$5)*('Booking Guest Information'!$O$21:$O$170&gt;HQ$5)*('Booking Guest Information'!$G$21:$G$170=$AA15)),"")</f>
        <v>0</v>
      </c>
      <c r="HR15" s="19">
        <f>IF($AA15&lt;&gt;"",SUMPRODUCT(('Booking Guest Information'!$A$21:$A$170&lt;&gt;"X")*('Booking Guest Information'!$M$21:$M$170&lt;=HR$5)*('Booking Guest Information'!$O$21:$O$170&gt;HR$5)*('Booking Guest Information'!$G$21:$G$170=$AA15)),"")</f>
        <v>0</v>
      </c>
      <c r="HS15" s="19">
        <f>IF($AA15&lt;&gt;"",SUMPRODUCT(('Booking Guest Information'!$A$21:$A$170&lt;&gt;"X")*('Booking Guest Information'!$M$21:$M$170&lt;=HS$5)*('Booking Guest Information'!$O$21:$O$170&gt;HS$5)*('Booking Guest Information'!$G$21:$G$170=$AA15)),"")</f>
        <v>0</v>
      </c>
      <c r="HT15" s="19">
        <f>IF($AA15&lt;&gt;"",SUMPRODUCT(('Booking Guest Information'!$A$21:$A$170&lt;&gt;"X")*('Booking Guest Information'!$M$21:$M$170&lt;=HT$5)*('Booking Guest Information'!$O$21:$O$170&gt;HT$5)*('Booking Guest Information'!$G$21:$G$170=$AA15)),"")</f>
        <v>0</v>
      </c>
      <c r="HU15" s="19">
        <f>IF($AA15&lt;&gt;"",SUMPRODUCT(('Booking Guest Information'!$A$21:$A$170&lt;&gt;"X")*('Booking Guest Information'!$M$21:$M$170&lt;=HU$5)*('Booking Guest Information'!$O$21:$O$170&gt;HU$5)*('Booking Guest Information'!$G$21:$G$170=$AA15)),"")</f>
        <v>0</v>
      </c>
      <c r="HV15" s="19">
        <f>IF($AA15&lt;&gt;"",SUMPRODUCT(('Booking Guest Information'!$A$21:$A$170&lt;&gt;"X")*('Booking Guest Information'!$M$21:$M$170&lt;=HV$5)*('Booking Guest Information'!$O$21:$O$170&gt;HV$5)*('Booking Guest Information'!$G$21:$G$170=$AA15)),"")</f>
        <v>0</v>
      </c>
      <c r="HW15" s="19">
        <f>IF($AA15&lt;&gt;"",SUMPRODUCT(('Booking Guest Information'!$A$21:$A$170&lt;&gt;"X")*('Booking Guest Information'!$M$21:$M$170&lt;=HW$5)*('Booking Guest Information'!$O$21:$O$170&gt;HW$5)*('Booking Guest Information'!$G$21:$G$170=$AA15)),"")</f>
        <v>0</v>
      </c>
      <c r="HX15" s="19">
        <f>IF($AA15&lt;&gt;"",SUMPRODUCT(('Booking Guest Information'!$A$21:$A$170&lt;&gt;"X")*('Booking Guest Information'!$M$21:$M$170&lt;=HX$5)*('Booking Guest Information'!$O$21:$O$170&gt;HX$5)*('Booking Guest Information'!$G$21:$G$170=$AA15)),"")</f>
        <v>0</v>
      </c>
      <c r="HY15" s="19">
        <f>IF($AA15&lt;&gt;"",SUMPRODUCT(('Booking Guest Information'!$A$21:$A$170&lt;&gt;"X")*('Booking Guest Information'!$M$21:$M$170&lt;=HY$5)*('Booking Guest Information'!$O$21:$O$170&gt;HY$5)*('Booking Guest Information'!$G$21:$G$170=$AA15)),"")</f>
        <v>0</v>
      </c>
      <c r="HZ15" s="19">
        <f>IF($AA15&lt;&gt;"",SUMPRODUCT(('Booking Guest Information'!$A$21:$A$170&lt;&gt;"X")*('Booking Guest Information'!$M$21:$M$170&lt;=HZ$5)*('Booking Guest Information'!$O$21:$O$170&gt;HZ$5)*('Booking Guest Information'!$G$21:$G$170=$AA15)),"")</f>
        <v>0</v>
      </c>
      <c r="IA15" s="19">
        <f>IF($AA15&lt;&gt;"",SUMPRODUCT(('Booking Guest Information'!$A$21:$A$170&lt;&gt;"X")*('Booking Guest Information'!$M$21:$M$170&lt;=IA$5)*('Booking Guest Information'!$O$21:$O$170&gt;IA$5)*('Booking Guest Information'!$G$21:$G$170=$AA15)),"")</f>
        <v>0</v>
      </c>
      <c r="IB15" s="19">
        <f>IF($AA15&lt;&gt;"",SUMPRODUCT(('Booking Guest Information'!$A$21:$A$170&lt;&gt;"X")*('Booking Guest Information'!$M$21:$M$170&lt;=IB$5)*('Booking Guest Information'!$O$21:$O$170&gt;IB$5)*('Booking Guest Information'!$G$21:$G$170=$AA15)),"")</f>
        <v>0</v>
      </c>
      <c r="IC15" s="19">
        <f>IF($AA15&lt;&gt;"",SUMPRODUCT(('Booking Guest Information'!$A$21:$A$170&lt;&gt;"X")*('Booking Guest Information'!$M$21:$M$170&lt;=IC$5)*('Booking Guest Information'!$O$21:$O$170&gt;IC$5)*('Booking Guest Information'!$G$21:$G$170=$AA15)),"")</f>
        <v>0</v>
      </c>
      <c r="ID15" s="19">
        <f>IF($AA15&lt;&gt;"",SUMPRODUCT(('Booking Guest Information'!$A$21:$A$170&lt;&gt;"X")*('Booking Guest Information'!$M$21:$M$170&lt;=ID$5)*('Booking Guest Information'!$O$21:$O$170&gt;ID$5)*('Booking Guest Information'!$G$21:$G$170=$AA15)),"")</f>
        <v>0</v>
      </c>
      <c r="IE15" s="19">
        <f>IF($AA15&lt;&gt;"",SUMPRODUCT(('Booking Guest Information'!$A$21:$A$170&lt;&gt;"X")*('Booking Guest Information'!$M$21:$M$170&lt;=IE$5)*('Booking Guest Information'!$O$21:$O$170&gt;IE$5)*('Booking Guest Information'!$G$21:$G$170=$AA15)),"")</f>
        <v>0</v>
      </c>
      <c r="IF15" s="19">
        <f>IF($AA15&lt;&gt;"",SUMPRODUCT(('Booking Guest Information'!$A$21:$A$170&lt;&gt;"X")*('Booking Guest Information'!$M$21:$M$170&lt;=IF$5)*('Booking Guest Information'!$O$21:$O$170&gt;IF$5)*('Booking Guest Information'!$G$21:$G$170=$AA15)),"")</f>
        <v>0</v>
      </c>
      <c r="IG15" s="19">
        <f>IF($AA15&lt;&gt;"",SUMPRODUCT(('Booking Guest Information'!$A$21:$A$170&lt;&gt;"X")*('Booking Guest Information'!$M$21:$M$170&lt;=IG$5)*('Booking Guest Information'!$O$21:$O$170&gt;IG$5)*('Booking Guest Information'!$G$21:$G$170=$AA15)),"")</f>
        <v>0</v>
      </c>
      <c r="IH15" s="19">
        <f>IF($AA15&lt;&gt;"",SUMPRODUCT(('Booking Guest Information'!$A$21:$A$170&lt;&gt;"X")*('Booking Guest Information'!$M$21:$M$170&lt;=IH$5)*('Booking Guest Information'!$O$21:$O$170&gt;IH$5)*('Booking Guest Information'!$G$21:$G$170=$AA15)),"")</f>
        <v>0</v>
      </c>
      <c r="II15" s="19">
        <f>IF($AA15&lt;&gt;"",SUMPRODUCT(('Booking Guest Information'!$A$21:$A$170&lt;&gt;"X")*('Booking Guest Information'!$M$21:$M$170&lt;=II$5)*('Booking Guest Information'!$O$21:$O$170&gt;II$5)*('Booking Guest Information'!$G$21:$G$170=$AA15)),"")</f>
        <v>0</v>
      </c>
      <c r="IJ15" s="19">
        <f>IF($AA15&lt;&gt;"",SUMPRODUCT(('Booking Guest Information'!$A$21:$A$170&lt;&gt;"X")*('Booking Guest Information'!$M$21:$M$170&lt;=IJ$5)*('Booking Guest Information'!$O$21:$O$170&gt;IJ$5)*('Booking Guest Information'!$G$21:$G$170=$AA15)),"")</f>
        <v>0</v>
      </c>
      <c r="IK15" s="19">
        <f>IF($AA15&lt;&gt;"",SUMPRODUCT(('Booking Guest Information'!$A$21:$A$170&lt;&gt;"X")*('Booking Guest Information'!$M$21:$M$170&lt;=IK$5)*('Booking Guest Information'!$O$21:$O$170&gt;IK$5)*('Booking Guest Information'!$G$21:$G$170=$AA15)),"")</f>
        <v>0</v>
      </c>
      <c r="IL15" s="19">
        <f>IF($AA15&lt;&gt;"",SUMPRODUCT(('Booking Guest Information'!$A$21:$A$170&lt;&gt;"X")*('Booking Guest Information'!$M$21:$M$170&lt;=IL$5)*('Booking Guest Information'!$O$21:$O$170&gt;IL$5)*('Booking Guest Information'!$G$21:$G$170=$AA15)),"")</f>
        <v>0</v>
      </c>
      <c r="IM15" s="19">
        <f>IF($AA15&lt;&gt;"",SUMPRODUCT(('Booking Guest Information'!$A$21:$A$170&lt;&gt;"X")*('Booking Guest Information'!$M$21:$M$170&lt;=IM$5)*('Booking Guest Information'!$O$21:$O$170&gt;IM$5)*('Booking Guest Information'!$G$21:$G$170=$AA15)),"")</f>
        <v>0</v>
      </c>
      <c r="IN15" s="19">
        <f>IF($AA15&lt;&gt;"",SUMPRODUCT(('Booking Guest Information'!$A$21:$A$170&lt;&gt;"X")*('Booking Guest Information'!$M$21:$M$170&lt;=IN$5)*('Booking Guest Information'!$O$21:$O$170&gt;IN$5)*('Booking Guest Information'!$G$21:$G$170=$AA15)),"")</f>
        <v>0</v>
      </c>
      <c r="IO15" s="19">
        <f>IF($AA15&lt;&gt;"",SUMPRODUCT(('Booking Guest Information'!$A$21:$A$170&lt;&gt;"X")*('Booking Guest Information'!$M$21:$M$170&lt;=IO$5)*('Booking Guest Information'!$O$21:$O$170&gt;IO$5)*('Booking Guest Information'!$G$21:$G$170=$AA15)),"")</f>
        <v>0</v>
      </c>
      <c r="IP15" s="19">
        <f>IF($AA15&lt;&gt;"",SUMPRODUCT(('Booking Guest Information'!$A$21:$A$170&lt;&gt;"X")*('Booking Guest Information'!$M$21:$M$170&lt;=IP$5)*('Booking Guest Information'!$O$21:$O$170&gt;IP$5)*('Booking Guest Information'!$G$21:$G$170=$AA15)),"")</f>
        <v>0</v>
      </c>
      <c r="IQ15" s="19">
        <f>IF($AA15&lt;&gt;"",SUMPRODUCT(('Booking Guest Information'!$A$21:$A$170&lt;&gt;"X")*('Booking Guest Information'!$M$21:$M$170&lt;=IQ$5)*('Booking Guest Information'!$O$21:$O$170&gt;IQ$5)*('Booking Guest Information'!$G$21:$G$170=$AA15)),"")</f>
        <v>0</v>
      </c>
      <c r="IR15" s="19">
        <f>IF($AA15&lt;&gt;"",SUMPRODUCT(('Booking Guest Information'!$A$21:$A$170&lt;&gt;"X")*('Booking Guest Information'!$M$21:$M$170&lt;=IR$5)*('Booking Guest Information'!$O$21:$O$170&gt;IR$5)*('Booking Guest Information'!$G$21:$G$170=$AA15)),"")</f>
        <v>0</v>
      </c>
      <c r="IS15" s="19">
        <f>IF($AA15&lt;&gt;"",SUMPRODUCT(('Booking Guest Information'!$A$21:$A$170&lt;&gt;"X")*('Booking Guest Information'!$M$21:$M$170&lt;=IS$5)*('Booking Guest Information'!$O$21:$O$170&gt;IS$5)*('Booking Guest Information'!$G$21:$G$170=$AA15)),"")</f>
        <v>0</v>
      </c>
      <c r="IT15" s="19">
        <f>IF($AA15&lt;&gt;"",SUMPRODUCT(('Booking Guest Information'!$A$21:$A$170&lt;&gt;"X")*('Booking Guest Information'!$M$21:$M$170&lt;=IT$5)*('Booking Guest Information'!$O$21:$O$170&gt;IT$5)*('Booking Guest Information'!$G$21:$G$170=$AA15)),"")</f>
        <v>0</v>
      </c>
      <c r="IU15" s="19">
        <f>IF($AA15&lt;&gt;"",SUMPRODUCT(('Booking Guest Information'!$A$21:$A$170&lt;&gt;"X")*('Booking Guest Information'!$M$21:$M$170&lt;=IU$5)*('Booking Guest Information'!$O$21:$O$170&gt;IU$5)*('Booking Guest Information'!$G$21:$G$170=$AA15)),"")</f>
        <v>0</v>
      </c>
      <c r="IV15" s="19">
        <f>IF($AA15&lt;&gt;"",SUMPRODUCT(('Booking Guest Information'!$A$21:$A$170&lt;&gt;"X")*('Booking Guest Information'!$M$21:$M$170&lt;=IV$5)*('Booking Guest Information'!$O$21:$O$170&gt;IV$5)*('Booking Guest Information'!$G$21:$G$170=$AA15)),"")</f>
        <v>0</v>
      </c>
      <c r="IW15" s="19">
        <f>IF($AA15&lt;&gt;"",SUMPRODUCT(('Booking Guest Information'!$A$21:$A$170&lt;&gt;"X")*('Booking Guest Information'!$M$21:$M$170&lt;=IW$5)*('Booking Guest Information'!$O$21:$O$170&gt;IW$5)*('Booking Guest Information'!$G$21:$G$170=$AA15)),"")</f>
        <v>0</v>
      </c>
      <c r="IX15" s="19">
        <f>IF($AA15&lt;&gt;"",SUMPRODUCT(('Booking Guest Information'!$A$21:$A$170&lt;&gt;"X")*('Booking Guest Information'!$M$21:$M$170&lt;=IX$5)*('Booking Guest Information'!$O$21:$O$170&gt;IX$5)*('Booking Guest Information'!$G$21:$G$170=$AA15)),"")</f>
        <v>0</v>
      </c>
      <c r="IY15" s="19">
        <f>IF($AA15&lt;&gt;"",SUMPRODUCT(('Booking Guest Information'!$A$21:$A$170&lt;&gt;"X")*('Booking Guest Information'!$M$21:$M$170&lt;=IY$5)*('Booking Guest Information'!$O$21:$O$170&gt;IY$5)*('Booking Guest Information'!$G$21:$G$170=$AA15)),"")</f>
        <v>0</v>
      </c>
      <c r="IZ15" s="19">
        <f>IF($AA15&lt;&gt;"",SUMPRODUCT(('Booking Guest Information'!$A$21:$A$170&lt;&gt;"X")*('Booking Guest Information'!$M$21:$M$170&lt;=IZ$5)*('Booking Guest Information'!$O$21:$O$170&gt;IZ$5)*('Booking Guest Information'!$G$21:$G$170=$AA15)),"")</f>
        <v>0</v>
      </c>
      <c r="JA15" s="19">
        <f>IF($AA15&lt;&gt;"",SUMPRODUCT(('Booking Guest Information'!$A$21:$A$170&lt;&gt;"X")*('Booking Guest Information'!$M$21:$M$170&lt;=JA$5)*('Booking Guest Information'!$O$21:$O$170&gt;JA$5)*('Booking Guest Information'!$G$21:$G$170=$AA15)),"")</f>
        <v>0</v>
      </c>
      <c r="JB15" s="19">
        <f>IF($AA15&lt;&gt;"",SUMPRODUCT(('Booking Guest Information'!$A$21:$A$170&lt;&gt;"X")*('Booking Guest Information'!$M$21:$M$170&lt;=JB$5)*('Booking Guest Information'!$O$21:$O$170&gt;JB$5)*('Booking Guest Information'!$G$21:$G$170=$AA15)),"")</f>
        <v>0</v>
      </c>
      <c r="JC15" s="19">
        <f>IF($AA15&lt;&gt;"",SUMPRODUCT(('Booking Guest Information'!$A$21:$A$170&lt;&gt;"X")*('Booking Guest Information'!$M$21:$M$170&lt;=JC$5)*('Booking Guest Information'!$O$21:$O$170&gt;JC$5)*('Booking Guest Information'!$G$21:$G$170=$AA15)),"")</f>
        <v>0</v>
      </c>
      <c r="JD15" s="19">
        <f>IF($AA15&lt;&gt;"",SUMPRODUCT(('Booking Guest Information'!$A$21:$A$170&lt;&gt;"X")*('Booking Guest Information'!$M$21:$M$170&lt;=JD$5)*('Booking Guest Information'!$O$21:$O$170&gt;JD$5)*('Booking Guest Information'!$G$21:$G$170=$AA15)),"")</f>
        <v>0</v>
      </c>
      <c r="JE15" s="19">
        <f>IF($AA15&lt;&gt;"",SUMPRODUCT(('Booking Guest Information'!$A$21:$A$170&lt;&gt;"X")*('Booking Guest Information'!$M$21:$M$170&lt;=JE$5)*('Booking Guest Information'!$O$21:$O$170&gt;JE$5)*('Booking Guest Information'!$G$21:$G$170=$AA15)),"")</f>
        <v>0</v>
      </c>
      <c r="JF15" s="19">
        <f>IF($AA15&lt;&gt;"",SUMPRODUCT(('Booking Guest Information'!$A$21:$A$170&lt;&gt;"X")*('Booking Guest Information'!$M$21:$M$170&lt;=JF$5)*('Booking Guest Information'!$O$21:$O$170&gt;JF$5)*('Booking Guest Information'!$G$21:$G$170=$AA15)),"")</f>
        <v>0</v>
      </c>
      <c r="JG15" s="19">
        <f>IF($AA15&lt;&gt;"",SUMPRODUCT(('Booking Guest Information'!$A$21:$A$170&lt;&gt;"X")*('Booking Guest Information'!$M$21:$M$170&lt;=JG$5)*('Booking Guest Information'!$O$21:$O$170&gt;JG$5)*('Booking Guest Information'!$G$21:$G$170=$AA15)),"")</f>
        <v>0</v>
      </c>
      <c r="JH15" s="19">
        <f>IF($AA15&lt;&gt;"",SUMPRODUCT(('Booking Guest Information'!$A$21:$A$170&lt;&gt;"X")*('Booking Guest Information'!$M$21:$M$170&lt;=JH$5)*('Booking Guest Information'!$O$21:$O$170&gt;JH$5)*('Booking Guest Information'!$G$21:$G$170=$AA15)),"")</f>
        <v>0</v>
      </c>
      <c r="JI15" s="19">
        <f>IF($AA15&lt;&gt;"",SUMPRODUCT(('Booking Guest Information'!$A$21:$A$170&lt;&gt;"X")*('Booking Guest Information'!$M$21:$M$170&lt;=JI$5)*('Booking Guest Information'!$O$21:$O$170&gt;JI$5)*('Booking Guest Information'!$G$21:$G$170=$AA15)),"")</f>
        <v>0</v>
      </c>
      <c r="JJ15" s="19">
        <f>IF($AA15&lt;&gt;"",SUMPRODUCT(('Booking Guest Information'!$A$21:$A$170&lt;&gt;"X")*('Booking Guest Information'!$M$21:$M$170&lt;=JJ$5)*('Booking Guest Information'!$O$21:$O$170&gt;JJ$5)*('Booking Guest Information'!$G$21:$G$170=$AA15)),"")</f>
        <v>0</v>
      </c>
      <c r="JK15" s="19">
        <f>IF($AA15&lt;&gt;"",SUMPRODUCT(('Booking Guest Information'!$A$21:$A$170&lt;&gt;"X")*('Booking Guest Information'!$M$21:$M$170&lt;=JK$5)*('Booking Guest Information'!$O$21:$O$170&gt;JK$5)*('Booking Guest Information'!$G$21:$G$170=$AA15)),"")</f>
        <v>0</v>
      </c>
      <c r="JL15" s="19">
        <f>IF($AA15&lt;&gt;"",SUMPRODUCT(('Booking Guest Information'!$A$21:$A$170&lt;&gt;"X")*('Booking Guest Information'!$M$21:$M$170&lt;=JL$5)*('Booking Guest Information'!$O$21:$O$170&gt;JL$5)*('Booking Guest Information'!$G$21:$G$170=$AA15)),"")</f>
        <v>0</v>
      </c>
      <c r="JM15" s="19">
        <f>IF($AA15&lt;&gt;"",SUMPRODUCT(('Booking Guest Information'!$A$21:$A$170&lt;&gt;"X")*('Booking Guest Information'!$M$21:$M$170&lt;=JM$5)*('Booking Guest Information'!$O$21:$O$170&gt;JM$5)*('Booking Guest Information'!$G$21:$G$170=$AA15)),"")</f>
        <v>0</v>
      </c>
      <c r="JN15" s="19">
        <f>IF($AA15&lt;&gt;"",SUMPRODUCT(('Booking Guest Information'!$A$21:$A$170&lt;&gt;"X")*('Booking Guest Information'!$M$21:$M$170&lt;=JN$5)*('Booking Guest Information'!$O$21:$O$170&gt;JN$5)*('Booking Guest Information'!$G$21:$G$170=$AA15)),"")</f>
        <v>0</v>
      </c>
      <c r="JO15" s="19">
        <f>IF($AA15&lt;&gt;"",SUMPRODUCT(('Booking Guest Information'!$A$21:$A$170&lt;&gt;"X")*('Booking Guest Information'!$M$21:$M$170&lt;=JO$5)*('Booking Guest Information'!$O$21:$O$170&gt;JO$5)*('Booking Guest Information'!$G$21:$G$170=$AA15)),"")</f>
        <v>0</v>
      </c>
      <c r="JP15" s="19">
        <f>IF($AA15&lt;&gt;"",SUMPRODUCT(('Booking Guest Information'!$A$21:$A$170&lt;&gt;"X")*('Booking Guest Information'!$M$21:$M$170&lt;=JP$5)*('Booking Guest Information'!$O$21:$O$170&gt;JP$5)*('Booking Guest Information'!$G$21:$G$170=$AA15)),"")</f>
        <v>0</v>
      </c>
      <c r="JQ15" s="19">
        <f>IF($AA15&lt;&gt;"",SUMPRODUCT(('Booking Guest Information'!$A$21:$A$170&lt;&gt;"X")*('Booking Guest Information'!$M$21:$M$170&lt;=JQ$5)*('Booking Guest Information'!$O$21:$O$170&gt;JQ$5)*('Booking Guest Information'!$G$21:$G$170=$AA15)),"")</f>
        <v>0</v>
      </c>
      <c r="JR15" s="19">
        <f>IF($AA15&lt;&gt;"",SUMPRODUCT(('Booking Guest Information'!$A$21:$A$170&lt;&gt;"X")*('Booking Guest Information'!$M$21:$M$170&lt;=JR$5)*('Booking Guest Information'!$O$21:$O$170&gt;JR$5)*('Booking Guest Information'!$G$21:$G$170=$AA15)),"")</f>
        <v>0</v>
      </c>
      <c r="JS15" s="19">
        <f>IF($AA15&lt;&gt;"",SUMPRODUCT(('Booking Guest Information'!$A$21:$A$170&lt;&gt;"X")*('Booking Guest Information'!$M$21:$M$170&lt;=JS$5)*('Booking Guest Information'!$O$21:$O$170&gt;JS$5)*('Booking Guest Information'!$G$21:$G$170=$AA15)),"")</f>
        <v>0</v>
      </c>
      <c r="JT15" s="19">
        <f>IF($AA15&lt;&gt;"",SUMPRODUCT(('Booking Guest Information'!$A$21:$A$170&lt;&gt;"X")*('Booking Guest Information'!$M$21:$M$170&lt;=JT$5)*('Booking Guest Information'!$O$21:$O$170&gt;JT$5)*('Booking Guest Information'!$G$21:$G$170=$AA15)),"")</f>
        <v>0</v>
      </c>
      <c r="JU15" s="19">
        <f>IF($AA15&lt;&gt;"",SUMPRODUCT(('Booking Guest Information'!$A$21:$A$170&lt;&gt;"X")*('Booking Guest Information'!$M$21:$M$170&lt;=JU$5)*('Booking Guest Information'!$O$21:$O$170&gt;JU$5)*('Booking Guest Information'!$G$21:$G$170=$AA15)),"")</f>
        <v>0</v>
      </c>
      <c r="JV15" s="19">
        <f>IF($AA15&lt;&gt;"",SUMPRODUCT(('Booking Guest Information'!$A$21:$A$170&lt;&gt;"X")*('Booking Guest Information'!$M$21:$M$170&lt;=JV$5)*('Booking Guest Information'!$O$21:$O$170&gt;JV$5)*('Booking Guest Information'!$G$21:$G$170=$AA15)),"")</f>
        <v>0</v>
      </c>
      <c r="JW15" s="19">
        <f>IF($AA15&lt;&gt;"",SUMPRODUCT(('Booking Guest Information'!$A$21:$A$170&lt;&gt;"X")*('Booking Guest Information'!$M$21:$M$170&lt;=JW$5)*('Booking Guest Information'!$O$21:$O$170&gt;JW$5)*('Booking Guest Information'!$G$21:$G$170=$AA15)),"")</f>
        <v>0</v>
      </c>
      <c r="JX15" s="19">
        <f>IF($AA15&lt;&gt;"",SUMPRODUCT(('Booking Guest Information'!$A$21:$A$170&lt;&gt;"X")*('Booking Guest Information'!$M$21:$M$170&lt;=JX$5)*('Booking Guest Information'!$O$21:$O$170&gt;JX$5)*('Booking Guest Information'!$G$21:$G$170=$AA15)),"")</f>
        <v>0</v>
      </c>
      <c r="JY15" s="19">
        <f>IF($AA15&lt;&gt;"",SUMPRODUCT(('Booking Guest Information'!$A$21:$A$170&lt;&gt;"X")*('Booking Guest Information'!$M$21:$M$170&lt;=JY$5)*('Booking Guest Information'!$O$21:$O$170&gt;JY$5)*('Booking Guest Information'!$G$21:$G$170=$AA15)),"")</f>
        <v>0</v>
      </c>
      <c r="JZ15" s="19">
        <f>IF($AA15&lt;&gt;"",SUMPRODUCT(('Booking Guest Information'!$A$21:$A$170&lt;&gt;"X")*('Booking Guest Information'!$M$21:$M$170&lt;=JZ$5)*('Booking Guest Information'!$O$21:$O$170&gt;JZ$5)*('Booking Guest Information'!$G$21:$G$170=$AA15)),"")</f>
        <v>0</v>
      </c>
      <c r="KA15" s="19">
        <f>IF($AA15&lt;&gt;"",SUMPRODUCT(('Booking Guest Information'!$A$21:$A$170&lt;&gt;"X")*('Booking Guest Information'!$M$21:$M$170&lt;=KA$5)*('Booking Guest Information'!$O$21:$O$170&gt;KA$5)*('Booking Guest Information'!$G$21:$G$170=$AA15)),"")</f>
        <v>0</v>
      </c>
      <c r="KB15" s="19">
        <f>IF($AA15&lt;&gt;"",SUMPRODUCT(('Booking Guest Information'!$A$21:$A$170&lt;&gt;"X")*('Booking Guest Information'!$M$21:$M$170&lt;=KB$5)*('Booking Guest Information'!$O$21:$O$170&gt;KB$5)*('Booking Guest Information'!$G$21:$G$170=$AA15)),"")</f>
        <v>0</v>
      </c>
      <c r="KC15" s="19">
        <f>IF($AA15&lt;&gt;"",SUMPRODUCT(('Booking Guest Information'!$A$21:$A$170&lt;&gt;"X")*('Booking Guest Information'!$M$21:$M$170&lt;=KC$5)*('Booking Guest Information'!$O$21:$O$170&gt;KC$5)*('Booking Guest Information'!$G$21:$G$170=$AA15)),"")</f>
        <v>0</v>
      </c>
      <c r="KD15" s="19">
        <f>IF($AA15&lt;&gt;"",SUMPRODUCT(('Booking Guest Information'!$A$21:$A$170&lt;&gt;"X")*('Booking Guest Information'!$M$21:$M$170&lt;=KD$5)*('Booking Guest Information'!$O$21:$O$170&gt;KD$5)*('Booking Guest Information'!$G$21:$G$170=$AA15)),"")</f>
        <v>0</v>
      </c>
      <c r="KE15" s="19">
        <f>IF($AA15&lt;&gt;"",SUMPRODUCT(('Booking Guest Information'!$A$21:$A$170&lt;&gt;"X")*('Booking Guest Information'!$M$21:$M$170&lt;=KE$5)*('Booking Guest Information'!$O$21:$O$170&gt;KE$5)*('Booking Guest Information'!$G$21:$G$170=$AA15)),"")</f>
        <v>0</v>
      </c>
      <c r="KF15" s="19">
        <f>IF($AA15&lt;&gt;"",SUMPRODUCT(('Booking Guest Information'!$A$21:$A$170&lt;&gt;"X")*('Booking Guest Information'!$M$21:$M$170&lt;=KF$5)*('Booking Guest Information'!$O$21:$O$170&gt;KF$5)*('Booking Guest Information'!$G$21:$G$170=$AA15)),"")</f>
        <v>0</v>
      </c>
      <c r="KG15" s="19">
        <f>IF($AA15&lt;&gt;"",SUMPRODUCT(('Booking Guest Information'!$A$21:$A$170&lt;&gt;"X")*('Booking Guest Information'!$M$21:$M$170&lt;=KG$5)*('Booking Guest Information'!$O$21:$O$170&gt;KG$5)*('Booking Guest Information'!$G$21:$G$170=$AA15)),"")</f>
        <v>0</v>
      </c>
      <c r="KH15" s="19">
        <f>IF($AA15&lt;&gt;"",SUMPRODUCT(('Booking Guest Information'!$A$21:$A$170&lt;&gt;"X")*('Booking Guest Information'!$M$21:$M$170&lt;=KH$5)*('Booking Guest Information'!$O$21:$O$170&gt;KH$5)*('Booking Guest Information'!$G$21:$G$170=$AA15)),"")</f>
        <v>0</v>
      </c>
      <c r="KI15" s="19">
        <f>IF($AA15&lt;&gt;"",SUMPRODUCT(('Booking Guest Information'!$A$21:$A$170&lt;&gt;"X")*('Booking Guest Information'!$M$21:$M$170&lt;=KI$5)*('Booking Guest Information'!$O$21:$O$170&gt;KI$5)*('Booking Guest Information'!$G$21:$G$170=$AA15)),"")</f>
        <v>0</v>
      </c>
      <c r="KJ15" s="19">
        <f>IF($AA15&lt;&gt;"",SUMPRODUCT(('Booking Guest Information'!$A$21:$A$170&lt;&gt;"X")*('Booking Guest Information'!$M$21:$M$170&lt;=KJ$5)*('Booking Guest Information'!$O$21:$O$170&gt;KJ$5)*('Booking Guest Information'!$G$21:$G$170=$AA15)),"")</f>
        <v>0</v>
      </c>
      <c r="KK15" s="19">
        <f>IF($AA15&lt;&gt;"",SUMPRODUCT(('Booking Guest Information'!$A$21:$A$170&lt;&gt;"X")*('Booking Guest Information'!$M$21:$M$170&lt;=KK$5)*('Booking Guest Information'!$O$21:$O$170&gt;KK$5)*('Booking Guest Information'!$G$21:$G$170=$AA15)),"")</f>
        <v>0</v>
      </c>
      <c r="KL15" s="19">
        <f>IF($AA15&lt;&gt;"",SUMPRODUCT(('Booking Guest Information'!$A$21:$A$170&lt;&gt;"X")*('Booking Guest Information'!$M$21:$M$170&lt;=KL$5)*('Booking Guest Information'!$O$21:$O$170&gt;KL$5)*('Booking Guest Information'!$G$21:$G$170=$AA15)),"")</f>
        <v>0</v>
      </c>
      <c r="KM15" s="19">
        <f>IF($AA15&lt;&gt;"",SUMPRODUCT(('Booking Guest Information'!$A$21:$A$170&lt;&gt;"X")*('Booking Guest Information'!$M$21:$M$170&lt;=KM$5)*('Booking Guest Information'!$O$21:$O$170&gt;KM$5)*('Booking Guest Information'!$G$21:$G$170=$AA15)),"")</f>
        <v>0</v>
      </c>
      <c r="KN15" s="19">
        <f>IF($AA15&lt;&gt;"",SUMPRODUCT(('Booking Guest Information'!$A$21:$A$170&lt;&gt;"X")*('Booking Guest Information'!$M$21:$M$170&lt;=KN$5)*('Booking Guest Information'!$O$21:$O$170&gt;KN$5)*('Booking Guest Information'!$G$21:$G$170=$AA15)),"")</f>
        <v>0</v>
      </c>
      <c r="KO15" s="19">
        <f>IF($AA15&lt;&gt;"",SUMPRODUCT(('Booking Guest Information'!$A$21:$A$170&lt;&gt;"X")*('Booking Guest Information'!$M$21:$M$170&lt;=KO$5)*('Booking Guest Information'!$O$21:$O$170&gt;KO$5)*('Booking Guest Information'!$G$21:$G$170=$AA15)),"")</f>
        <v>0</v>
      </c>
      <c r="KP15" s="19">
        <f>IF($AA15&lt;&gt;"",SUMPRODUCT(('Booking Guest Information'!$A$21:$A$170&lt;&gt;"X")*('Booking Guest Information'!$M$21:$M$170&lt;=KP$5)*('Booking Guest Information'!$O$21:$O$170&gt;KP$5)*('Booking Guest Information'!$G$21:$G$170=$AA15)),"")</f>
        <v>0</v>
      </c>
      <c r="KQ15" s="19">
        <f>IF($AA15&lt;&gt;"",SUMPRODUCT(('Booking Guest Information'!$A$21:$A$170&lt;&gt;"X")*('Booking Guest Information'!$M$21:$M$170&lt;=KQ$5)*('Booking Guest Information'!$O$21:$O$170&gt;KQ$5)*('Booking Guest Information'!$G$21:$G$170=$AA15)),"")</f>
        <v>0</v>
      </c>
      <c r="KR15" s="19">
        <f>IF($AA15&lt;&gt;"",SUMPRODUCT(('Booking Guest Information'!$A$21:$A$170&lt;&gt;"X")*('Booking Guest Information'!$M$21:$M$170&lt;=KR$5)*('Booking Guest Information'!$O$21:$O$170&gt;KR$5)*('Booking Guest Information'!$G$21:$G$170=$AA15)),"")</f>
        <v>0</v>
      </c>
      <c r="KS15" s="19">
        <f>IF($AA15&lt;&gt;"",SUMPRODUCT(('Booking Guest Information'!$A$21:$A$170&lt;&gt;"X")*('Booking Guest Information'!$M$21:$M$170&lt;=KS$5)*('Booking Guest Information'!$O$21:$O$170&gt;KS$5)*('Booking Guest Information'!$G$21:$G$170=$AA15)),"")</f>
        <v>0</v>
      </c>
      <c r="KT15" s="19">
        <f>IF($AA15&lt;&gt;"",SUMPRODUCT(('Booking Guest Information'!$A$21:$A$170&lt;&gt;"X")*('Booking Guest Information'!$M$21:$M$170&lt;=KT$5)*('Booking Guest Information'!$O$21:$O$170&gt;KT$5)*('Booking Guest Information'!$G$21:$G$170=$AA15)),"")</f>
        <v>0</v>
      </c>
      <c r="KU15" s="19">
        <f>IF($AA15&lt;&gt;"",SUMPRODUCT(('Booking Guest Information'!$A$21:$A$170&lt;&gt;"X")*('Booking Guest Information'!$M$21:$M$170&lt;=KU$5)*('Booking Guest Information'!$O$21:$O$170&gt;KU$5)*('Booking Guest Information'!$G$21:$G$170=$AA15)),"")</f>
        <v>0</v>
      </c>
      <c r="KV15" s="19">
        <f>IF($AA15&lt;&gt;"",SUMPRODUCT(('Booking Guest Information'!$A$21:$A$170&lt;&gt;"X")*('Booking Guest Information'!$M$21:$M$170&lt;=KV$5)*('Booking Guest Information'!$O$21:$O$170&gt;KV$5)*('Booking Guest Information'!$G$21:$G$170=$AA15)),"")</f>
        <v>0</v>
      </c>
      <c r="KW15" s="19">
        <f>IF($AA15&lt;&gt;"",SUMPRODUCT(('Booking Guest Information'!$A$21:$A$170&lt;&gt;"X")*('Booking Guest Information'!$M$21:$M$170&lt;=KW$5)*('Booking Guest Information'!$O$21:$O$170&gt;KW$5)*('Booking Guest Information'!$G$21:$G$170=$AA15)),"")</f>
        <v>0</v>
      </c>
      <c r="KX15" s="19">
        <f>IF($AA15&lt;&gt;"",SUMPRODUCT(('Booking Guest Information'!$A$21:$A$170&lt;&gt;"X")*('Booking Guest Information'!$M$21:$M$170&lt;=KX$5)*('Booking Guest Information'!$O$21:$O$170&gt;KX$5)*('Booking Guest Information'!$G$21:$G$170=$AA15)),"")</f>
        <v>0</v>
      </c>
      <c r="KY15" s="19">
        <f>IF($AA15&lt;&gt;"",SUMPRODUCT(('Booking Guest Information'!$A$21:$A$170&lt;&gt;"X")*('Booking Guest Information'!$M$21:$M$170&lt;=KY$5)*('Booking Guest Information'!$O$21:$O$170&gt;KY$5)*('Booking Guest Information'!$G$21:$G$170=$AA15)),"")</f>
        <v>0</v>
      </c>
      <c r="KZ15" s="19">
        <f>IF($AA15&lt;&gt;"",SUMPRODUCT(('Booking Guest Information'!$A$21:$A$170&lt;&gt;"X")*('Booking Guest Information'!$M$21:$M$170&lt;=KZ$5)*('Booking Guest Information'!$O$21:$O$170&gt;KZ$5)*('Booking Guest Information'!$G$21:$G$170=$AA15)),"")</f>
        <v>0</v>
      </c>
      <c r="LA15" s="19">
        <f>IF($AA15&lt;&gt;"",SUMPRODUCT(('Booking Guest Information'!$A$21:$A$170&lt;&gt;"X")*('Booking Guest Information'!$M$21:$M$170&lt;=LA$5)*('Booking Guest Information'!$O$21:$O$170&gt;LA$5)*('Booking Guest Information'!$G$21:$G$170=$AA15)),"")</f>
        <v>0</v>
      </c>
      <c r="LB15" s="19">
        <f>IF($AA15&lt;&gt;"",SUMPRODUCT(('Booking Guest Information'!$A$21:$A$170&lt;&gt;"X")*('Booking Guest Information'!$M$21:$M$170&lt;=LB$5)*('Booking Guest Information'!$O$21:$O$170&gt;LB$5)*('Booking Guest Information'!$G$21:$G$170=$AA15)),"")</f>
        <v>0</v>
      </c>
      <c r="LC15" s="19">
        <f>IF($AA15&lt;&gt;"",SUMPRODUCT(('Booking Guest Information'!$A$21:$A$170&lt;&gt;"X")*('Booking Guest Information'!$M$21:$M$170&lt;=LC$5)*('Booking Guest Information'!$O$21:$O$170&gt;LC$5)*('Booking Guest Information'!$G$21:$G$170=$AA15)),"")</f>
        <v>0</v>
      </c>
      <c r="LD15" s="19">
        <f>IF($AA15&lt;&gt;"",SUMPRODUCT(('Booking Guest Information'!$A$21:$A$170&lt;&gt;"X")*('Booking Guest Information'!$M$21:$M$170&lt;=LD$5)*('Booking Guest Information'!$O$21:$O$170&gt;LD$5)*('Booking Guest Information'!$G$21:$G$170=$AA15)),"")</f>
        <v>0</v>
      </c>
      <c r="LE15" s="19">
        <f>IF($AA15&lt;&gt;"",SUMPRODUCT(('Booking Guest Information'!$A$21:$A$170&lt;&gt;"X")*('Booking Guest Information'!$M$21:$M$170&lt;=LE$5)*('Booking Guest Information'!$O$21:$O$170&gt;LE$5)*('Booking Guest Information'!$G$21:$G$170=$AA15)),"")</f>
        <v>0</v>
      </c>
      <c r="LF15" s="19">
        <f>IF($AA15&lt;&gt;"",SUMPRODUCT(('Booking Guest Information'!$A$21:$A$170&lt;&gt;"X")*('Booking Guest Information'!$M$21:$M$170&lt;=LF$5)*('Booking Guest Information'!$O$21:$O$170&gt;LF$5)*('Booking Guest Information'!$G$21:$G$170=$AA15)),"")</f>
        <v>0</v>
      </c>
      <c r="LG15" s="19">
        <f>IF($AA15&lt;&gt;"",SUMPRODUCT(('Booking Guest Information'!$A$21:$A$170&lt;&gt;"X")*('Booking Guest Information'!$M$21:$M$170&lt;=LG$5)*('Booking Guest Information'!$O$21:$O$170&gt;LG$5)*('Booking Guest Information'!$G$21:$G$170=$AA15)),"")</f>
        <v>0</v>
      </c>
      <c r="LH15" s="19">
        <f>IF($AA15&lt;&gt;"",SUMPRODUCT(('Booking Guest Information'!$A$21:$A$170&lt;&gt;"X")*('Booking Guest Information'!$M$21:$M$170&lt;=LH$5)*('Booking Guest Information'!$O$21:$O$170&gt;LH$5)*('Booking Guest Information'!$G$21:$G$170=$AA15)),"")</f>
        <v>0</v>
      </c>
      <c r="LI15" s="19">
        <f>IF($AA15&lt;&gt;"",SUMPRODUCT(('Booking Guest Information'!$A$21:$A$170&lt;&gt;"X")*('Booking Guest Information'!$M$21:$M$170&lt;=LI$5)*('Booking Guest Information'!$O$21:$O$170&gt;LI$5)*('Booking Guest Information'!$G$21:$G$170=$AA15)),"")</f>
        <v>0</v>
      </c>
      <c r="LJ15" s="19">
        <f>IF($AA15&lt;&gt;"",SUMPRODUCT(('Booking Guest Information'!$A$21:$A$170&lt;&gt;"X")*('Booking Guest Information'!$M$21:$M$170&lt;=LJ$5)*('Booking Guest Information'!$O$21:$O$170&gt;LJ$5)*('Booking Guest Information'!$G$21:$G$170=$AA15)),"")</f>
        <v>0</v>
      </c>
      <c r="LK15" s="19">
        <f>IF($AA15&lt;&gt;"",SUMPRODUCT(('Booking Guest Information'!$A$21:$A$170&lt;&gt;"X")*('Booking Guest Information'!$M$21:$M$170&lt;=LK$5)*('Booking Guest Information'!$O$21:$O$170&gt;LK$5)*('Booking Guest Information'!$G$21:$G$170=$AA15)),"")</f>
        <v>0</v>
      </c>
      <c r="LL15" s="19">
        <f>IF($AA15&lt;&gt;"",SUMPRODUCT(('Booking Guest Information'!$A$21:$A$170&lt;&gt;"X")*('Booking Guest Information'!$M$21:$M$170&lt;=LL$5)*('Booking Guest Information'!$O$21:$O$170&gt;LL$5)*('Booking Guest Information'!$G$21:$G$170=$AA15)),"")</f>
        <v>0</v>
      </c>
      <c r="LM15" s="19">
        <f>IF($AA15&lt;&gt;"",SUMPRODUCT(('Booking Guest Information'!$A$21:$A$170&lt;&gt;"X")*('Booking Guest Information'!$M$21:$M$170&lt;=LM$5)*('Booking Guest Information'!$O$21:$O$170&gt;LM$5)*('Booking Guest Information'!$G$21:$G$170=$AA15)),"")</f>
        <v>0</v>
      </c>
      <c r="LN15" s="19">
        <f>IF($AA15&lt;&gt;"",SUMPRODUCT(('Booking Guest Information'!$A$21:$A$170&lt;&gt;"X")*('Booking Guest Information'!$M$21:$M$170&lt;=LN$5)*('Booking Guest Information'!$O$21:$O$170&gt;LN$5)*('Booking Guest Information'!$G$21:$G$170=$AA15)),"")</f>
        <v>0</v>
      </c>
      <c r="LO15" s="19">
        <f>IF($AA15&lt;&gt;"",SUMPRODUCT(('Booking Guest Information'!$A$21:$A$170&lt;&gt;"X")*('Booking Guest Information'!$M$21:$M$170&lt;=LO$5)*('Booking Guest Information'!$O$21:$O$170&gt;LO$5)*('Booking Guest Information'!$G$21:$G$170=$AA15)),"")</f>
        <v>0</v>
      </c>
      <c r="LP15" s="19">
        <f>IF($AA15&lt;&gt;"",SUMPRODUCT(('Booking Guest Information'!$A$21:$A$170&lt;&gt;"X")*('Booking Guest Information'!$M$21:$M$170&lt;=LP$5)*('Booking Guest Information'!$O$21:$O$170&gt;LP$5)*('Booking Guest Information'!$G$21:$G$170=$AA15)),"")</f>
        <v>0</v>
      </c>
      <c r="LQ15" s="19">
        <f>IF($AA15&lt;&gt;"",SUMPRODUCT(('Booking Guest Information'!$A$21:$A$170&lt;&gt;"X")*('Booking Guest Information'!$M$21:$M$170&lt;=LQ$5)*('Booking Guest Information'!$O$21:$O$170&gt;LQ$5)*('Booking Guest Information'!$G$21:$G$170=$AA15)),"")</f>
        <v>0</v>
      </c>
      <c r="LR15" s="19">
        <f>IF($AA15&lt;&gt;"",SUMPRODUCT(('Booking Guest Information'!$A$21:$A$170&lt;&gt;"X")*('Booking Guest Information'!$M$21:$M$170&lt;=LR$5)*('Booking Guest Information'!$O$21:$O$170&gt;LR$5)*('Booking Guest Information'!$G$21:$G$170=$AA15)),"")</f>
        <v>0</v>
      </c>
      <c r="LS15" s="19">
        <f>IF($AA15&lt;&gt;"",SUMPRODUCT(('Booking Guest Information'!$A$21:$A$170&lt;&gt;"X")*('Booking Guest Information'!$M$21:$M$170&lt;=LS$5)*('Booking Guest Information'!$O$21:$O$170&gt;LS$5)*('Booking Guest Information'!$G$21:$G$170=$AA15)),"")</f>
        <v>0</v>
      </c>
      <c r="LT15" s="19">
        <f>IF($AA15&lt;&gt;"",SUMPRODUCT(('Booking Guest Information'!$A$21:$A$170&lt;&gt;"X")*('Booking Guest Information'!$M$21:$M$170&lt;=LT$5)*('Booking Guest Information'!$O$21:$O$170&gt;LT$5)*('Booking Guest Information'!$G$21:$G$170=$AA15)),"")</f>
        <v>0</v>
      </c>
      <c r="LU15" s="19">
        <f>IF($AA15&lt;&gt;"",SUMPRODUCT(('Booking Guest Information'!$A$21:$A$170&lt;&gt;"X")*('Booking Guest Information'!$M$21:$M$170&lt;=LU$5)*('Booking Guest Information'!$O$21:$O$170&gt;LU$5)*('Booking Guest Information'!$G$21:$G$170=$AA15)),"")</f>
        <v>0</v>
      </c>
      <c r="LV15" s="19">
        <f>IF($AA15&lt;&gt;"",SUMPRODUCT(('Booking Guest Information'!$A$21:$A$170&lt;&gt;"X")*('Booking Guest Information'!$M$21:$M$170&lt;=LV$5)*('Booking Guest Information'!$O$21:$O$170&gt;LV$5)*('Booking Guest Information'!$G$21:$G$170=$AA15)),"")</f>
        <v>0</v>
      </c>
      <c r="LW15" s="19">
        <f>IF($AA15&lt;&gt;"",SUMPRODUCT(('Booking Guest Information'!$A$21:$A$170&lt;&gt;"X")*('Booking Guest Information'!$M$21:$M$170&lt;=LW$5)*('Booking Guest Information'!$O$21:$O$170&gt;LW$5)*('Booking Guest Information'!$G$21:$G$170=$AA15)),"")</f>
        <v>0</v>
      </c>
      <c r="LX15" s="19">
        <f>IF($AA15&lt;&gt;"",SUMPRODUCT(('Booking Guest Information'!$A$21:$A$170&lt;&gt;"X")*('Booking Guest Information'!$M$21:$M$170&lt;=LX$5)*('Booking Guest Information'!$O$21:$O$170&gt;LX$5)*('Booking Guest Information'!$G$21:$G$170=$AA15)),"")</f>
        <v>0</v>
      </c>
      <c r="LY15" s="19">
        <f>IF($AA15&lt;&gt;"",SUMPRODUCT(('Booking Guest Information'!$A$21:$A$170&lt;&gt;"X")*('Booking Guest Information'!$M$21:$M$170&lt;=LY$5)*('Booking Guest Information'!$O$21:$O$170&gt;LY$5)*('Booking Guest Information'!$G$21:$G$170=$AA15)),"")</f>
        <v>0</v>
      </c>
      <c r="LZ15" s="19">
        <f>IF($AA15&lt;&gt;"",SUMPRODUCT(('Booking Guest Information'!$A$21:$A$170&lt;&gt;"X")*('Booking Guest Information'!$M$21:$M$170&lt;=LZ$5)*('Booking Guest Information'!$O$21:$O$170&gt;LZ$5)*('Booking Guest Information'!$G$21:$G$170=$AA15)),"")</f>
        <v>0</v>
      </c>
      <c r="MA15" s="19">
        <f>IF($AA15&lt;&gt;"",SUMPRODUCT(('Booking Guest Information'!$A$21:$A$170&lt;&gt;"X")*('Booking Guest Information'!$M$21:$M$170&lt;=MA$5)*('Booking Guest Information'!$O$21:$O$170&gt;MA$5)*('Booking Guest Information'!$G$21:$G$170=$AA15)),"")</f>
        <v>0</v>
      </c>
      <c r="MB15" s="19">
        <f>IF($AA15&lt;&gt;"",SUMPRODUCT(('Booking Guest Information'!$A$21:$A$170&lt;&gt;"X")*('Booking Guest Information'!$M$21:$M$170&lt;=MB$5)*('Booking Guest Information'!$O$21:$O$170&gt;MB$5)*('Booking Guest Information'!$G$21:$G$170=$AA15)),"")</f>
        <v>0</v>
      </c>
      <c r="MC15" s="19">
        <f>IF($AA15&lt;&gt;"",SUMPRODUCT(('Booking Guest Information'!$A$21:$A$170&lt;&gt;"X")*('Booking Guest Information'!$M$21:$M$170&lt;=MC$5)*('Booking Guest Information'!$O$21:$O$170&gt;MC$5)*('Booking Guest Information'!$G$21:$G$170=$AA15)),"")</f>
        <v>0</v>
      </c>
      <c r="MD15" s="19">
        <f>IF($AA15&lt;&gt;"",SUMPRODUCT(('Booking Guest Information'!$A$21:$A$170&lt;&gt;"X")*('Booking Guest Information'!$M$21:$M$170&lt;=MD$5)*('Booking Guest Information'!$O$21:$O$170&gt;MD$5)*('Booking Guest Information'!$G$21:$G$170=$AA15)),"")</f>
        <v>0</v>
      </c>
      <c r="ME15" s="19">
        <f>IF($AA15&lt;&gt;"",SUMPRODUCT(('Booking Guest Information'!$A$21:$A$170&lt;&gt;"X")*('Booking Guest Information'!$M$21:$M$170&lt;=ME$5)*('Booking Guest Information'!$O$21:$O$170&gt;ME$5)*('Booking Guest Information'!$G$21:$G$170=$AA15)),"")</f>
        <v>0</v>
      </c>
      <c r="MF15" s="19">
        <f>IF($AA15&lt;&gt;"",SUMPRODUCT(('Booking Guest Information'!$A$21:$A$170&lt;&gt;"X")*('Booking Guest Information'!$M$21:$M$170&lt;=MF$5)*('Booking Guest Information'!$O$21:$O$170&gt;MF$5)*('Booking Guest Information'!$G$21:$G$170=$AA15)),"")</f>
        <v>0</v>
      </c>
      <c r="MG15" s="19">
        <f>IF($AA15&lt;&gt;"",SUMPRODUCT(('Booking Guest Information'!$A$21:$A$170&lt;&gt;"X")*('Booking Guest Information'!$M$21:$M$170&lt;=MG$5)*('Booking Guest Information'!$O$21:$O$170&gt;MG$5)*('Booking Guest Information'!$G$21:$G$170=$AA15)),"")</f>
        <v>0</v>
      </c>
      <c r="MH15" s="19">
        <f>IF($AA15&lt;&gt;"",SUMPRODUCT(('Booking Guest Information'!$A$21:$A$170&lt;&gt;"X")*('Booking Guest Information'!$M$21:$M$170&lt;=MH$5)*('Booking Guest Information'!$O$21:$O$170&gt;MH$5)*('Booking Guest Information'!$G$21:$G$170=$AA15)),"")</f>
        <v>0</v>
      </c>
      <c r="MI15" s="19">
        <f>IF($AA15&lt;&gt;"",SUMPRODUCT(('Booking Guest Information'!$A$21:$A$170&lt;&gt;"X")*('Booking Guest Information'!$M$21:$M$170&lt;=MI$5)*('Booking Guest Information'!$O$21:$O$170&gt;MI$5)*('Booking Guest Information'!$G$21:$G$170=$AA15)),"")</f>
        <v>0</v>
      </c>
      <c r="MJ15" s="19">
        <f>IF($AA15&lt;&gt;"",SUMPRODUCT(('Booking Guest Information'!$A$21:$A$170&lt;&gt;"X")*('Booking Guest Information'!$M$21:$M$170&lt;=MJ$5)*('Booking Guest Information'!$O$21:$O$170&gt;MJ$5)*('Booking Guest Information'!$G$21:$G$170=$AA15)),"")</f>
        <v>0</v>
      </c>
      <c r="MK15" s="19">
        <f>IF($AA15&lt;&gt;"",SUMPRODUCT(('Booking Guest Information'!$A$21:$A$170&lt;&gt;"X")*('Booking Guest Information'!$M$21:$M$170&lt;=MK$5)*('Booking Guest Information'!$O$21:$O$170&gt;MK$5)*('Booking Guest Information'!$G$21:$G$170=$AA15)),"")</f>
        <v>0</v>
      </c>
      <c r="ML15" s="19">
        <f>IF($AA15&lt;&gt;"",SUMPRODUCT(('Booking Guest Information'!$A$21:$A$170&lt;&gt;"X")*('Booking Guest Information'!$M$21:$M$170&lt;=ML$5)*('Booking Guest Information'!$O$21:$O$170&gt;ML$5)*('Booking Guest Information'!$G$21:$G$170=$AA15)),"")</f>
        <v>0</v>
      </c>
      <c r="MM15" s="19">
        <f>IF($AA15&lt;&gt;"",SUMPRODUCT(('Booking Guest Information'!$A$21:$A$170&lt;&gt;"X")*('Booking Guest Information'!$M$21:$M$170&lt;=MM$5)*('Booking Guest Information'!$O$21:$O$170&gt;MM$5)*('Booking Guest Information'!$G$21:$G$170=$AA15)),"")</f>
        <v>0</v>
      </c>
      <c r="MN15" s="19">
        <f>IF($AA15&lt;&gt;"",SUMPRODUCT(('Booking Guest Information'!$A$21:$A$170&lt;&gt;"X")*('Booking Guest Information'!$M$21:$M$170&lt;=MN$5)*('Booking Guest Information'!$O$21:$O$170&gt;MN$5)*('Booking Guest Information'!$G$21:$G$170=$AA15)),"")</f>
        <v>0</v>
      </c>
      <c r="MO15" s="19">
        <f>IF($AA15&lt;&gt;"",SUMPRODUCT(('Booking Guest Information'!$A$21:$A$170&lt;&gt;"X")*('Booking Guest Information'!$M$21:$M$170&lt;=MO$5)*('Booking Guest Information'!$O$21:$O$170&gt;MO$5)*('Booking Guest Information'!$G$21:$G$170=$AA15)),"")</f>
        <v>0</v>
      </c>
      <c r="MP15" s="19">
        <f>IF($AA15&lt;&gt;"",SUMPRODUCT(('Booking Guest Information'!$A$21:$A$170&lt;&gt;"X")*('Booking Guest Information'!$M$21:$M$170&lt;=MP$5)*('Booking Guest Information'!$O$21:$O$170&gt;MP$5)*('Booking Guest Information'!$G$21:$G$170=$AA15)),"")</f>
        <v>0</v>
      </c>
      <c r="MQ15" s="19">
        <f>IF($AA15&lt;&gt;"",SUMPRODUCT(('Booking Guest Information'!$A$21:$A$170&lt;&gt;"X")*('Booking Guest Information'!$M$21:$M$170&lt;=MQ$5)*('Booking Guest Information'!$O$21:$O$170&gt;MQ$5)*('Booking Guest Information'!$G$21:$G$170=$AA15)),"")</f>
        <v>0</v>
      </c>
      <c r="MR15" s="19">
        <f>IF($AA15&lt;&gt;"",SUMPRODUCT(('Booking Guest Information'!$A$21:$A$170&lt;&gt;"X")*('Booking Guest Information'!$M$21:$M$170&lt;=MR$5)*('Booking Guest Information'!$O$21:$O$170&gt;MR$5)*('Booking Guest Information'!$G$21:$G$170=$AA15)),"")</f>
        <v>0</v>
      </c>
      <c r="MS15" s="19">
        <f>IF($AA15&lt;&gt;"",SUMPRODUCT(('Booking Guest Information'!$A$21:$A$170&lt;&gt;"X")*('Booking Guest Information'!$M$21:$M$170&lt;=MS$5)*('Booking Guest Information'!$O$21:$O$170&gt;MS$5)*('Booking Guest Information'!$G$21:$G$170=$AA15)),"")</f>
        <v>0</v>
      </c>
      <c r="MT15" s="19">
        <f>IF($AA15&lt;&gt;"",SUMPRODUCT(('Booking Guest Information'!$A$21:$A$170&lt;&gt;"X")*('Booking Guest Information'!$M$21:$M$170&lt;=MT$5)*('Booking Guest Information'!$O$21:$O$170&gt;MT$5)*('Booking Guest Information'!$G$21:$G$170=$AA15)),"")</f>
        <v>0</v>
      </c>
      <c r="MU15" s="19">
        <f>IF($AA15&lt;&gt;"",SUMPRODUCT(('Booking Guest Information'!$A$21:$A$170&lt;&gt;"X")*('Booking Guest Information'!$M$21:$M$170&lt;=MU$5)*('Booking Guest Information'!$O$21:$O$170&gt;MU$5)*('Booking Guest Information'!$G$21:$G$170=$AA15)),"")</f>
        <v>0</v>
      </c>
      <c r="MV15" s="19">
        <f>IF($AA15&lt;&gt;"",SUMPRODUCT(('Booking Guest Information'!$A$21:$A$170&lt;&gt;"X")*('Booking Guest Information'!$M$21:$M$170&lt;=MV$5)*('Booking Guest Information'!$O$21:$O$170&gt;MV$5)*('Booking Guest Information'!$G$21:$G$170=$AA15)),"")</f>
        <v>0</v>
      </c>
      <c r="MW15" s="19">
        <f>IF($AA15&lt;&gt;"",SUMPRODUCT(('Booking Guest Information'!$A$21:$A$170&lt;&gt;"X")*('Booking Guest Information'!$M$21:$M$170&lt;=MW$5)*('Booking Guest Information'!$O$21:$O$170&gt;MW$5)*('Booking Guest Information'!$G$21:$G$170=$AA15)),"")</f>
        <v>0</v>
      </c>
      <c r="MX15" s="19">
        <f>IF($AA15&lt;&gt;"",SUMPRODUCT(('Booking Guest Information'!$A$21:$A$170&lt;&gt;"X")*('Booking Guest Information'!$M$21:$M$170&lt;=MX$5)*('Booking Guest Information'!$O$21:$O$170&gt;MX$5)*('Booking Guest Information'!$G$21:$G$170=$AA15)),"")</f>
        <v>0</v>
      </c>
      <c r="MY15" s="19">
        <f>IF($AA15&lt;&gt;"",SUMPRODUCT(('Booking Guest Information'!$A$21:$A$170&lt;&gt;"X")*('Booking Guest Information'!$M$21:$M$170&lt;=MY$5)*('Booking Guest Information'!$O$21:$O$170&gt;MY$5)*('Booking Guest Information'!$G$21:$G$170=$AA15)),"")</f>
        <v>0</v>
      </c>
      <c r="MZ15" s="19">
        <f>IF($AA15&lt;&gt;"",SUMPRODUCT(('Booking Guest Information'!$A$21:$A$170&lt;&gt;"X")*('Booking Guest Information'!$M$21:$M$170&lt;=MZ$5)*('Booking Guest Information'!$O$21:$O$170&gt;MZ$5)*('Booking Guest Information'!$G$21:$G$170=$AA15)),"")</f>
        <v>0</v>
      </c>
      <c r="NA15" s="19">
        <f>IF($AA15&lt;&gt;"",SUMPRODUCT(('Booking Guest Information'!$A$21:$A$170&lt;&gt;"X")*('Booking Guest Information'!$M$21:$M$170&lt;=NA$5)*('Booking Guest Information'!$O$21:$O$170&gt;NA$5)*('Booking Guest Information'!$G$21:$G$170=$AA15)),"")</f>
        <v>0</v>
      </c>
      <c r="NB15" s="19">
        <f>IF($AA15&lt;&gt;"",SUMPRODUCT(('Booking Guest Information'!$A$21:$A$170&lt;&gt;"X")*('Booking Guest Information'!$M$21:$M$170&lt;=NB$5)*('Booking Guest Information'!$O$21:$O$170&gt;NB$5)*('Booking Guest Information'!$G$21:$G$170=$AA15)),"")</f>
        <v>0</v>
      </c>
      <c r="NC15" s="19">
        <f>IF($AA15&lt;&gt;"",SUMPRODUCT(('Booking Guest Information'!$A$21:$A$170&lt;&gt;"X")*('Booking Guest Information'!$M$21:$M$170&lt;=NC$5)*('Booking Guest Information'!$O$21:$O$170&gt;NC$5)*('Booking Guest Information'!$G$21:$G$170=$AA15)),"")</f>
        <v>0</v>
      </c>
      <c r="ND15" s="19">
        <f>IF($AA15&lt;&gt;"",SUMPRODUCT(('Booking Guest Information'!$A$21:$A$170&lt;&gt;"X")*('Booking Guest Information'!$M$21:$M$170&lt;=ND$5)*('Booking Guest Information'!$O$21:$O$170&gt;ND$5)*('Booking Guest Information'!$G$21:$G$170=$AA15)),"")</f>
        <v>0</v>
      </c>
      <c r="NE15" s="19">
        <f>IF($AA15&lt;&gt;"",SUMPRODUCT(('Booking Guest Information'!$A$21:$A$170&lt;&gt;"X")*('Booking Guest Information'!$M$21:$M$170&lt;=NE$5)*('Booking Guest Information'!$O$21:$O$170&gt;NE$5)*('Booking Guest Information'!$G$21:$G$170=$AA15)),"")</f>
        <v>0</v>
      </c>
      <c r="NF15" s="19">
        <f>IF($AA15&lt;&gt;"",SUMPRODUCT(('Booking Guest Information'!$A$21:$A$170&lt;&gt;"X")*('Booking Guest Information'!$M$21:$M$170&lt;=NF$5)*('Booking Guest Information'!$O$21:$O$170&gt;NF$5)*('Booking Guest Information'!$G$21:$G$170=$AA15)),"")</f>
        <v>0</v>
      </c>
      <c r="NG15" s="19">
        <f>IF($AA15&lt;&gt;"",SUMPRODUCT(('Booking Guest Information'!$A$21:$A$170&lt;&gt;"X")*('Booking Guest Information'!$M$21:$M$170&lt;=NG$5)*('Booking Guest Information'!$O$21:$O$170&gt;NG$5)*('Booking Guest Information'!$G$21:$G$170=$AA15)),"")</f>
        <v>0</v>
      </c>
      <c r="NH15" s="19">
        <f>IF($AA15&lt;&gt;"",SUMPRODUCT(('Booking Guest Information'!$A$21:$A$170&lt;&gt;"X")*('Booking Guest Information'!$M$21:$M$170&lt;=NH$5)*('Booking Guest Information'!$O$21:$O$170&gt;NH$5)*('Booking Guest Information'!$G$21:$G$170=$AA15)),"")</f>
        <v>0</v>
      </c>
      <c r="NI15" s="19">
        <f>IF($AA15&lt;&gt;"",SUMPRODUCT(('Booking Guest Information'!$A$21:$A$170&lt;&gt;"X")*('Booking Guest Information'!$M$21:$M$170&lt;=NI$5)*('Booking Guest Information'!$O$21:$O$170&gt;NI$5)*('Booking Guest Information'!$G$21:$G$170=$AA15)),"")</f>
        <v>0</v>
      </c>
      <c r="NJ15" s="19">
        <f>IF($AA15&lt;&gt;"",SUMPRODUCT(('Booking Guest Information'!$A$21:$A$170&lt;&gt;"X")*('Booking Guest Information'!$M$21:$M$170&lt;=NJ$5)*('Booking Guest Information'!$O$21:$O$170&gt;NJ$5)*('Booking Guest Information'!$G$21:$G$170=$AA15)),"")</f>
        <v>0</v>
      </c>
      <c r="NK15" s="19">
        <f>IF($AA15&lt;&gt;"",SUMPRODUCT(('Booking Guest Information'!$A$21:$A$170&lt;&gt;"X")*('Booking Guest Information'!$M$21:$M$170&lt;=NK$5)*('Booking Guest Information'!$O$21:$O$170&gt;NK$5)*('Booking Guest Information'!$G$21:$G$170=$AA15)),"")</f>
        <v>0</v>
      </c>
      <c r="NL15" s="19">
        <f>IF($AA15&lt;&gt;"",SUMPRODUCT(('Booking Guest Information'!$A$21:$A$170&lt;&gt;"X")*('Booking Guest Information'!$M$21:$M$170&lt;=NL$5)*('Booking Guest Information'!$O$21:$O$170&gt;NL$5)*('Booking Guest Information'!$G$21:$G$170=$AA15)),"")</f>
        <v>0</v>
      </c>
      <c r="NM15" s="19">
        <f>IF($AA15&lt;&gt;"",SUMPRODUCT(('Booking Guest Information'!$A$21:$A$170&lt;&gt;"X")*('Booking Guest Information'!$M$21:$M$170&lt;=NM$5)*('Booking Guest Information'!$O$21:$O$170&gt;NM$5)*('Booking Guest Information'!$G$21:$G$170=$AA15)),"")</f>
        <v>0</v>
      </c>
      <c r="NN15" s="19">
        <f>IF($AA15&lt;&gt;"",SUMPRODUCT(('Booking Guest Information'!$A$21:$A$170&lt;&gt;"X")*('Booking Guest Information'!$M$21:$M$170&lt;=NN$5)*('Booking Guest Information'!$O$21:$O$170&gt;NN$5)*('Booking Guest Information'!$G$21:$G$170=$AA15)),"")</f>
        <v>0</v>
      </c>
      <c r="NO15" s="19">
        <f>IF($AA15&lt;&gt;"",SUMPRODUCT(('Booking Guest Information'!$A$21:$A$170&lt;&gt;"X")*('Booking Guest Information'!$M$21:$M$170&lt;=NO$5)*('Booking Guest Information'!$O$21:$O$170&gt;NO$5)*('Booking Guest Information'!$G$21:$G$170=$AA15)),"")</f>
        <v>0</v>
      </c>
      <c r="NP15" s="19">
        <f>IF($AA15&lt;&gt;"",SUMPRODUCT(('Booking Guest Information'!$A$21:$A$170&lt;&gt;"X")*('Booking Guest Information'!$M$21:$M$170&lt;=NP$5)*('Booking Guest Information'!$O$21:$O$170&gt;NP$5)*('Booking Guest Information'!$G$21:$G$170=$AA15)),"")</f>
        <v>0</v>
      </c>
      <c r="NQ15" s="19">
        <f>IF($AA15&lt;&gt;"",SUMPRODUCT(('Booking Guest Information'!$A$21:$A$170&lt;&gt;"X")*('Booking Guest Information'!$M$21:$M$170&lt;=NQ$5)*('Booking Guest Information'!$O$21:$O$170&gt;NQ$5)*('Booking Guest Information'!$G$21:$G$170=$AA15)),"")</f>
        <v>0</v>
      </c>
      <c r="NR15" s="19">
        <f>IF($AA15&lt;&gt;"",SUMPRODUCT(('Booking Guest Information'!$A$21:$A$170&lt;&gt;"X")*('Booking Guest Information'!$M$21:$M$170&lt;=NR$5)*('Booking Guest Information'!$O$21:$O$170&gt;NR$5)*('Booking Guest Information'!$G$21:$G$170=$AA15)),"")</f>
        <v>0</v>
      </c>
      <c r="NS15" s="19">
        <f>IF($AA15&lt;&gt;"",SUMPRODUCT(('Booking Guest Information'!$A$21:$A$170&lt;&gt;"X")*('Booking Guest Information'!$M$21:$M$170&lt;=NS$5)*('Booking Guest Information'!$O$21:$O$170&gt;NS$5)*('Booking Guest Information'!$G$21:$G$170=$AA15)),"")</f>
        <v>0</v>
      </c>
      <c r="NT15" s="19">
        <f>IF($AA15&lt;&gt;"",SUMPRODUCT(('Booking Guest Information'!$A$21:$A$170&lt;&gt;"X")*('Booking Guest Information'!$M$21:$M$170&lt;=NT$5)*('Booking Guest Information'!$O$21:$O$170&gt;NT$5)*('Booking Guest Information'!$G$21:$G$170=$AA15)),"")</f>
        <v>0</v>
      </c>
      <c r="NU15" s="19">
        <f>IF($AA15&lt;&gt;"",SUMPRODUCT(('Booking Guest Information'!$A$21:$A$170&lt;&gt;"X")*('Booking Guest Information'!$M$21:$M$170&lt;=NU$5)*('Booking Guest Information'!$O$21:$O$170&gt;NU$5)*('Booking Guest Information'!$G$21:$G$170=$AA15)),"")</f>
        <v>0</v>
      </c>
      <c r="NV15" s="19">
        <f>IF($AA15&lt;&gt;"",SUMPRODUCT(('Booking Guest Information'!$A$21:$A$170&lt;&gt;"X")*('Booking Guest Information'!$M$21:$M$170&lt;=NV$5)*('Booking Guest Information'!$O$21:$O$170&gt;NV$5)*('Booking Guest Information'!$G$21:$G$170=$AA15)),"")</f>
        <v>0</v>
      </c>
      <c r="NW15" s="19">
        <f>IF($AA15&lt;&gt;"",SUMPRODUCT(('Booking Guest Information'!$A$21:$A$170&lt;&gt;"X")*('Booking Guest Information'!$M$21:$M$170&lt;=NW$5)*('Booking Guest Information'!$O$21:$O$170&gt;NW$5)*('Booking Guest Information'!$G$21:$G$170=$AA15)),"")</f>
        <v>0</v>
      </c>
      <c r="NX15" s="19">
        <f>IF($AA15&lt;&gt;"",SUMPRODUCT(('Booking Guest Information'!$A$21:$A$170&lt;&gt;"X")*('Booking Guest Information'!$M$21:$M$170&lt;=NX$5)*('Booking Guest Information'!$O$21:$O$170&gt;NX$5)*('Booking Guest Information'!$G$21:$G$170=$AA15)),"")</f>
        <v>0</v>
      </c>
      <c r="NY15" s="19">
        <f>IF($AA15&lt;&gt;"",SUMPRODUCT(('Booking Guest Information'!$A$21:$A$170&lt;&gt;"X")*('Booking Guest Information'!$M$21:$M$170&lt;=NY$5)*('Booking Guest Information'!$O$21:$O$170&gt;NY$5)*('Booking Guest Information'!$G$21:$G$170=$AA15)),"")</f>
        <v>0</v>
      </c>
      <c r="NZ15" s="19">
        <f>IF($AA15&lt;&gt;"",SUMPRODUCT(('Booking Guest Information'!$A$21:$A$170&lt;&gt;"X")*('Booking Guest Information'!$M$21:$M$170&lt;=NZ$5)*('Booking Guest Information'!$O$21:$O$170&gt;NZ$5)*('Booking Guest Information'!$G$21:$G$170=$AA15)),"")</f>
        <v>0</v>
      </c>
      <c r="OA15" s="19">
        <f>IF($AA15&lt;&gt;"",SUMPRODUCT(('Booking Guest Information'!$A$21:$A$170&lt;&gt;"X")*('Booking Guest Information'!$M$21:$M$170&lt;=OA$5)*('Booking Guest Information'!$O$21:$O$170&gt;OA$5)*('Booking Guest Information'!$G$21:$G$170=$AA15)),"")</f>
        <v>0</v>
      </c>
      <c r="OB15" s="19">
        <f>IF($AA15&lt;&gt;"",SUMPRODUCT(('Booking Guest Information'!$A$21:$A$170&lt;&gt;"X")*('Booking Guest Information'!$M$21:$M$170&lt;=OB$5)*('Booking Guest Information'!$O$21:$O$170&gt;OB$5)*('Booking Guest Information'!$G$21:$G$170=$AA15)),"")</f>
        <v>0</v>
      </c>
      <c r="OC15" s="19">
        <f>IF($AA15&lt;&gt;"",SUMPRODUCT(('Booking Guest Information'!$A$21:$A$170&lt;&gt;"X")*('Booking Guest Information'!$M$21:$M$170&lt;=OC$5)*('Booking Guest Information'!$O$21:$O$170&gt;OC$5)*('Booking Guest Information'!$G$21:$G$170=$AA15)),"")</f>
        <v>0</v>
      </c>
      <c r="OD15" s="19">
        <f>IF($AA15&lt;&gt;"",SUMPRODUCT(('Booking Guest Information'!$A$21:$A$170&lt;&gt;"X")*('Booking Guest Information'!$M$21:$M$170&lt;=OD$5)*('Booking Guest Information'!$O$21:$O$170&gt;OD$5)*('Booking Guest Information'!$G$21:$G$170=$AA15)),"")</f>
        <v>0</v>
      </c>
      <c r="OE15" s="19">
        <f>IF($AA15&lt;&gt;"",SUMPRODUCT(('Booking Guest Information'!$A$21:$A$170&lt;&gt;"X")*('Booking Guest Information'!$M$21:$M$170&lt;=OE$5)*('Booking Guest Information'!$O$21:$O$170&gt;OE$5)*('Booking Guest Information'!$G$21:$G$170=$AA15)),"")</f>
        <v>0</v>
      </c>
      <c r="OF15" s="19">
        <f>IF($AA15&lt;&gt;"",SUMPRODUCT(('Booking Guest Information'!$A$21:$A$170&lt;&gt;"X")*('Booking Guest Information'!$M$21:$M$170&lt;=OF$5)*('Booking Guest Information'!$O$21:$O$170&gt;OF$5)*('Booking Guest Information'!$G$21:$G$170=$AA15)),"")</f>
        <v>0</v>
      </c>
      <c r="OG15" s="19">
        <f>IF($AA15&lt;&gt;"",SUMPRODUCT(('Booking Guest Information'!$A$21:$A$170&lt;&gt;"X")*('Booking Guest Information'!$M$21:$M$170&lt;=OG$5)*('Booking Guest Information'!$O$21:$O$170&gt;OG$5)*('Booking Guest Information'!$G$21:$G$170=$AA15)),"")</f>
        <v>0</v>
      </c>
      <c r="OH15" s="19">
        <f>IF($AA15&lt;&gt;"",SUMPRODUCT(('Booking Guest Information'!$A$21:$A$170&lt;&gt;"X")*('Booking Guest Information'!$M$21:$M$170&lt;=OH$5)*('Booking Guest Information'!$O$21:$O$170&gt;OH$5)*('Booking Guest Information'!$G$21:$G$170=$AA15)),"")</f>
        <v>0</v>
      </c>
      <c r="OI15" s="19">
        <f>IF($AA15&lt;&gt;"",SUMPRODUCT(('Booking Guest Information'!$A$21:$A$170&lt;&gt;"X")*('Booking Guest Information'!$M$21:$M$170&lt;=OI$5)*('Booking Guest Information'!$O$21:$O$170&gt;OI$5)*('Booking Guest Information'!$G$21:$G$170=$AA15)),"")</f>
        <v>0</v>
      </c>
      <c r="OJ15" s="19">
        <f>IF($AA15&lt;&gt;"",SUMPRODUCT(('Booking Guest Information'!$A$21:$A$170&lt;&gt;"X")*('Booking Guest Information'!$M$21:$M$170&lt;=OJ$5)*('Booking Guest Information'!$O$21:$O$170&gt;OJ$5)*('Booking Guest Information'!$G$21:$G$170=$AA15)),"")</f>
        <v>0</v>
      </c>
      <c r="OK15" s="19">
        <f>IF($AA15&lt;&gt;"",SUMPRODUCT(('Booking Guest Information'!$A$21:$A$170&lt;&gt;"X")*('Booking Guest Information'!$M$21:$M$170&lt;=OK$5)*('Booking Guest Information'!$O$21:$O$170&gt;OK$5)*('Booking Guest Information'!$G$21:$G$170=$AA15)),"")</f>
        <v>0</v>
      </c>
      <c r="OL15" s="19">
        <f>IF($AA15&lt;&gt;"",SUMPRODUCT(('Booking Guest Information'!$A$21:$A$170&lt;&gt;"X")*('Booking Guest Information'!$M$21:$M$170&lt;=OL$5)*('Booking Guest Information'!$O$21:$O$170&gt;OL$5)*('Booking Guest Information'!$G$21:$G$170=$AA15)),"")</f>
        <v>0</v>
      </c>
      <c r="OM15" s="19">
        <f>IF($AA15&lt;&gt;"",SUMPRODUCT(('Booking Guest Information'!$A$21:$A$170&lt;&gt;"X")*('Booking Guest Information'!$M$21:$M$170&lt;=OM$5)*('Booking Guest Information'!$O$21:$O$170&gt;OM$5)*('Booking Guest Information'!$G$21:$G$170=$AA15)),"")</f>
        <v>0</v>
      </c>
      <c r="ON15" s="19">
        <f>IF($AA15&lt;&gt;"",SUMPRODUCT(('Booking Guest Information'!$A$21:$A$170&lt;&gt;"X")*('Booking Guest Information'!$M$21:$M$170&lt;=ON$5)*('Booking Guest Information'!$O$21:$O$170&gt;ON$5)*('Booking Guest Information'!$G$21:$G$170=$AA15)),"")</f>
        <v>0</v>
      </c>
      <c r="OO15" s="19">
        <f>IF($AA15&lt;&gt;"",SUMPRODUCT(('Booking Guest Information'!$A$21:$A$170&lt;&gt;"X")*('Booking Guest Information'!$M$21:$M$170&lt;=OO$5)*('Booking Guest Information'!$O$21:$O$170&gt;OO$5)*('Booking Guest Information'!$G$21:$G$170=$AA15)),"")</f>
        <v>0</v>
      </c>
      <c r="OP15" s="19">
        <f>IF($AA15&lt;&gt;"",SUMPRODUCT(('Booking Guest Information'!$A$21:$A$170&lt;&gt;"X")*('Booking Guest Information'!$M$21:$M$170&lt;=OP$5)*('Booking Guest Information'!$O$21:$O$170&gt;OP$5)*('Booking Guest Information'!$G$21:$G$170=$AA15)),"")</f>
        <v>0</v>
      </c>
      <c r="OQ15" s="19">
        <f>IF($AA15&lt;&gt;"",SUMPRODUCT(('Booking Guest Information'!$A$21:$A$170&lt;&gt;"X")*('Booking Guest Information'!$M$21:$M$170&lt;=OQ$5)*('Booking Guest Information'!$O$21:$O$170&gt;OQ$5)*('Booking Guest Information'!$G$21:$G$170=$AA15)),"")</f>
        <v>0</v>
      </c>
      <c r="OR15" s="19">
        <f>IF($AA15&lt;&gt;"",SUMPRODUCT(('Booking Guest Information'!$A$21:$A$170&lt;&gt;"X")*('Booking Guest Information'!$M$21:$M$170&lt;=OR$5)*('Booking Guest Information'!$O$21:$O$170&gt;OR$5)*('Booking Guest Information'!$G$21:$G$170=$AA15)),"")</f>
        <v>0</v>
      </c>
      <c r="OS15" s="19">
        <f>IF($AA15&lt;&gt;"",SUMPRODUCT(('Booking Guest Information'!$A$21:$A$170&lt;&gt;"X")*('Booking Guest Information'!$M$21:$M$170&lt;=OS$5)*('Booking Guest Information'!$O$21:$O$170&gt;OS$5)*('Booking Guest Information'!$G$21:$G$170=$AA15)),"")</f>
        <v>0</v>
      </c>
      <c r="OT15" s="19">
        <f>IF($AA15&lt;&gt;"",SUMPRODUCT(('Booking Guest Information'!$A$21:$A$170&lt;&gt;"X")*('Booking Guest Information'!$M$21:$M$170&lt;=OT$5)*('Booking Guest Information'!$O$21:$O$170&gt;OT$5)*('Booking Guest Information'!$G$21:$G$170=$AA15)),"")</f>
        <v>0</v>
      </c>
      <c r="OU15" s="19">
        <f>IF($AA15&lt;&gt;"",SUMPRODUCT(('Booking Guest Information'!$A$21:$A$170&lt;&gt;"X")*('Booking Guest Information'!$M$21:$M$170&lt;=OU$5)*('Booking Guest Information'!$O$21:$O$170&gt;OU$5)*('Booking Guest Information'!$G$21:$G$170=$AA15)),"")</f>
        <v>0</v>
      </c>
      <c r="OV15" s="19">
        <f>IF($AA15&lt;&gt;"",SUMPRODUCT(('Booking Guest Information'!$A$21:$A$170&lt;&gt;"X")*('Booking Guest Information'!$M$21:$M$170&lt;=OV$5)*('Booking Guest Information'!$O$21:$O$170&gt;OV$5)*('Booking Guest Information'!$G$21:$G$170=$AA15)),"")</f>
        <v>0</v>
      </c>
      <c r="OW15" s="19">
        <f>IF($AA15&lt;&gt;"",SUMPRODUCT(('Booking Guest Information'!$A$21:$A$170&lt;&gt;"X")*('Booking Guest Information'!$M$21:$M$170&lt;=OW$5)*('Booking Guest Information'!$O$21:$O$170&gt;OW$5)*('Booking Guest Information'!$G$21:$G$170=$AA15)),"")</f>
        <v>0</v>
      </c>
      <c r="OX15" s="19">
        <f>IF($AA15&lt;&gt;"",SUMPRODUCT(('Booking Guest Information'!$A$21:$A$170&lt;&gt;"X")*('Booking Guest Information'!$M$21:$M$170&lt;=OX$5)*('Booking Guest Information'!$O$21:$O$170&gt;OX$5)*('Booking Guest Information'!$G$21:$G$170=$AA15)),"")</f>
        <v>0</v>
      </c>
      <c r="OY15" s="19">
        <f>IF($AA15&lt;&gt;"",SUMPRODUCT(('Booking Guest Information'!$A$21:$A$170&lt;&gt;"X")*('Booking Guest Information'!$M$21:$M$170&lt;=OY$5)*('Booking Guest Information'!$O$21:$O$170&gt;OY$5)*('Booking Guest Information'!$G$21:$G$170=$AA15)),"")</f>
        <v>0</v>
      </c>
      <c r="OZ15" s="19">
        <f>IF($AA15&lt;&gt;"",SUMPRODUCT(('Booking Guest Information'!$A$21:$A$170&lt;&gt;"X")*('Booking Guest Information'!$M$21:$M$170&lt;=OZ$5)*('Booking Guest Information'!$O$21:$O$170&gt;OZ$5)*('Booking Guest Information'!$G$21:$G$170=$AA15)),"")</f>
        <v>0</v>
      </c>
      <c r="PA15" s="19">
        <f>IF($AA15&lt;&gt;"",SUMPRODUCT(('Booking Guest Information'!$A$21:$A$170&lt;&gt;"X")*('Booking Guest Information'!$M$21:$M$170&lt;=PA$5)*('Booking Guest Information'!$O$21:$O$170&gt;PA$5)*('Booking Guest Information'!$G$21:$G$170=$AA15)),"")</f>
        <v>0</v>
      </c>
      <c r="PB15" s="19">
        <f>IF($AA15&lt;&gt;"",SUMPRODUCT(('Booking Guest Information'!$A$21:$A$170&lt;&gt;"X")*('Booking Guest Information'!$M$21:$M$170&lt;=PB$5)*('Booking Guest Information'!$O$21:$O$170&gt;PB$5)*('Booking Guest Information'!$G$21:$G$170=$AA15)),"")</f>
        <v>0</v>
      </c>
      <c r="PC15" s="19">
        <f>IF($AA15&lt;&gt;"",SUMPRODUCT(('Booking Guest Information'!$A$21:$A$170&lt;&gt;"X")*('Booking Guest Information'!$M$21:$M$170&lt;=PC$5)*('Booking Guest Information'!$O$21:$O$170&gt;PC$5)*('Booking Guest Information'!$G$21:$G$170=$AA15)),"")</f>
        <v>0</v>
      </c>
      <c r="PD15" s="19">
        <f>IF($AA15&lt;&gt;"",SUMPRODUCT(('Booking Guest Information'!$A$21:$A$170&lt;&gt;"X")*('Booking Guest Information'!$M$21:$M$170&lt;=PD$5)*('Booking Guest Information'!$O$21:$O$170&gt;PD$5)*('Booking Guest Information'!$G$21:$G$170=$AA15)),"")</f>
        <v>0</v>
      </c>
      <c r="PE15" s="19">
        <f>IF($AA15&lt;&gt;"",SUMPRODUCT(('Booking Guest Information'!$A$21:$A$170&lt;&gt;"X")*('Booking Guest Information'!$M$21:$M$170&lt;=PE$5)*('Booking Guest Information'!$O$21:$O$170&gt;PE$5)*('Booking Guest Information'!$G$21:$G$170=$AA15)),"")</f>
        <v>0</v>
      </c>
      <c r="PF15" s="19">
        <f>IF($AA15&lt;&gt;"",SUMPRODUCT(('Booking Guest Information'!$A$21:$A$170&lt;&gt;"X")*('Booking Guest Information'!$M$21:$M$170&lt;=PF$5)*('Booking Guest Information'!$O$21:$O$170&gt;PF$5)*('Booking Guest Information'!$G$21:$G$170=$AA15)),"")</f>
        <v>0</v>
      </c>
      <c r="PG15" s="19">
        <f>IF($AA15&lt;&gt;"",SUMPRODUCT(('Booking Guest Information'!$A$21:$A$170&lt;&gt;"X")*('Booking Guest Information'!$M$21:$M$170&lt;=PG$5)*('Booking Guest Information'!$O$21:$O$170&gt;PG$5)*('Booking Guest Information'!$G$21:$G$170=$AA15)),"")</f>
        <v>0</v>
      </c>
      <c r="PH15" s="19">
        <f>IF($AA15&lt;&gt;"",SUMPRODUCT(('Booking Guest Information'!$A$21:$A$170&lt;&gt;"X")*('Booking Guest Information'!$M$21:$M$170&lt;=PH$5)*('Booking Guest Information'!$O$21:$O$170&gt;PH$5)*('Booking Guest Information'!$G$21:$G$170=$AA15)),"")</f>
        <v>0</v>
      </c>
      <c r="PI15" s="19">
        <f>IF($AA15&lt;&gt;"",SUMPRODUCT(('Booking Guest Information'!$A$21:$A$170&lt;&gt;"X")*('Booking Guest Information'!$M$21:$M$170&lt;=PI$5)*('Booking Guest Information'!$O$21:$O$170&gt;PI$5)*('Booking Guest Information'!$G$21:$G$170=$AA15)),"")</f>
        <v>0</v>
      </c>
      <c r="PJ15" s="19">
        <f>IF($AA15&lt;&gt;"",SUMPRODUCT(('Booking Guest Information'!$A$21:$A$170&lt;&gt;"X")*('Booking Guest Information'!$M$21:$M$170&lt;=PJ$5)*('Booking Guest Information'!$O$21:$O$170&gt;PJ$5)*('Booking Guest Information'!$G$21:$G$170=$AA15)),"")</f>
        <v>0</v>
      </c>
      <c r="PK15" s="19">
        <f>IF($AA15&lt;&gt;"",SUMPRODUCT(('Booking Guest Information'!$A$21:$A$170&lt;&gt;"X")*('Booking Guest Information'!$M$21:$M$170&lt;=PK$5)*('Booking Guest Information'!$O$21:$O$170&gt;PK$5)*('Booking Guest Information'!$G$21:$G$170=$AA15)),"")</f>
        <v>0</v>
      </c>
      <c r="PL15" s="19">
        <f>IF($AA15&lt;&gt;"",SUMPRODUCT(('Booking Guest Information'!$A$21:$A$170&lt;&gt;"X")*('Booking Guest Information'!$M$21:$M$170&lt;=PL$5)*('Booking Guest Information'!$O$21:$O$170&gt;PL$5)*('Booking Guest Information'!$G$21:$G$170=$AA15)),"")</f>
        <v>0</v>
      </c>
      <c r="PM15" s="19">
        <f>IF($AA15&lt;&gt;"",SUMPRODUCT(('Booking Guest Information'!$A$21:$A$170&lt;&gt;"X")*('Booking Guest Information'!$M$21:$M$170&lt;=PM$5)*('Booking Guest Information'!$O$21:$O$170&gt;PM$5)*('Booking Guest Information'!$G$21:$G$170=$AA15)),"")</f>
        <v>0</v>
      </c>
      <c r="PN15" s="19">
        <f>IF($AA15&lt;&gt;"",SUMPRODUCT(('Booking Guest Information'!$A$21:$A$170&lt;&gt;"X")*('Booking Guest Information'!$M$21:$M$170&lt;=PN$5)*('Booking Guest Information'!$O$21:$O$170&gt;PN$5)*('Booking Guest Information'!$G$21:$G$170=$AA15)),"")</f>
        <v>0</v>
      </c>
      <c r="PO15" s="19">
        <f>IF($AA15&lt;&gt;"",SUMPRODUCT(('Booking Guest Information'!$A$21:$A$170&lt;&gt;"X")*('Booking Guest Information'!$M$21:$M$170&lt;=PO$5)*('Booking Guest Information'!$O$21:$O$170&gt;PO$5)*('Booking Guest Information'!$G$21:$G$170=$AA15)),"")</f>
        <v>0</v>
      </c>
      <c r="PP15" s="19">
        <f>IF($AA15&lt;&gt;"",SUMPRODUCT(('Booking Guest Information'!$A$21:$A$170&lt;&gt;"X")*('Booking Guest Information'!$M$21:$M$170&lt;=PP$5)*('Booking Guest Information'!$O$21:$O$170&gt;PP$5)*('Booking Guest Information'!$G$21:$G$170=$AA15)),"")</f>
        <v>0</v>
      </c>
      <c r="PQ15" s="19">
        <f>IF($AA15&lt;&gt;"",SUMPRODUCT(('Booking Guest Information'!$A$21:$A$170&lt;&gt;"X")*('Booking Guest Information'!$M$21:$M$170&lt;=PQ$5)*('Booking Guest Information'!$O$21:$O$170&gt;PQ$5)*('Booking Guest Information'!$G$21:$G$170=$AA15)),"")</f>
        <v>0</v>
      </c>
      <c r="PR15" s="19">
        <f>IF($AA15&lt;&gt;"",SUMPRODUCT(('Booking Guest Information'!$A$21:$A$170&lt;&gt;"X")*('Booking Guest Information'!$M$21:$M$170&lt;=PR$5)*('Booking Guest Information'!$O$21:$O$170&gt;PR$5)*('Booking Guest Information'!$G$21:$G$170=$AA15)),"")</f>
        <v>0</v>
      </c>
      <c r="PS15" s="19">
        <f>IF($AA15&lt;&gt;"",SUMPRODUCT(('Booking Guest Information'!$A$21:$A$170&lt;&gt;"X")*('Booking Guest Information'!$M$21:$M$170&lt;=PS$5)*('Booking Guest Information'!$O$21:$O$170&gt;PS$5)*('Booking Guest Information'!$G$21:$G$170=$AA15)),"")</f>
        <v>0</v>
      </c>
      <c r="PT15" s="19">
        <f>IF($AA15&lt;&gt;"",SUMPRODUCT(('Booking Guest Information'!$A$21:$A$170&lt;&gt;"X")*('Booking Guest Information'!$M$21:$M$170&lt;=PT$5)*('Booking Guest Information'!$O$21:$O$170&gt;PT$5)*('Booking Guest Information'!$G$21:$G$170=$AA15)),"")</f>
        <v>0</v>
      </c>
      <c r="PU15" s="19">
        <f>IF($AA15&lt;&gt;"",SUMPRODUCT(('Booking Guest Information'!$A$21:$A$170&lt;&gt;"X")*('Booking Guest Information'!$M$21:$M$170&lt;=PU$5)*('Booking Guest Information'!$O$21:$O$170&gt;PU$5)*('Booking Guest Information'!$G$21:$G$170=$AA15)),"")</f>
        <v>0</v>
      </c>
      <c r="PV15" s="19">
        <f>IF($AA15&lt;&gt;"",SUMPRODUCT(('Booking Guest Information'!$A$21:$A$170&lt;&gt;"X")*('Booking Guest Information'!$M$21:$M$170&lt;=PV$5)*('Booking Guest Information'!$O$21:$O$170&gt;PV$5)*('Booking Guest Information'!$G$21:$G$170=$AA15)),"")</f>
        <v>0</v>
      </c>
      <c r="PW15" s="19">
        <f>IF($AA15&lt;&gt;"",SUMPRODUCT(('Booking Guest Information'!$A$21:$A$170&lt;&gt;"X")*('Booking Guest Information'!$M$21:$M$170&lt;=PW$5)*('Booking Guest Information'!$O$21:$O$170&gt;PW$5)*('Booking Guest Information'!$G$21:$G$170=$AA15)),"")</f>
        <v>0</v>
      </c>
      <c r="PX15" s="19">
        <f>IF($AA15&lt;&gt;"",SUMPRODUCT(('Booking Guest Information'!$A$21:$A$170&lt;&gt;"X")*('Booking Guest Information'!$M$21:$M$170&lt;=PX$5)*('Booking Guest Information'!$O$21:$O$170&gt;PX$5)*('Booking Guest Information'!$G$21:$G$170=$AA15)),"")</f>
        <v>0</v>
      </c>
      <c r="PY15" s="19">
        <f>IF($AA15&lt;&gt;"",SUMPRODUCT(('Booking Guest Information'!$A$21:$A$170&lt;&gt;"X")*('Booking Guest Information'!$M$21:$M$170&lt;=PY$5)*('Booking Guest Information'!$O$21:$O$170&gt;PY$5)*('Booking Guest Information'!$G$21:$G$170=$AA15)),"")</f>
        <v>0</v>
      </c>
      <c r="PZ15" s="19">
        <f>IF($AA15&lt;&gt;"",SUMPRODUCT(('Booking Guest Information'!$A$21:$A$170&lt;&gt;"X")*('Booking Guest Information'!$M$21:$M$170&lt;=PZ$5)*('Booking Guest Information'!$O$21:$O$170&gt;PZ$5)*('Booking Guest Information'!$G$21:$G$170=$AA15)),"")</f>
        <v>0</v>
      </c>
      <c r="QA15" s="19">
        <f>IF($AA15&lt;&gt;"",SUMPRODUCT(('Booking Guest Information'!$A$21:$A$170&lt;&gt;"X")*('Booking Guest Information'!$M$21:$M$170&lt;=QA$5)*('Booking Guest Information'!$O$21:$O$170&gt;QA$5)*('Booking Guest Information'!$G$21:$G$170=$AA15)),"")</f>
        <v>0</v>
      </c>
      <c r="QB15" s="19">
        <f>IF($AA15&lt;&gt;"",SUMPRODUCT(('Booking Guest Information'!$A$21:$A$170&lt;&gt;"X")*('Booking Guest Information'!$M$21:$M$170&lt;=QB$5)*('Booking Guest Information'!$O$21:$O$170&gt;QB$5)*('Booking Guest Information'!$G$21:$G$170=$AA15)),"")</f>
        <v>0</v>
      </c>
      <c r="QC15" s="19">
        <f>IF($AA15&lt;&gt;"",SUMPRODUCT(('Booking Guest Information'!$A$21:$A$170&lt;&gt;"X")*('Booking Guest Information'!$M$21:$M$170&lt;=QC$5)*('Booking Guest Information'!$O$21:$O$170&gt;QC$5)*('Booking Guest Information'!$G$21:$G$170=$AA15)),"")</f>
        <v>0</v>
      </c>
      <c r="QD15" s="19">
        <f>IF($AA15&lt;&gt;"",SUMPRODUCT(('Booking Guest Information'!$A$21:$A$170&lt;&gt;"X")*('Booking Guest Information'!$M$21:$M$170&lt;=QD$5)*('Booking Guest Information'!$O$21:$O$170&gt;QD$5)*('Booking Guest Information'!$G$21:$G$170=$AA15)),"")</f>
        <v>0</v>
      </c>
      <c r="QE15" s="19">
        <f>IF($AA15&lt;&gt;"",SUMPRODUCT(('Booking Guest Information'!$A$21:$A$170&lt;&gt;"X")*('Booking Guest Information'!$M$21:$M$170&lt;=QE$5)*('Booking Guest Information'!$O$21:$O$170&gt;QE$5)*('Booking Guest Information'!$G$21:$G$170=$AA15)),"")</f>
        <v>0</v>
      </c>
      <c r="QF15" s="19">
        <f>IF($AA15&lt;&gt;"",SUMPRODUCT(('Booking Guest Information'!$A$21:$A$170&lt;&gt;"X")*('Booking Guest Information'!$M$21:$M$170&lt;=QF$5)*('Booking Guest Information'!$O$21:$O$170&gt;QF$5)*('Booking Guest Information'!$G$21:$G$170=$AA15)),"")</f>
        <v>0</v>
      </c>
      <c r="QG15" s="19">
        <f>IF($AA15&lt;&gt;"",SUMPRODUCT(('Booking Guest Information'!$A$21:$A$170&lt;&gt;"X")*('Booking Guest Information'!$M$21:$M$170&lt;=QG$5)*('Booking Guest Information'!$O$21:$O$170&gt;QG$5)*('Booking Guest Information'!$G$21:$G$170=$AA15)),"")</f>
        <v>0</v>
      </c>
      <c r="QH15" s="19">
        <f>IF($AA15&lt;&gt;"",SUMPRODUCT(('Booking Guest Information'!$A$21:$A$170&lt;&gt;"X")*('Booking Guest Information'!$M$21:$M$170&lt;=QH$5)*('Booking Guest Information'!$O$21:$O$170&gt;QH$5)*('Booking Guest Information'!$G$21:$G$170=$AA15)),"")</f>
        <v>0</v>
      </c>
      <c r="QI15" s="19">
        <f>IF($AA15&lt;&gt;"",SUMPRODUCT(('Booking Guest Information'!$A$21:$A$170&lt;&gt;"X")*('Booking Guest Information'!$M$21:$M$170&lt;=QI$5)*('Booking Guest Information'!$O$21:$O$170&gt;QI$5)*('Booking Guest Information'!$G$21:$G$170=$AA15)),"")</f>
        <v>0</v>
      </c>
      <c r="QJ15" s="19">
        <f>IF($AA15&lt;&gt;"",SUMPRODUCT(('Booking Guest Information'!$A$21:$A$170&lt;&gt;"X")*('Booking Guest Information'!$M$21:$M$170&lt;=QJ$5)*('Booking Guest Information'!$O$21:$O$170&gt;QJ$5)*('Booking Guest Information'!$G$21:$G$170=$AA15)),"")</f>
        <v>0</v>
      </c>
      <c r="QK15" s="19">
        <f>IF($AA15&lt;&gt;"",SUMPRODUCT(('Booking Guest Information'!$A$21:$A$170&lt;&gt;"X")*('Booking Guest Information'!$M$21:$M$170&lt;=QK$5)*('Booking Guest Information'!$O$21:$O$170&gt;QK$5)*('Booking Guest Information'!$G$21:$G$170=$AA15)),"")</f>
        <v>0</v>
      </c>
      <c r="QL15" s="19">
        <f>IF($AA15&lt;&gt;"",SUMPRODUCT(('Booking Guest Information'!$A$21:$A$170&lt;&gt;"X")*('Booking Guest Information'!$M$21:$M$170&lt;=QL$5)*('Booking Guest Information'!$O$21:$O$170&gt;QL$5)*('Booking Guest Information'!$G$21:$G$170=$AA15)),"")</f>
        <v>0</v>
      </c>
      <c r="QM15" s="19">
        <f>IF($AA15&lt;&gt;"",SUMPRODUCT(('Booking Guest Information'!$A$21:$A$170&lt;&gt;"X")*('Booking Guest Information'!$M$21:$M$170&lt;=QM$5)*('Booking Guest Information'!$O$21:$O$170&gt;QM$5)*('Booking Guest Information'!$G$21:$G$170=$AA15)),"")</f>
        <v>0</v>
      </c>
      <c r="QN15" s="19">
        <f>IF($AA15&lt;&gt;"",SUMPRODUCT(('Booking Guest Information'!$A$21:$A$170&lt;&gt;"X")*('Booking Guest Information'!$M$21:$M$170&lt;=QN$5)*('Booking Guest Information'!$O$21:$O$170&gt;QN$5)*('Booking Guest Information'!$G$21:$G$170=$AA15)),"")</f>
        <v>0</v>
      </c>
      <c r="QO15" s="19">
        <f>IF($AA15&lt;&gt;"",SUMPRODUCT(('Booking Guest Information'!$A$21:$A$170&lt;&gt;"X")*('Booking Guest Information'!$M$21:$M$170&lt;=QO$5)*('Booking Guest Information'!$O$21:$O$170&gt;QO$5)*('Booking Guest Information'!$G$21:$G$170=$AA15)),"")</f>
        <v>0</v>
      </c>
      <c r="QP15" s="19">
        <f>IF($AA15&lt;&gt;"",SUMPRODUCT(('Booking Guest Information'!$A$21:$A$170&lt;&gt;"X")*('Booking Guest Information'!$M$21:$M$170&lt;=QP$5)*('Booking Guest Information'!$O$21:$O$170&gt;QP$5)*('Booking Guest Information'!$G$21:$G$170=$AA15)),"")</f>
        <v>0</v>
      </c>
      <c r="QQ15" s="19">
        <f>IF($AA15&lt;&gt;"",SUMPRODUCT(('Booking Guest Information'!$A$21:$A$170&lt;&gt;"X")*('Booking Guest Information'!$M$21:$M$170&lt;=QQ$5)*('Booking Guest Information'!$O$21:$O$170&gt;QQ$5)*('Booking Guest Information'!$G$21:$G$170=$AA15)),"")</f>
        <v>0</v>
      </c>
      <c r="QR15" s="19">
        <f>IF($AA15&lt;&gt;"",SUMPRODUCT(('Booking Guest Information'!$A$21:$A$170&lt;&gt;"X")*('Booking Guest Information'!$M$21:$M$170&lt;=QR$5)*('Booking Guest Information'!$O$21:$O$170&gt;QR$5)*('Booking Guest Information'!$G$21:$G$170=$AA15)),"")</f>
        <v>0</v>
      </c>
      <c r="QS15" s="19">
        <f>IF($AA15&lt;&gt;"",SUMPRODUCT(('Booking Guest Information'!$A$21:$A$170&lt;&gt;"X")*('Booking Guest Information'!$M$21:$M$170&lt;=QS$5)*('Booking Guest Information'!$O$21:$O$170&gt;QS$5)*('Booking Guest Information'!$G$21:$G$170=$AA15)),"")</f>
        <v>0</v>
      </c>
      <c r="QT15" s="19">
        <f>IF($AA15&lt;&gt;"",SUMPRODUCT(('Booking Guest Information'!$A$21:$A$170&lt;&gt;"X")*('Booking Guest Information'!$M$21:$M$170&lt;=QT$5)*('Booking Guest Information'!$O$21:$O$170&gt;QT$5)*('Booking Guest Information'!$G$21:$G$170=$AA15)),"")</f>
        <v>0</v>
      </c>
      <c r="QU15" s="19">
        <f>IF($AA15&lt;&gt;"",SUMPRODUCT(('Booking Guest Information'!$A$21:$A$170&lt;&gt;"X")*('Booking Guest Information'!$M$21:$M$170&lt;=QU$5)*('Booking Guest Information'!$O$21:$O$170&gt;QU$5)*('Booking Guest Information'!$G$21:$G$170=$AA15)),"")</f>
        <v>0</v>
      </c>
      <c r="QV15" s="19">
        <f>IF($AA15&lt;&gt;"",SUMPRODUCT(('Booking Guest Information'!$A$21:$A$170&lt;&gt;"X")*('Booking Guest Information'!$M$21:$M$170&lt;=QV$5)*('Booking Guest Information'!$O$21:$O$170&gt;QV$5)*('Booking Guest Information'!$G$21:$G$170=$AA15)),"")</f>
        <v>0</v>
      </c>
      <c r="QW15" s="19">
        <f>IF($AA15&lt;&gt;"",SUMPRODUCT(('Booking Guest Information'!$A$21:$A$170&lt;&gt;"X")*('Booking Guest Information'!$M$21:$M$170&lt;=QW$5)*('Booking Guest Information'!$O$21:$O$170&gt;QW$5)*('Booking Guest Information'!$G$21:$G$170=$AA15)),"")</f>
        <v>0</v>
      </c>
      <c r="QX15" s="19">
        <f>IF($AA15&lt;&gt;"",SUMPRODUCT(('Booking Guest Information'!$A$21:$A$170&lt;&gt;"X")*('Booking Guest Information'!$M$21:$M$170&lt;=QX$5)*('Booking Guest Information'!$O$21:$O$170&gt;QX$5)*('Booking Guest Information'!$G$21:$G$170=$AA15)),"")</f>
        <v>0</v>
      </c>
      <c r="QY15" s="19">
        <f>IF($AA15&lt;&gt;"",SUMPRODUCT(('Booking Guest Information'!$A$21:$A$170&lt;&gt;"X")*('Booking Guest Information'!$M$21:$M$170&lt;=QY$5)*('Booking Guest Information'!$O$21:$O$170&gt;QY$5)*('Booking Guest Information'!$G$21:$G$170=$AA15)),"")</f>
        <v>0</v>
      </c>
      <c r="QZ15" s="19">
        <f>IF($AA15&lt;&gt;"",SUMPRODUCT(('Booking Guest Information'!$A$21:$A$170&lt;&gt;"X")*('Booking Guest Information'!$M$21:$M$170&lt;=QZ$5)*('Booking Guest Information'!$O$21:$O$170&gt;QZ$5)*('Booking Guest Information'!$G$21:$G$170=$AA15)),"")</f>
        <v>0</v>
      </c>
      <c r="RA15" s="19">
        <f>IF($AA15&lt;&gt;"",SUMPRODUCT(('Booking Guest Information'!$A$21:$A$170&lt;&gt;"X")*('Booking Guest Information'!$M$21:$M$170&lt;=RA$5)*('Booking Guest Information'!$O$21:$O$170&gt;RA$5)*('Booking Guest Information'!$G$21:$G$170=$AA15)),"")</f>
        <v>0</v>
      </c>
      <c r="RB15" s="19">
        <f>IF($AA15&lt;&gt;"",SUMPRODUCT(('Booking Guest Information'!$A$21:$A$170&lt;&gt;"X")*('Booking Guest Information'!$M$21:$M$170&lt;=RB$5)*('Booking Guest Information'!$O$21:$O$170&gt;RB$5)*('Booking Guest Information'!$G$21:$G$170=$AA15)),"")</f>
        <v>0</v>
      </c>
      <c r="RC15" s="19">
        <f>IF($AA15&lt;&gt;"",SUMPRODUCT(('Booking Guest Information'!$A$21:$A$170&lt;&gt;"X")*('Booking Guest Information'!$M$21:$M$170&lt;=RC$5)*('Booking Guest Information'!$O$21:$O$170&gt;RC$5)*('Booking Guest Information'!$G$21:$G$170=$AA15)),"")</f>
        <v>0</v>
      </c>
      <c r="RD15" s="19">
        <f>IF($AA15&lt;&gt;"",SUMPRODUCT(('Booking Guest Information'!$A$21:$A$170&lt;&gt;"X")*('Booking Guest Information'!$M$21:$M$170&lt;=RD$5)*('Booking Guest Information'!$O$21:$O$170&gt;RD$5)*('Booking Guest Information'!$G$21:$G$170=$AA15)),"")</f>
        <v>0</v>
      </c>
      <c r="RE15" s="19">
        <f>IF($AA15&lt;&gt;"",SUMPRODUCT(('Booking Guest Information'!$A$21:$A$170&lt;&gt;"X")*('Booking Guest Information'!$M$21:$M$170&lt;=RE$5)*('Booking Guest Information'!$O$21:$O$170&gt;RE$5)*('Booking Guest Information'!$G$21:$G$170=$AA15)),"")</f>
        <v>0</v>
      </c>
      <c r="RF15" s="19">
        <f>IF($AA15&lt;&gt;"",SUMPRODUCT(('Booking Guest Information'!$A$21:$A$170&lt;&gt;"X")*('Booking Guest Information'!$M$21:$M$170&lt;=RF$5)*('Booking Guest Information'!$O$21:$O$170&gt;RF$5)*('Booking Guest Information'!$G$21:$G$170=$AA15)),"")</f>
        <v>0</v>
      </c>
      <c r="RG15" s="19">
        <f>IF($AA15&lt;&gt;"",SUMPRODUCT(('Booking Guest Information'!$A$21:$A$170&lt;&gt;"X")*('Booking Guest Information'!$M$21:$M$170&lt;=RG$5)*('Booking Guest Information'!$O$21:$O$170&gt;RG$5)*('Booking Guest Information'!$G$21:$G$170=$AA15)),"")</f>
        <v>0</v>
      </c>
      <c r="RH15" s="19">
        <f>IF($AA15&lt;&gt;"",SUMPRODUCT(('Booking Guest Information'!$A$21:$A$170&lt;&gt;"X")*('Booking Guest Information'!$M$21:$M$170&lt;=RH$5)*('Booking Guest Information'!$O$21:$O$170&gt;RH$5)*('Booking Guest Information'!$G$21:$G$170=$AA15)),"")</f>
        <v>0</v>
      </c>
      <c r="RI15" s="19">
        <f>IF($AA15&lt;&gt;"",SUMPRODUCT(('Booking Guest Information'!$A$21:$A$170&lt;&gt;"X")*('Booking Guest Information'!$M$21:$M$170&lt;=RI$5)*('Booking Guest Information'!$O$21:$O$170&gt;RI$5)*('Booking Guest Information'!$G$21:$G$170=$AA15)),"")</f>
        <v>0</v>
      </c>
      <c r="RJ15" s="19">
        <f>IF($AA15&lt;&gt;"",SUMPRODUCT(('Booking Guest Information'!$A$21:$A$170&lt;&gt;"X")*('Booking Guest Information'!$M$21:$M$170&lt;=RJ$5)*('Booking Guest Information'!$O$21:$O$170&gt;RJ$5)*('Booking Guest Information'!$G$21:$G$170=$AA15)),"")</f>
        <v>0</v>
      </c>
      <c r="RK15" s="19">
        <f>IF($AA15&lt;&gt;"",SUMPRODUCT(('Booking Guest Information'!$A$21:$A$170&lt;&gt;"X")*('Booking Guest Information'!$M$21:$M$170&lt;=RK$5)*('Booking Guest Information'!$O$21:$O$170&gt;RK$5)*('Booking Guest Information'!$G$21:$G$170=$AA15)),"")</f>
        <v>0</v>
      </c>
      <c r="RL15" s="19">
        <f>IF($AA15&lt;&gt;"",SUMPRODUCT(('Booking Guest Information'!$A$21:$A$170&lt;&gt;"X")*('Booking Guest Information'!$M$21:$M$170&lt;=RL$5)*('Booking Guest Information'!$O$21:$O$170&gt;RL$5)*('Booking Guest Information'!$G$21:$G$170=$AA15)),"")</f>
        <v>0</v>
      </c>
      <c r="RM15" s="19">
        <f>IF($AA15&lt;&gt;"",SUMPRODUCT(('Booking Guest Information'!$A$21:$A$170&lt;&gt;"X")*('Booking Guest Information'!$M$21:$M$170&lt;=RM$5)*('Booking Guest Information'!$O$21:$O$170&gt;RM$5)*('Booking Guest Information'!$G$21:$G$170=$AA15)),"")</f>
        <v>0</v>
      </c>
      <c r="RN15" s="19">
        <f>IF($AA15&lt;&gt;"",SUMPRODUCT(('Booking Guest Information'!$A$21:$A$170&lt;&gt;"X")*('Booking Guest Information'!$M$21:$M$170&lt;=RN$5)*('Booking Guest Information'!$O$21:$O$170&gt;RN$5)*('Booking Guest Information'!$G$21:$G$170=$AA15)),"")</f>
        <v>0</v>
      </c>
      <c r="RO15" s="19">
        <f>IF($AA15&lt;&gt;"",SUMPRODUCT(('Booking Guest Information'!$A$21:$A$170&lt;&gt;"X")*('Booking Guest Information'!$M$21:$M$170&lt;=RO$5)*('Booking Guest Information'!$O$21:$O$170&gt;RO$5)*('Booking Guest Information'!$G$21:$G$170=$AA15)),"")</f>
        <v>0</v>
      </c>
      <c r="RP15" s="19">
        <f>IF($AA15&lt;&gt;"",SUMPRODUCT(('Booking Guest Information'!$A$21:$A$170&lt;&gt;"X")*('Booking Guest Information'!$M$21:$M$170&lt;=RP$5)*('Booking Guest Information'!$O$21:$O$170&gt;RP$5)*('Booking Guest Information'!$G$21:$G$170=$AA15)),"")</f>
        <v>0</v>
      </c>
      <c r="RQ15" s="19">
        <f>IF($AA15&lt;&gt;"",SUMPRODUCT(('Booking Guest Information'!$A$21:$A$170&lt;&gt;"X")*('Booking Guest Information'!$M$21:$M$170&lt;=RQ$5)*('Booking Guest Information'!$O$21:$O$170&gt;RQ$5)*('Booking Guest Information'!$G$21:$G$170=$AA15)),"")</f>
        <v>0</v>
      </c>
      <c r="RR15" s="19">
        <f>IF($AA15&lt;&gt;"",SUMPRODUCT(('Booking Guest Information'!$A$21:$A$170&lt;&gt;"X")*('Booking Guest Information'!$M$21:$M$170&lt;=RR$5)*('Booking Guest Information'!$O$21:$O$170&gt;RR$5)*('Booking Guest Information'!$G$21:$G$170=$AA15)),"")</f>
        <v>0</v>
      </c>
      <c r="RS15" s="19">
        <f>IF($AA15&lt;&gt;"",SUMPRODUCT(('Booking Guest Information'!$A$21:$A$170&lt;&gt;"X")*('Booking Guest Information'!$M$21:$M$170&lt;=RS$5)*('Booking Guest Information'!$O$21:$O$170&gt;RS$5)*('Booking Guest Information'!$G$21:$G$170=$AA15)),"")</f>
        <v>0</v>
      </c>
      <c r="RT15" s="19">
        <f>IF($AA15&lt;&gt;"",SUMPRODUCT(('Booking Guest Information'!$A$21:$A$170&lt;&gt;"X")*('Booking Guest Information'!$M$21:$M$170&lt;=RT$5)*('Booking Guest Information'!$O$21:$O$170&gt;RT$5)*('Booking Guest Information'!$G$21:$G$170=$AA15)),"")</f>
        <v>0</v>
      </c>
      <c r="RU15" s="19">
        <f>IF($AA15&lt;&gt;"",SUMPRODUCT(('Booking Guest Information'!$A$21:$A$170&lt;&gt;"X")*('Booking Guest Information'!$M$21:$M$170&lt;=RU$5)*('Booking Guest Information'!$O$21:$O$170&gt;RU$5)*('Booking Guest Information'!$G$21:$G$170=$AA15)),"")</f>
        <v>0</v>
      </c>
      <c r="RV15" s="19">
        <f>IF($AA15&lt;&gt;"",SUMPRODUCT(('Booking Guest Information'!$A$21:$A$170&lt;&gt;"X")*('Booking Guest Information'!$M$21:$M$170&lt;=RV$5)*('Booking Guest Information'!$O$21:$O$170&gt;RV$5)*('Booking Guest Information'!$G$21:$G$170=$AA15)),"")</f>
        <v>0</v>
      </c>
      <c r="RW15" s="19">
        <f>IF($AA15&lt;&gt;"",SUMPRODUCT(('Booking Guest Information'!$A$21:$A$170&lt;&gt;"X")*('Booking Guest Information'!$M$21:$M$170&lt;=RW$5)*('Booking Guest Information'!$O$21:$O$170&gt;RW$5)*('Booking Guest Information'!$G$21:$G$170=$AA15)),"")</f>
        <v>0</v>
      </c>
      <c r="RX15" s="19">
        <f>IF($AA15&lt;&gt;"",SUMPRODUCT(('Booking Guest Information'!$A$21:$A$170&lt;&gt;"X")*('Booking Guest Information'!$M$21:$M$170&lt;=RX$5)*('Booking Guest Information'!$O$21:$O$170&gt;RX$5)*('Booking Guest Information'!$G$21:$G$170=$AA15)),"")</f>
        <v>0</v>
      </c>
      <c r="RY15" s="19">
        <f>IF($AA15&lt;&gt;"",SUMPRODUCT(('Booking Guest Information'!$A$21:$A$170&lt;&gt;"X")*('Booking Guest Information'!$M$21:$M$170&lt;=RY$5)*('Booking Guest Information'!$O$21:$O$170&gt;RY$5)*('Booking Guest Information'!$G$21:$G$170=$AA15)),"")</f>
        <v>0</v>
      </c>
      <c r="RZ15" s="19">
        <f>IF($AA15&lt;&gt;"",SUMPRODUCT(('Booking Guest Information'!$A$21:$A$170&lt;&gt;"X")*('Booking Guest Information'!$M$21:$M$170&lt;=RZ$5)*('Booking Guest Information'!$O$21:$O$170&gt;RZ$5)*('Booking Guest Information'!$G$21:$G$170=$AA15)),"")</f>
        <v>0</v>
      </c>
      <c r="SA15" s="19">
        <f>IF($AA15&lt;&gt;"",SUMPRODUCT(('Booking Guest Information'!$A$21:$A$170&lt;&gt;"X")*('Booking Guest Information'!$M$21:$M$170&lt;=SA$5)*('Booking Guest Information'!$O$21:$O$170&gt;SA$5)*('Booking Guest Information'!$G$21:$G$170=$AA15)),"")</f>
        <v>0</v>
      </c>
      <c r="SB15" s="19">
        <f>IF($AA15&lt;&gt;"",SUMPRODUCT(('Booking Guest Information'!$A$21:$A$170&lt;&gt;"X")*('Booking Guest Information'!$M$21:$M$170&lt;=SB$5)*('Booking Guest Information'!$O$21:$O$170&gt;SB$5)*('Booking Guest Information'!$G$21:$G$170=$AA15)),"")</f>
        <v>0</v>
      </c>
      <c r="SC15" s="19">
        <f>IF($AA15&lt;&gt;"",SUMPRODUCT(('Booking Guest Information'!$A$21:$A$170&lt;&gt;"X")*('Booking Guest Information'!$M$21:$M$170&lt;=SC$5)*('Booking Guest Information'!$O$21:$O$170&gt;SC$5)*('Booking Guest Information'!$G$21:$G$170=$AA15)),"")</f>
        <v>0</v>
      </c>
      <c r="SD15" s="19">
        <f>IF($AA15&lt;&gt;"",SUMPRODUCT(('Booking Guest Information'!$A$21:$A$170&lt;&gt;"X")*('Booking Guest Information'!$M$21:$M$170&lt;=SD$5)*('Booking Guest Information'!$O$21:$O$170&gt;SD$5)*('Booking Guest Information'!$G$21:$G$170=$AA15)),"")</f>
        <v>0</v>
      </c>
      <c r="SE15" s="19">
        <f>IF($AA15&lt;&gt;"",SUMPRODUCT(('Booking Guest Information'!$A$21:$A$170&lt;&gt;"X")*('Booking Guest Information'!$M$21:$M$170&lt;=SE$5)*('Booking Guest Information'!$O$21:$O$170&gt;SE$5)*('Booking Guest Information'!$G$21:$G$170=$AA15)),"")</f>
        <v>0</v>
      </c>
      <c r="SF15" s="19">
        <f>IF($AA15&lt;&gt;"",SUMPRODUCT(('Booking Guest Information'!$A$21:$A$170&lt;&gt;"X")*('Booking Guest Information'!$M$21:$M$170&lt;=SF$5)*('Booking Guest Information'!$O$21:$O$170&gt;SF$5)*('Booking Guest Information'!$G$21:$G$170=$AA15)),"")</f>
        <v>0</v>
      </c>
      <c r="SG15" s="19">
        <f>IF($AA15&lt;&gt;"",SUMPRODUCT(('Booking Guest Information'!$A$21:$A$170&lt;&gt;"X")*('Booking Guest Information'!$M$21:$M$170&lt;=SG$5)*('Booking Guest Information'!$O$21:$O$170&gt;SG$5)*('Booking Guest Information'!$G$21:$G$170=$AA15)),"")</f>
        <v>0</v>
      </c>
      <c r="SH15" s="19">
        <f>IF($AA15&lt;&gt;"",SUMPRODUCT(('Booking Guest Information'!$A$21:$A$170&lt;&gt;"X")*('Booking Guest Information'!$M$21:$M$170&lt;=SH$5)*('Booking Guest Information'!$O$21:$O$170&gt;SH$5)*('Booking Guest Information'!$G$21:$G$170=$AA15)),"")</f>
        <v>0</v>
      </c>
      <c r="SI15" s="19">
        <f>IF($AA15&lt;&gt;"",SUMPRODUCT(('Booking Guest Information'!$A$21:$A$170&lt;&gt;"X")*('Booking Guest Information'!$M$21:$M$170&lt;=SI$5)*('Booking Guest Information'!$O$21:$O$170&gt;SI$5)*('Booking Guest Information'!$G$21:$G$170=$AA15)),"")</f>
        <v>0</v>
      </c>
      <c r="SJ15" s="19">
        <f>IF($AA15&lt;&gt;"",SUMPRODUCT(('Booking Guest Information'!$A$21:$A$170&lt;&gt;"X")*('Booking Guest Information'!$M$21:$M$170&lt;=SJ$5)*('Booking Guest Information'!$O$21:$O$170&gt;SJ$5)*('Booking Guest Information'!$G$21:$G$170=$AA15)),"")</f>
        <v>0</v>
      </c>
      <c r="SK15" s="19">
        <f>IF($AA15&lt;&gt;"",SUMPRODUCT(('Booking Guest Information'!$A$21:$A$170&lt;&gt;"X")*('Booking Guest Information'!$M$21:$M$170&lt;=SK$5)*('Booking Guest Information'!$O$21:$O$170&gt;SK$5)*('Booking Guest Information'!$G$21:$G$170=$AA15)),"")</f>
        <v>0</v>
      </c>
      <c r="SL15" s="19">
        <f>IF($AA15&lt;&gt;"",SUMPRODUCT(('Booking Guest Information'!$A$21:$A$170&lt;&gt;"X")*('Booking Guest Information'!$M$21:$M$170&lt;=SL$5)*('Booking Guest Information'!$O$21:$O$170&gt;SL$5)*('Booking Guest Information'!$G$21:$G$170=$AA15)),"")</f>
        <v>0</v>
      </c>
      <c r="SM15" s="19">
        <f>IF($AA15&lt;&gt;"",SUMPRODUCT(('Booking Guest Information'!$A$21:$A$170&lt;&gt;"X")*('Booking Guest Information'!$M$21:$M$170&lt;=SM$5)*('Booking Guest Information'!$O$21:$O$170&gt;SM$5)*('Booking Guest Information'!$G$21:$G$170=$AA15)),"")</f>
        <v>0</v>
      </c>
      <c r="SN15" s="19">
        <f>IF($AA15&lt;&gt;"",SUMPRODUCT(('Booking Guest Information'!$A$21:$A$170&lt;&gt;"X")*('Booking Guest Information'!$M$21:$M$170&lt;=SN$5)*('Booking Guest Information'!$O$21:$O$170&gt;SN$5)*('Booking Guest Information'!$G$21:$G$170=$AA15)),"")</f>
        <v>0</v>
      </c>
      <c r="SO15" s="19">
        <f>IF($AA15&lt;&gt;"",SUMPRODUCT(('Booking Guest Information'!$A$21:$A$170&lt;&gt;"X")*('Booking Guest Information'!$M$21:$M$170&lt;=SO$5)*('Booking Guest Information'!$O$21:$O$170&gt;SO$5)*('Booking Guest Information'!$G$21:$G$170=$AA15)),"")</f>
        <v>0</v>
      </c>
      <c r="SP15" s="19">
        <f>IF($AA15&lt;&gt;"",SUMPRODUCT(('Booking Guest Information'!$A$21:$A$170&lt;&gt;"X")*('Booking Guest Information'!$M$21:$M$170&lt;=SP$5)*('Booking Guest Information'!$O$21:$O$170&gt;SP$5)*('Booking Guest Information'!$G$21:$G$170=$AA15)),"")</f>
        <v>0</v>
      </c>
      <c r="SQ15" s="19">
        <f>IF($AA15&lt;&gt;"",SUMPRODUCT(('Booking Guest Information'!$A$21:$A$170&lt;&gt;"X")*('Booking Guest Information'!$M$21:$M$170&lt;=SQ$5)*('Booking Guest Information'!$O$21:$O$170&gt;SQ$5)*('Booking Guest Information'!$G$21:$G$170=$AA15)),"")</f>
        <v>0</v>
      </c>
      <c r="SR15" s="19">
        <f>IF($AA15&lt;&gt;"",SUMPRODUCT(('Booking Guest Information'!$A$21:$A$170&lt;&gt;"X")*('Booking Guest Information'!$M$21:$M$170&lt;=SR$5)*('Booking Guest Information'!$O$21:$O$170&gt;SR$5)*('Booking Guest Information'!$G$21:$G$170=$AA15)),"")</f>
        <v>0</v>
      </c>
      <c r="SS15" s="19">
        <f>IF($AA15&lt;&gt;"",SUMPRODUCT(('Booking Guest Information'!$A$21:$A$170&lt;&gt;"X")*('Booking Guest Information'!$M$21:$M$170&lt;=SS$5)*('Booking Guest Information'!$O$21:$O$170&gt;SS$5)*('Booking Guest Information'!$G$21:$G$170=$AA15)),"")</f>
        <v>0</v>
      </c>
      <c r="ST15" s="19">
        <f>IF($AA15&lt;&gt;"",SUMPRODUCT(('Booking Guest Information'!$A$21:$A$170&lt;&gt;"X")*('Booking Guest Information'!$M$21:$M$170&lt;=ST$5)*('Booking Guest Information'!$O$21:$O$170&gt;ST$5)*('Booking Guest Information'!$G$21:$G$170=$AA15)),"")</f>
        <v>0</v>
      </c>
      <c r="SU15" s="19">
        <f>IF($AA15&lt;&gt;"",SUMPRODUCT(('Booking Guest Information'!$A$21:$A$170&lt;&gt;"X")*('Booking Guest Information'!$M$21:$M$170&lt;=SU$5)*('Booking Guest Information'!$O$21:$O$170&gt;SU$5)*('Booking Guest Information'!$G$21:$G$170=$AA15)),"")</f>
        <v>0</v>
      </c>
      <c r="SV15" s="19">
        <f>IF($AA15&lt;&gt;"",SUMPRODUCT(('Booking Guest Information'!$A$21:$A$170&lt;&gt;"X")*('Booking Guest Information'!$M$21:$M$170&lt;=SV$5)*('Booking Guest Information'!$O$21:$O$170&gt;SV$5)*('Booking Guest Information'!$G$21:$G$170=$AA15)),"")</f>
        <v>0</v>
      </c>
      <c r="SW15" s="19">
        <f>IF($AA15&lt;&gt;"",SUMPRODUCT(('Booking Guest Information'!$A$21:$A$170&lt;&gt;"X")*('Booking Guest Information'!$M$21:$M$170&lt;=SW$5)*('Booking Guest Information'!$O$21:$O$170&gt;SW$5)*('Booking Guest Information'!$G$21:$G$170=$AA15)),"")</f>
        <v>0</v>
      </c>
      <c r="SX15" s="19">
        <f>IF($AA15&lt;&gt;"",SUMPRODUCT(('Booking Guest Information'!$A$21:$A$170&lt;&gt;"X")*('Booking Guest Information'!$M$21:$M$170&lt;=SX$5)*('Booking Guest Information'!$O$21:$O$170&gt;SX$5)*('Booking Guest Information'!$G$21:$G$170=$AA15)),"")</f>
        <v>0</v>
      </c>
      <c r="SY15" s="19">
        <f>IF($AA15&lt;&gt;"",SUMPRODUCT(('Booking Guest Information'!$A$21:$A$170&lt;&gt;"X")*('Booking Guest Information'!$M$21:$M$170&lt;=SY$5)*('Booking Guest Information'!$O$21:$O$170&gt;SY$5)*('Booking Guest Information'!$G$21:$G$170=$AA15)),"")</f>
        <v>0</v>
      </c>
      <c r="SZ15" s="19">
        <f>IF($AA15&lt;&gt;"",SUMPRODUCT(('Booking Guest Information'!$A$21:$A$170&lt;&gt;"X")*('Booking Guest Information'!$M$21:$M$170&lt;=SZ$5)*('Booking Guest Information'!$O$21:$O$170&gt;SZ$5)*('Booking Guest Information'!$G$21:$G$170=$AA15)),"")</f>
        <v>0</v>
      </c>
      <c r="TA15" s="19">
        <f>IF($AA15&lt;&gt;"",SUMPRODUCT(('Booking Guest Information'!$A$21:$A$170&lt;&gt;"X")*('Booking Guest Information'!$M$21:$M$170&lt;=TA$5)*('Booking Guest Information'!$O$21:$O$170&gt;TA$5)*('Booking Guest Information'!$G$21:$G$170=$AA15)),"")</f>
        <v>0</v>
      </c>
      <c r="TB15" s="19">
        <f>IF($AA15&lt;&gt;"",SUMPRODUCT(('Booking Guest Information'!$A$21:$A$170&lt;&gt;"X")*('Booking Guest Information'!$M$21:$M$170&lt;=TB$5)*('Booking Guest Information'!$O$21:$O$170&gt;TB$5)*('Booking Guest Information'!$G$21:$G$170=$AA15)),"")</f>
        <v>0</v>
      </c>
      <c r="TC15" s="19">
        <f>IF($AA15&lt;&gt;"",SUMPRODUCT(('Booking Guest Information'!$A$21:$A$170&lt;&gt;"X")*('Booking Guest Information'!$M$21:$M$170&lt;=TC$5)*('Booking Guest Information'!$O$21:$O$170&gt;TC$5)*('Booking Guest Information'!$G$21:$G$170=$AA15)),"")</f>
        <v>0</v>
      </c>
      <c r="TD15" s="19">
        <f>IF($AA15&lt;&gt;"",SUMPRODUCT(('Booking Guest Information'!$A$21:$A$170&lt;&gt;"X")*('Booking Guest Information'!$M$21:$M$170&lt;=TD$5)*('Booking Guest Information'!$O$21:$O$170&gt;TD$5)*('Booking Guest Information'!$G$21:$G$170=$AA15)),"")</f>
        <v>0</v>
      </c>
      <c r="TE15" s="19">
        <f>IF($AA15&lt;&gt;"",SUMPRODUCT(('Booking Guest Information'!$A$21:$A$170&lt;&gt;"X")*('Booking Guest Information'!$M$21:$M$170&lt;=TE$5)*('Booking Guest Information'!$O$21:$O$170&gt;TE$5)*('Booking Guest Information'!$G$21:$G$170=$AA15)),"")</f>
        <v>0</v>
      </c>
      <c r="TF15" s="19">
        <f>IF($AA15&lt;&gt;"",SUMPRODUCT(('Booking Guest Information'!$A$21:$A$170&lt;&gt;"X")*('Booking Guest Information'!$M$21:$M$170&lt;=TF$5)*('Booking Guest Information'!$O$21:$O$170&gt;TF$5)*('Booking Guest Information'!$G$21:$G$170=$AA15)),"")</f>
        <v>0</v>
      </c>
      <c r="TG15" s="19">
        <f>IF($AA15&lt;&gt;"",SUMPRODUCT(('Booking Guest Information'!$A$21:$A$170&lt;&gt;"X")*('Booking Guest Information'!$M$21:$M$170&lt;=TG$5)*('Booking Guest Information'!$O$21:$O$170&gt;TG$5)*('Booking Guest Information'!$G$21:$G$170=$AA15)),"")</f>
        <v>0</v>
      </c>
      <c r="TH15" s="19">
        <f>IF($AA15&lt;&gt;"",SUMPRODUCT(('Booking Guest Information'!$A$21:$A$170&lt;&gt;"X")*('Booking Guest Information'!$M$21:$M$170&lt;=TH$5)*('Booking Guest Information'!$O$21:$O$170&gt;TH$5)*('Booking Guest Information'!$G$21:$G$170=$AA15)),"")</f>
        <v>0</v>
      </c>
      <c r="TI15" s="19">
        <f>IF($AA15&lt;&gt;"",SUMPRODUCT(('Booking Guest Information'!$A$21:$A$170&lt;&gt;"X")*('Booking Guest Information'!$M$21:$M$170&lt;=TI$5)*('Booking Guest Information'!$O$21:$O$170&gt;TI$5)*('Booking Guest Information'!$G$21:$G$170=$AA15)),"")</f>
        <v>0</v>
      </c>
      <c r="TJ15" s="19">
        <f>IF($AA15&lt;&gt;"",SUMPRODUCT(('Booking Guest Information'!$A$21:$A$170&lt;&gt;"X")*('Booking Guest Information'!$M$21:$M$170&lt;=TJ$5)*('Booking Guest Information'!$O$21:$O$170&gt;TJ$5)*('Booking Guest Information'!$G$21:$G$170=$AA15)),"")</f>
        <v>0</v>
      </c>
      <c r="TK15" s="19">
        <f>IF($AA15&lt;&gt;"",SUMPRODUCT(('Booking Guest Information'!$A$21:$A$170&lt;&gt;"X")*('Booking Guest Information'!$M$21:$M$170&lt;=TK$5)*('Booking Guest Information'!$O$21:$O$170&gt;TK$5)*('Booking Guest Information'!$G$21:$G$170=$AA15)),"")</f>
        <v>0</v>
      </c>
      <c r="TO15" s="19" t="str">
        <f>IF('Booking Guest Information'!D32='Guest Monthly Recap'!$F$6,'Booking Guest Information'!M32,"")</f>
        <v/>
      </c>
    </row>
    <row r="16" spans="1:535" x14ac:dyDescent="0.3">
      <c r="B16" s="134">
        <f>'Availability - Room Type'!B22</f>
        <v>42065</v>
      </c>
      <c r="C16" s="19">
        <v>3</v>
      </c>
      <c r="D16" s="19"/>
      <c r="E16" s="19"/>
      <c r="F16" s="19"/>
      <c r="G16" s="19"/>
      <c r="H16" s="19"/>
      <c r="I16" s="19"/>
      <c r="J16" s="19"/>
      <c r="K16" s="19"/>
      <c r="L16" s="19"/>
      <c r="M16" s="19"/>
      <c r="N16" s="19"/>
      <c r="O16" s="19"/>
      <c r="P16" s="19"/>
      <c r="Q16" s="19"/>
      <c r="R16" s="19"/>
      <c r="S16" s="19"/>
      <c r="T16" s="19"/>
      <c r="U16" s="19"/>
      <c r="V16" s="19"/>
      <c r="AA16" s="19">
        <f>IF('Room Information'!L8&lt;&gt;"",'Room Information'!L8,"")</f>
        <v>202</v>
      </c>
      <c r="AB16" s="19">
        <f>IF($AA16&lt;&gt;"",SUMPRODUCT(('Booking Guest Information'!$A$21:$A$170&lt;&gt;"X")*('Booking Guest Information'!$M$21:$M$170&lt;=AB$5)*('Booking Guest Information'!$O$21:$O$170&gt;AB$5)*('Booking Guest Information'!$G$21:$G$170=$AA16)),"")</f>
        <v>0</v>
      </c>
      <c r="AC16" s="19">
        <f>IF($AA16&lt;&gt;"",SUMPRODUCT(('Booking Guest Information'!$A$21:$A$170&lt;&gt;"X")*('Booking Guest Information'!$M$21:$M$170&lt;=AC$5)*('Booking Guest Information'!$O$21:$O$170&gt;AC$5)*('Booking Guest Information'!$G$21:$G$170=$AA16)),"")</f>
        <v>0</v>
      </c>
      <c r="AD16" s="19">
        <f>IF($AA16&lt;&gt;"",SUMPRODUCT(('Booking Guest Information'!$A$21:$A$170&lt;&gt;"X")*('Booking Guest Information'!$M$21:$M$170&lt;=AD$5)*('Booking Guest Information'!$O$21:$O$170&gt;AD$5)*('Booking Guest Information'!$G$21:$G$170=$AA16)),"")</f>
        <v>0</v>
      </c>
      <c r="AE16" s="19">
        <f>IF($AA16&lt;&gt;"",SUMPRODUCT(('Booking Guest Information'!$A$21:$A$170&lt;&gt;"X")*('Booking Guest Information'!$M$21:$M$170&lt;=AE$5)*('Booking Guest Information'!$O$21:$O$170&gt;AE$5)*('Booking Guest Information'!$G$21:$G$170=$AA16)),"")</f>
        <v>0</v>
      </c>
      <c r="AF16" s="19">
        <f>IF($AA16&lt;&gt;"",SUMPRODUCT(('Booking Guest Information'!$A$21:$A$170&lt;&gt;"X")*('Booking Guest Information'!$M$21:$M$170&lt;=AF$5)*('Booking Guest Information'!$O$21:$O$170&gt;AF$5)*('Booking Guest Information'!$G$21:$G$170=$AA16)),"")</f>
        <v>0</v>
      </c>
      <c r="AG16" s="19">
        <f>IF($AA16&lt;&gt;"",SUMPRODUCT(('Booking Guest Information'!$A$21:$A$170&lt;&gt;"X")*('Booking Guest Information'!$M$21:$M$170&lt;=AG$5)*('Booking Guest Information'!$O$21:$O$170&gt;AG$5)*('Booking Guest Information'!$G$21:$G$170=$AA16)),"")</f>
        <v>1</v>
      </c>
      <c r="AH16" s="19">
        <f>IF($AA16&lt;&gt;"",SUMPRODUCT(('Booking Guest Information'!$A$21:$A$170&lt;&gt;"X")*('Booking Guest Information'!$M$21:$M$170&lt;=AH$5)*('Booking Guest Information'!$O$21:$O$170&gt;AH$5)*('Booking Guest Information'!$G$21:$G$170=$AA16)),"")</f>
        <v>1</v>
      </c>
      <c r="AI16" s="19">
        <f>IF($AA16&lt;&gt;"",SUMPRODUCT(('Booking Guest Information'!$A$21:$A$170&lt;&gt;"X")*('Booking Guest Information'!$M$21:$M$170&lt;=AI$5)*('Booking Guest Information'!$O$21:$O$170&gt;AI$5)*('Booking Guest Information'!$G$21:$G$170=$AA16)),"")</f>
        <v>1</v>
      </c>
      <c r="AJ16" s="19">
        <f>IF($AA16&lt;&gt;"",SUMPRODUCT(('Booking Guest Information'!$A$21:$A$170&lt;&gt;"X")*('Booking Guest Information'!$M$21:$M$170&lt;=AJ$5)*('Booking Guest Information'!$O$21:$O$170&gt;AJ$5)*('Booking Guest Information'!$G$21:$G$170=$AA16)),"")</f>
        <v>0</v>
      </c>
      <c r="AK16" s="19">
        <f>IF($AA16&lt;&gt;"",SUMPRODUCT(('Booking Guest Information'!$A$21:$A$170&lt;&gt;"X")*('Booking Guest Information'!$M$21:$M$170&lt;=AK$5)*('Booking Guest Information'!$O$21:$O$170&gt;AK$5)*('Booking Guest Information'!$G$21:$G$170=$AA16)),"")</f>
        <v>0</v>
      </c>
      <c r="AL16" s="19">
        <f>IF($AA16&lt;&gt;"",SUMPRODUCT(('Booking Guest Information'!$A$21:$A$170&lt;&gt;"X")*('Booking Guest Information'!$M$21:$M$170&lt;=AL$5)*('Booking Guest Information'!$O$21:$O$170&gt;AL$5)*('Booking Guest Information'!$G$21:$G$170=$AA16)),"")</f>
        <v>0</v>
      </c>
      <c r="AM16" s="19">
        <f>IF($AA16&lt;&gt;"",SUMPRODUCT(('Booking Guest Information'!$A$21:$A$170&lt;&gt;"X")*('Booking Guest Information'!$M$21:$M$170&lt;=AM$5)*('Booking Guest Information'!$O$21:$O$170&gt;AM$5)*('Booking Guest Information'!$G$21:$G$170=$AA16)),"")</f>
        <v>0</v>
      </c>
      <c r="AN16" s="19">
        <f>IF($AA16&lt;&gt;"",SUMPRODUCT(('Booking Guest Information'!$A$21:$A$170&lt;&gt;"X")*('Booking Guest Information'!$M$21:$M$170&lt;=AN$5)*('Booking Guest Information'!$O$21:$O$170&gt;AN$5)*('Booking Guest Information'!$G$21:$G$170=$AA16)),"")</f>
        <v>0</v>
      </c>
      <c r="AO16" s="19">
        <f>IF($AA16&lt;&gt;"",SUMPRODUCT(('Booking Guest Information'!$A$21:$A$170&lt;&gt;"X")*('Booking Guest Information'!$M$21:$M$170&lt;=AO$5)*('Booking Guest Information'!$O$21:$O$170&gt;AO$5)*('Booking Guest Information'!$G$21:$G$170=$AA16)),"")</f>
        <v>0</v>
      </c>
      <c r="AP16" s="19">
        <f>IF($AA16&lt;&gt;"",SUMPRODUCT(('Booking Guest Information'!$A$21:$A$170&lt;&gt;"X")*('Booking Guest Information'!$M$21:$M$170&lt;=AP$5)*('Booking Guest Information'!$O$21:$O$170&gt;AP$5)*('Booking Guest Information'!$G$21:$G$170=$AA16)),"")</f>
        <v>0</v>
      </c>
      <c r="AQ16" s="19">
        <f>IF($AA16&lt;&gt;"",SUMPRODUCT(('Booking Guest Information'!$A$21:$A$170&lt;&gt;"X")*('Booking Guest Information'!$M$21:$M$170&lt;=AQ$5)*('Booking Guest Information'!$O$21:$O$170&gt;AQ$5)*('Booking Guest Information'!$G$21:$G$170=$AA16)),"")</f>
        <v>0</v>
      </c>
      <c r="AR16" s="19">
        <f>IF($AA16&lt;&gt;"",SUMPRODUCT(('Booking Guest Information'!$A$21:$A$170&lt;&gt;"X")*('Booking Guest Information'!$M$21:$M$170&lt;=AR$5)*('Booking Guest Information'!$O$21:$O$170&gt;AR$5)*('Booking Guest Information'!$G$21:$G$170=$AA16)),"")</f>
        <v>0</v>
      </c>
      <c r="AS16" s="19">
        <f>IF($AA16&lt;&gt;"",SUMPRODUCT(('Booking Guest Information'!$A$21:$A$170&lt;&gt;"X")*('Booking Guest Information'!$M$21:$M$170&lt;=AS$5)*('Booking Guest Information'!$O$21:$O$170&gt;AS$5)*('Booking Guest Information'!$G$21:$G$170=$AA16)),"")</f>
        <v>0</v>
      </c>
      <c r="AT16" s="19">
        <f>IF($AA16&lt;&gt;"",SUMPRODUCT(('Booking Guest Information'!$A$21:$A$170&lt;&gt;"X")*('Booking Guest Information'!$M$21:$M$170&lt;=AT$5)*('Booking Guest Information'!$O$21:$O$170&gt;AT$5)*('Booking Guest Information'!$G$21:$G$170=$AA16)),"")</f>
        <v>0</v>
      </c>
      <c r="AU16" s="19">
        <f>IF($AA16&lt;&gt;"",SUMPRODUCT(('Booking Guest Information'!$A$21:$A$170&lt;&gt;"X")*('Booking Guest Information'!$M$21:$M$170&lt;=AU$5)*('Booking Guest Information'!$O$21:$O$170&gt;AU$5)*('Booking Guest Information'!$G$21:$G$170=$AA16)),"")</f>
        <v>0</v>
      </c>
      <c r="AV16" s="19">
        <f>IF($AA16&lt;&gt;"",SUMPRODUCT(('Booking Guest Information'!$A$21:$A$170&lt;&gt;"X")*('Booking Guest Information'!$M$21:$M$170&lt;=AV$5)*('Booking Guest Information'!$O$21:$O$170&gt;AV$5)*('Booking Guest Information'!$G$21:$G$170=$AA16)),"")</f>
        <v>0</v>
      </c>
      <c r="AW16" s="19">
        <f>IF($AA16&lt;&gt;"",SUMPRODUCT(('Booking Guest Information'!$A$21:$A$170&lt;&gt;"X")*('Booking Guest Information'!$M$21:$M$170&lt;=AW$5)*('Booking Guest Information'!$O$21:$O$170&gt;AW$5)*('Booking Guest Information'!$G$21:$G$170=$AA16)),"")</f>
        <v>0</v>
      </c>
      <c r="AX16" s="19">
        <f>IF($AA16&lt;&gt;"",SUMPRODUCT(('Booking Guest Information'!$A$21:$A$170&lt;&gt;"X")*('Booking Guest Information'!$M$21:$M$170&lt;=AX$5)*('Booking Guest Information'!$O$21:$O$170&gt;AX$5)*('Booking Guest Information'!$G$21:$G$170=$AA16)),"")</f>
        <v>0</v>
      </c>
      <c r="AY16" s="19">
        <f>IF($AA16&lt;&gt;"",SUMPRODUCT(('Booking Guest Information'!$A$21:$A$170&lt;&gt;"X")*('Booking Guest Information'!$M$21:$M$170&lt;=AY$5)*('Booking Guest Information'!$O$21:$O$170&gt;AY$5)*('Booking Guest Information'!$G$21:$G$170=$AA16)),"")</f>
        <v>0</v>
      </c>
      <c r="AZ16" s="19">
        <f>IF($AA16&lt;&gt;"",SUMPRODUCT(('Booking Guest Information'!$A$21:$A$170&lt;&gt;"X")*('Booking Guest Information'!$M$21:$M$170&lt;=AZ$5)*('Booking Guest Information'!$O$21:$O$170&gt;AZ$5)*('Booking Guest Information'!$G$21:$G$170=$AA16)),"")</f>
        <v>0</v>
      </c>
      <c r="BA16" s="19">
        <f>IF($AA16&lt;&gt;"",SUMPRODUCT(('Booking Guest Information'!$A$21:$A$170&lt;&gt;"X")*('Booking Guest Information'!$M$21:$M$170&lt;=BA$5)*('Booking Guest Information'!$O$21:$O$170&gt;BA$5)*('Booking Guest Information'!$G$21:$G$170=$AA16)),"")</f>
        <v>0</v>
      </c>
      <c r="BB16" s="19">
        <f>IF($AA16&lt;&gt;"",SUMPRODUCT(('Booking Guest Information'!$A$21:$A$170&lt;&gt;"X")*('Booking Guest Information'!$M$21:$M$170&lt;=BB$5)*('Booking Guest Information'!$O$21:$O$170&gt;BB$5)*('Booking Guest Information'!$G$21:$G$170=$AA16)),"")</f>
        <v>0</v>
      </c>
      <c r="BC16" s="19">
        <f>IF($AA16&lt;&gt;"",SUMPRODUCT(('Booking Guest Information'!$A$21:$A$170&lt;&gt;"X")*('Booking Guest Information'!$M$21:$M$170&lt;=BC$5)*('Booking Guest Information'!$O$21:$O$170&gt;BC$5)*('Booking Guest Information'!$G$21:$G$170=$AA16)),"")</f>
        <v>0</v>
      </c>
      <c r="BD16" s="19">
        <f>IF($AA16&lt;&gt;"",SUMPRODUCT(('Booking Guest Information'!$A$21:$A$170&lt;&gt;"X")*('Booking Guest Information'!$M$21:$M$170&lt;=BD$5)*('Booking Guest Information'!$O$21:$O$170&gt;BD$5)*('Booking Guest Information'!$G$21:$G$170=$AA16)),"")</f>
        <v>0</v>
      </c>
      <c r="BE16" s="19">
        <f>IF($AA16&lt;&gt;"",SUMPRODUCT(('Booking Guest Information'!$A$21:$A$170&lt;&gt;"X")*('Booking Guest Information'!$M$21:$M$170&lt;=BE$5)*('Booking Guest Information'!$O$21:$O$170&gt;BE$5)*('Booking Guest Information'!$G$21:$G$170=$AA16)),"")</f>
        <v>0</v>
      </c>
      <c r="BF16" s="19">
        <f>IF($AA16&lt;&gt;"",SUMPRODUCT(('Booking Guest Information'!$A$21:$A$170&lt;&gt;"X")*('Booking Guest Information'!$M$21:$M$170&lt;=BF$5)*('Booking Guest Information'!$O$21:$O$170&gt;BF$5)*('Booking Guest Information'!$G$21:$G$170=$AA16)),"")</f>
        <v>0</v>
      </c>
      <c r="BG16" s="19">
        <f>IF($AA16&lt;&gt;"",SUMPRODUCT(('Booking Guest Information'!$A$21:$A$170&lt;&gt;"X")*('Booking Guest Information'!$M$21:$M$170&lt;=BG$5)*('Booking Guest Information'!$O$21:$O$170&gt;BG$5)*('Booking Guest Information'!$G$21:$G$170=$AA16)),"")</f>
        <v>0</v>
      </c>
      <c r="BH16" s="19">
        <f>IF($AA16&lt;&gt;"",SUMPRODUCT(('Booking Guest Information'!$A$21:$A$170&lt;&gt;"X")*('Booking Guest Information'!$M$21:$M$170&lt;=BH$5)*('Booking Guest Information'!$O$21:$O$170&gt;BH$5)*('Booking Guest Information'!$G$21:$G$170=$AA16)),"")</f>
        <v>0</v>
      </c>
      <c r="BI16" s="19">
        <f>IF($AA16&lt;&gt;"",SUMPRODUCT(('Booking Guest Information'!$A$21:$A$170&lt;&gt;"X")*('Booking Guest Information'!$M$21:$M$170&lt;=BI$5)*('Booking Guest Information'!$O$21:$O$170&gt;BI$5)*('Booking Guest Information'!$G$21:$G$170=$AA16)),"")</f>
        <v>0</v>
      </c>
      <c r="BJ16" s="19">
        <f>IF($AA16&lt;&gt;"",SUMPRODUCT(('Booking Guest Information'!$A$21:$A$170&lt;&gt;"X")*('Booking Guest Information'!$M$21:$M$170&lt;=BJ$5)*('Booking Guest Information'!$O$21:$O$170&gt;BJ$5)*('Booking Guest Information'!$G$21:$G$170=$AA16)),"")</f>
        <v>0</v>
      </c>
      <c r="BK16" s="19">
        <f>IF($AA16&lt;&gt;"",SUMPRODUCT(('Booking Guest Information'!$A$21:$A$170&lt;&gt;"X")*('Booking Guest Information'!$M$21:$M$170&lt;=BK$5)*('Booking Guest Information'!$O$21:$O$170&gt;BK$5)*('Booking Guest Information'!$G$21:$G$170=$AA16)),"")</f>
        <v>0</v>
      </c>
      <c r="BL16" s="19">
        <f>IF($AA16&lt;&gt;"",SUMPRODUCT(('Booking Guest Information'!$A$21:$A$170&lt;&gt;"X")*('Booking Guest Information'!$M$21:$M$170&lt;=BL$5)*('Booking Guest Information'!$O$21:$O$170&gt;BL$5)*('Booking Guest Information'!$G$21:$G$170=$AA16)),"")</f>
        <v>0</v>
      </c>
      <c r="BM16" s="19">
        <f>IF($AA16&lt;&gt;"",SUMPRODUCT(('Booking Guest Information'!$A$21:$A$170&lt;&gt;"X")*('Booking Guest Information'!$M$21:$M$170&lt;=BM$5)*('Booking Guest Information'!$O$21:$O$170&gt;BM$5)*('Booking Guest Information'!$G$21:$G$170=$AA16)),"")</f>
        <v>0</v>
      </c>
      <c r="BN16" s="19">
        <f>IF($AA16&lt;&gt;"",SUMPRODUCT(('Booking Guest Information'!$A$21:$A$170&lt;&gt;"X")*('Booking Guest Information'!$M$21:$M$170&lt;=BN$5)*('Booking Guest Information'!$O$21:$O$170&gt;BN$5)*('Booking Guest Information'!$G$21:$G$170=$AA16)),"")</f>
        <v>0</v>
      </c>
      <c r="BO16" s="19">
        <f>IF($AA16&lt;&gt;"",SUMPRODUCT(('Booking Guest Information'!$A$21:$A$170&lt;&gt;"X")*('Booking Guest Information'!$M$21:$M$170&lt;=BO$5)*('Booking Guest Information'!$O$21:$O$170&gt;BO$5)*('Booking Guest Information'!$G$21:$G$170=$AA16)),"")</f>
        <v>0</v>
      </c>
      <c r="BP16" s="19">
        <f>IF($AA16&lt;&gt;"",SUMPRODUCT(('Booking Guest Information'!$A$21:$A$170&lt;&gt;"X")*('Booking Guest Information'!$M$21:$M$170&lt;=BP$5)*('Booking Guest Information'!$O$21:$O$170&gt;BP$5)*('Booking Guest Information'!$G$21:$G$170=$AA16)),"")</f>
        <v>0</v>
      </c>
      <c r="BQ16" s="19">
        <f>IF($AA16&lt;&gt;"",SUMPRODUCT(('Booking Guest Information'!$A$21:$A$170&lt;&gt;"X")*('Booking Guest Information'!$M$21:$M$170&lt;=BQ$5)*('Booking Guest Information'!$O$21:$O$170&gt;BQ$5)*('Booking Guest Information'!$G$21:$G$170=$AA16)),"")</f>
        <v>0</v>
      </c>
      <c r="BR16" s="19">
        <f>IF($AA16&lt;&gt;"",SUMPRODUCT(('Booking Guest Information'!$A$21:$A$170&lt;&gt;"X")*('Booking Guest Information'!$M$21:$M$170&lt;=BR$5)*('Booking Guest Information'!$O$21:$O$170&gt;BR$5)*('Booking Guest Information'!$G$21:$G$170=$AA16)),"")</f>
        <v>0</v>
      </c>
      <c r="BS16" s="19">
        <f>IF($AA16&lt;&gt;"",SUMPRODUCT(('Booking Guest Information'!$A$21:$A$170&lt;&gt;"X")*('Booking Guest Information'!$M$21:$M$170&lt;=BS$5)*('Booking Guest Information'!$O$21:$O$170&gt;BS$5)*('Booking Guest Information'!$G$21:$G$170=$AA16)),"")</f>
        <v>0</v>
      </c>
      <c r="BT16" s="19">
        <f>IF($AA16&lt;&gt;"",SUMPRODUCT(('Booking Guest Information'!$A$21:$A$170&lt;&gt;"X")*('Booking Guest Information'!$M$21:$M$170&lt;=BT$5)*('Booking Guest Information'!$O$21:$O$170&gt;BT$5)*('Booking Guest Information'!$G$21:$G$170=$AA16)),"")</f>
        <v>0</v>
      </c>
      <c r="BU16" s="19">
        <f>IF($AA16&lt;&gt;"",SUMPRODUCT(('Booking Guest Information'!$A$21:$A$170&lt;&gt;"X")*('Booking Guest Information'!$M$21:$M$170&lt;=BU$5)*('Booking Guest Information'!$O$21:$O$170&gt;BU$5)*('Booking Guest Information'!$G$21:$G$170=$AA16)),"")</f>
        <v>0</v>
      </c>
      <c r="BV16" s="19">
        <f>IF($AA16&lt;&gt;"",SUMPRODUCT(('Booking Guest Information'!$A$21:$A$170&lt;&gt;"X")*('Booking Guest Information'!$M$21:$M$170&lt;=BV$5)*('Booking Guest Information'!$O$21:$O$170&gt;BV$5)*('Booking Guest Information'!$G$21:$G$170=$AA16)),"")</f>
        <v>0</v>
      </c>
      <c r="BW16" s="19">
        <f>IF($AA16&lt;&gt;"",SUMPRODUCT(('Booking Guest Information'!$A$21:$A$170&lt;&gt;"X")*('Booking Guest Information'!$M$21:$M$170&lt;=BW$5)*('Booking Guest Information'!$O$21:$O$170&gt;BW$5)*('Booking Guest Information'!$G$21:$G$170=$AA16)),"")</f>
        <v>0</v>
      </c>
      <c r="BX16" s="19">
        <f>IF($AA16&lt;&gt;"",SUMPRODUCT(('Booking Guest Information'!$A$21:$A$170&lt;&gt;"X")*('Booking Guest Information'!$M$21:$M$170&lt;=BX$5)*('Booking Guest Information'!$O$21:$O$170&gt;BX$5)*('Booking Guest Information'!$G$21:$G$170=$AA16)),"")</f>
        <v>0</v>
      </c>
      <c r="BY16" s="19">
        <f>IF($AA16&lt;&gt;"",SUMPRODUCT(('Booking Guest Information'!$A$21:$A$170&lt;&gt;"X")*('Booking Guest Information'!$M$21:$M$170&lt;=BY$5)*('Booking Guest Information'!$O$21:$O$170&gt;BY$5)*('Booking Guest Information'!$G$21:$G$170=$AA16)),"")</f>
        <v>0</v>
      </c>
      <c r="BZ16" s="19">
        <f>IF($AA16&lt;&gt;"",SUMPRODUCT(('Booking Guest Information'!$A$21:$A$170&lt;&gt;"X")*('Booking Guest Information'!$M$21:$M$170&lt;=BZ$5)*('Booking Guest Information'!$O$21:$O$170&gt;BZ$5)*('Booking Guest Information'!$G$21:$G$170=$AA16)),"")</f>
        <v>0</v>
      </c>
      <c r="CA16" s="19">
        <f>IF($AA16&lt;&gt;"",SUMPRODUCT(('Booking Guest Information'!$A$21:$A$170&lt;&gt;"X")*('Booking Guest Information'!$M$21:$M$170&lt;=CA$5)*('Booking Guest Information'!$O$21:$O$170&gt;CA$5)*('Booking Guest Information'!$G$21:$G$170=$AA16)),"")</f>
        <v>0</v>
      </c>
      <c r="CB16" s="19">
        <f>IF($AA16&lt;&gt;"",SUMPRODUCT(('Booking Guest Information'!$A$21:$A$170&lt;&gt;"X")*('Booking Guest Information'!$M$21:$M$170&lt;=CB$5)*('Booking Guest Information'!$O$21:$O$170&gt;CB$5)*('Booking Guest Information'!$G$21:$G$170=$AA16)),"")</f>
        <v>0</v>
      </c>
      <c r="CC16" s="19">
        <f>IF($AA16&lt;&gt;"",SUMPRODUCT(('Booking Guest Information'!$A$21:$A$170&lt;&gt;"X")*('Booking Guest Information'!$M$21:$M$170&lt;=CC$5)*('Booking Guest Information'!$O$21:$O$170&gt;CC$5)*('Booking Guest Information'!$G$21:$G$170=$AA16)),"")</f>
        <v>0</v>
      </c>
      <c r="CD16" s="19">
        <f>IF($AA16&lt;&gt;"",SUMPRODUCT(('Booking Guest Information'!$A$21:$A$170&lt;&gt;"X")*('Booking Guest Information'!$M$21:$M$170&lt;=CD$5)*('Booking Guest Information'!$O$21:$O$170&gt;CD$5)*('Booking Guest Information'!$G$21:$G$170=$AA16)),"")</f>
        <v>0</v>
      </c>
      <c r="CE16" s="19">
        <f>IF($AA16&lt;&gt;"",SUMPRODUCT(('Booking Guest Information'!$A$21:$A$170&lt;&gt;"X")*('Booking Guest Information'!$M$21:$M$170&lt;=CE$5)*('Booking Guest Information'!$O$21:$O$170&gt;CE$5)*('Booking Guest Information'!$G$21:$G$170=$AA16)),"")</f>
        <v>0</v>
      </c>
      <c r="CF16" s="19">
        <f>IF($AA16&lt;&gt;"",SUMPRODUCT(('Booking Guest Information'!$A$21:$A$170&lt;&gt;"X")*('Booking Guest Information'!$M$21:$M$170&lt;=CF$5)*('Booking Guest Information'!$O$21:$O$170&gt;CF$5)*('Booking Guest Information'!$G$21:$G$170=$AA16)),"")</f>
        <v>0</v>
      </c>
      <c r="CG16" s="19">
        <f>IF($AA16&lt;&gt;"",SUMPRODUCT(('Booking Guest Information'!$A$21:$A$170&lt;&gt;"X")*('Booking Guest Information'!$M$21:$M$170&lt;=CG$5)*('Booking Guest Information'!$O$21:$O$170&gt;CG$5)*('Booking Guest Information'!$G$21:$G$170=$AA16)),"")</f>
        <v>0</v>
      </c>
      <c r="CH16" s="19">
        <f>IF($AA16&lt;&gt;"",SUMPRODUCT(('Booking Guest Information'!$A$21:$A$170&lt;&gt;"X")*('Booking Guest Information'!$M$21:$M$170&lt;=CH$5)*('Booking Guest Information'!$O$21:$O$170&gt;CH$5)*('Booking Guest Information'!$G$21:$G$170=$AA16)),"")</f>
        <v>0</v>
      </c>
      <c r="CI16" s="19">
        <f>IF($AA16&lt;&gt;"",SUMPRODUCT(('Booking Guest Information'!$A$21:$A$170&lt;&gt;"X")*('Booking Guest Information'!$M$21:$M$170&lt;=CI$5)*('Booking Guest Information'!$O$21:$O$170&gt;CI$5)*('Booking Guest Information'!$G$21:$G$170=$AA16)),"")</f>
        <v>0</v>
      </c>
      <c r="CJ16" s="19">
        <f>IF($AA16&lt;&gt;"",SUMPRODUCT(('Booking Guest Information'!$A$21:$A$170&lt;&gt;"X")*('Booking Guest Information'!$M$21:$M$170&lt;=CJ$5)*('Booking Guest Information'!$O$21:$O$170&gt;CJ$5)*('Booking Guest Information'!$G$21:$G$170=$AA16)),"")</f>
        <v>0</v>
      </c>
      <c r="CK16" s="19">
        <f>IF($AA16&lt;&gt;"",SUMPRODUCT(('Booking Guest Information'!$A$21:$A$170&lt;&gt;"X")*('Booking Guest Information'!$M$21:$M$170&lt;=CK$5)*('Booking Guest Information'!$O$21:$O$170&gt;CK$5)*('Booking Guest Information'!$G$21:$G$170=$AA16)),"")</f>
        <v>0</v>
      </c>
      <c r="CL16" s="19">
        <f>IF($AA16&lt;&gt;"",SUMPRODUCT(('Booking Guest Information'!$A$21:$A$170&lt;&gt;"X")*('Booking Guest Information'!$M$21:$M$170&lt;=CL$5)*('Booking Guest Information'!$O$21:$O$170&gt;CL$5)*('Booking Guest Information'!$G$21:$G$170=$AA16)),"")</f>
        <v>0</v>
      </c>
      <c r="CM16" s="19">
        <f>IF($AA16&lt;&gt;"",SUMPRODUCT(('Booking Guest Information'!$A$21:$A$170&lt;&gt;"X")*('Booking Guest Information'!$M$21:$M$170&lt;=CM$5)*('Booking Guest Information'!$O$21:$O$170&gt;CM$5)*('Booking Guest Information'!$G$21:$G$170=$AA16)),"")</f>
        <v>0</v>
      </c>
      <c r="CN16" s="19">
        <f>IF($AA16&lt;&gt;"",SUMPRODUCT(('Booking Guest Information'!$A$21:$A$170&lt;&gt;"X")*('Booking Guest Information'!$M$21:$M$170&lt;=CN$5)*('Booking Guest Information'!$O$21:$O$170&gt;CN$5)*('Booking Guest Information'!$G$21:$G$170=$AA16)),"")</f>
        <v>0</v>
      </c>
      <c r="CO16" s="19">
        <f>IF($AA16&lt;&gt;"",SUMPRODUCT(('Booking Guest Information'!$A$21:$A$170&lt;&gt;"X")*('Booking Guest Information'!$M$21:$M$170&lt;=CO$5)*('Booking Guest Information'!$O$21:$O$170&gt;CO$5)*('Booking Guest Information'!$G$21:$G$170=$AA16)),"")</f>
        <v>0</v>
      </c>
      <c r="CP16" s="19">
        <f>IF($AA16&lt;&gt;"",SUMPRODUCT(('Booking Guest Information'!$A$21:$A$170&lt;&gt;"X")*('Booking Guest Information'!$M$21:$M$170&lt;=CP$5)*('Booking Guest Information'!$O$21:$O$170&gt;CP$5)*('Booking Guest Information'!$G$21:$G$170=$AA16)),"")</f>
        <v>0</v>
      </c>
      <c r="CQ16" s="19">
        <f>IF($AA16&lt;&gt;"",SUMPRODUCT(('Booking Guest Information'!$A$21:$A$170&lt;&gt;"X")*('Booking Guest Information'!$M$21:$M$170&lt;=CQ$5)*('Booking Guest Information'!$O$21:$O$170&gt;CQ$5)*('Booking Guest Information'!$G$21:$G$170=$AA16)),"")</f>
        <v>0</v>
      </c>
      <c r="CR16" s="19">
        <f>IF($AA16&lt;&gt;"",SUMPRODUCT(('Booking Guest Information'!$A$21:$A$170&lt;&gt;"X")*('Booking Guest Information'!$M$21:$M$170&lt;=CR$5)*('Booking Guest Information'!$O$21:$O$170&gt;CR$5)*('Booking Guest Information'!$G$21:$G$170=$AA16)),"")</f>
        <v>0</v>
      </c>
      <c r="CS16" s="19">
        <f>IF($AA16&lt;&gt;"",SUMPRODUCT(('Booking Guest Information'!$A$21:$A$170&lt;&gt;"X")*('Booking Guest Information'!$M$21:$M$170&lt;=CS$5)*('Booking Guest Information'!$O$21:$O$170&gt;CS$5)*('Booking Guest Information'!$G$21:$G$170=$AA16)),"")</f>
        <v>0</v>
      </c>
      <c r="CT16" s="19">
        <f>IF($AA16&lt;&gt;"",SUMPRODUCT(('Booking Guest Information'!$A$21:$A$170&lt;&gt;"X")*('Booking Guest Information'!$M$21:$M$170&lt;=CT$5)*('Booking Guest Information'!$O$21:$O$170&gt;CT$5)*('Booking Guest Information'!$G$21:$G$170=$AA16)),"")</f>
        <v>0</v>
      </c>
      <c r="CU16" s="19">
        <f>IF($AA16&lt;&gt;"",SUMPRODUCT(('Booking Guest Information'!$A$21:$A$170&lt;&gt;"X")*('Booking Guest Information'!$M$21:$M$170&lt;=CU$5)*('Booking Guest Information'!$O$21:$O$170&gt;CU$5)*('Booking Guest Information'!$G$21:$G$170=$AA16)),"")</f>
        <v>0</v>
      </c>
      <c r="CV16" s="19">
        <f>IF($AA16&lt;&gt;"",SUMPRODUCT(('Booking Guest Information'!$A$21:$A$170&lt;&gt;"X")*('Booking Guest Information'!$M$21:$M$170&lt;=CV$5)*('Booking Guest Information'!$O$21:$O$170&gt;CV$5)*('Booking Guest Information'!$G$21:$G$170=$AA16)),"")</f>
        <v>0</v>
      </c>
      <c r="CW16" s="19">
        <f>IF($AA16&lt;&gt;"",SUMPRODUCT(('Booking Guest Information'!$A$21:$A$170&lt;&gt;"X")*('Booking Guest Information'!$M$21:$M$170&lt;=CW$5)*('Booking Guest Information'!$O$21:$O$170&gt;CW$5)*('Booking Guest Information'!$G$21:$G$170=$AA16)),"")</f>
        <v>0</v>
      </c>
      <c r="CX16" s="19">
        <f>IF($AA16&lt;&gt;"",SUMPRODUCT(('Booking Guest Information'!$A$21:$A$170&lt;&gt;"X")*('Booking Guest Information'!$M$21:$M$170&lt;=CX$5)*('Booking Guest Information'!$O$21:$O$170&gt;CX$5)*('Booking Guest Information'!$G$21:$G$170=$AA16)),"")</f>
        <v>0</v>
      </c>
      <c r="CY16" s="19">
        <f>IF($AA16&lt;&gt;"",SUMPRODUCT(('Booking Guest Information'!$A$21:$A$170&lt;&gt;"X")*('Booking Guest Information'!$M$21:$M$170&lt;=CY$5)*('Booking Guest Information'!$O$21:$O$170&gt;CY$5)*('Booking Guest Information'!$G$21:$G$170=$AA16)),"")</f>
        <v>0</v>
      </c>
      <c r="CZ16" s="19">
        <f>IF($AA16&lt;&gt;"",SUMPRODUCT(('Booking Guest Information'!$A$21:$A$170&lt;&gt;"X")*('Booking Guest Information'!$M$21:$M$170&lt;=CZ$5)*('Booking Guest Information'!$O$21:$O$170&gt;CZ$5)*('Booking Guest Information'!$G$21:$G$170=$AA16)),"")</f>
        <v>0</v>
      </c>
      <c r="DA16" s="19">
        <f>IF($AA16&lt;&gt;"",SUMPRODUCT(('Booking Guest Information'!$A$21:$A$170&lt;&gt;"X")*('Booking Guest Information'!$M$21:$M$170&lt;=DA$5)*('Booking Guest Information'!$O$21:$O$170&gt;DA$5)*('Booking Guest Information'!$G$21:$G$170=$AA16)),"")</f>
        <v>0</v>
      </c>
      <c r="DB16" s="19">
        <f>IF($AA16&lt;&gt;"",SUMPRODUCT(('Booking Guest Information'!$A$21:$A$170&lt;&gt;"X")*('Booking Guest Information'!$M$21:$M$170&lt;=DB$5)*('Booking Guest Information'!$O$21:$O$170&gt;DB$5)*('Booking Guest Information'!$G$21:$G$170=$AA16)),"")</f>
        <v>0</v>
      </c>
      <c r="DC16" s="19">
        <f>IF($AA16&lt;&gt;"",SUMPRODUCT(('Booking Guest Information'!$A$21:$A$170&lt;&gt;"X")*('Booking Guest Information'!$M$21:$M$170&lt;=DC$5)*('Booking Guest Information'!$O$21:$O$170&gt;DC$5)*('Booking Guest Information'!$G$21:$G$170=$AA16)),"")</f>
        <v>0</v>
      </c>
      <c r="DD16" s="19">
        <f>IF($AA16&lt;&gt;"",SUMPRODUCT(('Booking Guest Information'!$A$21:$A$170&lt;&gt;"X")*('Booking Guest Information'!$M$21:$M$170&lt;=DD$5)*('Booking Guest Information'!$O$21:$O$170&gt;DD$5)*('Booking Guest Information'!$G$21:$G$170=$AA16)),"")</f>
        <v>0</v>
      </c>
      <c r="DE16" s="19">
        <f>IF($AA16&lt;&gt;"",SUMPRODUCT(('Booking Guest Information'!$A$21:$A$170&lt;&gt;"X")*('Booking Guest Information'!$M$21:$M$170&lt;=DE$5)*('Booking Guest Information'!$O$21:$O$170&gt;DE$5)*('Booking Guest Information'!$G$21:$G$170=$AA16)),"")</f>
        <v>0</v>
      </c>
      <c r="DF16" s="19">
        <f>IF($AA16&lt;&gt;"",SUMPRODUCT(('Booking Guest Information'!$A$21:$A$170&lt;&gt;"X")*('Booking Guest Information'!$M$21:$M$170&lt;=DF$5)*('Booking Guest Information'!$O$21:$O$170&gt;DF$5)*('Booking Guest Information'!$G$21:$G$170=$AA16)),"")</f>
        <v>0</v>
      </c>
      <c r="DG16" s="19">
        <f>IF($AA16&lt;&gt;"",SUMPRODUCT(('Booking Guest Information'!$A$21:$A$170&lt;&gt;"X")*('Booking Guest Information'!$M$21:$M$170&lt;=DG$5)*('Booking Guest Information'!$O$21:$O$170&gt;DG$5)*('Booking Guest Information'!$G$21:$G$170=$AA16)),"")</f>
        <v>0</v>
      </c>
      <c r="DH16" s="19">
        <f>IF($AA16&lt;&gt;"",SUMPRODUCT(('Booking Guest Information'!$A$21:$A$170&lt;&gt;"X")*('Booking Guest Information'!$M$21:$M$170&lt;=DH$5)*('Booking Guest Information'!$O$21:$O$170&gt;DH$5)*('Booking Guest Information'!$G$21:$G$170=$AA16)),"")</f>
        <v>0</v>
      </c>
      <c r="DI16" s="19">
        <f>IF($AA16&lt;&gt;"",SUMPRODUCT(('Booking Guest Information'!$A$21:$A$170&lt;&gt;"X")*('Booking Guest Information'!$M$21:$M$170&lt;=DI$5)*('Booking Guest Information'!$O$21:$O$170&gt;DI$5)*('Booking Guest Information'!$G$21:$G$170=$AA16)),"")</f>
        <v>0</v>
      </c>
      <c r="DJ16" s="19">
        <f>IF($AA16&lt;&gt;"",SUMPRODUCT(('Booking Guest Information'!$A$21:$A$170&lt;&gt;"X")*('Booking Guest Information'!$M$21:$M$170&lt;=DJ$5)*('Booking Guest Information'!$O$21:$O$170&gt;DJ$5)*('Booking Guest Information'!$G$21:$G$170=$AA16)),"")</f>
        <v>0</v>
      </c>
      <c r="DK16" s="19">
        <f>IF($AA16&lt;&gt;"",SUMPRODUCT(('Booking Guest Information'!$A$21:$A$170&lt;&gt;"X")*('Booking Guest Information'!$M$21:$M$170&lt;=DK$5)*('Booking Guest Information'!$O$21:$O$170&gt;DK$5)*('Booking Guest Information'!$G$21:$G$170=$AA16)),"")</f>
        <v>0</v>
      </c>
      <c r="DL16" s="19">
        <f>IF($AA16&lt;&gt;"",SUMPRODUCT(('Booking Guest Information'!$A$21:$A$170&lt;&gt;"X")*('Booking Guest Information'!$M$21:$M$170&lt;=DL$5)*('Booking Guest Information'!$O$21:$O$170&gt;DL$5)*('Booking Guest Information'!$G$21:$G$170=$AA16)),"")</f>
        <v>0</v>
      </c>
      <c r="DM16" s="19">
        <f>IF($AA16&lt;&gt;"",SUMPRODUCT(('Booking Guest Information'!$A$21:$A$170&lt;&gt;"X")*('Booking Guest Information'!$M$21:$M$170&lt;=DM$5)*('Booking Guest Information'!$O$21:$O$170&gt;DM$5)*('Booking Guest Information'!$G$21:$G$170=$AA16)),"")</f>
        <v>0</v>
      </c>
      <c r="DN16" s="19">
        <f>IF($AA16&lt;&gt;"",SUMPRODUCT(('Booking Guest Information'!$A$21:$A$170&lt;&gt;"X")*('Booking Guest Information'!$M$21:$M$170&lt;=DN$5)*('Booking Guest Information'!$O$21:$O$170&gt;DN$5)*('Booking Guest Information'!$G$21:$G$170=$AA16)),"")</f>
        <v>0</v>
      </c>
      <c r="DO16" s="19">
        <f>IF($AA16&lt;&gt;"",SUMPRODUCT(('Booking Guest Information'!$A$21:$A$170&lt;&gt;"X")*('Booking Guest Information'!$M$21:$M$170&lt;=DO$5)*('Booking Guest Information'!$O$21:$O$170&gt;DO$5)*('Booking Guest Information'!$G$21:$G$170=$AA16)),"")</f>
        <v>0</v>
      </c>
      <c r="DP16" s="19">
        <f>IF($AA16&lt;&gt;"",SUMPRODUCT(('Booking Guest Information'!$A$21:$A$170&lt;&gt;"X")*('Booking Guest Information'!$M$21:$M$170&lt;=DP$5)*('Booking Guest Information'!$O$21:$O$170&gt;DP$5)*('Booking Guest Information'!$G$21:$G$170=$AA16)),"")</f>
        <v>0</v>
      </c>
      <c r="DQ16" s="19">
        <f>IF($AA16&lt;&gt;"",SUMPRODUCT(('Booking Guest Information'!$A$21:$A$170&lt;&gt;"X")*('Booking Guest Information'!$M$21:$M$170&lt;=DQ$5)*('Booking Guest Information'!$O$21:$O$170&gt;DQ$5)*('Booking Guest Information'!$G$21:$G$170=$AA16)),"")</f>
        <v>0</v>
      </c>
      <c r="DR16" s="19">
        <f>IF($AA16&lt;&gt;"",SUMPRODUCT(('Booking Guest Information'!$A$21:$A$170&lt;&gt;"X")*('Booking Guest Information'!$M$21:$M$170&lt;=DR$5)*('Booking Guest Information'!$O$21:$O$170&gt;DR$5)*('Booking Guest Information'!$G$21:$G$170=$AA16)),"")</f>
        <v>0</v>
      </c>
      <c r="DS16" s="19">
        <f>IF($AA16&lt;&gt;"",SUMPRODUCT(('Booking Guest Information'!$A$21:$A$170&lt;&gt;"X")*('Booking Guest Information'!$M$21:$M$170&lt;=DS$5)*('Booking Guest Information'!$O$21:$O$170&gt;DS$5)*('Booking Guest Information'!$G$21:$G$170=$AA16)),"")</f>
        <v>0</v>
      </c>
      <c r="DT16" s="19">
        <f>IF($AA16&lt;&gt;"",SUMPRODUCT(('Booking Guest Information'!$A$21:$A$170&lt;&gt;"X")*('Booking Guest Information'!$M$21:$M$170&lt;=DT$5)*('Booking Guest Information'!$O$21:$O$170&gt;DT$5)*('Booking Guest Information'!$G$21:$G$170=$AA16)),"")</f>
        <v>0</v>
      </c>
      <c r="DU16" s="19">
        <f>IF($AA16&lt;&gt;"",SUMPRODUCT(('Booking Guest Information'!$A$21:$A$170&lt;&gt;"X")*('Booking Guest Information'!$M$21:$M$170&lt;=DU$5)*('Booking Guest Information'!$O$21:$O$170&gt;DU$5)*('Booking Guest Information'!$G$21:$G$170=$AA16)),"")</f>
        <v>0</v>
      </c>
      <c r="DV16" s="19">
        <f>IF($AA16&lt;&gt;"",SUMPRODUCT(('Booking Guest Information'!$A$21:$A$170&lt;&gt;"X")*('Booking Guest Information'!$M$21:$M$170&lt;=DV$5)*('Booking Guest Information'!$O$21:$O$170&gt;DV$5)*('Booking Guest Information'!$G$21:$G$170=$AA16)),"")</f>
        <v>0</v>
      </c>
      <c r="DW16" s="19">
        <f>IF($AA16&lt;&gt;"",SUMPRODUCT(('Booking Guest Information'!$A$21:$A$170&lt;&gt;"X")*('Booking Guest Information'!$M$21:$M$170&lt;=DW$5)*('Booking Guest Information'!$O$21:$O$170&gt;DW$5)*('Booking Guest Information'!$G$21:$G$170=$AA16)),"")</f>
        <v>0</v>
      </c>
      <c r="DX16" s="19">
        <f>IF($AA16&lt;&gt;"",SUMPRODUCT(('Booking Guest Information'!$A$21:$A$170&lt;&gt;"X")*('Booking Guest Information'!$M$21:$M$170&lt;=DX$5)*('Booking Guest Information'!$O$21:$O$170&gt;DX$5)*('Booking Guest Information'!$G$21:$G$170=$AA16)),"")</f>
        <v>0</v>
      </c>
      <c r="DY16" s="19">
        <f>IF($AA16&lt;&gt;"",SUMPRODUCT(('Booking Guest Information'!$A$21:$A$170&lt;&gt;"X")*('Booking Guest Information'!$M$21:$M$170&lt;=DY$5)*('Booking Guest Information'!$O$21:$O$170&gt;DY$5)*('Booking Guest Information'!$G$21:$G$170=$AA16)),"")</f>
        <v>0</v>
      </c>
      <c r="DZ16" s="19">
        <f>IF($AA16&lt;&gt;"",SUMPRODUCT(('Booking Guest Information'!$A$21:$A$170&lt;&gt;"X")*('Booking Guest Information'!$M$21:$M$170&lt;=DZ$5)*('Booking Guest Information'!$O$21:$O$170&gt;DZ$5)*('Booking Guest Information'!$G$21:$G$170=$AA16)),"")</f>
        <v>0</v>
      </c>
      <c r="EA16" s="19">
        <f>IF($AA16&lt;&gt;"",SUMPRODUCT(('Booking Guest Information'!$A$21:$A$170&lt;&gt;"X")*('Booking Guest Information'!$M$21:$M$170&lt;=EA$5)*('Booking Guest Information'!$O$21:$O$170&gt;EA$5)*('Booking Guest Information'!$G$21:$G$170=$AA16)),"")</f>
        <v>0</v>
      </c>
      <c r="EB16" s="19">
        <f>IF($AA16&lt;&gt;"",SUMPRODUCT(('Booking Guest Information'!$A$21:$A$170&lt;&gt;"X")*('Booking Guest Information'!$M$21:$M$170&lt;=EB$5)*('Booking Guest Information'!$O$21:$O$170&gt;EB$5)*('Booking Guest Information'!$G$21:$G$170=$AA16)),"")</f>
        <v>0</v>
      </c>
      <c r="EC16" s="19">
        <f>IF($AA16&lt;&gt;"",SUMPRODUCT(('Booking Guest Information'!$A$21:$A$170&lt;&gt;"X")*('Booking Guest Information'!$M$21:$M$170&lt;=EC$5)*('Booking Guest Information'!$O$21:$O$170&gt;EC$5)*('Booking Guest Information'!$G$21:$G$170=$AA16)),"")</f>
        <v>0</v>
      </c>
      <c r="ED16" s="19">
        <f>IF($AA16&lt;&gt;"",SUMPRODUCT(('Booking Guest Information'!$A$21:$A$170&lt;&gt;"X")*('Booking Guest Information'!$M$21:$M$170&lt;=ED$5)*('Booking Guest Information'!$O$21:$O$170&gt;ED$5)*('Booking Guest Information'!$G$21:$G$170=$AA16)),"")</f>
        <v>0</v>
      </c>
      <c r="EE16" s="19">
        <f>IF($AA16&lt;&gt;"",SUMPRODUCT(('Booking Guest Information'!$A$21:$A$170&lt;&gt;"X")*('Booking Guest Information'!$M$21:$M$170&lt;=EE$5)*('Booking Guest Information'!$O$21:$O$170&gt;EE$5)*('Booking Guest Information'!$G$21:$G$170=$AA16)),"")</f>
        <v>0</v>
      </c>
      <c r="EF16" s="19">
        <f>IF($AA16&lt;&gt;"",SUMPRODUCT(('Booking Guest Information'!$A$21:$A$170&lt;&gt;"X")*('Booking Guest Information'!$M$21:$M$170&lt;=EF$5)*('Booking Guest Information'!$O$21:$O$170&gt;EF$5)*('Booking Guest Information'!$G$21:$G$170=$AA16)),"")</f>
        <v>0</v>
      </c>
      <c r="EG16" s="19">
        <f>IF($AA16&lt;&gt;"",SUMPRODUCT(('Booking Guest Information'!$A$21:$A$170&lt;&gt;"X")*('Booking Guest Information'!$M$21:$M$170&lt;=EG$5)*('Booking Guest Information'!$O$21:$O$170&gt;EG$5)*('Booking Guest Information'!$G$21:$G$170=$AA16)),"")</f>
        <v>0</v>
      </c>
      <c r="EH16" s="19">
        <f>IF($AA16&lt;&gt;"",SUMPRODUCT(('Booking Guest Information'!$A$21:$A$170&lt;&gt;"X")*('Booking Guest Information'!$M$21:$M$170&lt;=EH$5)*('Booking Guest Information'!$O$21:$O$170&gt;EH$5)*('Booking Guest Information'!$G$21:$G$170=$AA16)),"")</f>
        <v>0</v>
      </c>
      <c r="EI16" s="19">
        <f>IF($AA16&lt;&gt;"",SUMPRODUCT(('Booking Guest Information'!$A$21:$A$170&lt;&gt;"X")*('Booking Guest Information'!$M$21:$M$170&lt;=EI$5)*('Booking Guest Information'!$O$21:$O$170&gt;EI$5)*('Booking Guest Information'!$G$21:$G$170=$AA16)),"")</f>
        <v>0</v>
      </c>
      <c r="EJ16" s="19">
        <f>IF($AA16&lt;&gt;"",SUMPRODUCT(('Booking Guest Information'!$A$21:$A$170&lt;&gt;"X")*('Booking Guest Information'!$M$21:$M$170&lt;=EJ$5)*('Booking Guest Information'!$O$21:$O$170&gt;EJ$5)*('Booking Guest Information'!$G$21:$G$170=$AA16)),"")</f>
        <v>0</v>
      </c>
      <c r="EK16" s="19">
        <f>IF($AA16&lt;&gt;"",SUMPRODUCT(('Booking Guest Information'!$A$21:$A$170&lt;&gt;"X")*('Booking Guest Information'!$M$21:$M$170&lt;=EK$5)*('Booking Guest Information'!$O$21:$O$170&gt;EK$5)*('Booking Guest Information'!$G$21:$G$170=$AA16)),"")</f>
        <v>0</v>
      </c>
      <c r="EL16" s="19">
        <f>IF($AA16&lt;&gt;"",SUMPRODUCT(('Booking Guest Information'!$A$21:$A$170&lt;&gt;"X")*('Booking Guest Information'!$M$21:$M$170&lt;=EL$5)*('Booking Guest Information'!$O$21:$O$170&gt;EL$5)*('Booking Guest Information'!$G$21:$G$170=$AA16)),"")</f>
        <v>0</v>
      </c>
      <c r="EM16" s="19">
        <f>IF($AA16&lt;&gt;"",SUMPRODUCT(('Booking Guest Information'!$A$21:$A$170&lt;&gt;"X")*('Booking Guest Information'!$M$21:$M$170&lt;=EM$5)*('Booking Guest Information'!$O$21:$O$170&gt;EM$5)*('Booking Guest Information'!$G$21:$G$170=$AA16)),"")</f>
        <v>0</v>
      </c>
      <c r="EN16" s="19">
        <f>IF($AA16&lt;&gt;"",SUMPRODUCT(('Booking Guest Information'!$A$21:$A$170&lt;&gt;"X")*('Booking Guest Information'!$M$21:$M$170&lt;=EN$5)*('Booking Guest Information'!$O$21:$O$170&gt;EN$5)*('Booking Guest Information'!$G$21:$G$170=$AA16)),"")</f>
        <v>0</v>
      </c>
      <c r="EO16" s="19">
        <f>IF($AA16&lt;&gt;"",SUMPRODUCT(('Booking Guest Information'!$A$21:$A$170&lt;&gt;"X")*('Booking Guest Information'!$M$21:$M$170&lt;=EO$5)*('Booking Guest Information'!$O$21:$O$170&gt;EO$5)*('Booking Guest Information'!$G$21:$G$170=$AA16)),"")</f>
        <v>0</v>
      </c>
      <c r="EP16" s="19">
        <f>IF($AA16&lt;&gt;"",SUMPRODUCT(('Booking Guest Information'!$A$21:$A$170&lt;&gt;"X")*('Booking Guest Information'!$M$21:$M$170&lt;=EP$5)*('Booking Guest Information'!$O$21:$O$170&gt;EP$5)*('Booking Guest Information'!$G$21:$G$170=$AA16)),"")</f>
        <v>0</v>
      </c>
      <c r="EQ16" s="19">
        <f>IF($AA16&lt;&gt;"",SUMPRODUCT(('Booking Guest Information'!$A$21:$A$170&lt;&gt;"X")*('Booking Guest Information'!$M$21:$M$170&lt;=EQ$5)*('Booking Guest Information'!$O$21:$O$170&gt;EQ$5)*('Booking Guest Information'!$G$21:$G$170=$AA16)),"")</f>
        <v>0</v>
      </c>
      <c r="ER16" s="19">
        <f>IF($AA16&lt;&gt;"",SUMPRODUCT(('Booking Guest Information'!$A$21:$A$170&lt;&gt;"X")*('Booking Guest Information'!$M$21:$M$170&lt;=ER$5)*('Booking Guest Information'!$O$21:$O$170&gt;ER$5)*('Booking Guest Information'!$G$21:$G$170=$AA16)),"")</f>
        <v>0</v>
      </c>
      <c r="ES16" s="19">
        <f>IF($AA16&lt;&gt;"",SUMPRODUCT(('Booking Guest Information'!$A$21:$A$170&lt;&gt;"X")*('Booking Guest Information'!$M$21:$M$170&lt;=ES$5)*('Booking Guest Information'!$O$21:$O$170&gt;ES$5)*('Booking Guest Information'!$G$21:$G$170=$AA16)),"")</f>
        <v>0</v>
      </c>
      <c r="ET16" s="19">
        <f>IF($AA16&lt;&gt;"",SUMPRODUCT(('Booking Guest Information'!$A$21:$A$170&lt;&gt;"X")*('Booking Guest Information'!$M$21:$M$170&lt;=ET$5)*('Booking Guest Information'!$O$21:$O$170&gt;ET$5)*('Booking Guest Information'!$G$21:$G$170=$AA16)),"")</f>
        <v>0</v>
      </c>
      <c r="EU16" s="19">
        <f>IF($AA16&lt;&gt;"",SUMPRODUCT(('Booking Guest Information'!$A$21:$A$170&lt;&gt;"X")*('Booking Guest Information'!$M$21:$M$170&lt;=EU$5)*('Booking Guest Information'!$O$21:$O$170&gt;EU$5)*('Booking Guest Information'!$G$21:$G$170=$AA16)),"")</f>
        <v>0</v>
      </c>
      <c r="EV16" s="19">
        <f>IF($AA16&lt;&gt;"",SUMPRODUCT(('Booking Guest Information'!$A$21:$A$170&lt;&gt;"X")*('Booking Guest Information'!$M$21:$M$170&lt;=EV$5)*('Booking Guest Information'!$O$21:$O$170&gt;EV$5)*('Booking Guest Information'!$G$21:$G$170=$AA16)),"")</f>
        <v>0</v>
      </c>
      <c r="EW16" s="19">
        <f>IF($AA16&lt;&gt;"",SUMPRODUCT(('Booking Guest Information'!$A$21:$A$170&lt;&gt;"X")*('Booking Guest Information'!$M$21:$M$170&lt;=EW$5)*('Booking Guest Information'!$O$21:$O$170&gt;EW$5)*('Booking Guest Information'!$G$21:$G$170=$AA16)),"")</f>
        <v>0</v>
      </c>
      <c r="EX16" s="19">
        <f>IF($AA16&lt;&gt;"",SUMPRODUCT(('Booking Guest Information'!$A$21:$A$170&lt;&gt;"X")*('Booking Guest Information'!$M$21:$M$170&lt;=EX$5)*('Booking Guest Information'!$O$21:$O$170&gt;EX$5)*('Booking Guest Information'!$G$21:$G$170=$AA16)),"")</f>
        <v>0</v>
      </c>
      <c r="EY16" s="19">
        <f>IF($AA16&lt;&gt;"",SUMPRODUCT(('Booking Guest Information'!$A$21:$A$170&lt;&gt;"X")*('Booking Guest Information'!$M$21:$M$170&lt;=EY$5)*('Booking Guest Information'!$O$21:$O$170&gt;EY$5)*('Booking Guest Information'!$G$21:$G$170=$AA16)),"")</f>
        <v>0</v>
      </c>
      <c r="EZ16" s="19">
        <f>IF($AA16&lt;&gt;"",SUMPRODUCT(('Booking Guest Information'!$A$21:$A$170&lt;&gt;"X")*('Booking Guest Information'!$M$21:$M$170&lt;=EZ$5)*('Booking Guest Information'!$O$21:$O$170&gt;EZ$5)*('Booking Guest Information'!$G$21:$G$170=$AA16)),"")</f>
        <v>0</v>
      </c>
      <c r="FA16" s="19">
        <f>IF($AA16&lt;&gt;"",SUMPRODUCT(('Booking Guest Information'!$A$21:$A$170&lt;&gt;"X")*('Booking Guest Information'!$M$21:$M$170&lt;=FA$5)*('Booking Guest Information'!$O$21:$O$170&gt;FA$5)*('Booking Guest Information'!$G$21:$G$170=$AA16)),"")</f>
        <v>0</v>
      </c>
      <c r="FB16" s="19">
        <f>IF($AA16&lt;&gt;"",SUMPRODUCT(('Booking Guest Information'!$A$21:$A$170&lt;&gt;"X")*('Booking Guest Information'!$M$21:$M$170&lt;=FB$5)*('Booking Guest Information'!$O$21:$O$170&gt;FB$5)*('Booking Guest Information'!$G$21:$G$170=$AA16)),"")</f>
        <v>0</v>
      </c>
      <c r="FC16" s="19">
        <f>IF($AA16&lt;&gt;"",SUMPRODUCT(('Booking Guest Information'!$A$21:$A$170&lt;&gt;"X")*('Booking Guest Information'!$M$21:$M$170&lt;=FC$5)*('Booking Guest Information'!$O$21:$O$170&gt;FC$5)*('Booking Guest Information'!$G$21:$G$170=$AA16)),"")</f>
        <v>0</v>
      </c>
      <c r="FD16" s="19">
        <f>IF($AA16&lt;&gt;"",SUMPRODUCT(('Booking Guest Information'!$A$21:$A$170&lt;&gt;"X")*('Booking Guest Information'!$M$21:$M$170&lt;=FD$5)*('Booking Guest Information'!$O$21:$O$170&gt;FD$5)*('Booking Guest Information'!$G$21:$G$170=$AA16)),"")</f>
        <v>0</v>
      </c>
      <c r="FE16" s="19">
        <f>IF($AA16&lt;&gt;"",SUMPRODUCT(('Booking Guest Information'!$A$21:$A$170&lt;&gt;"X")*('Booking Guest Information'!$M$21:$M$170&lt;=FE$5)*('Booking Guest Information'!$O$21:$O$170&gt;FE$5)*('Booking Guest Information'!$G$21:$G$170=$AA16)),"")</f>
        <v>0</v>
      </c>
      <c r="FF16" s="19">
        <f>IF($AA16&lt;&gt;"",SUMPRODUCT(('Booking Guest Information'!$A$21:$A$170&lt;&gt;"X")*('Booking Guest Information'!$M$21:$M$170&lt;=FF$5)*('Booking Guest Information'!$O$21:$O$170&gt;FF$5)*('Booking Guest Information'!$G$21:$G$170=$AA16)),"")</f>
        <v>0</v>
      </c>
      <c r="FG16" s="19">
        <f>IF($AA16&lt;&gt;"",SUMPRODUCT(('Booking Guest Information'!$A$21:$A$170&lt;&gt;"X")*('Booking Guest Information'!$M$21:$M$170&lt;=FG$5)*('Booking Guest Information'!$O$21:$O$170&gt;FG$5)*('Booking Guest Information'!$G$21:$G$170=$AA16)),"")</f>
        <v>0</v>
      </c>
      <c r="FH16" s="19">
        <f>IF($AA16&lt;&gt;"",SUMPRODUCT(('Booking Guest Information'!$A$21:$A$170&lt;&gt;"X")*('Booking Guest Information'!$M$21:$M$170&lt;=FH$5)*('Booking Guest Information'!$O$21:$O$170&gt;FH$5)*('Booking Guest Information'!$G$21:$G$170=$AA16)),"")</f>
        <v>0</v>
      </c>
      <c r="FI16" s="19">
        <f>IF($AA16&lt;&gt;"",SUMPRODUCT(('Booking Guest Information'!$A$21:$A$170&lt;&gt;"X")*('Booking Guest Information'!$M$21:$M$170&lt;=FI$5)*('Booking Guest Information'!$O$21:$O$170&gt;FI$5)*('Booking Guest Information'!$G$21:$G$170=$AA16)),"")</f>
        <v>0</v>
      </c>
      <c r="FJ16" s="19">
        <f>IF($AA16&lt;&gt;"",SUMPRODUCT(('Booking Guest Information'!$A$21:$A$170&lt;&gt;"X")*('Booking Guest Information'!$M$21:$M$170&lt;=FJ$5)*('Booking Guest Information'!$O$21:$O$170&gt;FJ$5)*('Booking Guest Information'!$G$21:$G$170=$AA16)),"")</f>
        <v>0</v>
      </c>
      <c r="FK16" s="19">
        <f>IF($AA16&lt;&gt;"",SUMPRODUCT(('Booking Guest Information'!$A$21:$A$170&lt;&gt;"X")*('Booking Guest Information'!$M$21:$M$170&lt;=FK$5)*('Booking Guest Information'!$O$21:$O$170&gt;FK$5)*('Booking Guest Information'!$G$21:$G$170=$AA16)),"")</f>
        <v>0</v>
      </c>
      <c r="FL16" s="19">
        <f>IF($AA16&lt;&gt;"",SUMPRODUCT(('Booking Guest Information'!$A$21:$A$170&lt;&gt;"X")*('Booking Guest Information'!$M$21:$M$170&lt;=FL$5)*('Booking Guest Information'!$O$21:$O$170&gt;FL$5)*('Booking Guest Information'!$G$21:$G$170=$AA16)),"")</f>
        <v>0</v>
      </c>
      <c r="FM16" s="19">
        <f>IF($AA16&lt;&gt;"",SUMPRODUCT(('Booking Guest Information'!$A$21:$A$170&lt;&gt;"X")*('Booking Guest Information'!$M$21:$M$170&lt;=FM$5)*('Booking Guest Information'!$O$21:$O$170&gt;FM$5)*('Booking Guest Information'!$G$21:$G$170=$AA16)),"")</f>
        <v>0</v>
      </c>
      <c r="FN16" s="19">
        <f>IF($AA16&lt;&gt;"",SUMPRODUCT(('Booking Guest Information'!$A$21:$A$170&lt;&gt;"X")*('Booking Guest Information'!$M$21:$M$170&lt;=FN$5)*('Booking Guest Information'!$O$21:$O$170&gt;FN$5)*('Booking Guest Information'!$G$21:$G$170=$AA16)),"")</f>
        <v>0</v>
      </c>
      <c r="FO16" s="19">
        <f>IF($AA16&lt;&gt;"",SUMPRODUCT(('Booking Guest Information'!$A$21:$A$170&lt;&gt;"X")*('Booking Guest Information'!$M$21:$M$170&lt;=FO$5)*('Booking Guest Information'!$O$21:$O$170&gt;FO$5)*('Booking Guest Information'!$G$21:$G$170=$AA16)),"")</f>
        <v>0</v>
      </c>
      <c r="FP16" s="19">
        <f>IF($AA16&lt;&gt;"",SUMPRODUCT(('Booking Guest Information'!$A$21:$A$170&lt;&gt;"X")*('Booking Guest Information'!$M$21:$M$170&lt;=FP$5)*('Booking Guest Information'!$O$21:$O$170&gt;FP$5)*('Booking Guest Information'!$G$21:$G$170=$AA16)),"")</f>
        <v>0</v>
      </c>
      <c r="FQ16" s="19">
        <f>IF($AA16&lt;&gt;"",SUMPRODUCT(('Booking Guest Information'!$A$21:$A$170&lt;&gt;"X")*('Booking Guest Information'!$M$21:$M$170&lt;=FQ$5)*('Booking Guest Information'!$O$21:$O$170&gt;FQ$5)*('Booking Guest Information'!$G$21:$G$170=$AA16)),"")</f>
        <v>0</v>
      </c>
      <c r="FR16" s="19">
        <f>IF($AA16&lt;&gt;"",SUMPRODUCT(('Booking Guest Information'!$A$21:$A$170&lt;&gt;"X")*('Booking Guest Information'!$M$21:$M$170&lt;=FR$5)*('Booking Guest Information'!$O$21:$O$170&gt;FR$5)*('Booking Guest Information'!$G$21:$G$170=$AA16)),"")</f>
        <v>0</v>
      </c>
      <c r="FS16" s="19">
        <f>IF($AA16&lt;&gt;"",SUMPRODUCT(('Booking Guest Information'!$A$21:$A$170&lt;&gt;"X")*('Booking Guest Information'!$M$21:$M$170&lt;=FS$5)*('Booking Guest Information'!$O$21:$O$170&gt;FS$5)*('Booking Guest Information'!$G$21:$G$170=$AA16)),"")</f>
        <v>0</v>
      </c>
      <c r="FT16" s="19">
        <f>IF($AA16&lt;&gt;"",SUMPRODUCT(('Booking Guest Information'!$A$21:$A$170&lt;&gt;"X")*('Booking Guest Information'!$M$21:$M$170&lt;=FT$5)*('Booking Guest Information'!$O$21:$O$170&gt;FT$5)*('Booking Guest Information'!$G$21:$G$170=$AA16)),"")</f>
        <v>0</v>
      </c>
      <c r="FU16" s="19">
        <f>IF($AA16&lt;&gt;"",SUMPRODUCT(('Booking Guest Information'!$A$21:$A$170&lt;&gt;"X")*('Booking Guest Information'!$M$21:$M$170&lt;=FU$5)*('Booking Guest Information'!$O$21:$O$170&gt;FU$5)*('Booking Guest Information'!$G$21:$G$170=$AA16)),"")</f>
        <v>0</v>
      </c>
      <c r="FV16" s="19">
        <f>IF($AA16&lt;&gt;"",SUMPRODUCT(('Booking Guest Information'!$A$21:$A$170&lt;&gt;"X")*('Booking Guest Information'!$M$21:$M$170&lt;=FV$5)*('Booking Guest Information'!$O$21:$O$170&gt;FV$5)*('Booking Guest Information'!$G$21:$G$170=$AA16)),"")</f>
        <v>0</v>
      </c>
      <c r="FW16" s="19">
        <f>IF($AA16&lt;&gt;"",SUMPRODUCT(('Booking Guest Information'!$A$21:$A$170&lt;&gt;"X")*('Booking Guest Information'!$M$21:$M$170&lt;=FW$5)*('Booking Guest Information'!$O$21:$O$170&gt;FW$5)*('Booking Guest Information'!$G$21:$G$170=$AA16)),"")</f>
        <v>0</v>
      </c>
      <c r="FX16" s="19">
        <f>IF($AA16&lt;&gt;"",SUMPRODUCT(('Booking Guest Information'!$A$21:$A$170&lt;&gt;"X")*('Booking Guest Information'!$M$21:$M$170&lt;=FX$5)*('Booking Guest Information'!$O$21:$O$170&gt;FX$5)*('Booking Guest Information'!$G$21:$G$170=$AA16)),"")</f>
        <v>0</v>
      </c>
      <c r="FY16" s="19">
        <f>IF($AA16&lt;&gt;"",SUMPRODUCT(('Booking Guest Information'!$A$21:$A$170&lt;&gt;"X")*('Booking Guest Information'!$M$21:$M$170&lt;=FY$5)*('Booking Guest Information'!$O$21:$O$170&gt;FY$5)*('Booking Guest Information'!$G$21:$G$170=$AA16)),"")</f>
        <v>0</v>
      </c>
      <c r="FZ16" s="19">
        <f>IF($AA16&lt;&gt;"",SUMPRODUCT(('Booking Guest Information'!$A$21:$A$170&lt;&gt;"X")*('Booking Guest Information'!$M$21:$M$170&lt;=FZ$5)*('Booking Guest Information'!$O$21:$O$170&gt;FZ$5)*('Booking Guest Information'!$G$21:$G$170=$AA16)),"")</f>
        <v>0</v>
      </c>
      <c r="GA16" s="19">
        <f>IF($AA16&lt;&gt;"",SUMPRODUCT(('Booking Guest Information'!$A$21:$A$170&lt;&gt;"X")*('Booking Guest Information'!$M$21:$M$170&lt;=GA$5)*('Booking Guest Information'!$O$21:$O$170&gt;GA$5)*('Booking Guest Information'!$G$21:$G$170=$AA16)),"")</f>
        <v>0</v>
      </c>
      <c r="GB16" s="19">
        <f>IF($AA16&lt;&gt;"",SUMPRODUCT(('Booking Guest Information'!$A$21:$A$170&lt;&gt;"X")*('Booking Guest Information'!$M$21:$M$170&lt;=GB$5)*('Booking Guest Information'!$O$21:$O$170&gt;GB$5)*('Booking Guest Information'!$G$21:$G$170=$AA16)),"")</f>
        <v>0</v>
      </c>
      <c r="GC16" s="19">
        <f>IF($AA16&lt;&gt;"",SUMPRODUCT(('Booking Guest Information'!$A$21:$A$170&lt;&gt;"X")*('Booking Guest Information'!$M$21:$M$170&lt;=GC$5)*('Booking Guest Information'!$O$21:$O$170&gt;GC$5)*('Booking Guest Information'!$G$21:$G$170=$AA16)),"")</f>
        <v>0</v>
      </c>
      <c r="GD16" s="19">
        <f>IF($AA16&lt;&gt;"",SUMPRODUCT(('Booking Guest Information'!$A$21:$A$170&lt;&gt;"X")*('Booking Guest Information'!$M$21:$M$170&lt;=GD$5)*('Booking Guest Information'!$O$21:$O$170&gt;GD$5)*('Booking Guest Information'!$G$21:$G$170=$AA16)),"")</f>
        <v>0</v>
      </c>
      <c r="GE16" s="19">
        <f>IF($AA16&lt;&gt;"",SUMPRODUCT(('Booking Guest Information'!$A$21:$A$170&lt;&gt;"X")*('Booking Guest Information'!$M$21:$M$170&lt;=GE$5)*('Booking Guest Information'!$O$21:$O$170&gt;GE$5)*('Booking Guest Information'!$G$21:$G$170=$AA16)),"")</f>
        <v>0</v>
      </c>
      <c r="GF16" s="19">
        <f>IF($AA16&lt;&gt;"",SUMPRODUCT(('Booking Guest Information'!$A$21:$A$170&lt;&gt;"X")*('Booking Guest Information'!$M$21:$M$170&lt;=GF$5)*('Booking Guest Information'!$O$21:$O$170&gt;GF$5)*('Booking Guest Information'!$G$21:$G$170=$AA16)),"")</f>
        <v>0</v>
      </c>
      <c r="GG16" s="19">
        <f>IF($AA16&lt;&gt;"",SUMPRODUCT(('Booking Guest Information'!$A$21:$A$170&lt;&gt;"X")*('Booking Guest Information'!$M$21:$M$170&lt;=GG$5)*('Booking Guest Information'!$O$21:$O$170&gt;GG$5)*('Booking Guest Information'!$G$21:$G$170=$AA16)),"")</f>
        <v>0</v>
      </c>
      <c r="GH16" s="19">
        <f>IF($AA16&lt;&gt;"",SUMPRODUCT(('Booking Guest Information'!$A$21:$A$170&lt;&gt;"X")*('Booking Guest Information'!$M$21:$M$170&lt;=GH$5)*('Booking Guest Information'!$O$21:$O$170&gt;GH$5)*('Booking Guest Information'!$G$21:$G$170=$AA16)),"")</f>
        <v>0</v>
      </c>
      <c r="GI16" s="19">
        <f>IF($AA16&lt;&gt;"",SUMPRODUCT(('Booking Guest Information'!$A$21:$A$170&lt;&gt;"X")*('Booking Guest Information'!$M$21:$M$170&lt;=GI$5)*('Booking Guest Information'!$O$21:$O$170&gt;GI$5)*('Booking Guest Information'!$G$21:$G$170=$AA16)),"")</f>
        <v>0</v>
      </c>
      <c r="GJ16" s="19">
        <f>IF($AA16&lt;&gt;"",SUMPRODUCT(('Booking Guest Information'!$A$21:$A$170&lt;&gt;"X")*('Booking Guest Information'!$M$21:$M$170&lt;=GJ$5)*('Booking Guest Information'!$O$21:$O$170&gt;GJ$5)*('Booking Guest Information'!$G$21:$G$170=$AA16)),"")</f>
        <v>0</v>
      </c>
      <c r="GK16" s="19">
        <f>IF($AA16&lt;&gt;"",SUMPRODUCT(('Booking Guest Information'!$A$21:$A$170&lt;&gt;"X")*('Booking Guest Information'!$M$21:$M$170&lt;=GK$5)*('Booking Guest Information'!$O$21:$O$170&gt;GK$5)*('Booking Guest Information'!$G$21:$G$170=$AA16)),"")</f>
        <v>0</v>
      </c>
      <c r="GL16" s="19">
        <f>IF($AA16&lt;&gt;"",SUMPRODUCT(('Booking Guest Information'!$A$21:$A$170&lt;&gt;"X")*('Booking Guest Information'!$M$21:$M$170&lt;=GL$5)*('Booking Guest Information'!$O$21:$O$170&gt;GL$5)*('Booking Guest Information'!$G$21:$G$170=$AA16)),"")</f>
        <v>0</v>
      </c>
      <c r="GM16" s="19">
        <f>IF($AA16&lt;&gt;"",SUMPRODUCT(('Booking Guest Information'!$A$21:$A$170&lt;&gt;"X")*('Booking Guest Information'!$M$21:$M$170&lt;=GM$5)*('Booking Guest Information'!$O$21:$O$170&gt;GM$5)*('Booking Guest Information'!$G$21:$G$170=$AA16)),"")</f>
        <v>0</v>
      </c>
      <c r="GN16" s="19">
        <f>IF($AA16&lt;&gt;"",SUMPRODUCT(('Booking Guest Information'!$A$21:$A$170&lt;&gt;"X")*('Booking Guest Information'!$M$21:$M$170&lt;=GN$5)*('Booking Guest Information'!$O$21:$O$170&gt;GN$5)*('Booking Guest Information'!$G$21:$G$170=$AA16)),"")</f>
        <v>0</v>
      </c>
      <c r="GO16" s="19">
        <f>IF($AA16&lt;&gt;"",SUMPRODUCT(('Booking Guest Information'!$A$21:$A$170&lt;&gt;"X")*('Booking Guest Information'!$M$21:$M$170&lt;=GO$5)*('Booking Guest Information'!$O$21:$O$170&gt;GO$5)*('Booking Guest Information'!$G$21:$G$170=$AA16)),"")</f>
        <v>0</v>
      </c>
      <c r="GP16" s="19">
        <f>IF($AA16&lt;&gt;"",SUMPRODUCT(('Booking Guest Information'!$A$21:$A$170&lt;&gt;"X")*('Booking Guest Information'!$M$21:$M$170&lt;=GP$5)*('Booking Guest Information'!$O$21:$O$170&gt;GP$5)*('Booking Guest Information'!$G$21:$G$170=$AA16)),"")</f>
        <v>0</v>
      </c>
      <c r="GQ16" s="19">
        <f>IF($AA16&lt;&gt;"",SUMPRODUCT(('Booking Guest Information'!$A$21:$A$170&lt;&gt;"X")*('Booking Guest Information'!$M$21:$M$170&lt;=GQ$5)*('Booking Guest Information'!$O$21:$O$170&gt;GQ$5)*('Booking Guest Information'!$G$21:$G$170=$AA16)),"")</f>
        <v>0</v>
      </c>
      <c r="GR16" s="19">
        <f>IF($AA16&lt;&gt;"",SUMPRODUCT(('Booking Guest Information'!$A$21:$A$170&lt;&gt;"X")*('Booking Guest Information'!$M$21:$M$170&lt;=GR$5)*('Booking Guest Information'!$O$21:$O$170&gt;GR$5)*('Booking Guest Information'!$G$21:$G$170=$AA16)),"")</f>
        <v>0</v>
      </c>
      <c r="GS16" s="19">
        <f>IF($AA16&lt;&gt;"",SUMPRODUCT(('Booking Guest Information'!$A$21:$A$170&lt;&gt;"X")*('Booking Guest Information'!$M$21:$M$170&lt;=GS$5)*('Booking Guest Information'!$O$21:$O$170&gt;GS$5)*('Booking Guest Information'!$G$21:$G$170=$AA16)),"")</f>
        <v>0</v>
      </c>
      <c r="GT16" s="19">
        <f>IF($AA16&lt;&gt;"",SUMPRODUCT(('Booking Guest Information'!$A$21:$A$170&lt;&gt;"X")*('Booking Guest Information'!$M$21:$M$170&lt;=GT$5)*('Booking Guest Information'!$O$21:$O$170&gt;GT$5)*('Booking Guest Information'!$G$21:$G$170=$AA16)),"")</f>
        <v>0</v>
      </c>
      <c r="GU16" s="19">
        <f>IF($AA16&lt;&gt;"",SUMPRODUCT(('Booking Guest Information'!$A$21:$A$170&lt;&gt;"X")*('Booking Guest Information'!$M$21:$M$170&lt;=GU$5)*('Booking Guest Information'!$O$21:$O$170&gt;GU$5)*('Booking Guest Information'!$G$21:$G$170=$AA16)),"")</f>
        <v>0</v>
      </c>
      <c r="GV16" s="19">
        <f>IF($AA16&lt;&gt;"",SUMPRODUCT(('Booking Guest Information'!$A$21:$A$170&lt;&gt;"X")*('Booking Guest Information'!$M$21:$M$170&lt;=GV$5)*('Booking Guest Information'!$O$21:$O$170&gt;GV$5)*('Booking Guest Information'!$G$21:$G$170=$AA16)),"")</f>
        <v>0</v>
      </c>
      <c r="GW16" s="19">
        <f>IF($AA16&lt;&gt;"",SUMPRODUCT(('Booking Guest Information'!$A$21:$A$170&lt;&gt;"X")*('Booking Guest Information'!$M$21:$M$170&lt;=GW$5)*('Booking Guest Information'!$O$21:$O$170&gt;GW$5)*('Booking Guest Information'!$G$21:$G$170=$AA16)),"")</f>
        <v>0</v>
      </c>
      <c r="GX16" s="19">
        <f>IF($AA16&lt;&gt;"",SUMPRODUCT(('Booking Guest Information'!$A$21:$A$170&lt;&gt;"X")*('Booking Guest Information'!$M$21:$M$170&lt;=GX$5)*('Booking Guest Information'!$O$21:$O$170&gt;GX$5)*('Booking Guest Information'!$G$21:$G$170=$AA16)),"")</f>
        <v>0</v>
      </c>
      <c r="GY16" s="19">
        <f>IF($AA16&lt;&gt;"",SUMPRODUCT(('Booking Guest Information'!$A$21:$A$170&lt;&gt;"X")*('Booking Guest Information'!$M$21:$M$170&lt;=GY$5)*('Booking Guest Information'!$O$21:$O$170&gt;GY$5)*('Booking Guest Information'!$G$21:$G$170=$AA16)),"")</f>
        <v>0</v>
      </c>
      <c r="GZ16" s="19">
        <f>IF($AA16&lt;&gt;"",SUMPRODUCT(('Booking Guest Information'!$A$21:$A$170&lt;&gt;"X")*('Booking Guest Information'!$M$21:$M$170&lt;=GZ$5)*('Booking Guest Information'!$O$21:$O$170&gt;GZ$5)*('Booking Guest Information'!$G$21:$G$170=$AA16)),"")</f>
        <v>0</v>
      </c>
      <c r="HA16" s="19">
        <f>IF($AA16&lt;&gt;"",SUMPRODUCT(('Booking Guest Information'!$A$21:$A$170&lt;&gt;"X")*('Booking Guest Information'!$M$21:$M$170&lt;=HA$5)*('Booking Guest Information'!$O$21:$O$170&gt;HA$5)*('Booking Guest Information'!$G$21:$G$170=$AA16)),"")</f>
        <v>0</v>
      </c>
      <c r="HB16" s="19">
        <f>IF($AA16&lt;&gt;"",SUMPRODUCT(('Booking Guest Information'!$A$21:$A$170&lt;&gt;"X")*('Booking Guest Information'!$M$21:$M$170&lt;=HB$5)*('Booking Guest Information'!$O$21:$O$170&gt;HB$5)*('Booking Guest Information'!$G$21:$G$170=$AA16)),"")</f>
        <v>0</v>
      </c>
      <c r="HC16" s="19">
        <f>IF($AA16&lt;&gt;"",SUMPRODUCT(('Booking Guest Information'!$A$21:$A$170&lt;&gt;"X")*('Booking Guest Information'!$M$21:$M$170&lt;=HC$5)*('Booking Guest Information'!$O$21:$O$170&gt;HC$5)*('Booking Guest Information'!$G$21:$G$170=$AA16)),"")</f>
        <v>0</v>
      </c>
      <c r="HD16" s="19">
        <f>IF($AA16&lt;&gt;"",SUMPRODUCT(('Booking Guest Information'!$A$21:$A$170&lt;&gt;"X")*('Booking Guest Information'!$M$21:$M$170&lt;=HD$5)*('Booking Guest Information'!$O$21:$O$170&gt;HD$5)*('Booking Guest Information'!$G$21:$G$170=$AA16)),"")</f>
        <v>0</v>
      </c>
      <c r="HE16" s="19">
        <f>IF($AA16&lt;&gt;"",SUMPRODUCT(('Booking Guest Information'!$A$21:$A$170&lt;&gt;"X")*('Booking Guest Information'!$M$21:$M$170&lt;=HE$5)*('Booking Guest Information'!$O$21:$O$170&gt;HE$5)*('Booking Guest Information'!$G$21:$G$170=$AA16)),"")</f>
        <v>0</v>
      </c>
      <c r="HF16" s="19">
        <f>IF($AA16&lt;&gt;"",SUMPRODUCT(('Booking Guest Information'!$A$21:$A$170&lt;&gt;"X")*('Booking Guest Information'!$M$21:$M$170&lt;=HF$5)*('Booking Guest Information'!$O$21:$O$170&gt;HF$5)*('Booking Guest Information'!$G$21:$G$170=$AA16)),"")</f>
        <v>0</v>
      </c>
      <c r="HG16" s="19">
        <f>IF($AA16&lt;&gt;"",SUMPRODUCT(('Booking Guest Information'!$A$21:$A$170&lt;&gt;"X")*('Booking Guest Information'!$M$21:$M$170&lt;=HG$5)*('Booking Guest Information'!$O$21:$O$170&gt;HG$5)*('Booking Guest Information'!$G$21:$G$170=$AA16)),"")</f>
        <v>0</v>
      </c>
      <c r="HH16" s="19">
        <f>IF($AA16&lt;&gt;"",SUMPRODUCT(('Booking Guest Information'!$A$21:$A$170&lt;&gt;"X")*('Booking Guest Information'!$M$21:$M$170&lt;=HH$5)*('Booking Guest Information'!$O$21:$O$170&gt;HH$5)*('Booking Guest Information'!$G$21:$G$170=$AA16)),"")</f>
        <v>0</v>
      </c>
      <c r="HI16" s="19">
        <f>IF($AA16&lt;&gt;"",SUMPRODUCT(('Booking Guest Information'!$A$21:$A$170&lt;&gt;"X")*('Booking Guest Information'!$M$21:$M$170&lt;=HI$5)*('Booking Guest Information'!$O$21:$O$170&gt;HI$5)*('Booking Guest Information'!$G$21:$G$170=$AA16)),"")</f>
        <v>0</v>
      </c>
      <c r="HJ16" s="19">
        <f>IF($AA16&lt;&gt;"",SUMPRODUCT(('Booking Guest Information'!$A$21:$A$170&lt;&gt;"X")*('Booking Guest Information'!$M$21:$M$170&lt;=HJ$5)*('Booking Guest Information'!$O$21:$O$170&gt;HJ$5)*('Booking Guest Information'!$G$21:$G$170=$AA16)),"")</f>
        <v>0</v>
      </c>
      <c r="HK16" s="19">
        <f>IF($AA16&lt;&gt;"",SUMPRODUCT(('Booking Guest Information'!$A$21:$A$170&lt;&gt;"X")*('Booking Guest Information'!$M$21:$M$170&lt;=HK$5)*('Booking Guest Information'!$O$21:$O$170&gt;HK$5)*('Booking Guest Information'!$G$21:$G$170=$AA16)),"")</f>
        <v>0</v>
      </c>
      <c r="HL16" s="19">
        <f>IF($AA16&lt;&gt;"",SUMPRODUCT(('Booking Guest Information'!$A$21:$A$170&lt;&gt;"X")*('Booking Guest Information'!$M$21:$M$170&lt;=HL$5)*('Booking Guest Information'!$O$21:$O$170&gt;HL$5)*('Booking Guest Information'!$G$21:$G$170=$AA16)),"")</f>
        <v>0</v>
      </c>
      <c r="HM16" s="19">
        <f>IF($AA16&lt;&gt;"",SUMPRODUCT(('Booking Guest Information'!$A$21:$A$170&lt;&gt;"X")*('Booking Guest Information'!$M$21:$M$170&lt;=HM$5)*('Booking Guest Information'!$O$21:$O$170&gt;HM$5)*('Booking Guest Information'!$G$21:$G$170=$AA16)),"")</f>
        <v>0</v>
      </c>
      <c r="HN16" s="19">
        <f>IF($AA16&lt;&gt;"",SUMPRODUCT(('Booking Guest Information'!$A$21:$A$170&lt;&gt;"X")*('Booking Guest Information'!$M$21:$M$170&lt;=HN$5)*('Booking Guest Information'!$O$21:$O$170&gt;HN$5)*('Booking Guest Information'!$G$21:$G$170=$AA16)),"")</f>
        <v>0</v>
      </c>
      <c r="HO16" s="19">
        <f>IF($AA16&lt;&gt;"",SUMPRODUCT(('Booking Guest Information'!$A$21:$A$170&lt;&gt;"X")*('Booking Guest Information'!$M$21:$M$170&lt;=HO$5)*('Booking Guest Information'!$O$21:$O$170&gt;HO$5)*('Booking Guest Information'!$G$21:$G$170=$AA16)),"")</f>
        <v>0</v>
      </c>
      <c r="HP16" s="19">
        <f>IF($AA16&lt;&gt;"",SUMPRODUCT(('Booking Guest Information'!$A$21:$A$170&lt;&gt;"X")*('Booking Guest Information'!$M$21:$M$170&lt;=HP$5)*('Booking Guest Information'!$O$21:$O$170&gt;HP$5)*('Booking Guest Information'!$G$21:$G$170=$AA16)),"")</f>
        <v>0</v>
      </c>
      <c r="HQ16" s="19">
        <f>IF($AA16&lt;&gt;"",SUMPRODUCT(('Booking Guest Information'!$A$21:$A$170&lt;&gt;"X")*('Booking Guest Information'!$M$21:$M$170&lt;=HQ$5)*('Booking Guest Information'!$O$21:$O$170&gt;HQ$5)*('Booking Guest Information'!$G$21:$G$170=$AA16)),"")</f>
        <v>0</v>
      </c>
      <c r="HR16" s="19">
        <f>IF($AA16&lt;&gt;"",SUMPRODUCT(('Booking Guest Information'!$A$21:$A$170&lt;&gt;"X")*('Booking Guest Information'!$M$21:$M$170&lt;=HR$5)*('Booking Guest Information'!$O$21:$O$170&gt;HR$5)*('Booking Guest Information'!$G$21:$G$170=$AA16)),"")</f>
        <v>0</v>
      </c>
      <c r="HS16" s="19">
        <f>IF($AA16&lt;&gt;"",SUMPRODUCT(('Booking Guest Information'!$A$21:$A$170&lt;&gt;"X")*('Booking Guest Information'!$M$21:$M$170&lt;=HS$5)*('Booking Guest Information'!$O$21:$O$170&gt;HS$5)*('Booking Guest Information'!$G$21:$G$170=$AA16)),"")</f>
        <v>0</v>
      </c>
      <c r="HT16" s="19">
        <f>IF($AA16&lt;&gt;"",SUMPRODUCT(('Booking Guest Information'!$A$21:$A$170&lt;&gt;"X")*('Booking Guest Information'!$M$21:$M$170&lt;=HT$5)*('Booking Guest Information'!$O$21:$O$170&gt;HT$5)*('Booking Guest Information'!$G$21:$G$170=$AA16)),"")</f>
        <v>0</v>
      </c>
      <c r="HU16" s="19">
        <f>IF($AA16&lt;&gt;"",SUMPRODUCT(('Booking Guest Information'!$A$21:$A$170&lt;&gt;"X")*('Booking Guest Information'!$M$21:$M$170&lt;=HU$5)*('Booking Guest Information'!$O$21:$O$170&gt;HU$5)*('Booking Guest Information'!$G$21:$G$170=$AA16)),"")</f>
        <v>0</v>
      </c>
      <c r="HV16" s="19">
        <f>IF($AA16&lt;&gt;"",SUMPRODUCT(('Booking Guest Information'!$A$21:$A$170&lt;&gt;"X")*('Booking Guest Information'!$M$21:$M$170&lt;=HV$5)*('Booking Guest Information'!$O$21:$O$170&gt;HV$5)*('Booking Guest Information'!$G$21:$G$170=$AA16)),"")</f>
        <v>0</v>
      </c>
      <c r="HW16" s="19">
        <f>IF($AA16&lt;&gt;"",SUMPRODUCT(('Booking Guest Information'!$A$21:$A$170&lt;&gt;"X")*('Booking Guest Information'!$M$21:$M$170&lt;=HW$5)*('Booking Guest Information'!$O$21:$O$170&gt;HW$5)*('Booking Guest Information'!$G$21:$G$170=$AA16)),"")</f>
        <v>0</v>
      </c>
      <c r="HX16" s="19">
        <f>IF($AA16&lt;&gt;"",SUMPRODUCT(('Booking Guest Information'!$A$21:$A$170&lt;&gt;"X")*('Booking Guest Information'!$M$21:$M$170&lt;=HX$5)*('Booking Guest Information'!$O$21:$O$170&gt;HX$5)*('Booking Guest Information'!$G$21:$G$170=$AA16)),"")</f>
        <v>0</v>
      </c>
      <c r="HY16" s="19">
        <f>IF($AA16&lt;&gt;"",SUMPRODUCT(('Booking Guest Information'!$A$21:$A$170&lt;&gt;"X")*('Booking Guest Information'!$M$21:$M$170&lt;=HY$5)*('Booking Guest Information'!$O$21:$O$170&gt;HY$5)*('Booking Guest Information'!$G$21:$G$170=$AA16)),"")</f>
        <v>0</v>
      </c>
      <c r="HZ16" s="19">
        <f>IF($AA16&lt;&gt;"",SUMPRODUCT(('Booking Guest Information'!$A$21:$A$170&lt;&gt;"X")*('Booking Guest Information'!$M$21:$M$170&lt;=HZ$5)*('Booking Guest Information'!$O$21:$O$170&gt;HZ$5)*('Booking Guest Information'!$G$21:$G$170=$AA16)),"")</f>
        <v>0</v>
      </c>
      <c r="IA16" s="19">
        <f>IF($AA16&lt;&gt;"",SUMPRODUCT(('Booking Guest Information'!$A$21:$A$170&lt;&gt;"X")*('Booking Guest Information'!$M$21:$M$170&lt;=IA$5)*('Booking Guest Information'!$O$21:$O$170&gt;IA$5)*('Booking Guest Information'!$G$21:$G$170=$AA16)),"")</f>
        <v>0</v>
      </c>
      <c r="IB16" s="19">
        <f>IF($AA16&lt;&gt;"",SUMPRODUCT(('Booking Guest Information'!$A$21:$A$170&lt;&gt;"X")*('Booking Guest Information'!$M$21:$M$170&lt;=IB$5)*('Booking Guest Information'!$O$21:$O$170&gt;IB$5)*('Booking Guest Information'!$G$21:$G$170=$AA16)),"")</f>
        <v>0</v>
      </c>
      <c r="IC16" s="19">
        <f>IF($AA16&lt;&gt;"",SUMPRODUCT(('Booking Guest Information'!$A$21:$A$170&lt;&gt;"X")*('Booking Guest Information'!$M$21:$M$170&lt;=IC$5)*('Booking Guest Information'!$O$21:$O$170&gt;IC$5)*('Booking Guest Information'!$G$21:$G$170=$AA16)),"")</f>
        <v>0</v>
      </c>
      <c r="ID16" s="19">
        <f>IF($AA16&lt;&gt;"",SUMPRODUCT(('Booking Guest Information'!$A$21:$A$170&lt;&gt;"X")*('Booking Guest Information'!$M$21:$M$170&lt;=ID$5)*('Booking Guest Information'!$O$21:$O$170&gt;ID$5)*('Booking Guest Information'!$G$21:$G$170=$AA16)),"")</f>
        <v>0</v>
      </c>
      <c r="IE16" s="19">
        <f>IF($AA16&lt;&gt;"",SUMPRODUCT(('Booking Guest Information'!$A$21:$A$170&lt;&gt;"X")*('Booking Guest Information'!$M$21:$M$170&lt;=IE$5)*('Booking Guest Information'!$O$21:$O$170&gt;IE$5)*('Booking Guest Information'!$G$21:$G$170=$AA16)),"")</f>
        <v>0</v>
      </c>
      <c r="IF16" s="19">
        <f>IF($AA16&lt;&gt;"",SUMPRODUCT(('Booking Guest Information'!$A$21:$A$170&lt;&gt;"X")*('Booking Guest Information'!$M$21:$M$170&lt;=IF$5)*('Booking Guest Information'!$O$21:$O$170&gt;IF$5)*('Booking Guest Information'!$G$21:$G$170=$AA16)),"")</f>
        <v>0</v>
      </c>
      <c r="IG16" s="19">
        <f>IF($AA16&lt;&gt;"",SUMPRODUCT(('Booking Guest Information'!$A$21:$A$170&lt;&gt;"X")*('Booking Guest Information'!$M$21:$M$170&lt;=IG$5)*('Booking Guest Information'!$O$21:$O$170&gt;IG$5)*('Booking Guest Information'!$G$21:$G$170=$AA16)),"")</f>
        <v>0</v>
      </c>
      <c r="IH16" s="19">
        <f>IF($AA16&lt;&gt;"",SUMPRODUCT(('Booking Guest Information'!$A$21:$A$170&lt;&gt;"X")*('Booking Guest Information'!$M$21:$M$170&lt;=IH$5)*('Booking Guest Information'!$O$21:$O$170&gt;IH$5)*('Booking Guest Information'!$G$21:$G$170=$AA16)),"")</f>
        <v>0</v>
      </c>
      <c r="II16" s="19">
        <f>IF($AA16&lt;&gt;"",SUMPRODUCT(('Booking Guest Information'!$A$21:$A$170&lt;&gt;"X")*('Booking Guest Information'!$M$21:$M$170&lt;=II$5)*('Booking Guest Information'!$O$21:$O$170&gt;II$5)*('Booking Guest Information'!$G$21:$G$170=$AA16)),"")</f>
        <v>0</v>
      </c>
      <c r="IJ16" s="19">
        <f>IF($AA16&lt;&gt;"",SUMPRODUCT(('Booking Guest Information'!$A$21:$A$170&lt;&gt;"X")*('Booking Guest Information'!$M$21:$M$170&lt;=IJ$5)*('Booking Guest Information'!$O$21:$O$170&gt;IJ$5)*('Booking Guest Information'!$G$21:$G$170=$AA16)),"")</f>
        <v>0</v>
      </c>
      <c r="IK16" s="19">
        <f>IF($AA16&lt;&gt;"",SUMPRODUCT(('Booking Guest Information'!$A$21:$A$170&lt;&gt;"X")*('Booking Guest Information'!$M$21:$M$170&lt;=IK$5)*('Booking Guest Information'!$O$21:$O$170&gt;IK$5)*('Booking Guest Information'!$G$21:$G$170=$AA16)),"")</f>
        <v>0</v>
      </c>
      <c r="IL16" s="19">
        <f>IF($AA16&lt;&gt;"",SUMPRODUCT(('Booking Guest Information'!$A$21:$A$170&lt;&gt;"X")*('Booking Guest Information'!$M$21:$M$170&lt;=IL$5)*('Booking Guest Information'!$O$21:$O$170&gt;IL$5)*('Booking Guest Information'!$G$21:$G$170=$AA16)),"")</f>
        <v>0</v>
      </c>
      <c r="IM16" s="19">
        <f>IF($AA16&lt;&gt;"",SUMPRODUCT(('Booking Guest Information'!$A$21:$A$170&lt;&gt;"X")*('Booking Guest Information'!$M$21:$M$170&lt;=IM$5)*('Booking Guest Information'!$O$21:$O$170&gt;IM$5)*('Booking Guest Information'!$G$21:$G$170=$AA16)),"")</f>
        <v>0</v>
      </c>
      <c r="IN16" s="19">
        <f>IF($AA16&lt;&gt;"",SUMPRODUCT(('Booking Guest Information'!$A$21:$A$170&lt;&gt;"X")*('Booking Guest Information'!$M$21:$M$170&lt;=IN$5)*('Booking Guest Information'!$O$21:$O$170&gt;IN$5)*('Booking Guest Information'!$G$21:$G$170=$AA16)),"")</f>
        <v>0</v>
      </c>
      <c r="IO16" s="19">
        <f>IF($AA16&lt;&gt;"",SUMPRODUCT(('Booking Guest Information'!$A$21:$A$170&lt;&gt;"X")*('Booking Guest Information'!$M$21:$M$170&lt;=IO$5)*('Booking Guest Information'!$O$21:$O$170&gt;IO$5)*('Booking Guest Information'!$G$21:$G$170=$AA16)),"")</f>
        <v>0</v>
      </c>
      <c r="IP16" s="19">
        <f>IF($AA16&lt;&gt;"",SUMPRODUCT(('Booking Guest Information'!$A$21:$A$170&lt;&gt;"X")*('Booking Guest Information'!$M$21:$M$170&lt;=IP$5)*('Booking Guest Information'!$O$21:$O$170&gt;IP$5)*('Booking Guest Information'!$G$21:$G$170=$AA16)),"")</f>
        <v>0</v>
      </c>
      <c r="IQ16" s="19">
        <f>IF($AA16&lt;&gt;"",SUMPRODUCT(('Booking Guest Information'!$A$21:$A$170&lt;&gt;"X")*('Booking Guest Information'!$M$21:$M$170&lt;=IQ$5)*('Booking Guest Information'!$O$21:$O$170&gt;IQ$5)*('Booking Guest Information'!$G$21:$G$170=$AA16)),"")</f>
        <v>0</v>
      </c>
      <c r="IR16" s="19">
        <f>IF($AA16&lt;&gt;"",SUMPRODUCT(('Booking Guest Information'!$A$21:$A$170&lt;&gt;"X")*('Booking Guest Information'!$M$21:$M$170&lt;=IR$5)*('Booking Guest Information'!$O$21:$O$170&gt;IR$5)*('Booking Guest Information'!$G$21:$G$170=$AA16)),"")</f>
        <v>0</v>
      </c>
      <c r="IS16" s="19">
        <f>IF($AA16&lt;&gt;"",SUMPRODUCT(('Booking Guest Information'!$A$21:$A$170&lt;&gt;"X")*('Booking Guest Information'!$M$21:$M$170&lt;=IS$5)*('Booking Guest Information'!$O$21:$O$170&gt;IS$5)*('Booking Guest Information'!$G$21:$G$170=$AA16)),"")</f>
        <v>0</v>
      </c>
      <c r="IT16" s="19">
        <f>IF($AA16&lt;&gt;"",SUMPRODUCT(('Booking Guest Information'!$A$21:$A$170&lt;&gt;"X")*('Booking Guest Information'!$M$21:$M$170&lt;=IT$5)*('Booking Guest Information'!$O$21:$O$170&gt;IT$5)*('Booking Guest Information'!$G$21:$G$170=$AA16)),"")</f>
        <v>0</v>
      </c>
      <c r="IU16" s="19">
        <f>IF($AA16&lt;&gt;"",SUMPRODUCT(('Booking Guest Information'!$A$21:$A$170&lt;&gt;"X")*('Booking Guest Information'!$M$21:$M$170&lt;=IU$5)*('Booking Guest Information'!$O$21:$O$170&gt;IU$5)*('Booking Guest Information'!$G$21:$G$170=$AA16)),"")</f>
        <v>0</v>
      </c>
      <c r="IV16" s="19">
        <f>IF($AA16&lt;&gt;"",SUMPRODUCT(('Booking Guest Information'!$A$21:$A$170&lt;&gt;"X")*('Booking Guest Information'!$M$21:$M$170&lt;=IV$5)*('Booking Guest Information'!$O$21:$O$170&gt;IV$5)*('Booking Guest Information'!$G$21:$G$170=$AA16)),"")</f>
        <v>0</v>
      </c>
      <c r="IW16" s="19">
        <f>IF($AA16&lt;&gt;"",SUMPRODUCT(('Booking Guest Information'!$A$21:$A$170&lt;&gt;"X")*('Booking Guest Information'!$M$21:$M$170&lt;=IW$5)*('Booking Guest Information'!$O$21:$O$170&gt;IW$5)*('Booking Guest Information'!$G$21:$G$170=$AA16)),"")</f>
        <v>0</v>
      </c>
      <c r="IX16" s="19">
        <f>IF($AA16&lt;&gt;"",SUMPRODUCT(('Booking Guest Information'!$A$21:$A$170&lt;&gt;"X")*('Booking Guest Information'!$M$21:$M$170&lt;=IX$5)*('Booking Guest Information'!$O$21:$O$170&gt;IX$5)*('Booking Guest Information'!$G$21:$G$170=$AA16)),"")</f>
        <v>0</v>
      </c>
      <c r="IY16" s="19">
        <f>IF($AA16&lt;&gt;"",SUMPRODUCT(('Booking Guest Information'!$A$21:$A$170&lt;&gt;"X")*('Booking Guest Information'!$M$21:$M$170&lt;=IY$5)*('Booking Guest Information'!$O$21:$O$170&gt;IY$5)*('Booking Guest Information'!$G$21:$G$170=$AA16)),"")</f>
        <v>0</v>
      </c>
      <c r="IZ16" s="19">
        <f>IF($AA16&lt;&gt;"",SUMPRODUCT(('Booking Guest Information'!$A$21:$A$170&lt;&gt;"X")*('Booking Guest Information'!$M$21:$M$170&lt;=IZ$5)*('Booking Guest Information'!$O$21:$O$170&gt;IZ$5)*('Booking Guest Information'!$G$21:$G$170=$AA16)),"")</f>
        <v>0</v>
      </c>
      <c r="JA16" s="19">
        <f>IF($AA16&lt;&gt;"",SUMPRODUCT(('Booking Guest Information'!$A$21:$A$170&lt;&gt;"X")*('Booking Guest Information'!$M$21:$M$170&lt;=JA$5)*('Booking Guest Information'!$O$21:$O$170&gt;JA$5)*('Booking Guest Information'!$G$21:$G$170=$AA16)),"")</f>
        <v>0</v>
      </c>
      <c r="JB16" s="19">
        <f>IF($AA16&lt;&gt;"",SUMPRODUCT(('Booking Guest Information'!$A$21:$A$170&lt;&gt;"X")*('Booking Guest Information'!$M$21:$M$170&lt;=JB$5)*('Booking Guest Information'!$O$21:$O$170&gt;JB$5)*('Booking Guest Information'!$G$21:$G$170=$AA16)),"")</f>
        <v>0</v>
      </c>
      <c r="JC16" s="19">
        <f>IF($AA16&lt;&gt;"",SUMPRODUCT(('Booking Guest Information'!$A$21:$A$170&lt;&gt;"X")*('Booking Guest Information'!$M$21:$M$170&lt;=JC$5)*('Booking Guest Information'!$O$21:$O$170&gt;JC$5)*('Booking Guest Information'!$G$21:$G$170=$AA16)),"")</f>
        <v>0</v>
      </c>
      <c r="JD16" s="19">
        <f>IF($AA16&lt;&gt;"",SUMPRODUCT(('Booking Guest Information'!$A$21:$A$170&lt;&gt;"X")*('Booking Guest Information'!$M$21:$M$170&lt;=JD$5)*('Booking Guest Information'!$O$21:$O$170&gt;JD$5)*('Booking Guest Information'!$G$21:$G$170=$AA16)),"")</f>
        <v>0</v>
      </c>
      <c r="JE16" s="19">
        <f>IF($AA16&lt;&gt;"",SUMPRODUCT(('Booking Guest Information'!$A$21:$A$170&lt;&gt;"X")*('Booking Guest Information'!$M$21:$M$170&lt;=JE$5)*('Booking Guest Information'!$O$21:$O$170&gt;JE$5)*('Booking Guest Information'!$G$21:$G$170=$AA16)),"")</f>
        <v>0</v>
      </c>
      <c r="JF16" s="19">
        <f>IF($AA16&lt;&gt;"",SUMPRODUCT(('Booking Guest Information'!$A$21:$A$170&lt;&gt;"X")*('Booking Guest Information'!$M$21:$M$170&lt;=JF$5)*('Booking Guest Information'!$O$21:$O$170&gt;JF$5)*('Booking Guest Information'!$G$21:$G$170=$AA16)),"")</f>
        <v>0</v>
      </c>
      <c r="JG16" s="19">
        <f>IF($AA16&lt;&gt;"",SUMPRODUCT(('Booking Guest Information'!$A$21:$A$170&lt;&gt;"X")*('Booking Guest Information'!$M$21:$M$170&lt;=JG$5)*('Booking Guest Information'!$O$21:$O$170&gt;JG$5)*('Booking Guest Information'!$G$21:$G$170=$AA16)),"")</f>
        <v>0</v>
      </c>
      <c r="JH16" s="19">
        <f>IF($AA16&lt;&gt;"",SUMPRODUCT(('Booking Guest Information'!$A$21:$A$170&lt;&gt;"X")*('Booking Guest Information'!$M$21:$M$170&lt;=JH$5)*('Booking Guest Information'!$O$21:$O$170&gt;JH$5)*('Booking Guest Information'!$G$21:$G$170=$AA16)),"")</f>
        <v>0</v>
      </c>
      <c r="JI16" s="19">
        <f>IF($AA16&lt;&gt;"",SUMPRODUCT(('Booking Guest Information'!$A$21:$A$170&lt;&gt;"X")*('Booking Guest Information'!$M$21:$M$170&lt;=JI$5)*('Booking Guest Information'!$O$21:$O$170&gt;JI$5)*('Booking Guest Information'!$G$21:$G$170=$AA16)),"")</f>
        <v>0</v>
      </c>
      <c r="JJ16" s="19">
        <f>IF($AA16&lt;&gt;"",SUMPRODUCT(('Booking Guest Information'!$A$21:$A$170&lt;&gt;"X")*('Booking Guest Information'!$M$21:$M$170&lt;=JJ$5)*('Booking Guest Information'!$O$21:$O$170&gt;JJ$5)*('Booking Guest Information'!$G$21:$G$170=$AA16)),"")</f>
        <v>0</v>
      </c>
      <c r="JK16" s="19">
        <f>IF($AA16&lt;&gt;"",SUMPRODUCT(('Booking Guest Information'!$A$21:$A$170&lt;&gt;"X")*('Booking Guest Information'!$M$21:$M$170&lt;=JK$5)*('Booking Guest Information'!$O$21:$O$170&gt;JK$5)*('Booking Guest Information'!$G$21:$G$170=$AA16)),"")</f>
        <v>0</v>
      </c>
      <c r="JL16" s="19">
        <f>IF($AA16&lt;&gt;"",SUMPRODUCT(('Booking Guest Information'!$A$21:$A$170&lt;&gt;"X")*('Booking Guest Information'!$M$21:$M$170&lt;=JL$5)*('Booking Guest Information'!$O$21:$O$170&gt;JL$5)*('Booking Guest Information'!$G$21:$G$170=$AA16)),"")</f>
        <v>0</v>
      </c>
      <c r="JM16" s="19">
        <f>IF($AA16&lt;&gt;"",SUMPRODUCT(('Booking Guest Information'!$A$21:$A$170&lt;&gt;"X")*('Booking Guest Information'!$M$21:$M$170&lt;=JM$5)*('Booking Guest Information'!$O$21:$O$170&gt;JM$5)*('Booking Guest Information'!$G$21:$G$170=$AA16)),"")</f>
        <v>0</v>
      </c>
      <c r="JN16" s="19">
        <f>IF($AA16&lt;&gt;"",SUMPRODUCT(('Booking Guest Information'!$A$21:$A$170&lt;&gt;"X")*('Booking Guest Information'!$M$21:$M$170&lt;=JN$5)*('Booking Guest Information'!$O$21:$O$170&gt;JN$5)*('Booking Guest Information'!$G$21:$G$170=$AA16)),"")</f>
        <v>0</v>
      </c>
      <c r="JO16" s="19">
        <f>IF($AA16&lt;&gt;"",SUMPRODUCT(('Booking Guest Information'!$A$21:$A$170&lt;&gt;"X")*('Booking Guest Information'!$M$21:$M$170&lt;=JO$5)*('Booking Guest Information'!$O$21:$O$170&gt;JO$5)*('Booking Guest Information'!$G$21:$G$170=$AA16)),"")</f>
        <v>0</v>
      </c>
      <c r="JP16" s="19">
        <f>IF($AA16&lt;&gt;"",SUMPRODUCT(('Booking Guest Information'!$A$21:$A$170&lt;&gt;"X")*('Booking Guest Information'!$M$21:$M$170&lt;=JP$5)*('Booking Guest Information'!$O$21:$O$170&gt;JP$5)*('Booking Guest Information'!$G$21:$G$170=$AA16)),"")</f>
        <v>0</v>
      </c>
      <c r="JQ16" s="19">
        <f>IF($AA16&lt;&gt;"",SUMPRODUCT(('Booking Guest Information'!$A$21:$A$170&lt;&gt;"X")*('Booking Guest Information'!$M$21:$M$170&lt;=JQ$5)*('Booking Guest Information'!$O$21:$O$170&gt;JQ$5)*('Booking Guest Information'!$G$21:$G$170=$AA16)),"")</f>
        <v>0</v>
      </c>
      <c r="JR16" s="19">
        <f>IF($AA16&lt;&gt;"",SUMPRODUCT(('Booking Guest Information'!$A$21:$A$170&lt;&gt;"X")*('Booking Guest Information'!$M$21:$M$170&lt;=JR$5)*('Booking Guest Information'!$O$21:$O$170&gt;JR$5)*('Booking Guest Information'!$G$21:$G$170=$AA16)),"")</f>
        <v>0</v>
      </c>
      <c r="JS16" s="19">
        <f>IF($AA16&lt;&gt;"",SUMPRODUCT(('Booking Guest Information'!$A$21:$A$170&lt;&gt;"X")*('Booking Guest Information'!$M$21:$M$170&lt;=JS$5)*('Booking Guest Information'!$O$21:$O$170&gt;JS$5)*('Booking Guest Information'!$G$21:$G$170=$AA16)),"")</f>
        <v>0</v>
      </c>
      <c r="JT16" s="19">
        <f>IF($AA16&lt;&gt;"",SUMPRODUCT(('Booking Guest Information'!$A$21:$A$170&lt;&gt;"X")*('Booking Guest Information'!$M$21:$M$170&lt;=JT$5)*('Booking Guest Information'!$O$21:$O$170&gt;JT$5)*('Booking Guest Information'!$G$21:$G$170=$AA16)),"")</f>
        <v>0</v>
      </c>
      <c r="JU16" s="19">
        <f>IF($AA16&lt;&gt;"",SUMPRODUCT(('Booking Guest Information'!$A$21:$A$170&lt;&gt;"X")*('Booking Guest Information'!$M$21:$M$170&lt;=JU$5)*('Booking Guest Information'!$O$21:$O$170&gt;JU$5)*('Booking Guest Information'!$G$21:$G$170=$AA16)),"")</f>
        <v>0</v>
      </c>
      <c r="JV16" s="19">
        <f>IF($AA16&lt;&gt;"",SUMPRODUCT(('Booking Guest Information'!$A$21:$A$170&lt;&gt;"X")*('Booking Guest Information'!$M$21:$M$170&lt;=JV$5)*('Booking Guest Information'!$O$21:$O$170&gt;JV$5)*('Booking Guest Information'!$G$21:$G$170=$AA16)),"")</f>
        <v>0</v>
      </c>
      <c r="JW16" s="19">
        <f>IF($AA16&lt;&gt;"",SUMPRODUCT(('Booking Guest Information'!$A$21:$A$170&lt;&gt;"X")*('Booking Guest Information'!$M$21:$M$170&lt;=JW$5)*('Booking Guest Information'!$O$21:$O$170&gt;JW$5)*('Booking Guest Information'!$G$21:$G$170=$AA16)),"")</f>
        <v>0</v>
      </c>
      <c r="JX16" s="19">
        <f>IF($AA16&lt;&gt;"",SUMPRODUCT(('Booking Guest Information'!$A$21:$A$170&lt;&gt;"X")*('Booking Guest Information'!$M$21:$M$170&lt;=JX$5)*('Booking Guest Information'!$O$21:$O$170&gt;JX$5)*('Booking Guest Information'!$G$21:$G$170=$AA16)),"")</f>
        <v>0</v>
      </c>
      <c r="JY16" s="19">
        <f>IF($AA16&lt;&gt;"",SUMPRODUCT(('Booking Guest Information'!$A$21:$A$170&lt;&gt;"X")*('Booking Guest Information'!$M$21:$M$170&lt;=JY$5)*('Booking Guest Information'!$O$21:$O$170&gt;JY$5)*('Booking Guest Information'!$G$21:$G$170=$AA16)),"")</f>
        <v>0</v>
      </c>
      <c r="JZ16" s="19">
        <f>IF($AA16&lt;&gt;"",SUMPRODUCT(('Booking Guest Information'!$A$21:$A$170&lt;&gt;"X")*('Booking Guest Information'!$M$21:$M$170&lt;=JZ$5)*('Booking Guest Information'!$O$21:$O$170&gt;JZ$5)*('Booking Guest Information'!$G$21:$G$170=$AA16)),"")</f>
        <v>0</v>
      </c>
      <c r="KA16" s="19">
        <f>IF($AA16&lt;&gt;"",SUMPRODUCT(('Booking Guest Information'!$A$21:$A$170&lt;&gt;"X")*('Booking Guest Information'!$M$21:$M$170&lt;=KA$5)*('Booking Guest Information'!$O$21:$O$170&gt;KA$5)*('Booking Guest Information'!$G$21:$G$170=$AA16)),"")</f>
        <v>0</v>
      </c>
      <c r="KB16" s="19">
        <f>IF($AA16&lt;&gt;"",SUMPRODUCT(('Booking Guest Information'!$A$21:$A$170&lt;&gt;"X")*('Booking Guest Information'!$M$21:$M$170&lt;=KB$5)*('Booking Guest Information'!$O$21:$O$170&gt;KB$5)*('Booking Guest Information'!$G$21:$G$170=$AA16)),"")</f>
        <v>0</v>
      </c>
      <c r="KC16" s="19">
        <f>IF($AA16&lt;&gt;"",SUMPRODUCT(('Booking Guest Information'!$A$21:$A$170&lt;&gt;"X")*('Booking Guest Information'!$M$21:$M$170&lt;=KC$5)*('Booking Guest Information'!$O$21:$O$170&gt;KC$5)*('Booking Guest Information'!$G$21:$G$170=$AA16)),"")</f>
        <v>0</v>
      </c>
      <c r="KD16" s="19">
        <f>IF($AA16&lt;&gt;"",SUMPRODUCT(('Booking Guest Information'!$A$21:$A$170&lt;&gt;"X")*('Booking Guest Information'!$M$21:$M$170&lt;=KD$5)*('Booking Guest Information'!$O$21:$O$170&gt;KD$5)*('Booking Guest Information'!$G$21:$G$170=$AA16)),"")</f>
        <v>0</v>
      </c>
      <c r="KE16" s="19">
        <f>IF($AA16&lt;&gt;"",SUMPRODUCT(('Booking Guest Information'!$A$21:$A$170&lt;&gt;"X")*('Booking Guest Information'!$M$21:$M$170&lt;=KE$5)*('Booking Guest Information'!$O$21:$O$170&gt;KE$5)*('Booking Guest Information'!$G$21:$G$170=$AA16)),"")</f>
        <v>0</v>
      </c>
      <c r="KF16" s="19">
        <f>IF($AA16&lt;&gt;"",SUMPRODUCT(('Booking Guest Information'!$A$21:$A$170&lt;&gt;"X")*('Booking Guest Information'!$M$21:$M$170&lt;=KF$5)*('Booking Guest Information'!$O$21:$O$170&gt;KF$5)*('Booking Guest Information'!$G$21:$G$170=$AA16)),"")</f>
        <v>0</v>
      </c>
      <c r="KG16" s="19">
        <f>IF($AA16&lt;&gt;"",SUMPRODUCT(('Booking Guest Information'!$A$21:$A$170&lt;&gt;"X")*('Booking Guest Information'!$M$21:$M$170&lt;=KG$5)*('Booking Guest Information'!$O$21:$O$170&gt;KG$5)*('Booking Guest Information'!$G$21:$G$170=$AA16)),"")</f>
        <v>0</v>
      </c>
      <c r="KH16" s="19">
        <f>IF($AA16&lt;&gt;"",SUMPRODUCT(('Booking Guest Information'!$A$21:$A$170&lt;&gt;"X")*('Booking Guest Information'!$M$21:$M$170&lt;=KH$5)*('Booking Guest Information'!$O$21:$O$170&gt;KH$5)*('Booking Guest Information'!$G$21:$G$170=$AA16)),"")</f>
        <v>0</v>
      </c>
      <c r="KI16" s="19">
        <f>IF($AA16&lt;&gt;"",SUMPRODUCT(('Booking Guest Information'!$A$21:$A$170&lt;&gt;"X")*('Booking Guest Information'!$M$21:$M$170&lt;=KI$5)*('Booking Guest Information'!$O$21:$O$170&gt;KI$5)*('Booking Guest Information'!$G$21:$G$170=$AA16)),"")</f>
        <v>0</v>
      </c>
      <c r="KJ16" s="19">
        <f>IF($AA16&lt;&gt;"",SUMPRODUCT(('Booking Guest Information'!$A$21:$A$170&lt;&gt;"X")*('Booking Guest Information'!$M$21:$M$170&lt;=KJ$5)*('Booking Guest Information'!$O$21:$O$170&gt;KJ$5)*('Booking Guest Information'!$G$21:$G$170=$AA16)),"")</f>
        <v>0</v>
      </c>
      <c r="KK16" s="19">
        <f>IF($AA16&lt;&gt;"",SUMPRODUCT(('Booking Guest Information'!$A$21:$A$170&lt;&gt;"X")*('Booking Guest Information'!$M$21:$M$170&lt;=KK$5)*('Booking Guest Information'!$O$21:$O$170&gt;KK$5)*('Booking Guest Information'!$G$21:$G$170=$AA16)),"")</f>
        <v>0</v>
      </c>
      <c r="KL16" s="19">
        <f>IF($AA16&lt;&gt;"",SUMPRODUCT(('Booking Guest Information'!$A$21:$A$170&lt;&gt;"X")*('Booking Guest Information'!$M$21:$M$170&lt;=KL$5)*('Booking Guest Information'!$O$21:$O$170&gt;KL$5)*('Booking Guest Information'!$G$21:$G$170=$AA16)),"")</f>
        <v>0</v>
      </c>
      <c r="KM16" s="19">
        <f>IF($AA16&lt;&gt;"",SUMPRODUCT(('Booking Guest Information'!$A$21:$A$170&lt;&gt;"X")*('Booking Guest Information'!$M$21:$M$170&lt;=KM$5)*('Booking Guest Information'!$O$21:$O$170&gt;KM$5)*('Booking Guest Information'!$G$21:$G$170=$AA16)),"")</f>
        <v>0</v>
      </c>
      <c r="KN16" s="19">
        <f>IF($AA16&lt;&gt;"",SUMPRODUCT(('Booking Guest Information'!$A$21:$A$170&lt;&gt;"X")*('Booking Guest Information'!$M$21:$M$170&lt;=KN$5)*('Booking Guest Information'!$O$21:$O$170&gt;KN$5)*('Booking Guest Information'!$G$21:$G$170=$AA16)),"")</f>
        <v>0</v>
      </c>
      <c r="KO16" s="19">
        <f>IF($AA16&lt;&gt;"",SUMPRODUCT(('Booking Guest Information'!$A$21:$A$170&lt;&gt;"X")*('Booking Guest Information'!$M$21:$M$170&lt;=KO$5)*('Booking Guest Information'!$O$21:$O$170&gt;KO$5)*('Booking Guest Information'!$G$21:$G$170=$AA16)),"")</f>
        <v>0</v>
      </c>
      <c r="KP16" s="19">
        <f>IF($AA16&lt;&gt;"",SUMPRODUCT(('Booking Guest Information'!$A$21:$A$170&lt;&gt;"X")*('Booking Guest Information'!$M$21:$M$170&lt;=KP$5)*('Booking Guest Information'!$O$21:$O$170&gt;KP$5)*('Booking Guest Information'!$G$21:$G$170=$AA16)),"")</f>
        <v>0</v>
      </c>
      <c r="KQ16" s="19">
        <f>IF($AA16&lt;&gt;"",SUMPRODUCT(('Booking Guest Information'!$A$21:$A$170&lt;&gt;"X")*('Booking Guest Information'!$M$21:$M$170&lt;=KQ$5)*('Booking Guest Information'!$O$21:$O$170&gt;KQ$5)*('Booking Guest Information'!$G$21:$G$170=$AA16)),"")</f>
        <v>0</v>
      </c>
      <c r="KR16" s="19">
        <f>IF($AA16&lt;&gt;"",SUMPRODUCT(('Booking Guest Information'!$A$21:$A$170&lt;&gt;"X")*('Booking Guest Information'!$M$21:$M$170&lt;=KR$5)*('Booking Guest Information'!$O$21:$O$170&gt;KR$5)*('Booking Guest Information'!$G$21:$G$170=$AA16)),"")</f>
        <v>0</v>
      </c>
      <c r="KS16" s="19">
        <f>IF($AA16&lt;&gt;"",SUMPRODUCT(('Booking Guest Information'!$A$21:$A$170&lt;&gt;"X")*('Booking Guest Information'!$M$21:$M$170&lt;=KS$5)*('Booking Guest Information'!$O$21:$O$170&gt;KS$5)*('Booking Guest Information'!$G$21:$G$170=$AA16)),"")</f>
        <v>0</v>
      </c>
      <c r="KT16" s="19">
        <f>IF($AA16&lt;&gt;"",SUMPRODUCT(('Booking Guest Information'!$A$21:$A$170&lt;&gt;"X")*('Booking Guest Information'!$M$21:$M$170&lt;=KT$5)*('Booking Guest Information'!$O$21:$O$170&gt;KT$5)*('Booking Guest Information'!$G$21:$G$170=$AA16)),"")</f>
        <v>0</v>
      </c>
      <c r="KU16" s="19">
        <f>IF($AA16&lt;&gt;"",SUMPRODUCT(('Booking Guest Information'!$A$21:$A$170&lt;&gt;"X")*('Booking Guest Information'!$M$21:$M$170&lt;=KU$5)*('Booking Guest Information'!$O$21:$O$170&gt;KU$5)*('Booking Guest Information'!$G$21:$G$170=$AA16)),"")</f>
        <v>0</v>
      </c>
      <c r="KV16" s="19">
        <f>IF($AA16&lt;&gt;"",SUMPRODUCT(('Booking Guest Information'!$A$21:$A$170&lt;&gt;"X")*('Booking Guest Information'!$M$21:$M$170&lt;=KV$5)*('Booking Guest Information'!$O$21:$O$170&gt;KV$5)*('Booking Guest Information'!$G$21:$G$170=$AA16)),"")</f>
        <v>0</v>
      </c>
      <c r="KW16" s="19">
        <f>IF($AA16&lt;&gt;"",SUMPRODUCT(('Booking Guest Information'!$A$21:$A$170&lt;&gt;"X")*('Booking Guest Information'!$M$21:$M$170&lt;=KW$5)*('Booking Guest Information'!$O$21:$O$170&gt;KW$5)*('Booking Guest Information'!$G$21:$G$170=$AA16)),"")</f>
        <v>0</v>
      </c>
      <c r="KX16" s="19">
        <f>IF($AA16&lt;&gt;"",SUMPRODUCT(('Booking Guest Information'!$A$21:$A$170&lt;&gt;"X")*('Booking Guest Information'!$M$21:$M$170&lt;=KX$5)*('Booking Guest Information'!$O$21:$O$170&gt;KX$5)*('Booking Guest Information'!$G$21:$G$170=$AA16)),"")</f>
        <v>0</v>
      </c>
      <c r="KY16" s="19">
        <f>IF($AA16&lt;&gt;"",SUMPRODUCT(('Booking Guest Information'!$A$21:$A$170&lt;&gt;"X")*('Booking Guest Information'!$M$21:$M$170&lt;=KY$5)*('Booking Guest Information'!$O$21:$O$170&gt;KY$5)*('Booking Guest Information'!$G$21:$G$170=$AA16)),"")</f>
        <v>0</v>
      </c>
      <c r="KZ16" s="19">
        <f>IF($AA16&lt;&gt;"",SUMPRODUCT(('Booking Guest Information'!$A$21:$A$170&lt;&gt;"X")*('Booking Guest Information'!$M$21:$M$170&lt;=KZ$5)*('Booking Guest Information'!$O$21:$O$170&gt;KZ$5)*('Booking Guest Information'!$G$21:$G$170=$AA16)),"")</f>
        <v>0</v>
      </c>
      <c r="LA16" s="19">
        <f>IF($AA16&lt;&gt;"",SUMPRODUCT(('Booking Guest Information'!$A$21:$A$170&lt;&gt;"X")*('Booking Guest Information'!$M$21:$M$170&lt;=LA$5)*('Booking Guest Information'!$O$21:$O$170&gt;LA$5)*('Booking Guest Information'!$G$21:$G$170=$AA16)),"")</f>
        <v>0</v>
      </c>
      <c r="LB16" s="19">
        <f>IF($AA16&lt;&gt;"",SUMPRODUCT(('Booking Guest Information'!$A$21:$A$170&lt;&gt;"X")*('Booking Guest Information'!$M$21:$M$170&lt;=LB$5)*('Booking Guest Information'!$O$21:$O$170&gt;LB$5)*('Booking Guest Information'!$G$21:$G$170=$AA16)),"")</f>
        <v>0</v>
      </c>
      <c r="LC16" s="19">
        <f>IF($AA16&lt;&gt;"",SUMPRODUCT(('Booking Guest Information'!$A$21:$A$170&lt;&gt;"X")*('Booking Guest Information'!$M$21:$M$170&lt;=LC$5)*('Booking Guest Information'!$O$21:$O$170&gt;LC$5)*('Booking Guest Information'!$G$21:$G$170=$AA16)),"")</f>
        <v>0</v>
      </c>
      <c r="LD16" s="19">
        <f>IF($AA16&lt;&gt;"",SUMPRODUCT(('Booking Guest Information'!$A$21:$A$170&lt;&gt;"X")*('Booking Guest Information'!$M$21:$M$170&lt;=LD$5)*('Booking Guest Information'!$O$21:$O$170&gt;LD$5)*('Booking Guest Information'!$G$21:$G$170=$AA16)),"")</f>
        <v>0</v>
      </c>
      <c r="LE16" s="19">
        <f>IF($AA16&lt;&gt;"",SUMPRODUCT(('Booking Guest Information'!$A$21:$A$170&lt;&gt;"X")*('Booking Guest Information'!$M$21:$M$170&lt;=LE$5)*('Booking Guest Information'!$O$21:$O$170&gt;LE$5)*('Booking Guest Information'!$G$21:$G$170=$AA16)),"")</f>
        <v>0</v>
      </c>
      <c r="LF16" s="19">
        <f>IF($AA16&lt;&gt;"",SUMPRODUCT(('Booking Guest Information'!$A$21:$A$170&lt;&gt;"X")*('Booking Guest Information'!$M$21:$M$170&lt;=LF$5)*('Booking Guest Information'!$O$21:$O$170&gt;LF$5)*('Booking Guest Information'!$G$21:$G$170=$AA16)),"")</f>
        <v>0</v>
      </c>
      <c r="LG16" s="19">
        <f>IF($AA16&lt;&gt;"",SUMPRODUCT(('Booking Guest Information'!$A$21:$A$170&lt;&gt;"X")*('Booking Guest Information'!$M$21:$M$170&lt;=LG$5)*('Booking Guest Information'!$O$21:$O$170&gt;LG$5)*('Booking Guest Information'!$G$21:$G$170=$AA16)),"")</f>
        <v>0</v>
      </c>
      <c r="LH16" s="19">
        <f>IF($AA16&lt;&gt;"",SUMPRODUCT(('Booking Guest Information'!$A$21:$A$170&lt;&gt;"X")*('Booking Guest Information'!$M$21:$M$170&lt;=LH$5)*('Booking Guest Information'!$O$21:$O$170&gt;LH$5)*('Booking Guest Information'!$G$21:$G$170=$AA16)),"")</f>
        <v>0</v>
      </c>
      <c r="LI16" s="19">
        <f>IF($AA16&lt;&gt;"",SUMPRODUCT(('Booking Guest Information'!$A$21:$A$170&lt;&gt;"X")*('Booking Guest Information'!$M$21:$M$170&lt;=LI$5)*('Booking Guest Information'!$O$21:$O$170&gt;LI$5)*('Booking Guest Information'!$G$21:$G$170=$AA16)),"")</f>
        <v>0</v>
      </c>
      <c r="LJ16" s="19">
        <f>IF($AA16&lt;&gt;"",SUMPRODUCT(('Booking Guest Information'!$A$21:$A$170&lt;&gt;"X")*('Booking Guest Information'!$M$21:$M$170&lt;=LJ$5)*('Booking Guest Information'!$O$21:$O$170&gt;LJ$5)*('Booking Guest Information'!$G$21:$G$170=$AA16)),"")</f>
        <v>0</v>
      </c>
      <c r="LK16" s="19">
        <f>IF($AA16&lt;&gt;"",SUMPRODUCT(('Booking Guest Information'!$A$21:$A$170&lt;&gt;"X")*('Booking Guest Information'!$M$21:$M$170&lt;=LK$5)*('Booking Guest Information'!$O$21:$O$170&gt;LK$5)*('Booking Guest Information'!$G$21:$G$170=$AA16)),"")</f>
        <v>0</v>
      </c>
      <c r="LL16" s="19">
        <f>IF($AA16&lt;&gt;"",SUMPRODUCT(('Booking Guest Information'!$A$21:$A$170&lt;&gt;"X")*('Booking Guest Information'!$M$21:$M$170&lt;=LL$5)*('Booking Guest Information'!$O$21:$O$170&gt;LL$5)*('Booking Guest Information'!$G$21:$G$170=$AA16)),"")</f>
        <v>0</v>
      </c>
      <c r="LM16" s="19">
        <f>IF($AA16&lt;&gt;"",SUMPRODUCT(('Booking Guest Information'!$A$21:$A$170&lt;&gt;"X")*('Booking Guest Information'!$M$21:$M$170&lt;=LM$5)*('Booking Guest Information'!$O$21:$O$170&gt;LM$5)*('Booking Guest Information'!$G$21:$G$170=$AA16)),"")</f>
        <v>0</v>
      </c>
      <c r="LN16" s="19">
        <f>IF($AA16&lt;&gt;"",SUMPRODUCT(('Booking Guest Information'!$A$21:$A$170&lt;&gt;"X")*('Booking Guest Information'!$M$21:$M$170&lt;=LN$5)*('Booking Guest Information'!$O$21:$O$170&gt;LN$5)*('Booking Guest Information'!$G$21:$G$170=$AA16)),"")</f>
        <v>0</v>
      </c>
      <c r="LO16" s="19">
        <f>IF($AA16&lt;&gt;"",SUMPRODUCT(('Booking Guest Information'!$A$21:$A$170&lt;&gt;"X")*('Booking Guest Information'!$M$21:$M$170&lt;=LO$5)*('Booking Guest Information'!$O$21:$O$170&gt;LO$5)*('Booking Guest Information'!$G$21:$G$170=$AA16)),"")</f>
        <v>0</v>
      </c>
      <c r="LP16" s="19">
        <f>IF($AA16&lt;&gt;"",SUMPRODUCT(('Booking Guest Information'!$A$21:$A$170&lt;&gt;"X")*('Booking Guest Information'!$M$21:$M$170&lt;=LP$5)*('Booking Guest Information'!$O$21:$O$170&gt;LP$5)*('Booking Guest Information'!$G$21:$G$170=$AA16)),"")</f>
        <v>0</v>
      </c>
      <c r="LQ16" s="19">
        <f>IF($AA16&lt;&gt;"",SUMPRODUCT(('Booking Guest Information'!$A$21:$A$170&lt;&gt;"X")*('Booking Guest Information'!$M$21:$M$170&lt;=LQ$5)*('Booking Guest Information'!$O$21:$O$170&gt;LQ$5)*('Booking Guest Information'!$G$21:$G$170=$AA16)),"")</f>
        <v>0</v>
      </c>
      <c r="LR16" s="19">
        <f>IF($AA16&lt;&gt;"",SUMPRODUCT(('Booking Guest Information'!$A$21:$A$170&lt;&gt;"X")*('Booking Guest Information'!$M$21:$M$170&lt;=LR$5)*('Booking Guest Information'!$O$21:$O$170&gt;LR$5)*('Booking Guest Information'!$G$21:$G$170=$AA16)),"")</f>
        <v>0</v>
      </c>
      <c r="LS16" s="19">
        <f>IF($AA16&lt;&gt;"",SUMPRODUCT(('Booking Guest Information'!$A$21:$A$170&lt;&gt;"X")*('Booking Guest Information'!$M$21:$M$170&lt;=LS$5)*('Booking Guest Information'!$O$21:$O$170&gt;LS$5)*('Booking Guest Information'!$G$21:$G$170=$AA16)),"")</f>
        <v>0</v>
      </c>
      <c r="LT16" s="19">
        <f>IF($AA16&lt;&gt;"",SUMPRODUCT(('Booking Guest Information'!$A$21:$A$170&lt;&gt;"X")*('Booking Guest Information'!$M$21:$M$170&lt;=LT$5)*('Booking Guest Information'!$O$21:$O$170&gt;LT$5)*('Booking Guest Information'!$G$21:$G$170=$AA16)),"")</f>
        <v>0</v>
      </c>
      <c r="LU16" s="19">
        <f>IF($AA16&lt;&gt;"",SUMPRODUCT(('Booking Guest Information'!$A$21:$A$170&lt;&gt;"X")*('Booking Guest Information'!$M$21:$M$170&lt;=LU$5)*('Booking Guest Information'!$O$21:$O$170&gt;LU$5)*('Booking Guest Information'!$G$21:$G$170=$AA16)),"")</f>
        <v>0</v>
      </c>
      <c r="LV16" s="19">
        <f>IF($AA16&lt;&gt;"",SUMPRODUCT(('Booking Guest Information'!$A$21:$A$170&lt;&gt;"X")*('Booking Guest Information'!$M$21:$M$170&lt;=LV$5)*('Booking Guest Information'!$O$21:$O$170&gt;LV$5)*('Booking Guest Information'!$G$21:$G$170=$AA16)),"")</f>
        <v>0</v>
      </c>
      <c r="LW16" s="19">
        <f>IF($AA16&lt;&gt;"",SUMPRODUCT(('Booking Guest Information'!$A$21:$A$170&lt;&gt;"X")*('Booking Guest Information'!$M$21:$M$170&lt;=LW$5)*('Booking Guest Information'!$O$21:$O$170&gt;LW$5)*('Booking Guest Information'!$G$21:$G$170=$AA16)),"")</f>
        <v>0</v>
      </c>
      <c r="LX16" s="19">
        <f>IF($AA16&lt;&gt;"",SUMPRODUCT(('Booking Guest Information'!$A$21:$A$170&lt;&gt;"X")*('Booking Guest Information'!$M$21:$M$170&lt;=LX$5)*('Booking Guest Information'!$O$21:$O$170&gt;LX$5)*('Booking Guest Information'!$G$21:$G$170=$AA16)),"")</f>
        <v>0</v>
      </c>
      <c r="LY16" s="19">
        <f>IF($AA16&lt;&gt;"",SUMPRODUCT(('Booking Guest Information'!$A$21:$A$170&lt;&gt;"X")*('Booking Guest Information'!$M$21:$M$170&lt;=LY$5)*('Booking Guest Information'!$O$21:$O$170&gt;LY$5)*('Booking Guest Information'!$G$21:$G$170=$AA16)),"")</f>
        <v>0</v>
      </c>
      <c r="LZ16" s="19">
        <f>IF($AA16&lt;&gt;"",SUMPRODUCT(('Booking Guest Information'!$A$21:$A$170&lt;&gt;"X")*('Booking Guest Information'!$M$21:$M$170&lt;=LZ$5)*('Booking Guest Information'!$O$21:$O$170&gt;LZ$5)*('Booking Guest Information'!$G$21:$G$170=$AA16)),"")</f>
        <v>0</v>
      </c>
      <c r="MA16" s="19">
        <f>IF($AA16&lt;&gt;"",SUMPRODUCT(('Booking Guest Information'!$A$21:$A$170&lt;&gt;"X")*('Booking Guest Information'!$M$21:$M$170&lt;=MA$5)*('Booking Guest Information'!$O$21:$O$170&gt;MA$5)*('Booking Guest Information'!$G$21:$G$170=$AA16)),"")</f>
        <v>0</v>
      </c>
      <c r="MB16" s="19">
        <f>IF($AA16&lt;&gt;"",SUMPRODUCT(('Booking Guest Information'!$A$21:$A$170&lt;&gt;"X")*('Booking Guest Information'!$M$21:$M$170&lt;=MB$5)*('Booking Guest Information'!$O$21:$O$170&gt;MB$5)*('Booking Guest Information'!$G$21:$G$170=$AA16)),"")</f>
        <v>0</v>
      </c>
      <c r="MC16" s="19">
        <f>IF($AA16&lt;&gt;"",SUMPRODUCT(('Booking Guest Information'!$A$21:$A$170&lt;&gt;"X")*('Booking Guest Information'!$M$21:$M$170&lt;=MC$5)*('Booking Guest Information'!$O$21:$O$170&gt;MC$5)*('Booking Guest Information'!$G$21:$G$170=$AA16)),"")</f>
        <v>0</v>
      </c>
      <c r="MD16" s="19">
        <f>IF($AA16&lt;&gt;"",SUMPRODUCT(('Booking Guest Information'!$A$21:$A$170&lt;&gt;"X")*('Booking Guest Information'!$M$21:$M$170&lt;=MD$5)*('Booking Guest Information'!$O$21:$O$170&gt;MD$5)*('Booking Guest Information'!$G$21:$G$170=$AA16)),"")</f>
        <v>0</v>
      </c>
      <c r="ME16" s="19">
        <f>IF($AA16&lt;&gt;"",SUMPRODUCT(('Booking Guest Information'!$A$21:$A$170&lt;&gt;"X")*('Booking Guest Information'!$M$21:$M$170&lt;=ME$5)*('Booking Guest Information'!$O$21:$O$170&gt;ME$5)*('Booking Guest Information'!$G$21:$G$170=$AA16)),"")</f>
        <v>0</v>
      </c>
      <c r="MF16" s="19">
        <f>IF($AA16&lt;&gt;"",SUMPRODUCT(('Booking Guest Information'!$A$21:$A$170&lt;&gt;"X")*('Booking Guest Information'!$M$21:$M$170&lt;=MF$5)*('Booking Guest Information'!$O$21:$O$170&gt;MF$5)*('Booking Guest Information'!$G$21:$G$170=$AA16)),"")</f>
        <v>0</v>
      </c>
      <c r="MG16" s="19">
        <f>IF($AA16&lt;&gt;"",SUMPRODUCT(('Booking Guest Information'!$A$21:$A$170&lt;&gt;"X")*('Booking Guest Information'!$M$21:$M$170&lt;=MG$5)*('Booking Guest Information'!$O$21:$O$170&gt;MG$5)*('Booking Guest Information'!$G$21:$G$170=$AA16)),"")</f>
        <v>0</v>
      </c>
      <c r="MH16" s="19">
        <f>IF($AA16&lt;&gt;"",SUMPRODUCT(('Booking Guest Information'!$A$21:$A$170&lt;&gt;"X")*('Booking Guest Information'!$M$21:$M$170&lt;=MH$5)*('Booking Guest Information'!$O$21:$O$170&gt;MH$5)*('Booking Guest Information'!$G$21:$G$170=$AA16)),"")</f>
        <v>0</v>
      </c>
      <c r="MI16" s="19">
        <f>IF($AA16&lt;&gt;"",SUMPRODUCT(('Booking Guest Information'!$A$21:$A$170&lt;&gt;"X")*('Booking Guest Information'!$M$21:$M$170&lt;=MI$5)*('Booking Guest Information'!$O$21:$O$170&gt;MI$5)*('Booking Guest Information'!$G$21:$G$170=$AA16)),"")</f>
        <v>0</v>
      </c>
      <c r="MJ16" s="19">
        <f>IF($AA16&lt;&gt;"",SUMPRODUCT(('Booking Guest Information'!$A$21:$A$170&lt;&gt;"X")*('Booking Guest Information'!$M$21:$M$170&lt;=MJ$5)*('Booking Guest Information'!$O$21:$O$170&gt;MJ$5)*('Booking Guest Information'!$G$21:$G$170=$AA16)),"")</f>
        <v>0</v>
      </c>
      <c r="MK16" s="19">
        <f>IF($AA16&lt;&gt;"",SUMPRODUCT(('Booking Guest Information'!$A$21:$A$170&lt;&gt;"X")*('Booking Guest Information'!$M$21:$M$170&lt;=MK$5)*('Booking Guest Information'!$O$21:$O$170&gt;MK$5)*('Booking Guest Information'!$G$21:$G$170=$AA16)),"")</f>
        <v>0</v>
      </c>
      <c r="ML16" s="19">
        <f>IF($AA16&lt;&gt;"",SUMPRODUCT(('Booking Guest Information'!$A$21:$A$170&lt;&gt;"X")*('Booking Guest Information'!$M$21:$M$170&lt;=ML$5)*('Booking Guest Information'!$O$21:$O$170&gt;ML$5)*('Booking Guest Information'!$G$21:$G$170=$AA16)),"")</f>
        <v>0</v>
      </c>
      <c r="MM16" s="19">
        <f>IF($AA16&lt;&gt;"",SUMPRODUCT(('Booking Guest Information'!$A$21:$A$170&lt;&gt;"X")*('Booking Guest Information'!$M$21:$M$170&lt;=MM$5)*('Booking Guest Information'!$O$21:$O$170&gt;MM$5)*('Booking Guest Information'!$G$21:$G$170=$AA16)),"")</f>
        <v>0</v>
      </c>
      <c r="MN16" s="19">
        <f>IF($AA16&lt;&gt;"",SUMPRODUCT(('Booking Guest Information'!$A$21:$A$170&lt;&gt;"X")*('Booking Guest Information'!$M$21:$M$170&lt;=MN$5)*('Booking Guest Information'!$O$21:$O$170&gt;MN$5)*('Booking Guest Information'!$G$21:$G$170=$AA16)),"")</f>
        <v>0</v>
      </c>
      <c r="MO16" s="19">
        <f>IF($AA16&lt;&gt;"",SUMPRODUCT(('Booking Guest Information'!$A$21:$A$170&lt;&gt;"X")*('Booking Guest Information'!$M$21:$M$170&lt;=MO$5)*('Booking Guest Information'!$O$21:$O$170&gt;MO$5)*('Booking Guest Information'!$G$21:$G$170=$AA16)),"")</f>
        <v>0</v>
      </c>
      <c r="MP16" s="19">
        <f>IF($AA16&lt;&gt;"",SUMPRODUCT(('Booking Guest Information'!$A$21:$A$170&lt;&gt;"X")*('Booking Guest Information'!$M$21:$M$170&lt;=MP$5)*('Booking Guest Information'!$O$21:$O$170&gt;MP$5)*('Booking Guest Information'!$G$21:$G$170=$AA16)),"")</f>
        <v>0</v>
      </c>
      <c r="MQ16" s="19">
        <f>IF($AA16&lt;&gt;"",SUMPRODUCT(('Booking Guest Information'!$A$21:$A$170&lt;&gt;"X")*('Booking Guest Information'!$M$21:$M$170&lt;=MQ$5)*('Booking Guest Information'!$O$21:$O$170&gt;MQ$5)*('Booking Guest Information'!$G$21:$G$170=$AA16)),"")</f>
        <v>0</v>
      </c>
      <c r="MR16" s="19">
        <f>IF($AA16&lt;&gt;"",SUMPRODUCT(('Booking Guest Information'!$A$21:$A$170&lt;&gt;"X")*('Booking Guest Information'!$M$21:$M$170&lt;=MR$5)*('Booking Guest Information'!$O$21:$O$170&gt;MR$5)*('Booking Guest Information'!$G$21:$G$170=$AA16)),"")</f>
        <v>0</v>
      </c>
      <c r="MS16" s="19">
        <f>IF($AA16&lt;&gt;"",SUMPRODUCT(('Booking Guest Information'!$A$21:$A$170&lt;&gt;"X")*('Booking Guest Information'!$M$21:$M$170&lt;=MS$5)*('Booking Guest Information'!$O$21:$O$170&gt;MS$5)*('Booking Guest Information'!$G$21:$G$170=$AA16)),"")</f>
        <v>0</v>
      </c>
      <c r="MT16" s="19">
        <f>IF($AA16&lt;&gt;"",SUMPRODUCT(('Booking Guest Information'!$A$21:$A$170&lt;&gt;"X")*('Booking Guest Information'!$M$21:$M$170&lt;=MT$5)*('Booking Guest Information'!$O$21:$O$170&gt;MT$5)*('Booking Guest Information'!$G$21:$G$170=$AA16)),"")</f>
        <v>0</v>
      </c>
      <c r="MU16" s="19">
        <f>IF($AA16&lt;&gt;"",SUMPRODUCT(('Booking Guest Information'!$A$21:$A$170&lt;&gt;"X")*('Booking Guest Information'!$M$21:$M$170&lt;=MU$5)*('Booking Guest Information'!$O$21:$O$170&gt;MU$5)*('Booking Guest Information'!$G$21:$G$170=$AA16)),"")</f>
        <v>0</v>
      </c>
      <c r="MV16" s="19">
        <f>IF($AA16&lt;&gt;"",SUMPRODUCT(('Booking Guest Information'!$A$21:$A$170&lt;&gt;"X")*('Booking Guest Information'!$M$21:$M$170&lt;=MV$5)*('Booking Guest Information'!$O$21:$O$170&gt;MV$5)*('Booking Guest Information'!$G$21:$G$170=$AA16)),"")</f>
        <v>0</v>
      </c>
      <c r="MW16" s="19">
        <f>IF($AA16&lt;&gt;"",SUMPRODUCT(('Booking Guest Information'!$A$21:$A$170&lt;&gt;"X")*('Booking Guest Information'!$M$21:$M$170&lt;=MW$5)*('Booking Guest Information'!$O$21:$O$170&gt;MW$5)*('Booking Guest Information'!$G$21:$G$170=$AA16)),"")</f>
        <v>0</v>
      </c>
      <c r="MX16" s="19">
        <f>IF($AA16&lt;&gt;"",SUMPRODUCT(('Booking Guest Information'!$A$21:$A$170&lt;&gt;"X")*('Booking Guest Information'!$M$21:$M$170&lt;=MX$5)*('Booking Guest Information'!$O$21:$O$170&gt;MX$5)*('Booking Guest Information'!$G$21:$G$170=$AA16)),"")</f>
        <v>0</v>
      </c>
      <c r="MY16" s="19">
        <f>IF($AA16&lt;&gt;"",SUMPRODUCT(('Booking Guest Information'!$A$21:$A$170&lt;&gt;"X")*('Booking Guest Information'!$M$21:$M$170&lt;=MY$5)*('Booking Guest Information'!$O$21:$O$170&gt;MY$5)*('Booking Guest Information'!$G$21:$G$170=$AA16)),"")</f>
        <v>0</v>
      </c>
      <c r="MZ16" s="19">
        <f>IF($AA16&lt;&gt;"",SUMPRODUCT(('Booking Guest Information'!$A$21:$A$170&lt;&gt;"X")*('Booking Guest Information'!$M$21:$M$170&lt;=MZ$5)*('Booking Guest Information'!$O$21:$O$170&gt;MZ$5)*('Booking Guest Information'!$G$21:$G$170=$AA16)),"")</f>
        <v>0</v>
      </c>
      <c r="NA16" s="19">
        <f>IF($AA16&lt;&gt;"",SUMPRODUCT(('Booking Guest Information'!$A$21:$A$170&lt;&gt;"X")*('Booking Guest Information'!$M$21:$M$170&lt;=NA$5)*('Booking Guest Information'!$O$21:$O$170&gt;NA$5)*('Booking Guest Information'!$G$21:$G$170=$AA16)),"")</f>
        <v>0</v>
      </c>
      <c r="NB16" s="19">
        <f>IF($AA16&lt;&gt;"",SUMPRODUCT(('Booking Guest Information'!$A$21:$A$170&lt;&gt;"X")*('Booking Guest Information'!$M$21:$M$170&lt;=NB$5)*('Booking Guest Information'!$O$21:$O$170&gt;NB$5)*('Booking Guest Information'!$G$21:$G$170=$AA16)),"")</f>
        <v>0</v>
      </c>
      <c r="NC16" s="19">
        <f>IF($AA16&lt;&gt;"",SUMPRODUCT(('Booking Guest Information'!$A$21:$A$170&lt;&gt;"X")*('Booking Guest Information'!$M$21:$M$170&lt;=NC$5)*('Booking Guest Information'!$O$21:$O$170&gt;NC$5)*('Booking Guest Information'!$G$21:$G$170=$AA16)),"")</f>
        <v>0</v>
      </c>
      <c r="ND16" s="19">
        <f>IF($AA16&lt;&gt;"",SUMPRODUCT(('Booking Guest Information'!$A$21:$A$170&lt;&gt;"X")*('Booking Guest Information'!$M$21:$M$170&lt;=ND$5)*('Booking Guest Information'!$O$21:$O$170&gt;ND$5)*('Booking Guest Information'!$G$21:$G$170=$AA16)),"")</f>
        <v>0</v>
      </c>
      <c r="NE16" s="19">
        <f>IF($AA16&lt;&gt;"",SUMPRODUCT(('Booking Guest Information'!$A$21:$A$170&lt;&gt;"X")*('Booking Guest Information'!$M$21:$M$170&lt;=NE$5)*('Booking Guest Information'!$O$21:$O$170&gt;NE$5)*('Booking Guest Information'!$G$21:$G$170=$AA16)),"")</f>
        <v>0</v>
      </c>
      <c r="NF16" s="19">
        <f>IF($AA16&lt;&gt;"",SUMPRODUCT(('Booking Guest Information'!$A$21:$A$170&lt;&gt;"X")*('Booking Guest Information'!$M$21:$M$170&lt;=NF$5)*('Booking Guest Information'!$O$21:$O$170&gt;NF$5)*('Booking Guest Information'!$G$21:$G$170=$AA16)),"")</f>
        <v>0</v>
      </c>
      <c r="NG16" s="19">
        <f>IF($AA16&lt;&gt;"",SUMPRODUCT(('Booking Guest Information'!$A$21:$A$170&lt;&gt;"X")*('Booking Guest Information'!$M$21:$M$170&lt;=NG$5)*('Booking Guest Information'!$O$21:$O$170&gt;NG$5)*('Booking Guest Information'!$G$21:$G$170=$AA16)),"")</f>
        <v>0</v>
      </c>
      <c r="NH16" s="19">
        <f>IF($AA16&lt;&gt;"",SUMPRODUCT(('Booking Guest Information'!$A$21:$A$170&lt;&gt;"X")*('Booking Guest Information'!$M$21:$M$170&lt;=NH$5)*('Booking Guest Information'!$O$21:$O$170&gt;NH$5)*('Booking Guest Information'!$G$21:$G$170=$AA16)),"")</f>
        <v>0</v>
      </c>
      <c r="NI16" s="19">
        <f>IF($AA16&lt;&gt;"",SUMPRODUCT(('Booking Guest Information'!$A$21:$A$170&lt;&gt;"X")*('Booking Guest Information'!$M$21:$M$170&lt;=NI$5)*('Booking Guest Information'!$O$21:$O$170&gt;NI$5)*('Booking Guest Information'!$G$21:$G$170=$AA16)),"")</f>
        <v>0</v>
      </c>
      <c r="NJ16" s="19">
        <f>IF($AA16&lt;&gt;"",SUMPRODUCT(('Booking Guest Information'!$A$21:$A$170&lt;&gt;"X")*('Booking Guest Information'!$M$21:$M$170&lt;=NJ$5)*('Booking Guest Information'!$O$21:$O$170&gt;NJ$5)*('Booking Guest Information'!$G$21:$G$170=$AA16)),"")</f>
        <v>0</v>
      </c>
      <c r="NK16" s="19">
        <f>IF($AA16&lt;&gt;"",SUMPRODUCT(('Booking Guest Information'!$A$21:$A$170&lt;&gt;"X")*('Booking Guest Information'!$M$21:$M$170&lt;=NK$5)*('Booking Guest Information'!$O$21:$O$170&gt;NK$5)*('Booking Guest Information'!$G$21:$G$170=$AA16)),"")</f>
        <v>0</v>
      </c>
      <c r="NL16" s="19">
        <f>IF($AA16&lt;&gt;"",SUMPRODUCT(('Booking Guest Information'!$A$21:$A$170&lt;&gt;"X")*('Booking Guest Information'!$M$21:$M$170&lt;=NL$5)*('Booking Guest Information'!$O$21:$O$170&gt;NL$5)*('Booking Guest Information'!$G$21:$G$170=$AA16)),"")</f>
        <v>0</v>
      </c>
      <c r="NM16" s="19">
        <f>IF($AA16&lt;&gt;"",SUMPRODUCT(('Booking Guest Information'!$A$21:$A$170&lt;&gt;"X")*('Booking Guest Information'!$M$21:$M$170&lt;=NM$5)*('Booking Guest Information'!$O$21:$O$170&gt;NM$5)*('Booking Guest Information'!$G$21:$G$170=$AA16)),"")</f>
        <v>0</v>
      </c>
      <c r="NN16" s="19">
        <f>IF($AA16&lt;&gt;"",SUMPRODUCT(('Booking Guest Information'!$A$21:$A$170&lt;&gt;"X")*('Booking Guest Information'!$M$21:$M$170&lt;=NN$5)*('Booking Guest Information'!$O$21:$O$170&gt;NN$5)*('Booking Guest Information'!$G$21:$G$170=$AA16)),"")</f>
        <v>0</v>
      </c>
      <c r="NO16" s="19">
        <f>IF($AA16&lt;&gt;"",SUMPRODUCT(('Booking Guest Information'!$A$21:$A$170&lt;&gt;"X")*('Booking Guest Information'!$M$21:$M$170&lt;=NO$5)*('Booking Guest Information'!$O$21:$O$170&gt;NO$5)*('Booking Guest Information'!$G$21:$G$170=$AA16)),"")</f>
        <v>0</v>
      </c>
      <c r="NP16" s="19">
        <f>IF($AA16&lt;&gt;"",SUMPRODUCT(('Booking Guest Information'!$A$21:$A$170&lt;&gt;"X")*('Booking Guest Information'!$M$21:$M$170&lt;=NP$5)*('Booking Guest Information'!$O$21:$O$170&gt;NP$5)*('Booking Guest Information'!$G$21:$G$170=$AA16)),"")</f>
        <v>0</v>
      </c>
      <c r="NQ16" s="19">
        <f>IF($AA16&lt;&gt;"",SUMPRODUCT(('Booking Guest Information'!$A$21:$A$170&lt;&gt;"X")*('Booking Guest Information'!$M$21:$M$170&lt;=NQ$5)*('Booking Guest Information'!$O$21:$O$170&gt;NQ$5)*('Booking Guest Information'!$G$21:$G$170=$AA16)),"")</f>
        <v>0</v>
      </c>
      <c r="NR16" s="19">
        <f>IF($AA16&lt;&gt;"",SUMPRODUCT(('Booking Guest Information'!$A$21:$A$170&lt;&gt;"X")*('Booking Guest Information'!$M$21:$M$170&lt;=NR$5)*('Booking Guest Information'!$O$21:$O$170&gt;NR$5)*('Booking Guest Information'!$G$21:$G$170=$AA16)),"")</f>
        <v>0</v>
      </c>
      <c r="NS16" s="19">
        <f>IF($AA16&lt;&gt;"",SUMPRODUCT(('Booking Guest Information'!$A$21:$A$170&lt;&gt;"X")*('Booking Guest Information'!$M$21:$M$170&lt;=NS$5)*('Booking Guest Information'!$O$21:$O$170&gt;NS$5)*('Booking Guest Information'!$G$21:$G$170=$AA16)),"")</f>
        <v>0</v>
      </c>
      <c r="NT16" s="19">
        <f>IF($AA16&lt;&gt;"",SUMPRODUCT(('Booking Guest Information'!$A$21:$A$170&lt;&gt;"X")*('Booking Guest Information'!$M$21:$M$170&lt;=NT$5)*('Booking Guest Information'!$O$21:$O$170&gt;NT$5)*('Booking Guest Information'!$G$21:$G$170=$AA16)),"")</f>
        <v>0</v>
      </c>
      <c r="NU16" s="19">
        <f>IF($AA16&lt;&gt;"",SUMPRODUCT(('Booking Guest Information'!$A$21:$A$170&lt;&gt;"X")*('Booking Guest Information'!$M$21:$M$170&lt;=NU$5)*('Booking Guest Information'!$O$21:$O$170&gt;NU$5)*('Booking Guest Information'!$G$21:$G$170=$AA16)),"")</f>
        <v>0</v>
      </c>
      <c r="NV16" s="19">
        <f>IF($AA16&lt;&gt;"",SUMPRODUCT(('Booking Guest Information'!$A$21:$A$170&lt;&gt;"X")*('Booking Guest Information'!$M$21:$M$170&lt;=NV$5)*('Booking Guest Information'!$O$21:$O$170&gt;NV$5)*('Booking Guest Information'!$G$21:$G$170=$AA16)),"")</f>
        <v>0</v>
      </c>
      <c r="NW16" s="19">
        <f>IF($AA16&lt;&gt;"",SUMPRODUCT(('Booking Guest Information'!$A$21:$A$170&lt;&gt;"X")*('Booking Guest Information'!$M$21:$M$170&lt;=NW$5)*('Booking Guest Information'!$O$21:$O$170&gt;NW$5)*('Booking Guest Information'!$G$21:$G$170=$AA16)),"")</f>
        <v>0</v>
      </c>
      <c r="NX16" s="19">
        <f>IF($AA16&lt;&gt;"",SUMPRODUCT(('Booking Guest Information'!$A$21:$A$170&lt;&gt;"X")*('Booking Guest Information'!$M$21:$M$170&lt;=NX$5)*('Booking Guest Information'!$O$21:$O$170&gt;NX$5)*('Booking Guest Information'!$G$21:$G$170=$AA16)),"")</f>
        <v>0</v>
      </c>
      <c r="NY16" s="19">
        <f>IF($AA16&lt;&gt;"",SUMPRODUCT(('Booking Guest Information'!$A$21:$A$170&lt;&gt;"X")*('Booking Guest Information'!$M$21:$M$170&lt;=NY$5)*('Booking Guest Information'!$O$21:$O$170&gt;NY$5)*('Booking Guest Information'!$G$21:$G$170=$AA16)),"")</f>
        <v>0</v>
      </c>
      <c r="NZ16" s="19">
        <f>IF($AA16&lt;&gt;"",SUMPRODUCT(('Booking Guest Information'!$A$21:$A$170&lt;&gt;"X")*('Booking Guest Information'!$M$21:$M$170&lt;=NZ$5)*('Booking Guest Information'!$O$21:$O$170&gt;NZ$5)*('Booking Guest Information'!$G$21:$G$170=$AA16)),"")</f>
        <v>0</v>
      </c>
      <c r="OA16" s="19">
        <f>IF($AA16&lt;&gt;"",SUMPRODUCT(('Booking Guest Information'!$A$21:$A$170&lt;&gt;"X")*('Booking Guest Information'!$M$21:$M$170&lt;=OA$5)*('Booking Guest Information'!$O$21:$O$170&gt;OA$5)*('Booking Guest Information'!$G$21:$G$170=$AA16)),"")</f>
        <v>0</v>
      </c>
      <c r="OB16" s="19">
        <f>IF($AA16&lt;&gt;"",SUMPRODUCT(('Booking Guest Information'!$A$21:$A$170&lt;&gt;"X")*('Booking Guest Information'!$M$21:$M$170&lt;=OB$5)*('Booking Guest Information'!$O$21:$O$170&gt;OB$5)*('Booking Guest Information'!$G$21:$G$170=$AA16)),"")</f>
        <v>0</v>
      </c>
      <c r="OC16" s="19">
        <f>IF($AA16&lt;&gt;"",SUMPRODUCT(('Booking Guest Information'!$A$21:$A$170&lt;&gt;"X")*('Booking Guest Information'!$M$21:$M$170&lt;=OC$5)*('Booking Guest Information'!$O$21:$O$170&gt;OC$5)*('Booking Guest Information'!$G$21:$G$170=$AA16)),"")</f>
        <v>0</v>
      </c>
      <c r="OD16" s="19">
        <f>IF($AA16&lt;&gt;"",SUMPRODUCT(('Booking Guest Information'!$A$21:$A$170&lt;&gt;"X")*('Booking Guest Information'!$M$21:$M$170&lt;=OD$5)*('Booking Guest Information'!$O$21:$O$170&gt;OD$5)*('Booking Guest Information'!$G$21:$G$170=$AA16)),"")</f>
        <v>0</v>
      </c>
      <c r="OE16" s="19">
        <f>IF($AA16&lt;&gt;"",SUMPRODUCT(('Booking Guest Information'!$A$21:$A$170&lt;&gt;"X")*('Booking Guest Information'!$M$21:$M$170&lt;=OE$5)*('Booking Guest Information'!$O$21:$O$170&gt;OE$5)*('Booking Guest Information'!$G$21:$G$170=$AA16)),"")</f>
        <v>0</v>
      </c>
      <c r="OF16" s="19">
        <f>IF($AA16&lt;&gt;"",SUMPRODUCT(('Booking Guest Information'!$A$21:$A$170&lt;&gt;"X")*('Booking Guest Information'!$M$21:$M$170&lt;=OF$5)*('Booking Guest Information'!$O$21:$O$170&gt;OF$5)*('Booking Guest Information'!$G$21:$G$170=$AA16)),"")</f>
        <v>0</v>
      </c>
      <c r="OG16" s="19">
        <f>IF($AA16&lt;&gt;"",SUMPRODUCT(('Booking Guest Information'!$A$21:$A$170&lt;&gt;"X")*('Booking Guest Information'!$M$21:$M$170&lt;=OG$5)*('Booking Guest Information'!$O$21:$O$170&gt;OG$5)*('Booking Guest Information'!$G$21:$G$170=$AA16)),"")</f>
        <v>0</v>
      </c>
      <c r="OH16" s="19">
        <f>IF($AA16&lt;&gt;"",SUMPRODUCT(('Booking Guest Information'!$A$21:$A$170&lt;&gt;"X")*('Booking Guest Information'!$M$21:$M$170&lt;=OH$5)*('Booking Guest Information'!$O$21:$O$170&gt;OH$5)*('Booking Guest Information'!$G$21:$G$170=$AA16)),"")</f>
        <v>0</v>
      </c>
      <c r="OI16" s="19">
        <f>IF($AA16&lt;&gt;"",SUMPRODUCT(('Booking Guest Information'!$A$21:$A$170&lt;&gt;"X")*('Booking Guest Information'!$M$21:$M$170&lt;=OI$5)*('Booking Guest Information'!$O$21:$O$170&gt;OI$5)*('Booking Guest Information'!$G$21:$G$170=$AA16)),"")</f>
        <v>0</v>
      </c>
      <c r="OJ16" s="19">
        <f>IF($AA16&lt;&gt;"",SUMPRODUCT(('Booking Guest Information'!$A$21:$A$170&lt;&gt;"X")*('Booking Guest Information'!$M$21:$M$170&lt;=OJ$5)*('Booking Guest Information'!$O$21:$O$170&gt;OJ$5)*('Booking Guest Information'!$G$21:$G$170=$AA16)),"")</f>
        <v>0</v>
      </c>
      <c r="OK16" s="19">
        <f>IF($AA16&lt;&gt;"",SUMPRODUCT(('Booking Guest Information'!$A$21:$A$170&lt;&gt;"X")*('Booking Guest Information'!$M$21:$M$170&lt;=OK$5)*('Booking Guest Information'!$O$21:$O$170&gt;OK$5)*('Booking Guest Information'!$G$21:$G$170=$AA16)),"")</f>
        <v>0</v>
      </c>
      <c r="OL16" s="19">
        <f>IF($AA16&lt;&gt;"",SUMPRODUCT(('Booking Guest Information'!$A$21:$A$170&lt;&gt;"X")*('Booking Guest Information'!$M$21:$M$170&lt;=OL$5)*('Booking Guest Information'!$O$21:$O$170&gt;OL$5)*('Booking Guest Information'!$G$21:$G$170=$AA16)),"")</f>
        <v>0</v>
      </c>
      <c r="OM16" s="19">
        <f>IF($AA16&lt;&gt;"",SUMPRODUCT(('Booking Guest Information'!$A$21:$A$170&lt;&gt;"X")*('Booking Guest Information'!$M$21:$M$170&lt;=OM$5)*('Booking Guest Information'!$O$21:$O$170&gt;OM$5)*('Booking Guest Information'!$G$21:$G$170=$AA16)),"")</f>
        <v>0</v>
      </c>
      <c r="ON16" s="19">
        <f>IF($AA16&lt;&gt;"",SUMPRODUCT(('Booking Guest Information'!$A$21:$A$170&lt;&gt;"X")*('Booking Guest Information'!$M$21:$M$170&lt;=ON$5)*('Booking Guest Information'!$O$21:$O$170&gt;ON$5)*('Booking Guest Information'!$G$21:$G$170=$AA16)),"")</f>
        <v>0</v>
      </c>
      <c r="OO16" s="19">
        <f>IF($AA16&lt;&gt;"",SUMPRODUCT(('Booking Guest Information'!$A$21:$A$170&lt;&gt;"X")*('Booking Guest Information'!$M$21:$M$170&lt;=OO$5)*('Booking Guest Information'!$O$21:$O$170&gt;OO$5)*('Booking Guest Information'!$G$21:$G$170=$AA16)),"")</f>
        <v>0</v>
      </c>
      <c r="OP16" s="19">
        <f>IF($AA16&lt;&gt;"",SUMPRODUCT(('Booking Guest Information'!$A$21:$A$170&lt;&gt;"X")*('Booking Guest Information'!$M$21:$M$170&lt;=OP$5)*('Booking Guest Information'!$O$21:$O$170&gt;OP$5)*('Booking Guest Information'!$G$21:$G$170=$AA16)),"")</f>
        <v>0</v>
      </c>
      <c r="OQ16" s="19">
        <f>IF($AA16&lt;&gt;"",SUMPRODUCT(('Booking Guest Information'!$A$21:$A$170&lt;&gt;"X")*('Booking Guest Information'!$M$21:$M$170&lt;=OQ$5)*('Booking Guest Information'!$O$21:$O$170&gt;OQ$5)*('Booking Guest Information'!$G$21:$G$170=$AA16)),"")</f>
        <v>0</v>
      </c>
      <c r="OR16" s="19">
        <f>IF($AA16&lt;&gt;"",SUMPRODUCT(('Booking Guest Information'!$A$21:$A$170&lt;&gt;"X")*('Booking Guest Information'!$M$21:$M$170&lt;=OR$5)*('Booking Guest Information'!$O$21:$O$170&gt;OR$5)*('Booking Guest Information'!$G$21:$G$170=$AA16)),"")</f>
        <v>0</v>
      </c>
      <c r="OS16" s="19">
        <f>IF($AA16&lt;&gt;"",SUMPRODUCT(('Booking Guest Information'!$A$21:$A$170&lt;&gt;"X")*('Booking Guest Information'!$M$21:$M$170&lt;=OS$5)*('Booking Guest Information'!$O$21:$O$170&gt;OS$5)*('Booking Guest Information'!$G$21:$G$170=$AA16)),"")</f>
        <v>0</v>
      </c>
      <c r="OT16" s="19">
        <f>IF($AA16&lt;&gt;"",SUMPRODUCT(('Booking Guest Information'!$A$21:$A$170&lt;&gt;"X")*('Booking Guest Information'!$M$21:$M$170&lt;=OT$5)*('Booking Guest Information'!$O$21:$O$170&gt;OT$5)*('Booking Guest Information'!$G$21:$G$170=$AA16)),"")</f>
        <v>0</v>
      </c>
      <c r="OU16" s="19">
        <f>IF($AA16&lt;&gt;"",SUMPRODUCT(('Booking Guest Information'!$A$21:$A$170&lt;&gt;"X")*('Booking Guest Information'!$M$21:$M$170&lt;=OU$5)*('Booking Guest Information'!$O$21:$O$170&gt;OU$5)*('Booking Guest Information'!$G$21:$G$170=$AA16)),"")</f>
        <v>0</v>
      </c>
      <c r="OV16" s="19">
        <f>IF($AA16&lt;&gt;"",SUMPRODUCT(('Booking Guest Information'!$A$21:$A$170&lt;&gt;"X")*('Booking Guest Information'!$M$21:$M$170&lt;=OV$5)*('Booking Guest Information'!$O$21:$O$170&gt;OV$5)*('Booking Guest Information'!$G$21:$G$170=$AA16)),"")</f>
        <v>0</v>
      </c>
      <c r="OW16" s="19">
        <f>IF($AA16&lt;&gt;"",SUMPRODUCT(('Booking Guest Information'!$A$21:$A$170&lt;&gt;"X")*('Booking Guest Information'!$M$21:$M$170&lt;=OW$5)*('Booking Guest Information'!$O$21:$O$170&gt;OW$5)*('Booking Guest Information'!$G$21:$G$170=$AA16)),"")</f>
        <v>0</v>
      </c>
      <c r="OX16" s="19">
        <f>IF($AA16&lt;&gt;"",SUMPRODUCT(('Booking Guest Information'!$A$21:$A$170&lt;&gt;"X")*('Booking Guest Information'!$M$21:$M$170&lt;=OX$5)*('Booking Guest Information'!$O$21:$O$170&gt;OX$5)*('Booking Guest Information'!$G$21:$G$170=$AA16)),"")</f>
        <v>0</v>
      </c>
      <c r="OY16" s="19">
        <f>IF($AA16&lt;&gt;"",SUMPRODUCT(('Booking Guest Information'!$A$21:$A$170&lt;&gt;"X")*('Booking Guest Information'!$M$21:$M$170&lt;=OY$5)*('Booking Guest Information'!$O$21:$O$170&gt;OY$5)*('Booking Guest Information'!$G$21:$G$170=$AA16)),"")</f>
        <v>0</v>
      </c>
      <c r="OZ16" s="19">
        <f>IF($AA16&lt;&gt;"",SUMPRODUCT(('Booking Guest Information'!$A$21:$A$170&lt;&gt;"X")*('Booking Guest Information'!$M$21:$M$170&lt;=OZ$5)*('Booking Guest Information'!$O$21:$O$170&gt;OZ$5)*('Booking Guest Information'!$G$21:$G$170=$AA16)),"")</f>
        <v>0</v>
      </c>
      <c r="PA16" s="19">
        <f>IF($AA16&lt;&gt;"",SUMPRODUCT(('Booking Guest Information'!$A$21:$A$170&lt;&gt;"X")*('Booking Guest Information'!$M$21:$M$170&lt;=PA$5)*('Booking Guest Information'!$O$21:$O$170&gt;PA$5)*('Booking Guest Information'!$G$21:$G$170=$AA16)),"")</f>
        <v>0</v>
      </c>
      <c r="PB16" s="19">
        <f>IF($AA16&lt;&gt;"",SUMPRODUCT(('Booking Guest Information'!$A$21:$A$170&lt;&gt;"X")*('Booking Guest Information'!$M$21:$M$170&lt;=PB$5)*('Booking Guest Information'!$O$21:$O$170&gt;PB$5)*('Booking Guest Information'!$G$21:$G$170=$AA16)),"")</f>
        <v>0</v>
      </c>
      <c r="PC16" s="19">
        <f>IF($AA16&lt;&gt;"",SUMPRODUCT(('Booking Guest Information'!$A$21:$A$170&lt;&gt;"X")*('Booking Guest Information'!$M$21:$M$170&lt;=PC$5)*('Booking Guest Information'!$O$21:$O$170&gt;PC$5)*('Booking Guest Information'!$G$21:$G$170=$AA16)),"")</f>
        <v>0</v>
      </c>
      <c r="PD16" s="19">
        <f>IF($AA16&lt;&gt;"",SUMPRODUCT(('Booking Guest Information'!$A$21:$A$170&lt;&gt;"X")*('Booking Guest Information'!$M$21:$M$170&lt;=PD$5)*('Booking Guest Information'!$O$21:$O$170&gt;PD$5)*('Booking Guest Information'!$G$21:$G$170=$AA16)),"")</f>
        <v>0</v>
      </c>
      <c r="PE16" s="19">
        <f>IF($AA16&lt;&gt;"",SUMPRODUCT(('Booking Guest Information'!$A$21:$A$170&lt;&gt;"X")*('Booking Guest Information'!$M$21:$M$170&lt;=PE$5)*('Booking Guest Information'!$O$21:$O$170&gt;PE$5)*('Booking Guest Information'!$G$21:$G$170=$AA16)),"")</f>
        <v>0</v>
      </c>
      <c r="PF16" s="19">
        <f>IF($AA16&lt;&gt;"",SUMPRODUCT(('Booking Guest Information'!$A$21:$A$170&lt;&gt;"X")*('Booking Guest Information'!$M$21:$M$170&lt;=PF$5)*('Booking Guest Information'!$O$21:$O$170&gt;PF$5)*('Booking Guest Information'!$G$21:$G$170=$AA16)),"")</f>
        <v>0</v>
      </c>
      <c r="PG16" s="19">
        <f>IF($AA16&lt;&gt;"",SUMPRODUCT(('Booking Guest Information'!$A$21:$A$170&lt;&gt;"X")*('Booking Guest Information'!$M$21:$M$170&lt;=PG$5)*('Booking Guest Information'!$O$21:$O$170&gt;PG$5)*('Booking Guest Information'!$G$21:$G$170=$AA16)),"")</f>
        <v>0</v>
      </c>
      <c r="PH16" s="19">
        <f>IF($AA16&lt;&gt;"",SUMPRODUCT(('Booking Guest Information'!$A$21:$A$170&lt;&gt;"X")*('Booking Guest Information'!$M$21:$M$170&lt;=PH$5)*('Booking Guest Information'!$O$21:$O$170&gt;PH$5)*('Booking Guest Information'!$G$21:$G$170=$AA16)),"")</f>
        <v>0</v>
      </c>
      <c r="PI16" s="19">
        <f>IF($AA16&lt;&gt;"",SUMPRODUCT(('Booking Guest Information'!$A$21:$A$170&lt;&gt;"X")*('Booking Guest Information'!$M$21:$M$170&lt;=PI$5)*('Booking Guest Information'!$O$21:$O$170&gt;PI$5)*('Booking Guest Information'!$G$21:$G$170=$AA16)),"")</f>
        <v>0</v>
      </c>
      <c r="PJ16" s="19">
        <f>IF($AA16&lt;&gt;"",SUMPRODUCT(('Booking Guest Information'!$A$21:$A$170&lt;&gt;"X")*('Booking Guest Information'!$M$21:$M$170&lt;=PJ$5)*('Booking Guest Information'!$O$21:$O$170&gt;PJ$5)*('Booking Guest Information'!$G$21:$G$170=$AA16)),"")</f>
        <v>0</v>
      </c>
      <c r="PK16" s="19">
        <f>IF($AA16&lt;&gt;"",SUMPRODUCT(('Booking Guest Information'!$A$21:$A$170&lt;&gt;"X")*('Booking Guest Information'!$M$21:$M$170&lt;=PK$5)*('Booking Guest Information'!$O$21:$O$170&gt;PK$5)*('Booking Guest Information'!$G$21:$G$170=$AA16)),"")</f>
        <v>0</v>
      </c>
      <c r="PL16" s="19">
        <f>IF($AA16&lt;&gt;"",SUMPRODUCT(('Booking Guest Information'!$A$21:$A$170&lt;&gt;"X")*('Booking Guest Information'!$M$21:$M$170&lt;=PL$5)*('Booking Guest Information'!$O$21:$O$170&gt;PL$5)*('Booking Guest Information'!$G$21:$G$170=$AA16)),"")</f>
        <v>0</v>
      </c>
      <c r="PM16" s="19">
        <f>IF($AA16&lt;&gt;"",SUMPRODUCT(('Booking Guest Information'!$A$21:$A$170&lt;&gt;"X")*('Booking Guest Information'!$M$21:$M$170&lt;=PM$5)*('Booking Guest Information'!$O$21:$O$170&gt;PM$5)*('Booking Guest Information'!$G$21:$G$170=$AA16)),"")</f>
        <v>0</v>
      </c>
      <c r="PN16" s="19">
        <f>IF($AA16&lt;&gt;"",SUMPRODUCT(('Booking Guest Information'!$A$21:$A$170&lt;&gt;"X")*('Booking Guest Information'!$M$21:$M$170&lt;=PN$5)*('Booking Guest Information'!$O$21:$O$170&gt;PN$5)*('Booking Guest Information'!$G$21:$G$170=$AA16)),"")</f>
        <v>0</v>
      </c>
      <c r="PO16" s="19">
        <f>IF($AA16&lt;&gt;"",SUMPRODUCT(('Booking Guest Information'!$A$21:$A$170&lt;&gt;"X")*('Booking Guest Information'!$M$21:$M$170&lt;=PO$5)*('Booking Guest Information'!$O$21:$O$170&gt;PO$5)*('Booking Guest Information'!$G$21:$G$170=$AA16)),"")</f>
        <v>0</v>
      </c>
      <c r="PP16" s="19">
        <f>IF($AA16&lt;&gt;"",SUMPRODUCT(('Booking Guest Information'!$A$21:$A$170&lt;&gt;"X")*('Booking Guest Information'!$M$21:$M$170&lt;=PP$5)*('Booking Guest Information'!$O$21:$O$170&gt;PP$5)*('Booking Guest Information'!$G$21:$G$170=$AA16)),"")</f>
        <v>0</v>
      </c>
      <c r="PQ16" s="19">
        <f>IF($AA16&lt;&gt;"",SUMPRODUCT(('Booking Guest Information'!$A$21:$A$170&lt;&gt;"X")*('Booking Guest Information'!$M$21:$M$170&lt;=PQ$5)*('Booking Guest Information'!$O$21:$O$170&gt;PQ$5)*('Booking Guest Information'!$G$21:$G$170=$AA16)),"")</f>
        <v>0</v>
      </c>
      <c r="PR16" s="19">
        <f>IF($AA16&lt;&gt;"",SUMPRODUCT(('Booking Guest Information'!$A$21:$A$170&lt;&gt;"X")*('Booking Guest Information'!$M$21:$M$170&lt;=PR$5)*('Booking Guest Information'!$O$21:$O$170&gt;PR$5)*('Booking Guest Information'!$G$21:$G$170=$AA16)),"")</f>
        <v>0</v>
      </c>
      <c r="PS16" s="19">
        <f>IF($AA16&lt;&gt;"",SUMPRODUCT(('Booking Guest Information'!$A$21:$A$170&lt;&gt;"X")*('Booking Guest Information'!$M$21:$M$170&lt;=PS$5)*('Booking Guest Information'!$O$21:$O$170&gt;PS$5)*('Booking Guest Information'!$G$21:$G$170=$AA16)),"")</f>
        <v>0</v>
      </c>
      <c r="PT16" s="19">
        <f>IF($AA16&lt;&gt;"",SUMPRODUCT(('Booking Guest Information'!$A$21:$A$170&lt;&gt;"X")*('Booking Guest Information'!$M$21:$M$170&lt;=PT$5)*('Booking Guest Information'!$O$21:$O$170&gt;PT$5)*('Booking Guest Information'!$G$21:$G$170=$AA16)),"")</f>
        <v>0</v>
      </c>
      <c r="PU16" s="19">
        <f>IF($AA16&lt;&gt;"",SUMPRODUCT(('Booking Guest Information'!$A$21:$A$170&lt;&gt;"X")*('Booking Guest Information'!$M$21:$M$170&lt;=PU$5)*('Booking Guest Information'!$O$21:$O$170&gt;PU$5)*('Booking Guest Information'!$G$21:$G$170=$AA16)),"")</f>
        <v>0</v>
      </c>
      <c r="PV16" s="19">
        <f>IF($AA16&lt;&gt;"",SUMPRODUCT(('Booking Guest Information'!$A$21:$A$170&lt;&gt;"X")*('Booking Guest Information'!$M$21:$M$170&lt;=PV$5)*('Booking Guest Information'!$O$21:$O$170&gt;PV$5)*('Booking Guest Information'!$G$21:$G$170=$AA16)),"")</f>
        <v>0</v>
      </c>
      <c r="PW16" s="19">
        <f>IF($AA16&lt;&gt;"",SUMPRODUCT(('Booking Guest Information'!$A$21:$A$170&lt;&gt;"X")*('Booking Guest Information'!$M$21:$M$170&lt;=PW$5)*('Booking Guest Information'!$O$21:$O$170&gt;PW$5)*('Booking Guest Information'!$G$21:$G$170=$AA16)),"")</f>
        <v>0</v>
      </c>
      <c r="PX16" s="19">
        <f>IF($AA16&lt;&gt;"",SUMPRODUCT(('Booking Guest Information'!$A$21:$A$170&lt;&gt;"X")*('Booking Guest Information'!$M$21:$M$170&lt;=PX$5)*('Booking Guest Information'!$O$21:$O$170&gt;PX$5)*('Booking Guest Information'!$G$21:$G$170=$AA16)),"")</f>
        <v>0</v>
      </c>
      <c r="PY16" s="19">
        <f>IF($AA16&lt;&gt;"",SUMPRODUCT(('Booking Guest Information'!$A$21:$A$170&lt;&gt;"X")*('Booking Guest Information'!$M$21:$M$170&lt;=PY$5)*('Booking Guest Information'!$O$21:$O$170&gt;PY$5)*('Booking Guest Information'!$G$21:$G$170=$AA16)),"")</f>
        <v>0</v>
      </c>
      <c r="PZ16" s="19">
        <f>IF($AA16&lt;&gt;"",SUMPRODUCT(('Booking Guest Information'!$A$21:$A$170&lt;&gt;"X")*('Booking Guest Information'!$M$21:$M$170&lt;=PZ$5)*('Booking Guest Information'!$O$21:$O$170&gt;PZ$5)*('Booking Guest Information'!$G$21:$G$170=$AA16)),"")</f>
        <v>0</v>
      </c>
      <c r="QA16" s="19">
        <f>IF($AA16&lt;&gt;"",SUMPRODUCT(('Booking Guest Information'!$A$21:$A$170&lt;&gt;"X")*('Booking Guest Information'!$M$21:$M$170&lt;=QA$5)*('Booking Guest Information'!$O$21:$O$170&gt;QA$5)*('Booking Guest Information'!$G$21:$G$170=$AA16)),"")</f>
        <v>0</v>
      </c>
      <c r="QB16" s="19">
        <f>IF($AA16&lt;&gt;"",SUMPRODUCT(('Booking Guest Information'!$A$21:$A$170&lt;&gt;"X")*('Booking Guest Information'!$M$21:$M$170&lt;=QB$5)*('Booking Guest Information'!$O$21:$O$170&gt;QB$5)*('Booking Guest Information'!$G$21:$G$170=$AA16)),"")</f>
        <v>0</v>
      </c>
      <c r="QC16" s="19">
        <f>IF($AA16&lt;&gt;"",SUMPRODUCT(('Booking Guest Information'!$A$21:$A$170&lt;&gt;"X")*('Booking Guest Information'!$M$21:$M$170&lt;=QC$5)*('Booking Guest Information'!$O$21:$O$170&gt;QC$5)*('Booking Guest Information'!$G$21:$G$170=$AA16)),"")</f>
        <v>0</v>
      </c>
      <c r="QD16" s="19">
        <f>IF($AA16&lt;&gt;"",SUMPRODUCT(('Booking Guest Information'!$A$21:$A$170&lt;&gt;"X")*('Booking Guest Information'!$M$21:$M$170&lt;=QD$5)*('Booking Guest Information'!$O$21:$O$170&gt;QD$5)*('Booking Guest Information'!$G$21:$G$170=$AA16)),"")</f>
        <v>0</v>
      </c>
      <c r="QE16" s="19">
        <f>IF($AA16&lt;&gt;"",SUMPRODUCT(('Booking Guest Information'!$A$21:$A$170&lt;&gt;"X")*('Booking Guest Information'!$M$21:$M$170&lt;=QE$5)*('Booking Guest Information'!$O$21:$O$170&gt;QE$5)*('Booking Guest Information'!$G$21:$G$170=$AA16)),"")</f>
        <v>0</v>
      </c>
      <c r="QF16" s="19">
        <f>IF($AA16&lt;&gt;"",SUMPRODUCT(('Booking Guest Information'!$A$21:$A$170&lt;&gt;"X")*('Booking Guest Information'!$M$21:$M$170&lt;=QF$5)*('Booking Guest Information'!$O$21:$O$170&gt;QF$5)*('Booking Guest Information'!$G$21:$G$170=$AA16)),"")</f>
        <v>0</v>
      </c>
      <c r="QG16" s="19">
        <f>IF($AA16&lt;&gt;"",SUMPRODUCT(('Booking Guest Information'!$A$21:$A$170&lt;&gt;"X")*('Booking Guest Information'!$M$21:$M$170&lt;=QG$5)*('Booking Guest Information'!$O$21:$O$170&gt;QG$5)*('Booking Guest Information'!$G$21:$G$170=$AA16)),"")</f>
        <v>0</v>
      </c>
      <c r="QH16" s="19">
        <f>IF($AA16&lt;&gt;"",SUMPRODUCT(('Booking Guest Information'!$A$21:$A$170&lt;&gt;"X")*('Booking Guest Information'!$M$21:$M$170&lt;=QH$5)*('Booking Guest Information'!$O$21:$O$170&gt;QH$5)*('Booking Guest Information'!$G$21:$G$170=$AA16)),"")</f>
        <v>0</v>
      </c>
      <c r="QI16" s="19">
        <f>IF($AA16&lt;&gt;"",SUMPRODUCT(('Booking Guest Information'!$A$21:$A$170&lt;&gt;"X")*('Booking Guest Information'!$M$21:$M$170&lt;=QI$5)*('Booking Guest Information'!$O$21:$O$170&gt;QI$5)*('Booking Guest Information'!$G$21:$G$170=$AA16)),"")</f>
        <v>0</v>
      </c>
      <c r="QJ16" s="19">
        <f>IF($AA16&lt;&gt;"",SUMPRODUCT(('Booking Guest Information'!$A$21:$A$170&lt;&gt;"X")*('Booking Guest Information'!$M$21:$M$170&lt;=QJ$5)*('Booking Guest Information'!$O$21:$O$170&gt;QJ$5)*('Booking Guest Information'!$G$21:$G$170=$AA16)),"")</f>
        <v>0</v>
      </c>
      <c r="QK16" s="19">
        <f>IF($AA16&lt;&gt;"",SUMPRODUCT(('Booking Guest Information'!$A$21:$A$170&lt;&gt;"X")*('Booking Guest Information'!$M$21:$M$170&lt;=QK$5)*('Booking Guest Information'!$O$21:$O$170&gt;QK$5)*('Booking Guest Information'!$G$21:$G$170=$AA16)),"")</f>
        <v>0</v>
      </c>
      <c r="QL16" s="19">
        <f>IF($AA16&lt;&gt;"",SUMPRODUCT(('Booking Guest Information'!$A$21:$A$170&lt;&gt;"X")*('Booking Guest Information'!$M$21:$M$170&lt;=QL$5)*('Booking Guest Information'!$O$21:$O$170&gt;QL$5)*('Booking Guest Information'!$G$21:$G$170=$AA16)),"")</f>
        <v>0</v>
      </c>
      <c r="QM16" s="19">
        <f>IF($AA16&lt;&gt;"",SUMPRODUCT(('Booking Guest Information'!$A$21:$A$170&lt;&gt;"X")*('Booking Guest Information'!$M$21:$M$170&lt;=QM$5)*('Booking Guest Information'!$O$21:$O$170&gt;QM$5)*('Booking Guest Information'!$G$21:$G$170=$AA16)),"")</f>
        <v>0</v>
      </c>
      <c r="QN16" s="19">
        <f>IF($AA16&lt;&gt;"",SUMPRODUCT(('Booking Guest Information'!$A$21:$A$170&lt;&gt;"X")*('Booking Guest Information'!$M$21:$M$170&lt;=QN$5)*('Booking Guest Information'!$O$21:$O$170&gt;QN$5)*('Booking Guest Information'!$G$21:$G$170=$AA16)),"")</f>
        <v>0</v>
      </c>
      <c r="QO16" s="19">
        <f>IF($AA16&lt;&gt;"",SUMPRODUCT(('Booking Guest Information'!$A$21:$A$170&lt;&gt;"X")*('Booking Guest Information'!$M$21:$M$170&lt;=QO$5)*('Booking Guest Information'!$O$21:$O$170&gt;QO$5)*('Booking Guest Information'!$G$21:$G$170=$AA16)),"")</f>
        <v>0</v>
      </c>
      <c r="QP16" s="19">
        <f>IF($AA16&lt;&gt;"",SUMPRODUCT(('Booking Guest Information'!$A$21:$A$170&lt;&gt;"X")*('Booking Guest Information'!$M$21:$M$170&lt;=QP$5)*('Booking Guest Information'!$O$21:$O$170&gt;QP$5)*('Booking Guest Information'!$G$21:$G$170=$AA16)),"")</f>
        <v>0</v>
      </c>
      <c r="QQ16" s="19">
        <f>IF($AA16&lt;&gt;"",SUMPRODUCT(('Booking Guest Information'!$A$21:$A$170&lt;&gt;"X")*('Booking Guest Information'!$M$21:$M$170&lt;=QQ$5)*('Booking Guest Information'!$O$21:$O$170&gt;QQ$5)*('Booking Guest Information'!$G$21:$G$170=$AA16)),"")</f>
        <v>0</v>
      </c>
      <c r="QR16" s="19">
        <f>IF($AA16&lt;&gt;"",SUMPRODUCT(('Booking Guest Information'!$A$21:$A$170&lt;&gt;"X")*('Booking Guest Information'!$M$21:$M$170&lt;=QR$5)*('Booking Guest Information'!$O$21:$O$170&gt;QR$5)*('Booking Guest Information'!$G$21:$G$170=$AA16)),"")</f>
        <v>0</v>
      </c>
      <c r="QS16" s="19">
        <f>IF($AA16&lt;&gt;"",SUMPRODUCT(('Booking Guest Information'!$A$21:$A$170&lt;&gt;"X")*('Booking Guest Information'!$M$21:$M$170&lt;=QS$5)*('Booking Guest Information'!$O$21:$O$170&gt;QS$5)*('Booking Guest Information'!$G$21:$G$170=$AA16)),"")</f>
        <v>0</v>
      </c>
      <c r="QT16" s="19">
        <f>IF($AA16&lt;&gt;"",SUMPRODUCT(('Booking Guest Information'!$A$21:$A$170&lt;&gt;"X")*('Booking Guest Information'!$M$21:$M$170&lt;=QT$5)*('Booking Guest Information'!$O$21:$O$170&gt;QT$5)*('Booking Guest Information'!$G$21:$G$170=$AA16)),"")</f>
        <v>0</v>
      </c>
      <c r="QU16" s="19">
        <f>IF($AA16&lt;&gt;"",SUMPRODUCT(('Booking Guest Information'!$A$21:$A$170&lt;&gt;"X")*('Booking Guest Information'!$M$21:$M$170&lt;=QU$5)*('Booking Guest Information'!$O$21:$O$170&gt;QU$5)*('Booking Guest Information'!$G$21:$G$170=$AA16)),"")</f>
        <v>0</v>
      </c>
      <c r="QV16" s="19">
        <f>IF($AA16&lt;&gt;"",SUMPRODUCT(('Booking Guest Information'!$A$21:$A$170&lt;&gt;"X")*('Booking Guest Information'!$M$21:$M$170&lt;=QV$5)*('Booking Guest Information'!$O$21:$O$170&gt;QV$5)*('Booking Guest Information'!$G$21:$G$170=$AA16)),"")</f>
        <v>0</v>
      </c>
      <c r="QW16" s="19">
        <f>IF($AA16&lt;&gt;"",SUMPRODUCT(('Booking Guest Information'!$A$21:$A$170&lt;&gt;"X")*('Booking Guest Information'!$M$21:$M$170&lt;=QW$5)*('Booking Guest Information'!$O$21:$O$170&gt;QW$5)*('Booking Guest Information'!$G$21:$G$170=$AA16)),"")</f>
        <v>0</v>
      </c>
      <c r="QX16" s="19">
        <f>IF($AA16&lt;&gt;"",SUMPRODUCT(('Booking Guest Information'!$A$21:$A$170&lt;&gt;"X")*('Booking Guest Information'!$M$21:$M$170&lt;=QX$5)*('Booking Guest Information'!$O$21:$O$170&gt;QX$5)*('Booking Guest Information'!$G$21:$G$170=$AA16)),"")</f>
        <v>0</v>
      </c>
      <c r="QY16" s="19">
        <f>IF($AA16&lt;&gt;"",SUMPRODUCT(('Booking Guest Information'!$A$21:$A$170&lt;&gt;"X")*('Booking Guest Information'!$M$21:$M$170&lt;=QY$5)*('Booking Guest Information'!$O$21:$O$170&gt;QY$5)*('Booking Guest Information'!$G$21:$G$170=$AA16)),"")</f>
        <v>0</v>
      </c>
      <c r="QZ16" s="19">
        <f>IF($AA16&lt;&gt;"",SUMPRODUCT(('Booking Guest Information'!$A$21:$A$170&lt;&gt;"X")*('Booking Guest Information'!$M$21:$M$170&lt;=QZ$5)*('Booking Guest Information'!$O$21:$O$170&gt;QZ$5)*('Booking Guest Information'!$G$21:$G$170=$AA16)),"")</f>
        <v>0</v>
      </c>
      <c r="RA16" s="19">
        <f>IF($AA16&lt;&gt;"",SUMPRODUCT(('Booking Guest Information'!$A$21:$A$170&lt;&gt;"X")*('Booking Guest Information'!$M$21:$M$170&lt;=RA$5)*('Booking Guest Information'!$O$21:$O$170&gt;RA$5)*('Booking Guest Information'!$G$21:$G$170=$AA16)),"")</f>
        <v>0</v>
      </c>
      <c r="RB16" s="19">
        <f>IF($AA16&lt;&gt;"",SUMPRODUCT(('Booking Guest Information'!$A$21:$A$170&lt;&gt;"X")*('Booking Guest Information'!$M$21:$M$170&lt;=RB$5)*('Booking Guest Information'!$O$21:$O$170&gt;RB$5)*('Booking Guest Information'!$G$21:$G$170=$AA16)),"")</f>
        <v>0</v>
      </c>
      <c r="RC16" s="19">
        <f>IF($AA16&lt;&gt;"",SUMPRODUCT(('Booking Guest Information'!$A$21:$A$170&lt;&gt;"X")*('Booking Guest Information'!$M$21:$M$170&lt;=RC$5)*('Booking Guest Information'!$O$21:$O$170&gt;RC$5)*('Booking Guest Information'!$G$21:$G$170=$AA16)),"")</f>
        <v>0</v>
      </c>
      <c r="RD16" s="19">
        <f>IF($AA16&lt;&gt;"",SUMPRODUCT(('Booking Guest Information'!$A$21:$A$170&lt;&gt;"X")*('Booking Guest Information'!$M$21:$M$170&lt;=RD$5)*('Booking Guest Information'!$O$21:$O$170&gt;RD$5)*('Booking Guest Information'!$G$21:$G$170=$AA16)),"")</f>
        <v>0</v>
      </c>
      <c r="RE16" s="19">
        <f>IF($AA16&lt;&gt;"",SUMPRODUCT(('Booking Guest Information'!$A$21:$A$170&lt;&gt;"X")*('Booking Guest Information'!$M$21:$M$170&lt;=RE$5)*('Booking Guest Information'!$O$21:$O$170&gt;RE$5)*('Booking Guest Information'!$G$21:$G$170=$AA16)),"")</f>
        <v>0</v>
      </c>
      <c r="RF16" s="19">
        <f>IF($AA16&lt;&gt;"",SUMPRODUCT(('Booking Guest Information'!$A$21:$A$170&lt;&gt;"X")*('Booking Guest Information'!$M$21:$M$170&lt;=RF$5)*('Booking Guest Information'!$O$21:$O$170&gt;RF$5)*('Booking Guest Information'!$G$21:$G$170=$AA16)),"")</f>
        <v>0</v>
      </c>
      <c r="RG16" s="19">
        <f>IF($AA16&lt;&gt;"",SUMPRODUCT(('Booking Guest Information'!$A$21:$A$170&lt;&gt;"X")*('Booking Guest Information'!$M$21:$M$170&lt;=RG$5)*('Booking Guest Information'!$O$21:$O$170&gt;RG$5)*('Booking Guest Information'!$G$21:$G$170=$AA16)),"")</f>
        <v>0</v>
      </c>
      <c r="RH16" s="19">
        <f>IF($AA16&lt;&gt;"",SUMPRODUCT(('Booking Guest Information'!$A$21:$A$170&lt;&gt;"X")*('Booking Guest Information'!$M$21:$M$170&lt;=RH$5)*('Booking Guest Information'!$O$21:$O$170&gt;RH$5)*('Booking Guest Information'!$G$21:$G$170=$AA16)),"")</f>
        <v>0</v>
      </c>
      <c r="RI16" s="19">
        <f>IF($AA16&lt;&gt;"",SUMPRODUCT(('Booking Guest Information'!$A$21:$A$170&lt;&gt;"X")*('Booking Guest Information'!$M$21:$M$170&lt;=RI$5)*('Booking Guest Information'!$O$21:$O$170&gt;RI$5)*('Booking Guest Information'!$G$21:$G$170=$AA16)),"")</f>
        <v>0</v>
      </c>
      <c r="RJ16" s="19">
        <f>IF($AA16&lt;&gt;"",SUMPRODUCT(('Booking Guest Information'!$A$21:$A$170&lt;&gt;"X")*('Booking Guest Information'!$M$21:$M$170&lt;=RJ$5)*('Booking Guest Information'!$O$21:$O$170&gt;RJ$5)*('Booking Guest Information'!$G$21:$G$170=$AA16)),"")</f>
        <v>0</v>
      </c>
      <c r="RK16" s="19">
        <f>IF($AA16&lt;&gt;"",SUMPRODUCT(('Booking Guest Information'!$A$21:$A$170&lt;&gt;"X")*('Booking Guest Information'!$M$21:$M$170&lt;=RK$5)*('Booking Guest Information'!$O$21:$O$170&gt;RK$5)*('Booking Guest Information'!$G$21:$G$170=$AA16)),"")</f>
        <v>0</v>
      </c>
      <c r="RL16" s="19">
        <f>IF($AA16&lt;&gt;"",SUMPRODUCT(('Booking Guest Information'!$A$21:$A$170&lt;&gt;"X")*('Booking Guest Information'!$M$21:$M$170&lt;=RL$5)*('Booking Guest Information'!$O$21:$O$170&gt;RL$5)*('Booking Guest Information'!$G$21:$G$170=$AA16)),"")</f>
        <v>0</v>
      </c>
      <c r="RM16" s="19">
        <f>IF($AA16&lt;&gt;"",SUMPRODUCT(('Booking Guest Information'!$A$21:$A$170&lt;&gt;"X")*('Booking Guest Information'!$M$21:$M$170&lt;=RM$5)*('Booking Guest Information'!$O$21:$O$170&gt;RM$5)*('Booking Guest Information'!$G$21:$G$170=$AA16)),"")</f>
        <v>0</v>
      </c>
      <c r="RN16" s="19">
        <f>IF($AA16&lt;&gt;"",SUMPRODUCT(('Booking Guest Information'!$A$21:$A$170&lt;&gt;"X")*('Booking Guest Information'!$M$21:$M$170&lt;=RN$5)*('Booking Guest Information'!$O$21:$O$170&gt;RN$5)*('Booking Guest Information'!$G$21:$G$170=$AA16)),"")</f>
        <v>0</v>
      </c>
      <c r="RO16" s="19">
        <f>IF($AA16&lt;&gt;"",SUMPRODUCT(('Booking Guest Information'!$A$21:$A$170&lt;&gt;"X")*('Booking Guest Information'!$M$21:$M$170&lt;=RO$5)*('Booking Guest Information'!$O$21:$O$170&gt;RO$5)*('Booking Guest Information'!$G$21:$G$170=$AA16)),"")</f>
        <v>0</v>
      </c>
      <c r="RP16" s="19">
        <f>IF($AA16&lt;&gt;"",SUMPRODUCT(('Booking Guest Information'!$A$21:$A$170&lt;&gt;"X")*('Booking Guest Information'!$M$21:$M$170&lt;=RP$5)*('Booking Guest Information'!$O$21:$O$170&gt;RP$5)*('Booking Guest Information'!$G$21:$G$170=$AA16)),"")</f>
        <v>0</v>
      </c>
      <c r="RQ16" s="19">
        <f>IF($AA16&lt;&gt;"",SUMPRODUCT(('Booking Guest Information'!$A$21:$A$170&lt;&gt;"X")*('Booking Guest Information'!$M$21:$M$170&lt;=RQ$5)*('Booking Guest Information'!$O$21:$O$170&gt;RQ$5)*('Booking Guest Information'!$G$21:$G$170=$AA16)),"")</f>
        <v>0</v>
      </c>
      <c r="RR16" s="19">
        <f>IF($AA16&lt;&gt;"",SUMPRODUCT(('Booking Guest Information'!$A$21:$A$170&lt;&gt;"X")*('Booking Guest Information'!$M$21:$M$170&lt;=RR$5)*('Booking Guest Information'!$O$21:$O$170&gt;RR$5)*('Booking Guest Information'!$G$21:$G$170=$AA16)),"")</f>
        <v>0</v>
      </c>
      <c r="RS16" s="19">
        <f>IF($AA16&lt;&gt;"",SUMPRODUCT(('Booking Guest Information'!$A$21:$A$170&lt;&gt;"X")*('Booking Guest Information'!$M$21:$M$170&lt;=RS$5)*('Booking Guest Information'!$O$21:$O$170&gt;RS$5)*('Booking Guest Information'!$G$21:$G$170=$AA16)),"")</f>
        <v>0</v>
      </c>
      <c r="RT16" s="19">
        <f>IF($AA16&lt;&gt;"",SUMPRODUCT(('Booking Guest Information'!$A$21:$A$170&lt;&gt;"X")*('Booking Guest Information'!$M$21:$M$170&lt;=RT$5)*('Booking Guest Information'!$O$21:$O$170&gt;RT$5)*('Booking Guest Information'!$G$21:$G$170=$AA16)),"")</f>
        <v>0</v>
      </c>
      <c r="RU16" s="19">
        <f>IF($AA16&lt;&gt;"",SUMPRODUCT(('Booking Guest Information'!$A$21:$A$170&lt;&gt;"X")*('Booking Guest Information'!$M$21:$M$170&lt;=RU$5)*('Booking Guest Information'!$O$21:$O$170&gt;RU$5)*('Booking Guest Information'!$G$21:$G$170=$AA16)),"")</f>
        <v>0</v>
      </c>
      <c r="RV16" s="19">
        <f>IF($AA16&lt;&gt;"",SUMPRODUCT(('Booking Guest Information'!$A$21:$A$170&lt;&gt;"X")*('Booking Guest Information'!$M$21:$M$170&lt;=RV$5)*('Booking Guest Information'!$O$21:$O$170&gt;RV$5)*('Booking Guest Information'!$G$21:$G$170=$AA16)),"")</f>
        <v>0</v>
      </c>
      <c r="RW16" s="19">
        <f>IF($AA16&lt;&gt;"",SUMPRODUCT(('Booking Guest Information'!$A$21:$A$170&lt;&gt;"X")*('Booking Guest Information'!$M$21:$M$170&lt;=RW$5)*('Booking Guest Information'!$O$21:$O$170&gt;RW$5)*('Booking Guest Information'!$G$21:$G$170=$AA16)),"")</f>
        <v>0</v>
      </c>
      <c r="RX16" s="19">
        <f>IF($AA16&lt;&gt;"",SUMPRODUCT(('Booking Guest Information'!$A$21:$A$170&lt;&gt;"X")*('Booking Guest Information'!$M$21:$M$170&lt;=RX$5)*('Booking Guest Information'!$O$21:$O$170&gt;RX$5)*('Booking Guest Information'!$G$21:$G$170=$AA16)),"")</f>
        <v>0</v>
      </c>
      <c r="RY16" s="19">
        <f>IF($AA16&lt;&gt;"",SUMPRODUCT(('Booking Guest Information'!$A$21:$A$170&lt;&gt;"X")*('Booking Guest Information'!$M$21:$M$170&lt;=RY$5)*('Booking Guest Information'!$O$21:$O$170&gt;RY$5)*('Booking Guest Information'!$G$21:$G$170=$AA16)),"")</f>
        <v>0</v>
      </c>
      <c r="RZ16" s="19">
        <f>IF($AA16&lt;&gt;"",SUMPRODUCT(('Booking Guest Information'!$A$21:$A$170&lt;&gt;"X")*('Booking Guest Information'!$M$21:$M$170&lt;=RZ$5)*('Booking Guest Information'!$O$21:$O$170&gt;RZ$5)*('Booking Guest Information'!$G$21:$G$170=$AA16)),"")</f>
        <v>0</v>
      </c>
      <c r="SA16" s="19">
        <f>IF($AA16&lt;&gt;"",SUMPRODUCT(('Booking Guest Information'!$A$21:$A$170&lt;&gt;"X")*('Booking Guest Information'!$M$21:$M$170&lt;=SA$5)*('Booking Guest Information'!$O$21:$O$170&gt;SA$5)*('Booking Guest Information'!$G$21:$G$170=$AA16)),"")</f>
        <v>0</v>
      </c>
      <c r="SB16" s="19">
        <f>IF($AA16&lt;&gt;"",SUMPRODUCT(('Booking Guest Information'!$A$21:$A$170&lt;&gt;"X")*('Booking Guest Information'!$M$21:$M$170&lt;=SB$5)*('Booking Guest Information'!$O$21:$O$170&gt;SB$5)*('Booking Guest Information'!$G$21:$G$170=$AA16)),"")</f>
        <v>0</v>
      </c>
      <c r="SC16" s="19">
        <f>IF($AA16&lt;&gt;"",SUMPRODUCT(('Booking Guest Information'!$A$21:$A$170&lt;&gt;"X")*('Booking Guest Information'!$M$21:$M$170&lt;=SC$5)*('Booking Guest Information'!$O$21:$O$170&gt;SC$5)*('Booking Guest Information'!$G$21:$G$170=$AA16)),"")</f>
        <v>0</v>
      </c>
      <c r="SD16" s="19">
        <f>IF($AA16&lt;&gt;"",SUMPRODUCT(('Booking Guest Information'!$A$21:$A$170&lt;&gt;"X")*('Booking Guest Information'!$M$21:$M$170&lt;=SD$5)*('Booking Guest Information'!$O$21:$O$170&gt;SD$5)*('Booking Guest Information'!$G$21:$G$170=$AA16)),"")</f>
        <v>0</v>
      </c>
      <c r="SE16" s="19">
        <f>IF($AA16&lt;&gt;"",SUMPRODUCT(('Booking Guest Information'!$A$21:$A$170&lt;&gt;"X")*('Booking Guest Information'!$M$21:$M$170&lt;=SE$5)*('Booking Guest Information'!$O$21:$O$170&gt;SE$5)*('Booking Guest Information'!$G$21:$G$170=$AA16)),"")</f>
        <v>0</v>
      </c>
      <c r="SF16" s="19">
        <f>IF($AA16&lt;&gt;"",SUMPRODUCT(('Booking Guest Information'!$A$21:$A$170&lt;&gt;"X")*('Booking Guest Information'!$M$21:$M$170&lt;=SF$5)*('Booking Guest Information'!$O$21:$O$170&gt;SF$5)*('Booking Guest Information'!$G$21:$G$170=$AA16)),"")</f>
        <v>0</v>
      </c>
      <c r="SG16" s="19">
        <f>IF($AA16&lt;&gt;"",SUMPRODUCT(('Booking Guest Information'!$A$21:$A$170&lt;&gt;"X")*('Booking Guest Information'!$M$21:$M$170&lt;=SG$5)*('Booking Guest Information'!$O$21:$O$170&gt;SG$5)*('Booking Guest Information'!$G$21:$G$170=$AA16)),"")</f>
        <v>0</v>
      </c>
      <c r="SH16" s="19">
        <f>IF($AA16&lt;&gt;"",SUMPRODUCT(('Booking Guest Information'!$A$21:$A$170&lt;&gt;"X")*('Booking Guest Information'!$M$21:$M$170&lt;=SH$5)*('Booking Guest Information'!$O$21:$O$170&gt;SH$5)*('Booking Guest Information'!$G$21:$G$170=$AA16)),"")</f>
        <v>0</v>
      </c>
      <c r="SI16" s="19">
        <f>IF($AA16&lt;&gt;"",SUMPRODUCT(('Booking Guest Information'!$A$21:$A$170&lt;&gt;"X")*('Booking Guest Information'!$M$21:$M$170&lt;=SI$5)*('Booking Guest Information'!$O$21:$O$170&gt;SI$5)*('Booking Guest Information'!$G$21:$G$170=$AA16)),"")</f>
        <v>0</v>
      </c>
      <c r="SJ16" s="19">
        <f>IF($AA16&lt;&gt;"",SUMPRODUCT(('Booking Guest Information'!$A$21:$A$170&lt;&gt;"X")*('Booking Guest Information'!$M$21:$M$170&lt;=SJ$5)*('Booking Guest Information'!$O$21:$O$170&gt;SJ$5)*('Booking Guest Information'!$G$21:$G$170=$AA16)),"")</f>
        <v>0</v>
      </c>
      <c r="SK16" s="19">
        <f>IF($AA16&lt;&gt;"",SUMPRODUCT(('Booking Guest Information'!$A$21:$A$170&lt;&gt;"X")*('Booking Guest Information'!$M$21:$M$170&lt;=SK$5)*('Booking Guest Information'!$O$21:$O$170&gt;SK$5)*('Booking Guest Information'!$G$21:$G$170=$AA16)),"")</f>
        <v>0</v>
      </c>
      <c r="SL16" s="19">
        <f>IF($AA16&lt;&gt;"",SUMPRODUCT(('Booking Guest Information'!$A$21:$A$170&lt;&gt;"X")*('Booking Guest Information'!$M$21:$M$170&lt;=SL$5)*('Booking Guest Information'!$O$21:$O$170&gt;SL$5)*('Booking Guest Information'!$G$21:$G$170=$AA16)),"")</f>
        <v>0</v>
      </c>
      <c r="SM16" s="19">
        <f>IF($AA16&lt;&gt;"",SUMPRODUCT(('Booking Guest Information'!$A$21:$A$170&lt;&gt;"X")*('Booking Guest Information'!$M$21:$M$170&lt;=SM$5)*('Booking Guest Information'!$O$21:$O$170&gt;SM$5)*('Booking Guest Information'!$G$21:$G$170=$AA16)),"")</f>
        <v>0</v>
      </c>
      <c r="SN16" s="19">
        <f>IF($AA16&lt;&gt;"",SUMPRODUCT(('Booking Guest Information'!$A$21:$A$170&lt;&gt;"X")*('Booking Guest Information'!$M$21:$M$170&lt;=SN$5)*('Booking Guest Information'!$O$21:$O$170&gt;SN$5)*('Booking Guest Information'!$G$21:$G$170=$AA16)),"")</f>
        <v>0</v>
      </c>
      <c r="SO16" s="19">
        <f>IF($AA16&lt;&gt;"",SUMPRODUCT(('Booking Guest Information'!$A$21:$A$170&lt;&gt;"X")*('Booking Guest Information'!$M$21:$M$170&lt;=SO$5)*('Booking Guest Information'!$O$21:$O$170&gt;SO$5)*('Booking Guest Information'!$G$21:$G$170=$AA16)),"")</f>
        <v>0</v>
      </c>
      <c r="SP16" s="19">
        <f>IF($AA16&lt;&gt;"",SUMPRODUCT(('Booking Guest Information'!$A$21:$A$170&lt;&gt;"X")*('Booking Guest Information'!$M$21:$M$170&lt;=SP$5)*('Booking Guest Information'!$O$21:$O$170&gt;SP$5)*('Booking Guest Information'!$G$21:$G$170=$AA16)),"")</f>
        <v>0</v>
      </c>
      <c r="SQ16" s="19">
        <f>IF($AA16&lt;&gt;"",SUMPRODUCT(('Booking Guest Information'!$A$21:$A$170&lt;&gt;"X")*('Booking Guest Information'!$M$21:$M$170&lt;=SQ$5)*('Booking Guest Information'!$O$21:$O$170&gt;SQ$5)*('Booking Guest Information'!$G$21:$G$170=$AA16)),"")</f>
        <v>0</v>
      </c>
      <c r="SR16" s="19">
        <f>IF($AA16&lt;&gt;"",SUMPRODUCT(('Booking Guest Information'!$A$21:$A$170&lt;&gt;"X")*('Booking Guest Information'!$M$21:$M$170&lt;=SR$5)*('Booking Guest Information'!$O$21:$O$170&gt;SR$5)*('Booking Guest Information'!$G$21:$G$170=$AA16)),"")</f>
        <v>0</v>
      </c>
      <c r="SS16" s="19">
        <f>IF($AA16&lt;&gt;"",SUMPRODUCT(('Booking Guest Information'!$A$21:$A$170&lt;&gt;"X")*('Booking Guest Information'!$M$21:$M$170&lt;=SS$5)*('Booking Guest Information'!$O$21:$O$170&gt;SS$5)*('Booking Guest Information'!$G$21:$G$170=$AA16)),"")</f>
        <v>0</v>
      </c>
      <c r="ST16" s="19">
        <f>IF($AA16&lt;&gt;"",SUMPRODUCT(('Booking Guest Information'!$A$21:$A$170&lt;&gt;"X")*('Booking Guest Information'!$M$21:$M$170&lt;=ST$5)*('Booking Guest Information'!$O$21:$O$170&gt;ST$5)*('Booking Guest Information'!$G$21:$G$170=$AA16)),"")</f>
        <v>0</v>
      </c>
      <c r="SU16" s="19">
        <f>IF($AA16&lt;&gt;"",SUMPRODUCT(('Booking Guest Information'!$A$21:$A$170&lt;&gt;"X")*('Booking Guest Information'!$M$21:$M$170&lt;=SU$5)*('Booking Guest Information'!$O$21:$O$170&gt;SU$5)*('Booking Guest Information'!$G$21:$G$170=$AA16)),"")</f>
        <v>0</v>
      </c>
      <c r="SV16" s="19">
        <f>IF($AA16&lt;&gt;"",SUMPRODUCT(('Booking Guest Information'!$A$21:$A$170&lt;&gt;"X")*('Booking Guest Information'!$M$21:$M$170&lt;=SV$5)*('Booking Guest Information'!$O$21:$O$170&gt;SV$5)*('Booking Guest Information'!$G$21:$G$170=$AA16)),"")</f>
        <v>0</v>
      </c>
      <c r="SW16" s="19">
        <f>IF($AA16&lt;&gt;"",SUMPRODUCT(('Booking Guest Information'!$A$21:$A$170&lt;&gt;"X")*('Booking Guest Information'!$M$21:$M$170&lt;=SW$5)*('Booking Guest Information'!$O$21:$O$170&gt;SW$5)*('Booking Guest Information'!$G$21:$G$170=$AA16)),"")</f>
        <v>0</v>
      </c>
      <c r="SX16" s="19">
        <f>IF($AA16&lt;&gt;"",SUMPRODUCT(('Booking Guest Information'!$A$21:$A$170&lt;&gt;"X")*('Booking Guest Information'!$M$21:$M$170&lt;=SX$5)*('Booking Guest Information'!$O$21:$O$170&gt;SX$5)*('Booking Guest Information'!$G$21:$G$170=$AA16)),"")</f>
        <v>0</v>
      </c>
      <c r="SY16" s="19">
        <f>IF($AA16&lt;&gt;"",SUMPRODUCT(('Booking Guest Information'!$A$21:$A$170&lt;&gt;"X")*('Booking Guest Information'!$M$21:$M$170&lt;=SY$5)*('Booking Guest Information'!$O$21:$O$170&gt;SY$5)*('Booking Guest Information'!$G$21:$G$170=$AA16)),"")</f>
        <v>0</v>
      </c>
      <c r="SZ16" s="19">
        <f>IF($AA16&lt;&gt;"",SUMPRODUCT(('Booking Guest Information'!$A$21:$A$170&lt;&gt;"X")*('Booking Guest Information'!$M$21:$M$170&lt;=SZ$5)*('Booking Guest Information'!$O$21:$O$170&gt;SZ$5)*('Booking Guest Information'!$G$21:$G$170=$AA16)),"")</f>
        <v>0</v>
      </c>
      <c r="TA16" s="19">
        <f>IF($AA16&lt;&gt;"",SUMPRODUCT(('Booking Guest Information'!$A$21:$A$170&lt;&gt;"X")*('Booking Guest Information'!$M$21:$M$170&lt;=TA$5)*('Booking Guest Information'!$O$21:$O$170&gt;TA$5)*('Booking Guest Information'!$G$21:$G$170=$AA16)),"")</f>
        <v>0</v>
      </c>
      <c r="TB16" s="19">
        <f>IF($AA16&lt;&gt;"",SUMPRODUCT(('Booking Guest Information'!$A$21:$A$170&lt;&gt;"X")*('Booking Guest Information'!$M$21:$M$170&lt;=TB$5)*('Booking Guest Information'!$O$21:$O$170&gt;TB$5)*('Booking Guest Information'!$G$21:$G$170=$AA16)),"")</f>
        <v>0</v>
      </c>
      <c r="TC16" s="19">
        <f>IF($AA16&lt;&gt;"",SUMPRODUCT(('Booking Guest Information'!$A$21:$A$170&lt;&gt;"X")*('Booking Guest Information'!$M$21:$M$170&lt;=TC$5)*('Booking Guest Information'!$O$21:$O$170&gt;TC$5)*('Booking Guest Information'!$G$21:$G$170=$AA16)),"")</f>
        <v>0</v>
      </c>
      <c r="TD16" s="19">
        <f>IF($AA16&lt;&gt;"",SUMPRODUCT(('Booking Guest Information'!$A$21:$A$170&lt;&gt;"X")*('Booking Guest Information'!$M$21:$M$170&lt;=TD$5)*('Booking Guest Information'!$O$21:$O$170&gt;TD$5)*('Booking Guest Information'!$G$21:$G$170=$AA16)),"")</f>
        <v>0</v>
      </c>
      <c r="TE16" s="19">
        <f>IF($AA16&lt;&gt;"",SUMPRODUCT(('Booking Guest Information'!$A$21:$A$170&lt;&gt;"X")*('Booking Guest Information'!$M$21:$M$170&lt;=TE$5)*('Booking Guest Information'!$O$21:$O$170&gt;TE$5)*('Booking Guest Information'!$G$21:$G$170=$AA16)),"")</f>
        <v>0</v>
      </c>
      <c r="TF16" s="19">
        <f>IF($AA16&lt;&gt;"",SUMPRODUCT(('Booking Guest Information'!$A$21:$A$170&lt;&gt;"X")*('Booking Guest Information'!$M$21:$M$170&lt;=TF$5)*('Booking Guest Information'!$O$21:$O$170&gt;TF$5)*('Booking Guest Information'!$G$21:$G$170=$AA16)),"")</f>
        <v>0</v>
      </c>
      <c r="TG16" s="19">
        <f>IF($AA16&lt;&gt;"",SUMPRODUCT(('Booking Guest Information'!$A$21:$A$170&lt;&gt;"X")*('Booking Guest Information'!$M$21:$M$170&lt;=TG$5)*('Booking Guest Information'!$O$21:$O$170&gt;TG$5)*('Booking Guest Information'!$G$21:$G$170=$AA16)),"")</f>
        <v>0</v>
      </c>
      <c r="TH16" s="19">
        <f>IF($AA16&lt;&gt;"",SUMPRODUCT(('Booking Guest Information'!$A$21:$A$170&lt;&gt;"X")*('Booking Guest Information'!$M$21:$M$170&lt;=TH$5)*('Booking Guest Information'!$O$21:$O$170&gt;TH$5)*('Booking Guest Information'!$G$21:$G$170=$AA16)),"")</f>
        <v>0</v>
      </c>
      <c r="TI16" s="19">
        <f>IF($AA16&lt;&gt;"",SUMPRODUCT(('Booking Guest Information'!$A$21:$A$170&lt;&gt;"X")*('Booking Guest Information'!$M$21:$M$170&lt;=TI$5)*('Booking Guest Information'!$O$21:$O$170&gt;TI$5)*('Booking Guest Information'!$G$21:$G$170=$AA16)),"")</f>
        <v>0</v>
      </c>
      <c r="TJ16" s="19">
        <f>IF($AA16&lt;&gt;"",SUMPRODUCT(('Booking Guest Information'!$A$21:$A$170&lt;&gt;"X")*('Booking Guest Information'!$M$21:$M$170&lt;=TJ$5)*('Booking Guest Information'!$O$21:$O$170&gt;TJ$5)*('Booking Guest Information'!$G$21:$G$170=$AA16)),"")</f>
        <v>0</v>
      </c>
      <c r="TK16" s="19">
        <f>IF($AA16&lt;&gt;"",SUMPRODUCT(('Booking Guest Information'!$A$21:$A$170&lt;&gt;"X")*('Booking Guest Information'!$M$21:$M$170&lt;=TK$5)*('Booking Guest Information'!$O$21:$O$170&gt;TK$5)*('Booking Guest Information'!$G$21:$G$170=$AA16)),"")</f>
        <v>0</v>
      </c>
    </row>
    <row r="17" spans="2:531" x14ac:dyDescent="0.3">
      <c r="B17" s="134">
        <f>'Availability - Room Type'!B29</f>
        <v>42100</v>
      </c>
      <c r="C17" s="19">
        <v>4</v>
      </c>
      <c r="D17" s="19"/>
      <c r="E17" s="19"/>
      <c r="F17" s="19"/>
      <c r="G17" s="19"/>
      <c r="H17" s="19"/>
      <c r="I17" s="19"/>
      <c r="J17" s="19"/>
      <c r="K17" s="19"/>
      <c r="L17" s="19"/>
      <c r="M17" s="19"/>
      <c r="N17" s="19"/>
      <c r="O17" s="19"/>
      <c r="P17" s="19"/>
      <c r="Q17" s="19"/>
      <c r="R17" s="19"/>
      <c r="S17" s="19"/>
      <c r="T17" s="19"/>
      <c r="U17" s="19"/>
      <c r="V17" s="19"/>
      <c r="AA17" s="19">
        <f>IF('Room Information'!L9&lt;&gt;"",'Room Information'!L9,"")</f>
        <v>203</v>
      </c>
      <c r="AB17" s="19">
        <f>IF($AA17&lt;&gt;"",SUMPRODUCT(('Booking Guest Information'!$A$21:$A$170&lt;&gt;"X")*('Booking Guest Information'!$M$21:$M$170&lt;=AB$5)*('Booking Guest Information'!$O$21:$O$170&gt;AB$5)*('Booking Guest Information'!$G$21:$G$170=$AA17)),"")</f>
        <v>0</v>
      </c>
      <c r="AC17" s="19">
        <f>IF($AA17&lt;&gt;"",SUMPRODUCT(('Booking Guest Information'!$A$21:$A$170&lt;&gt;"X")*('Booking Guest Information'!$M$21:$M$170&lt;=AC$5)*('Booking Guest Information'!$O$21:$O$170&gt;AC$5)*('Booking Guest Information'!$G$21:$G$170=$AA17)),"")</f>
        <v>0</v>
      </c>
      <c r="AD17" s="19">
        <f>IF($AA17&lt;&gt;"",SUMPRODUCT(('Booking Guest Information'!$A$21:$A$170&lt;&gt;"X")*('Booking Guest Information'!$M$21:$M$170&lt;=AD$5)*('Booking Guest Information'!$O$21:$O$170&gt;AD$5)*('Booking Guest Information'!$G$21:$G$170=$AA17)),"")</f>
        <v>0</v>
      </c>
      <c r="AE17" s="19">
        <f>IF($AA17&lt;&gt;"",SUMPRODUCT(('Booking Guest Information'!$A$21:$A$170&lt;&gt;"X")*('Booking Guest Information'!$M$21:$M$170&lt;=AE$5)*('Booking Guest Information'!$O$21:$O$170&gt;AE$5)*('Booking Guest Information'!$G$21:$G$170=$AA17)),"")</f>
        <v>0</v>
      </c>
      <c r="AF17" s="19">
        <f>IF($AA17&lt;&gt;"",SUMPRODUCT(('Booking Guest Information'!$A$21:$A$170&lt;&gt;"X")*('Booking Guest Information'!$M$21:$M$170&lt;=AF$5)*('Booking Guest Information'!$O$21:$O$170&gt;AF$5)*('Booking Guest Information'!$G$21:$G$170=$AA17)),"")</f>
        <v>0</v>
      </c>
      <c r="AG17" s="19">
        <f>IF($AA17&lt;&gt;"",SUMPRODUCT(('Booking Guest Information'!$A$21:$A$170&lt;&gt;"X")*('Booking Guest Information'!$M$21:$M$170&lt;=AG$5)*('Booking Guest Information'!$O$21:$O$170&gt;AG$5)*('Booking Guest Information'!$G$21:$G$170=$AA17)),"")</f>
        <v>0</v>
      </c>
      <c r="AH17" s="19">
        <f>IF($AA17&lt;&gt;"",SUMPRODUCT(('Booking Guest Information'!$A$21:$A$170&lt;&gt;"X")*('Booking Guest Information'!$M$21:$M$170&lt;=AH$5)*('Booking Guest Information'!$O$21:$O$170&gt;AH$5)*('Booking Guest Information'!$G$21:$G$170=$AA17)),"")</f>
        <v>0</v>
      </c>
      <c r="AI17" s="19">
        <f>IF($AA17&lt;&gt;"",SUMPRODUCT(('Booking Guest Information'!$A$21:$A$170&lt;&gt;"X")*('Booking Guest Information'!$M$21:$M$170&lt;=AI$5)*('Booking Guest Information'!$O$21:$O$170&gt;AI$5)*('Booking Guest Information'!$G$21:$G$170=$AA17)),"")</f>
        <v>0</v>
      </c>
      <c r="AJ17" s="19">
        <f>IF($AA17&lt;&gt;"",SUMPRODUCT(('Booking Guest Information'!$A$21:$A$170&lt;&gt;"X")*('Booking Guest Information'!$M$21:$M$170&lt;=AJ$5)*('Booking Guest Information'!$O$21:$O$170&gt;AJ$5)*('Booking Guest Information'!$G$21:$G$170=$AA17)),"")</f>
        <v>0</v>
      </c>
      <c r="AK17" s="19">
        <f>IF($AA17&lt;&gt;"",SUMPRODUCT(('Booking Guest Information'!$A$21:$A$170&lt;&gt;"X")*('Booking Guest Information'!$M$21:$M$170&lt;=AK$5)*('Booking Guest Information'!$O$21:$O$170&gt;AK$5)*('Booking Guest Information'!$G$21:$G$170=$AA17)),"")</f>
        <v>0</v>
      </c>
      <c r="AL17" s="19">
        <f>IF($AA17&lt;&gt;"",SUMPRODUCT(('Booking Guest Information'!$A$21:$A$170&lt;&gt;"X")*('Booking Guest Information'!$M$21:$M$170&lt;=AL$5)*('Booking Guest Information'!$O$21:$O$170&gt;AL$5)*('Booking Guest Information'!$G$21:$G$170=$AA17)),"")</f>
        <v>0</v>
      </c>
      <c r="AM17" s="19">
        <f>IF($AA17&lt;&gt;"",SUMPRODUCT(('Booking Guest Information'!$A$21:$A$170&lt;&gt;"X")*('Booking Guest Information'!$M$21:$M$170&lt;=AM$5)*('Booking Guest Information'!$O$21:$O$170&gt;AM$5)*('Booking Guest Information'!$G$21:$G$170=$AA17)),"")</f>
        <v>0</v>
      </c>
      <c r="AN17" s="19">
        <f>IF($AA17&lt;&gt;"",SUMPRODUCT(('Booking Guest Information'!$A$21:$A$170&lt;&gt;"X")*('Booking Guest Information'!$M$21:$M$170&lt;=AN$5)*('Booking Guest Information'!$O$21:$O$170&gt;AN$5)*('Booking Guest Information'!$G$21:$G$170=$AA17)),"")</f>
        <v>0</v>
      </c>
      <c r="AO17" s="19">
        <f>IF($AA17&lt;&gt;"",SUMPRODUCT(('Booking Guest Information'!$A$21:$A$170&lt;&gt;"X")*('Booking Guest Information'!$M$21:$M$170&lt;=AO$5)*('Booking Guest Information'!$O$21:$O$170&gt;AO$5)*('Booking Guest Information'!$G$21:$G$170=$AA17)),"")</f>
        <v>0</v>
      </c>
      <c r="AP17" s="19">
        <f>IF($AA17&lt;&gt;"",SUMPRODUCT(('Booking Guest Information'!$A$21:$A$170&lt;&gt;"X")*('Booking Guest Information'!$M$21:$M$170&lt;=AP$5)*('Booking Guest Information'!$O$21:$O$170&gt;AP$5)*('Booking Guest Information'!$G$21:$G$170=$AA17)),"")</f>
        <v>0</v>
      </c>
      <c r="AQ17" s="19">
        <f>IF($AA17&lt;&gt;"",SUMPRODUCT(('Booking Guest Information'!$A$21:$A$170&lt;&gt;"X")*('Booking Guest Information'!$M$21:$M$170&lt;=AQ$5)*('Booking Guest Information'!$O$21:$O$170&gt;AQ$5)*('Booking Guest Information'!$G$21:$G$170=$AA17)),"")</f>
        <v>0</v>
      </c>
      <c r="AR17" s="19">
        <f>IF($AA17&lt;&gt;"",SUMPRODUCT(('Booking Guest Information'!$A$21:$A$170&lt;&gt;"X")*('Booking Guest Information'!$M$21:$M$170&lt;=AR$5)*('Booking Guest Information'!$O$21:$O$170&gt;AR$5)*('Booking Guest Information'!$G$21:$G$170=$AA17)),"")</f>
        <v>0</v>
      </c>
      <c r="AS17" s="19">
        <f>IF($AA17&lt;&gt;"",SUMPRODUCT(('Booking Guest Information'!$A$21:$A$170&lt;&gt;"X")*('Booking Guest Information'!$M$21:$M$170&lt;=AS$5)*('Booking Guest Information'!$O$21:$O$170&gt;AS$5)*('Booking Guest Information'!$G$21:$G$170=$AA17)),"")</f>
        <v>0</v>
      </c>
      <c r="AT17" s="19">
        <f>IF($AA17&lt;&gt;"",SUMPRODUCT(('Booking Guest Information'!$A$21:$A$170&lt;&gt;"X")*('Booking Guest Information'!$M$21:$M$170&lt;=AT$5)*('Booking Guest Information'!$O$21:$O$170&gt;AT$5)*('Booking Guest Information'!$G$21:$G$170=$AA17)),"")</f>
        <v>0</v>
      </c>
      <c r="AU17" s="19">
        <f>IF($AA17&lt;&gt;"",SUMPRODUCT(('Booking Guest Information'!$A$21:$A$170&lt;&gt;"X")*('Booking Guest Information'!$M$21:$M$170&lt;=AU$5)*('Booking Guest Information'!$O$21:$O$170&gt;AU$5)*('Booking Guest Information'!$G$21:$G$170=$AA17)),"")</f>
        <v>0</v>
      </c>
      <c r="AV17" s="19">
        <f>IF($AA17&lt;&gt;"",SUMPRODUCT(('Booking Guest Information'!$A$21:$A$170&lt;&gt;"X")*('Booking Guest Information'!$M$21:$M$170&lt;=AV$5)*('Booking Guest Information'!$O$21:$O$170&gt;AV$5)*('Booking Guest Information'!$G$21:$G$170=$AA17)),"")</f>
        <v>0</v>
      </c>
      <c r="AW17" s="19">
        <f>IF($AA17&lt;&gt;"",SUMPRODUCT(('Booking Guest Information'!$A$21:$A$170&lt;&gt;"X")*('Booking Guest Information'!$M$21:$M$170&lt;=AW$5)*('Booking Guest Information'!$O$21:$O$170&gt;AW$5)*('Booking Guest Information'!$G$21:$G$170=$AA17)),"")</f>
        <v>0</v>
      </c>
      <c r="AX17" s="19">
        <f>IF($AA17&lt;&gt;"",SUMPRODUCT(('Booking Guest Information'!$A$21:$A$170&lt;&gt;"X")*('Booking Guest Information'!$M$21:$M$170&lt;=AX$5)*('Booking Guest Information'!$O$21:$O$170&gt;AX$5)*('Booking Guest Information'!$G$21:$G$170=$AA17)),"")</f>
        <v>0</v>
      </c>
      <c r="AY17" s="19">
        <f>IF($AA17&lt;&gt;"",SUMPRODUCT(('Booking Guest Information'!$A$21:$A$170&lt;&gt;"X")*('Booking Guest Information'!$M$21:$M$170&lt;=AY$5)*('Booking Guest Information'!$O$21:$O$170&gt;AY$5)*('Booking Guest Information'!$G$21:$G$170=$AA17)),"")</f>
        <v>0</v>
      </c>
      <c r="AZ17" s="19">
        <f>IF($AA17&lt;&gt;"",SUMPRODUCT(('Booking Guest Information'!$A$21:$A$170&lt;&gt;"X")*('Booking Guest Information'!$M$21:$M$170&lt;=AZ$5)*('Booking Guest Information'!$O$21:$O$170&gt;AZ$5)*('Booking Guest Information'!$G$21:$G$170=$AA17)),"")</f>
        <v>0</v>
      </c>
      <c r="BA17" s="19">
        <f>IF($AA17&lt;&gt;"",SUMPRODUCT(('Booking Guest Information'!$A$21:$A$170&lt;&gt;"X")*('Booking Guest Information'!$M$21:$M$170&lt;=BA$5)*('Booking Guest Information'!$O$21:$O$170&gt;BA$5)*('Booking Guest Information'!$G$21:$G$170=$AA17)),"")</f>
        <v>0</v>
      </c>
      <c r="BB17" s="19">
        <f>IF($AA17&lt;&gt;"",SUMPRODUCT(('Booking Guest Information'!$A$21:$A$170&lt;&gt;"X")*('Booking Guest Information'!$M$21:$M$170&lt;=BB$5)*('Booking Guest Information'!$O$21:$O$170&gt;BB$5)*('Booking Guest Information'!$G$21:$G$170=$AA17)),"")</f>
        <v>0</v>
      </c>
      <c r="BC17" s="19">
        <f>IF($AA17&lt;&gt;"",SUMPRODUCT(('Booking Guest Information'!$A$21:$A$170&lt;&gt;"X")*('Booking Guest Information'!$M$21:$M$170&lt;=BC$5)*('Booking Guest Information'!$O$21:$O$170&gt;BC$5)*('Booking Guest Information'!$G$21:$G$170=$AA17)),"")</f>
        <v>0</v>
      </c>
      <c r="BD17" s="19">
        <f>IF($AA17&lt;&gt;"",SUMPRODUCT(('Booking Guest Information'!$A$21:$A$170&lt;&gt;"X")*('Booking Guest Information'!$M$21:$M$170&lt;=BD$5)*('Booking Guest Information'!$O$21:$O$170&gt;BD$5)*('Booking Guest Information'!$G$21:$G$170=$AA17)),"")</f>
        <v>0</v>
      </c>
      <c r="BE17" s="19">
        <f>IF($AA17&lt;&gt;"",SUMPRODUCT(('Booking Guest Information'!$A$21:$A$170&lt;&gt;"X")*('Booking Guest Information'!$M$21:$M$170&lt;=BE$5)*('Booking Guest Information'!$O$21:$O$170&gt;BE$5)*('Booking Guest Information'!$G$21:$G$170=$AA17)),"")</f>
        <v>0</v>
      </c>
      <c r="BF17" s="19">
        <f>IF($AA17&lt;&gt;"",SUMPRODUCT(('Booking Guest Information'!$A$21:$A$170&lt;&gt;"X")*('Booking Guest Information'!$M$21:$M$170&lt;=BF$5)*('Booking Guest Information'!$O$21:$O$170&gt;BF$5)*('Booking Guest Information'!$G$21:$G$170=$AA17)),"")</f>
        <v>0</v>
      </c>
      <c r="BG17" s="19">
        <f>IF($AA17&lt;&gt;"",SUMPRODUCT(('Booking Guest Information'!$A$21:$A$170&lt;&gt;"X")*('Booking Guest Information'!$M$21:$M$170&lt;=BG$5)*('Booking Guest Information'!$O$21:$O$170&gt;BG$5)*('Booking Guest Information'!$G$21:$G$170=$AA17)),"")</f>
        <v>0</v>
      </c>
      <c r="BH17" s="19">
        <f>IF($AA17&lt;&gt;"",SUMPRODUCT(('Booking Guest Information'!$A$21:$A$170&lt;&gt;"X")*('Booking Guest Information'!$M$21:$M$170&lt;=BH$5)*('Booking Guest Information'!$O$21:$O$170&gt;BH$5)*('Booking Guest Information'!$G$21:$G$170=$AA17)),"")</f>
        <v>0</v>
      </c>
      <c r="BI17" s="19">
        <f>IF($AA17&lt;&gt;"",SUMPRODUCT(('Booking Guest Information'!$A$21:$A$170&lt;&gt;"X")*('Booking Guest Information'!$M$21:$M$170&lt;=BI$5)*('Booking Guest Information'!$O$21:$O$170&gt;BI$5)*('Booking Guest Information'!$G$21:$G$170=$AA17)),"")</f>
        <v>0</v>
      </c>
      <c r="BJ17" s="19">
        <f>IF($AA17&lt;&gt;"",SUMPRODUCT(('Booking Guest Information'!$A$21:$A$170&lt;&gt;"X")*('Booking Guest Information'!$M$21:$M$170&lt;=BJ$5)*('Booking Guest Information'!$O$21:$O$170&gt;BJ$5)*('Booking Guest Information'!$G$21:$G$170=$AA17)),"")</f>
        <v>0</v>
      </c>
      <c r="BK17" s="19">
        <f>IF($AA17&lt;&gt;"",SUMPRODUCT(('Booking Guest Information'!$A$21:$A$170&lt;&gt;"X")*('Booking Guest Information'!$M$21:$M$170&lt;=BK$5)*('Booking Guest Information'!$O$21:$O$170&gt;BK$5)*('Booking Guest Information'!$G$21:$G$170=$AA17)),"")</f>
        <v>0</v>
      </c>
      <c r="BL17" s="19">
        <f>IF($AA17&lt;&gt;"",SUMPRODUCT(('Booking Guest Information'!$A$21:$A$170&lt;&gt;"X")*('Booking Guest Information'!$M$21:$M$170&lt;=BL$5)*('Booking Guest Information'!$O$21:$O$170&gt;BL$5)*('Booking Guest Information'!$G$21:$G$170=$AA17)),"")</f>
        <v>0</v>
      </c>
      <c r="BM17" s="19">
        <f>IF($AA17&lt;&gt;"",SUMPRODUCT(('Booking Guest Information'!$A$21:$A$170&lt;&gt;"X")*('Booking Guest Information'!$M$21:$M$170&lt;=BM$5)*('Booking Guest Information'!$O$21:$O$170&gt;BM$5)*('Booking Guest Information'!$G$21:$G$170=$AA17)),"")</f>
        <v>0</v>
      </c>
      <c r="BN17" s="19">
        <f>IF($AA17&lt;&gt;"",SUMPRODUCT(('Booking Guest Information'!$A$21:$A$170&lt;&gt;"X")*('Booking Guest Information'!$M$21:$M$170&lt;=BN$5)*('Booking Guest Information'!$O$21:$O$170&gt;BN$5)*('Booking Guest Information'!$G$21:$G$170=$AA17)),"")</f>
        <v>0</v>
      </c>
      <c r="BO17" s="19">
        <f>IF($AA17&lt;&gt;"",SUMPRODUCT(('Booking Guest Information'!$A$21:$A$170&lt;&gt;"X")*('Booking Guest Information'!$M$21:$M$170&lt;=BO$5)*('Booking Guest Information'!$O$21:$O$170&gt;BO$5)*('Booking Guest Information'!$G$21:$G$170=$AA17)),"")</f>
        <v>0</v>
      </c>
      <c r="BP17" s="19">
        <f>IF($AA17&lt;&gt;"",SUMPRODUCT(('Booking Guest Information'!$A$21:$A$170&lt;&gt;"X")*('Booking Guest Information'!$M$21:$M$170&lt;=BP$5)*('Booking Guest Information'!$O$21:$O$170&gt;BP$5)*('Booking Guest Information'!$G$21:$G$170=$AA17)),"")</f>
        <v>0</v>
      </c>
      <c r="BQ17" s="19">
        <f>IF($AA17&lt;&gt;"",SUMPRODUCT(('Booking Guest Information'!$A$21:$A$170&lt;&gt;"X")*('Booking Guest Information'!$M$21:$M$170&lt;=BQ$5)*('Booking Guest Information'!$O$21:$O$170&gt;BQ$5)*('Booking Guest Information'!$G$21:$G$170=$AA17)),"")</f>
        <v>0</v>
      </c>
      <c r="BR17" s="19">
        <f>IF($AA17&lt;&gt;"",SUMPRODUCT(('Booking Guest Information'!$A$21:$A$170&lt;&gt;"X")*('Booking Guest Information'!$M$21:$M$170&lt;=BR$5)*('Booking Guest Information'!$O$21:$O$170&gt;BR$5)*('Booking Guest Information'!$G$21:$G$170=$AA17)),"")</f>
        <v>0</v>
      </c>
      <c r="BS17" s="19">
        <f>IF($AA17&lt;&gt;"",SUMPRODUCT(('Booking Guest Information'!$A$21:$A$170&lt;&gt;"X")*('Booking Guest Information'!$M$21:$M$170&lt;=BS$5)*('Booking Guest Information'!$O$21:$O$170&gt;BS$5)*('Booking Guest Information'!$G$21:$G$170=$AA17)),"")</f>
        <v>0</v>
      </c>
      <c r="BT17" s="19">
        <f>IF($AA17&lt;&gt;"",SUMPRODUCT(('Booking Guest Information'!$A$21:$A$170&lt;&gt;"X")*('Booking Guest Information'!$M$21:$M$170&lt;=BT$5)*('Booking Guest Information'!$O$21:$O$170&gt;BT$5)*('Booking Guest Information'!$G$21:$G$170=$AA17)),"")</f>
        <v>0</v>
      </c>
      <c r="BU17" s="19">
        <f>IF($AA17&lt;&gt;"",SUMPRODUCT(('Booking Guest Information'!$A$21:$A$170&lt;&gt;"X")*('Booking Guest Information'!$M$21:$M$170&lt;=BU$5)*('Booking Guest Information'!$O$21:$O$170&gt;BU$5)*('Booking Guest Information'!$G$21:$G$170=$AA17)),"")</f>
        <v>0</v>
      </c>
      <c r="BV17" s="19">
        <f>IF($AA17&lt;&gt;"",SUMPRODUCT(('Booking Guest Information'!$A$21:$A$170&lt;&gt;"X")*('Booking Guest Information'!$M$21:$M$170&lt;=BV$5)*('Booking Guest Information'!$O$21:$O$170&gt;BV$5)*('Booking Guest Information'!$G$21:$G$170=$AA17)),"")</f>
        <v>0</v>
      </c>
      <c r="BW17" s="19">
        <f>IF($AA17&lt;&gt;"",SUMPRODUCT(('Booking Guest Information'!$A$21:$A$170&lt;&gt;"X")*('Booking Guest Information'!$M$21:$M$170&lt;=BW$5)*('Booking Guest Information'!$O$21:$O$170&gt;BW$5)*('Booking Guest Information'!$G$21:$G$170=$AA17)),"")</f>
        <v>0</v>
      </c>
      <c r="BX17" s="19">
        <f>IF($AA17&lt;&gt;"",SUMPRODUCT(('Booking Guest Information'!$A$21:$A$170&lt;&gt;"X")*('Booking Guest Information'!$M$21:$M$170&lt;=BX$5)*('Booking Guest Information'!$O$21:$O$170&gt;BX$5)*('Booking Guest Information'!$G$21:$G$170=$AA17)),"")</f>
        <v>0</v>
      </c>
      <c r="BY17" s="19">
        <f>IF($AA17&lt;&gt;"",SUMPRODUCT(('Booking Guest Information'!$A$21:$A$170&lt;&gt;"X")*('Booking Guest Information'!$M$21:$M$170&lt;=BY$5)*('Booking Guest Information'!$O$21:$O$170&gt;BY$5)*('Booking Guest Information'!$G$21:$G$170=$AA17)),"")</f>
        <v>0</v>
      </c>
      <c r="BZ17" s="19">
        <f>IF($AA17&lt;&gt;"",SUMPRODUCT(('Booking Guest Information'!$A$21:$A$170&lt;&gt;"X")*('Booking Guest Information'!$M$21:$M$170&lt;=BZ$5)*('Booking Guest Information'!$O$21:$O$170&gt;BZ$5)*('Booking Guest Information'!$G$21:$G$170=$AA17)),"")</f>
        <v>0</v>
      </c>
      <c r="CA17" s="19">
        <f>IF($AA17&lt;&gt;"",SUMPRODUCT(('Booking Guest Information'!$A$21:$A$170&lt;&gt;"X")*('Booking Guest Information'!$M$21:$M$170&lt;=CA$5)*('Booking Guest Information'!$O$21:$O$170&gt;CA$5)*('Booking Guest Information'!$G$21:$G$170=$AA17)),"")</f>
        <v>0</v>
      </c>
      <c r="CB17" s="19">
        <f>IF($AA17&lt;&gt;"",SUMPRODUCT(('Booking Guest Information'!$A$21:$A$170&lt;&gt;"X")*('Booking Guest Information'!$M$21:$M$170&lt;=CB$5)*('Booking Guest Information'!$O$21:$O$170&gt;CB$5)*('Booking Guest Information'!$G$21:$G$170=$AA17)),"")</f>
        <v>0</v>
      </c>
      <c r="CC17" s="19">
        <f>IF($AA17&lt;&gt;"",SUMPRODUCT(('Booking Guest Information'!$A$21:$A$170&lt;&gt;"X")*('Booking Guest Information'!$M$21:$M$170&lt;=CC$5)*('Booking Guest Information'!$O$21:$O$170&gt;CC$5)*('Booking Guest Information'!$G$21:$G$170=$AA17)),"")</f>
        <v>0</v>
      </c>
      <c r="CD17" s="19">
        <f>IF($AA17&lt;&gt;"",SUMPRODUCT(('Booking Guest Information'!$A$21:$A$170&lt;&gt;"X")*('Booking Guest Information'!$M$21:$M$170&lt;=CD$5)*('Booking Guest Information'!$O$21:$O$170&gt;CD$5)*('Booking Guest Information'!$G$21:$G$170=$AA17)),"")</f>
        <v>0</v>
      </c>
      <c r="CE17" s="19">
        <f>IF($AA17&lt;&gt;"",SUMPRODUCT(('Booking Guest Information'!$A$21:$A$170&lt;&gt;"X")*('Booking Guest Information'!$M$21:$M$170&lt;=CE$5)*('Booking Guest Information'!$O$21:$O$170&gt;CE$5)*('Booking Guest Information'!$G$21:$G$170=$AA17)),"")</f>
        <v>1</v>
      </c>
      <c r="CF17" s="19">
        <f>IF($AA17&lt;&gt;"",SUMPRODUCT(('Booking Guest Information'!$A$21:$A$170&lt;&gt;"X")*('Booking Guest Information'!$M$21:$M$170&lt;=CF$5)*('Booking Guest Information'!$O$21:$O$170&gt;CF$5)*('Booking Guest Information'!$G$21:$G$170=$AA17)),"")</f>
        <v>1</v>
      </c>
      <c r="CG17" s="19">
        <f>IF($AA17&lt;&gt;"",SUMPRODUCT(('Booking Guest Information'!$A$21:$A$170&lt;&gt;"X")*('Booking Guest Information'!$M$21:$M$170&lt;=CG$5)*('Booking Guest Information'!$O$21:$O$170&gt;CG$5)*('Booking Guest Information'!$G$21:$G$170=$AA17)),"")</f>
        <v>0</v>
      </c>
      <c r="CH17" s="19">
        <f>IF($AA17&lt;&gt;"",SUMPRODUCT(('Booking Guest Information'!$A$21:$A$170&lt;&gt;"X")*('Booking Guest Information'!$M$21:$M$170&lt;=CH$5)*('Booking Guest Information'!$O$21:$O$170&gt;CH$5)*('Booking Guest Information'!$G$21:$G$170=$AA17)),"")</f>
        <v>0</v>
      </c>
      <c r="CI17" s="19">
        <f>IF($AA17&lt;&gt;"",SUMPRODUCT(('Booking Guest Information'!$A$21:$A$170&lt;&gt;"X")*('Booking Guest Information'!$M$21:$M$170&lt;=CI$5)*('Booking Guest Information'!$O$21:$O$170&gt;CI$5)*('Booking Guest Information'!$G$21:$G$170=$AA17)),"")</f>
        <v>0</v>
      </c>
      <c r="CJ17" s="19">
        <f>IF($AA17&lt;&gt;"",SUMPRODUCT(('Booking Guest Information'!$A$21:$A$170&lt;&gt;"X")*('Booking Guest Information'!$M$21:$M$170&lt;=CJ$5)*('Booking Guest Information'!$O$21:$O$170&gt;CJ$5)*('Booking Guest Information'!$G$21:$G$170=$AA17)),"")</f>
        <v>0</v>
      </c>
      <c r="CK17" s="19">
        <f>IF($AA17&lt;&gt;"",SUMPRODUCT(('Booking Guest Information'!$A$21:$A$170&lt;&gt;"X")*('Booking Guest Information'!$M$21:$M$170&lt;=CK$5)*('Booking Guest Information'!$O$21:$O$170&gt;CK$5)*('Booking Guest Information'!$G$21:$G$170=$AA17)),"")</f>
        <v>0</v>
      </c>
      <c r="CL17" s="19">
        <f>IF($AA17&lt;&gt;"",SUMPRODUCT(('Booking Guest Information'!$A$21:$A$170&lt;&gt;"X")*('Booking Guest Information'!$M$21:$M$170&lt;=CL$5)*('Booking Guest Information'!$O$21:$O$170&gt;CL$5)*('Booking Guest Information'!$G$21:$G$170=$AA17)),"")</f>
        <v>0</v>
      </c>
      <c r="CM17" s="19">
        <f>IF($AA17&lt;&gt;"",SUMPRODUCT(('Booking Guest Information'!$A$21:$A$170&lt;&gt;"X")*('Booking Guest Information'!$M$21:$M$170&lt;=CM$5)*('Booking Guest Information'!$O$21:$O$170&gt;CM$5)*('Booking Guest Information'!$G$21:$G$170=$AA17)),"")</f>
        <v>0</v>
      </c>
      <c r="CN17" s="19">
        <f>IF($AA17&lt;&gt;"",SUMPRODUCT(('Booking Guest Information'!$A$21:$A$170&lt;&gt;"X")*('Booking Guest Information'!$M$21:$M$170&lt;=CN$5)*('Booking Guest Information'!$O$21:$O$170&gt;CN$5)*('Booking Guest Information'!$G$21:$G$170=$AA17)),"")</f>
        <v>0</v>
      </c>
      <c r="CO17" s="19">
        <f>IF($AA17&lt;&gt;"",SUMPRODUCT(('Booking Guest Information'!$A$21:$A$170&lt;&gt;"X")*('Booking Guest Information'!$M$21:$M$170&lt;=CO$5)*('Booking Guest Information'!$O$21:$O$170&gt;CO$5)*('Booking Guest Information'!$G$21:$G$170=$AA17)),"")</f>
        <v>0</v>
      </c>
      <c r="CP17" s="19">
        <f>IF($AA17&lt;&gt;"",SUMPRODUCT(('Booking Guest Information'!$A$21:$A$170&lt;&gt;"X")*('Booking Guest Information'!$M$21:$M$170&lt;=CP$5)*('Booking Guest Information'!$O$21:$O$170&gt;CP$5)*('Booking Guest Information'!$G$21:$G$170=$AA17)),"")</f>
        <v>0</v>
      </c>
      <c r="CQ17" s="19">
        <f>IF($AA17&lt;&gt;"",SUMPRODUCT(('Booking Guest Information'!$A$21:$A$170&lt;&gt;"X")*('Booking Guest Information'!$M$21:$M$170&lt;=CQ$5)*('Booking Guest Information'!$O$21:$O$170&gt;CQ$5)*('Booking Guest Information'!$G$21:$G$170=$AA17)),"")</f>
        <v>0</v>
      </c>
      <c r="CR17" s="19">
        <f>IF($AA17&lt;&gt;"",SUMPRODUCT(('Booking Guest Information'!$A$21:$A$170&lt;&gt;"X")*('Booking Guest Information'!$M$21:$M$170&lt;=CR$5)*('Booking Guest Information'!$O$21:$O$170&gt;CR$5)*('Booking Guest Information'!$G$21:$G$170=$AA17)),"")</f>
        <v>0</v>
      </c>
      <c r="CS17" s="19">
        <f>IF($AA17&lt;&gt;"",SUMPRODUCT(('Booking Guest Information'!$A$21:$A$170&lt;&gt;"X")*('Booking Guest Information'!$M$21:$M$170&lt;=CS$5)*('Booking Guest Information'!$O$21:$O$170&gt;CS$5)*('Booking Guest Information'!$G$21:$G$170=$AA17)),"")</f>
        <v>0</v>
      </c>
      <c r="CT17" s="19">
        <f>IF($AA17&lt;&gt;"",SUMPRODUCT(('Booking Guest Information'!$A$21:$A$170&lt;&gt;"X")*('Booking Guest Information'!$M$21:$M$170&lt;=CT$5)*('Booking Guest Information'!$O$21:$O$170&gt;CT$5)*('Booking Guest Information'!$G$21:$G$170=$AA17)),"")</f>
        <v>0</v>
      </c>
      <c r="CU17" s="19">
        <f>IF($AA17&lt;&gt;"",SUMPRODUCT(('Booking Guest Information'!$A$21:$A$170&lt;&gt;"X")*('Booking Guest Information'!$M$21:$M$170&lt;=CU$5)*('Booking Guest Information'!$O$21:$O$170&gt;CU$5)*('Booking Guest Information'!$G$21:$G$170=$AA17)),"")</f>
        <v>0</v>
      </c>
      <c r="CV17" s="19">
        <f>IF($AA17&lt;&gt;"",SUMPRODUCT(('Booking Guest Information'!$A$21:$A$170&lt;&gt;"X")*('Booking Guest Information'!$M$21:$M$170&lt;=CV$5)*('Booking Guest Information'!$O$21:$O$170&gt;CV$5)*('Booking Guest Information'!$G$21:$G$170=$AA17)),"")</f>
        <v>0</v>
      </c>
      <c r="CW17" s="19">
        <f>IF($AA17&lt;&gt;"",SUMPRODUCT(('Booking Guest Information'!$A$21:$A$170&lt;&gt;"X")*('Booking Guest Information'!$M$21:$M$170&lt;=CW$5)*('Booking Guest Information'!$O$21:$O$170&gt;CW$5)*('Booking Guest Information'!$G$21:$G$170=$AA17)),"")</f>
        <v>0</v>
      </c>
      <c r="CX17" s="19">
        <f>IF($AA17&lt;&gt;"",SUMPRODUCT(('Booking Guest Information'!$A$21:$A$170&lt;&gt;"X")*('Booking Guest Information'!$M$21:$M$170&lt;=CX$5)*('Booking Guest Information'!$O$21:$O$170&gt;CX$5)*('Booking Guest Information'!$G$21:$G$170=$AA17)),"")</f>
        <v>0</v>
      </c>
      <c r="CY17" s="19">
        <f>IF($AA17&lt;&gt;"",SUMPRODUCT(('Booking Guest Information'!$A$21:$A$170&lt;&gt;"X")*('Booking Guest Information'!$M$21:$M$170&lt;=CY$5)*('Booking Guest Information'!$O$21:$O$170&gt;CY$5)*('Booking Guest Information'!$G$21:$G$170=$AA17)),"")</f>
        <v>0</v>
      </c>
      <c r="CZ17" s="19">
        <f>IF($AA17&lt;&gt;"",SUMPRODUCT(('Booking Guest Information'!$A$21:$A$170&lt;&gt;"X")*('Booking Guest Information'!$M$21:$M$170&lt;=CZ$5)*('Booking Guest Information'!$O$21:$O$170&gt;CZ$5)*('Booking Guest Information'!$G$21:$G$170=$AA17)),"")</f>
        <v>0</v>
      </c>
      <c r="DA17" s="19">
        <f>IF($AA17&lt;&gt;"",SUMPRODUCT(('Booking Guest Information'!$A$21:$A$170&lt;&gt;"X")*('Booking Guest Information'!$M$21:$M$170&lt;=DA$5)*('Booking Guest Information'!$O$21:$O$170&gt;DA$5)*('Booking Guest Information'!$G$21:$G$170=$AA17)),"")</f>
        <v>0</v>
      </c>
      <c r="DB17" s="19">
        <f>IF($AA17&lt;&gt;"",SUMPRODUCT(('Booking Guest Information'!$A$21:$A$170&lt;&gt;"X")*('Booking Guest Information'!$M$21:$M$170&lt;=DB$5)*('Booking Guest Information'!$O$21:$O$170&gt;DB$5)*('Booking Guest Information'!$G$21:$G$170=$AA17)),"")</f>
        <v>0</v>
      </c>
      <c r="DC17" s="19">
        <f>IF($AA17&lt;&gt;"",SUMPRODUCT(('Booking Guest Information'!$A$21:$A$170&lt;&gt;"X")*('Booking Guest Information'!$M$21:$M$170&lt;=DC$5)*('Booking Guest Information'!$O$21:$O$170&gt;DC$5)*('Booking Guest Information'!$G$21:$G$170=$AA17)),"")</f>
        <v>0</v>
      </c>
      <c r="DD17" s="19">
        <f>IF($AA17&lt;&gt;"",SUMPRODUCT(('Booking Guest Information'!$A$21:$A$170&lt;&gt;"X")*('Booking Guest Information'!$M$21:$M$170&lt;=DD$5)*('Booking Guest Information'!$O$21:$O$170&gt;DD$5)*('Booking Guest Information'!$G$21:$G$170=$AA17)),"")</f>
        <v>0</v>
      </c>
      <c r="DE17" s="19">
        <f>IF($AA17&lt;&gt;"",SUMPRODUCT(('Booking Guest Information'!$A$21:$A$170&lt;&gt;"X")*('Booking Guest Information'!$M$21:$M$170&lt;=DE$5)*('Booking Guest Information'!$O$21:$O$170&gt;DE$5)*('Booking Guest Information'!$G$21:$G$170=$AA17)),"")</f>
        <v>0</v>
      </c>
      <c r="DF17" s="19">
        <f>IF($AA17&lt;&gt;"",SUMPRODUCT(('Booking Guest Information'!$A$21:$A$170&lt;&gt;"X")*('Booking Guest Information'!$M$21:$M$170&lt;=DF$5)*('Booking Guest Information'!$O$21:$O$170&gt;DF$5)*('Booking Guest Information'!$G$21:$G$170=$AA17)),"")</f>
        <v>0</v>
      </c>
      <c r="DG17" s="19">
        <f>IF($AA17&lt;&gt;"",SUMPRODUCT(('Booking Guest Information'!$A$21:$A$170&lt;&gt;"X")*('Booking Guest Information'!$M$21:$M$170&lt;=DG$5)*('Booking Guest Information'!$O$21:$O$170&gt;DG$5)*('Booking Guest Information'!$G$21:$G$170=$AA17)),"")</f>
        <v>0</v>
      </c>
      <c r="DH17" s="19">
        <f>IF($AA17&lt;&gt;"",SUMPRODUCT(('Booking Guest Information'!$A$21:$A$170&lt;&gt;"X")*('Booking Guest Information'!$M$21:$M$170&lt;=DH$5)*('Booking Guest Information'!$O$21:$O$170&gt;DH$5)*('Booking Guest Information'!$G$21:$G$170=$AA17)),"")</f>
        <v>0</v>
      </c>
      <c r="DI17" s="19">
        <f>IF($AA17&lt;&gt;"",SUMPRODUCT(('Booking Guest Information'!$A$21:$A$170&lt;&gt;"X")*('Booking Guest Information'!$M$21:$M$170&lt;=DI$5)*('Booking Guest Information'!$O$21:$O$170&gt;DI$5)*('Booking Guest Information'!$G$21:$G$170=$AA17)),"")</f>
        <v>0</v>
      </c>
      <c r="DJ17" s="19">
        <f>IF($AA17&lt;&gt;"",SUMPRODUCT(('Booking Guest Information'!$A$21:$A$170&lt;&gt;"X")*('Booking Guest Information'!$M$21:$M$170&lt;=DJ$5)*('Booking Guest Information'!$O$21:$O$170&gt;DJ$5)*('Booking Guest Information'!$G$21:$G$170=$AA17)),"")</f>
        <v>0</v>
      </c>
      <c r="DK17" s="19">
        <f>IF($AA17&lt;&gt;"",SUMPRODUCT(('Booking Guest Information'!$A$21:$A$170&lt;&gt;"X")*('Booking Guest Information'!$M$21:$M$170&lt;=DK$5)*('Booking Guest Information'!$O$21:$O$170&gt;DK$5)*('Booking Guest Information'!$G$21:$G$170=$AA17)),"")</f>
        <v>0</v>
      </c>
      <c r="DL17" s="19">
        <f>IF($AA17&lt;&gt;"",SUMPRODUCT(('Booking Guest Information'!$A$21:$A$170&lt;&gt;"X")*('Booking Guest Information'!$M$21:$M$170&lt;=DL$5)*('Booking Guest Information'!$O$21:$O$170&gt;DL$5)*('Booking Guest Information'!$G$21:$G$170=$AA17)),"")</f>
        <v>0</v>
      </c>
      <c r="DM17" s="19">
        <f>IF($AA17&lt;&gt;"",SUMPRODUCT(('Booking Guest Information'!$A$21:$A$170&lt;&gt;"X")*('Booking Guest Information'!$M$21:$M$170&lt;=DM$5)*('Booking Guest Information'!$O$21:$O$170&gt;DM$5)*('Booking Guest Information'!$G$21:$G$170=$AA17)),"")</f>
        <v>0</v>
      </c>
      <c r="DN17" s="19">
        <f>IF($AA17&lt;&gt;"",SUMPRODUCT(('Booking Guest Information'!$A$21:$A$170&lt;&gt;"X")*('Booking Guest Information'!$M$21:$M$170&lt;=DN$5)*('Booking Guest Information'!$O$21:$O$170&gt;DN$5)*('Booking Guest Information'!$G$21:$G$170=$AA17)),"")</f>
        <v>0</v>
      </c>
      <c r="DO17" s="19">
        <f>IF($AA17&lt;&gt;"",SUMPRODUCT(('Booking Guest Information'!$A$21:$A$170&lt;&gt;"X")*('Booking Guest Information'!$M$21:$M$170&lt;=DO$5)*('Booking Guest Information'!$O$21:$O$170&gt;DO$5)*('Booking Guest Information'!$G$21:$G$170=$AA17)),"")</f>
        <v>0</v>
      </c>
      <c r="DP17" s="19">
        <f>IF($AA17&lt;&gt;"",SUMPRODUCT(('Booking Guest Information'!$A$21:$A$170&lt;&gt;"X")*('Booking Guest Information'!$M$21:$M$170&lt;=DP$5)*('Booking Guest Information'!$O$21:$O$170&gt;DP$5)*('Booking Guest Information'!$G$21:$G$170=$AA17)),"")</f>
        <v>0</v>
      </c>
      <c r="DQ17" s="19">
        <f>IF($AA17&lt;&gt;"",SUMPRODUCT(('Booking Guest Information'!$A$21:$A$170&lt;&gt;"X")*('Booking Guest Information'!$M$21:$M$170&lt;=DQ$5)*('Booking Guest Information'!$O$21:$O$170&gt;DQ$5)*('Booking Guest Information'!$G$21:$G$170=$AA17)),"")</f>
        <v>0</v>
      </c>
      <c r="DR17" s="19">
        <f>IF($AA17&lt;&gt;"",SUMPRODUCT(('Booking Guest Information'!$A$21:$A$170&lt;&gt;"X")*('Booking Guest Information'!$M$21:$M$170&lt;=DR$5)*('Booking Guest Information'!$O$21:$O$170&gt;DR$5)*('Booking Guest Information'!$G$21:$G$170=$AA17)),"")</f>
        <v>0</v>
      </c>
      <c r="DS17" s="19">
        <f>IF($AA17&lt;&gt;"",SUMPRODUCT(('Booking Guest Information'!$A$21:$A$170&lt;&gt;"X")*('Booking Guest Information'!$M$21:$M$170&lt;=DS$5)*('Booking Guest Information'!$O$21:$O$170&gt;DS$5)*('Booking Guest Information'!$G$21:$G$170=$AA17)),"")</f>
        <v>0</v>
      </c>
      <c r="DT17" s="19">
        <f>IF($AA17&lt;&gt;"",SUMPRODUCT(('Booking Guest Information'!$A$21:$A$170&lt;&gt;"X")*('Booking Guest Information'!$M$21:$M$170&lt;=DT$5)*('Booking Guest Information'!$O$21:$O$170&gt;DT$5)*('Booking Guest Information'!$G$21:$G$170=$AA17)),"")</f>
        <v>0</v>
      </c>
      <c r="DU17" s="19">
        <f>IF($AA17&lt;&gt;"",SUMPRODUCT(('Booking Guest Information'!$A$21:$A$170&lt;&gt;"X")*('Booking Guest Information'!$M$21:$M$170&lt;=DU$5)*('Booking Guest Information'!$O$21:$O$170&gt;DU$5)*('Booking Guest Information'!$G$21:$G$170=$AA17)),"")</f>
        <v>0</v>
      </c>
      <c r="DV17" s="19">
        <f>IF($AA17&lt;&gt;"",SUMPRODUCT(('Booking Guest Information'!$A$21:$A$170&lt;&gt;"X")*('Booking Guest Information'!$M$21:$M$170&lt;=DV$5)*('Booking Guest Information'!$O$21:$O$170&gt;DV$5)*('Booking Guest Information'!$G$21:$G$170=$AA17)),"")</f>
        <v>0</v>
      </c>
      <c r="DW17" s="19">
        <f>IF($AA17&lt;&gt;"",SUMPRODUCT(('Booking Guest Information'!$A$21:$A$170&lt;&gt;"X")*('Booking Guest Information'!$M$21:$M$170&lt;=DW$5)*('Booking Guest Information'!$O$21:$O$170&gt;DW$5)*('Booking Guest Information'!$G$21:$G$170=$AA17)),"")</f>
        <v>0</v>
      </c>
      <c r="DX17" s="19">
        <f>IF($AA17&lt;&gt;"",SUMPRODUCT(('Booking Guest Information'!$A$21:$A$170&lt;&gt;"X")*('Booking Guest Information'!$M$21:$M$170&lt;=DX$5)*('Booking Guest Information'!$O$21:$O$170&gt;DX$5)*('Booking Guest Information'!$G$21:$G$170=$AA17)),"")</f>
        <v>0</v>
      </c>
      <c r="DY17" s="19">
        <f>IF($AA17&lt;&gt;"",SUMPRODUCT(('Booking Guest Information'!$A$21:$A$170&lt;&gt;"X")*('Booking Guest Information'!$M$21:$M$170&lt;=DY$5)*('Booking Guest Information'!$O$21:$O$170&gt;DY$5)*('Booking Guest Information'!$G$21:$G$170=$AA17)),"")</f>
        <v>0</v>
      </c>
      <c r="DZ17" s="19">
        <f>IF($AA17&lt;&gt;"",SUMPRODUCT(('Booking Guest Information'!$A$21:$A$170&lt;&gt;"X")*('Booking Guest Information'!$M$21:$M$170&lt;=DZ$5)*('Booking Guest Information'!$O$21:$O$170&gt;DZ$5)*('Booking Guest Information'!$G$21:$G$170=$AA17)),"")</f>
        <v>0</v>
      </c>
      <c r="EA17" s="19">
        <f>IF($AA17&lt;&gt;"",SUMPRODUCT(('Booking Guest Information'!$A$21:$A$170&lt;&gt;"X")*('Booking Guest Information'!$M$21:$M$170&lt;=EA$5)*('Booking Guest Information'!$O$21:$O$170&gt;EA$5)*('Booking Guest Information'!$G$21:$G$170=$AA17)),"")</f>
        <v>0</v>
      </c>
      <c r="EB17" s="19">
        <f>IF($AA17&lt;&gt;"",SUMPRODUCT(('Booking Guest Information'!$A$21:$A$170&lt;&gt;"X")*('Booking Guest Information'!$M$21:$M$170&lt;=EB$5)*('Booking Guest Information'!$O$21:$O$170&gt;EB$5)*('Booking Guest Information'!$G$21:$G$170=$AA17)),"")</f>
        <v>0</v>
      </c>
      <c r="EC17" s="19">
        <f>IF($AA17&lt;&gt;"",SUMPRODUCT(('Booking Guest Information'!$A$21:$A$170&lt;&gt;"X")*('Booking Guest Information'!$M$21:$M$170&lt;=EC$5)*('Booking Guest Information'!$O$21:$O$170&gt;EC$5)*('Booking Guest Information'!$G$21:$G$170=$AA17)),"")</f>
        <v>0</v>
      </c>
      <c r="ED17" s="19">
        <f>IF($AA17&lt;&gt;"",SUMPRODUCT(('Booking Guest Information'!$A$21:$A$170&lt;&gt;"X")*('Booking Guest Information'!$M$21:$M$170&lt;=ED$5)*('Booking Guest Information'!$O$21:$O$170&gt;ED$5)*('Booking Guest Information'!$G$21:$G$170=$AA17)),"")</f>
        <v>0</v>
      </c>
      <c r="EE17" s="19">
        <f>IF($AA17&lt;&gt;"",SUMPRODUCT(('Booking Guest Information'!$A$21:$A$170&lt;&gt;"X")*('Booking Guest Information'!$M$21:$M$170&lt;=EE$5)*('Booking Guest Information'!$O$21:$O$170&gt;EE$5)*('Booking Guest Information'!$G$21:$G$170=$AA17)),"")</f>
        <v>0</v>
      </c>
      <c r="EF17" s="19">
        <f>IF($AA17&lt;&gt;"",SUMPRODUCT(('Booking Guest Information'!$A$21:$A$170&lt;&gt;"X")*('Booking Guest Information'!$M$21:$M$170&lt;=EF$5)*('Booking Guest Information'!$O$21:$O$170&gt;EF$5)*('Booking Guest Information'!$G$21:$G$170=$AA17)),"")</f>
        <v>0</v>
      </c>
      <c r="EG17" s="19">
        <f>IF($AA17&lt;&gt;"",SUMPRODUCT(('Booking Guest Information'!$A$21:$A$170&lt;&gt;"X")*('Booking Guest Information'!$M$21:$M$170&lt;=EG$5)*('Booking Guest Information'!$O$21:$O$170&gt;EG$5)*('Booking Guest Information'!$G$21:$G$170=$AA17)),"")</f>
        <v>0</v>
      </c>
      <c r="EH17" s="19">
        <f>IF($AA17&lt;&gt;"",SUMPRODUCT(('Booking Guest Information'!$A$21:$A$170&lt;&gt;"X")*('Booking Guest Information'!$M$21:$M$170&lt;=EH$5)*('Booking Guest Information'!$O$21:$O$170&gt;EH$5)*('Booking Guest Information'!$G$21:$G$170=$AA17)),"")</f>
        <v>0</v>
      </c>
      <c r="EI17" s="19">
        <f>IF($AA17&lt;&gt;"",SUMPRODUCT(('Booking Guest Information'!$A$21:$A$170&lt;&gt;"X")*('Booking Guest Information'!$M$21:$M$170&lt;=EI$5)*('Booking Guest Information'!$O$21:$O$170&gt;EI$5)*('Booking Guest Information'!$G$21:$G$170=$AA17)),"")</f>
        <v>0</v>
      </c>
      <c r="EJ17" s="19">
        <f>IF($AA17&lt;&gt;"",SUMPRODUCT(('Booking Guest Information'!$A$21:$A$170&lt;&gt;"X")*('Booking Guest Information'!$M$21:$M$170&lt;=EJ$5)*('Booking Guest Information'!$O$21:$O$170&gt;EJ$5)*('Booking Guest Information'!$G$21:$G$170=$AA17)),"")</f>
        <v>0</v>
      </c>
      <c r="EK17" s="19">
        <f>IF($AA17&lt;&gt;"",SUMPRODUCT(('Booking Guest Information'!$A$21:$A$170&lt;&gt;"X")*('Booking Guest Information'!$M$21:$M$170&lt;=EK$5)*('Booking Guest Information'!$O$21:$O$170&gt;EK$5)*('Booking Guest Information'!$G$21:$G$170=$AA17)),"")</f>
        <v>0</v>
      </c>
      <c r="EL17" s="19">
        <f>IF($AA17&lt;&gt;"",SUMPRODUCT(('Booking Guest Information'!$A$21:$A$170&lt;&gt;"X")*('Booking Guest Information'!$M$21:$M$170&lt;=EL$5)*('Booking Guest Information'!$O$21:$O$170&gt;EL$5)*('Booking Guest Information'!$G$21:$G$170=$AA17)),"")</f>
        <v>0</v>
      </c>
      <c r="EM17" s="19">
        <f>IF($AA17&lt;&gt;"",SUMPRODUCT(('Booking Guest Information'!$A$21:$A$170&lt;&gt;"X")*('Booking Guest Information'!$M$21:$M$170&lt;=EM$5)*('Booking Guest Information'!$O$21:$O$170&gt;EM$5)*('Booking Guest Information'!$G$21:$G$170=$AA17)),"")</f>
        <v>0</v>
      </c>
      <c r="EN17" s="19">
        <f>IF($AA17&lt;&gt;"",SUMPRODUCT(('Booking Guest Information'!$A$21:$A$170&lt;&gt;"X")*('Booking Guest Information'!$M$21:$M$170&lt;=EN$5)*('Booking Guest Information'!$O$21:$O$170&gt;EN$5)*('Booking Guest Information'!$G$21:$G$170=$AA17)),"")</f>
        <v>0</v>
      </c>
      <c r="EO17" s="19">
        <f>IF($AA17&lt;&gt;"",SUMPRODUCT(('Booking Guest Information'!$A$21:$A$170&lt;&gt;"X")*('Booking Guest Information'!$M$21:$M$170&lt;=EO$5)*('Booking Guest Information'!$O$21:$O$170&gt;EO$5)*('Booking Guest Information'!$G$21:$G$170=$AA17)),"")</f>
        <v>0</v>
      </c>
      <c r="EP17" s="19">
        <f>IF($AA17&lt;&gt;"",SUMPRODUCT(('Booking Guest Information'!$A$21:$A$170&lt;&gt;"X")*('Booking Guest Information'!$M$21:$M$170&lt;=EP$5)*('Booking Guest Information'!$O$21:$O$170&gt;EP$5)*('Booking Guest Information'!$G$21:$G$170=$AA17)),"")</f>
        <v>0</v>
      </c>
      <c r="EQ17" s="19">
        <f>IF($AA17&lt;&gt;"",SUMPRODUCT(('Booking Guest Information'!$A$21:$A$170&lt;&gt;"X")*('Booking Guest Information'!$M$21:$M$170&lt;=EQ$5)*('Booking Guest Information'!$O$21:$O$170&gt;EQ$5)*('Booking Guest Information'!$G$21:$G$170=$AA17)),"")</f>
        <v>0</v>
      </c>
      <c r="ER17" s="19">
        <f>IF($AA17&lt;&gt;"",SUMPRODUCT(('Booking Guest Information'!$A$21:$A$170&lt;&gt;"X")*('Booking Guest Information'!$M$21:$M$170&lt;=ER$5)*('Booking Guest Information'!$O$21:$O$170&gt;ER$5)*('Booking Guest Information'!$G$21:$G$170=$AA17)),"")</f>
        <v>0</v>
      </c>
      <c r="ES17" s="19">
        <f>IF($AA17&lt;&gt;"",SUMPRODUCT(('Booking Guest Information'!$A$21:$A$170&lt;&gt;"X")*('Booking Guest Information'!$M$21:$M$170&lt;=ES$5)*('Booking Guest Information'!$O$21:$O$170&gt;ES$5)*('Booking Guest Information'!$G$21:$G$170=$AA17)),"")</f>
        <v>0</v>
      </c>
      <c r="ET17" s="19">
        <f>IF($AA17&lt;&gt;"",SUMPRODUCT(('Booking Guest Information'!$A$21:$A$170&lt;&gt;"X")*('Booking Guest Information'!$M$21:$M$170&lt;=ET$5)*('Booking Guest Information'!$O$21:$O$170&gt;ET$5)*('Booking Guest Information'!$G$21:$G$170=$AA17)),"")</f>
        <v>0</v>
      </c>
      <c r="EU17" s="19">
        <f>IF($AA17&lt;&gt;"",SUMPRODUCT(('Booking Guest Information'!$A$21:$A$170&lt;&gt;"X")*('Booking Guest Information'!$M$21:$M$170&lt;=EU$5)*('Booking Guest Information'!$O$21:$O$170&gt;EU$5)*('Booking Guest Information'!$G$21:$G$170=$AA17)),"")</f>
        <v>0</v>
      </c>
      <c r="EV17" s="19">
        <f>IF($AA17&lt;&gt;"",SUMPRODUCT(('Booking Guest Information'!$A$21:$A$170&lt;&gt;"X")*('Booking Guest Information'!$M$21:$M$170&lt;=EV$5)*('Booking Guest Information'!$O$21:$O$170&gt;EV$5)*('Booking Guest Information'!$G$21:$G$170=$AA17)),"")</f>
        <v>0</v>
      </c>
      <c r="EW17" s="19">
        <f>IF($AA17&lt;&gt;"",SUMPRODUCT(('Booking Guest Information'!$A$21:$A$170&lt;&gt;"X")*('Booking Guest Information'!$M$21:$M$170&lt;=EW$5)*('Booking Guest Information'!$O$21:$O$170&gt;EW$5)*('Booking Guest Information'!$G$21:$G$170=$AA17)),"")</f>
        <v>0</v>
      </c>
      <c r="EX17" s="19">
        <f>IF($AA17&lt;&gt;"",SUMPRODUCT(('Booking Guest Information'!$A$21:$A$170&lt;&gt;"X")*('Booking Guest Information'!$M$21:$M$170&lt;=EX$5)*('Booking Guest Information'!$O$21:$O$170&gt;EX$5)*('Booking Guest Information'!$G$21:$G$170=$AA17)),"")</f>
        <v>0</v>
      </c>
      <c r="EY17" s="19">
        <f>IF($AA17&lt;&gt;"",SUMPRODUCT(('Booking Guest Information'!$A$21:$A$170&lt;&gt;"X")*('Booking Guest Information'!$M$21:$M$170&lt;=EY$5)*('Booking Guest Information'!$O$21:$O$170&gt;EY$5)*('Booking Guest Information'!$G$21:$G$170=$AA17)),"")</f>
        <v>0</v>
      </c>
      <c r="EZ17" s="19">
        <f>IF($AA17&lt;&gt;"",SUMPRODUCT(('Booking Guest Information'!$A$21:$A$170&lt;&gt;"X")*('Booking Guest Information'!$M$21:$M$170&lt;=EZ$5)*('Booking Guest Information'!$O$21:$O$170&gt;EZ$5)*('Booking Guest Information'!$G$21:$G$170=$AA17)),"")</f>
        <v>0</v>
      </c>
      <c r="FA17" s="19">
        <f>IF($AA17&lt;&gt;"",SUMPRODUCT(('Booking Guest Information'!$A$21:$A$170&lt;&gt;"X")*('Booking Guest Information'!$M$21:$M$170&lt;=FA$5)*('Booking Guest Information'!$O$21:$O$170&gt;FA$5)*('Booking Guest Information'!$G$21:$G$170=$AA17)),"")</f>
        <v>0</v>
      </c>
      <c r="FB17" s="19">
        <f>IF($AA17&lt;&gt;"",SUMPRODUCT(('Booking Guest Information'!$A$21:$A$170&lt;&gt;"X")*('Booking Guest Information'!$M$21:$M$170&lt;=FB$5)*('Booking Guest Information'!$O$21:$O$170&gt;FB$5)*('Booking Guest Information'!$G$21:$G$170=$AA17)),"")</f>
        <v>0</v>
      </c>
      <c r="FC17" s="19">
        <f>IF($AA17&lt;&gt;"",SUMPRODUCT(('Booking Guest Information'!$A$21:$A$170&lt;&gt;"X")*('Booking Guest Information'!$M$21:$M$170&lt;=FC$5)*('Booking Guest Information'!$O$21:$O$170&gt;FC$5)*('Booking Guest Information'!$G$21:$G$170=$AA17)),"")</f>
        <v>0</v>
      </c>
      <c r="FD17" s="19">
        <f>IF($AA17&lt;&gt;"",SUMPRODUCT(('Booking Guest Information'!$A$21:$A$170&lt;&gt;"X")*('Booking Guest Information'!$M$21:$M$170&lt;=FD$5)*('Booking Guest Information'!$O$21:$O$170&gt;FD$5)*('Booking Guest Information'!$G$21:$G$170=$AA17)),"")</f>
        <v>0</v>
      </c>
      <c r="FE17" s="19">
        <f>IF($AA17&lt;&gt;"",SUMPRODUCT(('Booking Guest Information'!$A$21:$A$170&lt;&gt;"X")*('Booking Guest Information'!$M$21:$M$170&lt;=FE$5)*('Booking Guest Information'!$O$21:$O$170&gt;FE$5)*('Booking Guest Information'!$G$21:$G$170=$AA17)),"")</f>
        <v>0</v>
      </c>
      <c r="FF17" s="19">
        <f>IF($AA17&lt;&gt;"",SUMPRODUCT(('Booking Guest Information'!$A$21:$A$170&lt;&gt;"X")*('Booking Guest Information'!$M$21:$M$170&lt;=FF$5)*('Booking Guest Information'!$O$21:$O$170&gt;FF$5)*('Booking Guest Information'!$G$21:$G$170=$AA17)),"")</f>
        <v>0</v>
      </c>
      <c r="FG17" s="19">
        <f>IF($AA17&lt;&gt;"",SUMPRODUCT(('Booking Guest Information'!$A$21:$A$170&lt;&gt;"X")*('Booking Guest Information'!$M$21:$M$170&lt;=FG$5)*('Booking Guest Information'!$O$21:$O$170&gt;FG$5)*('Booking Guest Information'!$G$21:$G$170=$AA17)),"")</f>
        <v>0</v>
      </c>
      <c r="FH17" s="19">
        <f>IF($AA17&lt;&gt;"",SUMPRODUCT(('Booking Guest Information'!$A$21:$A$170&lt;&gt;"X")*('Booking Guest Information'!$M$21:$M$170&lt;=FH$5)*('Booking Guest Information'!$O$21:$O$170&gt;FH$5)*('Booking Guest Information'!$G$21:$G$170=$AA17)),"")</f>
        <v>0</v>
      </c>
      <c r="FI17" s="19">
        <f>IF($AA17&lt;&gt;"",SUMPRODUCT(('Booking Guest Information'!$A$21:$A$170&lt;&gt;"X")*('Booking Guest Information'!$M$21:$M$170&lt;=FI$5)*('Booking Guest Information'!$O$21:$O$170&gt;FI$5)*('Booking Guest Information'!$G$21:$G$170=$AA17)),"")</f>
        <v>0</v>
      </c>
      <c r="FJ17" s="19">
        <f>IF($AA17&lt;&gt;"",SUMPRODUCT(('Booking Guest Information'!$A$21:$A$170&lt;&gt;"X")*('Booking Guest Information'!$M$21:$M$170&lt;=FJ$5)*('Booking Guest Information'!$O$21:$O$170&gt;FJ$5)*('Booking Guest Information'!$G$21:$G$170=$AA17)),"")</f>
        <v>0</v>
      </c>
      <c r="FK17" s="19">
        <f>IF($AA17&lt;&gt;"",SUMPRODUCT(('Booking Guest Information'!$A$21:$A$170&lt;&gt;"X")*('Booking Guest Information'!$M$21:$M$170&lt;=FK$5)*('Booking Guest Information'!$O$21:$O$170&gt;FK$5)*('Booking Guest Information'!$G$21:$G$170=$AA17)),"")</f>
        <v>0</v>
      </c>
      <c r="FL17" s="19">
        <f>IF($AA17&lt;&gt;"",SUMPRODUCT(('Booking Guest Information'!$A$21:$A$170&lt;&gt;"X")*('Booking Guest Information'!$M$21:$M$170&lt;=FL$5)*('Booking Guest Information'!$O$21:$O$170&gt;FL$5)*('Booking Guest Information'!$G$21:$G$170=$AA17)),"")</f>
        <v>0</v>
      </c>
      <c r="FM17" s="19">
        <f>IF($AA17&lt;&gt;"",SUMPRODUCT(('Booking Guest Information'!$A$21:$A$170&lt;&gt;"X")*('Booking Guest Information'!$M$21:$M$170&lt;=FM$5)*('Booking Guest Information'!$O$21:$O$170&gt;FM$5)*('Booking Guest Information'!$G$21:$G$170=$AA17)),"")</f>
        <v>0</v>
      </c>
      <c r="FN17" s="19">
        <f>IF($AA17&lt;&gt;"",SUMPRODUCT(('Booking Guest Information'!$A$21:$A$170&lt;&gt;"X")*('Booking Guest Information'!$M$21:$M$170&lt;=FN$5)*('Booking Guest Information'!$O$21:$O$170&gt;FN$5)*('Booking Guest Information'!$G$21:$G$170=$AA17)),"")</f>
        <v>0</v>
      </c>
      <c r="FO17" s="19">
        <f>IF($AA17&lt;&gt;"",SUMPRODUCT(('Booking Guest Information'!$A$21:$A$170&lt;&gt;"X")*('Booking Guest Information'!$M$21:$M$170&lt;=FO$5)*('Booking Guest Information'!$O$21:$O$170&gt;FO$5)*('Booking Guest Information'!$G$21:$G$170=$AA17)),"")</f>
        <v>0</v>
      </c>
      <c r="FP17" s="19">
        <f>IF($AA17&lt;&gt;"",SUMPRODUCT(('Booking Guest Information'!$A$21:$A$170&lt;&gt;"X")*('Booking Guest Information'!$M$21:$M$170&lt;=FP$5)*('Booking Guest Information'!$O$21:$O$170&gt;FP$5)*('Booking Guest Information'!$G$21:$G$170=$AA17)),"")</f>
        <v>0</v>
      </c>
      <c r="FQ17" s="19">
        <f>IF($AA17&lt;&gt;"",SUMPRODUCT(('Booking Guest Information'!$A$21:$A$170&lt;&gt;"X")*('Booking Guest Information'!$M$21:$M$170&lt;=FQ$5)*('Booking Guest Information'!$O$21:$O$170&gt;FQ$5)*('Booking Guest Information'!$G$21:$G$170=$AA17)),"")</f>
        <v>0</v>
      </c>
      <c r="FR17" s="19">
        <f>IF($AA17&lt;&gt;"",SUMPRODUCT(('Booking Guest Information'!$A$21:$A$170&lt;&gt;"X")*('Booking Guest Information'!$M$21:$M$170&lt;=FR$5)*('Booking Guest Information'!$O$21:$O$170&gt;FR$5)*('Booking Guest Information'!$G$21:$G$170=$AA17)),"")</f>
        <v>0</v>
      </c>
      <c r="FS17" s="19">
        <f>IF($AA17&lt;&gt;"",SUMPRODUCT(('Booking Guest Information'!$A$21:$A$170&lt;&gt;"X")*('Booking Guest Information'!$M$21:$M$170&lt;=FS$5)*('Booking Guest Information'!$O$21:$O$170&gt;FS$5)*('Booking Guest Information'!$G$21:$G$170=$AA17)),"")</f>
        <v>0</v>
      </c>
      <c r="FT17" s="19">
        <f>IF($AA17&lt;&gt;"",SUMPRODUCT(('Booking Guest Information'!$A$21:$A$170&lt;&gt;"X")*('Booking Guest Information'!$M$21:$M$170&lt;=FT$5)*('Booking Guest Information'!$O$21:$O$170&gt;FT$5)*('Booking Guest Information'!$G$21:$G$170=$AA17)),"")</f>
        <v>0</v>
      </c>
      <c r="FU17" s="19">
        <f>IF($AA17&lt;&gt;"",SUMPRODUCT(('Booking Guest Information'!$A$21:$A$170&lt;&gt;"X")*('Booking Guest Information'!$M$21:$M$170&lt;=FU$5)*('Booking Guest Information'!$O$21:$O$170&gt;FU$5)*('Booking Guest Information'!$G$21:$G$170=$AA17)),"")</f>
        <v>0</v>
      </c>
      <c r="FV17" s="19">
        <f>IF($AA17&lt;&gt;"",SUMPRODUCT(('Booking Guest Information'!$A$21:$A$170&lt;&gt;"X")*('Booking Guest Information'!$M$21:$M$170&lt;=FV$5)*('Booking Guest Information'!$O$21:$O$170&gt;FV$5)*('Booking Guest Information'!$G$21:$G$170=$AA17)),"")</f>
        <v>0</v>
      </c>
      <c r="FW17" s="19">
        <f>IF($AA17&lt;&gt;"",SUMPRODUCT(('Booking Guest Information'!$A$21:$A$170&lt;&gt;"X")*('Booking Guest Information'!$M$21:$M$170&lt;=FW$5)*('Booking Guest Information'!$O$21:$O$170&gt;FW$5)*('Booking Guest Information'!$G$21:$G$170=$AA17)),"")</f>
        <v>0</v>
      </c>
      <c r="FX17" s="19">
        <f>IF($AA17&lt;&gt;"",SUMPRODUCT(('Booking Guest Information'!$A$21:$A$170&lt;&gt;"X")*('Booking Guest Information'!$M$21:$M$170&lt;=FX$5)*('Booking Guest Information'!$O$21:$O$170&gt;FX$5)*('Booking Guest Information'!$G$21:$G$170=$AA17)),"")</f>
        <v>0</v>
      </c>
      <c r="FY17" s="19">
        <f>IF($AA17&lt;&gt;"",SUMPRODUCT(('Booking Guest Information'!$A$21:$A$170&lt;&gt;"X")*('Booking Guest Information'!$M$21:$M$170&lt;=FY$5)*('Booking Guest Information'!$O$21:$O$170&gt;FY$5)*('Booking Guest Information'!$G$21:$G$170=$AA17)),"")</f>
        <v>0</v>
      </c>
      <c r="FZ17" s="19">
        <f>IF($AA17&lt;&gt;"",SUMPRODUCT(('Booking Guest Information'!$A$21:$A$170&lt;&gt;"X")*('Booking Guest Information'!$M$21:$M$170&lt;=FZ$5)*('Booking Guest Information'!$O$21:$O$170&gt;FZ$5)*('Booking Guest Information'!$G$21:$G$170=$AA17)),"")</f>
        <v>0</v>
      </c>
      <c r="GA17" s="19">
        <f>IF($AA17&lt;&gt;"",SUMPRODUCT(('Booking Guest Information'!$A$21:$A$170&lt;&gt;"X")*('Booking Guest Information'!$M$21:$M$170&lt;=GA$5)*('Booking Guest Information'!$O$21:$O$170&gt;GA$5)*('Booking Guest Information'!$G$21:$G$170=$AA17)),"")</f>
        <v>0</v>
      </c>
      <c r="GB17" s="19">
        <f>IF($AA17&lt;&gt;"",SUMPRODUCT(('Booking Guest Information'!$A$21:$A$170&lt;&gt;"X")*('Booking Guest Information'!$M$21:$M$170&lt;=GB$5)*('Booking Guest Information'!$O$21:$O$170&gt;GB$5)*('Booking Guest Information'!$G$21:$G$170=$AA17)),"")</f>
        <v>0</v>
      </c>
      <c r="GC17" s="19">
        <f>IF($AA17&lt;&gt;"",SUMPRODUCT(('Booking Guest Information'!$A$21:$A$170&lt;&gt;"X")*('Booking Guest Information'!$M$21:$M$170&lt;=GC$5)*('Booking Guest Information'!$O$21:$O$170&gt;GC$5)*('Booking Guest Information'!$G$21:$G$170=$AA17)),"")</f>
        <v>0</v>
      </c>
      <c r="GD17" s="19">
        <f>IF($AA17&lt;&gt;"",SUMPRODUCT(('Booking Guest Information'!$A$21:$A$170&lt;&gt;"X")*('Booking Guest Information'!$M$21:$M$170&lt;=GD$5)*('Booking Guest Information'!$O$21:$O$170&gt;GD$5)*('Booking Guest Information'!$G$21:$G$170=$AA17)),"")</f>
        <v>0</v>
      </c>
      <c r="GE17" s="19">
        <f>IF($AA17&lt;&gt;"",SUMPRODUCT(('Booking Guest Information'!$A$21:$A$170&lt;&gt;"X")*('Booking Guest Information'!$M$21:$M$170&lt;=GE$5)*('Booking Guest Information'!$O$21:$O$170&gt;GE$5)*('Booking Guest Information'!$G$21:$G$170=$AA17)),"")</f>
        <v>0</v>
      </c>
      <c r="GF17" s="19">
        <f>IF($AA17&lt;&gt;"",SUMPRODUCT(('Booking Guest Information'!$A$21:$A$170&lt;&gt;"X")*('Booking Guest Information'!$M$21:$M$170&lt;=GF$5)*('Booking Guest Information'!$O$21:$O$170&gt;GF$5)*('Booking Guest Information'!$G$21:$G$170=$AA17)),"")</f>
        <v>0</v>
      </c>
      <c r="GG17" s="19">
        <f>IF($AA17&lt;&gt;"",SUMPRODUCT(('Booking Guest Information'!$A$21:$A$170&lt;&gt;"X")*('Booking Guest Information'!$M$21:$M$170&lt;=GG$5)*('Booking Guest Information'!$O$21:$O$170&gt;GG$5)*('Booking Guest Information'!$G$21:$G$170=$AA17)),"")</f>
        <v>0</v>
      </c>
      <c r="GH17" s="19">
        <f>IF($AA17&lt;&gt;"",SUMPRODUCT(('Booking Guest Information'!$A$21:$A$170&lt;&gt;"X")*('Booking Guest Information'!$M$21:$M$170&lt;=GH$5)*('Booking Guest Information'!$O$21:$O$170&gt;GH$5)*('Booking Guest Information'!$G$21:$G$170=$AA17)),"")</f>
        <v>0</v>
      </c>
      <c r="GI17" s="19">
        <f>IF($AA17&lt;&gt;"",SUMPRODUCT(('Booking Guest Information'!$A$21:$A$170&lt;&gt;"X")*('Booking Guest Information'!$M$21:$M$170&lt;=GI$5)*('Booking Guest Information'!$O$21:$O$170&gt;GI$5)*('Booking Guest Information'!$G$21:$G$170=$AA17)),"")</f>
        <v>0</v>
      </c>
      <c r="GJ17" s="19">
        <f>IF($AA17&lt;&gt;"",SUMPRODUCT(('Booking Guest Information'!$A$21:$A$170&lt;&gt;"X")*('Booking Guest Information'!$M$21:$M$170&lt;=GJ$5)*('Booking Guest Information'!$O$21:$O$170&gt;GJ$5)*('Booking Guest Information'!$G$21:$G$170=$AA17)),"")</f>
        <v>0</v>
      </c>
      <c r="GK17" s="19">
        <f>IF($AA17&lt;&gt;"",SUMPRODUCT(('Booking Guest Information'!$A$21:$A$170&lt;&gt;"X")*('Booking Guest Information'!$M$21:$M$170&lt;=GK$5)*('Booking Guest Information'!$O$21:$O$170&gt;GK$5)*('Booking Guest Information'!$G$21:$G$170=$AA17)),"")</f>
        <v>0</v>
      </c>
      <c r="GL17" s="19">
        <f>IF($AA17&lt;&gt;"",SUMPRODUCT(('Booking Guest Information'!$A$21:$A$170&lt;&gt;"X")*('Booking Guest Information'!$M$21:$M$170&lt;=GL$5)*('Booking Guest Information'!$O$21:$O$170&gt;GL$5)*('Booking Guest Information'!$G$21:$G$170=$AA17)),"")</f>
        <v>0</v>
      </c>
      <c r="GM17" s="19">
        <f>IF($AA17&lt;&gt;"",SUMPRODUCT(('Booking Guest Information'!$A$21:$A$170&lt;&gt;"X")*('Booking Guest Information'!$M$21:$M$170&lt;=GM$5)*('Booking Guest Information'!$O$21:$O$170&gt;GM$5)*('Booking Guest Information'!$G$21:$G$170=$AA17)),"")</f>
        <v>0</v>
      </c>
      <c r="GN17" s="19">
        <f>IF($AA17&lt;&gt;"",SUMPRODUCT(('Booking Guest Information'!$A$21:$A$170&lt;&gt;"X")*('Booking Guest Information'!$M$21:$M$170&lt;=GN$5)*('Booking Guest Information'!$O$21:$O$170&gt;GN$5)*('Booking Guest Information'!$G$21:$G$170=$AA17)),"")</f>
        <v>0</v>
      </c>
      <c r="GO17" s="19">
        <f>IF($AA17&lt;&gt;"",SUMPRODUCT(('Booking Guest Information'!$A$21:$A$170&lt;&gt;"X")*('Booking Guest Information'!$M$21:$M$170&lt;=GO$5)*('Booking Guest Information'!$O$21:$O$170&gt;GO$5)*('Booking Guest Information'!$G$21:$G$170=$AA17)),"")</f>
        <v>0</v>
      </c>
      <c r="GP17" s="19">
        <f>IF($AA17&lt;&gt;"",SUMPRODUCT(('Booking Guest Information'!$A$21:$A$170&lt;&gt;"X")*('Booking Guest Information'!$M$21:$M$170&lt;=GP$5)*('Booking Guest Information'!$O$21:$O$170&gt;GP$5)*('Booking Guest Information'!$G$21:$G$170=$AA17)),"")</f>
        <v>0</v>
      </c>
      <c r="GQ17" s="19">
        <f>IF($AA17&lt;&gt;"",SUMPRODUCT(('Booking Guest Information'!$A$21:$A$170&lt;&gt;"X")*('Booking Guest Information'!$M$21:$M$170&lt;=GQ$5)*('Booking Guest Information'!$O$21:$O$170&gt;GQ$5)*('Booking Guest Information'!$G$21:$G$170=$AA17)),"")</f>
        <v>0</v>
      </c>
      <c r="GR17" s="19">
        <f>IF($AA17&lt;&gt;"",SUMPRODUCT(('Booking Guest Information'!$A$21:$A$170&lt;&gt;"X")*('Booking Guest Information'!$M$21:$M$170&lt;=GR$5)*('Booking Guest Information'!$O$21:$O$170&gt;GR$5)*('Booking Guest Information'!$G$21:$G$170=$AA17)),"")</f>
        <v>0</v>
      </c>
      <c r="GS17" s="19">
        <f>IF($AA17&lt;&gt;"",SUMPRODUCT(('Booking Guest Information'!$A$21:$A$170&lt;&gt;"X")*('Booking Guest Information'!$M$21:$M$170&lt;=GS$5)*('Booking Guest Information'!$O$21:$O$170&gt;GS$5)*('Booking Guest Information'!$G$21:$G$170=$AA17)),"")</f>
        <v>0</v>
      </c>
      <c r="GT17" s="19">
        <f>IF($AA17&lt;&gt;"",SUMPRODUCT(('Booking Guest Information'!$A$21:$A$170&lt;&gt;"X")*('Booking Guest Information'!$M$21:$M$170&lt;=GT$5)*('Booking Guest Information'!$O$21:$O$170&gt;GT$5)*('Booking Guest Information'!$G$21:$G$170=$AA17)),"")</f>
        <v>0</v>
      </c>
      <c r="GU17" s="19">
        <f>IF($AA17&lt;&gt;"",SUMPRODUCT(('Booking Guest Information'!$A$21:$A$170&lt;&gt;"X")*('Booking Guest Information'!$M$21:$M$170&lt;=GU$5)*('Booking Guest Information'!$O$21:$O$170&gt;GU$5)*('Booking Guest Information'!$G$21:$G$170=$AA17)),"")</f>
        <v>0</v>
      </c>
      <c r="GV17" s="19">
        <f>IF($AA17&lt;&gt;"",SUMPRODUCT(('Booking Guest Information'!$A$21:$A$170&lt;&gt;"X")*('Booking Guest Information'!$M$21:$M$170&lt;=GV$5)*('Booking Guest Information'!$O$21:$O$170&gt;GV$5)*('Booking Guest Information'!$G$21:$G$170=$AA17)),"")</f>
        <v>0</v>
      </c>
      <c r="GW17" s="19">
        <f>IF($AA17&lt;&gt;"",SUMPRODUCT(('Booking Guest Information'!$A$21:$A$170&lt;&gt;"X")*('Booking Guest Information'!$M$21:$M$170&lt;=GW$5)*('Booking Guest Information'!$O$21:$O$170&gt;GW$5)*('Booking Guest Information'!$G$21:$G$170=$AA17)),"")</f>
        <v>0</v>
      </c>
      <c r="GX17" s="19">
        <f>IF($AA17&lt;&gt;"",SUMPRODUCT(('Booking Guest Information'!$A$21:$A$170&lt;&gt;"X")*('Booking Guest Information'!$M$21:$M$170&lt;=GX$5)*('Booking Guest Information'!$O$21:$O$170&gt;GX$5)*('Booking Guest Information'!$G$21:$G$170=$AA17)),"")</f>
        <v>0</v>
      </c>
      <c r="GY17" s="19">
        <f>IF($AA17&lt;&gt;"",SUMPRODUCT(('Booking Guest Information'!$A$21:$A$170&lt;&gt;"X")*('Booking Guest Information'!$M$21:$M$170&lt;=GY$5)*('Booking Guest Information'!$O$21:$O$170&gt;GY$5)*('Booking Guest Information'!$G$21:$G$170=$AA17)),"")</f>
        <v>0</v>
      </c>
      <c r="GZ17" s="19">
        <f>IF($AA17&lt;&gt;"",SUMPRODUCT(('Booking Guest Information'!$A$21:$A$170&lt;&gt;"X")*('Booking Guest Information'!$M$21:$M$170&lt;=GZ$5)*('Booking Guest Information'!$O$21:$O$170&gt;GZ$5)*('Booking Guest Information'!$G$21:$G$170=$AA17)),"")</f>
        <v>0</v>
      </c>
      <c r="HA17" s="19">
        <f>IF($AA17&lt;&gt;"",SUMPRODUCT(('Booking Guest Information'!$A$21:$A$170&lt;&gt;"X")*('Booking Guest Information'!$M$21:$M$170&lt;=HA$5)*('Booking Guest Information'!$O$21:$O$170&gt;HA$5)*('Booking Guest Information'!$G$21:$G$170=$AA17)),"")</f>
        <v>0</v>
      </c>
      <c r="HB17" s="19">
        <f>IF($AA17&lt;&gt;"",SUMPRODUCT(('Booking Guest Information'!$A$21:$A$170&lt;&gt;"X")*('Booking Guest Information'!$M$21:$M$170&lt;=HB$5)*('Booking Guest Information'!$O$21:$O$170&gt;HB$5)*('Booking Guest Information'!$G$21:$G$170=$AA17)),"")</f>
        <v>0</v>
      </c>
      <c r="HC17" s="19">
        <f>IF($AA17&lt;&gt;"",SUMPRODUCT(('Booking Guest Information'!$A$21:$A$170&lt;&gt;"X")*('Booking Guest Information'!$M$21:$M$170&lt;=HC$5)*('Booking Guest Information'!$O$21:$O$170&gt;HC$5)*('Booking Guest Information'!$G$21:$G$170=$AA17)),"")</f>
        <v>0</v>
      </c>
      <c r="HD17" s="19">
        <f>IF($AA17&lt;&gt;"",SUMPRODUCT(('Booking Guest Information'!$A$21:$A$170&lt;&gt;"X")*('Booking Guest Information'!$M$21:$M$170&lt;=HD$5)*('Booking Guest Information'!$O$21:$O$170&gt;HD$5)*('Booking Guest Information'!$G$21:$G$170=$AA17)),"")</f>
        <v>0</v>
      </c>
      <c r="HE17" s="19">
        <f>IF($AA17&lt;&gt;"",SUMPRODUCT(('Booking Guest Information'!$A$21:$A$170&lt;&gt;"X")*('Booking Guest Information'!$M$21:$M$170&lt;=HE$5)*('Booking Guest Information'!$O$21:$O$170&gt;HE$5)*('Booking Guest Information'!$G$21:$G$170=$AA17)),"")</f>
        <v>0</v>
      </c>
      <c r="HF17" s="19">
        <f>IF($AA17&lt;&gt;"",SUMPRODUCT(('Booking Guest Information'!$A$21:$A$170&lt;&gt;"X")*('Booking Guest Information'!$M$21:$M$170&lt;=HF$5)*('Booking Guest Information'!$O$21:$O$170&gt;HF$5)*('Booking Guest Information'!$G$21:$G$170=$AA17)),"")</f>
        <v>0</v>
      </c>
      <c r="HG17" s="19">
        <f>IF($AA17&lt;&gt;"",SUMPRODUCT(('Booking Guest Information'!$A$21:$A$170&lt;&gt;"X")*('Booking Guest Information'!$M$21:$M$170&lt;=HG$5)*('Booking Guest Information'!$O$21:$O$170&gt;HG$5)*('Booking Guest Information'!$G$21:$G$170=$AA17)),"")</f>
        <v>0</v>
      </c>
      <c r="HH17" s="19">
        <f>IF($AA17&lt;&gt;"",SUMPRODUCT(('Booking Guest Information'!$A$21:$A$170&lt;&gt;"X")*('Booking Guest Information'!$M$21:$M$170&lt;=HH$5)*('Booking Guest Information'!$O$21:$O$170&gt;HH$5)*('Booking Guest Information'!$G$21:$G$170=$AA17)),"")</f>
        <v>0</v>
      </c>
      <c r="HI17" s="19">
        <f>IF($AA17&lt;&gt;"",SUMPRODUCT(('Booking Guest Information'!$A$21:$A$170&lt;&gt;"X")*('Booking Guest Information'!$M$21:$M$170&lt;=HI$5)*('Booking Guest Information'!$O$21:$O$170&gt;HI$5)*('Booking Guest Information'!$G$21:$G$170=$AA17)),"")</f>
        <v>0</v>
      </c>
      <c r="HJ17" s="19">
        <f>IF($AA17&lt;&gt;"",SUMPRODUCT(('Booking Guest Information'!$A$21:$A$170&lt;&gt;"X")*('Booking Guest Information'!$M$21:$M$170&lt;=HJ$5)*('Booking Guest Information'!$O$21:$O$170&gt;HJ$5)*('Booking Guest Information'!$G$21:$G$170=$AA17)),"")</f>
        <v>0</v>
      </c>
      <c r="HK17" s="19">
        <f>IF($AA17&lt;&gt;"",SUMPRODUCT(('Booking Guest Information'!$A$21:$A$170&lt;&gt;"X")*('Booking Guest Information'!$M$21:$M$170&lt;=HK$5)*('Booking Guest Information'!$O$21:$O$170&gt;HK$5)*('Booking Guest Information'!$G$21:$G$170=$AA17)),"")</f>
        <v>0</v>
      </c>
      <c r="HL17" s="19">
        <f>IF($AA17&lt;&gt;"",SUMPRODUCT(('Booking Guest Information'!$A$21:$A$170&lt;&gt;"X")*('Booking Guest Information'!$M$21:$M$170&lt;=HL$5)*('Booking Guest Information'!$O$21:$O$170&gt;HL$5)*('Booking Guest Information'!$G$21:$G$170=$AA17)),"")</f>
        <v>0</v>
      </c>
      <c r="HM17" s="19">
        <f>IF($AA17&lt;&gt;"",SUMPRODUCT(('Booking Guest Information'!$A$21:$A$170&lt;&gt;"X")*('Booking Guest Information'!$M$21:$M$170&lt;=HM$5)*('Booking Guest Information'!$O$21:$O$170&gt;HM$5)*('Booking Guest Information'!$G$21:$G$170=$AA17)),"")</f>
        <v>0</v>
      </c>
      <c r="HN17" s="19">
        <f>IF($AA17&lt;&gt;"",SUMPRODUCT(('Booking Guest Information'!$A$21:$A$170&lt;&gt;"X")*('Booking Guest Information'!$M$21:$M$170&lt;=HN$5)*('Booking Guest Information'!$O$21:$O$170&gt;HN$5)*('Booking Guest Information'!$G$21:$G$170=$AA17)),"")</f>
        <v>0</v>
      </c>
      <c r="HO17" s="19">
        <f>IF($AA17&lt;&gt;"",SUMPRODUCT(('Booking Guest Information'!$A$21:$A$170&lt;&gt;"X")*('Booking Guest Information'!$M$21:$M$170&lt;=HO$5)*('Booking Guest Information'!$O$21:$O$170&gt;HO$5)*('Booking Guest Information'!$G$21:$G$170=$AA17)),"")</f>
        <v>0</v>
      </c>
      <c r="HP17" s="19">
        <f>IF($AA17&lt;&gt;"",SUMPRODUCT(('Booking Guest Information'!$A$21:$A$170&lt;&gt;"X")*('Booking Guest Information'!$M$21:$M$170&lt;=HP$5)*('Booking Guest Information'!$O$21:$O$170&gt;HP$5)*('Booking Guest Information'!$G$21:$G$170=$AA17)),"")</f>
        <v>0</v>
      </c>
      <c r="HQ17" s="19">
        <f>IF($AA17&lt;&gt;"",SUMPRODUCT(('Booking Guest Information'!$A$21:$A$170&lt;&gt;"X")*('Booking Guest Information'!$M$21:$M$170&lt;=HQ$5)*('Booking Guest Information'!$O$21:$O$170&gt;HQ$5)*('Booking Guest Information'!$G$21:$G$170=$AA17)),"")</f>
        <v>0</v>
      </c>
      <c r="HR17" s="19">
        <f>IF($AA17&lt;&gt;"",SUMPRODUCT(('Booking Guest Information'!$A$21:$A$170&lt;&gt;"X")*('Booking Guest Information'!$M$21:$M$170&lt;=HR$5)*('Booking Guest Information'!$O$21:$O$170&gt;HR$5)*('Booking Guest Information'!$G$21:$G$170=$AA17)),"")</f>
        <v>0</v>
      </c>
      <c r="HS17" s="19">
        <f>IF($AA17&lt;&gt;"",SUMPRODUCT(('Booking Guest Information'!$A$21:$A$170&lt;&gt;"X")*('Booking Guest Information'!$M$21:$M$170&lt;=HS$5)*('Booking Guest Information'!$O$21:$O$170&gt;HS$5)*('Booking Guest Information'!$G$21:$G$170=$AA17)),"")</f>
        <v>0</v>
      </c>
      <c r="HT17" s="19">
        <f>IF($AA17&lt;&gt;"",SUMPRODUCT(('Booking Guest Information'!$A$21:$A$170&lt;&gt;"X")*('Booking Guest Information'!$M$21:$M$170&lt;=HT$5)*('Booking Guest Information'!$O$21:$O$170&gt;HT$5)*('Booking Guest Information'!$G$21:$G$170=$AA17)),"")</f>
        <v>0</v>
      </c>
      <c r="HU17" s="19">
        <f>IF($AA17&lt;&gt;"",SUMPRODUCT(('Booking Guest Information'!$A$21:$A$170&lt;&gt;"X")*('Booking Guest Information'!$M$21:$M$170&lt;=HU$5)*('Booking Guest Information'!$O$21:$O$170&gt;HU$5)*('Booking Guest Information'!$G$21:$G$170=$AA17)),"")</f>
        <v>0</v>
      </c>
      <c r="HV17" s="19">
        <f>IF($AA17&lt;&gt;"",SUMPRODUCT(('Booking Guest Information'!$A$21:$A$170&lt;&gt;"X")*('Booking Guest Information'!$M$21:$M$170&lt;=HV$5)*('Booking Guest Information'!$O$21:$O$170&gt;HV$5)*('Booking Guest Information'!$G$21:$G$170=$AA17)),"")</f>
        <v>0</v>
      </c>
      <c r="HW17" s="19">
        <f>IF($AA17&lt;&gt;"",SUMPRODUCT(('Booking Guest Information'!$A$21:$A$170&lt;&gt;"X")*('Booking Guest Information'!$M$21:$M$170&lt;=HW$5)*('Booking Guest Information'!$O$21:$O$170&gt;HW$5)*('Booking Guest Information'!$G$21:$G$170=$AA17)),"")</f>
        <v>0</v>
      </c>
      <c r="HX17" s="19">
        <f>IF($AA17&lt;&gt;"",SUMPRODUCT(('Booking Guest Information'!$A$21:$A$170&lt;&gt;"X")*('Booking Guest Information'!$M$21:$M$170&lt;=HX$5)*('Booking Guest Information'!$O$21:$O$170&gt;HX$5)*('Booking Guest Information'!$G$21:$G$170=$AA17)),"")</f>
        <v>0</v>
      </c>
      <c r="HY17" s="19">
        <f>IF($AA17&lt;&gt;"",SUMPRODUCT(('Booking Guest Information'!$A$21:$A$170&lt;&gt;"X")*('Booking Guest Information'!$M$21:$M$170&lt;=HY$5)*('Booking Guest Information'!$O$21:$O$170&gt;HY$5)*('Booking Guest Information'!$G$21:$G$170=$AA17)),"")</f>
        <v>0</v>
      </c>
      <c r="HZ17" s="19">
        <f>IF($AA17&lt;&gt;"",SUMPRODUCT(('Booking Guest Information'!$A$21:$A$170&lt;&gt;"X")*('Booking Guest Information'!$M$21:$M$170&lt;=HZ$5)*('Booking Guest Information'!$O$21:$O$170&gt;HZ$5)*('Booking Guest Information'!$G$21:$G$170=$AA17)),"")</f>
        <v>0</v>
      </c>
      <c r="IA17" s="19">
        <f>IF($AA17&lt;&gt;"",SUMPRODUCT(('Booking Guest Information'!$A$21:$A$170&lt;&gt;"X")*('Booking Guest Information'!$M$21:$M$170&lt;=IA$5)*('Booking Guest Information'!$O$21:$O$170&gt;IA$5)*('Booking Guest Information'!$G$21:$G$170=$AA17)),"")</f>
        <v>0</v>
      </c>
      <c r="IB17" s="19">
        <f>IF($AA17&lt;&gt;"",SUMPRODUCT(('Booking Guest Information'!$A$21:$A$170&lt;&gt;"X")*('Booking Guest Information'!$M$21:$M$170&lt;=IB$5)*('Booking Guest Information'!$O$21:$O$170&gt;IB$5)*('Booking Guest Information'!$G$21:$G$170=$AA17)),"")</f>
        <v>0</v>
      </c>
      <c r="IC17" s="19">
        <f>IF($AA17&lt;&gt;"",SUMPRODUCT(('Booking Guest Information'!$A$21:$A$170&lt;&gt;"X")*('Booking Guest Information'!$M$21:$M$170&lt;=IC$5)*('Booking Guest Information'!$O$21:$O$170&gt;IC$5)*('Booking Guest Information'!$G$21:$G$170=$AA17)),"")</f>
        <v>0</v>
      </c>
      <c r="ID17" s="19">
        <f>IF($AA17&lt;&gt;"",SUMPRODUCT(('Booking Guest Information'!$A$21:$A$170&lt;&gt;"X")*('Booking Guest Information'!$M$21:$M$170&lt;=ID$5)*('Booking Guest Information'!$O$21:$O$170&gt;ID$5)*('Booking Guest Information'!$G$21:$G$170=$AA17)),"")</f>
        <v>0</v>
      </c>
      <c r="IE17" s="19">
        <f>IF($AA17&lt;&gt;"",SUMPRODUCT(('Booking Guest Information'!$A$21:$A$170&lt;&gt;"X")*('Booking Guest Information'!$M$21:$M$170&lt;=IE$5)*('Booking Guest Information'!$O$21:$O$170&gt;IE$5)*('Booking Guest Information'!$G$21:$G$170=$AA17)),"")</f>
        <v>0</v>
      </c>
      <c r="IF17" s="19">
        <f>IF($AA17&lt;&gt;"",SUMPRODUCT(('Booking Guest Information'!$A$21:$A$170&lt;&gt;"X")*('Booking Guest Information'!$M$21:$M$170&lt;=IF$5)*('Booking Guest Information'!$O$21:$O$170&gt;IF$5)*('Booking Guest Information'!$G$21:$G$170=$AA17)),"")</f>
        <v>0</v>
      </c>
      <c r="IG17" s="19">
        <f>IF($AA17&lt;&gt;"",SUMPRODUCT(('Booking Guest Information'!$A$21:$A$170&lt;&gt;"X")*('Booking Guest Information'!$M$21:$M$170&lt;=IG$5)*('Booking Guest Information'!$O$21:$O$170&gt;IG$5)*('Booking Guest Information'!$G$21:$G$170=$AA17)),"")</f>
        <v>0</v>
      </c>
      <c r="IH17" s="19">
        <f>IF($AA17&lt;&gt;"",SUMPRODUCT(('Booking Guest Information'!$A$21:$A$170&lt;&gt;"X")*('Booking Guest Information'!$M$21:$M$170&lt;=IH$5)*('Booking Guest Information'!$O$21:$O$170&gt;IH$5)*('Booking Guest Information'!$G$21:$G$170=$AA17)),"")</f>
        <v>0</v>
      </c>
      <c r="II17" s="19">
        <f>IF($AA17&lt;&gt;"",SUMPRODUCT(('Booking Guest Information'!$A$21:$A$170&lt;&gt;"X")*('Booking Guest Information'!$M$21:$M$170&lt;=II$5)*('Booking Guest Information'!$O$21:$O$170&gt;II$5)*('Booking Guest Information'!$G$21:$G$170=$AA17)),"")</f>
        <v>0</v>
      </c>
      <c r="IJ17" s="19">
        <f>IF($AA17&lt;&gt;"",SUMPRODUCT(('Booking Guest Information'!$A$21:$A$170&lt;&gt;"X")*('Booking Guest Information'!$M$21:$M$170&lt;=IJ$5)*('Booking Guest Information'!$O$21:$O$170&gt;IJ$5)*('Booking Guest Information'!$G$21:$G$170=$AA17)),"")</f>
        <v>0</v>
      </c>
      <c r="IK17" s="19">
        <f>IF($AA17&lt;&gt;"",SUMPRODUCT(('Booking Guest Information'!$A$21:$A$170&lt;&gt;"X")*('Booking Guest Information'!$M$21:$M$170&lt;=IK$5)*('Booking Guest Information'!$O$21:$O$170&gt;IK$5)*('Booking Guest Information'!$G$21:$G$170=$AA17)),"")</f>
        <v>0</v>
      </c>
      <c r="IL17" s="19">
        <f>IF($AA17&lt;&gt;"",SUMPRODUCT(('Booking Guest Information'!$A$21:$A$170&lt;&gt;"X")*('Booking Guest Information'!$M$21:$M$170&lt;=IL$5)*('Booking Guest Information'!$O$21:$O$170&gt;IL$5)*('Booking Guest Information'!$G$21:$G$170=$AA17)),"")</f>
        <v>0</v>
      </c>
      <c r="IM17" s="19">
        <f>IF($AA17&lt;&gt;"",SUMPRODUCT(('Booking Guest Information'!$A$21:$A$170&lt;&gt;"X")*('Booking Guest Information'!$M$21:$M$170&lt;=IM$5)*('Booking Guest Information'!$O$21:$O$170&gt;IM$5)*('Booking Guest Information'!$G$21:$G$170=$AA17)),"")</f>
        <v>0</v>
      </c>
      <c r="IN17" s="19">
        <f>IF($AA17&lt;&gt;"",SUMPRODUCT(('Booking Guest Information'!$A$21:$A$170&lt;&gt;"X")*('Booking Guest Information'!$M$21:$M$170&lt;=IN$5)*('Booking Guest Information'!$O$21:$O$170&gt;IN$5)*('Booking Guest Information'!$G$21:$G$170=$AA17)),"")</f>
        <v>0</v>
      </c>
      <c r="IO17" s="19">
        <f>IF($AA17&lt;&gt;"",SUMPRODUCT(('Booking Guest Information'!$A$21:$A$170&lt;&gt;"X")*('Booking Guest Information'!$M$21:$M$170&lt;=IO$5)*('Booking Guest Information'!$O$21:$O$170&gt;IO$5)*('Booking Guest Information'!$G$21:$G$170=$AA17)),"")</f>
        <v>0</v>
      </c>
      <c r="IP17" s="19">
        <f>IF($AA17&lt;&gt;"",SUMPRODUCT(('Booking Guest Information'!$A$21:$A$170&lt;&gt;"X")*('Booking Guest Information'!$M$21:$M$170&lt;=IP$5)*('Booking Guest Information'!$O$21:$O$170&gt;IP$5)*('Booking Guest Information'!$G$21:$G$170=$AA17)),"")</f>
        <v>0</v>
      </c>
      <c r="IQ17" s="19">
        <f>IF($AA17&lt;&gt;"",SUMPRODUCT(('Booking Guest Information'!$A$21:$A$170&lt;&gt;"X")*('Booking Guest Information'!$M$21:$M$170&lt;=IQ$5)*('Booking Guest Information'!$O$21:$O$170&gt;IQ$5)*('Booking Guest Information'!$G$21:$G$170=$AA17)),"")</f>
        <v>0</v>
      </c>
      <c r="IR17" s="19">
        <f>IF($AA17&lt;&gt;"",SUMPRODUCT(('Booking Guest Information'!$A$21:$A$170&lt;&gt;"X")*('Booking Guest Information'!$M$21:$M$170&lt;=IR$5)*('Booking Guest Information'!$O$21:$O$170&gt;IR$5)*('Booking Guest Information'!$G$21:$G$170=$AA17)),"")</f>
        <v>0</v>
      </c>
      <c r="IS17" s="19">
        <f>IF($AA17&lt;&gt;"",SUMPRODUCT(('Booking Guest Information'!$A$21:$A$170&lt;&gt;"X")*('Booking Guest Information'!$M$21:$M$170&lt;=IS$5)*('Booking Guest Information'!$O$21:$O$170&gt;IS$5)*('Booking Guest Information'!$G$21:$G$170=$AA17)),"")</f>
        <v>0</v>
      </c>
      <c r="IT17" s="19">
        <f>IF($AA17&lt;&gt;"",SUMPRODUCT(('Booking Guest Information'!$A$21:$A$170&lt;&gt;"X")*('Booking Guest Information'!$M$21:$M$170&lt;=IT$5)*('Booking Guest Information'!$O$21:$O$170&gt;IT$5)*('Booking Guest Information'!$G$21:$G$170=$AA17)),"")</f>
        <v>0</v>
      </c>
      <c r="IU17" s="19">
        <f>IF($AA17&lt;&gt;"",SUMPRODUCT(('Booking Guest Information'!$A$21:$A$170&lt;&gt;"X")*('Booking Guest Information'!$M$21:$M$170&lt;=IU$5)*('Booking Guest Information'!$O$21:$O$170&gt;IU$5)*('Booking Guest Information'!$G$21:$G$170=$AA17)),"")</f>
        <v>0</v>
      </c>
      <c r="IV17" s="19">
        <f>IF($AA17&lt;&gt;"",SUMPRODUCT(('Booking Guest Information'!$A$21:$A$170&lt;&gt;"X")*('Booking Guest Information'!$M$21:$M$170&lt;=IV$5)*('Booking Guest Information'!$O$21:$O$170&gt;IV$5)*('Booking Guest Information'!$G$21:$G$170=$AA17)),"")</f>
        <v>0</v>
      </c>
      <c r="IW17" s="19">
        <f>IF($AA17&lt;&gt;"",SUMPRODUCT(('Booking Guest Information'!$A$21:$A$170&lt;&gt;"X")*('Booking Guest Information'!$M$21:$M$170&lt;=IW$5)*('Booking Guest Information'!$O$21:$O$170&gt;IW$5)*('Booking Guest Information'!$G$21:$G$170=$AA17)),"")</f>
        <v>0</v>
      </c>
      <c r="IX17" s="19">
        <f>IF($AA17&lt;&gt;"",SUMPRODUCT(('Booking Guest Information'!$A$21:$A$170&lt;&gt;"X")*('Booking Guest Information'!$M$21:$M$170&lt;=IX$5)*('Booking Guest Information'!$O$21:$O$170&gt;IX$5)*('Booking Guest Information'!$G$21:$G$170=$AA17)),"")</f>
        <v>0</v>
      </c>
      <c r="IY17" s="19">
        <f>IF($AA17&lt;&gt;"",SUMPRODUCT(('Booking Guest Information'!$A$21:$A$170&lt;&gt;"X")*('Booking Guest Information'!$M$21:$M$170&lt;=IY$5)*('Booking Guest Information'!$O$21:$O$170&gt;IY$5)*('Booking Guest Information'!$G$21:$G$170=$AA17)),"")</f>
        <v>0</v>
      </c>
      <c r="IZ17" s="19">
        <f>IF($AA17&lt;&gt;"",SUMPRODUCT(('Booking Guest Information'!$A$21:$A$170&lt;&gt;"X")*('Booking Guest Information'!$M$21:$M$170&lt;=IZ$5)*('Booking Guest Information'!$O$21:$O$170&gt;IZ$5)*('Booking Guest Information'!$G$21:$G$170=$AA17)),"")</f>
        <v>0</v>
      </c>
      <c r="JA17" s="19">
        <f>IF($AA17&lt;&gt;"",SUMPRODUCT(('Booking Guest Information'!$A$21:$A$170&lt;&gt;"X")*('Booking Guest Information'!$M$21:$M$170&lt;=JA$5)*('Booking Guest Information'!$O$21:$O$170&gt;JA$5)*('Booking Guest Information'!$G$21:$G$170=$AA17)),"")</f>
        <v>0</v>
      </c>
      <c r="JB17" s="19">
        <f>IF($AA17&lt;&gt;"",SUMPRODUCT(('Booking Guest Information'!$A$21:$A$170&lt;&gt;"X")*('Booking Guest Information'!$M$21:$M$170&lt;=JB$5)*('Booking Guest Information'!$O$21:$O$170&gt;JB$5)*('Booking Guest Information'!$G$21:$G$170=$AA17)),"")</f>
        <v>0</v>
      </c>
      <c r="JC17" s="19">
        <f>IF($AA17&lt;&gt;"",SUMPRODUCT(('Booking Guest Information'!$A$21:$A$170&lt;&gt;"X")*('Booking Guest Information'!$M$21:$M$170&lt;=JC$5)*('Booking Guest Information'!$O$21:$O$170&gt;JC$5)*('Booking Guest Information'!$G$21:$G$170=$AA17)),"")</f>
        <v>0</v>
      </c>
      <c r="JD17" s="19">
        <f>IF($AA17&lt;&gt;"",SUMPRODUCT(('Booking Guest Information'!$A$21:$A$170&lt;&gt;"X")*('Booking Guest Information'!$M$21:$M$170&lt;=JD$5)*('Booking Guest Information'!$O$21:$O$170&gt;JD$5)*('Booking Guest Information'!$G$21:$G$170=$AA17)),"")</f>
        <v>0</v>
      </c>
      <c r="JE17" s="19">
        <f>IF($AA17&lt;&gt;"",SUMPRODUCT(('Booking Guest Information'!$A$21:$A$170&lt;&gt;"X")*('Booking Guest Information'!$M$21:$M$170&lt;=JE$5)*('Booking Guest Information'!$O$21:$O$170&gt;JE$5)*('Booking Guest Information'!$G$21:$G$170=$AA17)),"")</f>
        <v>0</v>
      </c>
      <c r="JF17" s="19">
        <f>IF($AA17&lt;&gt;"",SUMPRODUCT(('Booking Guest Information'!$A$21:$A$170&lt;&gt;"X")*('Booking Guest Information'!$M$21:$M$170&lt;=JF$5)*('Booking Guest Information'!$O$21:$O$170&gt;JF$5)*('Booking Guest Information'!$G$21:$G$170=$AA17)),"")</f>
        <v>0</v>
      </c>
      <c r="JG17" s="19">
        <f>IF($AA17&lt;&gt;"",SUMPRODUCT(('Booking Guest Information'!$A$21:$A$170&lt;&gt;"X")*('Booking Guest Information'!$M$21:$M$170&lt;=JG$5)*('Booking Guest Information'!$O$21:$O$170&gt;JG$5)*('Booking Guest Information'!$G$21:$G$170=$AA17)),"")</f>
        <v>0</v>
      </c>
      <c r="JH17" s="19">
        <f>IF($AA17&lt;&gt;"",SUMPRODUCT(('Booking Guest Information'!$A$21:$A$170&lt;&gt;"X")*('Booking Guest Information'!$M$21:$M$170&lt;=JH$5)*('Booking Guest Information'!$O$21:$O$170&gt;JH$5)*('Booking Guest Information'!$G$21:$G$170=$AA17)),"")</f>
        <v>0</v>
      </c>
      <c r="JI17" s="19">
        <f>IF($AA17&lt;&gt;"",SUMPRODUCT(('Booking Guest Information'!$A$21:$A$170&lt;&gt;"X")*('Booking Guest Information'!$M$21:$M$170&lt;=JI$5)*('Booking Guest Information'!$O$21:$O$170&gt;JI$5)*('Booking Guest Information'!$G$21:$G$170=$AA17)),"")</f>
        <v>0</v>
      </c>
      <c r="JJ17" s="19">
        <f>IF($AA17&lt;&gt;"",SUMPRODUCT(('Booking Guest Information'!$A$21:$A$170&lt;&gt;"X")*('Booking Guest Information'!$M$21:$M$170&lt;=JJ$5)*('Booking Guest Information'!$O$21:$O$170&gt;JJ$5)*('Booking Guest Information'!$G$21:$G$170=$AA17)),"")</f>
        <v>0</v>
      </c>
      <c r="JK17" s="19">
        <f>IF($AA17&lt;&gt;"",SUMPRODUCT(('Booking Guest Information'!$A$21:$A$170&lt;&gt;"X")*('Booking Guest Information'!$M$21:$M$170&lt;=JK$5)*('Booking Guest Information'!$O$21:$O$170&gt;JK$5)*('Booking Guest Information'!$G$21:$G$170=$AA17)),"")</f>
        <v>0</v>
      </c>
      <c r="JL17" s="19">
        <f>IF($AA17&lt;&gt;"",SUMPRODUCT(('Booking Guest Information'!$A$21:$A$170&lt;&gt;"X")*('Booking Guest Information'!$M$21:$M$170&lt;=JL$5)*('Booking Guest Information'!$O$21:$O$170&gt;JL$5)*('Booking Guest Information'!$G$21:$G$170=$AA17)),"")</f>
        <v>0</v>
      </c>
      <c r="JM17" s="19">
        <f>IF($AA17&lt;&gt;"",SUMPRODUCT(('Booking Guest Information'!$A$21:$A$170&lt;&gt;"X")*('Booking Guest Information'!$M$21:$M$170&lt;=JM$5)*('Booking Guest Information'!$O$21:$O$170&gt;JM$5)*('Booking Guest Information'!$G$21:$G$170=$AA17)),"")</f>
        <v>0</v>
      </c>
      <c r="JN17" s="19">
        <f>IF($AA17&lt;&gt;"",SUMPRODUCT(('Booking Guest Information'!$A$21:$A$170&lt;&gt;"X")*('Booking Guest Information'!$M$21:$M$170&lt;=JN$5)*('Booking Guest Information'!$O$21:$O$170&gt;JN$5)*('Booking Guest Information'!$G$21:$G$170=$AA17)),"")</f>
        <v>0</v>
      </c>
      <c r="JO17" s="19">
        <f>IF($AA17&lt;&gt;"",SUMPRODUCT(('Booking Guest Information'!$A$21:$A$170&lt;&gt;"X")*('Booking Guest Information'!$M$21:$M$170&lt;=JO$5)*('Booking Guest Information'!$O$21:$O$170&gt;JO$5)*('Booking Guest Information'!$G$21:$G$170=$AA17)),"")</f>
        <v>0</v>
      </c>
      <c r="JP17" s="19">
        <f>IF($AA17&lt;&gt;"",SUMPRODUCT(('Booking Guest Information'!$A$21:$A$170&lt;&gt;"X")*('Booking Guest Information'!$M$21:$M$170&lt;=JP$5)*('Booking Guest Information'!$O$21:$O$170&gt;JP$5)*('Booking Guest Information'!$G$21:$G$170=$AA17)),"")</f>
        <v>0</v>
      </c>
      <c r="JQ17" s="19">
        <f>IF($AA17&lt;&gt;"",SUMPRODUCT(('Booking Guest Information'!$A$21:$A$170&lt;&gt;"X")*('Booking Guest Information'!$M$21:$M$170&lt;=JQ$5)*('Booking Guest Information'!$O$21:$O$170&gt;JQ$5)*('Booking Guest Information'!$G$21:$G$170=$AA17)),"")</f>
        <v>0</v>
      </c>
      <c r="JR17" s="19">
        <f>IF($AA17&lt;&gt;"",SUMPRODUCT(('Booking Guest Information'!$A$21:$A$170&lt;&gt;"X")*('Booking Guest Information'!$M$21:$M$170&lt;=JR$5)*('Booking Guest Information'!$O$21:$O$170&gt;JR$5)*('Booking Guest Information'!$G$21:$G$170=$AA17)),"")</f>
        <v>0</v>
      </c>
      <c r="JS17" s="19">
        <f>IF($AA17&lt;&gt;"",SUMPRODUCT(('Booking Guest Information'!$A$21:$A$170&lt;&gt;"X")*('Booking Guest Information'!$M$21:$M$170&lt;=JS$5)*('Booking Guest Information'!$O$21:$O$170&gt;JS$5)*('Booking Guest Information'!$G$21:$G$170=$AA17)),"")</f>
        <v>0</v>
      </c>
      <c r="JT17" s="19">
        <f>IF($AA17&lt;&gt;"",SUMPRODUCT(('Booking Guest Information'!$A$21:$A$170&lt;&gt;"X")*('Booking Guest Information'!$M$21:$M$170&lt;=JT$5)*('Booking Guest Information'!$O$21:$O$170&gt;JT$5)*('Booking Guest Information'!$G$21:$G$170=$AA17)),"")</f>
        <v>0</v>
      </c>
      <c r="JU17" s="19">
        <f>IF($AA17&lt;&gt;"",SUMPRODUCT(('Booking Guest Information'!$A$21:$A$170&lt;&gt;"X")*('Booking Guest Information'!$M$21:$M$170&lt;=JU$5)*('Booking Guest Information'!$O$21:$O$170&gt;JU$5)*('Booking Guest Information'!$G$21:$G$170=$AA17)),"")</f>
        <v>0</v>
      </c>
      <c r="JV17" s="19">
        <f>IF($AA17&lt;&gt;"",SUMPRODUCT(('Booking Guest Information'!$A$21:$A$170&lt;&gt;"X")*('Booking Guest Information'!$M$21:$M$170&lt;=JV$5)*('Booking Guest Information'!$O$21:$O$170&gt;JV$5)*('Booking Guest Information'!$G$21:$G$170=$AA17)),"")</f>
        <v>0</v>
      </c>
      <c r="JW17" s="19">
        <f>IF($AA17&lt;&gt;"",SUMPRODUCT(('Booking Guest Information'!$A$21:$A$170&lt;&gt;"X")*('Booking Guest Information'!$M$21:$M$170&lt;=JW$5)*('Booking Guest Information'!$O$21:$O$170&gt;JW$5)*('Booking Guest Information'!$G$21:$G$170=$AA17)),"")</f>
        <v>0</v>
      </c>
      <c r="JX17" s="19">
        <f>IF($AA17&lt;&gt;"",SUMPRODUCT(('Booking Guest Information'!$A$21:$A$170&lt;&gt;"X")*('Booking Guest Information'!$M$21:$M$170&lt;=JX$5)*('Booking Guest Information'!$O$21:$O$170&gt;JX$5)*('Booking Guest Information'!$G$21:$G$170=$AA17)),"")</f>
        <v>0</v>
      </c>
      <c r="JY17" s="19">
        <f>IF($AA17&lt;&gt;"",SUMPRODUCT(('Booking Guest Information'!$A$21:$A$170&lt;&gt;"X")*('Booking Guest Information'!$M$21:$M$170&lt;=JY$5)*('Booking Guest Information'!$O$21:$O$170&gt;JY$5)*('Booking Guest Information'!$G$21:$G$170=$AA17)),"")</f>
        <v>0</v>
      </c>
      <c r="JZ17" s="19">
        <f>IF($AA17&lt;&gt;"",SUMPRODUCT(('Booking Guest Information'!$A$21:$A$170&lt;&gt;"X")*('Booking Guest Information'!$M$21:$M$170&lt;=JZ$5)*('Booking Guest Information'!$O$21:$O$170&gt;JZ$5)*('Booking Guest Information'!$G$21:$G$170=$AA17)),"")</f>
        <v>0</v>
      </c>
      <c r="KA17" s="19">
        <f>IF($AA17&lt;&gt;"",SUMPRODUCT(('Booking Guest Information'!$A$21:$A$170&lt;&gt;"X")*('Booking Guest Information'!$M$21:$M$170&lt;=KA$5)*('Booking Guest Information'!$O$21:$O$170&gt;KA$5)*('Booking Guest Information'!$G$21:$G$170=$AA17)),"")</f>
        <v>0</v>
      </c>
      <c r="KB17" s="19">
        <f>IF($AA17&lt;&gt;"",SUMPRODUCT(('Booking Guest Information'!$A$21:$A$170&lt;&gt;"X")*('Booking Guest Information'!$M$21:$M$170&lt;=KB$5)*('Booking Guest Information'!$O$21:$O$170&gt;KB$5)*('Booking Guest Information'!$G$21:$G$170=$AA17)),"")</f>
        <v>0</v>
      </c>
      <c r="KC17" s="19">
        <f>IF($AA17&lt;&gt;"",SUMPRODUCT(('Booking Guest Information'!$A$21:$A$170&lt;&gt;"X")*('Booking Guest Information'!$M$21:$M$170&lt;=KC$5)*('Booking Guest Information'!$O$21:$O$170&gt;KC$5)*('Booking Guest Information'!$G$21:$G$170=$AA17)),"")</f>
        <v>0</v>
      </c>
      <c r="KD17" s="19">
        <f>IF($AA17&lt;&gt;"",SUMPRODUCT(('Booking Guest Information'!$A$21:$A$170&lt;&gt;"X")*('Booking Guest Information'!$M$21:$M$170&lt;=KD$5)*('Booking Guest Information'!$O$21:$O$170&gt;KD$5)*('Booking Guest Information'!$G$21:$G$170=$AA17)),"")</f>
        <v>0</v>
      </c>
      <c r="KE17" s="19">
        <f>IF($AA17&lt;&gt;"",SUMPRODUCT(('Booking Guest Information'!$A$21:$A$170&lt;&gt;"X")*('Booking Guest Information'!$M$21:$M$170&lt;=KE$5)*('Booking Guest Information'!$O$21:$O$170&gt;KE$5)*('Booking Guest Information'!$G$21:$G$170=$AA17)),"")</f>
        <v>0</v>
      </c>
      <c r="KF17" s="19">
        <f>IF($AA17&lt;&gt;"",SUMPRODUCT(('Booking Guest Information'!$A$21:$A$170&lt;&gt;"X")*('Booking Guest Information'!$M$21:$M$170&lt;=KF$5)*('Booking Guest Information'!$O$21:$O$170&gt;KF$5)*('Booking Guest Information'!$G$21:$G$170=$AA17)),"")</f>
        <v>0</v>
      </c>
      <c r="KG17" s="19">
        <f>IF($AA17&lt;&gt;"",SUMPRODUCT(('Booking Guest Information'!$A$21:$A$170&lt;&gt;"X")*('Booking Guest Information'!$M$21:$M$170&lt;=KG$5)*('Booking Guest Information'!$O$21:$O$170&gt;KG$5)*('Booking Guest Information'!$G$21:$G$170=$AA17)),"")</f>
        <v>0</v>
      </c>
      <c r="KH17" s="19">
        <f>IF($AA17&lt;&gt;"",SUMPRODUCT(('Booking Guest Information'!$A$21:$A$170&lt;&gt;"X")*('Booking Guest Information'!$M$21:$M$170&lt;=KH$5)*('Booking Guest Information'!$O$21:$O$170&gt;KH$5)*('Booking Guest Information'!$G$21:$G$170=$AA17)),"")</f>
        <v>0</v>
      </c>
      <c r="KI17" s="19">
        <f>IF($AA17&lt;&gt;"",SUMPRODUCT(('Booking Guest Information'!$A$21:$A$170&lt;&gt;"X")*('Booking Guest Information'!$M$21:$M$170&lt;=KI$5)*('Booking Guest Information'!$O$21:$O$170&gt;KI$5)*('Booking Guest Information'!$G$21:$G$170=$AA17)),"")</f>
        <v>0</v>
      </c>
      <c r="KJ17" s="19">
        <f>IF($AA17&lt;&gt;"",SUMPRODUCT(('Booking Guest Information'!$A$21:$A$170&lt;&gt;"X")*('Booking Guest Information'!$M$21:$M$170&lt;=KJ$5)*('Booking Guest Information'!$O$21:$O$170&gt;KJ$5)*('Booking Guest Information'!$G$21:$G$170=$AA17)),"")</f>
        <v>0</v>
      </c>
      <c r="KK17" s="19">
        <f>IF($AA17&lt;&gt;"",SUMPRODUCT(('Booking Guest Information'!$A$21:$A$170&lt;&gt;"X")*('Booking Guest Information'!$M$21:$M$170&lt;=KK$5)*('Booking Guest Information'!$O$21:$O$170&gt;KK$5)*('Booking Guest Information'!$G$21:$G$170=$AA17)),"")</f>
        <v>0</v>
      </c>
      <c r="KL17" s="19">
        <f>IF($AA17&lt;&gt;"",SUMPRODUCT(('Booking Guest Information'!$A$21:$A$170&lt;&gt;"X")*('Booking Guest Information'!$M$21:$M$170&lt;=KL$5)*('Booking Guest Information'!$O$21:$O$170&gt;KL$5)*('Booking Guest Information'!$G$21:$G$170=$AA17)),"")</f>
        <v>0</v>
      </c>
      <c r="KM17" s="19">
        <f>IF($AA17&lt;&gt;"",SUMPRODUCT(('Booking Guest Information'!$A$21:$A$170&lt;&gt;"X")*('Booking Guest Information'!$M$21:$M$170&lt;=KM$5)*('Booking Guest Information'!$O$21:$O$170&gt;KM$5)*('Booking Guest Information'!$G$21:$G$170=$AA17)),"")</f>
        <v>0</v>
      </c>
      <c r="KN17" s="19">
        <f>IF($AA17&lt;&gt;"",SUMPRODUCT(('Booking Guest Information'!$A$21:$A$170&lt;&gt;"X")*('Booking Guest Information'!$M$21:$M$170&lt;=KN$5)*('Booking Guest Information'!$O$21:$O$170&gt;KN$5)*('Booking Guest Information'!$G$21:$G$170=$AA17)),"")</f>
        <v>0</v>
      </c>
      <c r="KO17" s="19">
        <f>IF($AA17&lt;&gt;"",SUMPRODUCT(('Booking Guest Information'!$A$21:$A$170&lt;&gt;"X")*('Booking Guest Information'!$M$21:$M$170&lt;=KO$5)*('Booking Guest Information'!$O$21:$O$170&gt;KO$5)*('Booking Guest Information'!$G$21:$G$170=$AA17)),"")</f>
        <v>0</v>
      </c>
      <c r="KP17" s="19">
        <f>IF($AA17&lt;&gt;"",SUMPRODUCT(('Booking Guest Information'!$A$21:$A$170&lt;&gt;"X")*('Booking Guest Information'!$M$21:$M$170&lt;=KP$5)*('Booking Guest Information'!$O$21:$O$170&gt;KP$5)*('Booking Guest Information'!$G$21:$G$170=$AA17)),"")</f>
        <v>0</v>
      </c>
      <c r="KQ17" s="19">
        <f>IF($AA17&lt;&gt;"",SUMPRODUCT(('Booking Guest Information'!$A$21:$A$170&lt;&gt;"X")*('Booking Guest Information'!$M$21:$M$170&lt;=KQ$5)*('Booking Guest Information'!$O$21:$O$170&gt;KQ$5)*('Booking Guest Information'!$G$21:$G$170=$AA17)),"")</f>
        <v>0</v>
      </c>
      <c r="KR17" s="19">
        <f>IF($AA17&lt;&gt;"",SUMPRODUCT(('Booking Guest Information'!$A$21:$A$170&lt;&gt;"X")*('Booking Guest Information'!$M$21:$M$170&lt;=KR$5)*('Booking Guest Information'!$O$21:$O$170&gt;KR$5)*('Booking Guest Information'!$G$21:$G$170=$AA17)),"")</f>
        <v>0</v>
      </c>
      <c r="KS17" s="19">
        <f>IF($AA17&lt;&gt;"",SUMPRODUCT(('Booking Guest Information'!$A$21:$A$170&lt;&gt;"X")*('Booking Guest Information'!$M$21:$M$170&lt;=KS$5)*('Booking Guest Information'!$O$21:$O$170&gt;KS$5)*('Booking Guest Information'!$G$21:$G$170=$AA17)),"")</f>
        <v>0</v>
      </c>
      <c r="KT17" s="19">
        <f>IF($AA17&lt;&gt;"",SUMPRODUCT(('Booking Guest Information'!$A$21:$A$170&lt;&gt;"X")*('Booking Guest Information'!$M$21:$M$170&lt;=KT$5)*('Booking Guest Information'!$O$21:$O$170&gt;KT$5)*('Booking Guest Information'!$G$21:$G$170=$AA17)),"")</f>
        <v>0</v>
      </c>
      <c r="KU17" s="19">
        <f>IF($AA17&lt;&gt;"",SUMPRODUCT(('Booking Guest Information'!$A$21:$A$170&lt;&gt;"X")*('Booking Guest Information'!$M$21:$M$170&lt;=KU$5)*('Booking Guest Information'!$O$21:$O$170&gt;KU$5)*('Booking Guest Information'!$G$21:$G$170=$AA17)),"")</f>
        <v>0</v>
      </c>
      <c r="KV17" s="19">
        <f>IF($AA17&lt;&gt;"",SUMPRODUCT(('Booking Guest Information'!$A$21:$A$170&lt;&gt;"X")*('Booking Guest Information'!$M$21:$M$170&lt;=KV$5)*('Booking Guest Information'!$O$21:$O$170&gt;KV$5)*('Booking Guest Information'!$G$21:$G$170=$AA17)),"")</f>
        <v>0</v>
      </c>
      <c r="KW17" s="19">
        <f>IF($AA17&lt;&gt;"",SUMPRODUCT(('Booking Guest Information'!$A$21:$A$170&lt;&gt;"X")*('Booking Guest Information'!$M$21:$M$170&lt;=KW$5)*('Booking Guest Information'!$O$21:$O$170&gt;KW$5)*('Booking Guest Information'!$G$21:$G$170=$AA17)),"")</f>
        <v>0</v>
      </c>
      <c r="KX17" s="19">
        <f>IF($AA17&lt;&gt;"",SUMPRODUCT(('Booking Guest Information'!$A$21:$A$170&lt;&gt;"X")*('Booking Guest Information'!$M$21:$M$170&lt;=KX$5)*('Booking Guest Information'!$O$21:$O$170&gt;KX$5)*('Booking Guest Information'!$G$21:$G$170=$AA17)),"")</f>
        <v>0</v>
      </c>
      <c r="KY17" s="19">
        <f>IF($AA17&lt;&gt;"",SUMPRODUCT(('Booking Guest Information'!$A$21:$A$170&lt;&gt;"X")*('Booking Guest Information'!$M$21:$M$170&lt;=KY$5)*('Booking Guest Information'!$O$21:$O$170&gt;KY$5)*('Booking Guest Information'!$G$21:$G$170=$AA17)),"")</f>
        <v>0</v>
      </c>
      <c r="KZ17" s="19">
        <f>IF($AA17&lt;&gt;"",SUMPRODUCT(('Booking Guest Information'!$A$21:$A$170&lt;&gt;"X")*('Booking Guest Information'!$M$21:$M$170&lt;=KZ$5)*('Booking Guest Information'!$O$21:$O$170&gt;KZ$5)*('Booking Guest Information'!$G$21:$G$170=$AA17)),"")</f>
        <v>0</v>
      </c>
      <c r="LA17" s="19">
        <f>IF($AA17&lt;&gt;"",SUMPRODUCT(('Booking Guest Information'!$A$21:$A$170&lt;&gt;"X")*('Booking Guest Information'!$M$21:$M$170&lt;=LA$5)*('Booking Guest Information'!$O$21:$O$170&gt;LA$5)*('Booking Guest Information'!$G$21:$G$170=$AA17)),"")</f>
        <v>0</v>
      </c>
      <c r="LB17" s="19">
        <f>IF($AA17&lt;&gt;"",SUMPRODUCT(('Booking Guest Information'!$A$21:$A$170&lt;&gt;"X")*('Booking Guest Information'!$M$21:$M$170&lt;=LB$5)*('Booking Guest Information'!$O$21:$O$170&gt;LB$5)*('Booking Guest Information'!$G$21:$G$170=$AA17)),"")</f>
        <v>0</v>
      </c>
      <c r="LC17" s="19">
        <f>IF($AA17&lt;&gt;"",SUMPRODUCT(('Booking Guest Information'!$A$21:$A$170&lt;&gt;"X")*('Booking Guest Information'!$M$21:$M$170&lt;=LC$5)*('Booking Guest Information'!$O$21:$O$170&gt;LC$5)*('Booking Guest Information'!$G$21:$G$170=$AA17)),"")</f>
        <v>0</v>
      </c>
      <c r="LD17" s="19">
        <f>IF($AA17&lt;&gt;"",SUMPRODUCT(('Booking Guest Information'!$A$21:$A$170&lt;&gt;"X")*('Booking Guest Information'!$M$21:$M$170&lt;=LD$5)*('Booking Guest Information'!$O$21:$O$170&gt;LD$5)*('Booking Guest Information'!$G$21:$G$170=$AA17)),"")</f>
        <v>0</v>
      </c>
      <c r="LE17" s="19">
        <f>IF($AA17&lt;&gt;"",SUMPRODUCT(('Booking Guest Information'!$A$21:$A$170&lt;&gt;"X")*('Booking Guest Information'!$M$21:$M$170&lt;=LE$5)*('Booking Guest Information'!$O$21:$O$170&gt;LE$5)*('Booking Guest Information'!$G$21:$G$170=$AA17)),"")</f>
        <v>0</v>
      </c>
      <c r="LF17" s="19">
        <f>IF($AA17&lt;&gt;"",SUMPRODUCT(('Booking Guest Information'!$A$21:$A$170&lt;&gt;"X")*('Booking Guest Information'!$M$21:$M$170&lt;=LF$5)*('Booking Guest Information'!$O$21:$O$170&gt;LF$5)*('Booking Guest Information'!$G$21:$G$170=$AA17)),"")</f>
        <v>0</v>
      </c>
      <c r="LG17" s="19">
        <f>IF($AA17&lt;&gt;"",SUMPRODUCT(('Booking Guest Information'!$A$21:$A$170&lt;&gt;"X")*('Booking Guest Information'!$M$21:$M$170&lt;=LG$5)*('Booking Guest Information'!$O$21:$O$170&gt;LG$5)*('Booking Guest Information'!$G$21:$G$170=$AA17)),"")</f>
        <v>0</v>
      </c>
      <c r="LH17" s="19">
        <f>IF($AA17&lt;&gt;"",SUMPRODUCT(('Booking Guest Information'!$A$21:$A$170&lt;&gt;"X")*('Booking Guest Information'!$M$21:$M$170&lt;=LH$5)*('Booking Guest Information'!$O$21:$O$170&gt;LH$5)*('Booking Guest Information'!$G$21:$G$170=$AA17)),"")</f>
        <v>0</v>
      </c>
      <c r="LI17" s="19">
        <f>IF($AA17&lt;&gt;"",SUMPRODUCT(('Booking Guest Information'!$A$21:$A$170&lt;&gt;"X")*('Booking Guest Information'!$M$21:$M$170&lt;=LI$5)*('Booking Guest Information'!$O$21:$O$170&gt;LI$5)*('Booking Guest Information'!$G$21:$G$170=$AA17)),"")</f>
        <v>0</v>
      </c>
      <c r="LJ17" s="19">
        <f>IF($AA17&lt;&gt;"",SUMPRODUCT(('Booking Guest Information'!$A$21:$A$170&lt;&gt;"X")*('Booking Guest Information'!$M$21:$M$170&lt;=LJ$5)*('Booking Guest Information'!$O$21:$O$170&gt;LJ$5)*('Booking Guest Information'!$G$21:$G$170=$AA17)),"")</f>
        <v>0</v>
      </c>
      <c r="LK17" s="19">
        <f>IF($AA17&lt;&gt;"",SUMPRODUCT(('Booking Guest Information'!$A$21:$A$170&lt;&gt;"X")*('Booking Guest Information'!$M$21:$M$170&lt;=LK$5)*('Booking Guest Information'!$O$21:$O$170&gt;LK$5)*('Booking Guest Information'!$G$21:$G$170=$AA17)),"")</f>
        <v>0</v>
      </c>
      <c r="LL17" s="19">
        <f>IF($AA17&lt;&gt;"",SUMPRODUCT(('Booking Guest Information'!$A$21:$A$170&lt;&gt;"X")*('Booking Guest Information'!$M$21:$M$170&lt;=LL$5)*('Booking Guest Information'!$O$21:$O$170&gt;LL$5)*('Booking Guest Information'!$G$21:$G$170=$AA17)),"")</f>
        <v>0</v>
      </c>
      <c r="LM17" s="19">
        <f>IF($AA17&lt;&gt;"",SUMPRODUCT(('Booking Guest Information'!$A$21:$A$170&lt;&gt;"X")*('Booking Guest Information'!$M$21:$M$170&lt;=LM$5)*('Booking Guest Information'!$O$21:$O$170&gt;LM$5)*('Booking Guest Information'!$G$21:$G$170=$AA17)),"")</f>
        <v>0</v>
      </c>
      <c r="LN17" s="19">
        <f>IF($AA17&lt;&gt;"",SUMPRODUCT(('Booking Guest Information'!$A$21:$A$170&lt;&gt;"X")*('Booking Guest Information'!$M$21:$M$170&lt;=LN$5)*('Booking Guest Information'!$O$21:$O$170&gt;LN$5)*('Booking Guest Information'!$G$21:$G$170=$AA17)),"")</f>
        <v>0</v>
      </c>
      <c r="LO17" s="19">
        <f>IF($AA17&lt;&gt;"",SUMPRODUCT(('Booking Guest Information'!$A$21:$A$170&lt;&gt;"X")*('Booking Guest Information'!$M$21:$M$170&lt;=LO$5)*('Booking Guest Information'!$O$21:$O$170&gt;LO$5)*('Booking Guest Information'!$G$21:$G$170=$AA17)),"")</f>
        <v>0</v>
      </c>
      <c r="LP17" s="19">
        <f>IF($AA17&lt;&gt;"",SUMPRODUCT(('Booking Guest Information'!$A$21:$A$170&lt;&gt;"X")*('Booking Guest Information'!$M$21:$M$170&lt;=LP$5)*('Booking Guest Information'!$O$21:$O$170&gt;LP$5)*('Booking Guest Information'!$G$21:$G$170=$AA17)),"")</f>
        <v>0</v>
      </c>
      <c r="LQ17" s="19">
        <f>IF($AA17&lt;&gt;"",SUMPRODUCT(('Booking Guest Information'!$A$21:$A$170&lt;&gt;"X")*('Booking Guest Information'!$M$21:$M$170&lt;=LQ$5)*('Booking Guest Information'!$O$21:$O$170&gt;LQ$5)*('Booking Guest Information'!$G$21:$G$170=$AA17)),"")</f>
        <v>0</v>
      </c>
      <c r="LR17" s="19">
        <f>IF($AA17&lt;&gt;"",SUMPRODUCT(('Booking Guest Information'!$A$21:$A$170&lt;&gt;"X")*('Booking Guest Information'!$M$21:$M$170&lt;=LR$5)*('Booking Guest Information'!$O$21:$O$170&gt;LR$5)*('Booking Guest Information'!$G$21:$G$170=$AA17)),"")</f>
        <v>0</v>
      </c>
      <c r="LS17" s="19">
        <f>IF($AA17&lt;&gt;"",SUMPRODUCT(('Booking Guest Information'!$A$21:$A$170&lt;&gt;"X")*('Booking Guest Information'!$M$21:$M$170&lt;=LS$5)*('Booking Guest Information'!$O$21:$O$170&gt;LS$5)*('Booking Guest Information'!$G$21:$G$170=$AA17)),"")</f>
        <v>0</v>
      </c>
      <c r="LT17" s="19">
        <f>IF($AA17&lt;&gt;"",SUMPRODUCT(('Booking Guest Information'!$A$21:$A$170&lt;&gt;"X")*('Booking Guest Information'!$M$21:$M$170&lt;=LT$5)*('Booking Guest Information'!$O$21:$O$170&gt;LT$5)*('Booking Guest Information'!$G$21:$G$170=$AA17)),"")</f>
        <v>0</v>
      </c>
      <c r="LU17" s="19">
        <f>IF($AA17&lt;&gt;"",SUMPRODUCT(('Booking Guest Information'!$A$21:$A$170&lt;&gt;"X")*('Booking Guest Information'!$M$21:$M$170&lt;=LU$5)*('Booking Guest Information'!$O$21:$O$170&gt;LU$5)*('Booking Guest Information'!$G$21:$G$170=$AA17)),"")</f>
        <v>0</v>
      </c>
      <c r="LV17" s="19">
        <f>IF($AA17&lt;&gt;"",SUMPRODUCT(('Booking Guest Information'!$A$21:$A$170&lt;&gt;"X")*('Booking Guest Information'!$M$21:$M$170&lt;=LV$5)*('Booking Guest Information'!$O$21:$O$170&gt;LV$5)*('Booking Guest Information'!$G$21:$G$170=$AA17)),"")</f>
        <v>0</v>
      </c>
      <c r="LW17" s="19">
        <f>IF($AA17&lt;&gt;"",SUMPRODUCT(('Booking Guest Information'!$A$21:$A$170&lt;&gt;"X")*('Booking Guest Information'!$M$21:$M$170&lt;=LW$5)*('Booking Guest Information'!$O$21:$O$170&gt;LW$5)*('Booking Guest Information'!$G$21:$G$170=$AA17)),"")</f>
        <v>0</v>
      </c>
      <c r="LX17" s="19">
        <f>IF($AA17&lt;&gt;"",SUMPRODUCT(('Booking Guest Information'!$A$21:$A$170&lt;&gt;"X")*('Booking Guest Information'!$M$21:$M$170&lt;=LX$5)*('Booking Guest Information'!$O$21:$O$170&gt;LX$5)*('Booking Guest Information'!$G$21:$G$170=$AA17)),"")</f>
        <v>0</v>
      </c>
      <c r="LY17" s="19">
        <f>IF($AA17&lt;&gt;"",SUMPRODUCT(('Booking Guest Information'!$A$21:$A$170&lt;&gt;"X")*('Booking Guest Information'!$M$21:$M$170&lt;=LY$5)*('Booking Guest Information'!$O$21:$O$170&gt;LY$5)*('Booking Guest Information'!$G$21:$G$170=$AA17)),"")</f>
        <v>0</v>
      </c>
      <c r="LZ17" s="19">
        <f>IF($AA17&lt;&gt;"",SUMPRODUCT(('Booking Guest Information'!$A$21:$A$170&lt;&gt;"X")*('Booking Guest Information'!$M$21:$M$170&lt;=LZ$5)*('Booking Guest Information'!$O$21:$O$170&gt;LZ$5)*('Booking Guest Information'!$G$21:$G$170=$AA17)),"")</f>
        <v>0</v>
      </c>
      <c r="MA17" s="19">
        <f>IF($AA17&lt;&gt;"",SUMPRODUCT(('Booking Guest Information'!$A$21:$A$170&lt;&gt;"X")*('Booking Guest Information'!$M$21:$M$170&lt;=MA$5)*('Booking Guest Information'!$O$21:$O$170&gt;MA$5)*('Booking Guest Information'!$G$21:$G$170=$AA17)),"")</f>
        <v>0</v>
      </c>
      <c r="MB17" s="19">
        <f>IF($AA17&lt;&gt;"",SUMPRODUCT(('Booking Guest Information'!$A$21:$A$170&lt;&gt;"X")*('Booking Guest Information'!$M$21:$M$170&lt;=MB$5)*('Booking Guest Information'!$O$21:$O$170&gt;MB$5)*('Booking Guest Information'!$G$21:$G$170=$AA17)),"")</f>
        <v>0</v>
      </c>
      <c r="MC17" s="19">
        <f>IF($AA17&lt;&gt;"",SUMPRODUCT(('Booking Guest Information'!$A$21:$A$170&lt;&gt;"X")*('Booking Guest Information'!$M$21:$M$170&lt;=MC$5)*('Booking Guest Information'!$O$21:$O$170&gt;MC$5)*('Booking Guest Information'!$G$21:$G$170=$AA17)),"")</f>
        <v>0</v>
      </c>
      <c r="MD17" s="19">
        <f>IF($AA17&lt;&gt;"",SUMPRODUCT(('Booking Guest Information'!$A$21:$A$170&lt;&gt;"X")*('Booking Guest Information'!$M$21:$M$170&lt;=MD$5)*('Booking Guest Information'!$O$21:$O$170&gt;MD$5)*('Booking Guest Information'!$G$21:$G$170=$AA17)),"")</f>
        <v>0</v>
      </c>
      <c r="ME17" s="19">
        <f>IF($AA17&lt;&gt;"",SUMPRODUCT(('Booking Guest Information'!$A$21:$A$170&lt;&gt;"X")*('Booking Guest Information'!$M$21:$M$170&lt;=ME$5)*('Booking Guest Information'!$O$21:$O$170&gt;ME$5)*('Booking Guest Information'!$G$21:$G$170=$AA17)),"")</f>
        <v>0</v>
      </c>
      <c r="MF17" s="19">
        <f>IF($AA17&lt;&gt;"",SUMPRODUCT(('Booking Guest Information'!$A$21:$A$170&lt;&gt;"X")*('Booking Guest Information'!$M$21:$M$170&lt;=MF$5)*('Booking Guest Information'!$O$21:$O$170&gt;MF$5)*('Booking Guest Information'!$G$21:$G$170=$AA17)),"")</f>
        <v>0</v>
      </c>
      <c r="MG17" s="19">
        <f>IF($AA17&lt;&gt;"",SUMPRODUCT(('Booking Guest Information'!$A$21:$A$170&lt;&gt;"X")*('Booking Guest Information'!$M$21:$M$170&lt;=MG$5)*('Booking Guest Information'!$O$21:$O$170&gt;MG$5)*('Booking Guest Information'!$G$21:$G$170=$AA17)),"")</f>
        <v>0</v>
      </c>
      <c r="MH17" s="19">
        <f>IF($AA17&lt;&gt;"",SUMPRODUCT(('Booking Guest Information'!$A$21:$A$170&lt;&gt;"X")*('Booking Guest Information'!$M$21:$M$170&lt;=MH$5)*('Booking Guest Information'!$O$21:$O$170&gt;MH$5)*('Booking Guest Information'!$G$21:$G$170=$AA17)),"")</f>
        <v>0</v>
      </c>
      <c r="MI17" s="19">
        <f>IF($AA17&lt;&gt;"",SUMPRODUCT(('Booking Guest Information'!$A$21:$A$170&lt;&gt;"X")*('Booking Guest Information'!$M$21:$M$170&lt;=MI$5)*('Booking Guest Information'!$O$21:$O$170&gt;MI$5)*('Booking Guest Information'!$G$21:$G$170=$AA17)),"")</f>
        <v>0</v>
      </c>
      <c r="MJ17" s="19">
        <f>IF($AA17&lt;&gt;"",SUMPRODUCT(('Booking Guest Information'!$A$21:$A$170&lt;&gt;"X")*('Booking Guest Information'!$M$21:$M$170&lt;=MJ$5)*('Booking Guest Information'!$O$21:$O$170&gt;MJ$5)*('Booking Guest Information'!$G$21:$G$170=$AA17)),"")</f>
        <v>0</v>
      </c>
      <c r="MK17" s="19">
        <f>IF($AA17&lt;&gt;"",SUMPRODUCT(('Booking Guest Information'!$A$21:$A$170&lt;&gt;"X")*('Booking Guest Information'!$M$21:$M$170&lt;=MK$5)*('Booking Guest Information'!$O$21:$O$170&gt;MK$5)*('Booking Guest Information'!$G$21:$G$170=$AA17)),"")</f>
        <v>0</v>
      </c>
      <c r="ML17" s="19">
        <f>IF($AA17&lt;&gt;"",SUMPRODUCT(('Booking Guest Information'!$A$21:$A$170&lt;&gt;"X")*('Booking Guest Information'!$M$21:$M$170&lt;=ML$5)*('Booking Guest Information'!$O$21:$O$170&gt;ML$5)*('Booking Guest Information'!$G$21:$G$170=$AA17)),"")</f>
        <v>0</v>
      </c>
      <c r="MM17" s="19">
        <f>IF($AA17&lt;&gt;"",SUMPRODUCT(('Booking Guest Information'!$A$21:$A$170&lt;&gt;"X")*('Booking Guest Information'!$M$21:$M$170&lt;=MM$5)*('Booking Guest Information'!$O$21:$O$170&gt;MM$5)*('Booking Guest Information'!$G$21:$G$170=$AA17)),"")</f>
        <v>0</v>
      </c>
      <c r="MN17" s="19">
        <f>IF($AA17&lt;&gt;"",SUMPRODUCT(('Booking Guest Information'!$A$21:$A$170&lt;&gt;"X")*('Booking Guest Information'!$M$21:$M$170&lt;=MN$5)*('Booking Guest Information'!$O$21:$O$170&gt;MN$5)*('Booking Guest Information'!$G$21:$G$170=$AA17)),"")</f>
        <v>0</v>
      </c>
      <c r="MO17" s="19">
        <f>IF($AA17&lt;&gt;"",SUMPRODUCT(('Booking Guest Information'!$A$21:$A$170&lt;&gt;"X")*('Booking Guest Information'!$M$21:$M$170&lt;=MO$5)*('Booking Guest Information'!$O$21:$O$170&gt;MO$5)*('Booking Guest Information'!$G$21:$G$170=$AA17)),"")</f>
        <v>0</v>
      </c>
      <c r="MP17" s="19">
        <f>IF($AA17&lt;&gt;"",SUMPRODUCT(('Booking Guest Information'!$A$21:$A$170&lt;&gt;"X")*('Booking Guest Information'!$M$21:$M$170&lt;=MP$5)*('Booking Guest Information'!$O$21:$O$170&gt;MP$5)*('Booking Guest Information'!$G$21:$G$170=$AA17)),"")</f>
        <v>0</v>
      </c>
      <c r="MQ17" s="19">
        <f>IF($AA17&lt;&gt;"",SUMPRODUCT(('Booking Guest Information'!$A$21:$A$170&lt;&gt;"X")*('Booking Guest Information'!$M$21:$M$170&lt;=MQ$5)*('Booking Guest Information'!$O$21:$O$170&gt;MQ$5)*('Booking Guest Information'!$G$21:$G$170=$AA17)),"")</f>
        <v>0</v>
      </c>
      <c r="MR17" s="19">
        <f>IF($AA17&lt;&gt;"",SUMPRODUCT(('Booking Guest Information'!$A$21:$A$170&lt;&gt;"X")*('Booking Guest Information'!$M$21:$M$170&lt;=MR$5)*('Booking Guest Information'!$O$21:$O$170&gt;MR$5)*('Booking Guest Information'!$G$21:$G$170=$AA17)),"")</f>
        <v>0</v>
      </c>
      <c r="MS17" s="19">
        <f>IF($AA17&lt;&gt;"",SUMPRODUCT(('Booking Guest Information'!$A$21:$A$170&lt;&gt;"X")*('Booking Guest Information'!$M$21:$M$170&lt;=MS$5)*('Booking Guest Information'!$O$21:$O$170&gt;MS$5)*('Booking Guest Information'!$G$21:$G$170=$AA17)),"")</f>
        <v>0</v>
      </c>
      <c r="MT17" s="19">
        <f>IF($AA17&lt;&gt;"",SUMPRODUCT(('Booking Guest Information'!$A$21:$A$170&lt;&gt;"X")*('Booking Guest Information'!$M$21:$M$170&lt;=MT$5)*('Booking Guest Information'!$O$21:$O$170&gt;MT$5)*('Booking Guest Information'!$G$21:$G$170=$AA17)),"")</f>
        <v>0</v>
      </c>
      <c r="MU17" s="19">
        <f>IF($AA17&lt;&gt;"",SUMPRODUCT(('Booking Guest Information'!$A$21:$A$170&lt;&gt;"X")*('Booking Guest Information'!$M$21:$M$170&lt;=MU$5)*('Booking Guest Information'!$O$21:$O$170&gt;MU$5)*('Booking Guest Information'!$G$21:$G$170=$AA17)),"")</f>
        <v>0</v>
      </c>
      <c r="MV17" s="19">
        <f>IF($AA17&lt;&gt;"",SUMPRODUCT(('Booking Guest Information'!$A$21:$A$170&lt;&gt;"X")*('Booking Guest Information'!$M$21:$M$170&lt;=MV$5)*('Booking Guest Information'!$O$21:$O$170&gt;MV$5)*('Booking Guest Information'!$G$21:$G$170=$AA17)),"")</f>
        <v>0</v>
      </c>
      <c r="MW17" s="19">
        <f>IF($AA17&lt;&gt;"",SUMPRODUCT(('Booking Guest Information'!$A$21:$A$170&lt;&gt;"X")*('Booking Guest Information'!$M$21:$M$170&lt;=MW$5)*('Booking Guest Information'!$O$21:$O$170&gt;MW$5)*('Booking Guest Information'!$G$21:$G$170=$AA17)),"")</f>
        <v>0</v>
      </c>
      <c r="MX17" s="19">
        <f>IF($AA17&lt;&gt;"",SUMPRODUCT(('Booking Guest Information'!$A$21:$A$170&lt;&gt;"X")*('Booking Guest Information'!$M$21:$M$170&lt;=MX$5)*('Booking Guest Information'!$O$21:$O$170&gt;MX$5)*('Booking Guest Information'!$G$21:$G$170=$AA17)),"")</f>
        <v>0</v>
      </c>
      <c r="MY17" s="19">
        <f>IF($AA17&lt;&gt;"",SUMPRODUCT(('Booking Guest Information'!$A$21:$A$170&lt;&gt;"X")*('Booking Guest Information'!$M$21:$M$170&lt;=MY$5)*('Booking Guest Information'!$O$21:$O$170&gt;MY$5)*('Booking Guest Information'!$G$21:$G$170=$AA17)),"")</f>
        <v>0</v>
      </c>
      <c r="MZ17" s="19">
        <f>IF($AA17&lt;&gt;"",SUMPRODUCT(('Booking Guest Information'!$A$21:$A$170&lt;&gt;"X")*('Booking Guest Information'!$M$21:$M$170&lt;=MZ$5)*('Booking Guest Information'!$O$21:$O$170&gt;MZ$5)*('Booking Guest Information'!$G$21:$G$170=$AA17)),"")</f>
        <v>0</v>
      </c>
      <c r="NA17" s="19">
        <f>IF($AA17&lt;&gt;"",SUMPRODUCT(('Booking Guest Information'!$A$21:$A$170&lt;&gt;"X")*('Booking Guest Information'!$M$21:$M$170&lt;=NA$5)*('Booking Guest Information'!$O$21:$O$170&gt;NA$5)*('Booking Guest Information'!$G$21:$G$170=$AA17)),"")</f>
        <v>0</v>
      </c>
      <c r="NB17" s="19">
        <f>IF($AA17&lt;&gt;"",SUMPRODUCT(('Booking Guest Information'!$A$21:$A$170&lt;&gt;"X")*('Booking Guest Information'!$M$21:$M$170&lt;=NB$5)*('Booking Guest Information'!$O$21:$O$170&gt;NB$5)*('Booking Guest Information'!$G$21:$G$170=$AA17)),"")</f>
        <v>0</v>
      </c>
      <c r="NC17" s="19">
        <f>IF($AA17&lt;&gt;"",SUMPRODUCT(('Booking Guest Information'!$A$21:$A$170&lt;&gt;"X")*('Booking Guest Information'!$M$21:$M$170&lt;=NC$5)*('Booking Guest Information'!$O$21:$O$170&gt;NC$5)*('Booking Guest Information'!$G$21:$G$170=$AA17)),"")</f>
        <v>0</v>
      </c>
      <c r="ND17" s="19">
        <f>IF($AA17&lt;&gt;"",SUMPRODUCT(('Booking Guest Information'!$A$21:$A$170&lt;&gt;"X")*('Booking Guest Information'!$M$21:$M$170&lt;=ND$5)*('Booking Guest Information'!$O$21:$O$170&gt;ND$5)*('Booking Guest Information'!$G$21:$G$170=$AA17)),"")</f>
        <v>0</v>
      </c>
      <c r="NE17" s="19">
        <f>IF($AA17&lt;&gt;"",SUMPRODUCT(('Booking Guest Information'!$A$21:$A$170&lt;&gt;"X")*('Booking Guest Information'!$M$21:$M$170&lt;=NE$5)*('Booking Guest Information'!$O$21:$O$170&gt;NE$5)*('Booking Guest Information'!$G$21:$G$170=$AA17)),"")</f>
        <v>0</v>
      </c>
      <c r="NF17" s="19">
        <f>IF($AA17&lt;&gt;"",SUMPRODUCT(('Booking Guest Information'!$A$21:$A$170&lt;&gt;"X")*('Booking Guest Information'!$M$21:$M$170&lt;=NF$5)*('Booking Guest Information'!$O$21:$O$170&gt;NF$5)*('Booking Guest Information'!$G$21:$G$170=$AA17)),"")</f>
        <v>0</v>
      </c>
      <c r="NG17" s="19">
        <f>IF($AA17&lt;&gt;"",SUMPRODUCT(('Booking Guest Information'!$A$21:$A$170&lt;&gt;"X")*('Booking Guest Information'!$M$21:$M$170&lt;=NG$5)*('Booking Guest Information'!$O$21:$O$170&gt;NG$5)*('Booking Guest Information'!$G$21:$G$170=$AA17)),"")</f>
        <v>0</v>
      </c>
      <c r="NH17" s="19">
        <f>IF($AA17&lt;&gt;"",SUMPRODUCT(('Booking Guest Information'!$A$21:$A$170&lt;&gt;"X")*('Booking Guest Information'!$M$21:$M$170&lt;=NH$5)*('Booking Guest Information'!$O$21:$O$170&gt;NH$5)*('Booking Guest Information'!$G$21:$G$170=$AA17)),"")</f>
        <v>0</v>
      </c>
      <c r="NI17" s="19">
        <f>IF($AA17&lt;&gt;"",SUMPRODUCT(('Booking Guest Information'!$A$21:$A$170&lt;&gt;"X")*('Booking Guest Information'!$M$21:$M$170&lt;=NI$5)*('Booking Guest Information'!$O$21:$O$170&gt;NI$5)*('Booking Guest Information'!$G$21:$G$170=$AA17)),"")</f>
        <v>0</v>
      </c>
      <c r="NJ17" s="19">
        <f>IF($AA17&lt;&gt;"",SUMPRODUCT(('Booking Guest Information'!$A$21:$A$170&lt;&gt;"X")*('Booking Guest Information'!$M$21:$M$170&lt;=NJ$5)*('Booking Guest Information'!$O$21:$O$170&gt;NJ$5)*('Booking Guest Information'!$G$21:$G$170=$AA17)),"")</f>
        <v>0</v>
      </c>
      <c r="NK17" s="19">
        <f>IF($AA17&lt;&gt;"",SUMPRODUCT(('Booking Guest Information'!$A$21:$A$170&lt;&gt;"X")*('Booking Guest Information'!$M$21:$M$170&lt;=NK$5)*('Booking Guest Information'!$O$21:$O$170&gt;NK$5)*('Booking Guest Information'!$G$21:$G$170=$AA17)),"")</f>
        <v>0</v>
      </c>
      <c r="NL17" s="19">
        <f>IF($AA17&lt;&gt;"",SUMPRODUCT(('Booking Guest Information'!$A$21:$A$170&lt;&gt;"X")*('Booking Guest Information'!$M$21:$M$170&lt;=NL$5)*('Booking Guest Information'!$O$21:$O$170&gt;NL$5)*('Booking Guest Information'!$G$21:$G$170=$AA17)),"")</f>
        <v>0</v>
      </c>
      <c r="NM17" s="19">
        <f>IF($AA17&lt;&gt;"",SUMPRODUCT(('Booking Guest Information'!$A$21:$A$170&lt;&gt;"X")*('Booking Guest Information'!$M$21:$M$170&lt;=NM$5)*('Booking Guest Information'!$O$21:$O$170&gt;NM$5)*('Booking Guest Information'!$G$21:$G$170=$AA17)),"")</f>
        <v>0</v>
      </c>
      <c r="NN17" s="19">
        <f>IF($AA17&lt;&gt;"",SUMPRODUCT(('Booking Guest Information'!$A$21:$A$170&lt;&gt;"X")*('Booking Guest Information'!$M$21:$M$170&lt;=NN$5)*('Booking Guest Information'!$O$21:$O$170&gt;NN$5)*('Booking Guest Information'!$G$21:$G$170=$AA17)),"")</f>
        <v>0</v>
      </c>
      <c r="NO17" s="19">
        <f>IF($AA17&lt;&gt;"",SUMPRODUCT(('Booking Guest Information'!$A$21:$A$170&lt;&gt;"X")*('Booking Guest Information'!$M$21:$M$170&lt;=NO$5)*('Booking Guest Information'!$O$21:$O$170&gt;NO$5)*('Booking Guest Information'!$G$21:$G$170=$AA17)),"")</f>
        <v>0</v>
      </c>
      <c r="NP17" s="19">
        <f>IF($AA17&lt;&gt;"",SUMPRODUCT(('Booking Guest Information'!$A$21:$A$170&lt;&gt;"X")*('Booking Guest Information'!$M$21:$M$170&lt;=NP$5)*('Booking Guest Information'!$O$21:$O$170&gt;NP$5)*('Booking Guest Information'!$G$21:$G$170=$AA17)),"")</f>
        <v>0</v>
      </c>
      <c r="NQ17" s="19">
        <f>IF($AA17&lt;&gt;"",SUMPRODUCT(('Booking Guest Information'!$A$21:$A$170&lt;&gt;"X")*('Booking Guest Information'!$M$21:$M$170&lt;=NQ$5)*('Booking Guest Information'!$O$21:$O$170&gt;NQ$5)*('Booking Guest Information'!$G$21:$G$170=$AA17)),"")</f>
        <v>0</v>
      </c>
      <c r="NR17" s="19">
        <f>IF($AA17&lt;&gt;"",SUMPRODUCT(('Booking Guest Information'!$A$21:$A$170&lt;&gt;"X")*('Booking Guest Information'!$M$21:$M$170&lt;=NR$5)*('Booking Guest Information'!$O$21:$O$170&gt;NR$5)*('Booking Guest Information'!$G$21:$G$170=$AA17)),"")</f>
        <v>0</v>
      </c>
      <c r="NS17" s="19">
        <f>IF($AA17&lt;&gt;"",SUMPRODUCT(('Booking Guest Information'!$A$21:$A$170&lt;&gt;"X")*('Booking Guest Information'!$M$21:$M$170&lt;=NS$5)*('Booking Guest Information'!$O$21:$O$170&gt;NS$5)*('Booking Guest Information'!$G$21:$G$170=$AA17)),"")</f>
        <v>0</v>
      </c>
      <c r="NT17" s="19">
        <f>IF($AA17&lt;&gt;"",SUMPRODUCT(('Booking Guest Information'!$A$21:$A$170&lt;&gt;"X")*('Booking Guest Information'!$M$21:$M$170&lt;=NT$5)*('Booking Guest Information'!$O$21:$O$170&gt;NT$5)*('Booking Guest Information'!$G$21:$G$170=$AA17)),"")</f>
        <v>0</v>
      </c>
      <c r="NU17" s="19">
        <f>IF($AA17&lt;&gt;"",SUMPRODUCT(('Booking Guest Information'!$A$21:$A$170&lt;&gt;"X")*('Booking Guest Information'!$M$21:$M$170&lt;=NU$5)*('Booking Guest Information'!$O$21:$O$170&gt;NU$5)*('Booking Guest Information'!$G$21:$G$170=$AA17)),"")</f>
        <v>0</v>
      </c>
      <c r="NV17" s="19">
        <f>IF($AA17&lt;&gt;"",SUMPRODUCT(('Booking Guest Information'!$A$21:$A$170&lt;&gt;"X")*('Booking Guest Information'!$M$21:$M$170&lt;=NV$5)*('Booking Guest Information'!$O$21:$O$170&gt;NV$5)*('Booking Guest Information'!$G$21:$G$170=$AA17)),"")</f>
        <v>0</v>
      </c>
      <c r="NW17" s="19">
        <f>IF($AA17&lt;&gt;"",SUMPRODUCT(('Booking Guest Information'!$A$21:$A$170&lt;&gt;"X")*('Booking Guest Information'!$M$21:$M$170&lt;=NW$5)*('Booking Guest Information'!$O$21:$O$170&gt;NW$5)*('Booking Guest Information'!$G$21:$G$170=$AA17)),"")</f>
        <v>0</v>
      </c>
      <c r="NX17" s="19">
        <f>IF($AA17&lt;&gt;"",SUMPRODUCT(('Booking Guest Information'!$A$21:$A$170&lt;&gt;"X")*('Booking Guest Information'!$M$21:$M$170&lt;=NX$5)*('Booking Guest Information'!$O$21:$O$170&gt;NX$5)*('Booking Guest Information'!$G$21:$G$170=$AA17)),"")</f>
        <v>0</v>
      </c>
      <c r="NY17" s="19">
        <f>IF($AA17&lt;&gt;"",SUMPRODUCT(('Booking Guest Information'!$A$21:$A$170&lt;&gt;"X")*('Booking Guest Information'!$M$21:$M$170&lt;=NY$5)*('Booking Guest Information'!$O$21:$O$170&gt;NY$5)*('Booking Guest Information'!$G$21:$G$170=$AA17)),"")</f>
        <v>0</v>
      </c>
      <c r="NZ17" s="19">
        <f>IF($AA17&lt;&gt;"",SUMPRODUCT(('Booking Guest Information'!$A$21:$A$170&lt;&gt;"X")*('Booking Guest Information'!$M$21:$M$170&lt;=NZ$5)*('Booking Guest Information'!$O$21:$O$170&gt;NZ$5)*('Booking Guest Information'!$G$21:$G$170=$AA17)),"")</f>
        <v>0</v>
      </c>
      <c r="OA17" s="19">
        <f>IF($AA17&lt;&gt;"",SUMPRODUCT(('Booking Guest Information'!$A$21:$A$170&lt;&gt;"X")*('Booking Guest Information'!$M$21:$M$170&lt;=OA$5)*('Booking Guest Information'!$O$21:$O$170&gt;OA$5)*('Booking Guest Information'!$G$21:$G$170=$AA17)),"")</f>
        <v>0</v>
      </c>
      <c r="OB17" s="19">
        <f>IF($AA17&lt;&gt;"",SUMPRODUCT(('Booking Guest Information'!$A$21:$A$170&lt;&gt;"X")*('Booking Guest Information'!$M$21:$M$170&lt;=OB$5)*('Booking Guest Information'!$O$21:$O$170&gt;OB$5)*('Booking Guest Information'!$G$21:$G$170=$AA17)),"")</f>
        <v>0</v>
      </c>
      <c r="OC17" s="19">
        <f>IF($AA17&lt;&gt;"",SUMPRODUCT(('Booking Guest Information'!$A$21:$A$170&lt;&gt;"X")*('Booking Guest Information'!$M$21:$M$170&lt;=OC$5)*('Booking Guest Information'!$O$21:$O$170&gt;OC$5)*('Booking Guest Information'!$G$21:$G$170=$AA17)),"")</f>
        <v>0</v>
      </c>
      <c r="OD17" s="19">
        <f>IF($AA17&lt;&gt;"",SUMPRODUCT(('Booking Guest Information'!$A$21:$A$170&lt;&gt;"X")*('Booking Guest Information'!$M$21:$M$170&lt;=OD$5)*('Booking Guest Information'!$O$21:$O$170&gt;OD$5)*('Booking Guest Information'!$G$21:$G$170=$AA17)),"")</f>
        <v>0</v>
      </c>
      <c r="OE17" s="19">
        <f>IF($AA17&lt;&gt;"",SUMPRODUCT(('Booking Guest Information'!$A$21:$A$170&lt;&gt;"X")*('Booking Guest Information'!$M$21:$M$170&lt;=OE$5)*('Booking Guest Information'!$O$21:$O$170&gt;OE$5)*('Booking Guest Information'!$G$21:$G$170=$AA17)),"")</f>
        <v>0</v>
      </c>
      <c r="OF17" s="19">
        <f>IF($AA17&lt;&gt;"",SUMPRODUCT(('Booking Guest Information'!$A$21:$A$170&lt;&gt;"X")*('Booking Guest Information'!$M$21:$M$170&lt;=OF$5)*('Booking Guest Information'!$O$21:$O$170&gt;OF$5)*('Booking Guest Information'!$G$21:$G$170=$AA17)),"")</f>
        <v>0</v>
      </c>
      <c r="OG17" s="19">
        <f>IF($AA17&lt;&gt;"",SUMPRODUCT(('Booking Guest Information'!$A$21:$A$170&lt;&gt;"X")*('Booking Guest Information'!$M$21:$M$170&lt;=OG$5)*('Booking Guest Information'!$O$21:$O$170&gt;OG$5)*('Booking Guest Information'!$G$21:$G$170=$AA17)),"")</f>
        <v>0</v>
      </c>
      <c r="OH17" s="19">
        <f>IF($AA17&lt;&gt;"",SUMPRODUCT(('Booking Guest Information'!$A$21:$A$170&lt;&gt;"X")*('Booking Guest Information'!$M$21:$M$170&lt;=OH$5)*('Booking Guest Information'!$O$21:$O$170&gt;OH$5)*('Booking Guest Information'!$G$21:$G$170=$AA17)),"")</f>
        <v>0</v>
      </c>
      <c r="OI17" s="19">
        <f>IF($AA17&lt;&gt;"",SUMPRODUCT(('Booking Guest Information'!$A$21:$A$170&lt;&gt;"X")*('Booking Guest Information'!$M$21:$M$170&lt;=OI$5)*('Booking Guest Information'!$O$21:$O$170&gt;OI$5)*('Booking Guest Information'!$G$21:$G$170=$AA17)),"")</f>
        <v>0</v>
      </c>
      <c r="OJ17" s="19">
        <f>IF($AA17&lt;&gt;"",SUMPRODUCT(('Booking Guest Information'!$A$21:$A$170&lt;&gt;"X")*('Booking Guest Information'!$M$21:$M$170&lt;=OJ$5)*('Booking Guest Information'!$O$21:$O$170&gt;OJ$5)*('Booking Guest Information'!$G$21:$G$170=$AA17)),"")</f>
        <v>0</v>
      </c>
      <c r="OK17" s="19">
        <f>IF($AA17&lt;&gt;"",SUMPRODUCT(('Booking Guest Information'!$A$21:$A$170&lt;&gt;"X")*('Booking Guest Information'!$M$21:$M$170&lt;=OK$5)*('Booking Guest Information'!$O$21:$O$170&gt;OK$5)*('Booking Guest Information'!$G$21:$G$170=$AA17)),"")</f>
        <v>0</v>
      </c>
      <c r="OL17" s="19">
        <f>IF($AA17&lt;&gt;"",SUMPRODUCT(('Booking Guest Information'!$A$21:$A$170&lt;&gt;"X")*('Booking Guest Information'!$M$21:$M$170&lt;=OL$5)*('Booking Guest Information'!$O$21:$O$170&gt;OL$5)*('Booking Guest Information'!$G$21:$G$170=$AA17)),"")</f>
        <v>0</v>
      </c>
      <c r="OM17" s="19">
        <f>IF($AA17&lt;&gt;"",SUMPRODUCT(('Booking Guest Information'!$A$21:$A$170&lt;&gt;"X")*('Booking Guest Information'!$M$21:$M$170&lt;=OM$5)*('Booking Guest Information'!$O$21:$O$170&gt;OM$5)*('Booking Guest Information'!$G$21:$G$170=$AA17)),"")</f>
        <v>0</v>
      </c>
      <c r="ON17" s="19">
        <f>IF($AA17&lt;&gt;"",SUMPRODUCT(('Booking Guest Information'!$A$21:$A$170&lt;&gt;"X")*('Booking Guest Information'!$M$21:$M$170&lt;=ON$5)*('Booking Guest Information'!$O$21:$O$170&gt;ON$5)*('Booking Guest Information'!$G$21:$G$170=$AA17)),"")</f>
        <v>0</v>
      </c>
      <c r="OO17" s="19">
        <f>IF($AA17&lt;&gt;"",SUMPRODUCT(('Booking Guest Information'!$A$21:$A$170&lt;&gt;"X")*('Booking Guest Information'!$M$21:$M$170&lt;=OO$5)*('Booking Guest Information'!$O$21:$O$170&gt;OO$5)*('Booking Guest Information'!$G$21:$G$170=$AA17)),"")</f>
        <v>0</v>
      </c>
      <c r="OP17" s="19">
        <f>IF($AA17&lt;&gt;"",SUMPRODUCT(('Booking Guest Information'!$A$21:$A$170&lt;&gt;"X")*('Booking Guest Information'!$M$21:$M$170&lt;=OP$5)*('Booking Guest Information'!$O$21:$O$170&gt;OP$5)*('Booking Guest Information'!$G$21:$G$170=$AA17)),"")</f>
        <v>0</v>
      </c>
      <c r="OQ17" s="19">
        <f>IF($AA17&lt;&gt;"",SUMPRODUCT(('Booking Guest Information'!$A$21:$A$170&lt;&gt;"X")*('Booking Guest Information'!$M$21:$M$170&lt;=OQ$5)*('Booking Guest Information'!$O$21:$O$170&gt;OQ$5)*('Booking Guest Information'!$G$21:$G$170=$AA17)),"")</f>
        <v>0</v>
      </c>
      <c r="OR17" s="19">
        <f>IF($AA17&lt;&gt;"",SUMPRODUCT(('Booking Guest Information'!$A$21:$A$170&lt;&gt;"X")*('Booking Guest Information'!$M$21:$M$170&lt;=OR$5)*('Booking Guest Information'!$O$21:$O$170&gt;OR$5)*('Booking Guest Information'!$G$21:$G$170=$AA17)),"")</f>
        <v>0</v>
      </c>
      <c r="OS17" s="19">
        <f>IF($AA17&lt;&gt;"",SUMPRODUCT(('Booking Guest Information'!$A$21:$A$170&lt;&gt;"X")*('Booking Guest Information'!$M$21:$M$170&lt;=OS$5)*('Booking Guest Information'!$O$21:$O$170&gt;OS$5)*('Booking Guest Information'!$G$21:$G$170=$AA17)),"")</f>
        <v>0</v>
      </c>
      <c r="OT17" s="19">
        <f>IF($AA17&lt;&gt;"",SUMPRODUCT(('Booking Guest Information'!$A$21:$A$170&lt;&gt;"X")*('Booking Guest Information'!$M$21:$M$170&lt;=OT$5)*('Booking Guest Information'!$O$21:$O$170&gt;OT$5)*('Booking Guest Information'!$G$21:$G$170=$AA17)),"")</f>
        <v>0</v>
      </c>
      <c r="OU17" s="19">
        <f>IF($AA17&lt;&gt;"",SUMPRODUCT(('Booking Guest Information'!$A$21:$A$170&lt;&gt;"X")*('Booking Guest Information'!$M$21:$M$170&lt;=OU$5)*('Booking Guest Information'!$O$21:$O$170&gt;OU$5)*('Booking Guest Information'!$G$21:$G$170=$AA17)),"")</f>
        <v>0</v>
      </c>
      <c r="OV17" s="19">
        <f>IF($AA17&lt;&gt;"",SUMPRODUCT(('Booking Guest Information'!$A$21:$A$170&lt;&gt;"X")*('Booking Guest Information'!$M$21:$M$170&lt;=OV$5)*('Booking Guest Information'!$O$21:$O$170&gt;OV$5)*('Booking Guest Information'!$G$21:$G$170=$AA17)),"")</f>
        <v>0</v>
      </c>
      <c r="OW17" s="19">
        <f>IF($AA17&lt;&gt;"",SUMPRODUCT(('Booking Guest Information'!$A$21:$A$170&lt;&gt;"X")*('Booking Guest Information'!$M$21:$M$170&lt;=OW$5)*('Booking Guest Information'!$O$21:$O$170&gt;OW$5)*('Booking Guest Information'!$G$21:$G$170=$AA17)),"")</f>
        <v>0</v>
      </c>
      <c r="OX17" s="19">
        <f>IF($AA17&lt;&gt;"",SUMPRODUCT(('Booking Guest Information'!$A$21:$A$170&lt;&gt;"X")*('Booking Guest Information'!$M$21:$M$170&lt;=OX$5)*('Booking Guest Information'!$O$21:$O$170&gt;OX$5)*('Booking Guest Information'!$G$21:$G$170=$AA17)),"")</f>
        <v>0</v>
      </c>
      <c r="OY17" s="19">
        <f>IF($AA17&lt;&gt;"",SUMPRODUCT(('Booking Guest Information'!$A$21:$A$170&lt;&gt;"X")*('Booking Guest Information'!$M$21:$M$170&lt;=OY$5)*('Booking Guest Information'!$O$21:$O$170&gt;OY$5)*('Booking Guest Information'!$G$21:$G$170=$AA17)),"")</f>
        <v>0</v>
      </c>
      <c r="OZ17" s="19">
        <f>IF($AA17&lt;&gt;"",SUMPRODUCT(('Booking Guest Information'!$A$21:$A$170&lt;&gt;"X")*('Booking Guest Information'!$M$21:$M$170&lt;=OZ$5)*('Booking Guest Information'!$O$21:$O$170&gt;OZ$5)*('Booking Guest Information'!$G$21:$G$170=$AA17)),"")</f>
        <v>0</v>
      </c>
      <c r="PA17" s="19">
        <f>IF($AA17&lt;&gt;"",SUMPRODUCT(('Booking Guest Information'!$A$21:$A$170&lt;&gt;"X")*('Booking Guest Information'!$M$21:$M$170&lt;=PA$5)*('Booking Guest Information'!$O$21:$O$170&gt;PA$5)*('Booking Guest Information'!$G$21:$G$170=$AA17)),"")</f>
        <v>0</v>
      </c>
      <c r="PB17" s="19">
        <f>IF($AA17&lt;&gt;"",SUMPRODUCT(('Booking Guest Information'!$A$21:$A$170&lt;&gt;"X")*('Booking Guest Information'!$M$21:$M$170&lt;=PB$5)*('Booking Guest Information'!$O$21:$O$170&gt;PB$5)*('Booking Guest Information'!$G$21:$G$170=$AA17)),"")</f>
        <v>0</v>
      </c>
      <c r="PC17" s="19">
        <f>IF($AA17&lt;&gt;"",SUMPRODUCT(('Booking Guest Information'!$A$21:$A$170&lt;&gt;"X")*('Booking Guest Information'!$M$21:$M$170&lt;=PC$5)*('Booking Guest Information'!$O$21:$O$170&gt;PC$5)*('Booking Guest Information'!$G$21:$G$170=$AA17)),"")</f>
        <v>0</v>
      </c>
      <c r="PD17" s="19">
        <f>IF($AA17&lt;&gt;"",SUMPRODUCT(('Booking Guest Information'!$A$21:$A$170&lt;&gt;"X")*('Booking Guest Information'!$M$21:$M$170&lt;=PD$5)*('Booking Guest Information'!$O$21:$O$170&gt;PD$5)*('Booking Guest Information'!$G$21:$G$170=$AA17)),"")</f>
        <v>0</v>
      </c>
      <c r="PE17" s="19">
        <f>IF($AA17&lt;&gt;"",SUMPRODUCT(('Booking Guest Information'!$A$21:$A$170&lt;&gt;"X")*('Booking Guest Information'!$M$21:$M$170&lt;=PE$5)*('Booking Guest Information'!$O$21:$O$170&gt;PE$5)*('Booking Guest Information'!$G$21:$G$170=$AA17)),"")</f>
        <v>0</v>
      </c>
      <c r="PF17" s="19">
        <f>IF($AA17&lt;&gt;"",SUMPRODUCT(('Booking Guest Information'!$A$21:$A$170&lt;&gt;"X")*('Booking Guest Information'!$M$21:$M$170&lt;=PF$5)*('Booking Guest Information'!$O$21:$O$170&gt;PF$5)*('Booking Guest Information'!$G$21:$G$170=$AA17)),"")</f>
        <v>0</v>
      </c>
      <c r="PG17" s="19">
        <f>IF($AA17&lt;&gt;"",SUMPRODUCT(('Booking Guest Information'!$A$21:$A$170&lt;&gt;"X")*('Booking Guest Information'!$M$21:$M$170&lt;=PG$5)*('Booking Guest Information'!$O$21:$O$170&gt;PG$5)*('Booking Guest Information'!$G$21:$G$170=$AA17)),"")</f>
        <v>0</v>
      </c>
      <c r="PH17" s="19">
        <f>IF($AA17&lt;&gt;"",SUMPRODUCT(('Booking Guest Information'!$A$21:$A$170&lt;&gt;"X")*('Booking Guest Information'!$M$21:$M$170&lt;=PH$5)*('Booking Guest Information'!$O$21:$O$170&gt;PH$5)*('Booking Guest Information'!$G$21:$G$170=$AA17)),"")</f>
        <v>0</v>
      </c>
      <c r="PI17" s="19">
        <f>IF($AA17&lt;&gt;"",SUMPRODUCT(('Booking Guest Information'!$A$21:$A$170&lt;&gt;"X")*('Booking Guest Information'!$M$21:$M$170&lt;=PI$5)*('Booking Guest Information'!$O$21:$O$170&gt;PI$5)*('Booking Guest Information'!$G$21:$G$170=$AA17)),"")</f>
        <v>0</v>
      </c>
      <c r="PJ17" s="19">
        <f>IF($AA17&lt;&gt;"",SUMPRODUCT(('Booking Guest Information'!$A$21:$A$170&lt;&gt;"X")*('Booking Guest Information'!$M$21:$M$170&lt;=PJ$5)*('Booking Guest Information'!$O$21:$O$170&gt;PJ$5)*('Booking Guest Information'!$G$21:$G$170=$AA17)),"")</f>
        <v>0</v>
      </c>
      <c r="PK17" s="19">
        <f>IF($AA17&lt;&gt;"",SUMPRODUCT(('Booking Guest Information'!$A$21:$A$170&lt;&gt;"X")*('Booking Guest Information'!$M$21:$M$170&lt;=PK$5)*('Booking Guest Information'!$O$21:$O$170&gt;PK$5)*('Booking Guest Information'!$G$21:$G$170=$AA17)),"")</f>
        <v>0</v>
      </c>
      <c r="PL17" s="19">
        <f>IF($AA17&lt;&gt;"",SUMPRODUCT(('Booking Guest Information'!$A$21:$A$170&lt;&gt;"X")*('Booking Guest Information'!$M$21:$M$170&lt;=PL$5)*('Booking Guest Information'!$O$21:$O$170&gt;PL$5)*('Booking Guest Information'!$G$21:$G$170=$AA17)),"")</f>
        <v>0</v>
      </c>
      <c r="PM17" s="19">
        <f>IF($AA17&lt;&gt;"",SUMPRODUCT(('Booking Guest Information'!$A$21:$A$170&lt;&gt;"X")*('Booking Guest Information'!$M$21:$M$170&lt;=PM$5)*('Booking Guest Information'!$O$21:$O$170&gt;PM$5)*('Booking Guest Information'!$G$21:$G$170=$AA17)),"")</f>
        <v>0</v>
      </c>
      <c r="PN17" s="19">
        <f>IF($AA17&lt;&gt;"",SUMPRODUCT(('Booking Guest Information'!$A$21:$A$170&lt;&gt;"X")*('Booking Guest Information'!$M$21:$M$170&lt;=PN$5)*('Booking Guest Information'!$O$21:$O$170&gt;PN$5)*('Booking Guest Information'!$G$21:$G$170=$AA17)),"")</f>
        <v>0</v>
      </c>
      <c r="PO17" s="19">
        <f>IF($AA17&lt;&gt;"",SUMPRODUCT(('Booking Guest Information'!$A$21:$A$170&lt;&gt;"X")*('Booking Guest Information'!$M$21:$M$170&lt;=PO$5)*('Booking Guest Information'!$O$21:$O$170&gt;PO$5)*('Booking Guest Information'!$G$21:$G$170=$AA17)),"")</f>
        <v>0</v>
      </c>
      <c r="PP17" s="19">
        <f>IF($AA17&lt;&gt;"",SUMPRODUCT(('Booking Guest Information'!$A$21:$A$170&lt;&gt;"X")*('Booking Guest Information'!$M$21:$M$170&lt;=PP$5)*('Booking Guest Information'!$O$21:$O$170&gt;PP$5)*('Booking Guest Information'!$G$21:$G$170=$AA17)),"")</f>
        <v>0</v>
      </c>
      <c r="PQ17" s="19">
        <f>IF($AA17&lt;&gt;"",SUMPRODUCT(('Booking Guest Information'!$A$21:$A$170&lt;&gt;"X")*('Booking Guest Information'!$M$21:$M$170&lt;=PQ$5)*('Booking Guest Information'!$O$21:$O$170&gt;PQ$5)*('Booking Guest Information'!$G$21:$G$170=$AA17)),"")</f>
        <v>0</v>
      </c>
      <c r="PR17" s="19">
        <f>IF($AA17&lt;&gt;"",SUMPRODUCT(('Booking Guest Information'!$A$21:$A$170&lt;&gt;"X")*('Booking Guest Information'!$M$21:$M$170&lt;=PR$5)*('Booking Guest Information'!$O$21:$O$170&gt;PR$5)*('Booking Guest Information'!$G$21:$G$170=$AA17)),"")</f>
        <v>0</v>
      </c>
      <c r="PS17" s="19">
        <f>IF($AA17&lt;&gt;"",SUMPRODUCT(('Booking Guest Information'!$A$21:$A$170&lt;&gt;"X")*('Booking Guest Information'!$M$21:$M$170&lt;=PS$5)*('Booking Guest Information'!$O$21:$O$170&gt;PS$5)*('Booking Guest Information'!$G$21:$G$170=$AA17)),"")</f>
        <v>0</v>
      </c>
      <c r="PT17" s="19">
        <f>IF($AA17&lt;&gt;"",SUMPRODUCT(('Booking Guest Information'!$A$21:$A$170&lt;&gt;"X")*('Booking Guest Information'!$M$21:$M$170&lt;=PT$5)*('Booking Guest Information'!$O$21:$O$170&gt;PT$5)*('Booking Guest Information'!$G$21:$G$170=$AA17)),"")</f>
        <v>0</v>
      </c>
      <c r="PU17" s="19">
        <f>IF($AA17&lt;&gt;"",SUMPRODUCT(('Booking Guest Information'!$A$21:$A$170&lt;&gt;"X")*('Booking Guest Information'!$M$21:$M$170&lt;=PU$5)*('Booking Guest Information'!$O$21:$O$170&gt;PU$5)*('Booking Guest Information'!$G$21:$G$170=$AA17)),"")</f>
        <v>0</v>
      </c>
      <c r="PV17" s="19">
        <f>IF($AA17&lt;&gt;"",SUMPRODUCT(('Booking Guest Information'!$A$21:$A$170&lt;&gt;"X")*('Booking Guest Information'!$M$21:$M$170&lt;=PV$5)*('Booking Guest Information'!$O$21:$O$170&gt;PV$5)*('Booking Guest Information'!$G$21:$G$170=$AA17)),"")</f>
        <v>0</v>
      </c>
      <c r="PW17" s="19">
        <f>IF($AA17&lt;&gt;"",SUMPRODUCT(('Booking Guest Information'!$A$21:$A$170&lt;&gt;"X")*('Booking Guest Information'!$M$21:$M$170&lt;=PW$5)*('Booking Guest Information'!$O$21:$O$170&gt;PW$5)*('Booking Guest Information'!$G$21:$G$170=$AA17)),"")</f>
        <v>0</v>
      </c>
      <c r="PX17" s="19">
        <f>IF($AA17&lt;&gt;"",SUMPRODUCT(('Booking Guest Information'!$A$21:$A$170&lt;&gt;"X")*('Booking Guest Information'!$M$21:$M$170&lt;=PX$5)*('Booking Guest Information'!$O$21:$O$170&gt;PX$5)*('Booking Guest Information'!$G$21:$G$170=$AA17)),"")</f>
        <v>0</v>
      </c>
      <c r="PY17" s="19">
        <f>IF($AA17&lt;&gt;"",SUMPRODUCT(('Booking Guest Information'!$A$21:$A$170&lt;&gt;"X")*('Booking Guest Information'!$M$21:$M$170&lt;=PY$5)*('Booking Guest Information'!$O$21:$O$170&gt;PY$5)*('Booking Guest Information'!$G$21:$G$170=$AA17)),"")</f>
        <v>0</v>
      </c>
      <c r="PZ17" s="19">
        <f>IF($AA17&lt;&gt;"",SUMPRODUCT(('Booking Guest Information'!$A$21:$A$170&lt;&gt;"X")*('Booking Guest Information'!$M$21:$M$170&lt;=PZ$5)*('Booking Guest Information'!$O$21:$O$170&gt;PZ$5)*('Booking Guest Information'!$G$21:$G$170=$AA17)),"")</f>
        <v>0</v>
      </c>
      <c r="QA17" s="19">
        <f>IF($AA17&lt;&gt;"",SUMPRODUCT(('Booking Guest Information'!$A$21:$A$170&lt;&gt;"X")*('Booking Guest Information'!$M$21:$M$170&lt;=QA$5)*('Booking Guest Information'!$O$21:$O$170&gt;QA$5)*('Booking Guest Information'!$G$21:$G$170=$AA17)),"")</f>
        <v>0</v>
      </c>
      <c r="QB17" s="19">
        <f>IF($AA17&lt;&gt;"",SUMPRODUCT(('Booking Guest Information'!$A$21:$A$170&lt;&gt;"X")*('Booking Guest Information'!$M$21:$M$170&lt;=QB$5)*('Booking Guest Information'!$O$21:$O$170&gt;QB$5)*('Booking Guest Information'!$G$21:$G$170=$AA17)),"")</f>
        <v>0</v>
      </c>
      <c r="QC17" s="19">
        <f>IF($AA17&lt;&gt;"",SUMPRODUCT(('Booking Guest Information'!$A$21:$A$170&lt;&gt;"X")*('Booking Guest Information'!$M$21:$M$170&lt;=QC$5)*('Booking Guest Information'!$O$21:$O$170&gt;QC$5)*('Booking Guest Information'!$G$21:$G$170=$AA17)),"")</f>
        <v>0</v>
      </c>
      <c r="QD17" s="19">
        <f>IF($AA17&lt;&gt;"",SUMPRODUCT(('Booking Guest Information'!$A$21:$A$170&lt;&gt;"X")*('Booking Guest Information'!$M$21:$M$170&lt;=QD$5)*('Booking Guest Information'!$O$21:$O$170&gt;QD$5)*('Booking Guest Information'!$G$21:$G$170=$AA17)),"")</f>
        <v>0</v>
      </c>
      <c r="QE17" s="19">
        <f>IF($AA17&lt;&gt;"",SUMPRODUCT(('Booking Guest Information'!$A$21:$A$170&lt;&gt;"X")*('Booking Guest Information'!$M$21:$M$170&lt;=QE$5)*('Booking Guest Information'!$O$21:$O$170&gt;QE$5)*('Booking Guest Information'!$G$21:$G$170=$AA17)),"")</f>
        <v>0</v>
      </c>
      <c r="QF17" s="19">
        <f>IF($AA17&lt;&gt;"",SUMPRODUCT(('Booking Guest Information'!$A$21:$A$170&lt;&gt;"X")*('Booking Guest Information'!$M$21:$M$170&lt;=QF$5)*('Booking Guest Information'!$O$21:$O$170&gt;QF$5)*('Booking Guest Information'!$G$21:$G$170=$AA17)),"")</f>
        <v>0</v>
      </c>
      <c r="QG17" s="19">
        <f>IF($AA17&lt;&gt;"",SUMPRODUCT(('Booking Guest Information'!$A$21:$A$170&lt;&gt;"X")*('Booking Guest Information'!$M$21:$M$170&lt;=QG$5)*('Booking Guest Information'!$O$21:$O$170&gt;QG$5)*('Booking Guest Information'!$G$21:$G$170=$AA17)),"")</f>
        <v>0</v>
      </c>
      <c r="QH17" s="19">
        <f>IF($AA17&lt;&gt;"",SUMPRODUCT(('Booking Guest Information'!$A$21:$A$170&lt;&gt;"X")*('Booking Guest Information'!$M$21:$M$170&lt;=QH$5)*('Booking Guest Information'!$O$21:$O$170&gt;QH$5)*('Booking Guest Information'!$G$21:$G$170=$AA17)),"")</f>
        <v>0</v>
      </c>
      <c r="QI17" s="19">
        <f>IF($AA17&lt;&gt;"",SUMPRODUCT(('Booking Guest Information'!$A$21:$A$170&lt;&gt;"X")*('Booking Guest Information'!$M$21:$M$170&lt;=QI$5)*('Booking Guest Information'!$O$21:$O$170&gt;QI$5)*('Booking Guest Information'!$G$21:$G$170=$AA17)),"")</f>
        <v>0</v>
      </c>
      <c r="QJ17" s="19">
        <f>IF($AA17&lt;&gt;"",SUMPRODUCT(('Booking Guest Information'!$A$21:$A$170&lt;&gt;"X")*('Booking Guest Information'!$M$21:$M$170&lt;=QJ$5)*('Booking Guest Information'!$O$21:$O$170&gt;QJ$5)*('Booking Guest Information'!$G$21:$G$170=$AA17)),"")</f>
        <v>0</v>
      </c>
      <c r="QK17" s="19">
        <f>IF($AA17&lt;&gt;"",SUMPRODUCT(('Booking Guest Information'!$A$21:$A$170&lt;&gt;"X")*('Booking Guest Information'!$M$21:$M$170&lt;=QK$5)*('Booking Guest Information'!$O$21:$O$170&gt;QK$5)*('Booking Guest Information'!$G$21:$G$170=$AA17)),"")</f>
        <v>0</v>
      </c>
      <c r="QL17" s="19">
        <f>IF($AA17&lt;&gt;"",SUMPRODUCT(('Booking Guest Information'!$A$21:$A$170&lt;&gt;"X")*('Booking Guest Information'!$M$21:$M$170&lt;=QL$5)*('Booking Guest Information'!$O$21:$O$170&gt;QL$5)*('Booking Guest Information'!$G$21:$G$170=$AA17)),"")</f>
        <v>0</v>
      </c>
      <c r="QM17" s="19">
        <f>IF($AA17&lt;&gt;"",SUMPRODUCT(('Booking Guest Information'!$A$21:$A$170&lt;&gt;"X")*('Booking Guest Information'!$M$21:$M$170&lt;=QM$5)*('Booking Guest Information'!$O$21:$O$170&gt;QM$5)*('Booking Guest Information'!$G$21:$G$170=$AA17)),"")</f>
        <v>0</v>
      </c>
      <c r="QN17" s="19">
        <f>IF($AA17&lt;&gt;"",SUMPRODUCT(('Booking Guest Information'!$A$21:$A$170&lt;&gt;"X")*('Booking Guest Information'!$M$21:$M$170&lt;=QN$5)*('Booking Guest Information'!$O$21:$O$170&gt;QN$5)*('Booking Guest Information'!$G$21:$G$170=$AA17)),"")</f>
        <v>0</v>
      </c>
      <c r="QO17" s="19">
        <f>IF($AA17&lt;&gt;"",SUMPRODUCT(('Booking Guest Information'!$A$21:$A$170&lt;&gt;"X")*('Booking Guest Information'!$M$21:$M$170&lt;=QO$5)*('Booking Guest Information'!$O$21:$O$170&gt;QO$5)*('Booking Guest Information'!$G$21:$G$170=$AA17)),"")</f>
        <v>0</v>
      </c>
      <c r="QP17" s="19">
        <f>IF($AA17&lt;&gt;"",SUMPRODUCT(('Booking Guest Information'!$A$21:$A$170&lt;&gt;"X")*('Booking Guest Information'!$M$21:$M$170&lt;=QP$5)*('Booking Guest Information'!$O$21:$O$170&gt;QP$5)*('Booking Guest Information'!$G$21:$G$170=$AA17)),"")</f>
        <v>0</v>
      </c>
      <c r="QQ17" s="19">
        <f>IF($AA17&lt;&gt;"",SUMPRODUCT(('Booking Guest Information'!$A$21:$A$170&lt;&gt;"X")*('Booking Guest Information'!$M$21:$M$170&lt;=QQ$5)*('Booking Guest Information'!$O$21:$O$170&gt;QQ$5)*('Booking Guest Information'!$G$21:$G$170=$AA17)),"")</f>
        <v>0</v>
      </c>
      <c r="QR17" s="19">
        <f>IF($AA17&lt;&gt;"",SUMPRODUCT(('Booking Guest Information'!$A$21:$A$170&lt;&gt;"X")*('Booking Guest Information'!$M$21:$M$170&lt;=QR$5)*('Booking Guest Information'!$O$21:$O$170&gt;QR$5)*('Booking Guest Information'!$G$21:$G$170=$AA17)),"")</f>
        <v>0</v>
      </c>
      <c r="QS17" s="19">
        <f>IF($AA17&lt;&gt;"",SUMPRODUCT(('Booking Guest Information'!$A$21:$A$170&lt;&gt;"X")*('Booking Guest Information'!$M$21:$M$170&lt;=QS$5)*('Booking Guest Information'!$O$21:$O$170&gt;QS$5)*('Booking Guest Information'!$G$21:$G$170=$AA17)),"")</f>
        <v>0</v>
      </c>
      <c r="QT17" s="19">
        <f>IF($AA17&lt;&gt;"",SUMPRODUCT(('Booking Guest Information'!$A$21:$A$170&lt;&gt;"X")*('Booking Guest Information'!$M$21:$M$170&lt;=QT$5)*('Booking Guest Information'!$O$21:$O$170&gt;QT$5)*('Booking Guest Information'!$G$21:$G$170=$AA17)),"")</f>
        <v>0</v>
      </c>
      <c r="QU17" s="19">
        <f>IF($AA17&lt;&gt;"",SUMPRODUCT(('Booking Guest Information'!$A$21:$A$170&lt;&gt;"X")*('Booking Guest Information'!$M$21:$M$170&lt;=QU$5)*('Booking Guest Information'!$O$21:$O$170&gt;QU$5)*('Booking Guest Information'!$G$21:$G$170=$AA17)),"")</f>
        <v>0</v>
      </c>
      <c r="QV17" s="19">
        <f>IF($AA17&lt;&gt;"",SUMPRODUCT(('Booking Guest Information'!$A$21:$A$170&lt;&gt;"X")*('Booking Guest Information'!$M$21:$M$170&lt;=QV$5)*('Booking Guest Information'!$O$21:$O$170&gt;QV$5)*('Booking Guest Information'!$G$21:$G$170=$AA17)),"")</f>
        <v>0</v>
      </c>
      <c r="QW17" s="19">
        <f>IF($AA17&lt;&gt;"",SUMPRODUCT(('Booking Guest Information'!$A$21:$A$170&lt;&gt;"X")*('Booking Guest Information'!$M$21:$M$170&lt;=QW$5)*('Booking Guest Information'!$O$21:$O$170&gt;QW$5)*('Booking Guest Information'!$G$21:$G$170=$AA17)),"")</f>
        <v>0</v>
      </c>
      <c r="QX17" s="19">
        <f>IF($AA17&lt;&gt;"",SUMPRODUCT(('Booking Guest Information'!$A$21:$A$170&lt;&gt;"X")*('Booking Guest Information'!$M$21:$M$170&lt;=QX$5)*('Booking Guest Information'!$O$21:$O$170&gt;QX$5)*('Booking Guest Information'!$G$21:$G$170=$AA17)),"")</f>
        <v>0</v>
      </c>
      <c r="QY17" s="19">
        <f>IF($AA17&lt;&gt;"",SUMPRODUCT(('Booking Guest Information'!$A$21:$A$170&lt;&gt;"X")*('Booking Guest Information'!$M$21:$M$170&lt;=QY$5)*('Booking Guest Information'!$O$21:$O$170&gt;QY$5)*('Booking Guest Information'!$G$21:$G$170=$AA17)),"")</f>
        <v>0</v>
      </c>
      <c r="QZ17" s="19">
        <f>IF($AA17&lt;&gt;"",SUMPRODUCT(('Booking Guest Information'!$A$21:$A$170&lt;&gt;"X")*('Booking Guest Information'!$M$21:$M$170&lt;=QZ$5)*('Booking Guest Information'!$O$21:$O$170&gt;QZ$5)*('Booking Guest Information'!$G$21:$G$170=$AA17)),"")</f>
        <v>0</v>
      </c>
      <c r="RA17" s="19">
        <f>IF($AA17&lt;&gt;"",SUMPRODUCT(('Booking Guest Information'!$A$21:$A$170&lt;&gt;"X")*('Booking Guest Information'!$M$21:$M$170&lt;=RA$5)*('Booking Guest Information'!$O$21:$O$170&gt;RA$5)*('Booking Guest Information'!$G$21:$G$170=$AA17)),"")</f>
        <v>0</v>
      </c>
      <c r="RB17" s="19">
        <f>IF($AA17&lt;&gt;"",SUMPRODUCT(('Booking Guest Information'!$A$21:$A$170&lt;&gt;"X")*('Booking Guest Information'!$M$21:$M$170&lt;=RB$5)*('Booking Guest Information'!$O$21:$O$170&gt;RB$5)*('Booking Guest Information'!$G$21:$G$170=$AA17)),"")</f>
        <v>0</v>
      </c>
      <c r="RC17" s="19">
        <f>IF($AA17&lt;&gt;"",SUMPRODUCT(('Booking Guest Information'!$A$21:$A$170&lt;&gt;"X")*('Booking Guest Information'!$M$21:$M$170&lt;=RC$5)*('Booking Guest Information'!$O$21:$O$170&gt;RC$5)*('Booking Guest Information'!$G$21:$G$170=$AA17)),"")</f>
        <v>0</v>
      </c>
      <c r="RD17" s="19">
        <f>IF($AA17&lt;&gt;"",SUMPRODUCT(('Booking Guest Information'!$A$21:$A$170&lt;&gt;"X")*('Booking Guest Information'!$M$21:$M$170&lt;=RD$5)*('Booking Guest Information'!$O$21:$O$170&gt;RD$5)*('Booking Guest Information'!$G$21:$G$170=$AA17)),"")</f>
        <v>0</v>
      </c>
      <c r="RE17" s="19">
        <f>IF($AA17&lt;&gt;"",SUMPRODUCT(('Booking Guest Information'!$A$21:$A$170&lt;&gt;"X")*('Booking Guest Information'!$M$21:$M$170&lt;=RE$5)*('Booking Guest Information'!$O$21:$O$170&gt;RE$5)*('Booking Guest Information'!$G$21:$G$170=$AA17)),"")</f>
        <v>0</v>
      </c>
      <c r="RF17" s="19">
        <f>IF($AA17&lt;&gt;"",SUMPRODUCT(('Booking Guest Information'!$A$21:$A$170&lt;&gt;"X")*('Booking Guest Information'!$M$21:$M$170&lt;=RF$5)*('Booking Guest Information'!$O$21:$O$170&gt;RF$5)*('Booking Guest Information'!$G$21:$G$170=$AA17)),"")</f>
        <v>0</v>
      </c>
      <c r="RG17" s="19">
        <f>IF($AA17&lt;&gt;"",SUMPRODUCT(('Booking Guest Information'!$A$21:$A$170&lt;&gt;"X")*('Booking Guest Information'!$M$21:$M$170&lt;=RG$5)*('Booking Guest Information'!$O$21:$O$170&gt;RG$5)*('Booking Guest Information'!$G$21:$G$170=$AA17)),"")</f>
        <v>0</v>
      </c>
      <c r="RH17" s="19">
        <f>IF($AA17&lt;&gt;"",SUMPRODUCT(('Booking Guest Information'!$A$21:$A$170&lt;&gt;"X")*('Booking Guest Information'!$M$21:$M$170&lt;=RH$5)*('Booking Guest Information'!$O$21:$O$170&gt;RH$5)*('Booking Guest Information'!$G$21:$G$170=$AA17)),"")</f>
        <v>0</v>
      </c>
      <c r="RI17" s="19">
        <f>IF($AA17&lt;&gt;"",SUMPRODUCT(('Booking Guest Information'!$A$21:$A$170&lt;&gt;"X")*('Booking Guest Information'!$M$21:$M$170&lt;=RI$5)*('Booking Guest Information'!$O$21:$O$170&gt;RI$5)*('Booking Guest Information'!$G$21:$G$170=$AA17)),"")</f>
        <v>0</v>
      </c>
      <c r="RJ17" s="19">
        <f>IF($AA17&lt;&gt;"",SUMPRODUCT(('Booking Guest Information'!$A$21:$A$170&lt;&gt;"X")*('Booking Guest Information'!$M$21:$M$170&lt;=RJ$5)*('Booking Guest Information'!$O$21:$O$170&gt;RJ$5)*('Booking Guest Information'!$G$21:$G$170=$AA17)),"")</f>
        <v>0</v>
      </c>
      <c r="RK17" s="19">
        <f>IF($AA17&lt;&gt;"",SUMPRODUCT(('Booking Guest Information'!$A$21:$A$170&lt;&gt;"X")*('Booking Guest Information'!$M$21:$M$170&lt;=RK$5)*('Booking Guest Information'!$O$21:$O$170&gt;RK$5)*('Booking Guest Information'!$G$21:$G$170=$AA17)),"")</f>
        <v>0</v>
      </c>
      <c r="RL17" s="19">
        <f>IF($AA17&lt;&gt;"",SUMPRODUCT(('Booking Guest Information'!$A$21:$A$170&lt;&gt;"X")*('Booking Guest Information'!$M$21:$M$170&lt;=RL$5)*('Booking Guest Information'!$O$21:$O$170&gt;RL$5)*('Booking Guest Information'!$G$21:$G$170=$AA17)),"")</f>
        <v>0</v>
      </c>
      <c r="RM17" s="19">
        <f>IF($AA17&lt;&gt;"",SUMPRODUCT(('Booking Guest Information'!$A$21:$A$170&lt;&gt;"X")*('Booking Guest Information'!$M$21:$M$170&lt;=RM$5)*('Booking Guest Information'!$O$21:$O$170&gt;RM$5)*('Booking Guest Information'!$G$21:$G$170=$AA17)),"")</f>
        <v>0</v>
      </c>
      <c r="RN17" s="19">
        <f>IF($AA17&lt;&gt;"",SUMPRODUCT(('Booking Guest Information'!$A$21:$A$170&lt;&gt;"X")*('Booking Guest Information'!$M$21:$M$170&lt;=RN$5)*('Booking Guest Information'!$O$21:$O$170&gt;RN$5)*('Booking Guest Information'!$G$21:$G$170=$AA17)),"")</f>
        <v>0</v>
      </c>
      <c r="RO17" s="19">
        <f>IF($AA17&lt;&gt;"",SUMPRODUCT(('Booking Guest Information'!$A$21:$A$170&lt;&gt;"X")*('Booking Guest Information'!$M$21:$M$170&lt;=RO$5)*('Booking Guest Information'!$O$21:$O$170&gt;RO$5)*('Booking Guest Information'!$G$21:$G$170=$AA17)),"")</f>
        <v>0</v>
      </c>
      <c r="RP17" s="19">
        <f>IF($AA17&lt;&gt;"",SUMPRODUCT(('Booking Guest Information'!$A$21:$A$170&lt;&gt;"X")*('Booking Guest Information'!$M$21:$M$170&lt;=RP$5)*('Booking Guest Information'!$O$21:$O$170&gt;RP$5)*('Booking Guest Information'!$G$21:$G$170=$AA17)),"")</f>
        <v>0</v>
      </c>
      <c r="RQ17" s="19">
        <f>IF($AA17&lt;&gt;"",SUMPRODUCT(('Booking Guest Information'!$A$21:$A$170&lt;&gt;"X")*('Booking Guest Information'!$M$21:$M$170&lt;=RQ$5)*('Booking Guest Information'!$O$21:$O$170&gt;RQ$5)*('Booking Guest Information'!$G$21:$G$170=$AA17)),"")</f>
        <v>0</v>
      </c>
      <c r="RR17" s="19">
        <f>IF($AA17&lt;&gt;"",SUMPRODUCT(('Booking Guest Information'!$A$21:$A$170&lt;&gt;"X")*('Booking Guest Information'!$M$21:$M$170&lt;=RR$5)*('Booking Guest Information'!$O$21:$O$170&gt;RR$5)*('Booking Guest Information'!$G$21:$G$170=$AA17)),"")</f>
        <v>0</v>
      </c>
      <c r="RS17" s="19">
        <f>IF($AA17&lt;&gt;"",SUMPRODUCT(('Booking Guest Information'!$A$21:$A$170&lt;&gt;"X")*('Booking Guest Information'!$M$21:$M$170&lt;=RS$5)*('Booking Guest Information'!$O$21:$O$170&gt;RS$5)*('Booking Guest Information'!$G$21:$G$170=$AA17)),"")</f>
        <v>0</v>
      </c>
      <c r="RT17" s="19">
        <f>IF($AA17&lt;&gt;"",SUMPRODUCT(('Booking Guest Information'!$A$21:$A$170&lt;&gt;"X")*('Booking Guest Information'!$M$21:$M$170&lt;=RT$5)*('Booking Guest Information'!$O$21:$O$170&gt;RT$5)*('Booking Guest Information'!$G$21:$G$170=$AA17)),"")</f>
        <v>0</v>
      </c>
      <c r="RU17" s="19">
        <f>IF($AA17&lt;&gt;"",SUMPRODUCT(('Booking Guest Information'!$A$21:$A$170&lt;&gt;"X")*('Booking Guest Information'!$M$21:$M$170&lt;=RU$5)*('Booking Guest Information'!$O$21:$O$170&gt;RU$5)*('Booking Guest Information'!$G$21:$G$170=$AA17)),"")</f>
        <v>0</v>
      </c>
      <c r="RV17" s="19">
        <f>IF($AA17&lt;&gt;"",SUMPRODUCT(('Booking Guest Information'!$A$21:$A$170&lt;&gt;"X")*('Booking Guest Information'!$M$21:$M$170&lt;=RV$5)*('Booking Guest Information'!$O$21:$O$170&gt;RV$5)*('Booking Guest Information'!$G$21:$G$170=$AA17)),"")</f>
        <v>0</v>
      </c>
      <c r="RW17" s="19">
        <f>IF($AA17&lt;&gt;"",SUMPRODUCT(('Booking Guest Information'!$A$21:$A$170&lt;&gt;"X")*('Booking Guest Information'!$M$21:$M$170&lt;=RW$5)*('Booking Guest Information'!$O$21:$O$170&gt;RW$5)*('Booking Guest Information'!$G$21:$G$170=$AA17)),"")</f>
        <v>0</v>
      </c>
      <c r="RX17" s="19">
        <f>IF($AA17&lt;&gt;"",SUMPRODUCT(('Booking Guest Information'!$A$21:$A$170&lt;&gt;"X")*('Booking Guest Information'!$M$21:$M$170&lt;=RX$5)*('Booking Guest Information'!$O$21:$O$170&gt;RX$5)*('Booking Guest Information'!$G$21:$G$170=$AA17)),"")</f>
        <v>0</v>
      </c>
      <c r="RY17" s="19">
        <f>IF($AA17&lt;&gt;"",SUMPRODUCT(('Booking Guest Information'!$A$21:$A$170&lt;&gt;"X")*('Booking Guest Information'!$M$21:$M$170&lt;=RY$5)*('Booking Guest Information'!$O$21:$O$170&gt;RY$5)*('Booking Guest Information'!$G$21:$G$170=$AA17)),"")</f>
        <v>0</v>
      </c>
      <c r="RZ17" s="19">
        <f>IF($AA17&lt;&gt;"",SUMPRODUCT(('Booking Guest Information'!$A$21:$A$170&lt;&gt;"X")*('Booking Guest Information'!$M$21:$M$170&lt;=RZ$5)*('Booking Guest Information'!$O$21:$O$170&gt;RZ$5)*('Booking Guest Information'!$G$21:$G$170=$AA17)),"")</f>
        <v>0</v>
      </c>
      <c r="SA17" s="19">
        <f>IF($AA17&lt;&gt;"",SUMPRODUCT(('Booking Guest Information'!$A$21:$A$170&lt;&gt;"X")*('Booking Guest Information'!$M$21:$M$170&lt;=SA$5)*('Booking Guest Information'!$O$21:$O$170&gt;SA$5)*('Booking Guest Information'!$G$21:$G$170=$AA17)),"")</f>
        <v>0</v>
      </c>
      <c r="SB17" s="19">
        <f>IF($AA17&lt;&gt;"",SUMPRODUCT(('Booking Guest Information'!$A$21:$A$170&lt;&gt;"X")*('Booking Guest Information'!$M$21:$M$170&lt;=SB$5)*('Booking Guest Information'!$O$21:$O$170&gt;SB$5)*('Booking Guest Information'!$G$21:$G$170=$AA17)),"")</f>
        <v>0</v>
      </c>
      <c r="SC17" s="19">
        <f>IF($AA17&lt;&gt;"",SUMPRODUCT(('Booking Guest Information'!$A$21:$A$170&lt;&gt;"X")*('Booking Guest Information'!$M$21:$M$170&lt;=SC$5)*('Booking Guest Information'!$O$21:$O$170&gt;SC$5)*('Booking Guest Information'!$G$21:$G$170=$AA17)),"")</f>
        <v>0</v>
      </c>
      <c r="SD17" s="19">
        <f>IF($AA17&lt;&gt;"",SUMPRODUCT(('Booking Guest Information'!$A$21:$A$170&lt;&gt;"X")*('Booking Guest Information'!$M$21:$M$170&lt;=SD$5)*('Booking Guest Information'!$O$21:$O$170&gt;SD$5)*('Booking Guest Information'!$G$21:$G$170=$AA17)),"")</f>
        <v>0</v>
      </c>
      <c r="SE17" s="19">
        <f>IF($AA17&lt;&gt;"",SUMPRODUCT(('Booking Guest Information'!$A$21:$A$170&lt;&gt;"X")*('Booking Guest Information'!$M$21:$M$170&lt;=SE$5)*('Booking Guest Information'!$O$21:$O$170&gt;SE$5)*('Booking Guest Information'!$G$21:$G$170=$AA17)),"")</f>
        <v>0</v>
      </c>
      <c r="SF17" s="19">
        <f>IF($AA17&lt;&gt;"",SUMPRODUCT(('Booking Guest Information'!$A$21:$A$170&lt;&gt;"X")*('Booking Guest Information'!$M$21:$M$170&lt;=SF$5)*('Booking Guest Information'!$O$21:$O$170&gt;SF$5)*('Booking Guest Information'!$G$21:$G$170=$AA17)),"")</f>
        <v>0</v>
      </c>
      <c r="SG17" s="19">
        <f>IF($AA17&lt;&gt;"",SUMPRODUCT(('Booking Guest Information'!$A$21:$A$170&lt;&gt;"X")*('Booking Guest Information'!$M$21:$M$170&lt;=SG$5)*('Booking Guest Information'!$O$21:$O$170&gt;SG$5)*('Booking Guest Information'!$G$21:$G$170=$AA17)),"")</f>
        <v>0</v>
      </c>
      <c r="SH17" s="19">
        <f>IF($AA17&lt;&gt;"",SUMPRODUCT(('Booking Guest Information'!$A$21:$A$170&lt;&gt;"X")*('Booking Guest Information'!$M$21:$M$170&lt;=SH$5)*('Booking Guest Information'!$O$21:$O$170&gt;SH$5)*('Booking Guest Information'!$G$21:$G$170=$AA17)),"")</f>
        <v>0</v>
      </c>
      <c r="SI17" s="19">
        <f>IF($AA17&lt;&gt;"",SUMPRODUCT(('Booking Guest Information'!$A$21:$A$170&lt;&gt;"X")*('Booking Guest Information'!$M$21:$M$170&lt;=SI$5)*('Booking Guest Information'!$O$21:$O$170&gt;SI$5)*('Booking Guest Information'!$G$21:$G$170=$AA17)),"")</f>
        <v>0</v>
      </c>
      <c r="SJ17" s="19">
        <f>IF($AA17&lt;&gt;"",SUMPRODUCT(('Booking Guest Information'!$A$21:$A$170&lt;&gt;"X")*('Booking Guest Information'!$M$21:$M$170&lt;=SJ$5)*('Booking Guest Information'!$O$21:$O$170&gt;SJ$5)*('Booking Guest Information'!$G$21:$G$170=$AA17)),"")</f>
        <v>0</v>
      </c>
      <c r="SK17" s="19">
        <f>IF($AA17&lt;&gt;"",SUMPRODUCT(('Booking Guest Information'!$A$21:$A$170&lt;&gt;"X")*('Booking Guest Information'!$M$21:$M$170&lt;=SK$5)*('Booking Guest Information'!$O$21:$O$170&gt;SK$5)*('Booking Guest Information'!$G$21:$G$170=$AA17)),"")</f>
        <v>0</v>
      </c>
      <c r="SL17" s="19">
        <f>IF($AA17&lt;&gt;"",SUMPRODUCT(('Booking Guest Information'!$A$21:$A$170&lt;&gt;"X")*('Booking Guest Information'!$M$21:$M$170&lt;=SL$5)*('Booking Guest Information'!$O$21:$O$170&gt;SL$5)*('Booking Guest Information'!$G$21:$G$170=$AA17)),"")</f>
        <v>0</v>
      </c>
      <c r="SM17" s="19">
        <f>IF($AA17&lt;&gt;"",SUMPRODUCT(('Booking Guest Information'!$A$21:$A$170&lt;&gt;"X")*('Booking Guest Information'!$M$21:$M$170&lt;=SM$5)*('Booking Guest Information'!$O$21:$O$170&gt;SM$5)*('Booking Guest Information'!$G$21:$G$170=$AA17)),"")</f>
        <v>0</v>
      </c>
      <c r="SN17" s="19">
        <f>IF($AA17&lt;&gt;"",SUMPRODUCT(('Booking Guest Information'!$A$21:$A$170&lt;&gt;"X")*('Booking Guest Information'!$M$21:$M$170&lt;=SN$5)*('Booking Guest Information'!$O$21:$O$170&gt;SN$5)*('Booking Guest Information'!$G$21:$G$170=$AA17)),"")</f>
        <v>0</v>
      </c>
      <c r="SO17" s="19">
        <f>IF($AA17&lt;&gt;"",SUMPRODUCT(('Booking Guest Information'!$A$21:$A$170&lt;&gt;"X")*('Booking Guest Information'!$M$21:$M$170&lt;=SO$5)*('Booking Guest Information'!$O$21:$O$170&gt;SO$5)*('Booking Guest Information'!$G$21:$G$170=$AA17)),"")</f>
        <v>0</v>
      </c>
      <c r="SP17" s="19">
        <f>IF($AA17&lt;&gt;"",SUMPRODUCT(('Booking Guest Information'!$A$21:$A$170&lt;&gt;"X")*('Booking Guest Information'!$M$21:$M$170&lt;=SP$5)*('Booking Guest Information'!$O$21:$O$170&gt;SP$5)*('Booking Guest Information'!$G$21:$G$170=$AA17)),"")</f>
        <v>0</v>
      </c>
      <c r="SQ17" s="19">
        <f>IF($AA17&lt;&gt;"",SUMPRODUCT(('Booking Guest Information'!$A$21:$A$170&lt;&gt;"X")*('Booking Guest Information'!$M$21:$M$170&lt;=SQ$5)*('Booking Guest Information'!$O$21:$O$170&gt;SQ$5)*('Booking Guest Information'!$G$21:$G$170=$AA17)),"")</f>
        <v>0</v>
      </c>
      <c r="SR17" s="19">
        <f>IF($AA17&lt;&gt;"",SUMPRODUCT(('Booking Guest Information'!$A$21:$A$170&lt;&gt;"X")*('Booking Guest Information'!$M$21:$M$170&lt;=SR$5)*('Booking Guest Information'!$O$21:$O$170&gt;SR$5)*('Booking Guest Information'!$G$21:$G$170=$AA17)),"")</f>
        <v>0</v>
      </c>
      <c r="SS17" s="19">
        <f>IF($AA17&lt;&gt;"",SUMPRODUCT(('Booking Guest Information'!$A$21:$A$170&lt;&gt;"X")*('Booking Guest Information'!$M$21:$M$170&lt;=SS$5)*('Booking Guest Information'!$O$21:$O$170&gt;SS$5)*('Booking Guest Information'!$G$21:$G$170=$AA17)),"")</f>
        <v>0</v>
      </c>
      <c r="ST17" s="19">
        <f>IF($AA17&lt;&gt;"",SUMPRODUCT(('Booking Guest Information'!$A$21:$A$170&lt;&gt;"X")*('Booking Guest Information'!$M$21:$M$170&lt;=ST$5)*('Booking Guest Information'!$O$21:$O$170&gt;ST$5)*('Booking Guest Information'!$G$21:$G$170=$AA17)),"")</f>
        <v>0</v>
      </c>
      <c r="SU17" s="19">
        <f>IF($AA17&lt;&gt;"",SUMPRODUCT(('Booking Guest Information'!$A$21:$A$170&lt;&gt;"X")*('Booking Guest Information'!$M$21:$M$170&lt;=SU$5)*('Booking Guest Information'!$O$21:$O$170&gt;SU$5)*('Booking Guest Information'!$G$21:$G$170=$AA17)),"")</f>
        <v>0</v>
      </c>
      <c r="SV17" s="19">
        <f>IF($AA17&lt;&gt;"",SUMPRODUCT(('Booking Guest Information'!$A$21:$A$170&lt;&gt;"X")*('Booking Guest Information'!$M$21:$M$170&lt;=SV$5)*('Booking Guest Information'!$O$21:$O$170&gt;SV$5)*('Booking Guest Information'!$G$21:$G$170=$AA17)),"")</f>
        <v>0</v>
      </c>
      <c r="SW17" s="19">
        <f>IF($AA17&lt;&gt;"",SUMPRODUCT(('Booking Guest Information'!$A$21:$A$170&lt;&gt;"X")*('Booking Guest Information'!$M$21:$M$170&lt;=SW$5)*('Booking Guest Information'!$O$21:$O$170&gt;SW$5)*('Booking Guest Information'!$G$21:$G$170=$AA17)),"")</f>
        <v>0</v>
      </c>
      <c r="SX17" s="19">
        <f>IF($AA17&lt;&gt;"",SUMPRODUCT(('Booking Guest Information'!$A$21:$A$170&lt;&gt;"X")*('Booking Guest Information'!$M$21:$M$170&lt;=SX$5)*('Booking Guest Information'!$O$21:$O$170&gt;SX$5)*('Booking Guest Information'!$G$21:$G$170=$AA17)),"")</f>
        <v>0</v>
      </c>
      <c r="SY17" s="19">
        <f>IF($AA17&lt;&gt;"",SUMPRODUCT(('Booking Guest Information'!$A$21:$A$170&lt;&gt;"X")*('Booking Guest Information'!$M$21:$M$170&lt;=SY$5)*('Booking Guest Information'!$O$21:$O$170&gt;SY$5)*('Booking Guest Information'!$G$21:$G$170=$AA17)),"")</f>
        <v>0</v>
      </c>
      <c r="SZ17" s="19">
        <f>IF($AA17&lt;&gt;"",SUMPRODUCT(('Booking Guest Information'!$A$21:$A$170&lt;&gt;"X")*('Booking Guest Information'!$M$21:$M$170&lt;=SZ$5)*('Booking Guest Information'!$O$21:$O$170&gt;SZ$5)*('Booking Guest Information'!$G$21:$G$170=$AA17)),"")</f>
        <v>0</v>
      </c>
      <c r="TA17" s="19">
        <f>IF($AA17&lt;&gt;"",SUMPRODUCT(('Booking Guest Information'!$A$21:$A$170&lt;&gt;"X")*('Booking Guest Information'!$M$21:$M$170&lt;=TA$5)*('Booking Guest Information'!$O$21:$O$170&gt;TA$5)*('Booking Guest Information'!$G$21:$G$170=$AA17)),"")</f>
        <v>0</v>
      </c>
      <c r="TB17" s="19">
        <f>IF($AA17&lt;&gt;"",SUMPRODUCT(('Booking Guest Information'!$A$21:$A$170&lt;&gt;"X")*('Booking Guest Information'!$M$21:$M$170&lt;=TB$5)*('Booking Guest Information'!$O$21:$O$170&gt;TB$5)*('Booking Guest Information'!$G$21:$G$170=$AA17)),"")</f>
        <v>0</v>
      </c>
      <c r="TC17" s="19">
        <f>IF($AA17&lt;&gt;"",SUMPRODUCT(('Booking Guest Information'!$A$21:$A$170&lt;&gt;"X")*('Booking Guest Information'!$M$21:$M$170&lt;=TC$5)*('Booking Guest Information'!$O$21:$O$170&gt;TC$5)*('Booking Guest Information'!$G$21:$G$170=$AA17)),"")</f>
        <v>0</v>
      </c>
      <c r="TD17" s="19">
        <f>IF($AA17&lt;&gt;"",SUMPRODUCT(('Booking Guest Information'!$A$21:$A$170&lt;&gt;"X")*('Booking Guest Information'!$M$21:$M$170&lt;=TD$5)*('Booking Guest Information'!$O$21:$O$170&gt;TD$5)*('Booking Guest Information'!$G$21:$G$170=$AA17)),"")</f>
        <v>0</v>
      </c>
      <c r="TE17" s="19">
        <f>IF($AA17&lt;&gt;"",SUMPRODUCT(('Booking Guest Information'!$A$21:$A$170&lt;&gt;"X")*('Booking Guest Information'!$M$21:$M$170&lt;=TE$5)*('Booking Guest Information'!$O$21:$O$170&gt;TE$5)*('Booking Guest Information'!$G$21:$G$170=$AA17)),"")</f>
        <v>0</v>
      </c>
      <c r="TF17" s="19">
        <f>IF($AA17&lt;&gt;"",SUMPRODUCT(('Booking Guest Information'!$A$21:$A$170&lt;&gt;"X")*('Booking Guest Information'!$M$21:$M$170&lt;=TF$5)*('Booking Guest Information'!$O$21:$O$170&gt;TF$5)*('Booking Guest Information'!$G$21:$G$170=$AA17)),"")</f>
        <v>0</v>
      </c>
      <c r="TG17" s="19">
        <f>IF($AA17&lt;&gt;"",SUMPRODUCT(('Booking Guest Information'!$A$21:$A$170&lt;&gt;"X")*('Booking Guest Information'!$M$21:$M$170&lt;=TG$5)*('Booking Guest Information'!$O$21:$O$170&gt;TG$5)*('Booking Guest Information'!$G$21:$G$170=$AA17)),"")</f>
        <v>0</v>
      </c>
      <c r="TH17" s="19">
        <f>IF($AA17&lt;&gt;"",SUMPRODUCT(('Booking Guest Information'!$A$21:$A$170&lt;&gt;"X")*('Booking Guest Information'!$M$21:$M$170&lt;=TH$5)*('Booking Guest Information'!$O$21:$O$170&gt;TH$5)*('Booking Guest Information'!$G$21:$G$170=$AA17)),"")</f>
        <v>0</v>
      </c>
      <c r="TI17" s="19">
        <f>IF($AA17&lt;&gt;"",SUMPRODUCT(('Booking Guest Information'!$A$21:$A$170&lt;&gt;"X")*('Booking Guest Information'!$M$21:$M$170&lt;=TI$5)*('Booking Guest Information'!$O$21:$O$170&gt;TI$5)*('Booking Guest Information'!$G$21:$G$170=$AA17)),"")</f>
        <v>0</v>
      </c>
      <c r="TJ17" s="19">
        <f>IF($AA17&lt;&gt;"",SUMPRODUCT(('Booking Guest Information'!$A$21:$A$170&lt;&gt;"X")*('Booking Guest Information'!$M$21:$M$170&lt;=TJ$5)*('Booking Guest Information'!$O$21:$O$170&gt;TJ$5)*('Booking Guest Information'!$G$21:$G$170=$AA17)),"")</f>
        <v>0</v>
      </c>
      <c r="TK17" s="19">
        <f>IF($AA17&lt;&gt;"",SUMPRODUCT(('Booking Guest Information'!$A$21:$A$170&lt;&gt;"X")*('Booking Guest Information'!$M$21:$M$170&lt;=TK$5)*('Booking Guest Information'!$O$21:$O$170&gt;TK$5)*('Booking Guest Information'!$G$21:$G$170=$AA17)),"")</f>
        <v>0</v>
      </c>
    </row>
    <row r="18" spans="2:531" x14ac:dyDescent="0.3">
      <c r="B18" s="134">
        <f>'Availability - Room Type'!B36</f>
        <v>42128</v>
      </c>
      <c r="C18" s="19">
        <v>5</v>
      </c>
      <c r="D18" s="19"/>
      <c r="E18" s="19"/>
      <c r="F18" s="19"/>
      <c r="G18" s="19"/>
      <c r="H18" s="19"/>
      <c r="I18" s="19"/>
      <c r="J18" s="19"/>
      <c r="K18" s="19"/>
      <c r="L18" s="19"/>
      <c r="M18" s="19"/>
      <c r="N18" s="19"/>
      <c r="O18" s="19"/>
      <c r="P18" s="19"/>
      <c r="Q18" s="19"/>
      <c r="R18" s="19"/>
      <c r="S18" s="19"/>
      <c r="T18" s="19"/>
      <c r="U18" s="19"/>
      <c r="V18" s="19"/>
      <c r="AA18" s="19">
        <f>IF('Room Information'!L10&lt;&gt;"",'Room Information'!L10,"")</f>
        <v>204</v>
      </c>
      <c r="AB18" s="19">
        <f>IF($AA18&lt;&gt;"",SUMPRODUCT(('Booking Guest Information'!$A$21:$A$170&lt;&gt;"X")*('Booking Guest Information'!$M$21:$M$170&lt;=AB$5)*('Booking Guest Information'!$O$21:$O$170&gt;AB$5)*('Booking Guest Information'!$G$21:$G$170=$AA18)),"")</f>
        <v>0</v>
      </c>
      <c r="AC18" s="19">
        <f>IF($AA18&lt;&gt;"",SUMPRODUCT(('Booking Guest Information'!$A$21:$A$170&lt;&gt;"X")*('Booking Guest Information'!$M$21:$M$170&lt;=AC$5)*('Booking Guest Information'!$O$21:$O$170&gt;AC$5)*('Booking Guest Information'!$G$21:$G$170=$AA18)),"")</f>
        <v>0</v>
      </c>
      <c r="AD18" s="19">
        <f>IF($AA18&lt;&gt;"",SUMPRODUCT(('Booking Guest Information'!$A$21:$A$170&lt;&gt;"X")*('Booking Guest Information'!$M$21:$M$170&lt;=AD$5)*('Booking Guest Information'!$O$21:$O$170&gt;AD$5)*('Booking Guest Information'!$G$21:$G$170=$AA18)),"")</f>
        <v>0</v>
      </c>
      <c r="AE18" s="19">
        <f>IF($AA18&lt;&gt;"",SUMPRODUCT(('Booking Guest Information'!$A$21:$A$170&lt;&gt;"X")*('Booking Guest Information'!$M$21:$M$170&lt;=AE$5)*('Booking Guest Information'!$O$21:$O$170&gt;AE$5)*('Booking Guest Information'!$G$21:$G$170=$AA18)),"")</f>
        <v>0</v>
      </c>
      <c r="AF18" s="19">
        <f>IF($AA18&lt;&gt;"",SUMPRODUCT(('Booking Guest Information'!$A$21:$A$170&lt;&gt;"X")*('Booking Guest Information'!$M$21:$M$170&lt;=AF$5)*('Booking Guest Information'!$O$21:$O$170&gt;AF$5)*('Booking Guest Information'!$G$21:$G$170=$AA18)),"")</f>
        <v>0</v>
      </c>
      <c r="AG18" s="19">
        <f>IF($AA18&lt;&gt;"",SUMPRODUCT(('Booking Guest Information'!$A$21:$A$170&lt;&gt;"X")*('Booking Guest Information'!$M$21:$M$170&lt;=AG$5)*('Booking Guest Information'!$O$21:$O$170&gt;AG$5)*('Booking Guest Information'!$G$21:$G$170=$AA18)),"")</f>
        <v>0</v>
      </c>
      <c r="AH18" s="19">
        <f>IF($AA18&lt;&gt;"",SUMPRODUCT(('Booking Guest Information'!$A$21:$A$170&lt;&gt;"X")*('Booking Guest Information'!$M$21:$M$170&lt;=AH$5)*('Booking Guest Information'!$O$21:$O$170&gt;AH$5)*('Booking Guest Information'!$G$21:$G$170=$AA18)),"")</f>
        <v>0</v>
      </c>
      <c r="AI18" s="19">
        <f>IF($AA18&lt;&gt;"",SUMPRODUCT(('Booking Guest Information'!$A$21:$A$170&lt;&gt;"X")*('Booking Guest Information'!$M$21:$M$170&lt;=AI$5)*('Booking Guest Information'!$O$21:$O$170&gt;AI$5)*('Booking Guest Information'!$G$21:$G$170=$AA18)),"")</f>
        <v>0</v>
      </c>
      <c r="AJ18" s="19">
        <f>IF($AA18&lt;&gt;"",SUMPRODUCT(('Booking Guest Information'!$A$21:$A$170&lt;&gt;"X")*('Booking Guest Information'!$M$21:$M$170&lt;=AJ$5)*('Booking Guest Information'!$O$21:$O$170&gt;AJ$5)*('Booking Guest Information'!$G$21:$G$170=$AA18)),"")</f>
        <v>0</v>
      </c>
      <c r="AK18" s="19">
        <f>IF($AA18&lt;&gt;"",SUMPRODUCT(('Booking Guest Information'!$A$21:$A$170&lt;&gt;"X")*('Booking Guest Information'!$M$21:$M$170&lt;=AK$5)*('Booking Guest Information'!$O$21:$O$170&gt;AK$5)*('Booking Guest Information'!$G$21:$G$170=$AA18)),"")</f>
        <v>0</v>
      </c>
      <c r="AL18" s="19">
        <f>IF($AA18&lt;&gt;"",SUMPRODUCT(('Booking Guest Information'!$A$21:$A$170&lt;&gt;"X")*('Booking Guest Information'!$M$21:$M$170&lt;=AL$5)*('Booking Guest Information'!$O$21:$O$170&gt;AL$5)*('Booking Guest Information'!$G$21:$G$170=$AA18)),"")</f>
        <v>0</v>
      </c>
      <c r="AM18" s="19">
        <f>IF($AA18&lt;&gt;"",SUMPRODUCT(('Booking Guest Information'!$A$21:$A$170&lt;&gt;"X")*('Booking Guest Information'!$M$21:$M$170&lt;=AM$5)*('Booking Guest Information'!$O$21:$O$170&gt;AM$5)*('Booking Guest Information'!$G$21:$G$170=$AA18)),"")</f>
        <v>0</v>
      </c>
      <c r="AN18" s="19">
        <f>IF($AA18&lt;&gt;"",SUMPRODUCT(('Booking Guest Information'!$A$21:$A$170&lt;&gt;"X")*('Booking Guest Information'!$M$21:$M$170&lt;=AN$5)*('Booking Guest Information'!$O$21:$O$170&gt;AN$5)*('Booking Guest Information'!$G$21:$G$170=$AA18)),"")</f>
        <v>0</v>
      </c>
      <c r="AO18" s="19">
        <f>IF($AA18&lt;&gt;"",SUMPRODUCT(('Booking Guest Information'!$A$21:$A$170&lt;&gt;"X")*('Booking Guest Information'!$M$21:$M$170&lt;=AO$5)*('Booking Guest Information'!$O$21:$O$170&gt;AO$5)*('Booking Guest Information'!$G$21:$G$170=$AA18)),"")</f>
        <v>0</v>
      </c>
      <c r="AP18" s="19">
        <f>IF($AA18&lt;&gt;"",SUMPRODUCT(('Booking Guest Information'!$A$21:$A$170&lt;&gt;"X")*('Booking Guest Information'!$M$21:$M$170&lt;=AP$5)*('Booking Guest Information'!$O$21:$O$170&gt;AP$5)*('Booking Guest Information'!$G$21:$G$170=$AA18)),"")</f>
        <v>0</v>
      </c>
      <c r="AQ18" s="19">
        <f>IF($AA18&lt;&gt;"",SUMPRODUCT(('Booking Guest Information'!$A$21:$A$170&lt;&gt;"X")*('Booking Guest Information'!$M$21:$M$170&lt;=AQ$5)*('Booking Guest Information'!$O$21:$O$170&gt;AQ$5)*('Booking Guest Information'!$G$21:$G$170=$AA18)),"")</f>
        <v>0</v>
      </c>
      <c r="AR18" s="19">
        <f>IF($AA18&lt;&gt;"",SUMPRODUCT(('Booking Guest Information'!$A$21:$A$170&lt;&gt;"X")*('Booking Guest Information'!$M$21:$M$170&lt;=AR$5)*('Booking Guest Information'!$O$21:$O$170&gt;AR$5)*('Booking Guest Information'!$G$21:$G$170=$AA18)),"")</f>
        <v>0</v>
      </c>
      <c r="AS18" s="19">
        <f>IF($AA18&lt;&gt;"",SUMPRODUCT(('Booking Guest Information'!$A$21:$A$170&lt;&gt;"X")*('Booking Guest Information'!$M$21:$M$170&lt;=AS$5)*('Booking Guest Information'!$O$21:$O$170&gt;AS$5)*('Booking Guest Information'!$G$21:$G$170=$AA18)),"")</f>
        <v>0</v>
      </c>
      <c r="AT18" s="19">
        <f>IF($AA18&lt;&gt;"",SUMPRODUCT(('Booking Guest Information'!$A$21:$A$170&lt;&gt;"X")*('Booking Guest Information'!$M$21:$M$170&lt;=AT$5)*('Booking Guest Information'!$O$21:$O$170&gt;AT$5)*('Booking Guest Information'!$G$21:$G$170=$AA18)),"")</f>
        <v>0</v>
      </c>
      <c r="AU18" s="19">
        <f>IF($AA18&lt;&gt;"",SUMPRODUCT(('Booking Guest Information'!$A$21:$A$170&lt;&gt;"X")*('Booking Guest Information'!$M$21:$M$170&lt;=AU$5)*('Booking Guest Information'!$O$21:$O$170&gt;AU$5)*('Booking Guest Information'!$G$21:$G$170=$AA18)),"")</f>
        <v>0</v>
      </c>
      <c r="AV18" s="19">
        <f>IF($AA18&lt;&gt;"",SUMPRODUCT(('Booking Guest Information'!$A$21:$A$170&lt;&gt;"X")*('Booking Guest Information'!$M$21:$M$170&lt;=AV$5)*('Booking Guest Information'!$O$21:$O$170&gt;AV$5)*('Booking Guest Information'!$G$21:$G$170=$AA18)),"")</f>
        <v>0</v>
      </c>
      <c r="AW18" s="19">
        <f>IF($AA18&lt;&gt;"",SUMPRODUCT(('Booking Guest Information'!$A$21:$A$170&lt;&gt;"X")*('Booking Guest Information'!$M$21:$M$170&lt;=AW$5)*('Booking Guest Information'!$O$21:$O$170&gt;AW$5)*('Booking Guest Information'!$G$21:$G$170=$AA18)),"")</f>
        <v>0</v>
      </c>
      <c r="AX18" s="19">
        <f>IF($AA18&lt;&gt;"",SUMPRODUCT(('Booking Guest Information'!$A$21:$A$170&lt;&gt;"X")*('Booking Guest Information'!$M$21:$M$170&lt;=AX$5)*('Booking Guest Information'!$O$21:$O$170&gt;AX$5)*('Booking Guest Information'!$G$21:$G$170=$AA18)),"")</f>
        <v>0</v>
      </c>
      <c r="AY18" s="19">
        <f>IF($AA18&lt;&gt;"",SUMPRODUCT(('Booking Guest Information'!$A$21:$A$170&lt;&gt;"X")*('Booking Guest Information'!$M$21:$M$170&lt;=AY$5)*('Booking Guest Information'!$O$21:$O$170&gt;AY$5)*('Booking Guest Information'!$G$21:$G$170=$AA18)),"")</f>
        <v>0</v>
      </c>
      <c r="AZ18" s="19">
        <f>IF($AA18&lt;&gt;"",SUMPRODUCT(('Booking Guest Information'!$A$21:$A$170&lt;&gt;"X")*('Booking Guest Information'!$M$21:$M$170&lt;=AZ$5)*('Booking Guest Information'!$O$21:$O$170&gt;AZ$5)*('Booking Guest Information'!$G$21:$G$170=$AA18)),"")</f>
        <v>0</v>
      </c>
      <c r="BA18" s="19">
        <f>IF($AA18&lt;&gt;"",SUMPRODUCT(('Booking Guest Information'!$A$21:$A$170&lt;&gt;"X")*('Booking Guest Information'!$M$21:$M$170&lt;=BA$5)*('Booking Guest Information'!$O$21:$O$170&gt;BA$5)*('Booking Guest Information'!$G$21:$G$170=$AA18)),"")</f>
        <v>0</v>
      </c>
      <c r="BB18" s="19">
        <f>IF($AA18&lt;&gt;"",SUMPRODUCT(('Booking Guest Information'!$A$21:$A$170&lt;&gt;"X")*('Booking Guest Information'!$M$21:$M$170&lt;=BB$5)*('Booking Guest Information'!$O$21:$O$170&gt;BB$5)*('Booking Guest Information'!$G$21:$G$170=$AA18)),"")</f>
        <v>0</v>
      </c>
      <c r="BC18" s="19">
        <f>IF($AA18&lt;&gt;"",SUMPRODUCT(('Booking Guest Information'!$A$21:$A$170&lt;&gt;"X")*('Booking Guest Information'!$M$21:$M$170&lt;=BC$5)*('Booking Guest Information'!$O$21:$O$170&gt;BC$5)*('Booking Guest Information'!$G$21:$G$170=$AA18)),"")</f>
        <v>0</v>
      </c>
      <c r="BD18" s="19">
        <f>IF($AA18&lt;&gt;"",SUMPRODUCT(('Booking Guest Information'!$A$21:$A$170&lt;&gt;"X")*('Booking Guest Information'!$M$21:$M$170&lt;=BD$5)*('Booking Guest Information'!$O$21:$O$170&gt;BD$5)*('Booking Guest Information'!$G$21:$G$170=$AA18)),"")</f>
        <v>0</v>
      </c>
      <c r="BE18" s="19">
        <f>IF($AA18&lt;&gt;"",SUMPRODUCT(('Booking Guest Information'!$A$21:$A$170&lt;&gt;"X")*('Booking Guest Information'!$M$21:$M$170&lt;=BE$5)*('Booking Guest Information'!$O$21:$O$170&gt;BE$5)*('Booking Guest Information'!$G$21:$G$170=$AA18)),"")</f>
        <v>0</v>
      </c>
      <c r="BF18" s="19">
        <f>IF($AA18&lt;&gt;"",SUMPRODUCT(('Booking Guest Information'!$A$21:$A$170&lt;&gt;"X")*('Booking Guest Information'!$M$21:$M$170&lt;=BF$5)*('Booking Guest Information'!$O$21:$O$170&gt;BF$5)*('Booking Guest Information'!$G$21:$G$170=$AA18)),"")</f>
        <v>0</v>
      </c>
      <c r="BG18" s="19">
        <f>IF($AA18&lt;&gt;"",SUMPRODUCT(('Booking Guest Information'!$A$21:$A$170&lt;&gt;"X")*('Booking Guest Information'!$M$21:$M$170&lt;=BG$5)*('Booking Guest Information'!$O$21:$O$170&gt;BG$5)*('Booking Guest Information'!$G$21:$G$170=$AA18)),"")</f>
        <v>0</v>
      </c>
      <c r="BH18" s="19">
        <f>IF($AA18&lt;&gt;"",SUMPRODUCT(('Booking Guest Information'!$A$21:$A$170&lt;&gt;"X")*('Booking Guest Information'!$M$21:$M$170&lt;=BH$5)*('Booking Guest Information'!$O$21:$O$170&gt;BH$5)*('Booking Guest Information'!$G$21:$G$170=$AA18)),"")</f>
        <v>0</v>
      </c>
      <c r="BI18" s="19">
        <f>IF($AA18&lt;&gt;"",SUMPRODUCT(('Booking Guest Information'!$A$21:$A$170&lt;&gt;"X")*('Booking Guest Information'!$M$21:$M$170&lt;=BI$5)*('Booking Guest Information'!$O$21:$O$170&gt;BI$5)*('Booking Guest Information'!$G$21:$G$170=$AA18)),"")</f>
        <v>0</v>
      </c>
      <c r="BJ18" s="19">
        <f>IF($AA18&lt;&gt;"",SUMPRODUCT(('Booking Guest Information'!$A$21:$A$170&lt;&gt;"X")*('Booking Guest Information'!$M$21:$M$170&lt;=BJ$5)*('Booking Guest Information'!$O$21:$O$170&gt;BJ$5)*('Booking Guest Information'!$G$21:$G$170=$AA18)),"")</f>
        <v>0</v>
      </c>
      <c r="BK18" s="19">
        <f>IF($AA18&lt;&gt;"",SUMPRODUCT(('Booking Guest Information'!$A$21:$A$170&lt;&gt;"X")*('Booking Guest Information'!$M$21:$M$170&lt;=BK$5)*('Booking Guest Information'!$O$21:$O$170&gt;BK$5)*('Booking Guest Information'!$G$21:$G$170=$AA18)),"")</f>
        <v>0</v>
      </c>
      <c r="BL18" s="19">
        <f>IF($AA18&lt;&gt;"",SUMPRODUCT(('Booking Guest Information'!$A$21:$A$170&lt;&gt;"X")*('Booking Guest Information'!$M$21:$M$170&lt;=BL$5)*('Booking Guest Information'!$O$21:$O$170&gt;BL$5)*('Booking Guest Information'!$G$21:$G$170=$AA18)),"")</f>
        <v>0</v>
      </c>
      <c r="BM18" s="19">
        <f>IF($AA18&lt;&gt;"",SUMPRODUCT(('Booking Guest Information'!$A$21:$A$170&lt;&gt;"X")*('Booking Guest Information'!$M$21:$M$170&lt;=BM$5)*('Booking Guest Information'!$O$21:$O$170&gt;BM$5)*('Booking Guest Information'!$G$21:$G$170=$AA18)),"")</f>
        <v>0</v>
      </c>
      <c r="BN18" s="19">
        <f>IF($AA18&lt;&gt;"",SUMPRODUCT(('Booking Guest Information'!$A$21:$A$170&lt;&gt;"X")*('Booking Guest Information'!$M$21:$M$170&lt;=BN$5)*('Booking Guest Information'!$O$21:$O$170&gt;BN$5)*('Booking Guest Information'!$G$21:$G$170=$AA18)),"")</f>
        <v>0</v>
      </c>
      <c r="BO18" s="19">
        <f>IF($AA18&lt;&gt;"",SUMPRODUCT(('Booking Guest Information'!$A$21:$A$170&lt;&gt;"X")*('Booking Guest Information'!$M$21:$M$170&lt;=BO$5)*('Booking Guest Information'!$O$21:$O$170&gt;BO$5)*('Booking Guest Information'!$G$21:$G$170=$AA18)),"")</f>
        <v>0</v>
      </c>
      <c r="BP18" s="19">
        <f>IF($AA18&lt;&gt;"",SUMPRODUCT(('Booking Guest Information'!$A$21:$A$170&lt;&gt;"X")*('Booking Guest Information'!$M$21:$M$170&lt;=BP$5)*('Booking Guest Information'!$O$21:$O$170&gt;BP$5)*('Booking Guest Information'!$G$21:$G$170=$AA18)),"")</f>
        <v>0</v>
      </c>
      <c r="BQ18" s="19">
        <f>IF($AA18&lt;&gt;"",SUMPRODUCT(('Booking Guest Information'!$A$21:$A$170&lt;&gt;"X")*('Booking Guest Information'!$M$21:$M$170&lt;=BQ$5)*('Booking Guest Information'!$O$21:$O$170&gt;BQ$5)*('Booking Guest Information'!$G$21:$G$170=$AA18)),"")</f>
        <v>0</v>
      </c>
      <c r="BR18" s="19">
        <f>IF($AA18&lt;&gt;"",SUMPRODUCT(('Booking Guest Information'!$A$21:$A$170&lt;&gt;"X")*('Booking Guest Information'!$M$21:$M$170&lt;=BR$5)*('Booking Guest Information'!$O$21:$O$170&gt;BR$5)*('Booking Guest Information'!$G$21:$G$170=$AA18)),"")</f>
        <v>0</v>
      </c>
      <c r="BS18" s="19">
        <f>IF($AA18&lt;&gt;"",SUMPRODUCT(('Booking Guest Information'!$A$21:$A$170&lt;&gt;"X")*('Booking Guest Information'!$M$21:$M$170&lt;=BS$5)*('Booking Guest Information'!$O$21:$O$170&gt;BS$5)*('Booking Guest Information'!$G$21:$G$170=$AA18)),"")</f>
        <v>0</v>
      </c>
      <c r="BT18" s="19">
        <f>IF($AA18&lt;&gt;"",SUMPRODUCT(('Booking Guest Information'!$A$21:$A$170&lt;&gt;"X")*('Booking Guest Information'!$M$21:$M$170&lt;=BT$5)*('Booking Guest Information'!$O$21:$O$170&gt;BT$5)*('Booking Guest Information'!$G$21:$G$170=$AA18)),"")</f>
        <v>0</v>
      </c>
      <c r="BU18" s="19">
        <f>IF($AA18&lt;&gt;"",SUMPRODUCT(('Booking Guest Information'!$A$21:$A$170&lt;&gt;"X")*('Booking Guest Information'!$M$21:$M$170&lt;=BU$5)*('Booking Guest Information'!$O$21:$O$170&gt;BU$5)*('Booking Guest Information'!$G$21:$G$170=$AA18)),"")</f>
        <v>0</v>
      </c>
      <c r="BV18" s="19">
        <f>IF($AA18&lt;&gt;"",SUMPRODUCT(('Booking Guest Information'!$A$21:$A$170&lt;&gt;"X")*('Booking Guest Information'!$M$21:$M$170&lt;=BV$5)*('Booking Guest Information'!$O$21:$O$170&gt;BV$5)*('Booking Guest Information'!$G$21:$G$170=$AA18)),"")</f>
        <v>0</v>
      </c>
      <c r="BW18" s="19">
        <f>IF($AA18&lt;&gt;"",SUMPRODUCT(('Booking Guest Information'!$A$21:$A$170&lt;&gt;"X")*('Booking Guest Information'!$M$21:$M$170&lt;=BW$5)*('Booking Guest Information'!$O$21:$O$170&gt;BW$5)*('Booking Guest Information'!$G$21:$G$170=$AA18)),"")</f>
        <v>0</v>
      </c>
      <c r="BX18" s="19">
        <f>IF($AA18&lt;&gt;"",SUMPRODUCT(('Booking Guest Information'!$A$21:$A$170&lt;&gt;"X")*('Booking Guest Information'!$M$21:$M$170&lt;=BX$5)*('Booking Guest Information'!$O$21:$O$170&gt;BX$5)*('Booking Guest Information'!$G$21:$G$170=$AA18)),"")</f>
        <v>0</v>
      </c>
      <c r="BY18" s="19">
        <f>IF($AA18&lt;&gt;"",SUMPRODUCT(('Booking Guest Information'!$A$21:$A$170&lt;&gt;"X")*('Booking Guest Information'!$M$21:$M$170&lt;=BY$5)*('Booking Guest Information'!$O$21:$O$170&gt;BY$5)*('Booking Guest Information'!$G$21:$G$170=$AA18)),"")</f>
        <v>0</v>
      </c>
      <c r="BZ18" s="19">
        <f>IF($AA18&lt;&gt;"",SUMPRODUCT(('Booking Guest Information'!$A$21:$A$170&lt;&gt;"X")*('Booking Guest Information'!$M$21:$M$170&lt;=BZ$5)*('Booking Guest Information'!$O$21:$O$170&gt;BZ$5)*('Booking Guest Information'!$G$21:$G$170=$AA18)),"")</f>
        <v>0</v>
      </c>
      <c r="CA18" s="19">
        <f>IF($AA18&lt;&gt;"",SUMPRODUCT(('Booking Guest Information'!$A$21:$A$170&lt;&gt;"X")*('Booking Guest Information'!$M$21:$M$170&lt;=CA$5)*('Booking Guest Information'!$O$21:$O$170&gt;CA$5)*('Booking Guest Information'!$G$21:$G$170=$AA18)),"")</f>
        <v>0</v>
      </c>
      <c r="CB18" s="19">
        <f>IF($AA18&lt;&gt;"",SUMPRODUCT(('Booking Guest Information'!$A$21:$A$170&lt;&gt;"X")*('Booking Guest Information'!$M$21:$M$170&lt;=CB$5)*('Booking Guest Information'!$O$21:$O$170&gt;CB$5)*('Booking Guest Information'!$G$21:$G$170=$AA18)),"")</f>
        <v>0</v>
      </c>
      <c r="CC18" s="19">
        <f>IF($AA18&lt;&gt;"",SUMPRODUCT(('Booking Guest Information'!$A$21:$A$170&lt;&gt;"X")*('Booking Guest Information'!$M$21:$M$170&lt;=CC$5)*('Booking Guest Information'!$O$21:$O$170&gt;CC$5)*('Booking Guest Information'!$G$21:$G$170=$AA18)),"")</f>
        <v>0</v>
      </c>
      <c r="CD18" s="19">
        <f>IF($AA18&lt;&gt;"",SUMPRODUCT(('Booking Guest Information'!$A$21:$A$170&lt;&gt;"X")*('Booking Guest Information'!$M$21:$M$170&lt;=CD$5)*('Booking Guest Information'!$O$21:$O$170&gt;CD$5)*('Booking Guest Information'!$G$21:$G$170=$AA18)),"")</f>
        <v>0</v>
      </c>
      <c r="CE18" s="19">
        <f>IF($AA18&lt;&gt;"",SUMPRODUCT(('Booking Guest Information'!$A$21:$A$170&lt;&gt;"X")*('Booking Guest Information'!$M$21:$M$170&lt;=CE$5)*('Booking Guest Information'!$O$21:$O$170&gt;CE$5)*('Booking Guest Information'!$G$21:$G$170=$AA18)),"")</f>
        <v>0</v>
      </c>
      <c r="CF18" s="19">
        <f>IF($AA18&lt;&gt;"",SUMPRODUCT(('Booking Guest Information'!$A$21:$A$170&lt;&gt;"X")*('Booking Guest Information'!$M$21:$M$170&lt;=CF$5)*('Booking Guest Information'!$O$21:$O$170&gt;CF$5)*('Booking Guest Information'!$G$21:$G$170=$AA18)),"")</f>
        <v>0</v>
      </c>
      <c r="CG18" s="19">
        <f>IF($AA18&lt;&gt;"",SUMPRODUCT(('Booking Guest Information'!$A$21:$A$170&lt;&gt;"X")*('Booking Guest Information'!$M$21:$M$170&lt;=CG$5)*('Booking Guest Information'!$O$21:$O$170&gt;CG$5)*('Booking Guest Information'!$G$21:$G$170=$AA18)),"")</f>
        <v>0</v>
      </c>
      <c r="CH18" s="19">
        <f>IF($AA18&lt;&gt;"",SUMPRODUCT(('Booking Guest Information'!$A$21:$A$170&lt;&gt;"X")*('Booking Guest Information'!$M$21:$M$170&lt;=CH$5)*('Booking Guest Information'!$O$21:$O$170&gt;CH$5)*('Booking Guest Information'!$G$21:$G$170=$AA18)),"")</f>
        <v>0</v>
      </c>
      <c r="CI18" s="19">
        <f>IF($AA18&lt;&gt;"",SUMPRODUCT(('Booking Guest Information'!$A$21:$A$170&lt;&gt;"X")*('Booking Guest Information'!$M$21:$M$170&lt;=CI$5)*('Booking Guest Information'!$O$21:$O$170&gt;CI$5)*('Booking Guest Information'!$G$21:$G$170=$AA18)),"")</f>
        <v>0</v>
      </c>
      <c r="CJ18" s="19">
        <f>IF($AA18&lt;&gt;"",SUMPRODUCT(('Booking Guest Information'!$A$21:$A$170&lt;&gt;"X")*('Booking Guest Information'!$M$21:$M$170&lt;=CJ$5)*('Booking Guest Information'!$O$21:$O$170&gt;CJ$5)*('Booking Guest Information'!$G$21:$G$170=$AA18)),"")</f>
        <v>0</v>
      </c>
      <c r="CK18" s="19">
        <f>IF($AA18&lt;&gt;"",SUMPRODUCT(('Booking Guest Information'!$A$21:$A$170&lt;&gt;"X")*('Booking Guest Information'!$M$21:$M$170&lt;=CK$5)*('Booking Guest Information'!$O$21:$O$170&gt;CK$5)*('Booking Guest Information'!$G$21:$G$170=$AA18)),"")</f>
        <v>0</v>
      </c>
      <c r="CL18" s="19">
        <f>IF($AA18&lt;&gt;"",SUMPRODUCT(('Booking Guest Information'!$A$21:$A$170&lt;&gt;"X")*('Booking Guest Information'!$M$21:$M$170&lt;=CL$5)*('Booking Guest Information'!$O$21:$O$170&gt;CL$5)*('Booking Guest Information'!$G$21:$G$170=$AA18)),"")</f>
        <v>0</v>
      </c>
      <c r="CM18" s="19">
        <f>IF($AA18&lt;&gt;"",SUMPRODUCT(('Booking Guest Information'!$A$21:$A$170&lt;&gt;"X")*('Booking Guest Information'!$M$21:$M$170&lt;=CM$5)*('Booking Guest Information'!$O$21:$O$170&gt;CM$5)*('Booking Guest Information'!$G$21:$G$170=$AA18)),"")</f>
        <v>0</v>
      </c>
      <c r="CN18" s="19">
        <f>IF($AA18&lt;&gt;"",SUMPRODUCT(('Booking Guest Information'!$A$21:$A$170&lt;&gt;"X")*('Booking Guest Information'!$M$21:$M$170&lt;=CN$5)*('Booking Guest Information'!$O$21:$O$170&gt;CN$5)*('Booking Guest Information'!$G$21:$G$170=$AA18)),"")</f>
        <v>0</v>
      </c>
      <c r="CO18" s="19">
        <f>IF($AA18&lt;&gt;"",SUMPRODUCT(('Booking Guest Information'!$A$21:$A$170&lt;&gt;"X")*('Booking Guest Information'!$M$21:$M$170&lt;=CO$5)*('Booking Guest Information'!$O$21:$O$170&gt;CO$5)*('Booking Guest Information'!$G$21:$G$170=$AA18)),"")</f>
        <v>0</v>
      </c>
      <c r="CP18" s="19">
        <f>IF($AA18&lt;&gt;"",SUMPRODUCT(('Booking Guest Information'!$A$21:$A$170&lt;&gt;"X")*('Booking Guest Information'!$M$21:$M$170&lt;=CP$5)*('Booking Guest Information'!$O$21:$O$170&gt;CP$5)*('Booking Guest Information'!$G$21:$G$170=$AA18)),"")</f>
        <v>0</v>
      </c>
      <c r="CQ18" s="19">
        <f>IF($AA18&lt;&gt;"",SUMPRODUCT(('Booking Guest Information'!$A$21:$A$170&lt;&gt;"X")*('Booking Guest Information'!$M$21:$M$170&lt;=CQ$5)*('Booking Guest Information'!$O$21:$O$170&gt;CQ$5)*('Booking Guest Information'!$G$21:$G$170=$AA18)),"")</f>
        <v>0</v>
      </c>
      <c r="CR18" s="19">
        <f>IF($AA18&lt;&gt;"",SUMPRODUCT(('Booking Guest Information'!$A$21:$A$170&lt;&gt;"X")*('Booking Guest Information'!$M$21:$M$170&lt;=CR$5)*('Booking Guest Information'!$O$21:$O$170&gt;CR$5)*('Booking Guest Information'!$G$21:$G$170=$AA18)),"")</f>
        <v>0</v>
      </c>
      <c r="CS18" s="19">
        <f>IF($AA18&lt;&gt;"",SUMPRODUCT(('Booking Guest Information'!$A$21:$A$170&lt;&gt;"X")*('Booking Guest Information'!$M$21:$M$170&lt;=CS$5)*('Booking Guest Information'!$O$21:$O$170&gt;CS$5)*('Booking Guest Information'!$G$21:$G$170=$AA18)),"")</f>
        <v>0</v>
      </c>
      <c r="CT18" s="19">
        <f>IF($AA18&lt;&gt;"",SUMPRODUCT(('Booking Guest Information'!$A$21:$A$170&lt;&gt;"X")*('Booking Guest Information'!$M$21:$M$170&lt;=CT$5)*('Booking Guest Information'!$O$21:$O$170&gt;CT$5)*('Booking Guest Information'!$G$21:$G$170=$AA18)),"")</f>
        <v>0</v>
      </c>
      <c r="CU18" s="19">
        <f>IF($AA18&lt;&gt;"",SUMPRODUCT(('Booking Guest Information'!$A$21:$A$170&lt;&gt;"X")*('Booking Guest Information'!$M$21:$M$170&lt;=CU$5)*('Booking Guest Information'!$O$21:$O$170&gt;CU$5)*('Booking Guest Information'!$G$21:$G$170=$AA18)),"")</f>
        <v>0</v>
      </c>
      <c r="CV18" s="19">
        <f>IF($AA18&lt;&gt;"",SUMPRODUCT(('Booking Guest Information'!$A$21:$A$170&lt;&gt;"X")*('Booking Guest Information'!$M$21:$M$170&lt;=CV$5)*('Booking Guest Information'!$O$21:$O$170&gt;CV$5)*('Booking Guest Information'!$G$21:$G$170=$AA18)),"")</f>
        <v>0</v>
      </c>
      <c r="CW18" s="19">
        <f>IF($AA18&lt;&gt;"",SUMPRODUCT(('Booking Guest Information'!$A$21:$A$170&lt;&gt;"X")*('Booking Guest Information'!$M$21:$M$170&lt;=CW$5)*('Booking Guest Information'!$O$21:$O$170&gt;CW$5)*('Booking Guest Information'!$G$21:$G$170=$AA18)),"")</f>
        <v>0</v>
      </c>
      <c r="CX18" s="19">
        <f>IF($AA18&lt;&gt;"",SUMPRODUCT(('Booking Guest Information'!$A$21:$A$170&lt;&gt;"X")*('Booking Guest Information'!$M$21:$M$170&lt;=CX$5)*('Booking Guest Information'!$O$21:$O$170&gt;CX$5)*('Booking Guest Information'!$G$21:$G$170=$AA18)),"")</f>
        <v>0</v>
      </c>
      <c r="CY18" s="19">
        <f>IF($AA18&lt;&gt;"",SUMPRODUCT(('Booking Guest Information'!$A$21:$A$170&lt;&gt;"X")*('Booking Guest Information'!$M$21:$M$170&lt;=CY$5)*('Booking Guest Information'!$O$21:$O$170&gt;CY$5)*('Booking Guest Information'!$G$21:$G$170=$AA18)),"")</f>
        <v>0</v>
      </c>
      <c r="CZ18" s="19">
        <f>IF($AA18&lt;&gt;"",SUMPRODUCT(('Booking Guest Information'!$A$21:$A$170&lt;&gt;"X")*('Booking Guest Information'!$M$21:$M$170&lt;=CZ$5)*('Booking Guest Information'!$O$21:$O$170&gt;CZ$5)*('Booking Guest Information'!$G$21:$G$170=$AA18)),"")</f>
        <v>0</v>
      </c>
      <c r="DA18" s="19">
        <f>IF($AA18&lt;&gt;"",SUMPRODUCT(('Booking Guest Information'!$A$21:$A$170&lt;&gt;"X")*('Booking Guest Information'!$M$21:$M$170&lt;=DA$5)*('Booking Guest Information'!$O$21:$O$170&gt;DA$5)*('Booking Guest Information'!$G$21:$G$170=$AA18)),"")</f>
        <v>0</v>
      </c>
      <c r="DB18" s="19">
        <f>IF($AA18&lt;&gt;"",SUMPRODUCT(('Booking Guest Information'!$A$21:$A$170&lt;&gt;"X")*('Booking Guest Information'!$M$21:$M$170&lt;=DB$5)*('Booking Guest Information'!$O$21:$O$170&gt;DB$5)*('Booking Guest Information'!$G$21:$G$170=$AA18)),"")</f>
        <v>0</v>
      </c>
      <c r="DC18" s="19">
        <f>IF($AA18&lt;&gt;"",SUMPRODUCT(('Booking Guest Information'!$A$21:$A$170&lt;&gt;"X")*('Booking Guest Information'!$M$21:$M$170&lt;=DC$5)*('Booking Guest Information'!$O$21:$O$170&gt;DC$5)*('Booking Guest Information'!$G$21:$G$170=$AA18)),"")</f>
        <v>0</v>
      </c>
      <c r="DD18" s="19">
        <f>IF($AA18&lt;&gt;"",SUMPRODUCT(('Booking Guest Information'!$A$21:$A$170&lt;&gt;"X")*('Booking Guest Information'!$M$21:$M$170&lt;=DD$5)*('Booking Guest Information'!$O$21:$O$170&gt;DD$5)*('Booking Guest Information'!$G$21:$G$170=$AA18)),"")</f>
        <v>0</v>
      </c>
      <c r="DE18" s="19">
        <f>IF($AA18&lt;&gt;"",SUMPRODUCT(('Booking Guest Information'!$A$21:$A$170&lt;&gt;"X")*('Booking Guest Information'!$M$21:$M$170&lt;=DE$5)*('Booking Guest Information'!$O$21:$O$170&gt;DE$5)*('Booking Guest Information'!$G$21:$G$170=$AA18)),"")</f>
        <v>0</v>
      </c>
      <c r="DF18" s="19">
        <f>IF($AA18&lt;&gt;"",SUMPRODUCT(('Booking Guest Information'!$A$21:$A$170&lt;&gt;"X")*('Booking Guest Information'!$M$21:$M$170&lt;=DF$5)*('Booking Guest Information'!$O$21:$O$170&gt;DF$5)*('Booking Guest Information'!$G$21:$G$170=$AA18)),"")</f>
        <v>0</v>
      </c>
      <c r="DG18" s="19">
        <f>IF($AA18&lt;&gt;"",SUMPRODUCT(('Booking Guest Information'!$A$21:$A$170&lt;&gt;"X")*('Booking Guest Information'!$M$21:$M$170&lt;=DG$5)*('Booking Guest Information'!$O$21:$O$170&gt;DG$5)*('Booking Guest Information'!$G$21:$G$170=$AA18)),"")</f>
        <v>0</v>
      </c>
      <c r="DH18" s="19">
        <f>IF($AA18&lt;&gt;"",SUMPRODUCT(('Booking Guest Information'!$A$21:$A$170&lt;&gt;"X")*('Booking Guest Information'!$M$21:$M$170&lt;=DH$5)*('Booking Guest Information'!$O$21:$O$170&gt;DH$5)*('Booking Guest Information'!$G$21:$G$170=$AA18)),"")</f>
        <v>0</v>
      </c>
      <c r="DI18" s="19">
        <f>IF($AA18&lt;&gt;"",SUMPRODUCT(('Booking Guest Information'!$A$21:$A$170&lt;&gt;"X")*('Booking Guest Information'!$M$21:$M$170&lt;=DI$5)*('Booking Guest Information'!$O$21:$O$170&gt;DI$5)*('Booking Guest Information'!$G$21:$G$170=$AA18)),"")</f>
        <v>0</v>
      </c>
      <c r="DJ18" s="19">
        <f>IF($AA18&lt;&gt;"",SUMPRODUCT(('Booking Guest Information'!$A$21:$A$170&lt;&gt;"X")*('Booking Guest Information'!$M$21:$M$170&lt;=DJ$5)*('Booking Guest Information'!$O$21:$O$170&gt;DJ$5)*('Booking Guest Information'!$G$21:$G$170=$AA18)),"")</f>
        <v>0</v>
      </c>
      <c r="DK18" s="19">
        <f>IF($AA18&lt;&gt;"",SUMPRODUCT(('Booking Guest Information'!$A$21:$A$170&lt;&gt;"X")*('Booking Guest Information'!$M$21:$M$170&lt;=DK$5)*('Booking Guest Information'!$O$21:$O$170&gt;DK$5)*('Booking Guest Information'!$G$21:$G$170=$AA18)),"")</f>
        <v>0</v>
      </c>
      <c r="DL18" s="19">
        <f>IF($AA18&lt;&gt;"",SUMPRODUCT(('Booking Guest Information'!$A$21:$A$170&lt;&gt;"X")*('Booking Guest Information'!$M$21:$M$170&lt;=DL$5)*('Booking Guest Information'!$O$21:$O$170&gt;DL$5)*('Booking Guest Information'!$G$21:$G$170=$AA18)),"")</f>
        <v>0</v>
      </c>
      <c r="DM18" s="19">
        <f>IF($AA18&lt;&gt;"",SUMPRODUCT(('Booking Guest Information'!$A$21:$A$170&lt;&gt;"X")*('Booking Guest Information'!$M$21:$M$170&lt;=DM$5)*('Booking Guest Information'!$O$21:$O$170&gt;DM$5)*('Booking Guest Information'!$G$21:$G$170=$AA18)),"")</f>
        <v>0</v>
      </c>
      <c r="DN18" s="19">
        <f>IF($AA18&lt;&gt;"",SUMPRODUCT(('Booking Guest Information'!$A$21:$A$170&lt;&gt;"X")*('Booking Guest Information'!$M$21:$M$170&lt;=DN$5)*('Booking Guest Information'!$O$21:$O$170&gt;DN$5)*('Booking Guest Information'!$G$21:$G$170=$AA18)),"")</f>
        <v>0</v>
      </c>
      <c r="DO18" s="19">
        <f>IF($AA18&lt;&gt;"",SUMPRODUCT(('Booking Guest Information'!$A$21:$A$170&lt;&gt;"X")*('Booking Guest Information'!$M$21:$M$170&lt;=DO$5)*('Booking Guest Information'!$O$21:$O$170&gt;DO$5)*('Booking Guest Information'!$G$21:$G$170=$AA18)),"")</f>
        <v>0</v>
      </c>
      <c r="DP18" s="19">
        <f>IF($AA18&lt;&gt;"",SUMPRODUCT(('Booking Guest Information'!$A$21:$A$170&lt;&gt;"X")*('Booking Guest Information'!$M$21:$M$170&lt;=DP$5)*('Booking Guest Information'!$O$21:$O$170&gt;DP$5)*('Booking Guest Information'!$G$21:$G$170=$AA18)),"")</f>
        <v>0</v>
      </c>
      <c r="DQ18" s="19">
        <f>IF($AA18&lt;&gt;"",SUMPRODUCT(('Booking Guest Information'!$A$21:$A$170&lt;&gt;"X")*('Booking Guest Information'!$M$21:$M$170&lt;=DQ$5)*('Booking Guest Information'!$O$21:$O$170&gt;DQ$5)*('Booking Guest Information'!$G$21:$G$170=$AA18)),"")</f>
        <v>0</v>
      </c>
      <c r="DR18" s="19">
        <f>IF($AA18&lt;&gt;"",SUMPRODUCT(('Booking Guest Information'!$A$21:$A$170&lt;&gt;"X")*('Booking Guest Information'!$M$21:$M$170&lt;=DR$5)*('Booking Guest Information'!$O$21:$O$170&gt;DR$5)*('Booking Guest Information'!$G$21:$G$170=$AA18)),"")</f>
        <v>0</v>
      </c>
      <c r="DS18" s="19">
        <f>IF($AA18&lt;&gt;"",SUMPRODUCT(('Booking Guest Information'!$A$21:$A$170&lt;&gt;"X")*('Booking Guest Information'!$M$21:$M$170&lt;=DS$5)*('Booking Guest Information'!$O$21:$O$170&gt;DS$5)*('Booking Guest Information'!$G$21:$G$170=$AA18)),"")</f>
        <v>0</v>
      </c>
      <c r="DT18" s="19">
        <f>IF($AA18&lt;&gt;"",SUMPRODUCT(('Booking Guest Information'!$A$21:$A$170&lt;&gt;"X")*('Booking Guest Information'!$M$21:$M$170&lt;=DT$5)*('Booking Guest Information'!$O$21:$O$170&gt;DT$5)*('Booking Guest Information'!$G$21:$G$170=$AA18)),"")</f>
        <v>0</v>
      </c>
      <c r="DU18" s="19">
        <f>IF($AA18&lt;&gt;"",SUMPRODUCT(('Booking Guest Information'!$A$21:$A$170&lt;&gt;"X")*('Booking Guest Information'!$M$21:$M$170&lt;=DU$5)*('Booking Guest Information'!$O$21:$O$170&gt;DU$5)*('Booking Guest Information'!$G$21:$G$170=$AA18)),"")</f>
        <v>0</v>
      </c>
      <c r="DV18" s="19">
        <f>IF($AA18&lt;&gt;"",SUMPRODUCT(('Booking Guest Information'!$A$21:$A$170&lt;&gt;"X")*('Booking Guest Information'!$M$21:$M$170&lt;=DV$5)*('Booking Guest Information'!$O$21:$O$170&gt;DV$5)*('Booking Guest Information'!$G$21:$G$170=$AA18)),"")</f>
        <v>0</v>
      </c>
      <c r="DW18" s="19">
        <f>IF($AA18&lt;&gt;"",SUMPRODUCT(('Booking Guest Information'!$A$21:$A$170&lt;&gt;"X")*('Booking Guest Information'!$M$21:$M$170&lt;=DW$5)*('Booking Guest Information'!$O$21:$O$170&gt;DW$5)*('Booking Guest Information'!$G$21:$G$170=$AA18)),"")</f>
        <v>0</v>
      </c>
      <c r="DX18" s="19">
        <f>IF($AA18&lt;&gt;"",SUMPRODUCT(('Booking Guest Information'!$A$21:$A$170&lt;&gt;"X")*('Booking Guest Information'!$M$21:$M$170&lt;=DX$5)*('Booking Guest Information'!$O$21:$O$170&gt;DX$5)*('Booking Guest Information'!$G$21:$G$170=$AA18)),"")</f>
        <v>0</v>
      </c>
      <c r="DY18" s="19">
        <f>IF($AA18&lt;&gt;"",SUMPRODUCT(('Booking Guest Information'!$A$21:$A$170&lt;&gt;"X")*('Booking Guest Information'!$M$21:$M$170&lt;=DY$5)*('Booking Guest Information'!$O$21:$O$170&gt;DY$5)*('Booking Guest Information'!$G$21:$G$170=$AA18)),"")</f>
        <v>0</v>
      </c>
      <c r="DZ18" s="19">
        <f>IF($AA18&lt;&gt;"",SUMPRODUCT(('Booking Guest Information'!$A$21:$A$170&lt;&gt;"X")*('Booking Guest Information'!$M$21:$M$170&lt;=DZ$5)*('Booking Guest Information'!$O$21:$O$170&gt;DZ$5)*('Booking Guest Information'!$G$21:$G$170=$AA18)),"")</f>
        <v>0</v>
      </c>
      <c r="EA18" s="19">
        <f>IF($AA18&lt;&gt;"",SUMPRODUCT(('Booking Guest Information'!$A$21:$A$170&lt;&gt;"X")*('Booking Guest Information'!$M$21:$M$170&lt;=EA$5)*('Booking Guest Information'!$O$21:$O$170&gt;EA$5)*('Booking Guest Information'!$G$21:$G$170=$AA18)),"")</f>
        <v>0</v>
      </c>
      <c r="EB18" s="19">
        <f>IF($AA18&lt;&gt;"",SUMPRODUCT(('Booking Guest Information'!$A$21:$A$170&lt;&gt;"X")*('Booking Guest Information'!$M$21:$M$170&lt;=EB$5)*('Booking Guest Information'!$O$21:$O$170&gt;EB$5)*('Booking Guest Information'!$G$21:$G$170=$AA18)),"")</f>
        <v>0</v>
      </c>
      <c r="EC18" s="19">
        <f>IF($AA18&lt;&gt;"",SUMPRODUCT(('Booking Guest Information'!$A$21:$A$170&lt;&gt;"X")*('Booking Guest Information'!$M$21:$M$170&lt;=EC$5)*('Booking Guest Information'!$O$21:$O$170&gt;EC$5)*('Booking Guest Information'!$G$21:$G$170=$AA18)),"")</f>
        <v>0</v>
      </c>
      <c r="ED18" s="19">
        <f>IF($AA18&lt;&gt;"",SUMPRODUCT(('Booking Guest Information'!$A$21:$A$170&lt;&gt;"X")*('Booking Guest Information'!$M$21:$M$170&lt;=ED$5)*('Booking Guest Information'!$O$21:$O$170&gt;ED$5)*('Booking Guest Information'!$G$21:$G$170=$AA18)),"")</f>
        <v>0</v>
      </c>
      <c r="EE18" s="19">
        <f>IF($AA18&lt;&gt;"",SUMPRODUCT(('Booking Guest Information'!$A$21:$A$170&lt;&gt;"X")*('Booking Guest Information'!$M$21:$M$170&lt;=EE$5)*('Booking Guest Information'!$O$21:$O$170&gt;EE$5)*('Booking Guest Information'!$G$21:$G$170=$AA18)),"")</f>
        <v>0</v>
      </c>
      <c r="EF18" s="19">
        <f>IF($AA18&lt;&gt;"",SUMPRODUCT(('Booking Guest Information'!$A$21:$A$170&lt;&gt;"X")*('Booking Guest Information'!$M$21:$M$170&lt;=EF$5)*('Booking Guest Information'!$O$21:$O$170&gt;EF$5)*('Booking Guest Information'!$G$21:$G$170=$AA18)),"")</f>
        <v>0</v>
      </c>
      <c r="EG18" s="19">
        <f>IF($AA18&lt;&gt;"",SUMPRODUCT(('Booking Guest Information'!$A$21:$A$170&lt;&gt;"X")*('Booking Guest Information'!$M$21:$M$170&lt;=EG$5)*('Booking Guest Information'!$O$21:$O$170&gt;EG$5)*('Booking Guest Information'!$G$21:$G$170=$AA18)),"")</f>
        <v>0</v>
      </c>
      <c r="EH18" s="19">
        <f>IF($AA18&lt;&gt;"",SUMPRODUCT(('Booking Guest Information'!$A$21:$A$170&lt;&gt;"X")*('Booking Guest Information'!$M$21:$M$170&lt;=EH$5)*('Booking Guest Information'!$O$21:$O$170&gt;EH$5)*('Booking Guest Information'!$G$21:$G$170=$AA18)),"")</f>
        <v>0</v>
      </c>
      <c r="EI18" s="19">
        <f>IF($AA18&lt;&gt;"",SUMPRODUCT(('Booking Guest Information'!$A$21:$A$170&lt;&gt;"X")*('Booking Guest Information'!$M$21:$M$170&lt;=EI$5)*('Booking Guest Information'!$O$21:$O$170&gt;EI$5)*('Booking Guest Information'!$G$21:$G$170=$AA18)),"")</f>
        <v>0</v>
      </c>
      <c r="EJ18" s="19">
        <f>IF($AA18&lt;&gt;"",SUMPRODUCT(('Booking Guest Information'!$A$21:$A$170&lt;&gt;"X")*('Booking Guest Information'!$M$21:$M$170&lt;=EJ$5)*('Booking Guest Information'!$O$21:$O$170&gt;EJ$5)*('Booking Guest Information'!$G$21:$G$170=$AA18)),"")</f>
        <v>0</v>
      </c>
      <c r="EK18" s="19">
        <f>IF($AA18&lt;&gt;"",SUMPRODUCT(('Booking Guest Information'!$A$21:$A$170&lt;&gt;"X")*('Booking Guest Information'!$M$21:$M$170&lt;=EK$5)*('Booking Guest Information'!$O$21:$O$170&gt;EK$5)*('Booking Guest Information'!$G$21:$G$170=$AA18)),"")</f>
        <v>0</v>
      </c>
      <c r="EL18" s="19">
        <f>IF($AA18&lt;&gt;"",SUMPRODUCT(('Booking Guest Information'!$A$21:$A$170&lt;&gt;"X")*('Booking Guest Information'!$M$21:$M$170&lt;=EL$5)*('Booking Guest Information'!$O$21:$O$170&gt;EL$5)*('Booking Guest Information'!$G$21:$G$170=$AA18)),"")</f>
        <v>0</v>
      </c>
      <c r="EM18" s="19">
        <f>IF($AA18&lt;&gt;"",SUMPRODUCT(('Booking Guest Information'!$A$21:$A$170&lt;&gt;"X")*('Booking Guest Information'!$M$21:$M$170&lt;=EM$5)*('Booking Guest Information'!$O$21:$O$170&gt;EM$5)*('Booking Guest Information'!$G$21:$G$170=$AA18)),"")</f>
        <v>0</v>
      </c>
      <c r="EN18" s="19">
        <f>IF($AA18&lt;&gt;"",SUMPRODUCT(('Booking Guest Information'!$A$21:$A$170&lt;&gt;"X")*('Booking Guest Information'!$M$21:$M$170&lt;=EN$5)*('Booking Guest Information'!$O$21:$O$170&gt;EN$5)*('Booking Guest Information'!$G$21:$G$170=$AA18)),"")</f>
        <v>0</v>
      </c>
      <c r="EO18" s="19">
        <f>IF($AA18&lt;&gt;"",SUMPRODUCT(('Booking Guest Information'!$A$21:$A$170&lt;&gt;"X")*('Booking Guest Information'!$M$21:$M$170&lt;=EO$5)*('Booking Guest Information'!$O$21:$O$170&gt;EO$5)*('Booking Guest Information'!$G$21:$G$170=$AA18)),"")</f>
        <v>0</v>
      </c>
      <c r="EP18" s="19">
        <f>IF($AA18&lt;&gt;"",SUMPRODUCT(('Booking Guest Information'!$A$21:$A$170&lt;&gt;"X")*('Booking Guest Information'!$M$21:$M$170&lt;=EP$5)*('Booking Guest Information'!$O$21:$O$170&gt;EP$5)*('Booking Guest Information'!$G$21:$G$170=$AA18)),"")</f>
        <v>0</v>
      </c>
      <c r="EQ18" s="19">
        <f>IF($AA18&lt;&gt;"",SUMPRODUCT(('Booking Guest Information'!$A$21:$A$170&lt;&gt;"X")*('Booking Guest Information'!$M$21:$M$170&lt;=EQ$5)*('Booking Guest Information'!$O$21:$O$170&gt;EQ$5)*('Booking Guest Information'!$G$21:$G$170=$AA18)),"")</f>
        <v>0</v>
      </c>
      <c r="ER18" s="19">
        <f>IF($AA18&lt;&gt;"",SUMPRODUCT(('Booking Guest Information'!$A$21:$A$170&lt;&gt;"X")*('Booking Guest Information'!$M$21:$M$170&lt;=ER$5)*('Booking Guest Information'!$O$21:$O$170&gt;ER$5)*('Booking Guest Information'!$G$21:$G$170=$AA18)),"")</f>
        <v>0</v>
      </c>
      <c r="ES18" s="19">
        <f>IF($AA18&lt;&gt;"",SUMPRODUCT(('Booking Guest Information'!$A$21:$A$170&lt;&gt;"X")*('Booking Guest Information'!$M$21:$M$170&lt;=ES$5)*('Booking Guest Information'!$O$21:$O$170&gt;ES$5)*('Booking Guest Information'!$G$21:$G$170=$AA18)),"")</f>
        <v>0</v>
      </c>
      <c r="ET18" s="19">
        <f>IF($AA18&lt;&gt;"",SUMPRODUCT(('Booking Guest Information'!$A$21:$A$170&lt;&gt;"X")*('Booking Guest Information'!$M$21:$M$170&lt;=ET$5)*('Booking Guest Information'!$O$21:$O$170&gt;ET$5)*('Booking Guest Information'!$G$21:$G$170=$AA18)),"")</f>
        <v>0</v>
      </c>
      <c r="EU18" s="19">
        <f>IF($AA18&lt;&gt;"",SUMPRODUCT(('Booking Guest Information'!$A$21:$A$170&lt;&gt;"X")*('Booking Guest Information'!$M$21:$M$170&lt;=EU$5)*('Booking Guest Information'!$O$21:$O$170&gt;EU$5)*('Booking Guest Information'!$G$21:$G$170=$AA18)),"")</f>
        <v>0</v>
      </c>
      <c r="EV18" s="19">
        <f>IF($AA18&lt;&gt;"",SUMPRODUCT(('Booking Guest Information'!$A$21:$A$170&lt;&gt;"X")*('Booking Guest Information'!$M$21:$M$170&lt;=EV$5)*('Booking Guest Information'!$O$21:$O$170&gt;EV$5)*('Booking Guest Information'!$G$21:$G$170=$AA18)),"")</f>
        <v>0</v>
      </c>
      <c r="EW18" s="19">
        <f>IF($AA18&lt;&gt;"",SUMPRODUCT(('Booking Guest Information'!$A$21:$A$170&lt;&gt;"X")*('Booking Guest Information'!$M$21:$M$170&lt;=EW$5)*('Booking Guest Information'!$O$21:$O$170&gt;EW$5)*('Booking Guest Information'!$G$21:$G$170=$AA18)),"")</f>
        <v>0</v>
      </c>
      <c r="EX18" s="19">
        <f>IF($AA18&lt;&gt;"",SUMPRODUCT(('Booking Guest Information'!$A$21:$A$170&lt;&gt;"X")*('Booking Guest Information'!$M$21:$M$170&lt;=EX$5)*('Booking Guest Information'!$O$21:$O$170&gt;EX$5)*('Booking Guest Information'!$G$21:$G$170=$AA18)),"")</f>
        <v>0</v>
      </c>
      <c r="EY18" s="19">
        <f>IF($AA18&lt;&gt;"",SUMPRODUCT(('Booking Guest Information'!$A$21:$A$170&lt;&gt;"X")*('Booking Guest Information'!$M$21:$M$170&lt;=EY$5)*('Booking Guest Information'!$O$21:$O$170&gt;EY$5)*('Booking Guest Information'!$G$21:$G$170=$AA18)),"")</f>
        <v>0</v>
      </c>
      <c r="EZ18" s="19">
        <f>IF($AA18&lt;&gt;"",SUMPRODUCT(('Booking Guest Information'!$A$21:$A$170&lt;&gt;"X")*('Booking Guest Information'!$M$21:$M$170&lt;=EZ$5)*('Booking Guest Information'!$O$21:$O$170&gt;EZ$5)*('Booking Guest Information'!$G$21:$G$170=$AA18)),"")</f>
        <v>0</v>
      </c>
      <c r="FA18" s="19">
        <f>IF($AA18&lt;&gt;"",SUMPRODUCT(('Booking Guest Information'!$A$21:$A$170&lt;&gt;"X")*('Booking Guest Information'!$M$21:$M$170&lt;=FA$5)*('Booking Guest Information'!$O$21:$O$170&gt;FA$5)*('Booking Guest Information'!$G$21:$G$170=$AA18)),"")</f>
        <v>0</v>
      </c>
      <c r="FB18" s="19">
        <f>IF($AA18&lt;&gt;"",SUMPRODUCT(('Booking Guest Information'!$A$21:$A$170&lt;&gt;"X")*('Booking Guest Information'!$M$21:$M$170&lt;=FB$5)*('Booking Guest Information'!$O$21:$O$170&gt;FB$5)*('Booking Guest Information'!$G$21:$G$170=$AA18)),"")</f>
        <v>0</v>
      </c>
      <c r="FC18" s="19">
        <f>IF($AA18&lt;&gt;"",SUMPRODUCT(('Booking Guest Information'!$A$21:$A$170&lt;&gt;"X")*('Booking Guest Information'!$M$21:$M$170&lt;=FC$5)*('Booking Guest Information'!$O$21:$O$170&gt;FC$5)*('Booking Guest Information'!$G$21:$G$170=$AA18)),"")</f>
        <v>0</v>
      </c>
      <c r="FD18" s="19">
        <f>IF($AA18&lt;&gt;"",SUMPRODUCT(('Booking Guest Information'!$A$21:$A$170&lt;&gt;"X")*('Booking Guest Information'!$M$21:$M$170&lt;=FD$5)*('Booking Guest Information'!$O$21:$O$170&gt;FD$5)*('Booking Guest Information'!$G$21:$G$170=$AA18)),"")</f>
        <v>0</v>
      </c>
      <c r="FE18" s="19">
        <f>IF($AA18&lt;&gt;"",SUMPRODUCT(('Booking Guest Information'!$A$21:$A$170&lt;&gt;"X")*('Booking Guest Information'!$M$21:$M$170&lt;=FE$5)*('Booking Guest Information'!$O$21:$O$170&gt;FE$5)*('Booking Guest Information'!$G$21:$G$170=$AA18)),"")</f>
        <v>0</v>
      </c>
      <c r="FF18" s="19">
        <f>IF($AA18&lt;&gt;"",SUMPRODUCT(('Booking Guest Information'!$A$21:$A$170&lt;&gt;"X")*('Booking Guest Information'!$M$21:$M$170&lt;=FF$5)*('Booking Guest Information'!$O$21:$O$170&gt;FF$5)*('Booking Guest Information'!$G$21:$G$170=$AA18)),"")</f>
        <v>0</v>
      </c>
      <c r="FG18" s="19">
        <f>IF($AA18&lt;&gt;"",SUMPRODUCT(('Booking Guest Information'!$A$21:$A$170&lt;&gt;"X")*('Booking Guest Information'!$M$21:$M$170&lt;=FG$5)*('Booking Guest Information'!$O$21:$O$170&gt;FG$5)*('Booking Guest Information'!$G$21:$G$170=$AA18)),"")</f>
        <v>0</v>
      </c>
      <c r="FH18" s="19">
        <f>IF($AA18&lt;&gt;"",SUMPRODUCT(('Booking Guest Information'!$A$21:$A$170&lt;&gt;"X")*('Booking Guest Information'!$M$21:$M$170&lt;=FH$5)*('Booking Guest Information'!$O$21:$O$170&gt;FH$5)*('Booking Guest Information'!$G$21:$G$170=$AA18)),"")</f>
        <v>0</v>
      </c>
      <c r="FI18" s="19">
        <f>IF($AA18&lt;&gt;"",SUMPRODUCT(('Booking Guest Information'!$A$21:$A$170&lt;&gt;"X")*('Booking Guest Information'!$M$21:$M$170&lt;=FI$5)*('Booking Guest Information'!$O$21:$O$170&gt;FI$5)*('Booking Guest Information'!$G$21:$G$170=$AA18)),"")</f>
        <v>0</v>
      </c>
      <c r="FJ18" s="19">
        <f>IF($AA18&lt;&gt;"",SUMPRODUCT(('Booking Guest Information'!$A$21:$A$170&lt;&gt;"X")*('Booking Guest Information'!$M$21:$M$170&lt;=FJ$5)*('Booking Guest Information'!$O$21:$O$170&gt;FJ$5)*('Booking Guest Information'!$G$21:$G$170=$AA18)),"")</f>
        <v>0</v>
      </c>
      <c r="FK18" s="19">
        <f>IF($AA18&lt;&gt;"",SUMPRODUCT(('Booking Guest Information'!$A$21:$A$170&lt;&gt;"X")*('Booking Guest Information'!$M$21:$M$170&lt;=FK$5)*('Booking Guest Information'!$O$21:$O$170&gt;FK$5)*('Booking Guest Information'!$G$21:$G$170=$AA18)),"")</f>
        <v>0</v>
      </c>
      <c r="FL18" s="19">
        <f>IF($AA18&lt;&gt;"",SUMPRODUCT(('Booking Guest Information'!$A$21:$A$170&lt;&gt;"X")*('Booking Guest Information'!$M$21:$M$170&lt;=FL$5)*('Booking Guest Information'!$O$21:$O$170&gt;FL$5)*('Booking Guest Information'!$G$21:$G$170=$AA18)),"")</f>
        <v>0</v>
      </c>
      <c r="FM18" s="19">
        <f>IF($AA18&lt;&gt;"",SUMPRODUCT(('Booking Guest Information'!$A$21:$A$170&lt;&gt;"X")*('Booking Guest Information'!$M$21:$M$170&lt;=FM$5)*('Booking Guest Information'!$O$21:$O$170&gt;FM$5)*('Booking Guest Information'!$G$21:$G$170=$AA18)),"")</f>
        <v>0</v>
      </c>
      <c r="FN18" s="19">
        <f>IF($AA18&lt;&gt;"",SUMPRODUCT(('Booking Guest Information'!$A$21:$A$170&lt;&gt;"X")*('Booking Guest Information'!$M$21:$M$170&lt;=FN$5)*('Booking Guest Information'!$O$21:$O$170&gt;FN$5)*('Booking Guest Information'!$G$21:$G$170=$AA18)),"")</f>
        <v>0</v>
      </c>
      <c r="FO18" s="19">
        <f>IF($AA18&lt;&gt;"",SUMPRODUCT(('Booking Guest Information'!$A$21:$A$170&lt;&gt;"X")*('Booking Guest Information'!$M$21:$M$170&lt;=FO$5)*('Booking Guest Information'!$O$21:$O$170&gt;FO$5)*('Booking Guest Information'!$G$21:$G$170=$AA18)),"")</f>
        <v>0</v>
      </c>
      <c r="FP18" s="19">
        <f>IF($AA18&lt;&gt;"",SUMPRODUCT(('Booking Guest Information'!$A$21:$A$170&lt;&gt;"X")*('Booking Guest Information'!$M$21:$M$170&lt;=FP$5)*('Booking Guest Information'!$O$21:$O$170&gt;FP$5)*('Booking Guest Information'!$G$21:$G$170=$AA18)),"")</f>
        <v>0</v>
      </c>
      <c r="FQ18" s="19">
        <f>IF($AA18&lt;&gt;"",SUMPRODUCT(('Booking Guest Information'!$A$21:$A$170&lt;&gt;"X")*('Booking Guest Information'!$M$21:$M$170&lt;=FQ$5)*('Booking Guest Information'!$O$21:$O$170&gt;FQ$5)*('Booking Guest Information'!$G$21:$G$170=$AA18)),"")</f>
        <v>0</v>
      </c>
      <c r="FR18" s="19">
        <f>IF($AA18&lt;&gt;"",SUMPRODUCT(('Booking Guest Information'!$A$21:$A$170&lt;&gt;"X")*('Booking Guest Information'!$M$21:$M$170&lt;=FR$5)*('Booking Guest Information'!$O$21:$O$170&gt;FR$5)*('Booking Guest Information'!$G$21:$G$170=$AA18)),"")</f>
        <v>0</v>
      </c>
      <c r="FS18" s="19">
        <f>IF($AA18&lt;&gt;"",SUMPRODUCT(('Booking Guest Information'!$A$21:$A$170&lt;&gt;"X")*('Booking Guest Information'!$M$21:$M$170&lt;=FS$5)*('Booking Guest Information'!$O$21:$O$170&gt;FS$5)*('Booking Guest Information'!$G$21:$G$170=$AA18)),"")</f>
        <v>0</v>
      </c>
      <c r="FT18" s="19">
        <f>IF($AA18&lt;&gt;"",SUMPRODUCT(('Booking Guest Information'!$A$21:$A$170&lt;&gt;"X")*('Booking Guest Information'!$M$21:$M$170&lt;=FT$5)*('Booking Guest Information'!$O$21:$O$170&gt;FT$5)*('Booking Guest Information'!$G$21:$G$170=$AA18)),"")</f>
        <v>0</v>
      </c>
      <c r="FU18" s="19">
        <f>IF($AA18&lt;&gt;"",SUMPRODUCT(('Booking Guest Information'!$A$21:$A$170&lt;&gt;"X")*('Booking Guest Information'!$M$21:$M$170&lt;=FU$5)*('Booking Guest Information'!$O$21:$O$170&gt;FU$5)*('Booking Guest Information'!$G$21:$G$170=$AA18)),"")</f>
        <v>0</v>
      </c>
      <c r="FV18" s="19">
        <f>IF($AA18&lt;&gt;"",SUMPRODUCT(('Booking Guest Information'!$A$21:$A$170&lt;&gt;"X")*('Booking Guest Information'!$M$21:$M$170&lt;=FV$5)*('Booking Guest Information'!$O$21:$O$170&gt;FV$5)*('Booking Guest Information'!$G$21:$G$170=$AA18)),"")</f>
        <v>0</v>
      </c>
      <c r="FW18" s="19">
        <f>IF($AA18&lt;&gt;"",SUMPRODUCT(('Booking Guest Information'!$A$21:$A$170&lt;&gt;"X")*('Booking Guest Information'!$M$21:$M$170&lt;=FW$5)*('Booking Guest Information'!$O$21:$O$170&gt;FW$5)*('Booking Guest Information'!$G$21:$G$170=$AA18)),"")</f>
        <v>0</v>
      </c>
      <c r="FX18" s="19">
        <f>IF($AA18&lt;&gt;"",SUMPRODUCT(('Booking Guest Information'!$A$21:$A$170&lt;&gt;"X")*('Booking Guest Information'!$M$21:$M$170&lt;=FX$5)*('Booking Guest Information'!$O$21:$O$170&gt;FX$5)*('Booking Guest Information'!$G$21:$G$170=$AA18)),"")</f>
        <v>0</v>
      </c>
      <c r="FY18" s="19">
        <f>IF($AA18&lt;&gt;"",SUMPRODUCT(('Booking Guest Information'!$A$21:$A$170&lt;&gt;"X")*('Booking Guest Information'!$M$21:$M$170&lt;=FY$5)*('Booking Guest Information'!$O$21:$O$170&gt;FY$5)*('Booking Guest Information'!$G$21:$G$170=$AA18)),"")</f>
        <v>0</v>
      </c>
      <c r="FZ18" s="19">
        <f>IF($AA18&lt;&gt;"",SUMPRODUCT(('Booking Guest Information'!$A$21:$A$170&lt;&gt;"X")*('Booking Guest Information'!$M$21:$M$170&lt;=FZ$5)*('Booking Guest Information'!$O$21:$O$170&gt;FZ$5)*('Booking Guest Information'!$G$21:$G$170=$AA18)),"")</f>
        <v>0</v>
      </c>
      <c r="GA18" s="19">
        <f>IF($AA18&lt;&gt;"",SUMPRODUCT(('Booking Guest Information'!$A$21:$A$170&lt;&gt;"X")*('Booking Guest Information'!$M$21:$M$170&lt;=GA$5)*('Booking Guest Information'!$O$21:$O$170&gt;GA$5)*('Booking Guest Information'!$G$21:$G$170=$AA18)),"")</f>
        <v>0</v>
      </c>
      <c r="GB18" s="19">
        <f>IF($AA18&lt;&gt;"",SUMPRODUCT(('Booking Guest Information'!$A$21:$A$170&lt;&gt;"X")*('Booking Guest Information'!$M$21:$M$170&lt;=GB$5)*('Booking Guest Information'!$O$21:$O$170&gt;GB$5)*('Booking Guest Information'!$G$21:$G$170=$AA18)),"")</f>
        <v>0</v>
      </c>
      <c r="GC18" s="19">
        <f>IF($AA18&lt;&gt;"",SUMPRODUCT(('Booking Guest Information'!$A$21:$A$170&lt;&gt;"X")*('Booking Guest Information'!$M$21:$M$170&lt;=GC$5)*('Booking Guest Information'!$O$21:$O$170&gt;GC$5)*('Booking Guest Information'!$G$21:$G$170=$AA18)),"")</f>
        <v>0</v>
      </c>
      <c r="GD18" s="19">
        <f>IF($AA18&lt;&gt;"",SUMPRODUCT(('Booking Guest Information'!$A$21:$A$170&lt;&gt;"X")*('Booking Guest Information'!$M$21:$M$170&lt;=GD$5)*('Booking Guest Information'!$O$21:$O$170&gt;GD$5)*('Booking Guest Information'!$G$21:$G$170=$AA18)),"")</f>
        <v>0</v>
      </c>
      <c r="GE18" s="19">
        <f>IF($AA18&lt;&gt;"",SUMPRODUCT(('Booking Guest Information'!$A$21:$A$170&lt;&gt;"X")*('Booking Guest Information'!$M$21:$M$170&lt;=GE$5)*('Booking Guest Information'!$O$21:$O$170&gt;GE$5)*('Booking Guest Information'!$G$21:$G$170=$AA18)),"")</f>
        <v>0</v>
      </c>
      <c r="GF18" s="19">
        <f>IF($AA18&lt;&gt;"",SUMPRODUCT(('Booking Guest Information'!$A$21:$A$170&lt;&gt;"X")*('Booking Guest Information'!$M$21:$M$170&lt;=GF$5)*('Booking Guest Information'!$O$21:$O$170&gt;GF$5)*('Booking Guest Information'!$G$21:$G$170=$AA18)),"")</f>
        <v>0</v>
      </c>
      <c r="GG18" s="19">
        <f>IF($AA18&lt;&gt;"",SUMPRODUCT(('Booking Guest Information'!$A$21:$A$170&lt;&gt;"X")*('Booking Guest Information'!$M$21:$M$170&lt;=GG$5)*('Booking Guest Information'!$O$21:$O$170&gt;GG$5)*('Booking Guest Information'!$G$21:$G$170=$AA18)),"")</f>
        <v>0</v>
      </c>
      <c r="GH18" s="19">
        <f>IF($AA18&lt;&gt;"",SUMPRODUCT(('Booking Guest Information'!$A$21:$A$170&lt;&gt;"X")*('Booking Guest Information'!$M$21:$M$170&lt;=GH$5)*('Booking Guest Information'!$O$21:$O$170&gt;GH$5)*('Booking Guest Information'!$G$21:$G$170=$AA18)),"")</f>
        <v>0</v>
      </c>
      <c r="GI18" s="19">
        <f>IF($AA18&lt;&gt;"",SUMPRODUCT(('Booking Guest Information'!$A$21:$A$170&lt;&gt;"X")*('Booking Guest Information'!$M$21:$M$170&lt;=GI$5)*('Booking Guest Information'!$O$21:$O$170&gt;GI$5)*('Booking Guest Information'!$G$21:$G$170=$AA18)),"")</f>
        <v>0</v>
      </c>
      <c r="GJ18" s="19">
        <f>IF($AA18&lt;&gt;"",SUMPRODUCT(('Booking Guest Information'!$A$21:$A$170&lt;&gt;"X")*('Booking Guest Information'!$M$21:$M$170&lt;=GJ$5)*('Booking Guest Information'!$O$21:$O$170&gt;GJ$5)*('Booking Guest Information'!$G$21:$G$170=$AA18)),"")</f>
        <v>0</v>
      </c>
      <c r="GK18" s="19">
        <f>IF($AA18&lt;&gt;"",SUMPRODUCT(('Booking Guest Information'!$A$21:$A$170&lt;&gt;"X")*('Booking Guest Information'!$M$21:$M$170&lt;=GK$5)*('Booking Guest Information'!$O$21:$O$170&gt;GK$5)*('Booking Guest Information'!$G$21:$G$170=$AA18)),"")</f>
        <v>0</v>
      </c>
      <c r="GL18" s="19">
        <f>IF($AA18&lt;&gt;"",SUMPRODUCT(('Booking Guest Information'!$A$21:$A$170&lt;&gt;"X")*('Booking Guest Information'!$M$21:$M$170&lt;=GL$5)*('Booking Guest Information'!$O$21:$O$170&gt;GL$5)*('Booking Guest Information'!$G$21:$G$170=$AA18)),"")</f>
        <v>0</v>
      </c>
      <c r="GM18" s="19">
        <f>IF($AA18&lt;&gt;"",SUMPRODUCT(('Booking Guest Information'!$A$21:$A$170&lt;&gt;"X")*('Booking Guest Information'!$M$21:$M$170&lt;=GM$5)*('Booking Guest Information'!$O$21:$O$170&gt;GM$5)*('Booking Guest Information'!$G$21:$G$170=$AA18)),"")</f>
        <v>0</v>
      </c>
      <c r="GN18" s="19">
        <f>IF($AA18&lt;&gt;"",SUMPRODUCT(('Booking Guest Information'!$A$21:$A$170&lt;&gt;"X")*('Booking Guest Information'!$M$21:$M$170&lt;=GN$5)*('Booking Guest Information'!$O$21:$O$170&gt;GN$5)*('Booking Guest Information'!$G$21:$G$170=$AA18)),"")</f>
        <v>0</v>
      </c>
      <c r="GO18" s="19">
        <f>IF($AA18&lt;&gt;"",SUMPRODUCT(('Booking Guest Information'!$A$21:$A$170&lt;&gt;"X")*('Booking Guest Information'!$M$21:$M$170&lt;=GO$5)*('Booking Guest Information'!$O$21:$O$170&gt;GO$5)*('Booking Guest Information'!$G$21:$G$170=$AA18)),"")</f>
        <v>0</v>
      </c>
      <c r="GP18" s="19">
        <f>IF($AA18&lt;&gt;"",SUMPRODUCT(('Booking Guest Information'!$A$21:$A$170&lt;&gt;"X")*('Booking Guest Information'!$M$21:$M$170&lt;=GP$5)*('Booking Guest Information'!$O$21:$O$170&gt;GP$5)*('Booking Guest Information'!$G$21:$G$170=$AA18)),"")</f>
        <v>0</v>
      </c>
      <c r="GQ18" s="19">
        <f>IF($AA18&lt;&gt;"",SUMPRODUCT(('Booking Guest Information'!$A$21:$A$170&lt;&gt;"X")*('Booking Guest Information'!$M$21:$M$170&lt;=GQ$5)*('Booking Guest Information'!$O$21:$O$170&gt;GQ$5)*('Booking Guest Information'!$G$21:$G$170=$AA18)),"")</f>
        <v>0</v>
      </c>
      <c r="GR18" s="19">
        <f>IF($AA18&lt;&gt;"",SUMPRODUCT(('Booking Guest Information'!$A$21:$A$170&lt;&gt;"X")*('Booking Guest Information'!$M$21:$M$170&lt;=GR$5)*('Booking Guest Information'!$O$21:$O$170&gt;GR$5)*('Booking Guest Information'!$G$21:$G$170=$AA18)),"")</f>
        <v>0</v>
      </c>
      <c r="GS18" s="19">
        <f>IF($AA18&lt;&gt;"",SUMPRODUCT(('Booking Guest Information'!$A$21:$A$170&lt;&gt;"X")*('Booking Guest Information'!$M$21:$M$170&lt;=GS$5)*('Booking Guest Information'!$O$21:$O$170&gt;GS$5)*('Booking Guest Information'!$G$21:$G$170=$AA18)),"")</f>
        <v>0</v>
      </c>
      <c r="GT18" s="19">
        <f>IF($AA18&lt;&gt;"",SUMPRODUCT(('Booking Guest Information'!$A$21:$A$170&lt;&gt;"X")*('Booking Guest Information'!$M$21:$M$170&lt;=GT$5)*('Booking Guest Information'!$O$21:$O$170&gt;GT$5)*('Booking Guest Information'!$G$21:$G$170=$AA18)),"")</f>
        <v>0</v>
      </c>
      <c r="GU18" s="19">
        <f>IF($AA18&lt;&gt;"",SUMPRODUCT(('Booking Guest Information'!$A$21:$A$170&lt;&gt;"X")*('Booking Guest Information'!$M$21:$M$170&lt;=GU$5)*('Booking Guest Information'!$O$21:$O$170&gt;GU$5)*('Booking Guest Information'!$G$21:$G$170=$AA18)),"")</f>
        <v>0</v>
      </c>
      <c r="GV18" s="19">
        <f>IF($AA18&lt;&gt;"",SUMPRODUCT(('Booking Guest Information'!$A$21:$A$170&lt;&gt;"X")*('Booking Guest Information'!$M$21:$M$170&lt;=GV$5)*('Booking Guest Information'!$O$21:$O$170&gt;GV$5)*('Booking Guest Information'!$G$21:$G$170=$AA18)),"")</f>
        <v>0</v>
      </c>
      <c r="GW18" s="19">
        <f>IF($AA18&lt;&gt;"",SUMPRODUCT(('Booking Guest Information'!$A$21:$A$170&lt;&gt;"X")*('Booking Guest Information'!$M$21:$M$170&lt;=GW$5)*('Booking Guest Information'!$O$21:$O$170&gt;GW$5)*('Booking Guest Information'!$G$21:$G$170=$AA18)),"")</f>
        <v>0</v>
      </c>
      <c r="GX18" s="19">
        <f>IF($AA18&lt;&gt;"",SUMPRODUCT(('Booking Guest Information'!$A$21:$A$170&lt;&gt;"X")*('Booking Guest Information'!$M$21:$M$170&lt;=GX$5)*('Booking Guest Information'!$O$21:$O$170&gt;GX$5)*('Booking Guest Information'!$G$21:$G$170=$AA18)),"")</f>
        <v>0</v>
      </c>
      <c r="GY18" s="19">
        <f>IF($AA18&lt;&gt;"",SUMPRODUCT(('Booking Guest Information'!$A$21:$A$170&lt;&gt;"X")*('Booking Guest Information'!$M$21:$M$170&lt;=GY$5)*('Booking Guest Information'!$O$21:$O$170&gt;GY$5)*('Booking Guest Information'!$G$21:$G$170=$AA18)),"")</f>
        <v>0</v>
      </c>
      <c r="GZ18" s="19">
        <f>IF($AA18&lt;&gt;"",SUMPRODUCT(('Booking Guest Information'!$A$21:$A$170&lt;&gt;"X")*('Booking Guest Information'!$M$21:$M$170&lt;=GZ$5)*('Booking Guest Information'!$O$21:$O$170&gt;GZ$5)*('Booking Guest Information'!$G$21:$G$170=$AA18)),"")</f>
        <v>0</v>
      </c>
      <c r="HA18" s="19">
        <f>IF($AA18&lt;&gt;"",SUMPRODUCT(('Booking Guest Information'!$A$21:$A$170&lt;&gt;"X")*('Booking Guest Information'!$M$21:$M$170&lt;=HA$5)*('Booking Guest Information'!$O$21:$O$170&gt;HA$5)*('Booking Guest Information'!$G$21:$G$170=$AA18)),"")</f>
        <v>0</v>
      </c>
      <c r="HB18" s="19">
        <f>IF($AA18&lt;&gt;"",SUMPRODUCT(('Booking Guest Information'!$A$21:$A$170&lt;&gt;"X")*('Booking Guest Information'!$M$21:$M$170&lt;=HB$5)*('Booking Guest Information'!$O$21:$O$170&gt;HB$5)*('Booking Guest Information'!$G$21:$G$170=$AA18)),"")</f>
        <v>0</v>
      </c>
      <c r="HC18" s="19">
        <f>IF($AA18&lt;&gt;"",SUMPRODUCT(('Booking Guest Information'!$A$21:$A$170&lt;&gt;"X")*('Booking Guest Information'!$M$21:$M$170&lt;=HC$5)*('Booking Guest Information'!$O$21:$O$170&gt;HC$5)*('Booking Guest Information'!$G$21:$G$170=$AA18)),"")</f>
        <v>0</v>
      </c>
      <c r="HD18" s="19">
        <f>IF($AA18&lt;&gt;"",SUMPRODUCT(('Booking Guest Information'!$A$21:$A$170&lt;&gt;"X")*('Booking Guest Information'!$M$21:$M$170&lt;=HD$5)*('Booking Guest Information'!$O$21:$O$170&gt;HD$5)*('Booking Guest Information'!$G$21:$G$170=$AA18)),"")</f>
        <v>0</v>
      </c>
      <c r="HE18" s="19">
        <f>IF($AA18&lt;&gt;"",SUMPRODUCT(('Booking Guest Information'!$A$21:$A$170&lt;&gt;"X")*('Booking Guest Information'!$M$21:$M$170&lt;=HE$5)*('Booking Guest Information'!$O$21:$O$170&gt;HE$5)*('Booking Guest Information'!$G$21:$G$170=$AA18)),"")</f>
        <v>0</v>
      </c>
      <c r="HF18" s="19">
        <f>IF($AA18&lt;&gt;"",SUMPRODUCT(('Booking Guest Information'!$A$21:$A$170&lt;&gt;"X")*('Booking Guest Information'!$M$21:$M$170&lt;=HF$5)*('Booking Guest Information'!$O$21:$O$170&gt;HF$5)*('Booking Guest Information'!$G$21:$G$170=$AA18)),"")</f>
        <v>0</v>
      </c>
      <c r="HG18" s="19">
        <f>IF($AA18&lt;&gt;"",SUMPRODUCT(('Booking Guest Information'!$A$21:$A$170&lt;&gt;"X")*('Booking Guest Information'!$M$21:$M$170&lt;=HG$5)*('Booking Guest Information'!$O$21:$O$170&gt;HG$5)*('Booking Guest Information'!$G$21:$G$170=$AA18)),"")</f>
        <v>0</v>
      </c>
      <c r="HH18" s="19">
        <f>IF($AA18&lt;&gt;"",SUMPRODUCT(('Booking Guest Information'!$A$21:$A$170&lt;&gt;"X")*('Booking Guest Information'!$M$21:$M$170&lt;=HH$5)*('Booking Guest Information'!$O$21:$O$170&gt;HH$5)*('Booking Guest Information'!$G$21:$G$170=$AA18)),"")</f>
        <v>0</v>
      </c>
      <c r="HI18" s="19">
        <f>IF($AA18&lt;&gt;"",SUMPRODUCT(('Booking Guest Information'!$A$21:$A$170&lt;&gt;"X")*('Booking Guest Information'!$M$21:$M$170&lt;=HI$5)*('Booking Guest Information'!$O$21:$O$170&gt;HI$5)*('Booking Guest Information'!$G$21:$G$170=$AA18)),"")</f>
        <v>0</v>
      </c>
      <c r="HJ18" s="19">
        <f>IF($AA18&lt;&gt;"",SUMPRODUCT(('Booking Guest Information'!$A$21:$A$170&lt;&gt;"X")*('Booking Guest Information'!$M$21:$M$170&lt;=HJ$5)*('Booking Guest Information'!$O$21:$O$170&gt;HJ$5)*('Booking Guest Information'!$G$21:$G$170=$AA18)),"")</f>
        <v>0</v>
      </c>
      <c r="HK18" s="19">
        <f>IF($AA18&lt;&gt;"",SUMPRODUCT(('Booking Guest Information'!$A$21:$A$170&lt;&gt;"X")*('Booking Guest Information'!$M$21:$M$170&lt;=HK$5)*('Booking Guest Information'!$O$21:$O$170&gt;HK$5)*('Booking Guest Information'!$G$21:$G$170=$AA18)),"")</f>
        <v>0</v>
      </c>
      <c r="HL18" s="19">
        <f>IF($AA18&lt;&gt;"",SUMPRODUCT(('Booking Guest Information'!$A$21:$A$170&lt;&gt;"X")*('Booking Guest Information'!$M$21:$M$170&lt;=HL$5)*('Booking Guest Information'!$O$21:$O$170&gt;HL$5)*('Booking Guest Information'!$G$21:$G$170=$AA18)),"")</f>
        <v>0</v>
      </c>
      <c r="HM18" s="19">
        <f>IF($AA18&lt;&gt;"",SUMPRODUCT(('Booking Guest Information'!$A$21:$A$170&lt;&gt;"X")*('Booking Guest Information'!$M$21:$M$170&lt;=HM$5)*('Booking Guest Information'!$O$21:$O$170&gt;HM$5)*('Booking Guest Information'!$G$21:$G$170=$AA18)),"")</f>
        <v>0</v>
      </c>
      <c r="HN18" s="19">
        <f>IF($AA18&lt;&gt;"",SUMPRODUCT(('Booking Guest Information'!$A$21:$A$170&lt;&gt;"X")*('Booking Guest Information'!$M$21:$M$170&lt;=HN$5)*('Booking Guest Information'!$O$21:$O$170&gt;HN$5)*('Booking Guest Information'!$G$21:$G$170=$AA18)),"")</f>
        <v>0</v>
      </c>
      <c r="HO18" s="19">
        <f>IF($AA18&lt;&gt;"",SUMPRODUCT(('Booking Guest Information'!$A$21:$A$170&lt;&gt;"X")*('Booking Guest Information'!$M$21:$M$170&lt;=HO$5)*('Booking Guest Information'!$O$21:$O$170&gt;HO$5)*('Booking Guest Information'!$G$21:$G$170=$AA18)),"")</f>
        <v>0</v>
      </c>
      <c r="HP18" s="19">
        <f>IF($AA18&lt;&gt;"",SUMPRODUCT(('Booking Guest Information'!$A$21:$A$170&lt;&gt;"X")*('Booking Guest Information'!$M$21:$M$170&lt;=HP$5)*('Booking Guest Information'!$O$21:$O$170&gt;HP$5)*('Booking Guest Information'!$G$21:$G$170=$AA18)),"")</f>
        <v>0</v>
      </c>
      <c r="HQ18" s="19">
        <f>IF($AA18&lt;&gt;"",SUMPRODUCT(('Booking Guest Information'!$A$21:$A$170&lt;&gt;"X")*('Booking Guest Information'!$M$21:$M$170&lt;=HQ$5)*('Booking Guest Information'!$O$21:$O$170&gt;HQ$5)*('Booking Guest Information'!$G$21:$G$170=$AA18)),"")</f>
        <v>0</v>
      </c>
      <c r="HR18" s="19">
        <f>IF($AA18&lt;&gt;"",SUMPRODUCT(('Booking Guest Information'!$A$21:$A$170&lt;&gt;"X")*('Booking Guest Information'!$M$21:$M$170&lt;=HR$5)*('Booking Guest Information'!$O$21:$O$170&gt;HR$5)*('Booking Guest Information'!$G$21:$G$170=$AA18)),"")</f>
        <v>0</v>
      </c>
      <c r="HS18" s="19">
        <f>IF($AA18&lt;&gt;"",SUMPRODUCT(('Booking Guest Information'!$A$21:$A$170&lt;&gt;"X")*('Booking Guest Information'!$M$21:$M$170&lt;=HS$5)*('Booking Guest Information'!$O$21:$O$170&gt;HS$5)*('Booking Guest Information'!$G$21:$G$170=$AA18)),"")</f>
        <v>0</v>
      </c>
      <c r="HT18" s="19">
        <f>IF($AA18&lt;&gt;"",SUMPRODUCT(('Booking Guest Information'!$A$21:$A$170&lt;&gt;"X")*('Booking Guest Information'!$M$21:$M$170&lt;=HT$5)*('Booking Guest Information'!$O$21:$O$170&gt;HT$5)*('Booking Guest Information'!$G$21:$G$170=$AA18)),"")</f>
        <v>0</v>
      </c>
      <c r="HU18" s="19">
        <f>IF($AA18&lt;&gt;"",SUMPRODUCT(('Booking Guest Information'!$A$21:$A$170&lt;&gt;"X")*('Booking Guest Information'!$M$21:$M$170&lt;=HU$5)*('Booking Guest Information'!$O$21:$O$170&gt;HU$5)*('Booking Guest Information'!$G$21:$G$170=$AA18)),"")</f>
        <v>0</v>
      </c>
      <c r="HV18" s="19">
        <f>IF($AA18&lt;&gt;"",SUMPRODUCT(('Booking Guest Information'!$A$21:$A$170&lt;&gt;"X")*('Booking Guest Information'!$M$21:$M$170&lt;=HV$5)*('Booking Guest Information'!$O$21:$O$170&gt;HV$5)*('Booking Guest Information'!$G$21:$G$170=$AA18)),"")</f>
        <v>0</v>
      </c>
      <c r="HW18" s="19">
        <f>IF($AA18&lt;&gt;"",SUMPRODUCT(('Booking Guest Information'!$A$21:$A$170&lt;&gt;"X")*('Booking Guest Information'!$M$21:$M$170&lt;=HW$5)*('Booking Guest Information'!$O$21:$O$170&gt;HW$5)*('Booking Guest Information'!$G$21:$G$170=$AA18)),"")</f>
        <v>0</v>
      </c>
      <c r="HX18" s="19">
        <f>IF($AA18&lt;&gt;"",SUMPRODUCT(('Booking Guest Information'!$A$21:$A$170&lt;&gt;"X")*('Booking Guest Information'!$M$21:$M$170&lt;=HX$5)*('Booking Guest Information'!$O$21:$O$170&gt;HX$5)*('Booking Guest Information'!$G$21:$G$170=$AA18)),"")</f>
        <v>0</v>
      </c>
      <c r="HY18" s="19">
        <f>IF($AA18&lt;&gt;"",SUMPRODUCT(('Booking Guest Information'!$A$21:$A$170&lt;&gt;"X")*('Booking Guest Information'!$M$21:$M$170&lt;=HY$5)*('Booking Guest Information'!$O$21:$O$170&gt;HY$5)*('Booking Guest Information'!$G$21:$G$170=$AA18)),"")</f>
        <v>0</v>
      </c>
      <c r="HZ18" s="19">
        <f>IF($AA18&lt;&gt;"",SUMPRODUCT(('Booking Guest Information'!$A$21:$A$170&lt;&gt;"X")*('Booking Guest Information'!$M$21:$M$170&lt;=HZ$5)*('Booking Guest Information'!$O$21:$O$170&gt;HZ$5)*('Booking Guest Information'!$G$21:$G$170=$AA18)),"")</f>
        <v>0</v>
      </c>
      <c r="IA18" s="19">
        <f>IF($AA18&lt;&gt;"",SUMPRODUCT(('Booking Guest Information'!$A$21:$A$170&lt;&gt;"X")*('Booking Guest Information'!$M$21:$M$170&lt;=IA$5)*('Booking Guest Information'!$O$21:$O$170&gt;IA$5)*('Booking Guest Information'!$G$21:$G$170=$AA18)),"")</f>
        <v>0</v>
      </c>
      <c r="IB18" s="19">
        <f>IF($AA18&lt;&gt;"",SUMPRODUCT(('Booking Guest Information'!$A$21:$A$170&lt;&gt;"X")*('Booking Guest Information'!$M$21:$M$170&lt;=IB$5)*('Booking Guest Information'!$O$21:$O$170&gt;IB$5)*('Booking Guest Information'!$G$21:$G$170=$AA18)),"")</f>
        <v>0</v>
      </c>
      <c r="IC18" s="19">
        <f>IF($AA18&lt;&gt;"",SUMPRODUCT(('Booking Guest Information'!$A$21:$A$170&lt;&gt;"X")*('Booking Guest Information'!$M$21:$M$170&lt;=IC$5)*('Booking Guest Information'!$O$21:$O$170&gt;IC$5)*('Booking Guest Information'!$G$21:$G$170=$AA18)),"")</f>
        <v>0</v>
      </c>
      <c r="ID18" s="19">
        <f>IF($AA18&lt;&gt;"",SUMPRODUCT(('Booking Guest Information'!$A$21:$A$170&lt;&gt;"X")*('Booking Guest Information'!$M$21:$M$170&lt;=ID$5)*('Booking Guest Information'!$O$21:$O$170&gt;ID$5)*('Booking Guest Information'!$G$21:$G$170=$AA18)),"")</f>
        <v>0</v>
      </c>
      <c r="IE18" s="19">
        <f>IF($AA18&lt;&gt;"",SUMPRODUCT(('Booking Guest Information'!$A$21:$A$170&lt;&gt;"X")*('Booking Guest Information'!$M$21:$M$170&lt;=IE$5)*('Booking Guest Information'!$O$21:$O$170&gt;IE$5)*('Booking Guest Information'!$G$21:$G$170=$AA18)),"")</f>
        <v>0</v>
      </c>
      <c r="IF18" s="19">
        <f>IF($AA18&lt;&gt;"",SUMPRODUCT(('Booking Guest Information'!$A$21:$A$170&lt;&gt;"X")*('Booking Guest Information'!$M$21:$M$170&lt;=IF$5)*('Booking Guest Information'!$O$21:$O$170&gt;IF$5)*('Booking Guest Information'!$G$21:$G$170=$AA18)),"")</f>
        <v>0</v>
      </c>
      <c r="IG18" s="19">
        <f>IF($AA18&lt;&gt;"",SUMPRODUCT(('Booking Guest Information'!$A$21:$A$170&lt;&gt;"X")*('Booking Guest Information'!$M$21:$M$170&lt;=IG$5)*('Booking Guest Information'!$O$21:$O$170&gt;IG$5)*('Booking Guest Information'!$G$21:$G$170=$AA18)),"")</f>
        <v>0</v>
      </c>
      <c r="IH18" s="19">
        <f>IF($AA18&lt;&gt;"",SUMPRODUCT(('Booking Guest Information'!$A$21:$A$170&lt;&gt;"X")*('Booking Guest Information'!$M$21:$M$170&lt;=IH$5)*('Booking Guest Information'!$O$21:$O$170&gt;IH$5)*('Booking Guest Information'!$G$21:$G$170=$AA18)),"")</f>
        <v>0</v>
      </c>
      <c r="II18" s="19">
        <f>IF($AA18&lt;&gt;"",SUMPRODUCT(('Booking Guest Information'!$A$21:$A$170&lt;&gt;"X")*('Booking Guest Information'!$M$21:$M$170&lt;=II$5)*('Booking Guest Information'!$O$21:$O$170&gt;II$5)*('Booking Guest Information'!$G$21:$G$170=$AA18)),"")</f>
        <v>0</v>
      </c>
      <c r="IJ18" s="19">
        <f>IF($AA18&lt;&gt;"",SUMPRODUCT(('Booking Guest Information'!$A$21:$A$170&lt;&gt;"X")*('Booking Guest Information'!$M$21:$M$170&lt;=IJ$5)*('Booking Guest Information'!$O$21:$O$170&gt;IJ$5)*('Booking Guest Information'!$G$21:$G$170=$AA18)),"")</f>
        <v>0</v>
      </c>
      <c r="IK18" s="19">
        <f>IF($AA18&lt;&gt;"",SUMPRODUCT(('Booking Guest Information'!$A$21:$A$170&lt;&gt;"X")*('Booking Guest Information'!$M$21:$M$170&lt;=IK$5)*('Booking Guest Information'!$O$21:$O$170&gt;IK$5)*('Booking Guest Information'!$G$21:$G$170=$AA18)),"")</f>
        <v>0</v>
      </c>
      <c r="IL18" s="19">
        <f>IF($AA18&lt;&gt;"",SUMPRODUCT(('Booking Guest Information'!$A$21:$A$170&lt;&gt;"X")*('Booking Guest Information'!$M$21:$M$170&lt;=IL$5)*('Booking Guest Information'!$O$21:$O$170&gt;IL$5)*('Booking Guest Information'!$G$21:$G$170=$AA18)),"")</f>
        <v>0</v>
      </c>
      <c r="IM18" s="19">
        <f>IF($AA18&lt;&gt;"",SUMPRODUCT(('Booking Guest Information'!$A$21:$A$170&lt;&gt;"X")*('Booking Guest Information'!$M$21:$M$170&lt;=IM$5)*('Booking Guest Information'!$O$21:$O$170&gt;IM$5)*('Booking Guest Information'!$G$21:$G$170=$AA18)),"")</f>
        <v>0</v>
      </c>
      <c r="IN18" s="19">
        <f>IF($AA18&lt;&gt;"",SUMPRODUCT(('Booking Guest Information'!$A$21:$A$170&lt;&gt;"X")*('Booking Guest Information'!$M$21:$M$170&lt;=IN$5)*('Booking Guest Information'!$O$21:$O$170&gt;IN$5)*('Booking Guest Information'!$G$21:$G$170=$AA18)),"")</f>
        <v>0</v>
      </c>
      <c r="IO18" s="19">
        <f>IF($AA18&lt;&gt;"",SUMPRODUCT(('Booking Guest Information'!$A$21:$A$170&lt;&gt;"X")*('Booking Guest Information'!$M$21:$M$170&lt;=IO$5)*('Booking Guest Information'!$O$21:$O$170&gt;IO$5)*('Booking Guest Information'!$G$21:$G$170=$AA18)),"")</f>
        <v>0</v>
      </c>
      <c r="IP18" s="19">
        <f>IF($AA18&lt;&gt;"",SUMPRODUCT(('Booking Guest Information'!$A$21:$A$170&lt;&gt;"X")*('Booking Guest Information'!$M$21:$M$170&lt;=IP$5)*('Booking Guest Information'!$O$21:$O$170&gt;IP$5)*('Booking Guest Information'!$G$21:$G$170=$AA18)),"")</f>
        <v>0</v>
      </c>
      <c r="IQ18" s="19">
        <f>IF($AA18&lt;&gt;"",SUMPRODUCT(('Booking Guest Information'!$A$21:$A$170&lt;&gt;"X")*('Booking Guest Information'!$M$21:$M$170&lt;=IQ$5)*('Booking Guest Information'!$O$21:$O$170&gt;IQ$5)*('Booking Guest Information'!$G$21:$G$170=$AA18)),"")</f>
        <v>0</v>
      </c>
      <c r="IR18" s="19">
        <f>IF($AA18&lt;&gt;"",SUMPRODUCT(('Booking Guest Information'!$A$21:$A$170&lt;&gt;"X")*('Booking Guest Information'!$M$21:$M$170&lt;=IR$5)*('Booking Guest Information'!$O$21:$O$170&gt;IR$5)*('Booking Guest Information'!$G$21:$G$170=$AA18)),"")</f>
        <v>0</v>
      </c>
      <c r="IS18" s="19">
        <f>IF($AA18&lt;&gt;"",SUMPRODUCT(('Booking Guest Information'!$A$21:$A$170&lt;&gt;"X")*('Booking Guest Information'!$M$21:$M$170&lt;=IS$5)*('Booking Guest Information'!$O$21:$O$170&gt;IS$5)*('Booking Guest Information'!$G$21:$G$170=$AA18)),"")</f>
        <v>0</v>
      </c>
      <c r="IT18" s="19">
        <f>IF($AA18&lt;&gt;"",SUMPRODUCT(('Booking Guest Information'!$A$21:$A$170&lt;&gt;"X")*('Booking Guest Information'!$M$21:$M$170&lt;=IT$5)*('Booking Guest Information'!$O$21:$O$170&gt;IT$5)*('Booking Guest Information'!$G$21:$G$170=$AA18)),"")</f>
        <v>0</v>
      </c>
      <c r="IU18" s="19">
        <f>IF($AA18&lt;&gt;"",SUMPRODUCT(('Booking Guest Information'!$A$21:$A$170&lt;&gt;"X")*('Booking Guest Information'!$M$21:$M$170&lt;=IU$5)*('Booking Guest Information'!$O$21:$O$170&gt;IU$5)*('Booking Guest Information'!$G$21:$G$170=$AA18)),"")</f>
        <v>0</v>
      </c>
      <c r="IV18" s="19">
        <f>IF($AA18&lt;&gt;"",SUMPRODUCT(('Booking Guest Information'!$A$21:$A$170&lt;&gt;"X")*('Booking Guest Information'!$M$21:$M$170&lt;=IV$5)*('Booking Guest Information'!$O$21:$O$170&gt;IV$5)*('Booking Guest Information'!$G$21:$G$170=$AA18)),"")</f>
        <v>0</v>
      </c>
      <c r="IW18" s="19">
        <f>IF($AA18&lt;&gt;"",SUMPRODUCT(('Booking Guest Information'!$A$21:$A$170&lt;&gt;"X")*('Booking Guest Information'!$M$21:$M$170&lt;=IW$5)*('Booking Guest Information'!$O$21:$O$170&gt;IW$5)*('Booking Guest Information'!$G$21:$G$170=$AA18)),"")</f>
        <v>0</v>
      </c>
      <c r="IX18" s="19">
        <f>IF($AA18&lt;&gt;"",SUMPRODUCT(('Booking Guest Information'!$A$21:$A$170&lt;&gt;"X")*('Booking Guest Information'!$M$21:$M$170&lt;=IX$5)*('Booking Guest Information'!$O$21:$O$170&gt;IX$5)*('Booking Guest Information'!$G$21:$G$170=$AA18)),"")</f>
        <v>0</v>
      </c>
      <c r="IY18" s="19">
        <f>IF($AA18&lt;&gt;"",SUMPRODUCT(('Booking Guest Information'!$A$21:$A$170&lt;&gt;"X")*('Booking Guest Information'!$M$21:$M$170&lt;=IY$5)*('Booking Guest Information'!$O$21:$O$170&gt;IY$5)*('Booking Guest Information'!$G$21:$G$170=$AA18)),"")</f>
        <v>0</v>
      </c>
      <c r="IZ18" s="19">
        <f>IF($AA18&lt;&gt;"",SUMPRODUCT(('Booking Guest Information'!$A$21:$A$170&lt;&gt;"X")*('Booking Guest Information'!$M$21:$M$170&lt;=IZ$5)*('Booking Guest Information'!$O$21:$O$170&gt;IZ$5)*('Booking Guest Information'!$G$21:$G$170=$AA18)),"")</f>
        <v>0</v>
      </c>
      <c r="JA18" s="19">
        <f>IF($AA18&lt;&gt;"",SUMPRODUCT(('Booking Guest Information'!$A$21:$A$170&lt;&gt;"X")*('Booking Guest Information'!$M$21:$M$170&lt;=JA$5)*('Booking Guest Information'!$O$21:$O$170&gt;JA$5)*('Booking Guest Information'!$G$21:$G$170=$AA18)),"")</f>
        <v>0</v>
      </c>
      <c r="JB18" s="19">
        <f>IF($AA18&lt;&gt;"",SUMPRODUCT(('Booking Guest Information'!$A$21:$A$170&lt;&gt;"X")*('Booking Guest Information'!$M$21:$M$170&lt;=JB$5)*('Booking Guest Information'!$O$21:$O$170&gt;JB$5)*('Booking Guest Information'!$G$21:$G$170=$AA18)),"")</f>
        <v>0</v>
      </c>
      <c r="JC18" s="19">
        <f>IF($AA18&lt;&gt;"",SUMPRODUCT(('Booking Guest Information'!$A$21:$A$170&lt;&gt;"X")*('Booking Guest Information'!$M$21:$M$170&lt;=JC$5)*('Booking Guest Information'!$O$21:$O$170&gt;JC$5)*('Booking Guest Information'!$G$21:$G$170=$AA18)),"")</f>
        <v>0</v>
      </c>
      <c r="JD18" s="19">
        <f>IF($AA18&lt;&gt;"",SUMPRODUCT(('Booking Guest Information'!$A$21:$A$170&lt;&gt;"X")*('Booking Guest Information'!$M$21:$M$170&lt;=JD$5)*('Booking Guest Information'!$O$21:$O$170&gt;JD$5)*('Booking Guest Information'!$G$21:$G$170=$AA18)),"")</f>
        <v>0</v>
      </c>
      <c r="JE18" s="19">
        <f>IF($AA18&lt;&gt;"",SUMPRODUCT(('Booking Guest Information'!$A$21:$A$170&lt;&gt;"X")*('Booking Guest Information'!$M$21:$M$170&lt;=JE$5)*('Booking Guest Information'!$O$21:$O$170&gt;JE$5)*('Booking Guest Information'!$G$21:$G$170=$AA18)),"")</f>
        <v>0</v>
      </c>
      <c r="JF18" s="19">
        <f>IF($AA18&lt;&gt;"",SUMPRODUCT(('Booking Guest Information'!$A$21:$A$170&lt;&gt;"X")*('Booking Guest Information'!$M$21:$M$170&lt;=JF$5)*('Booking Guest Information'!$O$21:$O$170&gt;JF$5)*('Booking Guest Information'!$G$21:$G$170=$AA18)),"")</f>
        <v>0</v>
      </c>
      <c r="JG18" s="19">
        <f>IF($AA18&lt;&gt;"",SUMPRODUCT(('Booking Guest Information'!$A$21:$A$170&lt;&gt;"X")*('Booking Guest Information'!$M$21:$M$170&lt;=JG$5)*('Booking Guest Information'!$O$21:$O$170&gt;JG$5)*('Booking Guest Information'!$G$21:$G$170=$AA18)),"")</f>
        <v>0</v>
      </c>
      <c r="JH18" s="19">
        <f>IF($AA18&lt;&gt;"",SUMPRODUCT(('Booking Guest Information'!$A$21:$A$170&lt;&gt;"X")*('Booking Guest Information'!$M$21:$M$170&lt;=JH$5)*('Booking Guest Information'!$O$21:$O$170&gt;JH$5)*('Booking Guest Information'!$G$21:$G$170=$AA18)),"")</f>
        <v>0</v>
      </c>
      <c r="JI18" s="19">
        <f>IF($AA18&lt;&gt;"",SUMPRODUCT(('Booking Guest Information'!$A$21:$A$170&lt;&gt;"X")*('Booking Guest Information'!$M$21:$M$170&lt;=JI$5)*('Booking Guest Information'!$O$21:$O$170&gt;JI$5)*('Booking Guest Information'!$G$21:$G$170=$AA18)),"")</f>
        <v>0</v>
      </c>
      <c r="JJ18" s="19">
        <f>IF($AA18&lt;&gt;"",SUMPRODUCT(('Booking Guest Information'!$A$21:$A$170&lt;&gt;"X")*('Booking Guest Information'!$M$21:$M$170&lt;=JJ$5)*('Booking Guest Information'!$O$21:$O$170&gt;JJ$5)*('Booking Guest Information'!$G$21:$G$170=$AA18)),"")</f>
        <v>0</v>
      </c>
      <c r="JK18" s="19">
        <f>IF($AA18&lt;&gt;"",SUMPRODUCT(('Booking Guest Information'!$A$21:$A$170&lt;&gt;"X")*('Booking Guest Information'!$M$21:$M$170&lt;=JK$5)*('Booking Guest Information'!$O$21:$O$170&gt;JK$5)*('Booking Guest Information'!$G$21:$G$170=$AA18)),"")</f>
        <v>0</v>
      </c>
      <c r="JL18" s="19">
        <f>IF($AA18&lt;&gt;"",SUMPRODUCT(('Booking Guest Information'!$A$21:$A$170&lt;&gt;"X")*('Booking Guest Information'!$M$21:$M$170&lt;=JL$5)*('Booking Guest Information'!$O$21:$O$170&gt;JL$5)*('Booking Guest Information'!$G$21:$G$170=$AA18)),"")</f>
        <v>0</v>
      </c>
      <c r="JM18" s="19">
        <f>IF($AA18&lt;&gt;"",SUMPRODUCT(('Booking Guest Information'!$A$21:$A$170&lt;&gt;"X")*('Booking Guest Information'!$M$21:$M$170&lt;=JM$5)*('Booking Guest Information'!$O$21:$O$170&gt;JM$5)*('Booking Guest Information'!$G$21:$G$170=$AA18)),"")</f>
        <v>0</v>
      </c>
      <c r="JN18" s="19">
        <f>IF($AA18&lt;&gt;"",SUMPRODUCT(('Booking Guest Information'!$A$21:$A$170&lt;&gt;"X")*('Booking Guest Information'!$M$21:$M$170&lt;=JN$5)*('Booking Guest Information'!$O$21:$O$170&gt;JN$5)*('Booking Guest Information'!$G$21:$G$170=$AA18)),"")</f>
        <v>0</v>
      </c>
      <c r="JO18" s="19">
        <f>IF($AA18&lt;&gt;"",SUMPRODUCT(('Booking Guest Information'!$A$21:$A$170&lt;&gt;"X")*('Booking Guest Information'!$M$21:$M$170&lt;=JO$5)*('Booking Guest Information'!$O$21:$O$170&gt;JO$5)*('Booking Guest Information'!$G$21:$G$170=$AA18)),"")</f>
        <v>0</v>
      </c>
      <c r="JP18" s="19">
        <f>IF($AA18&lt;&gt;"",SUMPRODUCT(('Booking Guest Information'!$A$21:$A$170&lt;&gt;"X")*('Booking Guest Information'!$M$21:$M$170&lt;=JP$5)*('Booking Guest Information'!$O$21:$O$170&gt;JP$5)*('Booking Guest Information'!$G$21:$G$170=$AA18)),"")</f>
        <v>0</v>
      </c>
      <c r="JQ18" s="19">
        <f>IF($AA18&lt;&gt;"",SUMPRODUCT(('Booking Guest Information'!$A$21:$A$170&lt;&gt;"X")*('Booking Guest Information'!$M$21:$M$170&lt;=JQ$5)*('Booking Guest Information'!$O$21:$O$170&gt;JQ$5)*('Booking Guest Information'!$G$21:$G$170=$AA18)),"")</f>
        <v>0</v>
      </c>
      <c r="JR18" s="19">
        <f>IF($AA18&lt;&gt;"",SUMPRODUCT(('Booking Guest Information'!$A$21:$A$170&lt;&gt;"X")*('Booking Guest Information'!$M$21:$M$170&lt;=JR$5)*('Booking Guest Information'!$O$21:$O$170&gt;JR$5)*('Booking Guest Information'!$G$21:$G$170=$AA18)),"")</f>
        <v>0</v>
      </c>
      <c r="JS18" s="19">
        <f>IF($AA18&lt;&gt;"",SUMPRODUCT(('Booking Guest Information'!$A$21:$A$170&lt;&gt;"X")*('Booking Guest Information'!$M$21:$M$170&lt;=JS$5)*('Booking Guest Information'!$O$21:$O$170&gt;JS$5)*('Booking Guest Information'!$G$21:$G$170=$AA18)),"")</f>
        <v>0</v>
      </c>
      <c r="JT18" s="19">
        <f>IF($AA18&lt;&gt;"",SUMPRODUCT(('Booking Guest Information'!$A$21:$A$170&lt;&gt;"X")*('Booking Guest Information'!$M$21:$M$170&lt;=JT$5)*('Booking Guest Information'!$O$21:$O$170&gt;JT$5)*('Booking Guest Information'!$G$21:$G$170=$AA18)),"")</f>
        <v>0</v>
      </c>
      <c r="JU18" s="19">
        <f>IF($AA18&lt;&gt;"",SUMPRODUCT(('Booking Guest Information'!$A$21:$A$170&lt;&gt;"X")*('Booking Guest Information'!$M$21:$M$170&lt;=JU$5)*('Booking Guest Information'!$O$21:$O$170&gt;JU$5)*('Booking Guest Information'!$G$21:$G$170=$AA18)),"")</f>
        <v>0</v>
      </c>
      <c r="JV18" s="19">
        <f>IF($AA18&lt;&gt;"",SUMPRODUCT(('Booking Guest Information'!$A$21:$A$170&lt;&gt;"X")*('Booking Guest Information'!$M$21:$M$170&lt;=JV$5)*('Booking Guest Information'!$O$21:$O$170&gt;JV$5)*('Booking Guest Information'!$G$21:$G$170=$AA18)),"")</f>
        <v>0</v>
      </c>
      <c r="JW18" s="19">
        <f>IF($AA18&lt;&gt;"",SUMPRODUCT(('Booking Guest Information'!$A$21:$A$170&lt;&gt;"X")*('Booking Guest Information'!$M$21:$M$170&lt;=JW$5)*('Booking Guest Information'!$O$21:$O$170&gt;JW$5)*('Booking Guest Information'!$G$21:$G$170=$AA18)),"")</f>
        <v>0</v>
      </c>
      <c r="JX18" s="19">
        <f>IF($AA18&lt;&gt;"",SUMPRODUCT(('Booking Guest Information'!$A$21:$A$170&lt;&gt;"X")*('Booking Guest Information'!$M$21:$M$170&lt;=JX$5)*('Booking Guest Information'!$O$21:$O$170&gt;JX$5)*('Booking Guest Information'!$G$21:$G$170=$AA18)),"")</f>
        <v>0</v>
      </c>
      <c r="JY18" s="19">
        <f>IF($AA18&lt;&gt;"",SUMPRODUCT(('Booking Guest Information'!$A$21:$A$170&lt;&gt;"X")*('Booking Guest Information'!$M$21:$M$170&lt;=JY$5)*('Booking Guest Information'!$O$21:$O$170&gt;JY$5)*('Booking Guest Information'!$G$21:$G$170=$AA18)),"")</f>
        <v>0</v>
      </c>
      <c r="JZ18" s="19">
        <f>IF($AA18&lt;&gt;"",SUMPRODUCT(('Booking Guest Information'!$A$21:$A$170&lt;&gt;"X")*('Booking Guest Information'!$M$21:$M$170&lt;=JZ$5)*('Booking Guest Information'!$O$21:$O$170&gt;JZ$5)*('Booking Guest Information'!$G$21:$G$170=$AA18)),"")</f>
        <v>0</v>
      </c>
      <c r="KA18" s="19">
        <f>IF($AA18&lt;&gt;"",SUMPRODUCT(('Booking Guest Information'!$A$21:$A$170&lt;&gt;"X")*('Booking Guest Information'!$M$21:$M$170&lt;=KA$5)*('Booking Guest Information'!$O$21:$O$170&gt;KA$5)*('Booking Guest Information'!$G$21:$G$170=$AA18)),"")</f>
        <v>0</v>
      </c>
      <c r="KB18" s="19">
        <f>IF($AA18&lt;&gt;"",SUMPRODUCT(('Booking Guest Information'!$A$21:$A$170&lt;&gt;"X")*('Booking Guest Information'!$M$21:$M$170&lt;=KB$5)*('Booking Guest Information'!$O$21:$O$170&gt;KB$5)*('Booking Guest Information'!$G$21:$G$170=$AA18)),"")</f>
        <v>0</v>
      </c>
      <c r="KC18" s="19">
        <f>IF($AA18&lt;&gt;"",SUMPRODUCT(('Booking Guest Information'!$A$21:$A$170&lt;&gt;"X")*('Booking Guest Information'!$M$21:$M$170&lt;=KC$5)*('Booking Guest Information'!$O$21:$O$170&gt;KC$5)*('Booking Guest Information'!$G$21:$G$170=$AA18)),"")</f>
        <v>0</v>
      </c>
      <c r="KD18" s="19">
        <f>IF($AA18&lt;&gt;"",SUMPRODUCT(('Booking Guest Information'!$A$21:$A$170&lt;&gt;"X")*('Booking Guest Information'!$M$21:$M$170&lt;=KD$5)*('Booking Guest Information'!$O$21:$O$170&gt;KD$5)*('Booking Guest Information'!$G$21:$G$170=$AA18)),"")</f>
        <v>0</v>
      </c>
      <c r="KE18" s="19">
        <f>IF($AA18&lt;&gt;"",SUMPRODUCT(('Booking Guest Information'!$A$21:$A$170&lt;&gt;"X")*('Booking Guest Information'!$M$21:$M$170&lt;=KE$5)*('Booking Guest Information'!$O$21:$O$170&gt;KE$5)*('Booking Guest Information'!$G$21:$G$170=$AA18)),"")</f>
        <v>0</v>
      </c>
      <c r="KF18" s="19">
        <f>IF($AA18&lt;&gt;"",SUMPRODUCT(('Booking Guest Information'!$A$21:$A$170&lt;&gt;"X")*('Booking Guest Information'!$M$21:$M$170&lt;=KF$5)*('Booking Guest Information'!$O$21:$O$170&gt;KF$5)*('Booking Guest Information'!$G$21:$G$170=$AA18)),"")</f>
        <v>0</v>
      </c>
      <c r="KG18" s="19">
        <f>IF($AA18&lt;&gt;"",SUMPRODUCT(('Booking Guest Information'!$A$21:$A$170&lt;&gt;"X")*('Booking Guest Information'!$M$21:$M$170&lt;=KG$5)*('Booking Guest Information'!$O$21:$O$170&gt;KG$5)*('Booking Guest Information'!$G$21:$G$170=$AA18)),"")</f>
        <v>0</v>
      </c>
      <c r="KH18" s="19">
        <f>IF($AA18&lt;&gt;"",SUMPRODUCT(('Booking Guest Information'!$A$21:$A$170&lt;&gt;"X")*('Booking Guest Information'!$M$21:$M$170&lt;=KH$5)*('Booking Guest Information'!$O$21:$O$170&gt;KH$5)*('Booking Guest Information'!$G$21:$G$170=$AA18)),"")</f>
        <v>0</v>
      </c>
      <c r="KI18" s="19">
        <f>IF($AA18&lt;&gt;"",SUMPRODUCT(('Booking Guest Information'!$A$21:$A$170&lt;&gt;"X")*('Booking Guest Information'!$M$21:$M$170&lt;=KI$5)*('Booking Guest Information'!$O$21:$O$170&gt;KI$5)*('Booking Guest Information'!$G$21:$G$170=$AA18)),"")</f>
        <v>0</v>
      </c>
      <c r="KJ18" s="19">
        <f>IF($AA18&lt;&gt;"",SUMPRODUCT(('Booking Guest Information'!$A$21:$A$170&lt;&gt;"X")*('Booking Guest Information'!$M$21:$M$170&lt;=KJ$5)*('Booking Guest Information'!$O$21:$O$170&gt;KJ$5)*('Booking Guest Information'!$G$21:$G$170=$AA18)),"")</f>
        <v>0</v>
      </c>
      <c r="KK18" s="19">
        <f>IF($AA18&lt;&gt;"",SUMPRODUCT(('Booking Guest Information'!$A$21:$A$170&lt;&gt;"X")*('Booking Guest Information'!$M$21:$M$170&lt;=KK$5)*('Booking Guest Information'!$O$21:$O$170&gt;KK$5)*('Booking Guest Information'!$G$21:$G$170=$AA18)),"")</f>
        <v>0</v>
      </c>
      <c r="KL18" s="19">
        <f>IF($AA18&lt;&gt;"",SUMPRODUCT(('Booking Guest Information'!$A$21:$A$170&lt;&gt;"X")*('Booking Guest Information'!$M$21:$M$170&lt;=KL$5)*('Booking Guest Information'!$O$21:$O$170&gt;KL$5)*('Booking Guest Information'!$G$21:$G$170=$AA18)),"")</f>
        <v>0</v>
      </c>
      <c r="KM18" s="19">
        <f>IF($AA18&lt;&gt;"",SUMPRODUCT(('Booking Guest Information'!$A$21:$A$170&lt;&gt;"X")*('Booking Guest Information'!$M$21:$M$170&lt;=KM$5)*('Booking Guest Information'!$O$21:$O$170&gt;KM$5)*('Booking Guest Information'!$G$21:$G$170=$AA18)),"")</f>
        <v>0</v>
      </c>
      <c r="KN18" s="19">
        <f>IF($AA18&lt;&gt;"",SUMPRODUCT(('Booking Guest Information'!$A$21:$A$170&lt;&gt;"X")*('Booking Guest Information'!$M$21:$M$170&lt;=KN$5)*('Booking Guest Information'!$O$21:$O$170&gt;KN$5)*('Booking Guest Information'!$G$21:$G$170=$AA18)),"")</f>
        <v>0</v>
      </c>
      <c r="KO18" s="19">
        <f>IF($AA18&lt;&gt;"",SUMPRODUCT(('Booking Guest Information'!$A$21:$A$170&lt;&gt;"X")*('Booking Guest Information'!$M$21:$M$170&lt;=KO$5)*('Booking Guest Information'!$O$21:$O$170&gt;KO$5)*('Booking Guest Information'!$G$21:$G$170=$AA18)),"")</f>
        <v>0</v>
      </c>
      <c r="KP18" s="19">
        <f>IF($AA18&lt;&gt;"",SUMPRODUCT(('Booking Guest Information'!$A$21:$A$170&lt;&gt;"X")*('Booking Guest Information'!$M$21:$M$170&lt;=KP$5)*('Booking Guest Information'!$O$21:$O$170&gt;KP$5)*('Booking Guest Information'!$G$21:$G$170=$AA18)),"")</f>
        <v>0</v>
      </c>
      <c r="KQ18" s="19">
        <f>IF($AA18&lt;&gt;"",SUMPRODUCT(('Booking Guest Information'!$A$21:$A$170&lt;&gt;"X")*('Booking Guest Information'!$M$21:$M$170&lt;=KQ$5)*('Booking Guest Information'!$O$21:$O$170&gt;KQ$5)*('Booking Guest Information'!$G$21:$G$170=$AA18)),"")</f>
        <v>0</v>
      </c>
      <c r="KR18" s="19">
        <f>IF($AA18&lt;&gt;"",SUMPRODUCT(('Booking Guest Information'!$A$21:$A$170&lt;&gt;"X")*('Booking Guest Information'!$M$21:$M$170&lt;=KR$5)*('Booking Guest Information'!$O$21:$O$170&gt;KR$5)*('Booking Guest Information'!$G$21:$G$170=$AA18)),"")</f>
        <v>0</v>
      </c>
      <c r="KS18" s="19">
        <f>IF($AA18&lt;&gt;"",SUMPRODUCT(('Booking Guest Information'!$A$21:$A$170&lt;&gt;"X")*('Booking Guest Information'!$M$21:$M$170&lt;=KS$5)*('Booking Guest Information'!$O$21:$O$170&gt;KS$5)*('Booking Guest Information'!$G$21:$G$170=$AA18)),"")</f>
        <v>0</v>
      </c>
      <c r="KT18" s="19">
        <f>IF($AA18&lt;&gt;"",SUMPRODUCT(('Booking Guest Information'!$A$21:$A$170&lt;&gt;"X")*('Booking Guest Information'!$M$21:$M$170&lt;=KT$5)*('Booking Guest Information'!$O$21:$O$170&gt;KT$5)*('Booking Guest Information'!$G$21:$G$170=$AA18)),"")</f>
        <v>0</v>
      </c>
      <c r="KU18" s="19">
        <f>IF($AA18&lt;&gt;"",SUMPRODUCT(('Booking Guest Information'!$A$21:$A$170&lt;&gt;"X")*('Booking Guest Information'!$M$21:$M$170&lt;=KU$5)*('Booking Guest Information'!$O$21:$O$170&gt;KU$5)*('Booking Guest Information'!$G$21:$G$170=$AA18)),"")</f>
        <v>0</v>
      </c>
      <c r="KV18" s="19">
        <f>IF($AA18&lt;&gt;"",SUMPRODUCT(('Booking Guest Information'!$A$21:$A$170&lt;&gt;"X")*('Booking Guest Information'!$M$21:$M$170&lt;=KV$5)*('Booking Guest Information'!$O$21:$O$170&gt;KV$5)*('Booking Guest Information'!$G$21:$G$170=$AA18)),"")</f>
        <v>0</v>
      </c>
      <c r="KW18" s="19">
        <f>IF($AA18&lt;&gt;"",SUMPRODUCT(('Booking Guest Information'!$A$21:$A$170&lt;&gt;"X")*('Booking Guest Information'!$M$21:$M$170&lt;=KW$5)*('Booking Guest Information'!$O$21:$O$170&gt;KW$5)*('Booking Guest Information'!$G$21:$G$170=$AA18)),"")</f>
        <v>0</v>
      </c>
      <c r="KX18" s="19">
        <f>IF($AA18&lt;&gt;"",SUMPRODUCT(('Booking Guest Information'!$A$21:$A$170&lt;&gt;"X")*('Booking Guest Information'!$M$21:$M$170&lt;=KX$5)*('Booking Guest Information'!$O$21:$O$170&gt;KX$5)*('Booking Guest Information'!$G$21:$G$170=$AA18)),"")</f>
        <v>0</v>
      </c>
      <c r="KY18" s="19">
        <f>IF($AA18&lt;&gt;"",SUMPRODUCT(('Booking Guest Information'!$A$21:$A$170&lt;&gt;"X")*('Booking Guest Information'!$M$21:$M$170&lt;=KY$5)*('Booking Guest Information'!$O$21:$O$170&gt;KY$5)*('Booking Guest Information'!$G$21:$G$170=$AA18)),"")</f>
        <v>0</v>
      </c>
      <c r="KZ18" s="19">
        <f>IF($AA18&lt;&gt;"",SUMPRODUCT(('Booking Guest Information'!$A$21:$A$170&lt;&gt;"X")*('Booking Guest Information'!$M$21:$M$170&lt;=KZ$5)*('Booking Guest Information'!$O$21:$O$170&gt;KZ$5)*('Booking Guest Information'!$G$21:$G$170=$AA18)),"")</f>
        <v>0</v>
      </c>
      <c r="LA18" s="19">
        <f>IF($AA18&lt;&gt;"",SUMPRODUCT(('Booking Guest Information'!$A$21:$A$170&lt;&gt;"X")*('Booking Guest Information'!$M$21:$M$170&lt;=LA$5)*('Booking Guest Information'!$O$21:$O$170&gt;LA$5)*('Booking Guest Information'!$G$21:$G$170=$AA18)),"")</f>
        <v>0</v>
      </c>
      <c r="LB18" s="19">
        <f>IF($AA18&lt;&gt;"",SUMPRODUCT(('Booking Guest Information'!$A$21:$A$170&lt;&gt;"X")*('Booking Guest Information'!$M$21:$M$170&lt;=LB$5)*('Booking Guest Information'!$O$21:$O$170&gt;LB$5)*('Booking Guest Information'!$G$21:$G$170=$AA18)),"")</f>
        <v>0</v>
      </c>
      <c r="LC18" s="19">
        <f>IF($AA18&lt;&gt;"",SUMPRODUCT(('Booking Guest Information'!$A$21:$A$170&lt;&gt;"X")*('Booking Guest Information'!$M$21:$M$170&lt;=LC$5)*('Booking Guest Information'!$O$21:$O$170&gt;LC$5)*('Booking Guest Information'!$G$21:$G$170=$AA18)),"")</f>
        <v>0</v>
      </c>
      <c r="LD18" s="19">
        <f>IF($AA18&lt;&gt;"",SUMPRODUCT(('Booking Guest Information'!$A$21:$A$170&lt;&gt;"X")*('Booking Guest Information'!$M$21:$M$170&lt;=LD$5)*('Booking Guest Information'!$O$21:$O$170&gt;LD$5)*('Booking Guest Information'!$G$21:$G$170=$AA18)),"")</f>
        <v>0</v>
      </c>
      <c r="LE18" s="19">
        <f>IF($AA18&lt;&gt;"",SUMPRODUCT(('Booking Guest Information'!$A$21:$A$170&lt;&gt;"X")*('Booking Guest Information'!$M$21:$M$170&lt;=LE$5)*('Booking Guest Information'!$O$21:$O$170&gt;LE$5)*('Booking Guest Information'!$G$21:$G$170=$AA18)),"")</f>
        <v>0</v>
      </c>
      <c r="LF18" s="19">
        <f>IF($AA18&lt;&gt;"",SUMPRODUCT(('Booking Guest Information'!$A$21:$A$170&lt;&gt;"X")*('Booking Guest Information'!$M$21:$M$170&lt;=LF$5)*('Booking Guest Information'!$O$21:$O$170&gt;LF$5)*('Booking Guest Information'!$G$21:$G$170=$AA18)),"")</f>
        <v>0</v>
      </c>
      <c r="LG18" s="19">
        <f>IF($AA18&lt;&gt;"",SUMPRODUCT(('Booking Guest Information'!$A$21:$A$170&lt;&gt;"X")*('Booking Guest Information'!$M$21:$M$170&lt;=LG$5)*('Booking Guest Information'!$O$21:$O$170&gt;LG$5)*('Booking Guest Information'!$G$21:$G$170=$AA18)),"")</f>
        <v>0</v>
      </c>
      <c r="LH18" s="19">
        <f>IF($AA18&lt;&gt;"",SUMPRODUCT(('Booking Guest Information'!$A$21:$A$170&lt;&gt;"X")*('Booking Guest Information'!$M$21:$M$170&lt;=LH$5)*('Booking Guest Information'!$O$21:$O$170&gt;LH$5)*('Booking Guest Information'!$G$21:$G$170=$AA18)),"")</f>
        <v>0</v>
      </c>
      <c r="LI18" s="19">
        <f>IF($AA18&lt;&gt;"",SUMPRODUCT(('Booking Guest Information'!$A$21:$A$170&lt;&gt;"X")*('Booking Guest Information'!$M$21:$M$170&lt;=LI$5)*('Booking Guest Information'!$O$21:$O$170&gt;LI$5)*('Booking Guest Information'!$G$21:$G$170=$AA18)),"")</f>
        <v>0</v>
      </c>
      <c r="LJ18" s="19">
        <f>IF($AA18&lt;&gt;"",SUMPRODUCT(('Booking Guest Information'!$A$21:$A$170&lt;&gt;"X")*('Booking Guest Information'!$M$21:$M$170&lt;=LJ$5)*('Booking Guest Information'!$O$21:$O$170&gt;LJ$5)*('Booking Guest Information'!$G$21:$G$170=$AA18)),"")</f>
        <v>0</v>
      </c>
      <c r="LK18" s="19">
        <f>IF($AA18&lt;&gt;"",SUMPRODUCT(('Booking Guest Information'!$A$21:$A$170&lt;&gt;"X")*('Booking Guest Information'!$M$21:$M$170&lt;=LK$5)*('Booking Guest Information'!$O$21:$O$170&gt;LK$5)*('Booking Guest Information'!$G$21:$G$170=$AA18)),"")</f>
        <v>0</v>
      </c>
      <c r="LL18" s="19">
        <f>IF($AA18&lt;&gt;"",SUMPRODUCT(('Booking Guest Information'!$A$21:$A$170&lt;&gt;"X")*('Booking Guest Information'!$M$21:$M$170&lt;=LL$5)*('Booking Guest Information'!$O$21:$O$170&gt;LL$5)*('Booking Guest Information'!$G$21:$G$170=$AA18)),"")</f>
        <v>0</v>
      </c>
      <c r="LM18" s="19">
        <f>IF($AA18&lt;&gt;"",SUMPRODUCT(('Booking Guest Information'!$A$21:$A$170&lt;&gt;"X")*('Booking Guest Information'!$M$21:$M$170&lt;=LM$5)*('Booking Guest Information'!$O$21:$O$170&gt;LM$5)*('Booking Guest Information'!$G$21:$G$170=$AA18)),"")</f>
        <v>0</v>
      </c>
      <c r="LN18" s="19">
        <f>IF($AA18&lt;&gt;"",SUMPRODUCT(('Booking Guest Information'!$A$21:$A$170&lt;&gt;"X")*('Booking Guest Information'!$M$21:$M$170&lt;=LN$5)*('Booking Guest Information'!$O$21:$O$170&gt;LN$5)*('Booking Guest Information'!$G$21:$G$170=$AA18)),"")</f>
        <v>0</v>
      </c>
      <c r="LO18" s="19">
        <f>IF($AA18&lt;&gt;"",SUMPRODUCT(('Booking Guest Information'!$A$21:$A$170&lt;&gt;"X")*('Booking Guest Information'!$M$21:$M$170&lt;=LO$5)*('Booking Guest Information'!$O$21:$O$170&gt;LO$5)*('Booking Guest Information'!$G$21:$G$170=$AA18)),"")</f>
        <v>0</v>
      </c>
      <c r="LP18" s="19">
        <f>IF($AA18&lt;&gt;"",SUMPRODUCT(('Booking Guest Information'!$A$21:$A$170&lt;&gt;"X")*('Booking Guest Information'!$M$21:$M$170&lt;=LP$5)*('Booking Guest Information'!$O$21:$O$170&gt;LP$5)*('Booking Guest Information'!$G$21:$G$170=$AA18)),"")</f>
        <v>0</v>
      </c>
      <c r="LQ18" s="19">
        <f>IF($AA18&lt;&gt;"",SUMPRODUCT(('Booking Guest Information'!$A$21:$A$170&lt;&gt;"X")*('Booking Guest Information'!$M$21:$M$170&lt;=LQ$5)*('Booking Guest Information'!$O$21:$O$170&gt;LQ$5)*('Booking Guest Information'!$G$21:$G$170=$AA18)),"")</f>
        <v>0</v>
      </c>
      <c r="LR18" s="19">
        <f>IF($AA18&lt;&gt;"",SUMPRODUCT(('Booking Guest Information'!$A$21:$A$170&lt;&gt;"X")*('Booking Guest Information'!$M$21:$M$170&lt;=LR$5)*('Booking Guest Information'!$O$21:$O$170&gt;LR$5)*('Booking Guest Information'!$G$21:$G$170=$AA18)),"")</f>
        <v>0</v>
      </c>
      <c r="LS18" s="19">
        <f>IF($AA18&lt;&gt;"",SUMPRODUCT(('Booking Guest Information'!$A$21:$A$170&lt;&gt;"X")*('Booking Guest Information'!$M$21:$M$170&lt;=LS$5)*('Booking Guest Information'!$O$21:$O$170&gt;LS$5)*('Booking Guest Information'!$G$21:$G$170=$AA18)),"")</f>
        <v>0</v>
      </c>
      <c r="LT18" s="19">
        <f>IF($AA18&lt;&gt;"",SUMPRODUCT(('Booking Guest Information'!$A$21:$A$170&lt;&gt;"X")*('Booking Guest Information'!$M$21:$M$170&lt;=LT$5)*('Booking Guest Information'!$O$21:$O$170&gt;LT$5)*('Booking Guest Information'!$G$21:$G$170=$AA18)),"")</f>
        <v>0</v>
      </c>
      <c r="LU18" s="19">
        <f>IF($AA18&lt;&gt;"",SUMPRODUCT(('Booking Guest Information'!$A$21:$A$170&lt;&gt;"X")*('Booking Guest Information'!$M$21:$M$170&lt;=LU$5)*('Booking Guest Information'!$O$21:$O$170&gt;LU$5)*('Booking Guest Information'!$G$21:$G$170=$AA18)),"")</f>
        <v>0</v>
      </c>
      <c r="LV18" s="19">
        <f>IF($AA18&lt;&gt;"",SUMPRODUCT(('Booking Guest Information'!$A$21:$A$170&lt;&gt;"X")*('Booking Guest Information'!$M$21:$M$170&lt;=LV$5)*('Booking Guest Information'!$O$21:$O$170&gt;LV$5)*('Booking Guest Information'!$G$21:$G$170=$AA18)),"")</f>
        <v>0</v>
      </c>
      <c r="LW18" s="19">
        <f>IF($AA18&lt;&gt;"",SUMPRODUCT(('Booking Guest Information'!$A$21:$A$170&lt;&gt;"X")*('Booking Guest Information'!$M$21:$M$170&lt;=LW$5)*('Booking Guest Information'!$O$21:$O$170&gt;LW$5)*('Booking Guest Information'!$G$21:$G$170=$AA18)),"")</f>
        <v>0</v>
      </c>
      <c r="LX18" s="19">
        <f>IF($AA18&lt;&gt;"",SUMPRODUCT(('Booking Guest Information'!$A$21:$A$170&lt;&gt;"X")*('Booking Guest Information'!$M$21:$M$170&lt;=LX$5)*('Booking Guest Information'!$O$21:$O$170&gt;LX$5)*('Booking Guest Information'!$G$21:$G$170=$AA18)),"")</f>
        <v>0</v>
      </c>
      <c r="LY18" s="19">
        <f>IF($AA18&lt;&gt;"",SUMPRODUCT(('Booking Guest Information'!$A$21:$A$170&lt;&gt;"X")*('Booking Guest Information'!$M$21:$M$170&lt;=LY$5)*('Booking Guest Information'!$O$21:$O$170&gt;LY$5)*('Booking Guest Information'!$G$21:$G$170=$AA18)),"")</f>
        <v>0</v>
      </c>
      <c r="LZ18" s="19">
        <f>IF($AA18&lt;&gt;"",SUMPRODUCT(('Booking Guest Information'!$A$21:$A$170&lt;&gt;"X")*('Booking Guest Information'!$M$21:$M$170&lt;=LZ$5)*('Booking Guest Information'!$O$21:$O$170&gt;LZ$5)*('Booking Guest Information'!$G$21:$G$170=$AA18)),"")</f>
        <v>0</v>
      </c>
      <c r="MA18" s="19">
        <f>IF($AA18&lt;&gt;"",SUMPRODUCT(('Booking Guest Information'!$A$21:$A$170&lt;&gt;"X")*('Booking Guest Information'!$M$21:$M$170&lt;=MA$5)*('Booking Guest Information'!$O$21:$O$170&gt;MA$5)*('Booking Guest Information'!$G$21:$G$170=$AA18)),"")</f>
        <v>0</v>
      </c>
      <c r="MB18" s="19">
        <f>IF($AA18&lt;&gt;"",SUMPRODUCT(('Booking Guest Information'!$A$21:$A$170&lt;&gt;"X")*('Booking Guest Information'!$M$21:$M$170&lt;=MB$5)*('Booking Guest Information'!$O$21:$O$170&gt;MB$5)*('Booking Guest Information'!$G$21:$G$170=$AA18)),"")</f>
        <v>0</v>
      </c>
      <c r="MC18" s="19">
        <f>IF($AA18&lt;&gt;"",SUMPRODUCT(('Booking Guest Information'!$A$21:$A$170&lt;&gt;"X")*('Booking Guest Information'!$M$21:$M$170&lt;=MC$5)*('Booking Guest Information'!$O$21:$O$170&gt;MC$5)*('Booking Guest Information'!$G$21:$G$170=$AA18)),"")</f>
        <v>0</v>
      </c>
      <c r="MD18" s="19">
        <f>IF($AA18&lt;&gt;"",SUMPRODUCT(('Booking Guest Information'!$A$21:$A$170&lt;&gt;"X")*('Booking Guest Information'!$M$21:$M$170&lt;=MD$5)*('Booking Guest Information'!$O$21:$O$170&gt;MD$5)*('Booking Guest Information'!$G$21:$G$170=$AA18)),"")</f>
        <v>0</v>
      </c>
      <c r="ME18" s="19">
        <f>IF($AA18&lt;&gt;"",SUMPRODUCT(('Booking Guest Information'!$A$21:$A$170&lt;&gt;"X")*('Booking Guest Information'!$M$21:$M$170&lt;=ME$5)*('Booking Guest Information'!$O$21:$O$170&gt;ME$5)*('Booking Guest Information'!$G$21:$G$170=$AA18)),"")</f>
        <v>0</v>
      </c>
      <c r="MF18" s="19">
        <f>IF($AA18&lt;&gt;"",SUMPRODUCT(('Booking Guest Information'!$A$21:$A$170&lt;&gt;"X")*('Booking Guest Information'!$M$21:$M$170&lt;=MF$5)*('Booking Guest Information'!$O$21:$O$170&gt;MF$5)*('Booking Guest Information'!$G$21:$G$170=$AA18)),"")</f>
        <v>0</v>
      </c>
      <c r="MG18" s="19">
        <f>IF($AA18&lt;&gt;"",SUMPRODUCT(('Booking Guest Information'!$A$21:$A$170&lt;&gt;"X")*('Booking Guest Information'!$M$21:$M$170&lt;=MG$5)*('Booking Guest Information'!$O$21:$O$170&gt;MG$5)*('Booking Guest Information'!$G$21:$G$170=$AA18)),"")</f>
        <v>0</v>
      </c>
      <c r="MH18" s="19">
        <f>IF($AA18&lt;&gt;"",SUMPRODUCT(('Booking Guest Information'!$A$21:$A$170&lt;&gt;"X")*('Booking Guest Information'!$M$21:$M$170&lt;=MH$5)*('Booking Guest Information'!$O$21:$O$170&gt;MH$5)*('Booking Guest Information'!$G$21:$G$170=$AA18)),"")</f>
        <v>0</v>
      </c>
      <c r="MI18" s="19">
        <f>IF($AA18&lt;&gt;"",SUMPRODUCT(('Booking Guest Information'!$A$21:$A$170&lt;&gt;"X")*('Booking Guest Information'!$M$21:$M$170&lt;=MI$5)*('Booking Guest Information'!$O$21:$O$170&gt;MI$5)*('Booking Guest Information'!$G$21:$G$170=$AA18)),"")</f>
        <v>0</v>
      </c>
      <c r="MJ18" s="19">
        <f>IF($AA18&lt;&gt;"",SUMPRODUCT(('Booking Guest Information'!$A$21:$A$170&lt;&gt;"X")*('Booking Guest Information'!$M$21:$M$170&lt;=MJ$5)*('Booking Guest Information'!$O$21:$O$170&gt;MJ$5)*('Booking Guest Information'!$G$21:$G$170=$AA18)),"")</f>
        <v>0</v>
      </c>
      <c r="MK18" s="19">
        <f>IF($AA18&lt;&gt;"",SUMPRODUCT(('Booking Guest Information'!$A$21:$A$170&lt;&gt;"X")*('Booking Guest Information'!$M$21:$M$170&lt;=MK$5)*('Booking Guest Information'!$O$21:$O$170&gt;MK$5)*('Booking Guest Information'!$G$21:$G$170=$AA18)),"")</f>
        <v>0</v>
      </c>
      <c r="ML18" s="19">
        <f>IF($AA18&lt;&gt;"",SUMPRODUCT(('Booking Guest Information'!$A$21:$A$170&lt;&gt;"X")*('Booking Guest Information'!$M$21:$M$170&lt;=ML$5)*('Booking Guest Information'!$O$21:$O$170&gt;ML$5)*('Booking Guest Information'!$G$21:$G$170=$AA18)),"")</f>
        <v>0</v>
      </c>
      <c r="MM18" s="19">
        <f>IF($AA18&lt;&gt;"",SUMPRODUCT(('Booking Guest Information'!$A$21:$A$170&lt;&gt;"X")*('Booking Guest Information'!$M$21:$M$170&lt;=MM$5)*('Booking Guest Information'!$O$21:$O$170&gt;MM$5)*('Booking Guest Information'!$G$21:$G$170=$AA18)),"")</f>
        <v>0</v>
      </c>
      <c r="MN18" s="19">
        <f>IF($AA18&lt;&gt;"",SUMPRODUCT(('Booking Guest Information'!$A$21:$A$170&lt;&gt;"X")*('Booking Guest Information'!$M$21:$M$170&lt;=MN$5)*('Booking Guest Information'!$O$21:$O$170&gt;MN$5)*('Booking Guest Information'!$G$21:$G$170=$AA18)),"")</f>
        <v>0</v>
      </c>
      <c r="MO18" s="19">
        <f>IF($AA18&lt;&gt;"",SUMPRODUCT(('Booking Guest Information'!$A$21:$A$170&lt;&gt;"X")*('Booking Guest Information'!$M$21:$M$170&lt;=MO$5)*('Booking Guest Information'!$O$21:$O$170&gt;MO$5)*('Booking Guest Information'!$G$21:$G$170=$AA18)),"")</f>
        <v>0</v>
      </c>
      <c r="MP18" s="19">
        <f>IF($AA18&lt;&gt;"",SUMPRODUCT(('Booking Guest Information'!$A$21:$A$170&lt;&gt;"X")*('Booking Guest Information'!$M$21:$M$170&lt;=MP$5)*('Booking Guest Information'!$O$21:$O$170&gt;MP$5)*('Booking Guest Information'!$G$21:$G$170=$AA18)),"")</f>
        <v>0</v>
      </c>
      <c r="MQ18" s="19">
        <f>IF($AA18&lt;&gt;"",SUMPRODUCT(('Booking Guest Information'!$A$21:$A$170&lt;&gt;"X")*('Booking Guest Information'!$M$21:$M$170&lt;=MQ$5)*('Booking Guest Information'!$O$21:$O$170&gt;MQ$5)*('Booking Guest Information'!$G$21:$G$170=$AA18)),"")</f>
        <v>0</v>
      </c>
      <c r="MR18" s="19">
        <f>IF($AA18&lt;&gt;"",SUMPRODUCT(('Booking Guest Information'!$A$21:$A$170&lt;&gt;"X")*('Booking Guest Information'!$M$21:$M$170&lt;=MR$5)*('Booking Guest Information'!$O$21:$O$170&gt;MR$5)*('Booking Guest Information'!$G$21:$G$170=$AA18)),"")</f>
        <v>0</v>
      </c>
      <c r="MS18" s="19">
        <f>IF($AA18&lt;&gt;"",SUMPRODUCT(('Booking Guest Information'!$A$21:$A$170&lt;&gt;"X")*('Booking Guest Information'!$M$21:$M$170&lt;=MS$5)*('Booking Guest Information'!$O$21:$O$170&gt;MS$5)*('Booking Guest Information'!$G$21:$G$170=$AA18)),"")</f>
        <v>0</v>
      </c>
      <c r="MT18" s="19">
        <f>IF($AA18&lt;&gt;"",SUMPRODUCT(('Booking Guest Information'!$A$21:$A$170&lt;&gt;"X")*('Booking Guest Information'!$M$21:$M$170&lt;=MT$5)*('Booking Guest Information'!$O$21:$O$170&gt;MT$5)*('Booking Guest Information'!$G$21:$G$170=$AA18)),"")</f>
        <v>0</v>
      </c>
      <c r="MU18" s="19">
        <f>IF($AA18&lt;&gt;"",SUMPRODUCT(('Booking Guest Information'!$A$21:$A$170&lt;&gt;"X")*('Booking Guest Information'!$M$21:$M$170&lt;=MU$5)*('Booking Guest Information'!$O$21:$O$170&gt;MU$5)*('Booking Guest Information'!$G$21:$G$170=$AA18)),"")</f>
        <v>0</v>
      </c>
      <c r="MV18" s="19">
        <f>IF($AA18&lt;&gt;"",SUMPRODUCT(('Booking Guest Information'!$A$21:$A$170&lt;&gt;"X")*('Booking Guest Information'!$M$21:$M$170&lt;=MV$5)*('Booking Guest Information'!$O$21:$O$170&gt;MV$5)*('Booking Guest Information'!$G$21:$G$170=$AA18)),"")</f>
        <v>0</v>
      </c>
      <c r="MW18" s="19">
        <f>IF($AA18&lt;&gt;"",SUMPRODUCT(('Booking Guest Information'!$A$21:$A$170&lt;&gt;"X")*('Booking Guest Information'!$M$21:$M$170&lt;=MW$5)*('Booking Guest Information'!$O$21:$O$170&gt;MW$5)*('Booking Guest Information'!$G$21:$G$170=$AA18)),"")</f>
        <v>0</v>
      </c>
      <c r="MX18" s="19">
        <f>IF($AA18&lt;&gt;"",SUMPRODUCT(('Booking Guest Information'!$A$21:$A$170&lt;&gt;"X")*('Booking Guest Information'!$M$21:$M$170&lt;=MX$5)*('Booking Guest Information'!$O$21:$O$170&gt;MX$5)*('Booking Guest Information'!$G$21:$G$170=$AA18)),"")</f>
        <v>0</v>
      </c>
      <c r="MY18" s="19">
        <f>IF($AA18&lt;&gt;"",SUMPRODUCT(('Booking Guest Information'!$A$21:$A$170&lt;&gt;"X")*('Booking Guest Information'!$M$21:$M$170&lt;=MY$5)*('Booking Guest Information'!$O$21:$O$170&gt;MY$5)*('Booking Guest Information'!$G$21:$G$170=$AA18)),"")</f>
        <v>0</v>
      </c>
      <c r="MZ18" s="19">
        <f>IF($AA18&lt;&gt;"",SUMPRODUCT(('Booking Guest Information'!$A$21:$A$170&lt;&gt;"X")*('Booking Guest Information'!$M$21:$M$170&lt;=MZ$5)*('Booking Guest Information'!$O$21:$O$170&gt;MZ$5)*('Booking Guest Information'!$G$21:$G$170=$AA18)),"")</f>
        <v>0</v>
      </c>
      <c r="NA18" s="19">
        <f>IF($AA18&lt;&gt;"",SUMPRODUCT(('Booking Guest Information'!$A$21:$A$170&lt;&gt;"X")*('Booking Guest Information'!$M$21:$M$170&lt;=NA$5)*('Booking Guest Information'!$O$21:$O$170&gt;NA$5)*('Booking Guest Information'!$G$21:$G$170=$AA18)),"")</f>
        <v>0</v>
      </c>
      <c r="NB18" s="19">
        <f>IF($AA18&lt;&gt;"",SUMPRODUCT(('Booking Guest Information'!$A$21:$A$170&lt;&gt;"X")*('Booking Guest Information'!$M$21:$M$170&lt;=NB$5)*('Booking Guest Information'!$O$21:$O$170&gt;NB$5)*('Booking Guest Information'!$G$21:$G$170=$AA18)),"")</f>
        <v>0</v>
      </c>
      <c r="NC18" s="19">
        <f>IF($AA18&lt;&gt;"",SUMPRODUCT(('Booking Guest Information'!$A$21:$A$170&lt;&gt;"X")*('Booking Guest Information'!$M$21:$M$170&lt;=NC$5)*('Booking Guest Information'!$O$21:$O$170&gt;NC$5)*('Booking Guest Information'!$G$21:$G$170=$AA18)),"")</f>
        <v>0</v>
      </c>
      <c r="ND18" s="19">
        <f>IF($AA18&lt;&gt;"",SUMPRODUCT(('Booking Guest Information'!$A$21:$A$170&lt;&gt;"X")*('Booking Guest Information'!$M$21:$M$170&lt;=ND$5)*('Booking Guest Information'!$O$21:$O$170&gt;ND$5)*('Booking Guest Information'!$G$21:$G$170=$AA18)),"")</f>
        <v>0</v>
      </c>
      <c r="NE18" s="19">
        <f>IF($AA18&lt;&gt;"",SUMPRODUCT(('Booking Guest Information'!$A$21:$A$170&lt;&gt;"X")*('Booking Guest Information'!$M$21:$M$170&lt;=NE$5)*('Booking Guest Information'!$O$21:$O$170&gt;NE$5)*('Booking Guest Information'!$G$21:$G$170=$AA18)),"")</f>
        <v>0</v>
      </c>
      <c r="NF18" s="19">
        <f>IF($AA18&lt;&gt;"",SUMPRODUCT(('Booking Guest Information'!$A$21:$A$170&lt;&gt;"X")*('Booking Guest Information'!$M$21:$M$170&lt;=NF$5)*('Booking Guest Information'!$O$21:$O$170&gt;NF$5)*('Booking Guest Information'!$G$21:$G$170=$AA18)),"")</f>
        <v>0</v>
      </c>
      <c r="NG18" s="19">
        <f>IF($AA18&lt;&gt;"",SUMPRODUCT(('Booking Guest Information'!$A$21:$A$170&lt;&gt;"X")*('Booking Guest Information'!$M$21:$M$170&lt;=NG$5)*('Booking Guest Information'!$O$21:$O$170&gt;NG$5)*('Booking Guest Information'!$G$21:$G$170=$AA18)),"")</f>
        <v>0</v>
      </c>
      <c r="NH18" s="19">
        <f>IF($AA18&lt;&gt;"",SUMPRODUCT(('Booking Guest Information'!$A$21:$A$170&lt;&gt;"X")*('Booking Guest Information'!$M$21:$M$170&lt;=NH$5)*('Booking Guest Information'!$O$21:$O$170&gt;NH$5)*('Booking Guest Information'!$G$21:$G$170=$AA18)),"")</f>
        <v>0</v>
      </c>
      <c r="NI18" s="19">
        <f>IF($AA18&lt;&gt;"",SUMPRODUCT(('Booking Guest Information'!$A$21:$A$170&lt;&gt;"X")*('Booking Guest Information'!$M$21:$M$170&lt;=NI$5)*('Booking Guest Information'!$O$21:$O$170&gt;NI$5)*('Booking Guest Information'!$G$21:$G$170=$AA18)),"")</f>
        <v>0</v>
      </c>
      <c r="NJ18" s="19">
        <f>IF($AA18&lt;&gt;"",SUMPRODUCT(('Booking Guest Information'!$A$21:$A$170&lt;&gt;"X")*('Booking Guest Information'!$M$21:$M$170&lt;=NJ$5)*('Booking Guest Information'!$O$21:$O$170&gt;NJ$5)*('Booking Guest Information'!$G$21:$G$170=$AA18)),"")</f>
        <v>0</v>
      </c>
      <c r="NK18" s="19">
        <f>IF($AA18&lt;&gt;"",SUMPRODUCT(('Booking Guest Information'!$A$21:$A$170&lt;&gt;"X")*('Booking Guest Information'!$M$21:$M$170&lt;=NK$5)*('Booking Guest Information'!$O$21:$O$170&gt;NK$5)*('Booking Guest Information'!$G$21:$G$170=$AA18)),"")</f>
        <v>0</v>
      </c>
      <c r="NL18" s="19">
        <f>IF($AA18&lt;&gt;"",SUMPRODUCT(('Booking Guest Information'!$A$21:$A$170&lt;&gt;"X")*('Booking Guest Information'!$M$21:$M$170&lt;=NL$5)*('Booking Guest Information'!$O$21:$O$170&gt;NL$5)*('Booking Guest Information'!$G$21:$G$170=$AA18)),"")</f>
        <v>0</v>
      </c>
      <c r="NM18" s="19">
        <f>IF($AA18&lt;&gt;"",SUMPRODUCT(('Booking Guest Information'!$A$21:$A$170&lt;&gt;"X")*('Booking Guest Information'!$M$21:$M$170&lt;=NM$5)*('Booking Guest Information'!$O$21:$O$170&gt;NM$5)*('Booking Guest Information'!$G$21:$G$170=$AA18)),"")</f>
        <v>0</v>
      </c>
      <c r="NN18" s="19">
        <f>IF($AA18&lt;&gt;"",SUMPRODUCT(('Booking Guest Information'!$A$21:$A$170&lt;&gt;"X")*('Booking Guest Information'!$M$21:$M$170&lt;=NN$5)*('Booking Guest Information'!$O$21:$O$170&gt;NN$5)*('Booking Guest Information'!$G$21:$G$170=$AA18)),"")</f>
        <v>0</v>
      </c>
      <c r="NO18" s="19">
        <f>IF($AA18&lt;&gt;"",SUMPRODUCT(('Booking Guest Information'!$A$21:$A$170&lt;&gt;"X")*('Booking Guest Information'!$M$21:$M$170&lt;=NO$5)*('Booking Guest Information'!$O$21:$O$170&gt;NO$5)*('Booking Guest Information'!$G$21:$G$170=$AA18)),"")</f>
        <v>0</v>
      </c>
      <c r="NP18" s="19">
        <f>IF($AA18&lt;&gt;"",SUMPRODUCT(('Booking Guest Information'!$A$21:$A$170&lt;&gt;"X")*('Booking Guest Information'!$M$21:$M$170&lt;=NP$5)*('Booking Guest Information'!$O$21:$O$170&gt;NP$5)*('Booking Guest Information'!$G$21:$G$170=$AA18)),"")</f>
        <v>0</v>
      </c>
      <c r="NQ18" s="19">
        <f>IF($AA18&lt;&gt;"",SUMPRODUCT(('Booking Guest Information'!$A$21:$A$170&lt;&gt;"X")*('Booking Guest Information'!$M$21:$M$170&lt;=NQ$5)*('Booking Guest Information'!$O$21:$O$170&gt;NQ$5)*('Booking Guest Information'!$G$21:$G$170=$AA18)),"")</f>
        <v>0</v>
      </c>
      <c r="NR18" s="19">
        <f>IF($AA18&lt;&gt;"",SUMPRODUCT(('Booking Guest Information'!$A$21:$A$170&lt;&gt;"X")*('Booking Guest Information'!$M$21:$M$170&lt;=NR$5)*('Booking Guest Information'!$O$21:$O$170&gt;NR$5)*('Booking Guest Information'!$G$21:$G$170=$AA18)),"")</f>
        <v>0</v>
      </c>
      <c r="NS18" s="19">
        <f>IF($AA18&lt;&gt;"",SUMPRODUCT(('Booking Guest Information'!$A$21:$A$170&lt;&gt;"X")*('Booking Guest Information'!$M$21:$M$170&lt;=NS$5)*('Booking Guest Information'!$O$21:$O$170&gt;NS$5)*('Booking Guest Information'!$G$21:$G$170=$AA18)),"")</f>
        <v>0</v>
      </c>
      <c r="NT18" s="19">
        <f>IF($AA18&lt;&gt;"",SUMPRODUCT(('Booking Guest Information'!$A$21:$A$170&lt;&gt;"X")*('Booking Guest Information'!$M$21:$M$170&lt;=NT$5)*('Booking Guest Information'!$O$21:$O$170&gt;NT$5)*('Booking Guest Information'!$G$21:$G$170=$AA18)),"")</f>
        <v>0</v>
      </c>
      <c r="NU18" s="19">
        <f>IF($AA18&lt;&gt;"",SUMPRODUCT(('Booking Guest Information'!$A$21:$A$170&lt;&gt;"X")*('Booking Guest Information'!$M$21:$M$170&lt;=NU$5)*('Booking Guest Information'!$O$21:$O$170&gt;NU$5)*('Booking Guest Information'!$G$21:$G$170=$AA18)),"")</f>
        <v>0</v>
      </c>
      <c r="NV18" s="19">
        <f>IF($AA18&lt;&gt;"",SUMPRODUCT(('Booking Guest Information'!$A$21:$A$170&lt;&gt;"X")*('Booking Guest Information'!$M$21:$M$170&lt;=NV$5)*('Booking Guest Information'!$O$21:$O$170&gt;NV$5)*('Booking Guest Information'!$G$21:$G$170=$AA18)),"")</f>
        <v>0</v>
      </c>
      <c r="NW18" s="19">
        <f>IF($AA18&lt;&gt;"",SUMPRODUCT(('Booking Guest Information'!$A$21:$A$170&lt;&gt;"X")*('Booking Guest Information'!$M$21:$M$170&lt;=NW$5)*('Booking Guest Information'!$O$21:$O$170&gt;NW$5)*('Booking Guest Information'!$G$21:$G$170=$AA18)),"")</f>
        <v>0</v>
      </c>
      <c r="NX18" s="19">
        <f>IF($AA18&lt;&gt;"",SUMPRODUCT(('Booking Guest Information'!$A$21:$A$170&lt;&gt;"X")*('Booking Guest Information'!$M$21:$M$170&lt;=NX$5)*('Booking Guest Information'!$O$21:$O$170&gt;NX$5)*('Booking Guest Information'!$G$21:$G$170=$AA18)),"")</f>
        <v>0</v>
      </c>
      <c r="NY18" s="19">
        <f>IF($AA18&lt;&gt;"",SUMPRODUCT(('Booking Guest Information'!$A$21:$A$170&lt;&gt;"X")*('Booking Guest Information'!$M$21:$M$170&lt;=NY$5)*('Booking Guest Information'!$O$21:$O$170&gt;NY$5)*('Booking Guest Information'!$G$21:$G$170=$AA18)),"")</f>
        <v>0</v>
      </c>
      <c r="NZ18" s="19">
        <f>IF($AA18&lt;&gt;"",SUMPRODUCT(('Booking Guest Information'!$A$21:$A$170&lt;&gt;"X")*('Booking Guest Information'!$M$21:$M$170&lt;=NZ$5)*('Booking Guest Information'!$O$21:$O$170&gt;NZ$5)*('Booking Guest Information'!$G$21:$G$170=$AA18)),"")</f>
        <v>0</v>
      </c>
      <c r="OA18" s="19">
        <f>IF($AA18&lt;&gt;"",SUMPRODUCT(('Booking Guest Information'!$A$21:$A$170&lt;&gt;"X")*('Booking Guest Information'!$M$21:$M$170&lt;=OA$5)*('Booking Guest Information'!$O$21:$O$170&gt;OA$5)*('Booking Guest Information'!$G$21:$G$170=$AA18)),"")</f>
        <v>0</v>
      </c>
      <c r="OB18" s="19">
        <f>IF($AA18&lt;&gt;"",SUMPRODUCT(('Booking Guest Information'!$A$21:$A$170&lt;&gt;"X")*('Booking Guest Information'!$M$21:$M$170&lt;=OB$5)*('Booking Guest Information'!$O$21:$O$170&gt;OB$5)*('Booking Guest Information'!$G$21:$G$170=$AA18)),"")</f>
        <v>0</v>
      </c>
      <c r="OC18" s="19">
        <f>IF($AA18&lt;&gt;"",SUMPRODUCT(('Booking Guest Information'!$A$21:$A$170&lt;&gt;"X")*('Booking Guest Information'!$M$21:$M$170&lt;=OC$5)*('Booking Guest Information'!$O$21:$O$170&gt;OC$5)*('Booking Guest Information'!$G$21:$G$170=$AA18)),"")</f>
        <v>0</v>
      </c>
      <c r="OD18" s="19">
        <f>IF($AA18&lt;&gt;"",SUMPRODUCT(('Booking Guest Information'!$A$21:$A$170&lt;&gt;"X")*('Booking Guest Information'!$M$21:$M$170&lt;=OD$5)*('Booking Guest Information'!$O$21:$O$170&gt;OD$5)*('Booking Guest Information'!$G$21:$G$170=$AA18)),"")</f>
        <v>0</v>
      </c>
      <c r="OE18" s="19">
        <f>IF($AA18&lt;&gt;"",SUMPRODUCT(('Booking Guest Information'!$A$21:$A$170&lt;&gt;"X")*('Booking Guest Information'!$M$21:$M$170&lt;=OE$5)*('Booking Guest Information'!$O$21:$O$170&gt;OE$5)*('Booking Guest Information'!$G$21:$G$170=$AA18)),"")</f>
        <v>0</v>
      </c>
      <c r="OF18" s="19">
        <f>IF($AA18&lt;&gt;"",SUMPRODUCT(('Booking Guest Information'!$A$21:$A$170&lt;&gt;"X")*('Booking Guest Information'!$M$21:$M$170&lt;=OF$5)*('Booking Guest Information'!$O$21:$O$170&gt;OF$5)*('Booking Guest Information'!$G$21:$G$170=$AA18)),"")</f>
        <v>0</v>
      </c>
      <c r="OG18" s="19">
        <f>IF($AA18&lt;&gt;"",SUMPRODUCT(('Booking Guest Information'!$A$21:$A$170&lt;&gt;"X")*('Booking Guest Information'!$M$21:$M$170&lt;=OG$5)*('Booking Guest Information'!$O$21:$O$170&gt;OG$5)*('Booking Guest Information'!$G$21:$G$170=$AA18)),"")</f>
        <v>0</v>
      </c>
      <c r="OH18" s="19">
        <f>IF($AA18&lt;&gt;"",SUMPRODUCT(('Booking Guest Information'!$A$21:$A$170&lt;&gt;"X")*('Booking Guest Information'!$M$21:$M$170&lt;=OH$5)*('Booking Guest Information'!$O$21:$O$170&gt;OH$5)*('Booking Guest Information'!$G$21:$G$170=$AA18)),"")</f>
        <v>0</v>
      </c>
      <c r="OI18" s="19">
        <f>IF($AA18&lt;&gt;"",SUMPRODUCT(('Booking Guest Information'!$A$21:$A$170&lt;&gt;"X")*('Booking Guest Information'!$M$21:$M$170&lt;=OI$5)*('Booking Guest Information'!$O$21:$O$170&gt;OI$5)*('Booking Guest Information'!$G$21:$G$170=$AA18)),"")</f>
        <v>0</v>
      </c>
      <c r="OJ18" s="19">
        <f>IF($AA18&lt;&gt;"",SUMPRODUCT(('Booking Guest Information'!$A$21:$A$170&lt;&gt;"X")*('Booking Guest Information'!$M$21:$M$170&lt;=OJ$5)*('Booking Guest Information'!$O$21:$O$170&gt;OJ$5)*('Booking Guest Information'!$G$21:$G$170=$AA18)),"")</f>
        <v>0</v>
      </c>
      <c r="OK18" s="19">
        <f>IF($AA18&lt;&gt;"",SUMPRODUCT(('Booking Guest Information'!$A$21:$A$170&lt;&gt;"X")*('Booking Guest Information'!$M$21:$M$170&lt;=OK$5)*('Booking Guest Information'!$O$21:$O$170&gt;OK$5)*('Booking Guest Information'!$G$21:$G$170=$AA18)),"")</f>
        <v>0</v>
      </c>
      <c r="OL18" s="19">
        <f>IF($AA18&lt;&gt;"",SUMPRODUCT(('Booking Guest Information'!$A$21:$A$170&lt;&gt;"X")*('Booking Guest Information'!$M$21:$M$170&lt;=OL$5)*('Booking Guest Information'!$O$21:$O$170&gt;OL$5)*('Booking Guest Information'!$G$21:$G$170=$AA18)),"")</f>
        <v>0</v>
      </c>
      <c r="OM18" s="19">
        <f>IF($AA18&lt;&gt;"",SUMPRODUCT(('Booking Guest Information'!$A$21:$A$170&lt;&gt;"X")*('Booking Guest Information'!$M$21:$M$170&lt;=OM$5)*('Booking Guest Information'!$O$21:$O$170&gt;OM$5)*('Booking Guest Information'!$G$21:$G$170=$AA18)),"")</f>
        <v>0</v>
      </c>
      <c r="ON18" s="19">
        <f>IF($AA18&lt;&gt;"",SUMPRODUCT(('Booking Guest Information'!$A$21:$A$170&lt;&gt;"X")*('Booking Guest Information'!$M$21:$M$170&lt;=ON$5)*('Booking Guest Information'!$O$21:$O$170&gt;ON$5)*('Booking Guest Information'!$G$21:$G$170=$AA18)),"")</f>
        <v>0</v>
      </c>
      <c r="OO18" s="19">
        <f>IF($AA18&lt;&gt;"",SUMPRODUCT(('Booking Guest Information'!$A$21:$A$170&lt;&gt;"X")*('Booking Guest Information'!$M$21:$M$170&lt;=OO$5)*('Booking Guest Information'!$O$21:$O$170&gt;OO$5)*('Booking Guest Information'!$G$21:$G$170=$AA18)),"")</f>
        <v>0</v>
      </c>
      <c r="OP18" s="19">
        <f>IF($AA18&lt;&gt;"",SUMPRODUCT(('Booking Guest Information'!$A$21:$A$170&lt;&gt;"X")*('Booking Guest Information'!$M$21:$M$170&lt;=OP$5)*('Booking Guest Information'!$O$21:$O$170&gt;OP$5)*('Booking Guest Information'!$G$21:$G$170=$AA18)),"")</f>
        <v>0</v>
      </c>
      <c r="OQ18" s="19">
        <f>IF($AA18&lt;&gt;"",SUMPRODUCT(('Booking Guest Information'!$A$21:$A$170&lt;&gt;"X")*('Booking Guest Information'!$M$21:$M$170&lt;=OQ$5)*('Booking Guest Information'!$O$21:$O$170&gt;OQ$5)*('Booking Guest Information'!$G$21:$G$170=$AA18)),"")</f>
        <v>0</v>
      </c>
      <c r="OR18" s="19">
        <f>IF($AA18&lt;&gt;"",SUMPRODUCT(('Booking Guest Information'!$A$21:$A$170&lt;&gt;"X")*('Booking Guest Information'!$M$21:$M$170&lt;=OR$5)*('Booking Guest Information'!$O$21:$O$170&gt;OR$5)*('Booking Guest Information'!$G$21:$G$170=$AA18)),"")</f>
        <v>0</v>
      </c>
      <c r="OS18" s="19">
        <f>IF($AA18&lt;&gt;"",SUMPRODUCT(('Booking Guest Information'!$A$21:$A$170&lt;&gt;"X")*('Booking Guest Information'!$M$21:$M$170&lt;=OS$5)*('Booking Guest Information'!$O$21:$O$170&gt;OS$5)*('Booking Guest Information'!$G$21:$G$170=$AA18)),"")</f>
        <v>0</v>
      </c>
      <c r="OT18" s="19">
        <f>IF($AA18&lt;&gt;"",SUMPRODUCT(('Booking Guest Information'!$A$21:$A$170&lt;&gt;"X")*('Booking Guest Information'!$M$21:$M$170&lt;=OT$5)*('Booking Guest Information'!$O$21:$O$170&gt;OT$5)*('Booking Guest Information'!$G$21:$G$170=$AA18)),"")</f>
        <v>0</v>
      </c>
      <c r="OU18" s="19">
        <f>IF($AA18&lt;&gt;"",SUMPRODUCT(('Booking Guest Information'!$A$21:$A$170&lt;&gt;"X")*('Booking Guest Information'!$M$21:$M$170&lt;=OU$5)*('Booking Guest Information'!$O$21:$O$170&gt;OU$5)*('Booking Guest Information'!$G$21:$G$170=$AA18)),"")</f>
        <v>0</v>
      </c>
      <c r="OV18" s="19">
        <f>IF($AA18&lt;&gt;"",SUMPRODUCT(('Booking Guest Information'!$A$21:$A$170&lt;&gt;"X")*('Booking Guest Information'!$M$21:$M$170&lt;=OV$5)*('Booking Guest Information'!$O$21:$O$170&gt;OV$5)*('Booking Guest Information'!$G$21:$G$170=$AA18)),"")</f>
        <v>0</v>
      </c>
      <c r="OW18" s="19">
        <f>IF($AA18&lt;&gt;"",SUMPRODUCT(('Booking Guest Information'!$A$21:$A$170&lt;&gt;"X")*('Booking Guest Information'!$M$21:$M$170&lt;=OW$5)*('Booking Guest Information'!$O$21:$O$170&gt;OW$5)*('Booking Guest Information'!$G$21:$G$170=$AA18)),"")</f>
        <v>0</v>
      </c>
      <c r="OX18" s="19">
        <f>IF($AA18&lt;&gt;"",SUMPRODUCT(('Booking Guest Information'!$A$21:$A$170&lt;&gt;"X")*('Booking Guest Information'!$M$21:$M$170&lt;=OX$5)*('Booking Guest Information'!$O$21:$O$170&gt;OX$5)*('Booking Guest Information'!$G$21:$G$170=$AA18)),"")</f>
        <v>0</v>
      </c>
      <c r="OY18" s="19">
        <f>IF($AA18&lt;&gt;"",SUMPRODUCT(('Booking Guest Information'!$A$21:$A$170&lt;&gt;"X")*('Booking Guest Information'!$M$21:$M$170&lt;=OY$5)*('Booking Guest Information'!$O$21:$O$170&gt;OY$5)*('Booking Guest Information'!$G$21:$G$170=$AA18)),"")</f>
        <v>0</v>
      </c>
      <c r="OZ18" s="19">
        <f>IF($AA18&lt;&gt;"",SUMPRODUCT(('Booking Guest Information'!$A$21:$A$170&lt;&gt;"X")*('Booking Guest Information'!$M$21:$M$170&lt;=OZ$5)*('Booking Guest Information'!$O$21:$O$170&gt;OZ$5)*('Booking Guest Information'!$G$21:$G$170=$AA18)),"")</f>
        <v>0</v>
      </c>
      <c r="PA18" s="19">
        <f>IF($AA18&lt;&gt;"",SUMPRODUCT(('Booking Guest Information'!$A$21:$A$170&lt;&gt;"X")*('Booking Guest Information'!$M$21:$M$170&lt;=PA$5)*('Booking Guest Information'!$O$21:$O$170&gt;PA$5)*('Booking Guest Information'!$G$21:$G$170=$AA18)),"")</f>
        <v>0</v>
      </c>
      <c r="PB18" s="19">
        <f>IF($AA18&lt;&gt;"",SUMPRODUCT(('Booking Guest Information'!$A$21:$A$170&lt;&gt;"X")*('Booking Guest Information'!$M$21:$M$170&lt;=PB$5)*('Booking Guest Information'!$O$21:$O$170&gt;PB$5)*('Booking Guest Information'!$G$21:$G$170=$AA18)),"")</f>
        <v>0</v>
      </c>
      <c r="PC18" s="19">
        <f>IF($AA18&lt;&gt;"",SUMPRODUCT(('Booking Guest Information'!$A$21:$A$170&lt;&gt;"X")*('Booking Guest Information'!$M$21:$M$170&lt;=PC$5)*('Booking Guest Information'!$O$21:$O$170&gt;PC$5)*('Booking Guest Information'!$G$21:$G$170=$AA18)),"")</f>
        <v>0</v>
      </c>
      <c r="PD18" s="19">
        <f>IF($AA18&lt;&gt;"",SUMPRODUCT(('Booking Guest Information'!$A$21:$A$170&lt;&gt;"X")*('Booking Guest Information'!$M$21:$M$170&lt;=PD$5)*('Booking Guest Information'!$O$21:$O$170&gt;PD$5)*('Booking Guest Information'!$G$21:$G$170=$AA18)),"")</f>
        <v>0</v>
      </c>
      <c r="PE18" s="19">
        <f>IF($AA18&lt;&gt;"",SUMPRODUCT(('Booking Guest Information'!$A$21:$A$170&lt;&gt;"X")*('Booking Guest Information'!$M$21:$M$170&lt;=PE$5)*('Booking Guest Information'!$O$21:$O$170&gt;PE$5)*('Booking Guest Information'!$G$21:$G$170=$AA18)),"")</f>
        <v>0</v>
      </c>
      <c r="PF18" s="19">
        <f>IF($AA18&lt;&gt;"",SUMPRODUCT(('Booking Guest Information'!$A$21:$A$170&lt;&gt;"X")*('Booking Guest Information'!$M$21:$M$170&lt;=PF$5)*('Booking Guest Information'!$O$21:$O$170&gt;PF$5)*('Booking Guest Information'!$G$21:$G$170=$AA18)),"")</f>
        <v>0</v>
      </c>
      <c r="PG18" s="19">
        <f>IF($AA18&lt;&gt;"",SUMPRODUCT(('Booking Guest Information'!$A$21:$A$170&lt;&gt;"X")*('Booking Guest Information'!$M$21:$M$170&lt;=PG$5)*('Booking Guest Information'!$O$21:$O$170&gt;PG$5)*('Booking Guest Information'!$G$21:$G$170=$AA18)),"")</f>
        <v>0</v>
      </c>
      <c r="PH18" s="19">
        <f>IF($AA18&lt;&gt;"",SUMPRODUCT(('Booking Guest Information'!$A$21:$A$170&lt;&gt;"X")*('Booking Guest Information'!$M$21:$M$170&lt;=PH$5)*('Booking Guest Information'!$O$21:$O$170&gt;PH$5)*('Booking Guest Information'!$G$21:$G$170=$AA18)),"")</f>
        <v>0</v>
      </c>
      <c r="PI18" s="19">
        <f>IF($AA18&lt;&gt;"",SUMPRODUCT(('Booking Guest Information'!$A$21:$A$170&lt;&gt;"X")*('Booking Guest Information'!$M$21:$M$170&lt;=PI$5)*('Booking Guest Information'!$O$21:$O$170&gt;PI$5)*('Booking Guest Information'!$G$21:$G$170=$AA18)),"")</f>
        <v>0</v>
      </c>
      <c r="PJ18" s="19">
        <f>IF($AA18&lt;&gt;"",SUMPRODUCT(('Booking Guest Information'!$A$21:$A$170&lt;&gt;"X")*('Booking Guest Information'!$M$21:$M$170&lt;=PJ$5)*('Booking Guest Information'!$O$21:$O$170&gt;PJ$5)*('Booking Guest Information'!$G$21:$G$170=$AA18)),"")</f>
        <v>0</v>
      </c>
      <c r="PK18" s="19">
        <f>IF($AA18&lt;&gt;"",SUMPRODUCT(('Booking Guest Information'!$A$21:$A$170&lt;&gt;"X")*('Booking Guest Information'!$M$21:$M$170&lt;=PK$5)*('Booking Guest Information'!$O$21:$O$170&gt;PK$5)*('Booking Guest Information'!$G$21:$G$170=$AA18)),"")</f>
        <v>0</v>
      </c>
      <c r="PL18" s="19">
        <f>IF($AA18&lt;&gt;"",SUMPRODUCT(('Booking Guest Information'!$A$21:$A$170&lt;&gt;"X")*('Booking Guest Information'!$M$21:$M$170&lt;=PL$5)*('Booking Guest Information'!$O$21:$O$170&gt;PL$5)*('Booking Guest Information'!$G$21:$G$170=$AA18)),"")</f>
        <v>0</v>
      </c>
      <c r="PM18" s="19">
        <f>IF($AA18&lt;&gt;"",SUMPRODUCT(('Booking Guest Information'!$A$21:$A$170&lt;&gt;"X")*('Booking Guest Information'!$M$21:$M$170&lt;=PM$5)*('Booking Guest Information'!$O$21:$O$170&gt;PM$5)*('Booking Guest Information'!$G$21:$G$170=$AA18)),"")</f>
        <v>0</v>
      </c>
      <c r="PN18" s="19">
        <f>IF($AA18&lt;&gt;"",SUMPRODUCT(('Booking Guest Information'!$A$21:$A$170&lt;&gt;"X")*('Booking Guest Information'!$M$21:$M$170&lt;=PN$5)*('Booking Guest Information'!$O$21:$O$170&gt;PN$5)*('Booking Guest Information'!$G$21:$G$170=$AA18)),"")</f>
        <v>0</v>
      </c>
      <c r="PO18" s="19">
        <f>IF($AA18&lt;&gt;"",SUMPRODUCT(('Booking Guest Information'!$A$21:$A$170&lt;&gt;"X")*('Booking Guest Information'!$M$21:$M$170&lt;=PO$5)*('Booking Guest Information'!$O$21:$O$170&gt;PO$5)*('Booking Guest Information'!$G$21:$G$170=$AA18)),"")</f>
        <v>0</v>
      </c>
      <c r="PP18" s="19">
        <f>IF($AA18&lt;&gt;"",SUMPRODUCT(('Booking Guest Information'!$A$21:$A$170&lt;&gt;"X")*('Booking Guest Information'!$M$21:$M$170&lt;=PP$5)*('Booking Guest Information'!$O$21:$O$170&gt;PP$5)*('Booking Guest Information'!$G$21:$G$170=$AA18)),"")</f>
        <v>0</v>
      </c>
      <c r="PQ18" s="19">
        <f>IF($AA18&lt;&gt;"",SUMPRODUCT(('Booking Guest Information'!$A$21:$A$170&lt;&gt;"X")*('Booking Guest Information'!$M$21:$M$170&lt;=PQ$5)*('Booking Guest Information'!$O$21:$O$170&gt;PQ$5)*('Booking Guest Information'!$G$21:$G$170=$AA18)),"")</f>
        <v>0</v>
      </c>
      <c r="PR18" s="19">
        <f>IF($AA18&lt;&gt;"",SUMPRODUCT(('Booking Guest Information'!$A$21:$A$170&lt;&gt;"X")*('Booking Guest Information'!$M$21:$M$170&lt;=PR$5)*('Booking Guest Information'!$O$21:$O$170&gt;PR$5)*('Booking Guest Information'!$G$21:$G$170=$AA18)),"")</f>
        <v>0</v>
      </c>
      <c r="PS18" s="19">
        <f>IF($AA18&lt;&gt;"",SUMPRODUCT(('Booking Guest Information'!$A$21:$A$170&lt;&gt;"X")*('Booking Guest Information'!$M$21:$M$170&lt;=PS$5)*('Booking Guest Information'!$O$21:$O$170&gt;PS$5)*('Booking Guest Information'!$G$21:$G$170=$AA18)),"")</f>
        <v>0</v>
      </c>
      <c r="PT18" s="19">
        <f>IF($AA18&lt;&gt;"",SUMPRODUCT(('Booking Guest Information'!$A$21:$A$170&lt;&gt;"X")*('Booking Guest Information'!$M$21:$M$170&lt;=PT$5)*('Booking Guest Information'!$O$21:$O$170&gt;PT$5)*('Booking Guest Information'!$G$21:$G$170=$AA18)),"")</f>
        <v>0</v>
      </c>
      <c r="PU18" s="19">
        <f>IF($AA18&lt;&gt;"",SUMPRODUCT(('Booking Guest Information'!$A$21:$A$170&lt;&gt;"X")*('Booking Guest Information'!$M$21:$M$170&lt;=PU$5)*('Booking Guest Information'!$O$21:$O$170&gt;PU$5)*('Booking Guest Information'!$G$21:$G$170=$AA18)),"")</f>
        <v>0</v>
      </c>
      <c r="PV18" s="19">
        <f>IF($AA18&lt;&gt;"",SUMPRODUCT(('Booking Guest Information'!$A$21:$A$170&lt;&gt;"X")*('Booking Guest Information'!$M$21:$M$170&lt;=PV$5)*('Booking Guest Information'!$O$21:$O$170&gt;PV$5)*('Booking Guest Information'!$G$21:$G$170=$AA18)),"")</f>
        <v>0</v>
      </c>
      <c r="PW18" s="19">
        <f>IF($AA18&lt;&gt;"",SUMPRODUCT(('Booking Guest Information'!$A$21:$A$170&lt;&gt;"X")*('Booking Guest Information'!$M$21:$M$170&lt;=PW$5)*('Booking Guest Information'!$O$21:$O$170&gt;PW$5)*('Booking Guest Information'!$G$21:$G$170=$AA18)),"")</f>
        <v>0</v>
      </c>
      <c r="PX18" s="19">
        <f>IF($AA18&lt;&gt;"",SUMPRODUCT(('Booking Guest Information'!$A$21:$A$170&lt;&gt;"X")*('Booking Guest Information'!$M$21:$M$170&lt;=PX$5)*('Booking Guest Information'!$O$21:$O$170&gt;PX$5)*('Booking Guest Information'!$G$21:$G$170=$AA18)),"")</f>
        <v>0</v>
      </c>
      <c r="PY18" s="19">
        <f>IF($AA18&lt;&gt;"",SUMPRODUCT(('Booking Guest Information'!$A$21:$A$170&lt;&gt;"X")*('Booking Guest Information'!$M$21:$M$170&lt;=PY$5)*('Booking Guest Information'!$O$21:$O$170&gt;PY$5)*('Booking Guest Information'!$G$21:$G$170=$AA18)),"")</f>
        <v>0</v>
      </c>
      <c r="PZ18" s="19">
        <f>IF($AA18&lt;&gt;"",SUMPRODUCT(('Booking Guest Information'!$A$21:$A$170&lt;&gt;"X")*('Booking Guest Information'!$M$21:$M$170&lt;=PZ$5)*('Booking Guest Information'!$O$21:$O$170&gt;PZ$5)*('Booking Guest Information'!$G$21:$G$170=$AA18)),"")</f>
        <v>0</v>
      </c>
      <c r="QA18" s="19">
        <f>IF($AA18&lt;&gt;"",SUMPRODUCT(('Booking Guest Information'!$A$21:$A$170&lt;&gt;"X")*('Booking Guest Information'!$M$21:$M$170&lt;=QA$5)*('Booking Guest Information'!$O$21:$O$170&gt;QA$5)*('Booking Guest Information'!$G$21:$G$170=$AA18)),"")</f>
        <v>0</v>
      </c>
      <c r="QB18" s="19">
        <f>IF($AA18&lt;&gt;"",SUMPRODUCT(('Booking Guest Information'!$A$21:$A$170&lt;&gt;"X")*('Booking Guest Information'!$M$21:$M$170&lt;=QB$5)*('Booking Guest Information'!$O$21:$O$170&gt;QB$5)*('Booking Guest Information'!$G$21:$G$170=$AA18)),"")</f>
        <v>0</v>
      </c>
      <c r="QC18" s="19">
        <f>IF($AA18&lt;&gt;"",SUMPRODUCT(('Booking Guest Information'!$A$21:$A$170&lt;&gt;"X")*('Booking Guest Information'!$M$21:$M$170&lt;=QC$5)*('Booking Guest Information'!$O$21:$O$170&gt;QC$5)*('Booking Guest Information'!$G$21:$G$170=$AA18)),"")</f>
        <v>0</v>
      </c>
      <c r="QD18" s="19">
        <f>IF($AA18&lt;&gt;"",SUMPRODUCT(('Booking Guest Information'!$A$21:$A$170&lt;&gt;"X")*('Booking Guest Information'!$M$21:$M$170&lt;=QD$5)*('Booking Guest Information'!$O$21:$O$170&gt;QD$5)*('Booking Guest Information'!$G$21:$G$170=$AA18)),"")</f>
        <v>0</v>
      </c>
      <c r="QE18" s="19">
        <f>IF($AA18&lt;&gt;"",SUMPRODUCT(('Booking Guest Information'!$A$21:$A$170&lt;&gt;"X")*('Booking Guest Information'!$M$21:$M$170&lt;=QE$5)*('Booking Guest Information'!$O$21:$O$170&gt;QE$5)*('Booking Guest Information'!$G$21:$G$170=$AA18)),"")</f>
        <v>0</v>
      </c>
      <c r="QF18" s="19">
        <f>IF($AA18&lt;&gt;"",SUMPRODUCT(('Booking Guest Information'!$A$21:$A$170&lt;&gt;"X")*('Booking Guest Information'!$M$21:$M$170&lt;=QF$5)*('Booking Guest Information'!$O$21:$O$170&gt;QF$5)*('Booking Guest Information'!$G$21:$G$170=$AA18)),"")</f>
        <v>0</v>
      </c>
      <c r="QG18" s="19">
        <f>IF($AA18&lt;&gt;"",SUMPRODUCT(('Booking Guest Information'!$A$21:$A$170&lt;&gt;"X")*('Booking Guest Information'!$M$21:$M$170&lt;=QG$5)*('Booking Guest Information'!$O$21:$O$170&gt;QG$5)*('Booking Guest Information'!$G$21:$G$170=$AA18)),"")</f>
        <v>0</v>
      </c>
      <c r="QH18" s="19">
        <f>IF($AA18&lt;&gt;"",SUMPRODUCT(('Booking Guest Information'!$A$21:$A$170&lt;&gt;"X")*('Booking Guest Information'!$M$21:$M$170&lt;=QH$5)*('Booking Guest Information'!$O$21:$O$170&gt;QH$5)*('Booking Guest Information'!$G$21:$G$170=$AA18)),"")</f>
        <v>0</v>
      </c>
      <c r="QI18" s="19">
        <f>IF($AA18&lt;&gt;"",SUMPRODUCT(('Booking Guest Information'!$A$21:$A$170&lt;&gt;"X")*('Booking Guest Information'!$M$21:$M$170&lt;=QI$5)*('Booking Guest Information'!$O$21:$O$170&gt;QI$5)*('Booking Guest Information'!$G$21:$G$170=$AA18)),"")</f>
        <v>0</v>
      </c>
      <c r="QJ18" s="19">
        <f>IF($AA18&lt;&gt;"",SUMPRODUCT(('Booking Guest Information'!$A$21:$A$170&lt;&gt;"X")*('Booking Guest Information'!$M$21:$M$170&lt;=QJ$5)*('Booking Guest Information'!$O$21:$O$170&gt;QJ$5)*('Booking Guest Information'!$G$21:$G$170=$AA18)),"")</f>
        <v>0</v>
      </c>
      <c r="QK18" s="19">
        <f>IF($AA18&lt;&gt;"",SUMPRODUCT(('Booking Guest Information'!$A$21:$A$170&lt;&gt;"X")*('Booking Guest Information'!$M$21:$M$170&lt;=QK$5)*('Booking Guest Information'!$O$21:$O$170&gt;QK$5)*('Booking Guest Information'!$G$21:$G$170=$AA18)),"")</f>
        <v>0</v>
      </c>
      <c r="QL18" s="19">
        <f>IF($AA18&lt;&gt;"",SUMPRODUCT(('Booking Guest Information'!$A$21:$A$170&lt;&gt;"X")*('Booking Guest Information'!$M$21:$M$170&lt;=QL$5)*('Booking Guest Information'!$O$21:$O$170&gt;QL$5)*('Booking Guest Information'!$G$21:$G$170=$AA18)),"")</f>
        <v>0</v>
      </c>
      <c r="QM18" s="19">
        <f>IF($AA18&lt;&gt;"",SUMPRODUCT(('Booking Guest Information'!$A$21:$A$170&lt;&gt;"X")*('Booking Guest Information'!$M$21:$M$170&lt;=QM$5)*('Booking Guest Information'!$O$21:$O$170&gt;QM$5)*('Booking Guest Information'!$G$21:$G$170=$AA18)),"")</f>
        <v>0</v>
      </c>
      <c r="QN18" s="19">
        <f>IF($AA18&lt;&gt;"",SUMPRODUCT(('Booking Guest Information'!$A$21:$A$170&lt;&gt;"X")*('Booking Guest Information'!$M$21:$M$170&lt;=QN$5)*('Booking Guest Information'!$O$21:$O$170&gt;QN$5)*('Booking Guest Information'!$G$21:$G$170=$AA18)),"")</f>
        <v>0</v>
      </c>
      <c r="QO18" s="19">
        <f>IF($AA18&lt;&gt;"",SUMPRODUCT(('Booking Guest Information'!$A$21:$A$170&lt;&gt;"X")*('Booking Guest Information'!$M$21:$M$170&lt;=QO$5)*('Booking Guest Information'!$O$21:$O$170&gt;QO$5)*('Booking Guest Information'!$G$21:$G$170=$AA18)),"")</f>
        <v>0</v>
      </c>
      <c r="QP18" s="19">
        <f>IF($AA18&lt;&gt;"",SUMPRODUCT(('Booking Guest Information'!$A$21:$A$170&lt;&gt;"X")*('Booking Guest Information'!$M$21:$M$170&lt;=QP$5)*('Booking Guest Information'!$O$21:$O$170&gt;QP$5)*('Booking Guest Information'!$G$21:$G$170=$AA18)),"")</f>
        <v>0</v>
      </c>
      <c r="QQ18" s="19">
        <f>IF($AA18&lt;&gt;"",SUMPRODUCT(('Booking Guest Information'!$A$21:$A$170&lt;&gt;"X")*('Booking Guest Information'!$M$21:$M$170&lt;=QQ$5)*('Booking Guest Information'!$O$21:$O$170&gt;QQ$5)*('Booking Guest Information'!$G$21:$G$170=$AA18)),"")</f>
        <v>0</v>
      </c>
      <c r="QR18" s="19">
        <f>IF($AA18&lt;&gt;"",SUMPRODUCT(('Booking Guest Information'!$A$21:$A$170&lt;&gt;"X")*('Booking Guest Information'!$M$21:$M$170&lt;=QR$5)*('Booking Guest Information'!$O$21:$O$170&gt;QR$5)*('Booking Guest Information'!$G$21:$G$170=$AA18)),"")</f>
        <v>0</v>
      </c>
      <c r="QS18" s="19">
        <f>IF($AA18&lt;&gt;"",SUMPRODUCT(('Booking Guest Information'!$A$21:$A$170&lt;&gt;"X")*('Booking Guest Information'!$M$21:$M$170&lt;=QS$5)*('Booking Guest Information'!$O$21:$O$170&gt;QS$5)*('Booking Guest Information'!$G$21:$G$170=$AA18)),"")</f>
        <v>0</v>
      </c>
      <c r="QT18" s="19">
        <f>IF($AA18&lt;&gt;"",SUMPRODUCT(('Booking Guest Information'!$A$21:$A$170&lt;&gt;"X")*('Booking Guest Information'!$M$21:$M$170&lt;=QT$5)*('Booking Guest Information'!$O$21:$O$170&gt;QT$5)*('Booking Guest Information'!$G$21:$G$170=$AA18)),"")</f>
        <v>0</v>
      </c>
      <c r="QU18" s="19">
        <f>IF($AA18&lt;&gt;"",SUMPRODUCT(('Booking Guest Information'!$A$21:$A$170&lt;&gt;"X")*('Booking Guest Information'!$M$21:$M$170&lt;=QU$5)*('Booking Guest Information'!$O$21:$O$170&gt;QU$5)*('Booking Guest Information'!$G$21:$G$170=$AA18)),"")</f>
        <v>0</v>
      </c>
      <c r="QV18" s="19">
        <f>IF($AA18&lt;&gt;"",SUMPRODUCT(('Booking Guest Information'!$A$21:$A$170&lt;&gt;"X")*('Booking Guest Information'!$M$21:$M$170&lt;=QV$5)*('Booking Guest Information'!$O$21:$O$170&gt;QV$5)*('Booking Guest Information'!$G$21:$G$170=$AA18)),"")</f>
        <v>0</v>
      </c>
      <c r="QW18" s="19">
        <f>IF($AA18&lt;&gt;"",SUMPRODUCT(('Booking Guest Information'!$A$21:$A$170&lt;&gt;"X")*('Booking Guest Information'!$M$21:$M$170&lt;=QW$5)*('Booking Guest Information'!$O$21:$O$170&gt;QW$5)*('Booking Guest Information'!$G$21:$G$170=$AA18)),"")</f>
        <v>0</v>
      </c>
      <c r="QX18" s="19">
        <f>IF($AA18&lt;&gt;"",SUMPRODUCT(('Booking Guest Information'!$A$21:$A$170&lt;&gt;"X")*('Booking Guest Information'!$M$21:$M$170&lt;=QX$5)*('Booking Guest Information'!$O$21:$O$170&gt;QX$5)*('Booking Guest Information'!$G$21:$G$170=$AA18)),"")</f>
        <v>0</v>
      </c>
      <c r="QY18" s="19">
        <f>IF($AA18&lt;&gt;"",SUMPRODUCT(('Booking Guest Information'!$A$21:$A$170&lt;&gt;"X")*('Booking Guest Information'!$M$21:$M$170&lt;=QY$5)*('Booking Guest Information'!$O$21:$O$170&gt;QY$5)*('Booking Guest Information'!$G$21:$G$170=$AA18)),"")</f>
        <v>0</v>
      </c>
      <c r="QZ18" s="19">
        <f>IF($AA18&lt;&gt;"",SUMPRODUCT(('Booking Guest Information'!$A$21:$A$170&lt;&gt;"X")*('Booking Guest Information'!$M$21:$M$170&lt;=QZ$5)*('Booking Guest Information'!$O$21:$O$170&gt;QZ$5)*('Booking Guest Information'!$G$21:$G$170=$AA18)),"")</f>
        <v>0</v>
      </c>
      <c r="RA18" s="19">
        <f>IF($AA18&lt;&gt;"",SUMPRODUCT(('Booking Guest Information'!$A$21:$A$170&lt;&gt;"X")*('Booking Guest Information'!$M$21:$M$170&lt;=RA$5)*('Booking Guest Information'!$O$21:$O$170&gt;RA$5)*('Booking Guest Information'!$G$21:$G$170=$AA18)),"")</f>
        <v>0</v>
      </c>
      <c r="RB18" s="19">
        <f>IF($AA18&lt;&gt;"",SUMPRODUCT(('Booking Guest Information'!$A$21:$A$170&lt;&gt;"X")*('Booking Guest Information'!$M$21:$M$170&lt;=RB$5)*('Booking Guest Information'!$O$21:$O$170&gt;RB$5)*('Booking Guest Information'!$G$21:$G$170=$AA18)),"")</f>
        <v>0</v>
      </c>
      <c r="RC18" s="19">
        <f>IF($AA18&lt;&gt;"",SUMPRODUCT(('Booking Guest Information'!$A$21:$A$170&lt;&gt;"X")*('Booking Guest Information'!$M$21:$M$170&lt;=RC$5)*('Booking Guest Information'!$O$21:$O$170&gt;RC$5)*('Booking Guest Information'!$G$21:$G$170=$AA18)),"")</f>
        <v>0</v>
      </c>
      <c r="RD18" s="19">
        <f>IF($AA18&lt;&gt;"",SUMPRODUCT(('Booking Guest Information'!$A$21:$A$170&lt;&gt;"X")*('Booking Guest Information'!$M$21:$M$170&lt;=RD$5)*('Booking Guest Information'!$O$21:$O$170&gt;RD$5)*('Booking Guest Information'!$G$21:$G$170=$AA18)),"")</f>
        <v>0</v>
      </c>
      <c r="RE18" s="19">
        <f>IF($AA18&lt;&gt;"",SUMPRODUCT(('Booking Guest Information'!$A$21:$A$170&lt;&gt;"X")*('Booking Guest Information'!$M$21:$M$170&lt;=RE$5)*('Booking Guest Information'!$O$21:$O$170&gt;RE$5)*('Booking Guest Information'!$G$21:$G$170=$AA18)),"")</f>
        <v>0</v>
      </c>
      <c r="RF18" s="19">
        <f>IF($AA18&lt;&gt;"",SUMPRODUCT(('Booking Guest Information'!$A$21:$A$170&lt;&gt;"X")*('Booking Guest Information'!$M$21:$M$170&lt;=RF$5)*('Booking Guest Information'!$O$21:$O$170&gt;RF$5)*('Booking Guest Information'!$G$21:$G$170=$AA18)),"")</f>
        <v>0</v>
      </c>
      <c r="RG18" s="19">
        <f>IF($AA18&lt;&gt;"",SUMPRODUCT(('Booking Guest Information'!$A$21:$A$170&lt;&gt;"X")*('Booking Guest Information'!$M$21:$M$170&lt;=RG$5)*('Booking Guest Information'!$O$21:$O$170&gt;RG$5)*('Booking Guest Information'!$G$21:$G$170=$AA18)),"")</f>
        <v>0</v>
      </c>
      <c r="RH18" s="19">
        <f>IF($AA18&lt;&gt;"",SUMPRODUCT(('Booking Guest Information'!$A$21:$A$170&lt;&gt;"X")*('Booking Guest Information'!$M$21:$M$170&lt;=RH$5)*('Booking Guest Information'!$O$21:$O$170&gt;RH$5)*('Booking Guest Information'!$G$21:$G$170=$AA18)),"")</f>
        <v>0</v>
      </c>
      <c r="RI18" s="19">
        <f>IF($AA18&lt;&gt;"",SUMPRODUCT(('Booking Guest Information'!$A$21:$A$170&lt;&gt;"X")*('Booking Guest Information'!$M$21:$M$170&lt;=RI$5)*('Booking Guest Information'!$O$21:$O$170&gt;RI$5)*('Booking Guest Information'!$G$21:$G$170=$AA18)),"")</f>
        <v>0</v>
      </c>
      <c r="RJ18" s="19">
        <f>IF($AA18&lt;&gt;"",SUMPRODUCT(('Booking Guest Information'!$A$21:$A$170&lt;&gt;"X")*('Booking Guest Information'!$M$21:$M$170&lt;=RJ$5)*('Booking Guest Information'!$O$21:$O$170&gt;RJ$5)*('Booking Guest Information'!$G$21:$G$170=$AA18)),"")</f>
        <v>0</v>
      </c>
      <c r="RK18" s="19">
        <f>IF($AA18&lt;&gt;"",SUMPRODUCT(('Booking Guest Information'!$A$21:$A$170&lt;&gt;"X")*('Booking Guest Information'!$M$21:$M$170&lt;=RK$5)*('Booking Guest Information'!$O$21:$O$170&gt;RK$5)*('Booking Guest Information'!$G$21:$G$170=$AA18)),"")</f>
        <v>0</v>
      </c>
      <c r="RL18" s="19">
        <f>IF($AA18&lt;&gt;"",SUMPRODUCT(('Booking Guest Information'!$A$21:$A$170&lt;&gt;"X")*('Booking Guest Information'!$M$21:$M$170&lt;=RL$5)*('Booking Guest Information'!$O$21:$O$170&gt;RL$5)*('Booking Guest Information'!$G$21:$G$170=$AA18)),"")</f>
        <v>0</v>
      </c>
      <c r="RM18" s="19">
        <f>IF($AA18&lt;&gt;"",SUMPRODUCT(('Booking Guest Information'!$A$21:$A$170&lt;&gt;"X")*('Booking Guest Information'!$M$21:$M$170&lt;=RM$5)*('Booking Guest Information'!$O$21:$O$170&gt;RM$5)*('Booking Guest Information'!$G$21:$G$170=$AA18)),"")</f>
        <v>0</v>
      </c>
      <c r="RN18" s="19">
        <f>IF($AA18&lt;&gt;"",SUMPRODUCT(('Booking Guest Information'!$A$21:$A$170&lt;&gt;"X")*('Booking Guest Information'!$M$21:$M$170&lt;=RN$5)*('Booking Guest Information'!$O$21:$O$170&gt;RN$5)*('Booking Guest Information'!$G$21:$G$170=$AA18)),"")</f>
        <v>0</v>
      </c>
      <c r="RO18" s="19">
        <f>IF($AA18&lt;&gt;"",SUMPRODUCT(('Booking Guest Information'!$A$21:$A$170&lt;&gt;"X")*('Booking Guest Information'!$M$21:$M$170&lt;=RO$5)*('Booking Guest Information'!$O$21:$O$170&gt;RO$5)*('Booking Guest Information'!$G$21:$G$170=$AA18)),"")</f>
        <v>0</v>
      </c>
      <c r="RP18" s="19">
        <f>IF($AA18&lt;&gt;"",SUMPRODUCT(('Booking Guest Information'!$A$21:$A$170&lt;&gt;"X")*('Booking Guest Information'!$M$21:$M$170&lt;=RP$5)*('Booking Guest Information'!$O$21:$O$170&gt;RP$5)*('Booking Guest Information'!$G$21:$G$170=$AA18)),"")</f>
        <v>0</v>
      </c>
      <c r="RQ18" s="19">
        <f>IF($AA18&lt;&gt;"",SUMPRODUCT(('Booking Guest Information'!$A$21:$A$170&lt;&gt;"X")*('Booking Guest Information'!$M$21:$M$170&lt;=RQ$5)*('Booking Guest Information'!$O$21:$O$170&gt;RQ$5)*('Booking Guest Information'!$G$21:$G$170=$AA18)),"")</f>
        <v>0</v>
      </c>
      <c r="RR18" s="19">
        <f>IF($AA18&lt;&gt;"",SUMPRODUCT(('Booking Guest Information'!$A$21:$A$170&lt;&gt;"X")*('Booking Guest Information'!$M$21:$M$170&lt;=RR$5)*('Booking Guest Information'!$O$21:$O$170&gt;RR$5)*('Booking Guest Information'!$G$21:$G$170=$AA18)),"")</f>
        <v>0</v>
      </c>
      <c r="RS18" s="19">
        <f>IF($AA18&lt;&gt;"",SUMPRODUCT(('Booking Guest Information'!$A$21:$A$170&lt;&gt;"X")*('Booking Guest Information'!$M$21:$M$170&lt;=RS$5)*('Booking Guest Information'!$O$21:$O$170&gt;RS$5)*('Booking Guest Information'!$G$21:$G$170=$AA18)),"")</f>
        <v>0</v>
      </c>
      <c r="RT18" s="19">
        <f>IF($AA18&lt;&gt;"",SUMPRODUCT(('Booking Guest Information'!$A$21:$A$170&lt;&gt;"X")*('Booking Guest Information'!$M$21:$M$170&lt;=RT$5)*('Booking Guest Information'!$O$21:$O$170&gt;RT$5)*('Booking Guest Information'!$G$21:$G$170=$AA18)),"")</f>
        <v>0</v>
      </c>
      <c r="RU18" s="19">
        <f>IF($AA18&lt;&gt;"",SUMPRODUCT(('Booking Guest Information'!$A$21:$A$170&lt;&gt;"X")*('Booking Guest Information'!$M$21:$M$170&lt;=RU$5)*('Booking Guest Information'!$O$21:$O$170&gt;RU$5)*('Booking Guest Information'!$G$21:$G$170=$AA18)),"")</f>
        <v>0</v>
      </c>
      <c r="RV18" s="19">
        <f>IF($AA18&lt;&gt;"",SUMPRODUCT(('Booking Guest Information'!$A$21:$A$170&lt;&gt;"X")*('Booking Guest Information'!$M$21:$M$170&lt;=RV$5)*('Booking Guest Information'!$O$21:$O$170&gt;RV$5)*('Booking Guest Information'!$G$21:$G$170=$AA18)),"")</f>
        <v>0</v>
      </c>
      <c r="RW18" s="19">
        <f>IF($AA18&lt;&gt;"",SUMPRODUCT(('Booking Guest Information'!$A$21:$A$170&lt;&gt;"X")*('Booking Guest Information'!$M$21:$M$170&lt;=RW$5)*('Booking Guest Information'!$O$21:$O$170&gt;RW$5)*('Booking Guest Information'!$G$21:$G$170=$AA18)),"")</f>
        <v>0</v>
      </c>
      <c r="RX18" s="19">
        <f>IF($AA18&lt;&gt;"",SUMPRODUCT(('Booking Guest Information'!$A$21:$A$170&lt;&gt;"X")*('Booking Guest Information'!$M$21:$M$170&lt;=RX$5)*('Booking Guest Information'!$O$21:$O$170&gt;RX$5)*('Booking Guest Information'!$G$21:$G$170=$AA18)),"")</f>
        <v>0</v>
      </c>
      <c r="RY18" s="19">
        <f>IF($AA18&lt;&gt;"",SUMPRODUCT(('Booking Guest Information'!$A$21:$A$170&lt;&gt;"X")*('Booking Guest Information'!$M$21:$M$170&lt;=RY$5)*('Booking Guest Information'!$O$21:$O$170&gt;RY$5)*('Booking Guest Information'!$G$21:$G$170=$AA18)),"")</f>
        <v>0</v>
      </c>
      <c r="RZ18" s="19">
        <f>IF($AA18&lt;&gt;"",SUMPRODUCT(('Booking Guest Information'!$A$21:$A$170&lt;&gt;"X")*('Booking Guest Information'!$M$21:$M$170&lt;=RZ$5)*('Booking Guest Information'!$O$21:$O$170&gt;RZ$5)*('Booking Guest Information'!$G$21:$G$170=$AA18)),"")</f>
        <v>0</v>
      </c>
      <c r="SA18" s="19">
        <f>IF($AA18&lt;&gt;"",SUMPRODUCT(('Booking Guest Information'!$A$21:$A$170&lt;&gt;"X")*('Booking Guest Information'!$M$21:$M$170&lt;=SA$5)*('Booking Guest Information'!$O$21:$O$170&gt;SA$5)*('Booking Guest Information'!$G$21:$G$170=$AA18)),"")</f>
        <v>0</v>
      </c>
      <c r="SB18" s="19">
        <f>IF($AA18&lt;&gt;"",SUMPRODUCT(('Booking Guest Information'!$A$21:$A$170&lt;&gt;"X")*('Booking Guest Information'!$M$21:$M$170&lt;=SB$5)*('Booking Guest Information'!$O$21:$O$170&gt;SB$5)*('Booking Guest Information'!$G$21:$G$170=$AA18)),"")</f>
        <v>0</v>
      </c>
      <c r="SC18" s="19">
        <f>IF($AA18&lt;&gt;"",SUMPRODUCT(('Booking Guest Information'!$A$21:$A$170&lt;&gt;"X")*('Booking Guest Information'!$M$21:$M$170&lt;=SC$5)*('Booking Guest Information'!$O$21:$O$170&gt;SC$5)*('Booking Guest Information'!$G$21:$G$170=$AA18)),"")</f>
        <v>0</v>
      </c>
      <c r="SD18" s="19">
        <f>IF($AA18&lt;&gt;"",SUMPRODUCT(('Booking Guest Information'!$A$21:$A$170&lt;&gt;"X")*('Booking Guest Information'!$M$21:$M$170&lt;=SD$5)*('Booking Guest Information'!$O$21:$O$170&gt;SD$5)*('Booking Guest Information'!$G$21:$G$170=$AA18)),"")</f>
        <v>0</v>
      </c>
      <c r="SE18" s="19">
        <f>IF($AA18&lt;&gt;"",SUMPRODUCT(('Booking Guest Information'!$A$21:$A$170&lt;&gt;"X")*('Booking Guest Information'!$M$21:$M$170&lt;=SE$5)*('Booking Guest Information'!$O$21:$O$170&gt;SE$5)*('Booking Guest Information'!$G$21:$G$170=$AA18)),"")</f>
        <v>0</v>
      </c>
      <c r="SF18" s="19">
        <f>IF($AA18&lt;&gt;"",SUMPRODUCT(('Booking Guest Information'!$A$21:$A$170&lt;&gt;"X")*('Booking Guest Information'!$M$21:$M$170&lt;=SF$5)*('Booking Guest Information'!$O$21:$O$170&gt;SF$5)*('Booking Guest Information'!$G$21:$G$170=$AA18)),"")</f>
        <v>0</v>
      </c>
      <c r="SG18" s="19">
        <f>IF($AA18&lt;&gt;"",SUMPRODUCT(('Booking Guest Information'!$A$21:$A$170&lt;&gt;"X")*('Booking Guest Information'!$M$21:$M$170&lt;=SG$5)*('Booking Guest Information'!$O$21:$O$170&gt;SG$5)*('Booking Guest Information'!$G$21:$G$170=$AA18)),"")</f>
        <v>0</v>
      </c>
      <c r="SH18" s="19">
        <f>IF($AA18&lt;&gt;"",SUMPRODUCT(('Booking Guest Information'!$A$21:$A$170&lt;&gt;"X")*('Booking Guest Information'!$M$21:$M$170&lt;=SH$5)*('Booking Guest Information'!$O$21:$O$170&gt;SH$5)*('Booking Guest Information'!$G$21:$G$170=$AA18)),"")</f>
        <v>0</v>
      </c>
      <c r="SI18" s="19">
        <f>IF($AA18&lt;&gt;"",SUMPRODUCT(('Booking Guest Information'!$A$21:$A$170&lt;&gt;"X")*('Booking Guest Information'!$M$21:$M$170&lt;=SI$5)*('Booking Guest Information'!$O$21:$O$170&gt;SI$5)*('Booking Guest Information'!$G$21:$G$170=$AA18)),"")</f>
        <v>0</v>
      </c>
      <c r="SJ18" s="19">
        <f>IF($AA18&lt;&gt;"",SUMPRODUCT(('Booking Guest Information'!$A$21:$A$170&lt;&gt;"X")*('Booking Guest Information'!$M$21:$M$170&lt;=SJ$5)*('Booking Guest Information'!$O$21:$O$170&gt;SJ$5)*('Booking Guest Information'!$G$21:$G$170=$AA18)),"")</f>
        <v>0</v>
      </c>
      <c r="SK18" s="19">
        <f>IF($AA18&lt;&gt;"",SUMPRODUCT(('Booking Guest Information'!$A$21:$A$170&lt;&gt;"X")*('Booking Guest Information'!$M$21:$M$170&lt;=SK$5)*('Booking Guest Information'!$O$21:$O$170&gt;SK$5)*('Booking Guest Information'!$G$21:$G$170=$AA18)),"")</f>
        <v>0</v>
      </c>
      <c r="SL18" s="19">
        <f>IF($AA18&lt;&gt;"",SUMPRODUCT(('Booking Guest Information'!$A$21:$A$170&lt;&gt;"X")*('Booking Guest Information'!$M$21:$M$170&lt;=SL$5)*('Booking Guest Information'!$O$21:$O$170&gt;SL$5)*('Booking Guest Information'!$G$21:$G$170=$AA18)),"")</f>
        <v>0</v>
      </c>
      <c r="SM18" s="19">
        <f>IF($AA18&lt;&gt;"",SUMPRODUCT(('Booking Guest Information'!$A$21:$A$170&lt;&gt;"X")*('Booking Guest Information'!$M$21:$M$170&lt;=SM$5)*('Booking Guest Information'!$O$21:$O$170&gt;SM$5)*('Booking Guest Information'!$G$21:$G$170=$AA18)),"")</f>
        <v>0</v>
      </c>
      <c r="SN18" s="19">
        <f>IF($AA18&lt;&gt;"",SUMPRODUCT(('Booking Guest Information'!$A$21:$A$170&lt;&gt;"X")*('Booking Guest Information'!$M$21:$M$170&lt;=SN$5)*('Booking Guest Information'!$O$21:$O$170&gt;SN$5)*('Booking Guest Information'!$G$21:$G$170=$AA18)),"")</f>
        <v>0</v>
      </c>
      <c r="SO18" s="19">
        <f>IF($AA18&lt;&gt;"",SUMPRODUCT(('Booking Guest Information'!$A$21:$A$170&lt;&gt;"X")*('Booking Guest Information'!$M$21:$M$170&lt;=SO$5)*('Booking Guest Information'!$O$21:$O$170&gt;SO$5)*('Booking Guest Information'!$G$21:$G$170=$AA18)),"")</f>
        <v>0</v>
      </c>
      <c r="SP18" s="19">
        <f>IF($AA18&lt;&gt;"",SUMPRODUCT(('Booking Guest Information'!$A$21:$A$170&lt;&gt;"X")*('Booking Guest Information'!$M$21:$M$170&lt;=SP$5)*('Booking Guest Information'!$O$21:$O$170&gt;SP$5)*('Booking Guest Information'!$G$21:$G$170=$AA18)),"")</f>
        <v>0</v>
      </c>
      <c r="SQ18" s="19">
        <f>IF($AA18&lt;&gt;"",SUMPRODUCT(('Booking Guest Information'!$A$21:$A$170&lt;&gt;"X")*('Booking Guest Information'!$M$21:$M$170&lt;=SQ$5)*('Booking Guest Information'!$O$21:$O$170&gt;SQ$5)*('Booking Guest Information'!$G$21:$G$170=$AA18)),"")</f>
        <v>0</v>
      </c>
      <c r="SR18" s="19">
        <f>IF($AA18&lt;&gt;"",SUMPRODUCT(('Booking Guest Information'!$A$21:$A$170&lt;&gt;"X")*('Booking Guest Information'!$M$21:$M$170&lt;=SR$5)*('Booking Guest Information'!$O$21:$O$170&gt;SR$5)*('Booking Guest Information'!$G$21:$G$170=$AA18)),"")</f>
        <v>0</v>
      </c>
      <c r="SS18" s="19">
        <f>IF($AA18&lt;&gt;"",SUMPRODUCT(('Booking Guest Information'!$A$21:$A$170&lt;&gt;"X")*('Booking Guest Information'!$M$21:$M$170&lt;=SS$5)*('Booking Guest Information'!$O$21:$O$170&gt;SS$5)*('Booking Guest Information'!$G$21:$G$170=$AA18)),"")</f>
        <v>0</v>
      </c>
      <c r="ST18" s="19">
        <f>IF($AA18&lt;&gt;"",SUMPRODUCT(('Booking Guest Information'!$A$21:$A$170&lt;&gt;"X")*('Booking Guest Information'!$M$21:$M$170&lt;=ST$5)*('Booking Guest Information'!$O$21:$O$170&gt;ST$5)*('Booking Guest Information'!$G$21:$G$170=$AA18)),"")</f>
        <v>0</v>
      </c>
      <c r="SU18" s="19">
        <f>IF($AA18&lt;&gt;"",SUMPRODUCT(('Booking Guest Information'!$A$21:$A$170&lt;&gt;"X")*('Booking Guest Information'!$M$21:$M$170&lt;=SU$5)*('Booking Guest Information'!$O$21:$O$170&gt;SU$5)*('Booking Guest Information'!$G$21:$G$170=$AA18)),"")</f>
        <v>0</v>
      </c>
      <c r="SV18" s="19">
        <f>IF($AA18&lt;&gt;"",SUMPRODUCT(('Booking Guest Information'!$A$21:$A$170&lt;&gt;"X")*('Booking Guest Information'!$M$21:$M$170&lt;=SV$5)*('Booking Guest Information'!$O$21:$O$170&gt;SV$5)*('Booking Guest Information'!$G$21:$G$170=$AA18)),"")</f>
        <v>0</v>
      </c>
      <c r="SW18" s="19">
        <f>IF($AA18&lt;&gt;"",SUMPRODUCT(('Booking Guest Information'!$A$21:$A$170&lt;&gt;"X")*('Booking Guest Information'!$M$21:$M$170&lt;=SW$5)*('Booking Guest Information'!$O$21:$O$170&gt;SW$5)*('Booking Guest Information'!$G$21:$G$170=$AA18)),"")</f>
        <v>0</v>
      </c>
      <c r="SX18" s="19">
        <f>IF($AA18&lt;&gt;"",SUMPRODUCT(('Booking Guest Information'!$A$21:$A$170&lt;&gt;"X")*('Booking Guest Information'!$M$21:$M$170&lt;=SX$5)*('Booking Guest Information'!$O$21:$O$170&gt;SX$5)*('Booking Guest Information'!$G$21:$G$170=$AA18)),"")</f>
        <v>0</v>
      </c>
      <c r="SY18" s="19">
        <f>IF($AA18&lt;&gt;"",SUMPRODUCT(('Booking Guest Information'!$A$21:$A$170&lt;&gt;"X")*('Booking Guest Information'!$M$21:$M$170&lt;=SY$5)*('Booking Guest Information'!$O$21:$O$170&gt;SY$5)*('Booking Guest Information'!$G$21:$G$170=$AA18)),"")</f>
        <v>0</v>
      </c>
      <c r="SZ18" s="19">
        <f>IF($AA18&lt;&gt;"",SUMPRODUCT(('Booking Guest Information'!$A$21:$A$170&lt;&gt;"X")*('Booking Guest Information'!$M$21:$M$170&lt;=SZ$5)*('Booking Guest Information'!$O$21:$O$170&gt;SZ$5)*('Booking Guest Information'!$G$21:$G$170=$AA18)),"")</f>
        <v>0</v>
      </c>
      <c r="TA18" s="19">
        <f>IF($AA18&lt;&gt;"",SUMPRODUCT(('Booking Guest Information'!$A$21:$A$170&lt;&gt;"X")*('Booking Guest Information'!$M$21:$M$170&lt;=TA$5)*('Booking Guest Information'!$O$21:$O$170&gt;TA$5)*('Booking Guest Information'!$G$21:$G$170=$AA18)),"")</f>
        <v>0</v>
      </c>
      <c r="TB18" s="19">
        <f>IF($AA18&lt;&gt;"",SUMPRODUCT(('Booking Guest Information'!$A$21:$A$170&lt;&gt;"X")*('Booking Guest Information'!$M$21:$M$170&lt;=TB$5)*('Booking Guest Information'!$O$21:$O$170&gt;TB$5)*('Booking Guest Information'!$G$21:$G$170=$AA18)),"")</f>
        <v>0</v>
      </c>
      <c r="TC18" s="19">
        <f>IF($AA18&lt;&gt;"",SUMPRODUCT(('Booking Guest Information'!$A$21:$A$170&lt;&gt;"X")*('Booking Guest Information'!$M$21:$M$170&lt;=TC$5)*('Booking Guest Information'!$O$21:$O$170&gt;TC$5)*('Booking Guest Information'!$G$21:$G$170=$AA18)),"")</f>
        <v>0</v>
      </c>
      <c r="TD18" s="19">
        <f>IF($AA18&lt;&gt;"",SUMPRODUCT(('Booking Guest Information'!$A$21:$A$170&lt;&gt;"X")*('Booking Guest Information'!$M$21:$M$170&lt;=TD$5)*('Booking Guest Information'!$O$21:$O$170&gt;TD$5)*('Booking Guest Information'!$G$21:$G$170=$AA18)),"")</f>
        <v>0</v>
      </c>
      <c r="TE18" s="19">
        <f>IF($AA18&lt;&gt;"",SUMPRODUCT(('Booking Guest Information'!$A$21:$A$170&lt;&gt;"X")*('Booking Guest Information'!$M$21:$M$170&lt;=TE$5)*('Booking Guest Information'!$O$21:$O$170&gt;TE$5)*('Booking Guest Information'!$G$21:$G$170=$AA18)),"")</f>
        <v>0</v>
      </c>
      <c r="TF18" s="19">
        <f>IF($AA18&lt;&gt;"",SUMPRODUCT(('Booking Guest Information'!$A$21:$A$170&lt;&gt;"X")*('Booking Guest Information'!$M$21:$M$170&lt;=TF$5)*('Booking Guest Information'!$O$21:$O$170&gt;TF$5)*('Booking Guest Information'!$G$21:$G$170=$AA18)),"")</f>
        <v>0</v>
      </c>
      <c r="TG18" s="19">
        <f>IF($AA18&lt;&gt;"",SUMPRODUCT(('Booking Guest Information'!$A$21:$A$170&lt;&gt;"X")*('Booking Guest Information'!$M$21:$M$170&lt;=TG$5)*('Booking Guest Information'!$O$21:$O$170&gt;TG$5)*('Booking Guest Information'!$G$21:$G$170=$AA18)),"")</f>
        <v>0</v>
      </c>
      <c r="TH18" s="19">
        <f>IF($AA18&lt;&gt;"",SUMPRODUCT(('Booking Guest Information'!$A$21:$A$170&lt;&gt;"X")*('Booking Guest Information'!$M$21:$M$170&lt;=TH$5)*('Booking Guest Information'!$O$21:$O$170&gt;TH$5)*('Booking Guest Information'!$G$21:$G$170=$AA18)),"")</f>
        <v>0</v>
      </c>
      <c r="TI18" s="19">
        <f>IF($AA18&lt;&gt;"",SUMPRODUCT(('Booking Guest Information'!$A$21:$A$170&lt;&gt;"X")*('Booking Guest Information'!$M$21:$M$170&lt;=TI$5)*('Booking Guest Information'!$O$21:$O$170&gt;TI$5)*('Booking Guest Information'!$G$21:$G$170=$AA18)),"")</f>
        <v>0</v>
      </c>
      <c r="TJ18" s="19">
        <f>IF($AA18&lt;&gt;"",SUMPRODUCT(('Booking Guest Information'!$A$21:$A$170&lt;&gt;"X")*('Booking Guest Information'!$M$21:$M$170&lt;=TJ$5)*('Booking Guest Information'!$O$21:$O$170&gt;TJ$5)*('Booking Guest Information'!$G$21:$G$170=$AA18)),"")</f>
        <v>0</v>
      </c>
      <c r="TK18" s="19">
        <f>IF($AA18&lt;&gt;"",SUMPRODUCT(('Booking Guest Information'!$A$21:$A$170&lt;&gt;"X")*('Booking Guest Information'!$M$21:$M$170&lt;=TK$5)*('Booking Guest Information'!$O$21:$O$170&gt;TK$5)*('Booking Guest Information'!$G$21:$G$170=$AA18)),"")</f>
        <v>0</v>
      </c>
    </row>
    <row r="19" spans="2:531" x14ac:dyDescent="0.3">
      <c r="B19" s="134">
        <f>'Availability - Room Type'!B43</f>
        <v>42163</v>
      </c>
      <c r="C19" s="19">
        <v>6</v>
      </c>
      <c r="D19" s="19"/>
      <c r="E19" s="19"/>
      <c r="F19" s="19"/>
      <c r="G19" s="19"/>
      <c r="H19" s="19"/>
      <c r="I19" s="19"/>
      <c r="J19" s="19"/>
      <c r="K19" s="19"/>
      <c r="L19" s="19"/>
      <c r="M19" s="19"/>
      <c r="N19" s="19"/>
      <c r="O19" s="19"/>
      <c r="P19" s="19"/>
      <c r="Q19" s="19"/>
      <c r="R19" s="19"/>
      <c r="S19" s="19"/>
      <c r="T19" s="19"/>
      <c r="U19" s="19"/>
      <c r="V19" s="19"/>
      <c r="AA19" s="19">
        <f>IF('Room Information'!L11&lt;&gt;"",'Room Information'!L11,"")</f>
        <v>205</v>
      </c>
      <c r="AB19" s="19">
        <f>IF($AA19&lt;&gt;"",SUMPRODUCT(('Booking Guest Information'!$A$21:$A$170&lt;&gt;"X")*('Booking Guest Information'!$M$21:$M$170&lt;=AB$5)*('Booking Guest Information'!$O$21:$O$170&gt;AB$5)*('Booking Guest Information'!$G$21:$G$170=$AA19)),"")</f>
        <v>0</v>
      </c>
      <c r="AC19" s="19">
        <f>IF($AA19&lt;&gt;"",SUMPRODUCT(('Booking Guest Information'!$A$21:$A$170&lt;&gt;"X")*('Booking Guest Information'!$M$21:$M$170&lt;=AC$5)*('Booking Guest Information'!$O$21:$O$170&gt;AC$5)*('Booking Guest Information'!$G$21:$G$170=$AA19)),"")</f>
        <v>0</v>
      </c>
      <c r="AD19" s="19">
        <f>IF($AA19&lt;&gt;"",SUMPRODUCT(('Booking Guest Information'!$A$21:$A$170&lt;&gt;"X")*('Booking Guest Information'!$M$21:$M$170&lt;=AD$5)*('Booking Guest Information'!$O$21:$O$170&gt;AD$5)*('Booking Guest Information'!$G$21:$G$170=$AA19)),"")</f>
        <v>0</v>
      </c>
      <c r="AE19" s="19">
        <f>IF($AA19&lt;&gt;"",SUMPRODUCT(('Booking Guest Information'!$A$21:$A$170&lt;&gt;"X")*('Booking Guest Information'!$M$21:$M$170&lt;=AE$5)*('Booking Guest Information'!$O$21:$O$170&gt;AE$5)*('Booking Guest Information'!$G$21:$G$170=$AA19)),"")</f>
        <v>0</v>
      </c>
      <c r="AF19" s="19">
        <f>IF($AA19&lt;&gt;"",SUMPRODUCT(('Booking Guest Information'!$A$21:$A$170&lt;&gt;"X")*('Booking Guest Information'!$M$21:$M$170&lt;=AF$5)*('Booking Guest Information'!$O$21:$O$170&gt;AF$5)*('Booking Guest Information'!$G$21:$G$170=$AA19)),"")</f>
        <v>0</v>
      </c>
      <c r="AG19" s="19">
        <f>IF($AA19&lt;&gt;"",SUMPRODUCT(('Booking Guest Information'!$A$21:$A$170&lt;&gt;"X")*('Booking Guest Information'!$M$21:$M$170&lt;=AG$5)*('Booking Guest Information'!$O$21:$O$170&gt;AG$5)*('Booking Guest Information'!$G$21:$G$170=$AA19)),"")</f>
        <v>0</v>
      </c>
      <c r="AH19" s="19">
        <f>IF($AA19&lt;&gt;"",SUMPRODUCT(('Booking Guest Information'!$A$21:$A$170&lt;&gt;"X")*('Booking Guest Information'!$M$21:$M$170&lt;=AH$5)*('Booking Guest Information'!$O$21:$O$170&gt;AH$5)*('Booking Guest Information'!$G$21:$G$170=$AA19)),"")</f>
        <v>0</v>
      </c>
      <c r="AI19" s="19">
        <f>IF($AA19&lt;&gt;"",SUMPRODUCT(('Booking Guest Information'!$A$21:$A$170&lt;&gt;"X")*('Booking Guest Information'!$M$21:$M$170&lt;=AI$5)*('Booking Guest Information'!$O$21:$O$170&gt;AI$5)*('Booking Guest Information'!$G$21:$G$170=$AA19)),"")</f>
        <v>0</v>
      </c>
      <c r="AJ19" s="19">
        <f>IF($AA19&lt;&gt;"",SUMPRODUCT(('Booking Guest Information'!$A$21:$A$170&lt;&gt;"X")*('Booking Guest Information'!$M$21:$M$170&lt;=AJ$5)*('Booking Guest Information'!$O$21:$O$170&gt;AJ$5)*('Booking Guest Information'!$G$21:$G$170=$AA19)),"")</f>
        <v>0</v>
      </c>
      <c r="AK19" s="19">
        <f>IF($AA19&lt;&gt;"",SUMPRODUCT(('Booking Guest Information'!$A$21:$A$170&lt;&gt;"X")*('Booking Guest Information'!$M$21:$M$170&lt;=AK$5)*('Booking Guest Information'!$O$21:$O$170&gt;AK$5)*('Booking Guest Information'!$G$21:$G$170=$AA19)),"")</f>
        <v>0</v>
      </c>
      <c r="AL19" s="19">
        <f>IF($AA19&lt;&gt;"",SUMPRODUCT(('Booking Guest Information'!$A$21:$A$170&lt;&gt;"X")*('Booking Guest Information'!$M$21:$M$170&lt;=AL$5)*('Booking Guest Information'!$O$21:$O$170&gt;AL$5)*('Booking Guest Information'!$G$21:$G$170=$AA19)),"")</f>
        <v>0</v>
      </c>
      <c r="AM19" s="19">
        <f>IF($AA19&lt;&gt;"",SUMPRODUCT(('Booking Guest Information'!$A$21:$A$170&lt;&gt;"X")*('Booking Guest Information'!$M$21:$M$170&lt;=AM$5)*('Booking Guest Information'!$O$21:$O$170&gt;AM$5)*('Booking Guest Information'!$G$21:$G$170=$AA19)),"")</f>
        <v>0</v>
      </c>
      <c r="AN19" s="19">
        <f>IF($AA19&lt;&gt;"",SUMPRODUCT(('Booking Guest Information'!$A$21:$A$170&lt;&gt;"X")*('Booking Guest Information'!$M$21:$M$170&lt;=AN$5)*('Booking Guest Information'!$O$21:$O$170&gt;AN$5)*('Booking Guest Information'!$G$21:$G$170=$AA19)),"")</f>
        <v>0</v>
      </c>
      <c r="AO19" s="19">
        <f>IF($AA19&lt;&gt;"",SUMPRODUCT(('Booking Guest Information'!$A$21:$A$170&lt;&gt;"X")*('Booking Guest Information'!$M$21:$M$170&lt;=AO$5)*('Booking Guest Information'!$O$21:$O$170&gt;AO$5)*('Booking Guest Information'!$G$21:$G$170=$AA19)),"")</f>
        <v>0</v>
      </c>
      <c r="AP19" s="19">
        <f>IF($AA19&lt;&gt;"",SUMPRODUCT(('Booking Guest Information'!$A$21:$A$170&lt;&gt;"X")*('Booking Guest Information'!$M$21:$M$170&lt;=AP$5)*('Booking Guest Information'!$O$21:$O$170&gt;AP$5)*('Booking Guest Information'!$G$21:$G$170=$AA19)),"")</f>
        <v>0</v>
      </c>
      <c r="AQ19" s="19">
        <f>IF($AA19&lt;&gt;"",SUMPRODUCT(('Booking Guest Information'!$A$21:$A$170&lt;&gt;"X")*('Booking Guest Information'!$M$21:$M$170&lt;=AQ$5)*('Booking Guest Information'!$O$21:$O$170&gt;AQ$5)*('Booking Guest Information'!$G$21:$G$170=$AA19)),"")</f>
        <v>0</v>
      </c>
      <c r="AR19" s="19">
        <f>IF($AA19&lt;&gt;"",SUMPRODUCT(('Booking Guest Information'!$A$21:$A$170&lt;&gt;"X")*('Booking Guest Information'!$M$21:$M$170&lt;=AR$5)*('Booking Guest Information'!$O$21:$O$170&gt;AR$5)*('Booking Guest Information'!$G$21:$G$170=$AA19)),"")</f>
        <v>0</v>
      </c>
      <c r="AS19" s="19">
        <f>IF($AA19&lt;&gt;"",SUMPRODUCT(('Booking Guest Information'!$A$21:$A$170&lt;&gt;"X")*('Booking Guest Information'!$M$21:$M$170&lt;=AS$5)*('Booking Guest Information'!$O$21:$O$170&gt;AS$5)*('Booking Guest Information'!$G$21:$G$170=$AA19)),"")</f>
        <v>0</v>
      </c>
      <c r="AT19" s="19">
        <f>IF($AA19&lt;&gt;"",SUMPRODUCT(('Booking Guest Information'!$A$21:$A$170&lt;&gt;"X")*('Booking Guest Information'!$M$21:$M$170&lt;=AT$5)*('Booking Guest Information'!$O$21:$O$170&gt;AT$5)*('Booking Guest Information'!$G$21:$G$170=$AA19)),"")</f>
        <v>0</v>
      </c>
      <c r="AU19" s="19">
        <f>IF($AA19&lt;&gt;"",SUMPRODUCT(('Booking Guest Information'!$A$21:$A$170&lt;&gt;"X")*('Booking Guest Information'!$M$21:$M$170&lt;=AU$5)*('Booking Guest Information'!$O$21:$O$170&gt;AU$5)*('Booking Guest Information'!$G$21:$G$170=$AA19)),"")</f>
        <v>0</v>
      </c>
      <c r="AV19" s="19">
        <f>IF($AA19&lt;&gt;"",SUMPRODUCT(('Booking Guest Information'!$A$21:$A$170&lt;&gt;"X")*('Booking Guest Information'!$M$21:$M$170&lt;=AV$5)*('Booking Guest Information'!$O$21:$O$170&gt;AV$5)*('Booking Guest Information'!$G$21:$G$170=$AA19)),"")</f>
        <v>0</v>
      </c>
      <c r="AW19" s="19">
        <f>IF($AA19&lt;&gt;"",SUMPRODUCT(('Booking Guest Information'!$A$21:$A$170&lt;&gt;"X")*('Booking Guest Information'!$M$21:$M$170&lt;=AW$5)*('Booking Guest Information'!$O$21:$O$170&gt;AW$5)*('Booking Guest Information'!$G$21:$G$170=$AA19)),"")</f>
        <v>0</v>
      </c>
      <c r="AX19" s="19">
        <f>IF($AA19&lt;&gt;"",SUMPRODUCT(('Booking Guest Information'!$A$21:$A$170&lt;&gt;"X")*('Booking Guest Information'!$M$21:$M$170&lt;=AX$5)*('Booking Guest Information'!$O$21:$O$170&gt;AX$5)*('Booking Guest Information'!$G$21:$G$170=$AA19)),"")</f>
        <v>0</v>
      </c>
      <c r="AY19" s="19">
        <f>IF($AA19&lt;&gt;"",SUMPRODUCT(('Booking Guest Information'!$A$21:$A$170&lt;&gt;"X")*('Booking Guest Information'!$M$21:$M$170&lt;=AY$5)*('Booking Guest Information'!$O$21:$O$170&gt;AY$5)*('Booking Guest Information'!$G$21:$G$170=$AA19)),"")</f>
        <v>0</v>
      </c>
      <c r="AZ19" s="19">
        <f>IF($AA19&lt;&gt;"",SUMPRODUCT(('Booking Guest Information'!$A$21:$A$170&lt;&gt;"X")*('Booking Guest Information'!$M$21:$M$170&lt;=AZ$5)*('Booking Guest Information'!$O$21:$O$170&gt;AZ$5)*('Booking Guest Information'!$G$21:$G$170=$AA19)),"")</f>
        <v>0</v>
      </c>
      <c r="BA19" s="19">
        <f>IF($AA19&lt;&gt;"",SUMPRODUCT(('Booking Guest Information'!$A$21:$A$170&lt;&gt;"X")*('Booking Guest Information'!$M$21:$M$170&lt;=BA$5)*('Booking Guest Information'!$O$21:$O$170&gt;BA$5)*('Booking Guest Information'!$G$21:$G$170=$AA19)),"")</f>
        <v>0</v>
      </c>
      <c r="BB19" s="19">
        <f>IF($AA19&lt;&gt;"",SUMPRODUCT(('Booking Guest Information'!$A$21:$A$170&lt;&gt;"X")*('Booking Guest Information'!$M$21:$M$170&lt;=BB$5)*('Booking Guest Information'!$O$21:$O$170&gt;BB$5)*('Booking Guest Information'!$G$21:$G$170=$AA19)),"")</f>
        <v>0</v>
      </c>
      <c r="BC19" s="19">
        <f>IF($AA19&lt;&gt;"",SUMPRODUCT(('Booking Guest Information'!$A$21:$A$170&lt;&gt;"X")*('Booking Guest Information'!$M$21:$M$170&lt;=BC$5)*('Booking Guest Information'!$O$21:$O$170&gt;BC$5)*('Booking Guest Information'!$G$21:$G$170=$AA19)),"")</f>
        <v>0</v>
      </c>
      <c r="BD19" s="19">
        <f>IF($AA19&lt;&gt;"",SUMPRODUCT(('Booking Guest Information'!$A$21:$A$170&lt;&gt;"X")*('Booking Guest Information'!$M$21:$M$170&lt;=BD$5)*('Booking Guest Information'!$O$21:$O$170&gt;BD$5)*('Booking Guest Information'!$G$21:$G$170=$AA19)),"")</f>
        <v>0</v>
      </c>
      <c r="BE19" s="19">
        <f>IF($AA19&lt;&gt;"",SUMPRODUCT(('Booking Guest Information'!$A$21:$A$170&lt;&gt;"X")*('Booking Guest Information'!$M$21:$M$170&lt;=BE$5)*('Booking Guest Information'!$O$21:$O$170&gt;BE$5)*('Booking Guest Information'!$G$21:$G$170=$AA19)),"")</f>
        <v>0</v>
      </c>
      <c r="BF19" s="19">
        <f>IF($AA19&lt;&gt;"",SUMPRODUCT(('Booking Guest Information'!$A$21:$A$170&lt;&gt;"X")*('Booking Guest Information'!$M$21:$M$170&lt;=BF$5)*('Booking Guest Information'!$O$21:$O$170&gt;BF$5)*('Booking Guest Information'!$G$21:$G$170=$AA19)),"")</f>
        <v>0</v>
      </c>
      <c r="BG19" s="19">
        <f>IF($AA19&lt;&gt;"",SUMPRODUCT(('Booking Guest Information'!$A$21:$A$170&lt;&gt;"X")*('Booking Guest Information'!$M$21:$M$170&lt;=BG$5)*('Booking Guest Information'!$O$21:$O$170&gt;BG$5)*('Booking Guest Information'!$G$21:$G$170=$AA19)),"")</f>
        <v>0</v>
      </c>
      <c r="BH19" s="19">
        <f>IF($AA19&lt;&gt;"",SUMPRODUCT(('Booking Guest Information'!$A$21:$A$170&lt;&gt;"X")*('Booking Guest Information'!$M$21:$M$170&lt;=BH$5)*('Booking Guest Information'!$O$21:$O$170&gt;BH$5)*('Booking Guest Information'!$G$21:$G$170=$AA19)),"")</f>
        <v>0</v>
      </c>
      <c r="BI19" s="19">
        <f>IF($AA19&lt;&gt;"",SUMPRODUCT(('Booking Guest Information'!$A$21:$A$170&lt;&gt;"X")*('Booking Guest Information'!$M$21:$M$170&lt;=BI$5)*('Booking Guest Information'!$O$21:$O$170&gt;BI$5)*('Booking Guest Information'!$G$21:$G$170=$AA19)),"")</f>
        <v>0</v>
      </c>
      <c r="BJ19" s="19">
        <f>IF($AA19&lt;&gt;"",SUMPRODUCT(('Booking Guest Information'!$A$21:$A$170&lt;&gt;"X")*('Booking Guest Information'!$M$21:$M$170&lt;=BJ$5)*('Booking Guest Information'!$O$21:$O$170&gt;BJ$5)*('Booking Guest Information'!$G$21:$G$170=$AA19)),"")</f>
        <v>0</v>
      </c>
      <c r="BK19" s="19">
        <f>IF($AA19&lt;&gt;"",SUMPRODUCT(('Booking Guest Information'!$A$21:$A$170&lt;&gt;"X")*('Booking Guest Information'!$M$21:$M$170&lt;=BK$5)*('Booking Guest Information'!$O$21:$O$170&gt;BK$5)*('Booking Guest Information'!$G$21:$G$170=$AA19)),"")</f>
        <v>0</v>
      </c>
      <c r="BL19" s="19">
        <f>IF($AA19&lt;&gt;"",SUMPRODUCT(('Booking Guest Information'!$A$21:$A$170&lt;&gt;"X")*('Booking Guest Information'!$M$21:$M$170&lt;=BL$5)*('Booking Guest Information'!$O$21:$O$170&gt;BL$5)*('Booking Guest Information'!$G$21:$G$170=$AA19)),"")</f>
        <v>0</v>
      </c>
      <c r="BM19" s="19">
        <f>IF($AA19&lt;&gt;"",SUMPRODUCT(('Booking Guest Information'!$A$21:$A$170&lt;&gt;"X")*('Booking Guest Information'!$M$21:$M$170&lt;=BM$5)*('Booking Guest Information'!$O$21:$O$170&gt;BM$5)*('Booking Guest Information'!$G$21:$G$170=$AA19)),"")</f>
        <v>0</v>
      </c>
      <c r="BN19" s="19">
        <f>IF($AA19&lt;&gt;"",SUMPRODUCT(('Booking Guest Information'!$A$21:$A$170&lt;&gt;"X")*('Booking Guest Information'!$M$21:$M$170&lt;=BN$5)*('Booking Guest Information'!$O$21:$O$170&gt;BN$5)*('Booking Guest Information'!$G$21:$G$170=$AA19)),"")</f>
        <v>0</v>
      </c>
      <c r="BO19" s="19">
        <f>IF($AA19&lt;&gt;"",SUMPRODUCT(('Booking Guest Information'!$A$21:$A$170&lt;&gt;"X")*('Booking Guest Information'!$M$21:$M$170&lt;=BO$5)*('Booking Guest Information'!$O$21:$O$170&gt;BO$5)*('Booking Guest Information'!$G$21:$G$170=$AA19)),"")</f>
        <v>0</v>
      </c>
      <c r="BP19" s="19">
        <f>IF($AA19&lt;&gt;"",SUMPRODUCT(('Booking Guest Information'!$A$21:$A$170&lt;&gt;"X")*('Booking Guest Information'!$M$21:$M$170&lt;=BP$5)*('Booking Guest Information'!$O$21:$O$170&gt;BP$5)*('Booking Guest Information'!$G$21:$G$170=$AA19)),"")</f>
        <v>0</v>
      </c>
      <c r="BQ19" s="19">
        <f>IF($AA19&lt;&gt;"",SUMPRODUCT(('Booking Guest Information'!$A$21:$A$170&lt;&gt;"X")*('Booking Guest Information'!$M$21:$M$170&lt;=BQ$5)*('Booking Guest Information'!$O$21:$O$170&gt;BQ$5)*('Booking Guest Information'!$G$21:$G$170=$AA19)),"")</f>
        <v>0</v>
      </c>
      <c r="BR19" s="19">
        <f>IF($AA19&lt;&gt;"",SUMPRODUCT(('Booking Guest Information'!$A$21:$A$170&lt;&gt;"X")*('Booking Guest Information'!$M$21:$M$170&lt;=BR$5)*('Booking Guest Information'!$O$21:$O$170&gt;BR$5)*('Booking Guest Information'!$G$21:$G$170=$AA19)),"")</f>
        <v>0</v>
      </c>
      <c r="BS19" s="19">
        <f>IF($AA19&lt;&gt;"",SUMPRODUCT(('Booking Guest Information'!$A$21:$A$170&lt;&gt;"X")*('Booking Guest Information'!$M$21:$M$170&lt;=BS$5)*('Booking Guest Information'!$O$21:$O$170&gt;BS$5)*('Booking Guest Information'!$G$21:$G$170=$AA19)),"")</f>
        <v>0</v>
      </c>
      <c r="BT19" s="19">
        <f>IF($AA19&lt;&gt;"",SUMPRODUCT(('Booking Guest Information'!$A$21:$A$170&lt;&gt;"X")*('Booking Guest Information'!$M$21:$M$170&lt;=BT$5)*('Booking Guest Information'!$O$21:$O$170&gt;BT$5)*('Booking Guest Information'!$G$21:$G$170=$AA19)),"")</f>
        <v>0</v>
      </c>
      <c r="BU19" s="19">
        <f>IF($AA19&lt;&gt;"",SUMPRODUCT(('Booking Guest Information'!$A$21:$A$170&lt;&gt;"X")*('Booking Guest Information'!$M$21:$M$170&lt;=BU$5)*('Booking Guest Information'!$O$21:$O$170&gt;BU$5)*('Booking Guest Information'!$G$21:$G$170=$AA19)),"")</f>
        <v>0</v>
      </c>
      <c r="BV19" s="19">
        <f>IF($AA19&lt;&gt;"",SUMPRODUCT(('Booking Guest Information'!$A$21:$A$170&lt;&gt;"X")*('Booking Guest Information'!$M$21:$M$170&lt;=BV$5)*('Booking Guest Information'!$O$21:$O$170&gt;BV$5)*('Booking Guest Information'!$G$21:$G$170=$AA19)),"")</f>
        <v>0</v>
      </c>
      <c r="BW19" s="19">
        <f>IF($AA19&lt;&gt;"",SUMPRODUCT(('Booking Guest Information'!$A$21:$A$170&lt;&gt;"X")*('Booking Guest Information'!$M$21:$M$170&lt;=BW$5)*('Booking Guest Information'!$O$21:$O$170&gt;BW$5)*('Booking Guest Information'!$G$21:$G$170=$AA19)),"")</f>
        <v>0</v>
      </c>
      <c r="BX19" s="19">
        <f>IF($AA19&lt;&gt;"",SUMPRODUCT(('Booking Guest Information'!$A$21:$A$170&lt;&gt;"X")*('Booking Guest Information'!$M$21:$M$170&lt;=BX$5)*('Booking Guest Information'!$O$21:$O$170&gt;BX$5)*('Booking Guest Information'!$G$21:$G$170=$AA19)),"")</f>
        <v>0</v>
      </c>
      <c r="BY19" s="19">
        <f>IF($AA19&lt;&gt;"",SUMPRODUCT(('Booking Guest Information'!$A$21:$A$170&lt;&gt;"X")*('Booking Guest Information'!$M$21:$M$170&lt;=BY$5)*('Booking Guest Information'!$O$21:$O$170&gt;BY$5)*('Booking Guest Information'!$G$21:$G$170=$AA19)),"")</f>
        <v>0</v>
      </c>
      <c r="BZ19" s="19">
        <f>IF($AA19&lt;&gt;"",SUMPRODUCT(('Booking Guest Information'!$A$21:$A$170&lt;&gt;"X")*('Booking Guest Information'!$M$21:$M$170&lt;=BZ$5)*('Booking Guest Information'!$O$21:$O$170&gt;BZ$5)*('Booking Guest Information'!$G$21:$G$170=$AA19)),"")</f>
        <v>0</v>
      </c>
      <c r="CA19" s="19">
        <f>IF($AA19&lt;&gt;"",SUMPRODUCT(('Booking Guest Information'!$A$21:$A$170&lt;&gt;"X")*('Booking Guest Information'!$M$21:$M$170&lt;=CA$5)*('Booking Guest Information'!$O$21:$O$170&gt;CA$5)*('Booking Guest Information'!$G$21:$G$170=$AA19)),"")</f>
        <v>0</v>
      </c>
      <c r="CB19" s="19">
        <f>IF($AA19&lt;&gt;"",SUMPRODUCT(('Booking Guest Information'!$A$21:$A$170&lt;&gt;"X")*('Booking Guest Information'!$M$21:$M$170&lt;=CB$5)*('Booking Guest Information'!$O$21:$O$170&gt;CB$5)*('Booking Guest Information'!$G$21:$G$170=$AA19)),"")</f>
        <v>0</v>
      </c>
      <c r="CC19" s="19">
        <f>IF($AA19&lt;&gt;"",SUMPRODUCT(('Booking Guest Information'!$A$21:$A$170&lt;&gt;"X")*('Booking Guest Information'!$M$21:$M$170&lt;=CC$5)*('Booking Guest Information'!$O$21:$O$170&gt;CC$5)*('Booking Guest Information'!$G$21:$G$170=$AA19)),"")</f>
        <v>0</v>
      </c>
      <c r="CD19" s="19">
        <f>IF($AA19&lt;&gt;"",SUMPRODUCT(('Booking Guest Information'!$A$21:$A$170&lt;&gt;"X")*('Booking Guest Information'!$M$21:$M$170&lt;=CD$5)*('Booking Guest Information'!$O$21:$O$170&gt;CD$5)*('Booking Guest Information'!$G$21:$G$170=$AA19)),"")</f>
        <v>0</v>
      </c>
      <c r="CE19" s="19">
        <f>IF($AA19&lt;&gt;"",SUMPRODUCT(('Booking Guest Information'!$A$21:$A$170&lt;&gt;"X")*('Booking Guest Information'!$M$21:$M$170&lt;=CE$5)*('Booking Guest Information'!$O$21:$O$170&gt;CE$5)*('Booking Guest Information'!$G$21:$G$170=$AA19)),"")</f>
        <v>0</v>
      </c>
      <c r="CF19" s="19">
        <f>IF($AA19&lt;&gt;"",SUMPRODUCT(('Booking Guest Information'!$A$21:$A$170&lt;&gt;"X")*('Booking Guest Information'!$M$21:$M$170&lt;=CF$5)*('Booking Guest Information'!$O$21:$O$170&gt;CF$5)*('Booking Guest Information'!$G$21:$G$170=$AA19)),"")</f>
        <v>0</v>
      </c>
      <c r="CG19" s="19">
        <f>IF($AA19&lt;&gt;"",SUMPRODUCT(('Booking Guest Information'!$A$21:$A$170&lt;&gt;"X")*('Booking Guest Information'!$M$21:$M$170&lt;=CG$5)*('Booking Guest Information'!$O$21:$O$170&gt;CG$5)*('Booking Guest Information'!$G$21:$G$170=$AA19)),"")</f>
        <v>0</v>
      </c>
      <c r="CH19" s="19">
        <f>IF($AA19&lt;&gt;"",SUMPRODUCT(('Booking Guest Information'!$A$21:$A$170&lt;&gt;"X")*('Booking Guest Information'!$M$21:$M$170&lt;=CH$5)*('Booking Guest Information'!$O$21:$O$170&gt;CH$5)*('Booking Guest Information'!$G$21:$G$170=$AA19)),"")</f>
        <v>0</v>
      </c>
      <c r="CI19" s="19">
        <f>IF($AA19&lt;&gt;"",SUMPRODUCT(('Booking Guest Information'!$A$21:$A$170&lt;&gt;"X")*('Booking Guest Information'!$M$21:$M$170&lt;=CI$5)*('Booking Guest Information'!$O$21:$O$170&gt;CI$5)*('Booking Guest Information'!$G$21:$G$170=$AA19)),"")</f>
        <v>0</v>
      </c>
      <c r="CJ19" s="19">
        <f>IF($AA19&lt;&gt;"",SUMPRODUCT(('Booking Guest Information'!$A$21:$A$170&lt;&gt;"X")*('Booking Guest Information'!$M$21:$M$170&lt;=CJ$5)*('Booking Guest Information'!$O$21:$O$170&gt;CJ$5)*('Booking Guest Information'!$G$21:$G$170=$AA19)),"")</f>
        <v>0</v>
      </c>
      <c r="CK19" s="19">
        <f>IF($AA19&lt;&gt;"",SUMPRODUCT(('Booking Guest Information'!$A$21:$A$170&lt;&gt;"X")*('Booking Guest Information'!$M$21:$M$170&lt;=CK$5)*('Booking Guest Information'!$O$21:$O$170&gt;CK$5)*('Booking Guest Information'!$G$21:$G$170=$AA19)),"")</f>
        <v>0</v>
      </c>
      <c r="CL19" s="19">
        <f>IF($AA19&lt;&gt;"",SUMPRODUCT(('Booking Guest Information'!$A$21:$A$170&lt;&gt;"X")*('Booking Guest Information'!$M$21:$M$170&lt;=CL$5)*('Booking Guest Information'!$O$21:$O$170&gt;CL$5)*('Booking Guest Information'!$G$21:$G$170=$AA19)),"")</f>
        <v>0</v>
      </c>
      <c r="CM19" s="19">
        <f>IF($AA19&lt;&gt;"",SUMPRODUCT(('Booking Guest Information'!$A$21:$A$170&lt;&gt;"X")*('Booking Guest Information'!$M$21:$M$170&lt;=CM$5)*('Booking Guest Information'!$O$21:$O$170&gt;CM$5)*('Booking Guest Information'!$G$21:$G$170=$AA19)),"")</f>
        <v>0</v>
      </c>
      <c r="CN19" s="19">
        <f>IF($AA19&lt;&gt;"",SUMPRODUCT(('Booking Guest Information'!$A$21:$A$170&lt;&gt;"X")*('Booking Guest Information'!$M$21:$M$170&lt;=CN$5)*('Booking Guest Information'!$O$21:$O$170&gt;CN$5)*('Booking Guest Information'!$G$21:$G$170=$AA19)),"")</f>
        <v>0</v>
      </c>
      <c r="CO19" s="19">
        <f>IF($AA19&lt;&gt;"",SUMPRODUCT(('Booking Guest Information'!$A$21:$A$170&lt;&gt;"X")*('Booking Guest Information'!$M$21:$M$170&lt;=CO$5)*('Booking Guest Information'!$O$21:$O$170&gt;CO$5)*('Booking Guest Information'!$G$21:$G$170=$AA19)),"")</f>
        <v>0</v>
      </c>
      <c r="CP19" s="19">
        <f>IF($AA19&lt;&gt;"",SUMPRODUCT(('Booking Guest Information'!$A$21:$A$170&lt;&gt;"X")*('Booking Guest Information'!$M$21:$M$170&lt;=CP$5)*('Booking Guest Information'!$O$21:$O$170&gt;CP$5)*('Booking Guest Information'!$G$21:$G$170=$AA19)),"")</f>
        <v>0</v>
      </c>
      <c r="CQ19" s="19">
        <f>IF($AA19&lt;&gt;"",SUMPRODUCT(('Booking Guest Information'!$A$21:$A$170&lt;&gt;"X")*('Booking Guest Information'!$M$21:$M$170&lt;=CQ$5)*('Booking Guest Information'!$O$21:$O$170&gt;CQ$5)*('Booking Guest Information'!$G$21:$G$170=$AA19)),"")</f>
        <v>0</v>
      </c>
      <c r="CR19" s="19">
        <f>IF($AA19&lt;&gt;"",SUMPRODUCT(('Booking Guest Information'!$A$21:$A$170&lt;&gt;"X")*('Booking Guest Information'!$M$21:$M$170&lt;=CR$5)*('Booking Guest Information'!$O$21:$O$170&gt;CR$5)*('Booking Guest Information'!$G$21:$G$170=$AA19)),"")</f>
        <v>0</v>
      </c>
      <c r="CS19" s="19">
        <f>IF($AA19&lt;&gt;"",SUMPRODUCT(('Booking Guest Information'!$A$21:$A$170&lt;&gt;"X")*('Booking Guest Information'!$M$21:$M$170&lt;=CS$5)*('Booking Guest Information'!$O$21:$O$170&gt;CS$5)*('Booking Guest Information'!$G$21:$G$170=$AA19)),"")</f>
        <v>0</v>
      </c>
      <c r="CT19" s="19">
        <f>IF($AA19&lt;&gt;"",SUMPRODUCT(('Booking Guest Information'!$A$21:$A$170&lt;&gt;"X")*('Booking Guest Information'!$M$21:$M$170&lt;=CT$5)*('Booking Guest Information'!$O$21:$O$170&gt;CT$5)*('Booking Guest Information'!$G$21:$G$170=$AA19)),"")</f>
        <v>0</v>
      </c>
      <c r="CU19" s="19">
        <f>IF($AA19&lt;&gt;"",SUMPRODUCT(('Booking Guest Information'!$A$21:$A$170&lt;&gt;"X")*('Booking Guest Information'!$M$21:$M$170&lt;=CU$5)*('Booking Guest Information'!$O$21:$O$170&gt;CU$5)*('Booking Guest Information'!$G$21:$G$170=$AA19)),"")</f>
        <v>0</v>
      </c>
      <c r="CV19" s="19">
        <f>IF($AA19&lt;&gt;"",SUMPRODUCT(('Booking Guest Information'!$A$21:$A$170&lt;&gt;"X")*('Booking Guest Information'!$M$21:$M$170&lt;=CV$5)*('Booking Guest Information'!$O$21:$O$170&gt;CV$5)*('Booking Guest Information'!$G$21:$G$170=$AA19)),"")</f>
        <v>0</v>
      </c>
      <c r="CW19" s="19">
        <f>IF($AA19&lt;&gt;"",SUMPRODUCT(('Booking Guest Information'!$A$21:$A$170&lt;&gt;"X")*('Booking Guest Information'!$M$21:$M$170&lt;=CW$5)*('Booking Guest Information'!$O$21:$O$170&gt;CW$5)*('Booking Guest Information'!$G$21:$G$170=$AA19)),"")</f>
        <v>0</v>
      </c>
      <c r="CX19" s="19">
        <f>IF($AA19&lt;&gt;"",SUMPRODUCT(('Booking Guest Information'!$A$21:$A$170&lt;&gt;"X")*('Booking Guest Information'!$M$21:$M$170&lt;=CX$5)*('Booking Guest Information'!$O$21:$O$170&gt;CX$5)*('Booking Guest Information'!$G$21:$G$170=$AA19)),"")</f>
        <v>0</v>
      </c>
      <c r="CY19" s="19">
        <f>IF($AA19&lt;&gt;"",SUMPRODUCT(('Booking Guest Information'!$A$21:$A$170&lt;&gt;"X")*('Booking Guest Information'!$M$21:$M$170&lt;=CY$5)*('Booking Guest Information'!$O$21:$O$170&gt;CY$5)*('Booking Guest Information'!$G$21:$G$170=$AA19)),"")</f>
        <v>0</v>
      </c>
      <c r="CZ19" s="19">
        <f>IF($AA19&lt;&gt;"",SUMPRODUCT(('Booking Guest Information'!$A$21:$A$170&lt;&gt;"X")*('Booking Guest Information'!$M$21:$M$170&lt;=CZ$5)*('Booking Guest Information'!$O$21:$O$170&gt;CZ$5)*('Booking Guest Information'!$G$21:$G$170=$AA19)),"")</f>
        <v>0</v>
      </c>
      <c r="DA19" s="19">
        <f>IF($AA19&lt;&gt;"",SUMPRODUCT(('Booking Guest Information'!$A$21:$A$170&lt;&gt;"X")*('Booking Guest Information'!$M$21:$M$170&lt;=DA$5)*('Booking Guest Information'!$O$21:$O$170&gt;DA$5)*('Booking Guest Information'!$G$21:$G$170=$AA19)),"")</f>
        <v>0</v>
      </c>
      <c r="DB19" s="19">
        <f>IF($AA19&lt;&gt;"",SUMPRODUCT(('Booking Guest Information'!$A$21:$A$170&lt;&gt;"X")*('Booking Guest Information'!$M$21:$M$170&lt;=DB$5)*('Booking Guest Information'!$O$21:$O$170&gt;DB$5)*('Booking Guest Information'!$G$21:$G$170=$AA19)),"")</f>
        <v>0</v>
      </c>
      <c r="DC19" s="19">
        <f>IF($AA19&lt;&gt;"",SUMPRODUCT(('Booking Guest Information'!$A$21:$A$170&lt;&gt;"X")*('Booking Guest Information'!$M$21:$M$170&lt;=DC$5)*('Booking Guest Information'!$O$21:$O$170&gt;DC$5)*('Booking Guest Information'!$G$21:$G$170=$AA19)),"")</f>
        <v>0</v>
      </c>
      <c r="DD19" s="19">
        <f>IF($AA19&lt;&gt;"",SUMPRODUCT(('Booking Guest Information'!$A$21:$A$170&lt;&gt;"X")*('Booking Guest Information'!$M$21:$M$170&lt;=DD$5)*('Booking Guest Information'!$O$21:$O$170&gt;DD$5)*('Booking Guest Information'!$G$21:$G$170=$AA19)),"")</f>
        <v>0</v>
      </c>
      <c r="DE19" s="19">
        <f>IF($AA19&lt;&gt;"",SUMPRODUCT(('Booking Guest Information'!$A$21:$A$170&lt;&gt;"X")*('Booking Guest Information'!$M$21:$M$170&lt;=DE$5)*('Booking Guest Information'!$O$21:$O$170&gt;DE$5)*('Booking Guest Information'!$G$21:$G$170=$AA19)),"")</f>
        <v>0</v>
      </c>
      <c r="DF19" s="19">
        <f>IF($AA19&lt;&gt;"",SUMPRODUCT(('Booking Guest Information'!$A$21:$A$170&lt;&gt;"X")*('Booking Guest Information'!$M$21:$M$170&lt;=DF$5)*('Booking Guest Information'!$O$21:$O$170&gt;DF$5)*('Booking Guest Information'!$G$21:$G$170=$AA19)),"")</f>
        <v>0</v>
      </c>
      <c r="DG19" s="19">
        <f>IF($AA19&lt;&gt;"",SUMPRODUCT(('Booking Guest Information'!$A$21:$A$170&lt;&gt;"X")*('Booking Guest Information'!$M$21:$M$170&lt;=DG$5)*('Booking Guest Information'!$O$21:$O$170&gt;DG$5)*('Booking Guest Information'!$G$21:$G$170=$AA19)),"")</f>
        <v>0</v>
      </c>
      <c r="DH19" s="19">
        <f>IF($AA19&lt;&gt;"",SUMPRODUCT(('Booking Guest Information'!$A$21:$A$170&lt;&gt;"X")*('Booking Guest Information'!$M$21:$M$170&lt;=DH$5)*('Booking Guest Information'!$O$21:$O$170&gt;DH$5)*('Booking Guest Information'!$G$21:$G$170=$AA19)),"")</f>
        <v>0</v>
      </c>
      <c r="DI19" s="19">
        <f>IF($AA19&lt;&gt;"",SUMPRODUCT(('Booking Guest Information'!$A$21:$A$170&lt;&gt;"X")*('Booking Guest Information'!$M$21:$M$170&lt;=DI$5)*('Booking Guest Information'!$O$21:$O$170&gt;DI$5)*('Booking Guest Information'!$G$21:$G$170=$AA19)),"")</f>
        <v>0</v>
      </c>
      <c r="DJ19" s="19">
        <f>IF($AA19&lt;&gt;"",SUMPRODUCT(('Booking Guest Information'!$A$21:$A$170&lt;&gt;"X")*('Booking Guest Information'!$M$21:$M$170&lt;=DJ$5)*('Booking Guest Information'!$O$21:$O$170&gt;DJ$5)*('Booking Guest Information'!$G$21:$G$170=$AA19)),"")</f>
        <v>0</v>
      </c>
      <c r="DK19" s="19">
        <f>IF($AA19&lt;&gt;"",SUMPRODUCT(('Booking Guest Information'!$A$21:$A$170&lt;&gt;"X")*('Booking Guest Information'!$M$21:$M$170&lt;=DK$5)*('Booking Guest Information'!$O$21:$O$170&gt;DK$5)*('Booking Guest Information'!$G$21:$G$170=$AA19)),"")</f>
        <v>0</v>
      </c>
      <c r="DL19" s="19">
        <f>IF($AA19&lt;&gt;"",SUMPRODUCT(('Booking Guest Information'!$A$21:$A$170&lt;&gt;"X")*('Booking Guest Information'!$M$21:$M$170&lt;=DL$5)*('Booking Guest Information'!$O$21:$O$170&gt;DL$5)*('Booking Guest Information'!$G$21:$G$170=$AA19)),"")</f>
        <v>0</v>
      </c>
      <c r="DM19" s="19">
        <f>IF($AA19&lt;&gt;"",SUMPRODUCT(('Booking Guest Information'!$A$21:$A$170&lt;&gt;"X")*('Booking Guest Information'!$M$21:$M$170&lt;=DM$5)*('Booking Guest Information'!$O$21:$O$170&gt;DM$5)*('Booking Guest Information'!$G$21:$G$170=$AA19)),"")</f>
        <v>0</v>
      </c>
      <c r="DN19" s="19">
        <f>IF($AA19&lt;&gt;"",SUMPRODUCT(('Booking Guest Information'!$A$21:$A$170&lt;&gt;"X")*('Booking Guest Information'!$M$21:$M$170&lt;=DN$5)*('Booking Guest Information'!$O$21:$O$170&gt;DN$5)*('Booking Guest Information'!$G$21:$G$170=$AA19)),"")</f>
        <v>0</v>
      </c>
      <c r="DO19" s="19">
        <f>IF($AA19&lt;&gt;"",SUMPRODUCT(('Booking Guest Information'!$A$21:$A$170&lt;&gt;"X")*('Booking Guest Information'!$M$21:$M$170&lt;=DO$5)*('Booking Guest Information'!$O$21:$O$170&gt;DO$5)*('Booking Guest Information'!$G$21:$G$170=$AA19)),"")</f>
        <v>0</v>
      </c>
      <c r="DP19" s="19">
        <f>IF($AA19&lt;&gt;"",SUMPRODUCT(('Booking Guest Information'!$A$21:$A$170&lt;&gt;"X")*('Booking Guest Information'!$M$21:$M$170&lt;=DP$5)*('Booking Guest Information'!$O$21:$O$170&gt;DP$5)*('Booking Guest Information'!$G$21:$G$170=$AA19)),"")</f>
        <v>0</v>
      </c>
      <c r="DQ19" s="19">
        <f>IF($AA19&lt;&gt;"",SUMPRODUCT(('Booking Guest Information'!$A$21:$A$170&lt;&gt;"X")*('Booking Guest Information'!$M$21:$M$170&lt;=DQ$5)*('Booking Guest Information'!$O$21:$O$170&gt;DQ$5)*('Booking Guest Information'!$G$21:$G$170=$AA19)),"")</f>
        <v>0</v>
      </c>
      <c r="DR19" s="19">
        <f>IF($AA19&lt;&gt;"",SUMPRODUCT(('Booking Guest Information'!$A$21:$A$170&lt;&gt;"X")*('Booking Guest Information'!$M$21:$M$170&lt;=DR$5)*('Booking Guest Information'!$O$21:$O$170&gt;DR$5)*('Booking Guest Information'!$G$21:$G$170=$AA19)),"")</f>
        <v>0</v>
      </c>
      <c r="DS19" s="19">
        <f>IF($AA19&lt;&gt;"",SUMPRODUCT(('Booking Guest Information'!$A$21:$A$170&lt;&gt;"X")*('Booking Guest Information'!$M$21:$M$170&lt;=DS$5)*('Booking Guest Information'!$O$21:$O$170&gt;DS$5)*('Booking Guest Information'!$G$21:$G$170=$AA19)),"")</f>
        <v>0</v>
      </c>
      <c r="DT19" s="19">
        <f>IF($AA19&lt;&gt;"",SUMPRODUCT(('Booking Guest Information'!$A$21:$A$170&lt;&gt;"X")*('Booking Guest Information'!$M$21:$M$170&lt;=DT$5)*('Booking Guest Information'!$O$21:$O$170&gt;DT$5)*('Booking Guest Information'!$G$21:$G$170=$AA19)),"")</f>
        <v>0</v>
      </c>
      <c r="DU19" s="19">
        <f>IF($AA19&lt;&gt;"",SUMPRODUCT(('Booking Guest Information'!$A$21:$A$170&lt;&gt;"X")*('Booking Guest Information'!$M$21:$M$170&lt;=DU$5)*('Booking Guest Information'!$O$21:$O$170&gt;DU$5)*('Booking Guest Information'!$G$21:$G$170=$AA19)),"")</f>
        <v>0</v>
      </c>
      <c r="DV19" s="19">
        <f>IF($AA19&lt;&gt;"",SUMPRODUCT(('Booking Guest Information'!$A$21:$A$170&lt;&gt;"X")*('Booking Guest Information'!$M$21:$M$170&lt;=DV$5)*('Booking Guest Information'!$O$21:$O$170&gt;DV$5)*('Booking Guest Information'!$G$21:$G$170=$AA19)),"")</f>
        <v>0</v>
      </c>
      <c r="DW19" s="19">
        <f>IF($AA19&lt;&gt;"",SUMPRODUCT(('Booking Guest Information'!$A$21:$A$170&lt;&gt;"X")*('Booking Guest Information'!$M$21:$M$170&lt;=DW$5)*('Booking Guest Information'!$O$21:$O$170&gt;DW$5)*('Booking Guest Information'!$G$21:$G$170=$AA19)),"")</f>
        <v>0</v>
      </c>
      <c r="DX19" s="19">
        <f>IF($AA19&lt;&gt;"",SUMPRODUCT(('Booking Guest Information'!$A$21:$A$170&lt;&gt;"X")*('Booking Guest Information'!$M$21:$M$170&lt;=DX$5)*('Booking Guest Information'!$O$21:$O$170&gt;DX$5)*('Booking Guest Information'!$G$21:$G$170=$AA19)),"")</f>
        <v>0</v>
      </c>
      <c r="DY19" s="19">
        <f>IF($AA19&lt;&gt;"",SUMPRODUCT(('Booking Guest Information'!$A$21:$A$170&lt;&gt;"X")*('Booking Guest Information'!$M$21:$M$170&lt;=DY$5)*('Booking Guest Information'!$O$21:$O$170&gt;DY$5)*('Booking Guest Information'!$G$21:$G$170=$AA19)),"")</f>
        <v>0</v>
      </c>
      <c r="DZ19" s="19">
        <f>IF($AA19&lt;&gt;"",SUMPRODUCT(('Booking Guest Information'!$A$21:$A$170&lt;&gt;"X")*('Booking Guest Information'!$M$21:$M$170&lt;=DZ$5)*('Booking Guest Information'!$O$21:$O$170&gt;DZ$5)*('Booking Guest Information'!$G$21:$G$170=$AA19)),"")</f>
        <v>0</v>
      </c>
      <c r="EA19" s="19">
        <f>IF($AA19&lt;&gt;"",SUMPRODUCT(('Booking Guest Information'!$A$21:$A$170&lt;&gt;"X")*('Booking Guest Information'!$M$21:$M$170&lt;=EA$5)*('Booking Guest Information'!$O$21:$O$170&gt;EA$5)*('Booking Guest Information'!$G$21:$G$170=$AA19)),"")</f>
        <v>0</v>
      </c>
      <c r="EB19" s="19">
        <f>IF($AA19&lt;&gt;"",SUMPRODUCT(('Booking Guest Information'!$A$21:$A$170&lt;&gt;"X")*('Booking Guest Information'!$M$21:$M$170&lt;=EB$5)*('Booking Guest Information'!$O$21:$O$170&gt;EB$5)*('Booking Guest Information'!$G$21:$G$170=$AA19)),"")</f>
        <v>0</v>
      </c>
      <c r="EC19" s="19">
        <f>IF($AA19&lt;&gt;"",SUMPRODUCT(('Booking Guest Information'!$A$21:$A$170&lt;&gt;"X")*('Booking Guest Information'!$M$21:$M$170&lt;=EC$5)*('Booking Guest Information'!$O$21:$O$170&gt;EC$5)*('Booking Guest Information'!$G$21:$G$170=$AA19)),"")</f>
        <v>0</v>
      </c>
      <c r="ED19" s="19">
        <f>IF($AA19&lt;&gt;"",SUMPRODUCT(('Booking Guest Information'!$A$21:$A$170&lt;&gt;"X")*('Booking Guest Information'!$M$21:$M$170&lt;=ED$5)*('Booking Guest Information'!$O$21:$O$170&gt;ED$5)*('Booking Guest Information'!$G$21:$G$170=$AA19)),"")</f>
        <v>0</v>
      </c>
      <c r="EE19" s="19">
        <f>IF($AA19&lt;&gt;"",SUMPRODUCT(('Booking Guest Information'!$A$21:$A$170&lt;&gt;"X")*('Booking Guest Information'!$M$21:$M$170&lt;=EE$5)*('Booking Guest Information'!$O$21:$O$170&gt;EE$5)*('Booking Guest Information'!$G$21:$G$170=$AA19)),"")</f>
        <v>0</v>
      </c>
      <c r="EF19" s="19">
        <f>IF($AA19&lt;&gt;"",SUMPRODUCT(('Booking Guest Information'!$A$21:$A$170&lt;&gt;"X")*('Booking Guest Information'!$M$21:$M$170&lt;=EF$5)*('Booking Guest Information'!$O$21:$O$170&gt;EF$5)*('Booking Guest Information'!$G$21:$G$170=$AA19)),"")</f>
        <v>0</v>
      </c>
      <c r="EG19" s="19">
        <f>IF($AA19&lt;&gt;"",SUMPRODUCT(('Booking Guest Information'!$A$21:$A$170&lt;&gt;"X")*('Booking Guest Information'!$M$21:$M$170&lt;=EG$5)*('Booking Guest Information'!$O$21:$O$170&gt;EG$5)*('Booking Guest Information'!$G$21:$G$170=$AA19)),"")</f>
        <v>0</v>
      </c>
      <c r="EH19" s="19">
        <f>IF($AA19&lt;&gt;"",SUMPRODUCT(('Booking Guest Information'!$A$21:$A$170&lt;&gt;"X")*('Booking Guest Information'!$M$21:$M$170&lt;=EH$5)*('Booking Guest Information'!$O$21:$O$170&gt;EH$5)*('Booking Guest Information'!$G$21:$G$170=$AA19)),"")</f>
        <v>0</v>
      </c>
      <c r="EI19" s="19">
        <f>IF($AA19&lt;&gt;"",SUMPRODUCT(('Booking Guest Information'!$A$21:$A$170&lt;&gt;"X")*('Booking Guest Information'!$M$21:$M$170&lt;=EI$5)*('Booking Guest Information'!$O$21:$O$170&gt;EI$5)*('Booking Guest Information'!$G$21:$G$170=$AA19)),"")</f>
        <v>0</v>
      </c>
      <c r="EJ19" s="19">
        <f>IF($AA19&lt;&gt;"",SUMPRODUCT(('Booking Guest Information'!$A$21:$A$170&lt;&gt;"X")*('Booking Guest Information'!$M$21:$M$170&lt;=EJ$5)*('Booking Guest Information'!$O$21:$O$170&gt;EJ$5)*('Booking Guest Information'!$G$21:$G$170=$AA19)),"")</f>
        <v>0</v>
      </c>
      <c r="EK19" s="19">
        <f>IF($AA19&lt;&gt;"",SUMPRODUCT(('Booking Guest Information'!$A$21:$A$170&lt;&gt;"X")*('Booking Guest Information'!$M$21:$M$170&lt;=EK$5)*('Booking Guest Information'!$O$21:$O$170&gt;EK$5)*('Booking Guest Information'!$G$21:$G$170=$AA19)),"")</f>
        <v>0</v>
      </c>
      <c r="EL19" s="19">
        <f>IF($AA19&lt;&gt;"",SUMPRODUCT(('Booking Guest Information'!$A$21:$A$170&lt;&gt;"X")*('Booking Guest Information'!$M$21:$M$170&lt;=EL$5)*('Booking Guest Information'!$O$21:$O$170&gt;EL$5)*('Booking Guest Information'!$G$21:$G$170=$AA19)),"")</f>
        <v>0</v>
      </c>
      <c r="EM19" s="19">
        <f>IF($AA19&lt;&gt;"",SUMPRODUCT(('Booking Guest Information'!$A$21:$A$170&lt;&gt;"X")*('Booking Guest Information'!$M$21:$M$170&lt;=EM$5)*('Booking Guest Information'!$O$21:$O$170&gt;EM$5)*('Booking Guest Information'!$G$21:$G$170=$AA19)),"")</f>
        <v>0</v>
      </c>
      <c r="EN19" s="19">
        <f>IF($AA19&lt;&gt;"",SUMPRODUCT(('Booking Guest Information'!$A$21:$A$170&lt;&gt;"X")*('Booking Guest Information'!$M$21:$M$170&lt;=EN$5)*('Booking Guest Information'!$O$21:$O$170&gt;EN$5)*('Booking Guest Information'!$G$21:$G$170=$AA19)),"")</f>
        <v>0</v>
      </c>
      <c r="EO19" s="19">
        <f>IF($AA19&lt;&gt;"",SUMPRODUCT(('Booking Guest Information'!$A$21:$A$170&lt;&gt;"X")*('Booking Guest Information'!$M$21:$M$170&lt;=EO$5)*('Booking Guest Information'!$O$21:$O$170&gt;EO$5)*('Booking Guest Information'!$G$21:$G$170=$AA19)),"")</f>
        <v>0</v>
      </c>
      <c r="EP19" s="19">
        <f>IF($AA19&lt;&gt;"",SUMPRODUCT(('Booking Guest Information'!$A$21:$A$170&lt;&gt;"X")*('Booking Guest Information'!$M$21:$M$170&lt;=EP$5)*('Booking Guest Information'!$O$21:$O$170&gt;EP$5)*('Booking Guest Information'!$G$21:$G$170=$AA19)),"")</f>
        <v>0</v>
      </c>
      <c r="EQ19" s="19">
        <f>IF($AA19&lt;&gt;"",SUMPRODUCT(('Booking Guest Information'!$A$21:$A$170&lt;&gt;"X")*('Booking Guest Information'!$M$21:$M$170&lt;=EQ$5)*('Booking Guest Information'!$O$21:$O$170&gt;EQ$5)*('Booking Guest Information'!$G$21:$G$170=$AA19)),"")</f>
        <v>0</v>
      </c>
      <c r="ER19" s="19">
        <f>IF($AA19&lt;&gt;"",SUMPRODUCT(('Booking Guest Information'!$A$21:$A$170&lt;&gt;"X")*('Booking Guest Information'!$M$21:$M$170&lt;=ER$5)*('Booking Guest Information'!$O$21:$O$170&gt;ER$5)*('Booking Guest Information'!$G$21:$G$170=$AA19)),"")</f>
        <v>0</v>
      </c>
      <c r="ES19" s="19">
        <f>IF($AA19&lt;&gt;"",SUMPRODUCT(('Booking Guest Information'!$A$21:$A$170&lt;&gt;"X")*('Booking Guest Information'!$M$21:$M$170&lt;=ES$5)*('Booking Guest Information'!$O$21:$O$170&gt;ES$5)*('Booking Guest Information'!$G$21:$G$170=$AA19)),"")</f>
        <v>0</v>
      </c>
      <c r="ET19" s="19">
        <f>IF($AA19&lt;&gt;"",SUMPRODUCT(('Booking Guest Information'!$A$21:$A$170&lt;&gt;"X")*('Booking Guest Information'!$M$21:$M$170&lt;=ET$5)*('Booking Guest Information'!$O$21:$O$170&gt;ET$5)*('Booking Guest Information'!$G$21:$G$170=$AA19)),"")</f>
        <v>0</v>
      </c>
      <c r="EU19" s="19">
        <f>IF($AA19&lt;&gt;"",SUMPRODUCT(('Booking Guest Information'!$A$21:$A$170&lt;&gt;"X")*('Booking Guest Information'!$M$21:$M$170&lt;=EU$5)*('Booking Guest Information'!$O$21:$O$170&gt;EU$5)*('Booking Guest Information'!$G$21:$G$170=$AA19)),"")</f>
        <v>0</v>
      </c>
      <c r="EV19" s="19">
        <f>IF($AA19&lt;&gt;"",SUMPRODUCT(('Booking Guest Information'!$A$21:$A$170&lt;&gt;"X")*('Booking Guest Information'!$M$21:$M$170&lt;=EV$5)*('Booking Guest Information'!$O$21:$O$170&gt;EV$5)*('Booking Guest Information'!$G$21:$G$170=$AA19)),"")</f>
        <v>0</v>
      </c>
      <c r="EW19" s="19">
        <f>IF($AA19&lt;&gt;"",SUMPRODUCT(('Booking Guest Information'!$A$21:$A$170&lt;&gt;"X")*('Booking Guest Information'!$M$21:$M$170&lt;=EW$5)*('Booking Guest Information'!$O$21:$O$170&gt;EW$5)*('Booking Guest Information'!$G$21:$G$170=$AA19)),"")</f>
        <v>0</v>
      </c>
      <c r="EX19" s="19">
        <f>IF($AA19&lt;&gt;"",SUMPRODUCT(('Booking Guest Information'!$A$21:$A$170&lt;&gt;"X")*('Booking Guest Information'!$M$21:$M$170&lt;=EX$5)*('Booking Guest Information'!$O$21:$O$170&gt;EX$5)*('Booking Guest Information'!$G$21:$G$170=$AA19)),"")</f>
        <v>0</v>
      </c>
      <c r="EY19" s="19">
        <f>IF($AA19&lt;&gt;"",SUMPRODUCT(('Booking Guest Information'!$A$21:$A$170&lt;&gt;"X")*('Booking Guest Information'!$M$21:$M$170&lt;=EY$5)*('Booking Guest Information'!$O$21:$O$170&gt;EY$5)*('Booking Guest Information'!$G$21:$G$170=$AA19)),"")</f>
        <v>0</v>
      </c>
      <c r="EZ19" s="19">
        <f>IF($AA19&lt;&gt;"",SUMPRODUCT(('Booking Guest Information'!$A$21:$A$170&lt;&gt;"X")*('Booking Guest Information'!$M$21:$M$170&lt;=EZ$5)*('Booking Guest Information'!$O$21:$O$170&gt;EZ$5)*('Booking Guest Information'!$G$21:$G$170=$AA19)),"")</f>
        <v>0</v>
      </c>
      <c r="FA19" s="19">
        <f>IF($AA19&lt;&gt;"",SUMPRODUCT(('Booking Guest Information'!$A$21:$A$170&lt;&gt;"X")*('Booking Guest Information'!$M$21:$M$170&lt;=FA$5)*('Booking Guest Information'!$O$21:$O$170&gt;FA$5)*('Booking Guest Information'!$G$21:$G$170=$AA19)),"")</f>
        <v>0</v>
      </c>
      <c r="FB19" s="19">
        <f>IF($AA19&lt;&gt;"",SUMPRODUCT(('Booking Guest Information'!$A$21:$A$170&lt;&gt;"X")*('Booking Guest Information'!$M$21:$M$170&lt;=FB$5)*('Booking Guest Information'!$O$21:$O$170&gt;FB$5)*('Booking Guest Information'!$G$21:$G$170=$AA19)),"")</f>
        <v>0</v>
      </c>
      <c r="FC19" s="19">
        <f>IF($AA19&lt;&gt;"",SUMPRODUCT(('Booking Guest Information'!$A$21:$A$170&lt;&gt;"X")*('Booking Guest Information'!$M$21:$M$170&lt;=FC$5)*('Booking Guest Information'!$O$21:$O$170&gt;FC$5)*('Booking Guest Information'!$G$21:$G$170=$AA19)),"")</f>
        <v>0</v>
      </c>
      <c r="FD19" s="19">
        <f>IF($AA19&lt;&gt;"",SUMPRODUCT(('Booking Guest Information'!$A$21:$A$170&lt;&gt;"X")*('Booking Guest Information'!$M$21:$M$170&lt;=FD$5)*('Booking Guest Information'!$O$21:$O$170&gt;FD$5)*('Booking Guest Information'!$G$21:$G$170=$AA19)),"")</f>
        <v>0</v>
      </c>
      <c r="FE19" s="19">
        <f>IF($AA19&lt;&gt;"",SUMPRODUCT(('Booking Guest Information'!$A$21:$A$170&lt;&gt;"X")*('Booking Guest Information'!$M$21:$M$170&lt;=FE$5)*('Booking Guest Information'!$O$21:$O$170&gt;FE$5)*('Booking Guest Information'!$G$21:$G$170=$AA19)),"")</f>
        <v>0</v>
      </c>
      <c r="FF19" s="19">
        <f>IF($AA19&lt;&gt;"",SUMPRODUCT(('Booking Guest Information'!$A$21:$A$170&lt;&gt;"X")*('Booking Guest Information'!$M$21:$M$170&lt;=FF$5)*('Booking Guest Information'!$O$21:$O$170&gt;FF$5)*('Booking Guest Information'!$G$21:$G$170=$AA19)),"")</f>
        <v>0</v>
      </c>
      <c r="FG19" s="19">
        <f>IF($AA19&lt;&gt;"",SUMPRODUCT(('Booking Guest Information'!$A$21:$A$170&lt;&gt;"X")*('Booking Guest Information'!$M$21:$M$170&lt;=FG$5)*('Booking Guest Information'!$O$21:$O$170&gt;FG$5)*('Booking Guest Information'!$G$21:$G$170=$AA19)),"")</f>
        <v>0</v>
      </c>
      <c r="FH19" s="19">
        <f>IF($AA19&lt;&gt;"",SUMPRODUCT(('Booking Guest Information'!$A$21:$A$170&lt;&gt;"X")*('Booking Guest Information'!$M$21:$M$170&lt;=FH$5)*('Booking Guest Information'!$O$21:$O$170&gt;FH$5)*('Booking Guest Information'!$G$21:$G$170=$AA19)),"")</f>
        <v>0</v>
      </c>
      <c r="FI19" s="19">
        <f>IF($AA19&lt;&gt;"",SUMPRODUCT(('Booking Guest Information'!$A$21:$A$170&lt;&gt;"X")*('Booking Guest Information'!$M$21:$M$170&lt;=FI$5)*('Booking Guest Information'!$O$21:$O$170&gt;FI$5)*('Booking Guest Information'!$G$21:$G$170=$AA19)),"")</f>
        <v>0</v>
      </c>
      <c r="FJ19" s="19">
        <f>IF($AA19&lt;&gt;"",SUMPRODUCT(('Booking Guest Information'!$A$21:$A$170&lt;&gt;"X")*('Booking Guest Information'!$M$21:$M$170&lt;=FJ$5)*('Booking Guest Information'!$O$21:$O$170&gt;FJ$5)*('Booking Guest Information'!$G$21:$G$170=$AA19)),"")</f>
        <v>0</v>
      </c>
      <c r="FK19" s="19">
        <f>IF($AA19&lt;&gt;"",SUMPRODUCT(('Booking Guest Information'!$A$21:$A$170&lt;&gt;"X")*('Booking Guest Information'!$M$21:$M$170&lt;=FK$5)*('Booking Guest Information'!$O$21:$O$170&gt;FK$5)*('Booking Guest Information'!$G$21:$G$170=$AA19)),"")</f>
        <v>0</v>
      </c>
      <c r="FL19" s="19">
        <f>IF($AA19&lt;&gt;"",SUMPRODUCT(('Booking Guest Information'!$A$21:$A$170&lt;&gt;"X")*('Booking Guest Information'!$M$21:$M$170&lt;=FL$5)*('Booking Guest Information'!$O$21:$O$170&gt;FL$5)*('Booking Guest Information'!$G$21:$G$170=$AA19)),"")</f>
        <v>0</v>
      </c>
      <c r="FM19" s="19">
        <f>IF($AA19&lt;&gt;"",SUMPRODUCT(('Booking Guest Information'!$A$21:$A$170&lt;&gt;"X")*('Booking Guest Information'!$M$21:$M$170&lt;=FM$5)*('Booking Guest Information'!$O$21:$O$170&gt;FM$5)*('Booking Guest Information'!$G$21:$G$170=$AA19)),"")</f>
        <v>0</v>
      </c>
      <c r="FN19" s="19">
        <f>IF($AA19&lt;&gt;"",SUMPRODUCT(('Booking Guest Information'!$A$21:$A$170&lt;&gt;"X")*('Booking Guest Information'!$M$21:$M$170&lt;=FN$5)*('Booking Guest Information'!$O$21:$O$170&gt;FN$5)*('Booking Guest Information'!$G$21:$G$170=$AA19)),"")</f>
        <v>0</v>
      </c>
      <c r="FO19" s="19">
        <f>IF($AA19&lt;&gt;"",SUMPRODUCT(('Booking Guest Information'!$A$21:$A$170&lt;&gt;"X")*('Booking Guest Information'!$M$21:$M$170&lt;=FO$5)*('Booking Guest Information'!$O$21:$O$170&gt;FO$5)*('Booking Guest Information'!$G$21:$G$170=$AA19)),"")</f>
        <v>0</v>
      </c>
      <c r="FP19" s="19">
        <f>IF($AA19&lt;&gt;"",SUMPRODUCT(('Booking Guest Information'!$A$21:$A$170&lt;&gt;"X")*('Booking Guest Information'!$M$21:$M$170&lt;=FP$5)*('Booking Guest Information'!$O$21:$O$170&gt;FP$5)*('Booking Guest Information'!$G$21:$G$170=$AA19)),"")</f>
        <v>0</v>
      </c>
      <c r="FQ19" s="19">
        <f>IF($AA19&lt;&gt;"",SUMPRODUCT(('Booking Guest Information'!$A$21:$A$170&lt;&gt;"X")*('Booking Guest Information'!$M$21:$M$170&lt;=FQ$5)*('Booking Guest Information'!$O$21:$O$170&gt;FQ$5)*('Booking Guest Information'!$G$21:$G$170=$AA19)),"")</f>
        <v>0</v>
      </c>
      <c r="FR19" s="19">
        <f>IF($AA19&lt;&gt;"",SUMPRODUCT(('Booking Guest Information'!$A$21:$A$170&lt;&gt;"X")*('Booking Guest Information'!$M$21:$M$170&lt;=FR$5)*('Booking Guest Information'!$O$21:$O$170&gt;FR$5)*('Booking Guest Information'!$G$21:$G$170=$AA19)),"")</f>
        <v>0</v>
      </c>
      <c r="FS19" s="19">
        <f>IF($AA19&lt;&gt;"",SUMPRODUCT(('Booking Guest Information'!$A$21:$A$170&lt;&gt;"X")*('Booking Guest Information'!$M$21:$M$170&lt;=FS$5)*('Booking Guest Information'!$O$21:$O$170&gt;FS$5)*('Booking Guest Information'!$G$21:$G$170=$AA19)),"")</f>
        <v>0</v>
      </c>
      <c r="FT19" s="19">
        <f>IF($AA19&lt;&gt;"",SUMPRODUCT(('Booking Guest Information'!$A$21:$A$170&lt;&gt;"X")*('Booking Guest Information'!$M$21:$M$170&lt;=FT$5)*('Booking Guest Information'!$O$21:$O$170&gt;FT$5)*('Booking Guest Information'!$G$21:$G$170=$AA19)),"")</f>
        <v>0</v>
      </c>
      <c r="FU19" s="19">
        <f>IF($AA19&lt;&gt;"",SUMPRODUCT(('Booking Guest Information'!$A$21:$A$170&lt;&gt;"X")*('Booking Guest Information'!$M$21:$M$170&lt;=FU$5)*('Booking Guest Information'!$O$21:$O$170&gt;FU$5)*('Booking Guest Information'!$G$21:$G$170=$AA19)),"")</f>
        <v>0</v>
      </c>
      <c r="FV19" s="19">
        <f>IF($AA19&lt;&gt;"",SUMPRODUCT(('Booking Guest Information'!$A$21:$A$170&lt;&gt;"X")*('Booking Guest Information'!$M$21:$M$170&lt;=FV$5)*('Booking Guest Information'!$O$21:$O$170&gt;FV$5)*('Booking Guest Information'!$G$21:$G$170=$AA19)),"")</f>
        <v>0</v>
      </c>
      <c r="FW19" s="19">
        <f>IF($AA19&lt;&gt;"",SUMPRODUCT(('Booking Guest Information'!$A$21:$A$170&lt;&gt;"X")*('Booking Guest Information'!$M$21:$M$170&lt;=FW$5)*('Booking Guest Information'!$O$21:$O$170&gt;FW$5)*('Booking Guest Information'!$G$21:$G$170=$AA19)),"")</f>
        <v>0</v>
      </c>
      <c r="FX19" s="19">
        <f>IF($AA19&lt;&gt;"",SUMPRODUCT(('Booking Guest Information'!$A$21:$A$170&lt;&gt;"X")*('Booking Guest Information'!$M$21:$M$170&lt;=FX$5)*('Booking Guest Information'!$O$21:$O$170&gt;FX$5)*('Booking Guest Information'!$G$21:$G$170=$AA19)),"")</f>
        <v>0</v>
      </c>
      <c r="FY19" s="19">
        <f>IF($AA19&lt;&gt;"",SUMPRODUCT(('Booking Guest Information'!$A$21:$A$170&lt;&gt;"X")*('Booking Guest Information'!$M$21:$M$170&lt;=FY$5)*('Booking Guest Information'!$O$21:$O$170&gt;FY$5)*('Booking Guest Information'!$G$21:$G$170=$AA19)),"")</f>
        <v>0</v>
      </c>
      <c r="FZ19" s="19">
        <f>IF($AA19&lt;&gt;"",SUMPRODUCT(('Booking Guest Information'!$A$21:$A$170&lt;&gt;"X")*('Booking Guest Information'!$M$21:$M$170&lt;=FZ$5)*('Booking Guest Information'!$O$21:$O$170&gt;FZ$5)*('Booking Guest Information'!$G$21:$G$170=$AA19)),"")</f>
        <v>0</v>
      </c>
      <c r="GA19" s="19">
        <f>IF($AA19&lt;&gt;"",SUMPRODUCT(('Booking Guest Information'!$A$21:$A$170&lt;&gt;"X")*('Booking Guest Information'!$M$21:$M$170&lt;=GA$5)*('Booking Guest Information'!$O$21:$O$170&gt;GA$5)*('Booking Guest Information'!$G$21:$G$170=$AA19)),"")</f>
        <v>0</v>
      </c>
      <c r="GB19" s="19">
        <f>IF($AA19&lt;&gt;"",SUMPRODUCT(('Booking Guest Information'!$A$21:$A$170&lt;&gt;"X")*('Booking Guest Information'!$M$21:$M$170&lt;=GB$5)*('Booking Guest Information'!$O$21:$O$170&gt;GB$5)*('Booking Guest Information'!$G$21:$G$170=$AA19)),"")</f>
        <v>0</v>
      </c>
      <c r="GC19" s="19">
        <f>IF($AA19&lt;&gt;"",SUMPRODUCT(('Booking Guest Information'!$A$21:$A$170&lt;&gt;"X")*('Booking Guest Information'!$M$21:$M$170&lt;=GC$5)*('Booking Guest Information'!$O$21:$O$170&gt;GC$5)*('Booking Guest Information'!$G$21:$G$170=$AA19)),"")</f>
        <v>0</v>
      </c>
      <c r="GD19" s="19">
        <f>IF($AA19&lt;&gt;"",SUMPRODUCT(('Booking Guest Information'!$A$21:$A$170&lt;&gt;"X")*('Booking Guest Information'!$M$21:$M$170&lt;=GD$5)*('Booking Guest Information'!$O$21:$O$170&gt;GD$5)*('Booking Guest Information'!$G$21:$G$170=$AA19)),"")</f>
        <v>0</v>
      </c>
      <c r="GE19" s="19">
        <f>IF($AA19&lt;&gt;"",SUMPRODUCT(('Booking Guest Information'!$A$21:$A$170&lt;&gt;"X")*('Booking Guest Information'!$M$21:$M$170&lt;=GE$5)*('Booking Guest Information'!$O$21:$O$170&gt;GE$5)*('Booking Guest Information'!$G$21:$G$170=$AA19)),"")</f>
        <v>0</v>
      </c>
      <c r="GF19" s="19">
        <f>IF($AA19&lt;&gt;"",SUMPRODUCT(('Booking Guest Information'!$A$21:$A$170&lt;&gt;"X")*('Booking Guest Information'!$M$21:$M$170&lt;=GF$5)*('Booking Guest Information'!$O$21:$O$170&gt;GF$5)*('Booking Guest Information'!$G$21:$G$170=$AA19)),"")</f>
        <v>0</v>
      </c>
      <c r="GG19" s="19">
        <f>IF($AA19&lt;&gt;"",SUMPRODUCT(('Booking Guest Information'!$A$21:$A$170&lt;&gt;"X")*('Booking Guest Information'!$M$21:$M$170&lt;=GG$5)*('Booking Guest Information'!$O$21:$O$170&gt;GG$5)*('Booking Guest Information'!$G$21:$G$170=$AA19)),"")</f>
        <v>0</v>
      </c>
      <c r="GH19" s="19">
        <f>IF($AA19&lt;&gt;"",SUMPRODUCT(('Booking Guest Information'!$A$21:$A$170&lt;&gt;"X")*('Booking Guest Information'!$M$21:$M$170&lt;=GH$5)*('Booking Guest Information'!$O$21:$O$170&gt;GH$5)*('Booking Guest Information'!$G$21:$G$170=$AA19)),"")</f>
        <v>0</v>
      </c>
      <c r="GI19" s="19">
        <f>IF($AA19&lt;&gt;"",SUMPRODUCT(('Booking Guest Information'!$A$21:$A$170&lt;&gt;"X")*('Booking Guest Information'!$M$21:$M$170&lt;=GI$5)*('Booking Guest Information'!$O$21:$O$170&gt;GI$5)*('Booking Guest Information'!$G$21:$G$170=$AA19)),"")</f>
        <v>0</v>
      </c>
      <c r="GJ19" s="19">
        <f>IF($AA19&lt;&gt;"",SUMPRODUCT(('Booking Guest Information'!$A$21:$A$170&lt;&gt;"X")*('Booking Guest Information'!$M$21:$M$170&lt;=GJ$5)*('Booking Guest Information'!$O$21:$O$170&gt;GJ$5)*('Booking Guest Information'!$G$21:$G$170=$AA19)),"")</f>
        <v>0</v>
      </c>
      <c r="GK19" s="19">
        <f>IF($AA19&lt;&gt;"",SUMPRODUCT(('Booking Guest Information'!$A$21:$A$170&lt;&gt;"X")*('Booking Guest Information'!$M$21:$M$170&lt;=GK$5)*('Booking Guest Information'!$O$21:$O$170&gt;GK$5)*('Booking Guest Information'!$G$21:$G$170=$AA19)),"")</f>
        <v>0</v>
      </c>
      <c r="GL19" s="19">
        <f>IF($AA19&lt;&gt;"",SUMPRODUCT(('Booking Guest Information'!$A$21:$A$170&lt;&gt;"X")*('Booking Guest Information'!$M$21:$M$170&lt;=GL$5)*('Booking Guest Information'!$O$21:$O$170&gt;GL$5)*('Booking Guest Information'!$G$21:$G$170=$AA19)),"")</f>
        <v>0</v>
      </c>
      <c r="GM19" s="19">
        <f>IF($AA19&lt;&gt;"",SUMPRODUCT(('Booking Guest Information'!$A$21:$A$170&lt;&gt;"X")*('Booking Guest Information'!$M$21:$M$170&lt;=GM$5)*('Booking Guest Information'!$O$21:$O$170&gt;GM$5)*('Booking Guest Information'!$G$21:$G$170=$AA19)),"")</f>
        <v>0</v>
      </c>
      <c r="GN19" s="19">
        <f>IF($AA19&lt;&gt;"",SUMPRODUCT(('Booking Guest Information'!$A$21:$A$170&lt;&gt;"X")*('Booking Guest Information'!$M$21:$M$170&lt;=GN$5)*('Booking Guest Information'!$O$21:$O$170&gt;GN$5)*('Booking Guest Information'!$G$21:$G$170=$AA19)),"")</f>
        <v>0</v>
      </c>
      <c r="GO19" s="19">
        <f>IF($AA19&lt;&gt;"",SUMPRODUCT(('Booking Guest Information'!$A$21:$A$170&lt;&gt;"X")*('Booking Guest Information'!$M$21:$M$170&lt;=GO$5)*('Booking Guest Information'!$O$21:$O$170&gt;GO$5)*('Booking Guest Information'!$G$21:$G$170=$AA19)),"")</f>
        <v>0</v>
      </c>
      <c r="GP19" s="19">
        <f>IF($AA19&lt;&gt;"",SUMPRODUCT(('Booking Guest Information'!$A$21:$A$170&lt;&gt;"X")*('Booking Guest Information'!$M$21:$M$170&lt;=GP$5)*('Booking Guest Information'!$O$21:$O$170&gt;GP$5)*('Booking Guest Information'!$G$21:$G$170=$AA19)),"")</f>
        <v>0</v>
      </c>
      <c r="GQ19" s="19">
        <f>IF($AA19&lt;&gt;"",SUMPRODUCT(('Booking Guest Information'!$A$21:$A$170&lt;&gt;"X")*('Booking Guest Information'!$M$21:$M$170&lt;=GQ$5)*('Booking Guest Information'!$O$21:$O$170&gt;GQ$5)*('Booking Guest Information'!$G$21:$G$170=$AA19)),"")</f>
        <v>0</v>
      </c>
      <c r="GR19" s="19">
        <f>IF($AA19&lt;&gt;"",SUMPRODUCT(('Booking Guest Information'!$A$21:$A$170&lt;&gt;"X")*('Booking Guest Information'!$M$21:$M$170&lt;=GR$5)*('Booking Guest Information'!$O$21:$O$170&gt;GR$5)*('Booking Guest Information'!$G$21:$G$170=$AA19)),"")</f>
        <v>0</v>
      </c>
      <c r="GS19" s="19">
        <f>IF($AA19&lt;&gt;"",SUMPRODUCT(('Booking Guest Information'!$A$21:$A$170&lt;&gt;"X")*('Booking Guest Information'!$M$21:$M$170&lt;=GS$5)*('Booking Guest Information'!$O$21:$O$170&gt;GS$5)*('Booking Guest Information'!$G$21:$G$170=$AA19)),"")</f>
        <v>0</v>
      </c>
      <c r="GT19" s="19">
        <f>IF($AA19&lt;&gt;"",SUMPRODUCT(('Booking Guest Information'!$A$21:$A$170&lt;&gt;"X")*('Booking Guest Information'!$M$21:$M$170&lt;=GT$5)*('Booking Guest Information'!$O$21:$O$170&gt;GT$5)*('Booking Guest Information'!$G$21:$G$170=$AA19)),"")</f>
        <v>0</v>
      </c>
      <c r="GU19" s="19">
        <f>IF($AA19&lt;&gt;"",SUMPRODUCT(('Booking Guest Information'!$A$21:$A$170&lt;&gt;"X")*('Booking Guest Information'!$M$21:$M$170&lt;=GU$5)*('Booking Guest Information'!$O$21:$O$170&gt;GU$5)*('Booking Guest Information'!$G$21:$G$170=$AA19)),"")</f>
        <v>0</v>
      </c>
      <c r="GV19" s="19">
        <f>IF($AA19&lt;&gt;"",SUMPRODUCT(('Booking Guest Information'!$A$21:$A$170&lt;&gt;"X")*('Booking Guest Information'!$M$21:$M$170&lt;=GV$5)*('Booking Guest Information'!$O$21:$O$170&gt;GV$5)*('Booking Guest Information'!$G$21:$G$170=$AA19)),"")</f>
        <v>0</v>
      </c>
      <c r="GW19" s="19">
        <f>IF($AA19&lt;&gt;"",SUMPRODUCT(('Booking Guest Information'!$A$21:$A$170&lt;&gt;"X")*('Booking Guest Information'!$M$21:$M$170&lt;=GW$5)*('Booking Guest Information'!$O$21:$O$170&gt;GW$5)*('Booking Guest Information'!$G$21:$G$170=$AA19)),"")</f>
        <v>0</v>
      </c>
      <c r="GX19" s="19">
        <f>IF($AA19&lt;&gt;"",SUMPRODUCT(('Booking Guest Information'!$A$21:$A$170&lt;&gt;"X")*('Booking Guest Information'!$M$21:$M$170&lt;=GX$5)*('Booking Guest Information'!$O$21:$O$170&gt;GX$5)*('Booking Guest Information'!$G$21:$G$170=$AA19)),"")</f>
        <v>0</v>
      </c>
      <c r="GY19" s="19">
        <f>IF($AA19&lt;&gt;"",SUMPRODUCT(('Booking Guest Information'!$A$21:$A$170&lt;&gt;"X")*('Booking Guest Information'!$M$21:$M$170&lt;=GY$5)*('Booking Guest Information'!$O$21:$O$170&gt;GY$5)*('Booking Guest Information'!$G$21:$G$170=$AA19)),"")</f>
        <v>0</v>
      </c>
      <c r="GZ19" s="19">
        <f>IF($AA19&lt;&gt;"",SUMPRODUCT(('Booking Guest Information'!$A$21:$A$170&lt;&gt;"X")*('Booking Guest Information'!$M$21:$M$170&lt;=GZ$5)*('Booking Guest Information'!$O$21:$O$170&gt;GZ$5)*('Booking Guest Information'!$G$21:$G$170=$AA19)),"")</f>
        <v>0</v>
      </c>
      <c r="HA19" s="19">
        <f>IF($AA19&lt;&gt;"",SUMPRODUCT(('Booking Guest Information'!$A$21:$A$170&lt;&gt;"X")*('Booking Guest Information'!$M$21:$M$170&lt;=HA$5)*('Booking Guest Information'!$O$21:$O$170&gt;HA$5)*('Booking Guest Information'!$G$21:$G$170=$AA19)),"")</f>
        <v>0</v>
      </c>
      <c r="HB19" s="19">
        <f>IF($AA19&lt;&gt;"",SUMPRODUCT(('Booking Guest Information'!$A$21:$A$170&lt;&gt;"X")*('Booking Guest Information'!$M$21:$M$170&lt;=HB$5)*('Booking Guest Information'!$O$21:$O$170&gt;HB$5)*('Booking Guest Information'!$G$21:$G$170=$AA19)),"")</f>
        <v>0</v>
      </c>
      <c r="HC19" s="19">
        <f>IF($AA19&lt;&gt;"",SUMPRODUCT(('Booking Guest Information'!$A$21:$A$170&lt;&gt;"X")*('Booking Guest Information'!$M$21:$M$170&lt;=HC$5)*('Booking Guest Information'!$O$21:$O$170&gt;HC$5)*('Booking Guest Information'!$G$21:$G$170=$AA19)),"")</f>
        <v>0</v>
      </c>
      <c r="HD19" s="19">
        <f>IF($AA19&lt;&gt;"",SUMPRODUCT(('Booking Guest Information'!$A$21:$A$170&lt;&gt;"X")*('Booking Guest Information'!$M$21:$M$170&lt;=HD$5)*('Booking Guest Information'!$O$21:$O$170&gt;HD$5)*('Booking Guest Information'!$G$21:$G$170=$AA19)),"")</f>
        <v>0</v>
      </c>
      <c r="HE19" s="19">
        <f>IF($AA19&lt;&gt;"",SUMPRODUCT(('Booking Guest Information'!$A$21:$A$170&lt;&gt;"X")*('Booking Guest Information'!$M$21:$M$170&lt;=HE$5)*('Booking Guest Information'!$O$21:$O$170&gt;HE$5)*('Booking Guest Information'!$G$21:$G$170=$AA19)),"")</f>
        <v>0</v>
      </c>
      <c r="HF19" s="19">
        <f>IF($AA19&lt;&gt;"",SUMPRODUCT(('Booking Guest Information'!$A$21:$A$170&lt;&gt;"X")*('Booking Guest Information'!$M$21:$M$170&lt;=HF$5)*('Booking Guest Information'!$O$21:$O$170&gt;HF$5)*('Booking Guest Information'!$G$21:$G$170=$AA19)),"")</f>
        <v>0</v>
      </c>
      <c r="HG19" s="19">
        <f>IF($AA19&lt;&gt;"",SUMPRODUCT(('Booking Guest Information'!$A$21:$A$170&lt;&gt;"X")*('Booking Guest Information'!$M$21:$M$170&lt;=HG$5)*('Booking Guest Information'!$O$21:$O$170&gt;HG$5)*('Booking Guest Information'!$G$21:$G$170=$AA19)),"")</f>
        <v>0</v>
      </c>
      <c r="HH19" s="19">
        <f>IF($AA19&lt;&gt;"",SUMPRODUCT(('Booking Guest Information'!$A$21:$A$170&lt;&gt;"X")*('Booking Guest Information'!$M$21:$M$170&lt;=HH$5)*('Booking Guest Information'!$O$21:$O$170&gt;HH$5)*('Booking Guest Information'!$G$21:$G$170=$AA19)),"")</f>
        <v>0</v>
      </c>
      <c r="HI19" s="19">
        <f>IF($AA19&lt;&gt;"",SUMPRODUCT(('Booking Guest Information'!$A$21:$A$170&lt;&gt;"X")*('Booking Guest Information'!$M$21:$M$170&lt;=HI$5)*('Booking Guest Information'!$O$21:$O$170&gt;HI$5)*('Booking Guest Information'!$G$21:$G$170=$AA19)),"")</f>
        <v>0</v>
      </c>
      <c r="HJ19" s="19">
        <f>IF($AA19&lt;&gt;"",SUMPRODUCT(('Booking Guest Information'!$A$21:$A$170&lt;&gt;"X")*('Booking Guest Information'!$M$21:$M$170&lt;=HJ$5)*('Booking Guest Information'!$O$21:$O$170&gt;HJ$5)*('Booking Guest Information'!$G$21:$G$170=$AA19)),"")</f>
        <v>0</v>
      </c>
      <c r="HK19" s="19">
        <f>IF($AA19&lt;&gt;"",SUMPRODUCT(('Booking Guest Information'!$A$21:$A$170&lt;&gt;"X")*('Booking Guest Information'!$M$21:$M$170&lt;=HK$5)*('Booking Guest Information'!$O$21:$O$170&gt;HK$5)*('Booking Guest Information'!$G$21:$G$170=$AA19)),"")</f>
        <v>0</v>
      </c>
      <c r="HL19" s="19">
        <f>IF($AA19&lt;&gt;"",SUMPRODUCT(('Booking Guest Information'!$A$21:$A$170&lt;&gt;"X")*('Booking Guest Information'!$M$21:$M$170&lt;=HL$5)*('Booking Guest Information'!$O$21:$O$170&gt;HL$5)*('Booking Guest Information'!$G$21:$G$170=$AA19)),"")</f>
        <v>0</v>
      </c>
      <c r="HM19" s="19">
        <f>IF($AA19&lt;&gt;"",SUMPRODUCT(('Booking Guest Information'!$A$21:$A$170&lt;&gt;"X")*('Booking Guest Information'!$M$21:$M$170&lt;=HM$5)*('Booking Guest Information'!$O$21:$O$170&gt;HM$5)*('Booking Guest Information'!$G$21:$G$170=$AA19)),"")</f>
        <v>0</v>
      </c>
      <c r="HN19" s="19">
        <f>IF($AA19&lt;&gt;"",SUMPRODUCT(('Booking Guest Information'!$A$21:$A$170&lt;&gt;"X")*('Booking Guest Information'!$M$21:$M$170&lt;=HN$5)*('Booking Guest Information'!$O$21:$O$170&gt;HN$5)*('Booking Guest Information'!$G$21:$G$170=$AA19)),"")</f>
        <v>0</v>
      </c>
      <c r="HO19" s="19">
        <f>IF($AA19&lt;&gt;"",SUMPRODUCT(('Booking Guest Information'!$A$21:$A$170&lt;&gt;"X")*('Booking Guest Information'!$M$21:$M$170&lt;=HO$5)*('Booking Guest Information'!$O$21:$O$170&gt;HO$5)*('Booking Guest Information'!$G$21:$G$170=$AA19)),"")</f>
        <v>0</v>
      </c>
      <c r="HP19" s="19">
        <f>IF($AA19&lt;&gt;"",SUMPRODUCT(('Booking Guest Information'!$A$21:$A$170&lt;&gt;"X")*('Booking Guest Information'!$M$21:$M$170&lt;=HP$5)*('Booking Guest Information'!$O$21:$O$170&gt;HP$5)*('Booking Guest Information'!$G$21:$G$170=$AA19)),"")</f>
        <v>0</v>
      </c>
      <c r="HQ19" s="19">
        <f>IF($AA19&lt;&gt;"",SUMPRODUCT(('Booking Guest Information'!$A$21:$A$170&lt;&gt;"X")*('Booking Guest Information'!$M$21:$M$170&lt;=HQ$5)*('Booking Guest Information'!$O$21:$O$170&gt;HQ$5)*('Booking Guest Information'!$G$21:$G$170=$AA19)),"")</f>
        <v>0</v>
      </c>
      <c r="HR19" s="19">
        <f>IF($AA19&lt;&gt;"",SUMPRODUCT(('Booking Guest Information'!$A$21:$A$170&lt;&gt;"X")*('Booking Guest Information'!$M$21:$M$170&lt;=HR$5)*('Booking Guest Information'!$O$21:$O$170&gt;HR$5)*('Booking Guest Information'!$G$21:$G$170=$AA19)),"")</f>
        <v>0</v>
      </c>
      <c r="HS19" s="19">
        <f>IF($AA19&lt;&gt;"",SUMPRODUCT(('Booking Guest Information'!$A$21:$A$170&lt;&gt;"X")*('Booking Guest Information'!$M$21:$M$170&lt;=HS$5)*('Booking Guest Information'!$O$21:$O$170&gt;HS$5)*('Booking Guest Information'!$G$21:$G$170=$AA19)),"")</f>
        <v>0</v>
      </c>
      <c r="HT19" s="19">
        <f>IF($AA19&lt;&gt;"",SUMPRODUCT(('Booking Guest Information'!$A$21:$A$170&lt;&gt;"X")*('Booking Guest Information'!$M$21:$M$170&lt;=HT$5)*('Booking Guest Information'!$O$21:$O$170&gt;HT$5)*('Booking Guest Information'!$G$21:$G$170=$AA19)),"")</f>
        <v>0</v>
      </c>
      <c r="HU19" s="19">
        <f>IF($AA19&lt;&gt;"",SUMPRODUCT(('Booking Guest Information'!$A$21:$A$170&lt;&gt;"X")*('Booking Guest Information'!$M$21:$M$170&lt;=HU$5)*('Booking Guest Information'!$O$21:$O$170&gt;HU$5)*('Booking Guest Information'!$G$21:$G$170=$AA19)),"")</f>
        <v>0</v>
      </c>
      <c r="HV19" s="19">
        <f>IF($AA19&lt;&gt;"",SUMPRODUCT(('Booking Guest Information'!$A$21:$A$170&lt;&gt;"X")*('Booking Guest Information'!$M$21:$M$170&lt;=HV$5)*('Booking Guest Information'!$O$21:$O$170&gt;HV$5)*('Booking Guest Information'!$G$21:$G$170=$AA19)),"")</f>
        <v>0</v>
      </c>
      <c r="HW19" s="19">
        <f>IF($AA19&lt;&gt;"",SUMPRODUCT(('Booking Guest Information'!$A$21:$A$170&lt;&gt;"X")*('Booking Guest Information'!$M$21:$M$170&lt;=HW$5)*('Booking Guest Information'!$O$21:$O$170&gt;HW$5)*('Booking Guest Information'!$G$21:$G$170=$AA19)),"")</f>
        <v>0</v>
      </c>
      <c r="HX19" s="19">
        <f>IF($AA19&lt;&gt;"",SUMPRODUCT(('Booking Guest Information'!$A$21:$A$170&lt;&gt;"X")*('Booking Guest Information'!$M$21:$M$170&lt;=HX$5)*('Booking Guest Information'!$O$21:$O$170&gt;HX$5)*('Booking Guest Information'!$G$21:$G$170=$AA19)),"")</f>
        <v>0</v>
      </c>
      <c r="HY19" s="19">
        <f>IF($AA19&lt;&gt;"",SUMPRODUCT(('Booking Guest Information'!$A$21:$A$170&lt;&gt;"X")*('Booking Guest Information'!$M$21:$M$170&lt;=HY$5)*('Booking Guest Information'!$O$21:$O$170&gt;HY$5)*('Booking Guest Information'!$G$21:$G$170=$AA19)),"")</f>
        <v>0</v>
      </c>
      <c r="HZ19" s="19">
        <f>IF($AA19&lt;&gt;"",SUMPRODUCT(('Booking Guest Information'!$A$21:$A$170&lt;&gt;"X")*('Booking Guest Information'!$M$21:$M$170&lt;=HZ$5)*('Booking Guest Information'!$O$21:$O$170&gt;HZ$5)*('Booking Guest Information'!$G$21:$G$170=$AA19)),"")</f>
        <v>0</v>
      </c>
      <c r="IA19" s="19">
        <f>IF($AA19&lt;&gt;"",SUMPRODUCT(('Booking Guest Information'!$A$21:$A$170&lt;&gt;"X")*('Booking Guest Information'!$M$21:$M$170&lt;=IA$5)*('Booking Guest Information'!$O$21:$O$170&gt;IA$5)*('Booking Guest Information'!$G$21:$G$170=$AA19)),"")</f>
        <v>0</v>
      </c>
      <c r="IB19" s="19">
        <f>IF($AA19&lt;&gt;"",SUMPRODUCT(('Booking Guest Information'!$A$21:$A$170&lt;&gt;"X")*('Booking Guest Information'!$M$21:$M$170&lt;=IB$5)*('Booking Guest Information'!$O$21:$O$170&gt;IB$5)*('Booking Guest Information'!$G$21:$G$170=$AA19)),"")</f>
        <v>0</v>
      </c>
      <c r="IC19" s="19">
        <f>IF($AA19&lt;&gt;"",SUMPRODUCT(('Booking Guest Information'!$A$21:$A$170&lt;&gt;"X")*('Booking Guest Information'!$M$21:$M$170&lt;=IC$5)*('Booking Guest Information'!$O$21:$O$170&gt;IC$5)*('Booking Guest Information'!$G$21:$G$170=$AA19)),"")</f>
        <v>0</v>
      </c>
      <c r="ID19" s="19">
        <f>IF($AA19&lt;&gt;"",SUMPRODUCT(('Booking Guest Information'!$A$21:$A$170&lt;&gt;"X")*('Booking Guest Information'!$M$21:$M$170&lt;=ID$5)*('Booking Guest Information'!$O$21:$O$170&gt;ID$5)*('Booking Guest Information'!$G$21:$G$170=$AA19)),"")</f>
        <v>0</v>
      </c>
      <c r="IE19" s="19">
        <f>IF($AA19&lt;&gt;"",SUMPRODUCT(('Booking Guest Information'!$A$21:$A$170&lt;&gt;"X")*('Booking Guest Information'!$M$21:$M$170&lt;=IE$5)*('Booking Guest Information'!$O$21:$O$170&gt;IE$5)*('Booking Guest Information'!$G$21:$G$170=$AA19)),"")</f>
        <v>0</v>
      </c>
      <c r="IF19" s="19">
        <f>IF($AA19&lt;&gt;"",SUMPRODUCT(('Booking Guest Information'!$A$21:$A$170&lt;&gt;"X")*('Booking Guest Information'!$M$21:$M$170&lt;=IF$5)*('Booking Guest Information'!$O$21:$O$170&gt;IF$5)*('Booking Guest Information'!$G$21:$G$170=$AA19)),"")</f>
        <v>0</v>
      </c>
      <c r="IG19" s="19">
        <f>IF($AA19&lt;&gt;"",SUMPRODUCT(('Booking Guest Information'!$A$21:$A$170&lt;&gt;"X")*('Booking Guest Information'!$M$21:$M$170&lt;=IG$5)*('Booking Guest Information'!$O$21:$O$170&gt;IG$5)*('Booking Guest Information'!$G$21:$G$170=$AA19)),"")</f>
        <v>0</v>
      </c>
      <c r="IH19" s="19">
        <f>IF($AA19&lt;&gt;"",SUMPRODUCT(('Booking Guest Information'!$A$21:$A$170&lt;&gt;"X")*('Booking Guest Information'!$M$21:$M$170&lt;=IH$5)*('Booking Guest Information'!$O$21:$O$170&gt;IH$5)*('Booking Guest Information'!$G$21:$G$170=$AA19)),"")</f>
        <v>0</v>
      </c>
      <c r="II19" s="19">
        <f>IF($AA19&lt;&gt;"",SUMPRODUCT(('Booking Guest Information'!$A$21:$A$170&lt;&gt;"X")*('Booking Guest Information'!$M$21:$M$170&lt;=II$5)*('Booking Guest Information'!$O$21:$O$170&gt;II$5)*('Booking Guest Information'!$G$21:$G$170=$AA19)),"")</f>
        <v>0</v>
      </c>
      <c r="IJ19" s="19">
        <f>IF($AA19&lt;&gt;"",SUMPRODUCT(('Booking Guest Information'!$A$21:$A$170&lt;&gt;"X")*('Booking Guest Information'!$M$21:$M$170&lt;=IJ$5)*('Booking Guest Information'!$O$21:$O$170&gt;IJ$5)*('Booking Guest Information'!$G$21:$G$170=$AA19)),"")</f>
        <v>0</v>
      </c>
      <c r="IK19" s="19">
        <f>IF($AA19&lt;&gt;"",SUMPRODUCT(('Booking Guest Information'!$A$21:$A$170&lt;&gt;"X")*('Booking Guest Information'!$M$21:$M$170&lt;=IK$5)*('Booking Guest Information'!$O$21:$O$170&gt;IK$5)*('Booking Guest Information'!$G$21:$G$170=$AA19)),"")</f>
        <v>0</v>
      </c>
      <c r="IL19" s="19">
        <f>IF($AA19&lt;&gt;"",SUMPRODUCT(('Booking Guest Information'!$A$21:$A$170&lt;&gt;"X")*('Booking Guest Information'!$M$21:$M$170&lt;=IL$5)*('Booking Guest Information'!$O$21:$O$170&gt;IL$5)*('Booking Guest Information'!$G$21:$G$170=$AA19)),"")</f>
        <v>0</v>
      </c>
      <c r="IM19" s="19">
        <f>IF($AA19&lt;&gt;"",SUMPRODUCT(('Booking Guest Information'!$A$21:$A$170&lt;&gt;"X")*('Booking Guest Information'!$M$21:$M$170&lt;=IM$5)*('Booking Guest Information'!$O$21:$O$170&gt;IM$5)*('Booking Guest Information'!$G$21:$G$170=$AA19)),"")</f>
        <v>0</v>
      </c>
      <c r="IN19" s="19">
        <f>IF($AA19&lt;&gt;"",SUMPRODUCT(('Booking Guest Information'!$A$21:$A$170&lt;&gt;"X")*('Booking Guest Information'!$M$21:$M$170&lt;=IN$5)*('Booking Guest Information'!$O$21:$O$170&gt;IN$5)*('Booking Guest Information'!$G$21:$G$170=$AA19)),"")</f>
        <v>0</v>
      </c>
      <c r="IO19" s="19">
        <f>IF($AA19&lt;&gt;"",SUMPRODUCT(('Booking Guest Information'!$A$21:$A$170&lt;&gt;"X")*('Booking Guest Information'!$M$21:$M$170&lt;=IO$5)*('Booking Guest Information'!$O$21:$O$170&gt;IO$5)*('Booking Guest Information'!$G$21:$G$170=$AA19)),"")</f>
        <v>0</v>
      </c>
      <c r="IP19" s="19">
        <f>IF($AA19&lt;&gt;"",SUMPRODUCT(('Booking Guest Information'!$A$21:$A$170&lt;&gt;"X")*('Booking Guest Information'!$M$21:$M$170&lt;=IP$5)*('Booking Guest Information'!$O$21:$O$170&gt;IP$5)*('Booking Guest Information'!$G$21:$G$170=$AA19)),"")</f>
        <v>0</v>
      </c>
      <c r="IQ19" s="19">
        <f>IF($AA19&lt;&gt;"",SUMPRODUCT(('Booking Guest Information'!$A$21:$A$170&lt;&gt;"X")*('Booking Guest Information'!$M$21:$M$170&lt;=IQ$5)*('Booking Guest Information'!$O$21:$O$170&gt;IQ$5)*('Booking Guest Information'!$G$21:$G$170=$AA19)),"")</f>
        <v>0</v>
      </c>
      <c r="IR19" s="19">
        <f>IF($AA19&lt;&gt;"",SUMPRODUCT(('Booking Guest Information'!$A$21:$A$170&lt;&gt;"X")*('Booking Guest Information'!$M$21:$M$170&lt;=IR$5)*('Booking Guest Information'!$O$21:$O$170&gt;IR$5)*('Booking Guest Information'!$G$21:$G$170=$AA19)),"")</f>
        <v>0</v>
      </c>
      <c r="IS19" s="19">
        <f>IF($AA19&lt;&gt;"",SUMPRODUCT(('Booking Guest Information'!$A$21:$A$170&lt;&gt;"X")*('Booking Guest Information'!$M$21:$M$170&lt;=IS$5)*('Booking Guest Information'!$O$21:$O$170&gt;IS$5)*('Booking Guest Information'!$G$21:$G$170=$AA19)),"")</f>
        <v>0</v>
      </c>
      <c r="IT19" s="19">
        <f>IF($AA19&lt;&gt;"",SUMPRODUCT(('Booking Guest Information'!$A$21:$A$170&lt;&gt;"X")*('Booking Guest Information'!$M$21:$M$170&lt;=IT$5)*('Booking Guest Information'!$O$21:$O$170&gt;IT$5)*('Booking Guest Information'!$G$21:$G$170=$AA19)),"")</f>
        <v>0</v>
      </c>
      <c r="IU19" s="19">
        <f>IF($AA19&lt;&gt;"",SUMPRODUCT(('Booking Guest Information'!$A$21:$A$170&lt;&gt;"X")*('Booking Guest Information'!$M$21:$M$170&lt;=IU$5)*('Booking Guest Information'!$O$21:$O$170&gt;IU$5)*('Booking Guest Information'!$G$21:$G$170=$AA19)),"")</f>
        <v>0</v>
      </c>
      <c r="IV19" s="19">
        <f>IF($AA19&lt;&gt;"",SUMPRODUCT(('Booking Guest Information'!$A$21:$A$170&lt;&gt;"X")*('Booking Guest Information'!$M$21:$M$170&lt;=IV$5)*('Booking Guest Information'!$O$21:$O$170&gt;IV$5)*('Booking Guest Information'!$G$21:$G$170=$AA19)),"")</f>
        <v>0</v>
      </c>
      <c r="IW19" s="19">
        <f>IF($AA19&lt;&gt;"",SUMPRODUCT(('Booking Guest Information'!$A$21:$A$170&lt;&gt;"X")*('Booking Guest Information'!$M$21:$M$170&lt;=IW$5)*('Booking Guest Information'!$O$21:$O$170&gt;IW$5)*('Booking Guest Information'!$G$21:$G$170=$AA19)),"")</f>
        <v>0</v>
      </c>
      <c r="IX19" s="19">
        <f>IF($AA19&lt;&gt;"",SUMPRODUCT(('Booking Guest Information'!$A$21:$A$170&lt;&gt;"X")*('Booking Guest Information'!$M$21:$M$170&lt;=IX$5)*('Booking Guest Information'!$O$21:$O$170&gt;IX$5)*('Booking Guest Information'!$G$21:$G$170=$AA19)),"")</f>
        <v>0</v>
      </c>
      <c r="IY19" s="19">
        <f>IF($AA19&lt;&gt;"",SUMPRODUCT(('Booking Guest Information'!$A$21:$A$170&lt;&gt;"X")*('Booking Guest Information'!$M$21:$M$170&lt;=IY$5)*('Booking Guest Information'!$O$21:$O$170&gt;IY$5)*('Booking Guest Information'!$G$21:$G$170=$AA19)),"")</f>
        <v>0</v>
      </c>
      <c r="IZ19" s="19">
        <f>IF($AA19&lt;&gt;"",SUMPRODUCT(('Booking Guest Information'!$A$21:$A$170&lt;&gt;"X")*('Booking Guest Information'!$M$21:$M$170&lt;=IZ$5)*('Booking Guest Information'!$O$21:$O$170&gt;IZ$5)*('Booking Guest Information'!$G$21:$G$170=$AA19)),"")</f>
        <v>0</v>
      </c>
      <c r="JA19" s="19">
        <f>IF($AA19&lt;&gt;"",SUMPRODUCT(('Booking Guest Information'!$A$21:$A$170&lt;&gt;"X")*('Booking Guest Information'!$M$21:$M$170&lt;=JA$5)*('Booking Guest Information'!$O$21:$O$170&gt;JA$5)*('Booking Guest Information'!$G$21:$G$170=$AA19)),"")</f>
        <v>0</v>
      </c>
      <c r="JB19" s="19">
        <f>IF($AA19&lt;&gt;"",SUMPRODUCT(('Booking Guest Information'!$A$21:$A$170&lt;&gt;"X")*('Booking Guest Information'!$M$21:$M$170&lt;=JB$5)*('Booking Guest Information'!$O$21:$O$170&gt;JB$5)*('Booking Guest Information'!$G$21:$G$170=$AA19)),"")</f>
        <v>0</v>
      </c>
      <c r="JC19" s="19">
        <f>IF($AA19&lt;&gt;"",SUMPRODUCT(('Booking Guest Information'!$A$21:$A$170&lt;&gt;"X")*('Booking Guest Information'!$M$21:$M$170&lt;=JC$5)*('Booking Guest Information'!$O$21:$O$170&gt;JC$5)*('Booking Guest Information'!$G$21:$G$170=$AA19)),"")</f>
        <v>0</v>
      </c>
      <c r="JD19" s="19">
        <f>IF($AA19&lt;&gt;"",SUMPRODUCT(('Booking Guest Information'!$A$21:$A$170&lt;&gt;"X")*('Booking Guest Information'!$M$21:$M$170&lt;=JD$5)*('Booking Guest Information'!$O$21:$O$170&gt;JD$5)*('Booking Guest Information'!$G$21:$G$170=$AA19)),"")</f>
        <v>0</v>
      </c>
      <c r="JE19" s="19">
        <f>IF($AA19&lt;&gt;"",SUMPRODUCT(('Booking Guest Information'!$A$21:$A$170&lt;&gt;"X")*('Booking Guest Information'!$M$21:$M$170&lt;=JE$5)*('Booking Guest Information'!$O$21:$O$170&gt;JE$5)*('Booking Guest Information'!$G$21:$G$170=$AA19)),"")</f>
        <v>0</v>
      </c>
      <c r="JF19" s="19">
        <f>IF($AA19&lt;&gt;"",SUMPRODUCT(('Booking Guest Information'!$A$21:$A$170&lt;&gt;"X")*('Booking Guest Information'!$M$21:$M$170&lt;=JF$5)*('Booking Guest Information'!$O$21:$O$170&gt;JF$5)*('Booking Guest Information'!$G$21:$G$170=$AA19)),"")</f>
        <v>0</v>
      </c>
      <c r="JG19" s="19">
        <f>IF($AA19&lt;&gt;"",SUMPRODUCT(('Booking Guest Information'!$A$21:$A$170&lt;&gt;"X")*('Booking Guest Information'!$M$21:$M$170&lt;=JG$5)*('Booking Guest Information'!$O$21:$O$170&gt;JG$5)*('Booking Guest Information'!$G$21:$G$170=$AA19)),"")</f>
        <v>0</v>
      </c>
      <c r="JH19" s="19">
        <f>IF($AA19&lt;&gt;"",SUMPRODUCT(('Booking Guest Information'!$A$21:$A$170&lt;&gt;"X")*('Booking Guest Information'!$M$21:$M$170&lt;=JH$5)*('Booking Guest Information'!$O$21:$O$170&gt;JH$5)*('Booking Guest Information'!$G$21:$G$170=$AA19)),"")</f>
        <v>0</v>
      </c>
      <c r="JI19" s="19">
        <f>IF($AA19&lt;&gt;"",SUMPRODUCT(('Booking Guest Information'!$A$21:$A$170&lt;&gt;"X")*('Booking Guest Information'!$M$21:$M$170&lt;=JI$5)*('Booking Guest Information'!$O$21:$O$170&gt;JI$5)*('Booking Guest Information'!$G$21:$G$170=$AA19)),"")</f>
        <v>0</v>
      </c>
      <c r="JJ19" s="19">
        <f>IF($AA19&lt;&gt;"",SUMPRODUCT(('Booking Guest Information'!$A$21:$A$170&lt;&gt;"X")*('Booking Guest Information'!$M$21:$M$170&lt;=JJ$5)*('Booking Guest Information'!$O$21:$O$170&gt;JJ$5)*('Booking Guest Information'!$G$21:$G$170=$AA19)),"")</f>
        <v>0</v>
      </c>
      <c r="JK19" s="19">
        <f>IF($AA19&lt;&gt;"",SUMPRODUCT(('Booking Guest Information'!$A$21:$A$170&lt;&gt;"X")*('Booking Guest Information'!$M$21:$M$170&lt;=JK$5)*('Booking Guest Information'!$O$21:$O$170&gt;JK$5)*('Booking Guest Information'!$G$21:$G$170=$AA19)),"")</f>
        <v>0</v>
      </c>
      <c r="JL19" s="19">
        <f>IF($AA19&lt;&gt;"",SUMPRODUCT(('Booking Guest Information'!$A$21:$A$170&lt;&gt;"X")*('Booking Guest Information'!$M$21:$M$170&lt;=JL$5)*('Booking Guest Information'!$O$21:$O$170&gt;JL$5)*('Booking Guest Information'!$G$21:$G$170=$AA19)),"")</f>
        <v>0</v>
      </c>
      <c r="JM19" s="19">
        <f>IF($AA19&lt;&gt;"",SUMPRODUCT(('Booking Guest Information'!$A$21:$A$170&lt;&gt;"X")*('Booking Guest Information'!$M$21:$M$170&lt;=JM$5)*('Booking Guest Information'!$O$21:$O$170&gt;JM$5)*('Booking Guest Information'!$G$21:$G$170=$AA19)),"")</f>
        <v>0</v>
      </c>
      <c r="JN19" s="19">
        <f>IF($AA19&lt;&gt;"",SUMPRODUCT(('Booking Guest Information'!$A$21:$A$170&lt;&gt;"X")*('Booking Guest Information'!$M$21:$M$170&lt;=JN$5)*('Booking Guest Information'!$O$21:$O$170&gt;JN$5)*('Booking Guest Information'!$G$21:$G$170=$AA19)),"")</f>
        <v>0</v>
      </c>
      <c r="JO19" s="19">
        <f>IF($AA19&lt;&gt;"",SUMPRODUCT(('Booking Guest Information'!$A$21:$A$170&lt;&gt;"X")*('Booking Guest Information'!$M$21:$M$170&lt;=JO$5)*('Booking Guest Information'!$O$21:$O$170&gt;JO$5)*('Booking Guest Information'!$G$21:$G$170=$AA19)),"")</f>
        <v>0</v>
      </c>
      <c r="JP19" s="19">
        <f>IF($AA19&lt;&gt;"",SUMPRODUCT(('Booking Guest Information'!$A$21:$A$170&lt;&gt;"X")*('Booking Guest Information'!$M$21:$M$170&lt;=JP$5)*('Booking Guest Information'!$O$21:$O$170&gt;JP$5)*('Booking Guest Information'!$G$21:$G$170=$AA19)),"")</f>
        <v>0</v>
      </c>
      <c r="JQ19" s="19">
        <f>IF($AA19&lt;&gt;"",SUMPRODUCT(('Booking Guest Information'!$A$21:$A$170&lt;&gt;"X")*('Booking Guest Information'!$M$21:$M$170&lt;=JQ$5)*('Booking Guest Information'!$O$21:$O$170&gt;JQ$5)*('Booking Guest Information'!$G$21:$G$170=$AA19)),"")</f>
        <v>0</v>
      </c>
      <c r="JR19" s="19">
        <f>IF($AA19&lt;&gt;"",SUMPRODUCT(('Booking Guest Information'!$A$21:$A$170&lt;&gt;"X")*('Booking Guest Information'!$M$21:$M$170&lt;=JR$5)*('Booking Guest Information'!$O$21:$O$170&gt;JR$5)*('Booking Guest Information'!$G$21:$G$170=$AA19)),"")</f>
        <v>0</v>
      </c>
      <c r="JS19" s="19">
        <f>IF($AA19&lt;&gt;"",SUMPRODUCT(('Booking Guest Information'!$A$21:$A$170&lt;&gt;"X")*('Booking Guest Information'!$M$21:$M$170&lt;=JS$5)*('Booking Guest Information'!$O$21:$O$170&gt;JS$5)*('Booking Guest Information'!$G$21:$G$170=$AA19)),"")</f>
        <v>0</v>
      </c>
      <c r="JT19" s="19">
        <f>IF($AA19&lt;&gt;"",SUMPRODUCT(('Booking Guest Information'!$A$21:$A$170&lt;&gt;"X")*('Booking Guest Information'!$M$21:$M$170&lt;=JT$5)*('Booking Guest Information'!$O$21:$O$170&gt;JT$5)*('Booking Guest Information'!$G$21:$G$170=$AA19)),"")</f>
        <v>0</v>
      </c>
      <c r="JU19" s="19">
        <f>IF($AA19&lt;&gt;"",SUMPRODUCT(('Booking Guest Information'!$A$21:$A$170&lt;&gt;"X")*('Booking Guest Information'!$M$21:$M$170&lt;=JU$5)*('Booking Guest Information'!$O$21:$O$170&gt;JU$5)*('Booking Guest Information'!$G$21:$G$170=$AA19)),"")</f>
        <v>0</v>
      </c>
      <c r="JV19" s="19">
        <f>IF($AA19&lt;&gt;"",SUMPRODUCT(('Booking Guest Information'!$A$21:$A$170&lt;&gt;"X")*('Booking Guest Information'!$M$21:$M$170&lt;=JV$5)*('Booking Guest Information'!$O$21:$O$170&gt;JV$5)*('Booking Guest Information'!$G$21:$G$170=$AA19)),"")</f>
        <v>0</v>
      </c>
      <c r="JW19" s="19">
        <f>IF($AA19&lt;&gt;"",SUMPRODUCT(('Booking Guest Information'!$A$21:$A$170&lt;&gt;"X")*('Booking Guest Information'!$M$21:$M$170&lt;=JW$5)*('Booking Guest Information'!$O$21:$O$170&gt;JW$5)*('Booking Guest Information'!$G$21:$G$170=$AA19)),"")</f>
        <v>0</v>
      </c>
      <c r="JX19" s="19">
        <f>IF($AA19&lt;&gt;"",SUMPRODUCT(('Booking Guest Information'!$A$21:$A$170&lt;&gt;"X")*('Booking Guest Information'!$M$21:$M$170&lt;=JX$5)*('Booking Guest Information'!$O$21:$O$170&gt;JX$5)*('Booking Guest Information'!$G$21:$G$170=$AA19)),"")</f>
        <v>0</v>
      </c>
      <c r="JY19" s="19">
        <f>IF($AA19&lt;&gt;"",SUMPRODUCT(('Booking Guest Information'!$A$21:$A$170&lt;&gt;"X")*('Booking Guest Information'!$M$21:$M$170&lt;=JY$5)*('Booking Guest Information'!$O$21:$O$170&gt;JY$5)*('Booking Guest Information'!$G$21:$G$170=$AA19)),"")</f>
        <v>0</v>
      </c>
      <c r="JZ19" s="19">
        <f>IF($AA19&lt;&gt;"",SUMPRODUCT(('Booking Guest Information'!$A$21:$A$170&lt;&gt;"X")*('Booking Guest Information'!$M$21:$M$170&lt;=JZ$5)*('Booking Guest Information'!$O$21:$O$170&gt;JZ$5)*('Booking Guest Information'!$G$21:$G$170=$AA19)),"")</f>
        <v>0</v>
      </c>
      <c r="KA19" s="19">
        <f>IF($AA19&lt;&gt;"",SUMPRODUCT(('Booking Guest Information'!$A$21:$A$170&lt;&gt;"X")*('Booking Guest Information'!$M$21:$M$170&lt;=KA$5)*('Booking Guest Information'!$O$21:$O$170&gt;KA$5)*('Booking Guest Information'!$G$21:$G$170=$AA19)),"")</f>
        <v>0</v>
      </c>
      <c r="KB19" s="19">
        <f>IF($AA19&lt;&gt;"",SUMPRODUCT(('Booking Guest Information'!$A$21:$A$170&lt;&gt;"X")*('Booking Guest Information'!$M$21:$M$170&lt;=KB$5)*('Booking Guest Information'!$O$21:$O$170&gt;KB$5)*('Booking Guest Information'!$G$21:$G$170=$AA19)),"")</f>
        <v>0</v>
      </c>
      <c r="KC19" s="19">
        <f>IF($AA19&lt;&gt;"",SUMPRODUCT(('Booking Guest Information'!$A$21:$A$170&lt;&gt;"X")*('Booking Guest Information'!$M$21:$M$170&lt;=KC$5)*('Booking Guest Information'!$O$21:$O$170&gt;KC$5)*('Booking Guest Information'!$G$21:$G$170=$AA19)),"")</f>
        <v>0</v>
      </c>
      <c r="KD19" s="19">
        <f>IF($AA19&lt;&gt;"",SUMPRODUCT(('Booking Guest Information'!$A$21:$A$170&lt;&gt;"X")*('Booking Guest Information'!$M$21:$M$170&lt;=KD$5)*('Booking Guest Information'!$O$21:$O$170&gt;KD$5)*('Booking Guest Information'!$G$21:$G$170=$AA19)),"")</f>
        <v>0</v>
      </c>
      <c r="KE19" s="19">
        <f>IF($AA19&lt;&gt;"",SUMPRODUCT(('Booking Guest Information'!$A$21:$A$170&lt;&gt;"X")*('Booking Guest Information'!$M$21:$M$170&lt;=KE$5)*('Booking Guest Information'!$O$21:$O$170&gt;KE$5)*('Booking Guest Information'!$G$21:$G$170=$AA19)),"")</f>
        <v>0</v>
      </c>
      <c r="KF19" s="19">
        <f>IF($AA19&lt;&gt;"",SUMPRODUCT(('Booking Guest Information'!$A$21:$A$170&lt;&gt;"X")*('Booking Guest Information'!$M$21:$M$170&lt;=KF$5)*('Booking Guest Information'!$O$21:$O$170&gt;KF$5)*('Booking Guest Information'!$G$21:$G$170=$AA19)),"")</f>
        <v>0</v>
      </c>
      <c r="KG19" s="19">
        <f>IF($AA19&lt;&gt;"",SUMPRODUCT(('Booking Guest Information'!$A$21:$A$170&lt;&gt;"X")*('Booking Guest Information'!$M$21:$M$170&lt;=KG$5)*('Booking Guest Information'!$O$21:$O$170&gt;KG$5)*('Booking Guest Information'!$G$21:$G$170=$AA19)),"")</f>
        <v>0</v>
      </c>
      <c r="KH19" s="19">
        <f>IF($AA19&lt;&gt;"",SUMPRODUCT(('Booking Guest Information'!$A$21:$A$170&lt;&gt;"X")*('Booking Guest Information'!$M$21:$M$170&lt;=KH$5)*('Booking Guest Information'!$O$21:$O$170&gt;KH$5)*('Booking Guest Information'!$G$21:$G$170=$AA19)),"")</f>
        <v>0</v>
      </c>
      <c r="KI19" s="19">
        <f>IF($AA19&lt;&gt;"",SUMPRODUCT(('Booking Guest Information'!$A$21:$A$170&lt;&gt;"X")*('Booking Guest Information'!$M$21:$M$170&lt;=KI$5)*('Booking Guest Information'!$O$21:$O$170&gt;KI$5)*('Booking Guest Information'!$G$21:$G$170=$AA19)),"")</f>
        <v>0</v>
      </c>
      <c r="KJ19" s="19">
        <f>IF($AA19&lt;&gt;"",SUMPRODUCT(('Booking Guest Information'!$A$21:$A$170&lt;&gt;"X")*('Booking Guest Information'!$M$21:$M$170&lt;=KJ$5)*('Booking Guest Information'!$O$21:$O$170&gt;KJ$5)*('Booking Guest Information'!$G$21:$G$170=$AA19)),"")</f>
        <v>0</v>
      </c>
      <c r="KK19" s="19">
        <f>IF($AA19&lt;&gt;"",SUMPRODUCT(('Booking Guest Information'!$A$21:$A$170&lt;&gt;"X")*('Booking Guest Information'!$M$21:$M$170&lt;=KK$5)*('Booking Guest Information'!$O$21:$O$170&gt;KK$5)*('Booking Guest Information'!$G$21:$G$170=$AA19)),"")</f>
        <v>0</v>
      </c>
      <c r="KL19" s="19">
        <f>IF($AA19&lt;&gt;"",SUMPRODUCT(('Booking Guest Information'!$A$21:$A$170&lt;&gt;"X")*('Booking Guest Information'!$M$21:$M$170&lt;=KL$5)*('Booking Guest Information'!$O$21:$O$170&gt;KL$5)*('Booking Guest Information'!$G$21:$G$170=$AA19)),"")</f>
        <v>0</v>
      </c>
      <c r="KM19" s="19">
        <f>IF($AA19&lt;&gt;"",SUMPRODUCT(('Booking Guest Information'!$A$21:$A$170&lt;&gt;"X")*('Booking Guest Information'!$M$21:$M$170&lt;=KM$5)*('Booking Guest Information'!$O$21:$O$170&gt;KM$5)*('Booking Guest Information'!$G$21:$G$170=$AA19)),"")</f>
        <v>0</v>
      </c>
      <c r="KN19" s="19">
        <f>IF($AA19&lt;&gt;"",SUMPRODUCT(('Booking Guest Information'!$A$21:$A$170&lt;&gt;"X")*('Booking Guest Information'!$M$21:$M$170&lt;=KN$5)*('Booking Guest Information'!$O$21:$O$170&gt;KN$5)*('Booking Guest Information'!$G$21:$G$170=$AA19)),"")</f>
        <v>0</v>
      </c>
      <c r="KO19" s="19">
        <f>IF($AA19&lt;&gt;"",SUMPRODUCT(('Booking Guest Information'!$A$21:$A$170&lt;&gt;"X")*('Booking Guest Information'!$M$21:$M$170&lt;=KO$5)*('Booking Guest Information'!$O$21:$O$170&gt;KO$5)*('Booking Guest Information'!$G$21:$G$170=$AA19)),"")</f>
        <v>0</v>
      </c>
      <c r="KP19" s="19">
        <f>IF($AA19&lt;&gt;"",SUMPRODUCT(('Booking Guest Information'!$A$21:$A$170&lt;&gt;"X")*('Booking Guest Information'!$M$21:$M$170&lt;=KP$5)*('Booking Guest Information'!$O$21:$O$170&gt;KP$5)*('Booking Guest Information'!$G$21:$G$170=$AA19)),"")</f>
        <v>0</v>
      </c>
      <c r="KQ19" s="19">
        <f>IF($AA19&lt;&gt;"",SUMPRODUCT(('Booking Guest Information'!$A$21:$A$170&lt;&gt;"X")*('Booking Guest Information'!$M$21:$M$170&lt;=KQ$5)*('Booking Guest Information'!$O$21:$O$170&gt;KQ$5)*('Booking Guest Information'!$G$21:$G$170=$AA19)),"")</f>
        <v>0</v>
      </c>
      <c r="KR19" s="19">
        <f>IF($AA19&lt;&gt;"",SUMPRODUCT(('Booking Guest Information'!$A$21:$A$170&lt;&gt;"X")*('Booking Guest Information'!$M$21:$M$170&lt;=KR$5)*('Booking Guest Information'!$O$21:$O$170&gt;KR$5)*('Booking Guest Information'!$G$21:$G$170=$AA19)),"")</f>
        <v>0</v>
      </c>
      <c r="KS19" s="19">
        <f>IF($AA19&lt;&gt;"",SUMPRODUCT(('Booking Guest Information'!$A$21:$A$170&lt;&gt;"X")*('Booking Guest Information'!$M$21:$M$170&lt;=KS$5)*('Booking Guest Information'!$O$21:$O$170&gt;KS$5)*('Booking Guest Information'!$G$21:$G$170=$AA19)),"")</f>
        <v>0</v>
      </c>
      <c r="KT19" s="19">
        <f>IF($AA19&lt;&gt;"",SUMPRODUCT(('Booking Guest Information'!$A$21:$A$170&lt;&gt;"X")*('Booking Guest Information'!$M$21:$M$170&lt;=KT$5)*('Booking Guest Information'!$O$21:$O$170&gt;KT$5)*('Booking Guest Information'!$G$21:$G$170=$AA19)),"")</f>
        <v>0</v>
      </c>
      <c r="KU19" s="19">
        <f>IF($AA19&lt;&gt;"",SUMPRODUCT(('Booking Guest Information'!$A$21:$A$170&lt;&gt;"X")*('Booking Guest Information'!$M$21:$M$170&lt;=KU$5)*('Booking Guest Information'!$O$21:$O$170&gt;KU$5)*('Booking Guest Information'!$G$21:$G$170=$AA19)),"")</f>
        <v>0</v>
      </c>
      <c r="KV19" s="19">
        <f>IF($AA19&lt;&gt;"",SUMPRODUCT(('Booking Guest Information'!$A$21:$A$170&lt;&gt;"X")*('Booking Guest Information'!$M$21:$M$170&lt;=KV$5)*('Booking Guest Information'!$O$21:$O$170&gt;KV$5)*('Booking Guest Information'!$G$21:$G$170=$AA19)),"")</f>
        <v>0</v>
      </c>
      <c r="KW19" s="19">
        <f>IF($AA19&lt;&gt;"",SUMPRODUCT(('Booking Guest Information'!$A$21:$A$170&lt;&gt;"X")*('Booking Guest Information'!$M$21:$M$170&lt;=KW$5)*('Booking Guest Information'!$O$21:$O$170&gt;KW$5)*('Booking Guest Information'!$G$21:$G$170=$AA19)),"")</f>
        <v>0</v>
      </c>
      <c r="KX19" s="19">
        <f>IF($AA19&lt;&gt;"",SUMPRODUCT(('Booking Guest Information'!$A$21:$A$170&lt;&gt;"X")*('Booking Guest Information'!$M$21:$M$170&lt;=KX$5)*('Booking Guest Information'!$O$21:$O$170&gt;KX$5)*('Booking Guest Information'!$G$21:$G$170=$AA19)),"")</f>
        <v>0</v>
      </c>
      <c r="KY19" s="19">
        <f>IF($AA19&lt;&gt;"",SUMPRODUCT(('Booking Guest Information'!$A$21:$A$170&lt;&gt;"X")*('Booking Guest Information'!$M$21:$M$170&lt;=KY$5)*('Booking Guest Information'!$O$21:$O$170&gt;KY$5)*('Booking Guest Information'!$G$21:$G$170=$AA19)),"")</f>
        <v>0</v>
      </c>
      <c r="KZ19" s="19">
        <f>IF($AA19&lt;&gt;"",SUMPRODUCT(('Booking Guest Information'!$A$21:$A$170&lt;&gt;"X")*('Booking Guest Information'!$M$21:$M$170&lt;=KZ$5)*('Booking Guest Information'!$O$21:$O$170&gt;KZ$5)*('Booking Guest Information'!$G$21:$G$170=$AA19)),"")</f>
        <v>0</v>
      </c>
      <c r="LA19" s="19">
        <f>IF($AA19&lt;&gt;"",SUMPRODUCT(('Booking Guest Information'!$A$21:$A$170&lt;&gt;"X")*('Booking Guest Information'!$M$21:$M$170&lt;=LA$5)*('Booking Guest Information'!$O$21:$O$170&gt;LA$5)*('Booking Guest Information'!$G$21:$G$170=$AA19)),"")</f>
        <v>0</v>
      </c>
      <c r="LB19" s="19">
        <f>IF($AA19&lt;&gt;"",SUMPRODUCT(('Booking Guest Information'!$A$21:$A$170&lt;&gt;"X")*('Booking Guest Information'!$M$21:$M$170&lt;=LB$5)*('Booking Guest Information'!$O$21:$O$170&gt;LB$5)*('Booking Guest Information'!$G$21:$G$170=$AA19)),"")</f>
        <v>0</v>
      </c>
      <c r="LC19" s="19">
        <f>IF($AA19&lt;&gt;"",SUMPRODUCT(('Booking Guest Information'!$A$21:$A$170&lt;&gt;"X")*('Booking Guest Information'!$M$21:$M$170&lt;=LC$5)*('Booking Guest Information'!$O$21:$O$170&gt;LC$5)*('Booking Guest Information'!$G$21:$G$170=$AA19)),"")</f>
        <v>0</v>
      </c>
      <c r="LD19" s="19">
        <f>IF($AA19&lt;&gt;"",SUMPRODUCT(('Booking Guest Information'!$A$21:$A$170&lt;&gt;"X")*('Booking Guest Information'!$M$21:$M$170&lt;=LD$5)*('Booking Guest Information'!$O$21:$O$170&gt;LD$5)*('Booking Guest Information'!$G$21:$G$170=$AA19)),"")</f>
        <v>0</v>
      </c>
      <c r="LE19" s="19">
        <f>IF($AA19&lt;&gt;"",SUMPRODUCT(('Booking Guest Information'!$A$21:$A$170&lt;&gt;"X")*('Booking Guest Information'!$M$21:$M$170&lt;=LE$5)*('Booking Guest Information'!$O$21:$O$170&gt;LE$5)*('Booking Guest Information'!$G$21:$G$170=$AA19)),"")</f>
        <v>0</v>
      </c>
      <c r="LF19" s="19">
        <f>IF($AA19&lt;&gt;"",SUMPRODUCT(('Booking Guest Information'!$A$21:$A$170&lt;&gt;"X")*('Booking Guest Information'!$M$21:$M$170&lt;=LF$5)*('Booking Guest Information'!$O$21:$O$170&gt;LF$5)*('Booking Guest Information'!$G$21:$G$170=$AA19)),"")</f>
        <v>0</v>
      </c>
      <c r="LG19" s="19">
        <f>IF($AA19&lt;&gt;"",SUMPRODUCT(('Booking Guest Information'!$A$21:$A$170&lt;&gt;"X")*('Booking Guest Information'!$M$21:$M$170&lt;=LG$5)*('Booking Guest Information'!$O$21:$O$170&gt;LG$5)*('Booking Guest Information'!$G$21:$G$170=$AA19)),"")</f>
        <v>0</v>
      </c>
      <c r="LH19" s="19">
        <f>IF($AA19&lt;&gt;"",SUMPRODUCT(('Booking Guest Information'!$A$21:$A$170&lt;&gt;"X")*('Booking Guest Information'!$M$21:$M$170&lt;=LH$5)*('Booking Guest Information'!$O$21:$O$170&gt;LH$5)*('Booking Guest Information'!$G$21:$G$170=$AA19)),"")</f>
        <v>0</v>
      </c>
      <c r="LI19" s="19">
        <f>IF($AA19&lt;&gt;"",SUMPRODUCT(('Booking Guest Information'!$A$21:$A$170&lt;&gt;"X")*('Booking Guest Information'!$M$21:$M$170&lt;=LI$5)*('Booking Guest Information'!$O$21:$O$170&gt;LI$5)*('Booking Guest Information'!$G$21:$G$170=$AA19)),"")</f>
        <v>0</v>
      </c>
      <c r="LJ19" s="19">
        <f>IF($AA19&lt;&gt;"",SUMPRODUCT(('Booking Guest Information'!$A$21:$A$170&lt;&gt;"X")*('Booking Guest Information'!$M$21:$M$170&lt;=LJ$5)*('Booking Guest Information'!$O$21:$O$170&gt;LJ$5)*('Booking Guest Information'!$G$21:$G$170=$AA19)),"")</f>
        <v>0</v>
      </c>
      <c r="LK19" s="19">
        <f>IF($AA19&lt;&gt;"",SUMPRODUCT(('Booking Guest Information'!$A$21:$A$170&lt;&gt;"X")*('Booking Guest Information'!$M$21:$M$170&lt;=LK$5)*('Booking Guest Information'!$O$21:$O$170&gt;LK$5)*('Booking Guest Information'!$G$21:$G$170=$AA19)),"")</f>
        <v>0</v>
      </c>
      <c r="LL19" s="19">
        <f>IF($AA19&lt;&gt;"",SUMPRODUCT(('Booking Guest Information'!$A$21:$A$170&lt;&gt;"X")*('Booking Guest Information'!$M$21:$M$170&lt;=LL$5)*('Booking Guest Information'!$O$21:$O$170&gt;LL$5)*('Booking Guest Information'!$G$21:$G$170=$AA19)),"")</f>
        <v>0</v>
      </c>
      <c r="LM19" s="19">
        <f>IF($AA19&lt;&gt;"",SUMPRODUCT(('Booking Guest Information'!$A$21:$A$170&lt;&gt;"X")*('Booking Guest Information'!$M$21:$M$170&lt;=LM$5)*('Booking Guest Information'!$O$21:$O$170&gt;LM$5)*('Booking Guest Information'!$G$21:$G$170=$AA19)),"")</f>
        <v>0</v>
      </c>
      <c r="LN19" s="19">
        <f>IF($AA19&lt;&gt;"",SUMPRODUCT(('Booking Guest Information'!$A$21:$A$170&lt;&gt;"X")*('Booking Guest Information'!$M$21:$M$170&lt;=LN$5)*('Booking Guest Information'!$O$21:$O$170&gt;LN$5)*('Booking Guest Information'!$G$21:$G$170=$AA19)),"")</f>
        <v>0</v>
      </c>
      <c r="LO19" s="19">
        <f>IF($AA19&lt;&gt;"",SUMPRODUCT(('Booking Guest Information'!$A$21:$A$170&lt;&gt;"X")*('Booking Guest Information'!$M$21:$M$170&lt;=LO$5)*('Booking Guest Information'!$O$21:$O$170&gt;LO$5)*('Booking Guest Information'!$G$21:$G$170=$AA19)),"")</f>
        <v>0</v>
      </c>
      <c r="LP19" s="19">
        <f>IF($AA19&lt;&gt;"",SUMPRODUCT(('Booking Guest Information'!$A$21:$A$170&lt;&gt;"X")*('Booking Guest Information'!$M$21:$M$170&lt;=LP$5)*('Booking Guest Information'!$O$21:$O$170&gt;LP$5)*('Booking Guest Information'!$G$21:$G$170=$AA19)),"")</f>
        <v>0</v>
      </c>
      <c r="LQ19" s="19">
        <f>IF($AA19&lt;&gt;"",SUMPRODUCT(('Booking Guest Information'!$A$21:$A$170&lt;&gt;"X")*('Booking Guest Information'!$M$21:$M$170&lt;=LQ$5)*('Booking Guest Information'!$O$21:$O$170&gt;LQ$5)*('Booking Guest Information'!$G$21:$G$170=$AA19)),"")</f>
        <v>0</v>
      </c>
      <c r="LR19" s="19">
        <f>IF($AA19&lt;&gt;"",SUMPRODUCT(('Booking Guest Information'!$A$21:$A$170&lt;&gt;"X")*('Booking Guest Information'!$M$21:$M$170&lt;=LR$5)*('Booking Guest Information'!$O$21:$O$170&gt;LR$5)*('Booking Guest Information'!$G$21:$G$170=$AA19)),"")</f>
        <v>0</v>
      </c>
      <c r="LS19" s="19">
        <f>IF($AA19&lt;&gt;"",SUMPRODUCT(('Booking Guest Information'!$A$21:$A$170&lt;&gt;"X")*('Booking Guest Information'!$M$21:$M$170&lt;=LS$5)*('Booking Guest Information'!$O$21:$O$170&gt;LS$5)*('Booking Guest Information'!$G$21:$G$170=$AA19)),"")</f>
        <v>0</v>
      </c>
      <c r="LT19" s="19">
        <f>IF($AA19&lt;&gt;"",SUMPRODUCT(('Booking Guest Information'!$A$21:$A$170&lt;&gt;"X")*('Booking Guest Information'!$M$21:$M$170&lt;=LT$5)*('Booking Guest Information'!$O$21:$O$170&gt;LT$5)*('Booking Guest Information'!$G$21:$G$170=$AA19)),"")</f>
        <v>0</v>
      </c>
      <c r="LU19" s="19">
        <f>IF($AA19&lt;&gt;"",SUMPRODUCT(('Booking Guest Information'!$A$21:$A$170&lt;&gt;"X")*('Booking Guest Information'!$M$21:$M$170&lt;=LU$5)*('Booking Guest Information'!$O$21:$O$170&gt;LU$5)*('Booking Guest Information'!$G$21:$G$170=$AA19)),"")</f>
        <v>0</v>
      </c>
      <c r="LV19" s="19">
        <f>IF($AA19&lt;&gt;"",SUMPRODUCT(('Booking Guest Information'!$A$21:$A$170&lt;&gt;"X")*('Booking Guest Information'!$M$21:$M$170&lt;=LV$5)*('Booking Guest Information'!$O$21:$O$170&gt;LV$5)*('Booking Guest Information'!$G$21:$G$170=$AA19)),"")</f>
        <v>0</v>
      </c>
      <c r="LW19" s="19">
        <f>IF($AA19&lt;&gt;"",SUMPRODUCT(('Booking Guest Information'!$A$21:$A$170&lt;&gt;"X")*('Booking Guest Information'!$M$21:$M$170&lt;=LW$5)*('Booking Guest Information'!$O$21:$O$170&gt;LW$5)*('Booking Guest Information'!$G$21:$G$170=$AA19)),"")</f>
        <v>0</v>
      </c>
      <c r="LX19" s="19">
        <f>IF($AA19&lt;&gt;"",SUMPRODUCT(('Booking Guest Information'!$A$21:$A$170&lt;&gt;"X")*('Booking Guest Information'!$M$21:$M$170&lt;=LX$5)*('Booking Guest Information'!$O$21:$O$170&gt;LX$5)*('Booking Guest Information'!$G$21:$G$170=$AA19)),"")</f>
        <v>0</v>
      </c>
      <c r="LY19" s="19">
        <f>IF($AA19&lt;&gt;"",SUMPRODUCT(('Booking Guest Information'!$A$21:$A$170&lt;&gt;"X")*('Booking Guest Information'!$M$21:$M$170&lt;=LY$5)*('Booking Guest Information'!$O$21:$O$170&gt;LY$5)*('Booking Guest Information'!$G$21:$G$170=$AA19)),"")</f>
        <v>0</v>
      </c>
      <c r="LZ19" s="19">
        <f>IF($AA19&lt;&gt;"",SUMPRODUCT(('Booking Guest Information'!$A$21:$A$170&lt;&gt;"X")*('Booking Guest Information'!$M$21:$M$170&lt;=LZ$5)*('Booking Guest Information'!$O$21:$O$170&gt;LZ$5)*('Booking Guest Information'!$G$21:$G$170=$AA19)),"")</f>
        <v>0</v>
      </c>
      <c r="MA19" s="19">
        <f>IF($AA19&lt;&gt;"",SUMPRODUCT(('Booking Guest Information'!$A$21:$A$170&lt;&gt;"X")*('Booking Guest Information'!$M$21:$M$170&lt;=MA$5)*('Booking Guest Information'!$O$21:$O$170&gt;MA$5)*('Booking Guest Information'!$G$21:$G$170=$AA19)),"")</f>
        <v>0</v>
      </c>
      <c r="MB19" s="19">
        <f>IF($AA19&lt;&gt;"",SUMPRODUCT(('Booking Guest Information'!$A$21:$A$170&lt;&gt;"X")*('Booking Guest Information'!$M$21:$M$170&lt;=MB$5)*('Booking Guest Information'!$O$21:$O$170&gt;MB$5)*('Booking Guest Information'!$G$21:$G$170=$AA19)),"")</f>
        <v>0</v>
      </c>
      <c r="MC19" s="19">
        <f>IF($AA19&lt;&gt;"",SUMPRODUCT(('Booking Guest Information'!$A$21:$A$170&lt;&gt;"X")*('Booking Guest Information'!$M$21:$M$170&lt;=MC$5)*('Booking Guest Information'!$O$21:$O$170&gt;MC$5)*('Booking Guest Information'!$G$21:$G$170=$AA19)),"")</f>
        <v>0</v>
      </c>
      <c r="MD19" s="19">
        <f>IF($AA19&lt;&gt;"",SUMPRODUCT(('Booking Guest Information'!$A$21:$A$170&lt;&gt;"X")*('Booking Guest Information'!$M$21:$M$170&lt;=MD$5)*('Booking Guest Information'!$O$21:$O$170&gt;MD$5)*('Booking Guest Information'!$G$21:$G$170=$AA19)),"")</f>
        <v>0</v>
      </c>
      <c r="ME19" s="19">
        <f>IF($AA19&lt;&gt;"",SUMPRODUCT(('Booking Guest Information'!$A$21:$A$170&lt;&gt;"X")*('Booking Guest Information'!$M$21:$M$170&lt;=ME$5)*('Booking Guest Information'!$O$21:$O$170&gt;ME$5)*('Booking Guest Information'!$G$21:$G$170=$AA19)),"")</f>
        <v>0</v>
      </c>
      <c r="MF19" s="19">
        <f>IF($AA19&lt;&gt;"",SUMPRODUCT(('Booking Guest Information'!$A$21:$A$170&lt;&gt;"X")*('Booking Guest Information'!$M$21:$M$170&lt;=MF$5)*('Booking Guest Information'!$O$21:$O$170&gt;MF$5)*('Booking Guest Information'!$G$21:$G$170=$AA19)),"")</f>
        <v>0</v>
      </c>
      <c r="MG19" s="19">
        <f>IF($AA19&lt;&gt;"",SUMPRODUCT(('Booking Guest Information'!$A$21:$A$170&lt;&gt;"X")*('Booking Guest Information'!$M$21:$M$170&lt;=MG$5)*('Booking Guest Information'!$O$21:$O$170&gt;MG$5)*('Booking Guest Information'!$G$21:$G$170=$AA19)),"")</f>
        <v>0</v>
      </c>
      <c r="MH19" s="19">
        <f>IF($AA19&lt;&gt;"",SUMPRODUCT(('Booking Guest Information'!$A$21:$A$170&lt;&gt;"X")*('Booking Guest Information'!$M$21:$M$170&lt;=MH$5)*('Booking Guest Information'!$O$21:$O$170&gt;MH$5)*('Booking Guest Information'!$G$21:$G$170=$AA19)),"")</f>
        <v>0</v>
      </c>
      <c r="MI19" s="19">
        <f>IF($AA19&lt;&gt;"",SUMPRODUCT(('Booking Guest Information'!$A$21:$A$170&lt;&gt;"X")*('Booking Guest Information'!$M$21:$M$170&lt;=MI$5)*('Booking Guest Information'!$O$21:$O$170&gt;MI$5)*('Booking Guest Information'!$G$21:$G$170=$AA19)),"")</f>
        <v>0</v>
      </c>
      <c r="MJ19" s="19">
        <f>IF($AA19&lt;&gt;"",SUMPRODUCT(('Booking Guest Information'!$A$21:$A$170&lt;&gt;"X")*('Booking Guest Information'!$M$21:$M$170&lt;=MJ$5)*('Booking Guest Information'!$O$21:$O$170&gt;MJ$5)*('Booking Guest Information'!$G$21:$G$170=$AA19)),"")</f>
        <v>0</v>
      </c>
      <c r="MK19" s="19">
        <f>IF($AA19&lt;&gt;"",SUMPRODUCT(('Booking Guest Information'!$A$21:$A$170&lt;&gt;"X")*('Booking Guest Information'!$M$21:$M$170&lt;=MK$5)*('Booking Guest Information'!$O$21:$O$170&gt;MK$5)*('Booking Guest Information'!$G$21:$G$170=$AA19)),"")</f>
        <v>0</v>
      </c>
      <c r="ML19" s="19">
        <f>IF($AA19&lt;&gt;"",SUMPRODUCT(('Booking Guest Information'!$A$21:$A$170&lt;&gt;"X")*('Booking Guest Information'!$M$21:$M$170&lt;=ML$5)*('Booking Guest Information'!$O$21:$O$170&gt;ML$5)*('Booking Guest Information'!$G$21:$G$170=$AA19)),"")</f>
        <v>0</v>
      </c>
      <c r="MM19" s="19">
        <f>IF($AA19&lt;&gt;"",SUMPRODUCT(('Booking Guest Information'!$A$21:$A$170&lt;&gt;"X")*('Booking Guest Information'!$M$21:$M$170&lt;=MM$5)*('Booking Guest Information'!$O$21:$O$170&gt;MM$5)*('Booking Guest Information'!$G$21:$G$170=$AA19)),"")</f>
        <v>0</v>
      </c>
      <c r="MN19" s="19">
        <f>IF($AA19&lt;&gt;"",SUMPRODUCT(('Booking Guest Information'!$A$21:$A$170&lt;&gt;"X")*('Booking Guest Information'!$M$21:$M$170&lt;=MN$5)*('Booking Guest Information'!$O$21:$O$170&gt;MN$5)*('Booking Guest Information'!$G$21:$G$170=$AA19)),"")</f>
        <v>0</v>
      </c>
      <c r="MO19" s="19">
        <f>IF($AA19&lt;&gt;"",SUMPRODUCT(('Booking Guest Information'!$A$21:$A$170&lt;&gt;"X")*('Booking Guest Information'!$M$21:$M$170&lt;=MO$5)*('Booking Guest Information'!$O$21:$O$170&gt;MO$5)*('Booking Guest Information'!$G$21:$G$170=$AA19)),"")</f>
        <v>0</v>
      </c>
      <c r="MP19" s="19">
        <f>IF($AA19&lt;&gt;"",SUMPRODUCT(('Booking Guest Information'!$A$21:$A$170&lt;&gt;"X")*('Booking Guest Information'!$M$21:$M$170&lt;=MP$5)*('Booking Guest Information'!$O$21:$O$170&gt;MP$5)*('Booking Guest Information'!$G$21:$G$170=$AA19)),"")</f>
        <v>0</v>
      </c>
      <c r="MQ19" s="19">
        <f>IF($AA19&lt;&gt;"",SUMPRODUCT(('Booking Guest Information'!$A$21:$A$170&lt;&gt;"X")*('Booking Guest Information'!$M$21:$M$170&lt;=MQ$5)*('Booking Guest Information'!$O$21:$O$170&gt;MQ$5)*('Booking Guest Information'!$G$21:$G$170=$AA19)),"")</f>
        <v>0</v>
      </c>
      <c r="MR19" s="19">
        <f>IF($AA19&lt;&gt;"",SUMPRODUCT(('Booking Guest Information'!$A$21:$A$170&lt;&gt;"X")*('Booking Guest Information'!$M$21:$M$170&lt;=MR$5)*('Booking Guest Information'!$O$21:$O$170&gt;MR$5)*('Booking Guest Information'!$G$21:$G$170=$AA19)),"")</f>
        <v>0</v>
      </c>
      <c r="MS19" s="19">
        <f>IF($AA19&lt;&gt;"",SUMPRODUCT(('Booking Guest Information'!$A$21:$A$170&lt;&gt;"X")*('Booking Guest Information'!$M$21:$M$170&lt;=MS$5)*('Booking Guest Information'!$O$21:$O$170&gt;MS$5)*('Booking Guest Information'!$G$21:$G$170=$AA19)),"")</f>
        <v>0</v>
      </c>
      <c r="MT19" s="19">
        <f>IF($AA19&lt;&gt;"",SUMPRODUCT(('Booking Guest Information'!$A$21:$A$170&lt;&gt;"X")*('Booking Guest Information'!$M$21:$M$170&lt;=MT$5)*('Booking Guest Information'!$O$21:$O$170&gt;MT$5)*('Booking Guest Information'!$G$21:$G$170=$AA19)),"")</f>
        <v>0</v>
      </c>
      <c r="MU19" s="19">
        <f>IF($AA19&lt;&gt;"",SUMPRODUCT(('Booking Guest Information'!$A$21:$A$170&lt;&gt;"X")*('Booking Guest Information'!$M$21:$M$170&lt;=MU$5)*('Booking Guest Information'!$O$21:$O$170&gt;MU$5)*('Booking Guest Information'!$G$21:$G$170=$AA19)),"")</f>
        <v>0</v>
      </c>
      <c r="MV19" s="19">
        <f>IF($AA19&lt;&gt;"",SUMPRODUCT(('Booking Guest Information'!$A$21:$A$170&lt;&gt;"X")*('Booking Guest Information'!$M$21:$M$170&lt;=MV$5)*('Booking Guest Information'!$O$21:$O$170&gt;MV$5)*('Booking Guest Information'!$G$21:$G$170=$AA19)),"")</f>
        <v>0</v>
      </c>
      <c r="MW19" s="19">
        <f>IF($AA19&lt;&gt;"",SUMPRODUCT(('Booking Guest Information'!$A$21:$A$170&lt;&gt;"X")*('Booking Guest Information'!$M$21:$M$170&lt;=MW$5)*('Booking Guest Information'!$O$21:$O$170&gt;MW$5)*('Booking Guest Information'!$G$21:$G$170=$AA19)),"")</f>
        <v>0</v>
      </c>
      <c r="MX19" s="19">
        <f>IF($AA19&lt;&gt;"",SUMPRODUCT(('Booking Guest Information'!$A$21:$A$170&lt;&gt;"X")*('Booking Guest Information'!$M$21:$M$170&lt;=MX$5)*('Booking Guest Information'!$O$21:$O$170&gt;MX$5)*('Booking Guest Information'!$G$21:$G$170=$AA19)),"")</f>
        <v>0</v>
      </c>
      <c r="MY19" s="19">
        <f>IF($AA19&lt;&gt;"",SUMPRODUCT(('Booking Guest Information'!$A$21:$A$170&lt;&gt;"X")*('Booking Guest Information'!$M$21:$M$170&lt;=MY$5)*('Booking Guest Information'!$O$21:$O$170&gt;MY$5)*('Booking Guest Information'!$G$21:$G$170=$AA19)),"")</f>
        <v>0</v>
      </c>
      <c r="MZ19" s="19">
        <f>IF($AA19&lt;&gt;"",SUMPRODUCT(('Booking Guest Information'!$A$21:$A$170&lt;&gt;"X")*('Booking Guest Information'!$M$21:$M$170&lt;=MZ$5)*('Booking Guest Information'!$O$21:$O$170&gt;MZ$5)*('Booking Guest Information'!$G$21:$G$170=$AA19)),"")</f>
        <v>0</v>
      </c>
      <c r="NA19" s="19">
        <f>IF($AA19&lt;&gt;"",SUMPRODUCT(('Booking Guest Information'!$A$21:$A$170&lt;&gt;"X")*('Booking Guest Information'!$M$21:$M$170&lt;=NA$5)*('Booking Guest Information'!$O$21:$O$170&gt;NA$5)*('Booking Guest Information'!$G$21:$G$170=$AA19)),"")</f>
        <v>0</v>
      </c>
      <c r="NB19" s="19">
        <f>IF($AA19&lt;&gt;"",SUMPRODUCT(('Booking Guest Information'!$A$21:$A$170&lt;&gt;"X")*('Booking Guest Information'!$M$21:$M$170&lt;=NB$5)*('Booking Guest Information'!$O$21:$O$170&gt;NB$5)*('Booking Guest Information'!$G$21:$G$170=$AA19)),"")</f>
        <v>0</v>
      </c>
      <c r="NC19" s="19">
        <f>IF($AA19&lt;&gt;"",SUMPRODUCT(('Booking Guest Information'!$A$21:$A$170&lt;&gt;"X")*('Booking Guest Information'!$M$21:$M$170&lt;=NC$5)*('Booking Guest Information'!$O$21:$O$170&gt;NC$5)*('Booking Guest Information'!$G$21:$G$170=$AA19)),"")</f>
        <v>0</v>
      </c>
      <c r="ND19" s="19">
        <f>IF($AA19&lt;&gt;"",SUMPRODUCT(('Booking Guest Information'!$A$21:$A$170&lt;&gt;"X")*('Booking Guest Information'!$M$21:$M$170&lt;=ND$5)*('Booking Guest Information'!$O$21:$O$170&gt;ND$5)*('Booking Guest Information'!$G$21:$G$170=$AA19)),"")</f>
        <v>0</v>
      </c>
      <c r="NE19" s="19">
        <f>IF($AA19&lt;&gt;"",SUMPRODUCT(('Booking Guest Information'!$A$21:$A$170&lt;&gt;"X")*('Booking Guest Information'!$M$21:$M$170&lt;=NE$5)*('Booking Guest Information'!$O$21:$O$170&gt;NE$5)*('Booking Guest Information'!$G$21:$G$170=$AA19)),"")</f>
        <v>0</v>
      </c>
      <c r="NF19" s="19">
        <f>IF($AA19&lt;&gt;"",SUMPRODUCT(('Booking Guest Information'!$A$21:$A$170&lt;&gt;"X")*('Booking Guest Information'!$M$21:$M$170&lt;=NF$5)*('Booking Guest Information'!$O$21:$O$170&gt;NF$5)*('Booking Guest Information'!$G$21:$G$170=$AA19)),"")</f>
        <v>0</v>
      </c>
      <c r="NG19" s="19">
        <f>IF($AA19&lt;&gt;"",SUMPRODUCT(('Booking Guest Information'!$A$21:$A$170&lt;&gt;"X")*('Booking Guest Information'!$M$21:$M$170&lt;=NG$5)*('Booking Guest Information'!$O$21:$O$170&gt;NG$5)*('Booking Guest Information'!$G$21:$G$170=$AA19)),"")</f>
        <v>0</v>
      </c>
      <c r="NH19" s="19">
        <f>IF($AA19&lt;&gt;"",SUMPRODUCT(('Booking Guest Information'!$A$21:$A$170&lt;&gt;"X")*('Booking Guest Information'!$M$21:$M$170&lt;=NH$5)*('Booking Guest Information'!$O$21:$O$170&gt;NH$5)*('Booking Guest Information'!$G$21:$G$170=$AA19)),"")</f>
        <v>0</v>
      </c>
      <c r="NI19" s="19">
        <f>IF($AA19&lt;&gt;"",SUMPRODUCT(('Booking Guest Information'!$A$21:$A$170&lt;&gt;"X")*('Booking Guest Information'!$M$21:$M$170&lt;=NI$5)*('Booking Guest Information'!$O$21:$O$170&gt;NI$5)*('Booking Guest Information'!$G$21:$G$170=$AA19)),"")</f>
        <v>0</v>
      </c>
      <c r="NJ19" s="19">
        <f>IF($AA19&lt;&gt;"",SUMPRODUCT(('Booking Guest Information'!$A$21:$A$170&lt;&gt;"X")*('Booking Guest Information'!$M$21:$M$170&lt;=NJ$5)*('Booking Guest Information'!$O$21:$O$170&gt;NJ$5)*('Booking Guest Information'!$G$21:$G$170=$AA19)),"")</f>
        <v>0</v>
      </c>
      <c r="NK19" s="19">
        <f>IF($AA19&lt;&gt;"",SUMPRODUCT(('Booking Guest Information'!$A$21:$A$170&lt;&gt;"X")*('Booking Guest Information'!$M$21:$M$170&lt;=NK$5)*('Booking Guest Information'!$O$21:$O$170&gt;NK$5)*('Booking Guest Information'!$G$21:$G$170=$AA19)),"")</f>
        <v>0</v>
      </c>
      <c r="NL19" s="19">
        <f>IF($AA19&lt;&gt;"",SUMPRODUCT(('Booking Guest Information'!$A$21:$A$170&lt;&gt;"X")*('Booking Guest Information'!$M$21:$M$170&lt;=NL$5)*('Booking Guest Information'!$O$21:$O$170&gt;NL$5)*('Booking Guest Information'!$G$21:$G$170=$AA19)),"")</f>
        <v>0</v>
      </c>
      <c r="NM19" s="19">
        <f>IF($AA19&lt;&gt;"",SUMPRODUCT(('Booking Guest Information'!$A$21:$A$170&lt;&gt;"X")*('Booking Guest Information'!$M$21:$M$170&lt;=NM$5)*('Booking Guest Information'!$O$21:$O$170&gt;NM$5)*('Booking Guest Information'!$G$21:$G$170=$AA19)),"")</f>
        <v>0</v>
      </c>
      <c r="NN19" s="19">
        <f>IF($AA19&lt;&gt;"",SUMPRODUCT(('Booking Guest Information'!$A$21:$A$170&lt;&gt;"X")*('Booking Guest Information'!$M$21:$M$170&lt;=NN$5)*('Booking Guest Information'!$O$21:$O$170&gt;NN$5)*('Booking Guest Information'!$G$21:$G$170=$AA19)),"")</f>
        <v>0</v>
      </c>
      <c r="NO19" s="19">
        <f>IF($AA19&lt;&gt;"",SUMPRODUCT(('Booking Guest Information'!$A$21:$A$170&lt;&gt;"X")*('Booking Guest Information'!$M$21:$M$170&lt;=NO$5)*('Booking Guest Information'!$O$21:$O$170&gt;NO$5)*('Booking Guest Information'!$G$21:$G$170=$AA19)),"")</f>
        <v>0</v>
      </c>
      <c r="NP19" s="19">
        <f>IF($AA19&lt;&gt;"",SUMPRODUCT(('Booking Guest Information'!$A$21:$A$170&lt;&gt;"X")*('Booking Guest Information'!$M$21:$M$170&lt;=NP$5)*('Booking Guest Information'!$O$21:$O$170&gt;NP$5)*('Booking Guest Information'!$G$21:$G$170=$AA19)),"")</f>
        <v>0</v>
      </c>
      <c r="NQ19" s="19">
        <f>IF($AA19&lt;&gt;"",SUMPRODUCT(('Booking Guest Information'!$A$21:$A$170&lt;&gt;"X")*('Booking Guest Information'!$M$21:$M$170&lt;=NQ$5)*('Booking Guest Information'!$O$21:$O$170&gt;NQ$5)*('Booking Guest Information'!$G$21:$G$170=$AA19)),"")</f>
        <v>0</v>
      </c>
      <c r="NR19" s="19">
        <f>IF($AA19&lt;&gt;"",SUMPRODUCT(('Booking Guest Information'!$A$21:$A$170&lt;&gt;"X")*('Booking Guest Information'!$M$21:$M$170&lt;=NR$5)*('Booking Guest Information'!$O$21:$O$170&gt;NR$5)*('Booking Guest Information'!$G$21:$G$170=$AA19)),"")</f>
        <v>0</v>
      </c>
      <c r="NS19" s="19">
        <f>IF($AA19&lt;&gt;"",SUMPRODUCT(('Booking Guest Information'!$A$21:$A$170&lt;&gt;"X")*('Booking Guest Information'!$M$21:$M$170&lt;=NS$5)*('Booking Guest Information'!$O$21:$O$170&gt;NS$5)*('Booking Guest Information'!$G$21:$G$170=$AA19)),"")</f>
        <v>0</v>
      </c>
      <c r="NT19" s="19">
        <f>IF($AA19&lt;&gt;"",SUMPRODUCT(('Booking Guest Information'!$A$21:$A$170&lt;&gt;"X")*('Booking Guest Information'!$M$21:$M$170&lt;=NT$5)*('Booking Guest Information'!$O$21:$O$170&gt;NT$5)*('Booking Guest Information'!$G$21:$G$170=$AA19)),"")</f>
        <v>0</v>
      </c>
      <c r="NU19" s="19">
        <f>IF($AA19&lt;&gt;"",SUMPRODUCT(('Booking Guest Information'!$A$21:$A$170&lt;&gt;"X")*('Booking Guest Information'!$M$21:$M$170&lt;=NU$5)*('Booking Guest Information'!$O$21:$O$170&gt;NU$5)*('Booking Guest Information'!$G$21:$G$170=$AA19)),"")</f>
        <v>0</v>
      </c>
      <c r="NV19" s="19">
        <f>IF($AA19&lt;&gt;"",SUMPRODUCT(('Booking Guest Information'!$A$21:$A$170&lt;&gt;"X")*('Booking Guest Information'!$M$21:$M$170&lt;=NV$5)*('Booking Guest Information'!$O$21:$O$170&gt;NV$5)*('Booking Guest Information'!$G$21:$G$170=$AA19)),"")</f>
        <v>0</v>
      </c>
      <c r="NW19" s="19">
        <f>IF($AA19&lt;&gt;"",SUMPRODUCT(('Booking Guest Information'!$A$21:$A$170&lt;&gt;"X")*('Booking Guest Information'!$M$21:$M$170&lt;=NW$5)*('Booking Guest Information'!$O$21:$O$170&gt;NW$5)*('Booking Guest Information'!$G$21:$G$170=$AA19)),"")</f>
        <v>0</v>
      </c>
      <c r="NX19" s="19">
        <f>IF($AA19&lt;&gt;"",SUMPRODUCT(('Booking Guest Information'!$A$21:$A$170&lt;&gt;"X")*('Booking Guest Information'!$M$21:$M$170&lt;=NX$5)*('Booking Guest Information'!$O$21:$O$170&gt;NX$5)*('Booking Guest Information'!$G$21:$G$170=$AA19)),"")</f>
        <v>0</v>
      </c>
      <c r="NY19" s="19">
        <f>IF($AA19&lt;&gt;"",SUMPRODUCT(('Booking Guest Information'!$A$21:$A$170&lt;&gt;"X")*('Booking Guest Information'!$M$21:$M$170&lt;=NY$5)*('Booking Guest Information'!$O$21:$O$170&gt;NY$5)*('Booking Guest Information'!$G$21:$G$170=$AA19)),"")</f>
        <v>0</v>
      </c>
      <c r="NZ19" s="19">
        <f>IF($AA19&lt;&gt;"",SUMPRODUCT(('Booking Guest Information'!$A$21:$A$170&lt;&gt;"X")*('Booking Guest Information'!$M$21:$M$170&lt;=NZ$5)*('Booking Guest Information'!$O$21:$O$170&gt;NZ$5)*('Booking Guest Information'!$G$21:$G$170=$AA19)),"")</f>
        <v>0</v>
      </c>
      <c r="OA19" s="19">
        <f>IF($AA19&lt;&gt;"",SUMPRODUCT(('Booking Guest Information'!$A$21:$A$170&lt;&gt;"X")*('Booking Guest Information'!$M$21:$M$170&lt;=OA$5)*('Booking Guest Information'!$O$21:$O$170&gt;OA$5)*('Booking Guest Information'!$G$21:$G$170=$AA19)),"")</f>
        <v>0</v>
      </c>
      <c r="OB19" s="19">
        <f>IF($AA19&lt;&gt;"",SUMPRODUCT(('Booking Guest Information'!$A$21:$A$170&lt;&gt;"X")*('Booking Guest Information'!$M$21:$M$170&lt;=OB$5)*('Booking Guest Information'!$O$21:$O$170&gt;OB$5)*('Booking Guest Information'!$G$21:$G$170=$AA19)),"")</f>
        <v>0</v>
      </c>
      <c r="OC19" s="19">
        <f>IF($AA19&lt;&gt;"",SUMPRODUCT(('Booking Guest Information'!$A$21:$A$170&lt;&gt;"X")*('Booking Guest Information'!$M$21:$M$170&lt;=OC$5)*('Booking Guest Information'!$O$21:$O$170&gt;OC$5)*('Booking Guest Information'!$G$21:$G$170=$AA19)),"")</f>
        <v>0</v>
      </c>
      <c r="OD19" s="19">
        <f>IF($AA19&lt;&gt;"",SUMPRODUCT(('Booking Guest Information'!$A$21:$A$170&lt;&gt;"X")*('Booking Guest Information'!$M$21:$M$170&lt;=OD$5)*('Booking Guest Information'!$O$21:$O$170&gt;OD$5)*('Booking Guest Information'!$G$21:$G$170=$AA19)),"")</f>
        <v>0</v>
      </c>
      <c r="OE19" s="19">
        <f>IF($AA19&lt;&gt;"",SUMPRODUCT(('Booking Guest Information'!$A$21:$A$170&lt;&gt;"X")*('Booking Guest Information'!$M$21:$M$170&lt;=OE$5)*('Booking Guest Information'!$O$21:$O$170&gt;OE$5)*('Booking Guest Information'!$G$21:$G$170=$AA19)),"")</f>
        <v>0</v>
      </c>
      <c r="OF19" s="19">
        <f>IF($AA19&lt;&gt;"",SUMPRODUCT(('Booking Guest Information'!$A$21:$A$170&lt;&gt;"X")*('Booking Guest Information'!$M$21:$M$170&lt;=OF$5)*('Booking Guest Information'!$O$21:$O$170&gt;OF$5)*('Booking Guest Information'!$G$21:$G$170=$AA19)),"")</f>
        <v>0</v>
      </c>
      <c r="OG19" s="19">
        <f>IF($AA19&lt;&gt;"",SUMPRODUCT(('Booking Guest Information'!$A$21:$A$170&lt;&gt;"X")*('Booking Guest Information'!$M$21:$M$170&lt;=OG$5)*('Booking Guest Information'!$O$21:$O$170&gt;OG$5)*('Booking Guest Information'!$G$21:$G$170=$AA19)),"")</f>
        <v>0</v>
      </c>
      <c r="OH19" s="19">
        <f>IF($AA19&lt;&gt;"",SUMPRODUCT(('Booking Guest Information'!$A$21:$A$170&lt;&gt;"X")*('Booking Guest Information'!$M$21:$M$170&lt;=OH$5)*('Booking Guest Information'!$O$21:$O$170&gt;OH$5)*('Booking Guest Information'!$G$21:$G$170=$AA19)),"")</f>
        <v>0</v>
      </c>
      <c r="OI19" s="19">
        <f>IF($AA19&lt;&gt;"",SUMPRODUCT(('Booking Guest Information'!$A$21:$A$170&lt;&gt;"X")*('Booking Guest Information'!$M$21:$M$170&lt;=OI$5)*('Booking Guest Information'!$O$21:$O$170&gt;OI$5)*('Booking Guest Information'!$G$21:$G$170=$AA19)),"")</f>
        <v>0</v>
      </c>
      <c r="OJ19" s="19">
        <f>IF($AA19&lt;&gt;"",SUMPRODUCT(('Booking Guest Information'!$A$21:$A$170&lt;&gt;"X")*('Booking Guest Information'!$M$21:$M$170&lt;=OJ$5)*('Booking Guest Information'!$O$21:$O$170&gt;OJ$5)*('Booking Guest Information'!$G$21:$G$170=$AA19)),"")</f>
        <v>0</v>
      </c>
      <c r="OK19" s="19">
        <f>IF($AA19&lt;&gt;"",SUMPRODUCT(('Booking Guest Information'!$A$21:$A$170&lt;&gt;"X")*('Booking Guest Information'!$M$21:$M$170&lt;=OK$5)*('Booking Guest Information'!$O$21:$O$170&gt;OK$5)*('Booking Guest Information'!$G$21:$G$170=$AA19)),"")</f>
        <v>0</v>
      </c>
      <c r="OL19" s="19">
        <f>IF($AA19&lt;&gt;"",SUMPRODUCT(('Booking Guest Information'!$A$21:$A$170&lt;&gt;"X")*('Booking Guest Information'!$M$21:$M$170&lt;=OL$5)*('Booking Guest Information'!$O$21:$O$170&gt;OL$5)*('Booking Guest Information'!$G$21:$G$170=$AA19)),"")</f>
        <v>0</v>
      </c>
      <c r="OM19" s="19">
        <f>IF($AA19&lt;&gt;"",SUMPRODUCT(('Booking Guest Information'!$A$21:$A$170&lt;&gt;"X")*('Booking Guest Information'!$M$21:$M$170&lt;=OM$5)*('Booking Guest Information'!$O$21:$O$170&gt;OM$5)*('Booking Guest Information'!$G$21:$G$170=$AA19)),"")</f>
        <v>0</v>
      </c>
      <c r="ON19" s="19">
        <f>IF($AA19&lt;&gt;"",SUMPRODUCT(('Booking Guest Information'!$A$21:$A$170&lt;&gt;"X")*('Booking Guest Information'!$M$21:$M$170&lt;=ON$5)*('Booking Guest Information'!$O$21:$O$170&gt;ON$5)*('Booking Guest Information'!$G$21:$G$170=$AA19)),"")</f>
        <v>0</v>
      </c>
      <c r="OO19" s="19">
        <f>IF($AA19&lt;&gt;"",SUMPRODUCT(('Booking Guest Information'!$A$21:$A$170&lt;&gt;"X")*('Booking Guest Information'!$M$21:$M$170&lt;=OO$5)*('Booking Guest Information'!$O$21:$O$170&gt;OO$5)*('Booking Guest Information'!$G$21:$G$170=$AA19)),"")</f>
        <v>0</v>
      </c>
      <c r="OP19" s="19">
        <f>IF($AA19&lt;&gt;"",SUMPRODUCT(('Booking Guest Information'!$A$21:$A$170&lt;&gt;"X")*('Booking Guest Information'!$M$21:$M$170&lt;=OP$5)*('Booking Guest Information'!$O$21:$O$170&gt;OP$5)*('Booking Guest Information'!$G$21:$G$170=$AA19)),"")</f>
        <v>0</v>
      </c>
      <c r="OQ19" s="19">
        <f>IF($AA19&lt;&gt;"",SUMPRODUCT(('Booking Guest Information'!$A$21:$A$170&lt;&gt;"X")*('Booking Guest Information'!$M$21:$M$170&lt;=OQ$5)*('Booking Guest Information'!$O$21:$O$170&gt;OQ$5)*('Booking Guest Information'!$G$21:$G$170=$AA19)),"")</f>
        <v>0</v>
      </c>
      <c r="OR19" s="19">
        <f>IF($AA19&lt;&gt;"",SUMPRODUCT(('Booking Guest Information'!$A$21:$A$170&lt;&gt;"X")*('Booking Guest Information'!$M$21:$M$170&lt;=OR$5)*('Booking Guest Information'!$O$21:$O$170&gt;OR$5)*('Booking Guest Information'!$G$21:$G$170=$AA19)),"")</f>
        <v>0</v>
      </c>
      <c r="OS19" s="19">
        <f>IF($AA19&lt;&gt;"",SUMPRODUCT(('Booking Guest Information'!$A$21:$A$170&lt;&gt;"X")*('Booking Guest Information'!$M$21:$M$170&lt;=OS$5)*('Booking Guest Information'!$O$21:$O$170&gt;OS$5)*('Booking Guest Information'!$G$21:$G$170=$AA19)),"")</f>
        <v>0</v>
      </c>
      <c r="OT19" s="19">
        <f>IF($AA19&lt;&gt;"",SUMPRODUCT(('Booking Guest Information'!$A$21:$A$170&lt;&gt;"X")*('Booking Guest Information'!$M$21:$M$170&lt;=OT$5)*('Booking Guest Information'!$O$21:$O$170&gt;OT$5)*('Booking Guest Information'!$G$21:$G$170=$AA19)),"")</f>
        <v>0</v>
      </c>
      <c r="OU19" s="19">
        <f>IF($AA19&lt;&gt;"",SUMPRODUCT(('Booking Guest Information'!$A$21:$A$170&lt;&gt;"X")*('Booking Guest Information'!$M$21:$M$170&lt;=OU$5)*('Booking Guest Information'!$O$21:$O$170&gt;OU$5)*('Booking Guest Information'!$G$21:$G$170=$AA19)),"")</f>
        <v>0</v>
      </c>
      <c r="OV19" s="19">
        <f>IF($AA19&lt;&gt;"",SUMPRODUCT(('Booking Guest Information'!$A$21:$A$170&lt;&gt;"X")*('Booking Guest Information'!$M$21:$M$170&lt;=OV$5)*('Booking Guest Information'!$O$21:$O$170&gt;OV$5)*('Booking Guest Information'!$G$21:$G$170=$AA19)),"")</f>
        <v>0</v>
      </c>
      <c r="OW19" s="19">
        <f>IF($AA19&lt;&gt;"",SUMPRODUCT(('Booking Guest Information'!$A$21:$A$170&lt;&gt;"X")*('Booking Guest Information'!$M$21:$M$170&lt;=OW$5)*('Booking Guest Information'!$O$21:$O$170&gt;OW$5)*('Booking Guest Information'!$G$21:$G$170=$AA19)),"")</f>
        <v>0</v>
      </c>
      <c r="OX19" s="19">
        <f>IF($AA19&lt;&gt;"",SUMPRODUCT(('Booking Guest Information'!$A$21:$A$170&lt;&gt;"X")*('Booking Guest Information'!$M$21:$M$170&lt;=OX$5)*('Booking Guest Information'!$O$21:$O$170&gt;OX$5)*('Booking Guest Information'!$G$21:$G$170=$AA19)),"")</f>
        <v>0</v>
      </c>
      <c r="OY19" s="19">
        <f>IF($AA19&lt;&gt;"",SUMPRODUCT(('Booking Guest Information'!$A$21:$A$170&lt;&gt;"X")*('Booking Guest Information'!$M$21:$M$170&lt;=OY$5)*('Booking Guest Information'!$O$21:$O$170&gt;OY$5)*('Booking Guest Information'!$G$21:$G$170=$AA19)),"")</f>
        <v>0</v>
      </c>
      <c r="OZ19" s="19">
        <f>IF($AA19&lt;&gt;"",SUMPRODUCT(('Booking Guest Information'!$A$21:$A$170&lt;&gt;"X")*('Booking Guest Information'!$M$21:$M$170&lt;=OZ$5)*('Booking Guest Information'!$O$21:$O$170&gt;OZ$5)*('Booking Guest Information'!$G$21:$G$170=$AA19)),"")</f>
        <v>0</v>
      </c>
      <c r="PA19" s="19">
        <f>IF($AA19&lt;&gt;"",SUMPRODUCT(('Booking Guest Information'!$A$21:$A$170&lt;&gt;"X")*('Booking Guest Information'!$M$21:$M$170&lt;=PA$5)*('Booking Guest Information'!$O$21:$O$170&gt;PA$5)*('Booking Guest Information'!$G$21:$G$170=$AA19)),"")</f>
        <v>0</v>
      </c>
      <c r="PB19" s="19">
        <f>IF($AA19&lt;&gt;"",SUMPRODUCT(('Booking Guest Information'!$A$21:$A$170&lt;&gt;"X")*('Booking Guest Information'!$M$21:$M$170&lt;=PB$5)*('Booking Guest Information'!$O$21:$O$170&gt;PB$5)*('Booking Guest Information'!$G$21:$G$170=$AA19)),"")</f>
        <v>0</v>
      </c>
      <c r="PC19" s="19">
        <f>IF($AA19&lt;&gt;"",SUMPRODUCT(('Booking Guest Information'!$A$21:$A$170&lt;&gt;"X")*('Booking Guest Information'!$M$21:$M$170&lt;=PC$5)*('Booking Guest Information'!$O$21:$O$170&gt;PC$5)*('Booking Guest Information'!$G$21:$G$170=$AA19)),"")</f>
        <v>0</v>
      </c>
      <c r="PD19" s="19">
        <f>IF($AA19&lt;&gt;"",SUMPRODUCT(('Booking Guest Information'!$A$21:$A$170&lt;&gt;"X")*('Booking Guest Information'!$M$21:$M$170&lt;=PD$5)*('Booking Guest Information'!$O$21:$O$170&gt;PD$5)*('Booking Guest Information'!$G$21:$G$170=$AA19)),"")</f>
        <v>0</v>
      </c>
      <c r="PE19" s="19">
        <f>IF($AA19&lt;&gt;"",SUMPRODUCT(('Booking Guest Information'!$A$21:$A$170&lt;&gt;"X")*('Booking Guest Information'!$M$21:$M$170&lt;=PE$5)*('Booking Guest Information'!$O$21:$O$170&gt;PE$5)*('Booking Guest Information'!$G$21:$G$170=$AA19)),"")</f>
        <v>0</v>
      </c>
      <c r="PF19" s="19">
        <f>IF($AA19&lt;&gt;"",SUMPRODUCT(('Booking Guest Information'!$A$21:$A$170&lt;&gt;"X")*('Booking Guest Information'!$M$21:$M$170&lt;=PF$5)*('Booking Guest Information'!$O$21:$O$170&gt;PF$5)*('Booking Guest Information'!$G$21:$G$170=$AA19)),"")</f>
        <v>0</v>
      </c>
      <c r="PG19" s="19">
        <f>IF($AA19&lt;&gt;"",SUMPRODUCT(('Booking Guest Information'!$A$21:$A$170&lt;&gt;"X")*('Booking Guest Information'!$M$21:$M$170&lt;=PG$5)*('Booking Guest Information'!$O$21:$O$170&gt;PG$5)*('Booking Guest Information'!$G$21:$G$170=$AA19)),"")</f>
        <v>0</v>
      </c>
      <c r="PH19" s="19">
        <f>IF($AA19&lt;&gt;"",SUMPRODUCT(('Booking Guest Information'!$A$21:$A$170&lt;&gt;"X")*('Booking Guest Information'!$M$21:$M$170&lt;=PH$5)*('Booking Guest Information'!$O$21:$O$170&gt;PH$5)*('Booking Guest Information'!$G$21:$G$170=$AA19)),"")</f>
        <v>0</v>
      </c>
      <c r="PI19" s="19">
        <f>IF($AA19&lt;&gt;"",SUMPRODUCT(('Booking Guest Information'!$A$21:$A$170&lt;&gt;"X")*('Booking Guest Information'!$M$21:$M$170&lt;=PI$5)*('Booking Guest Information'!$O$21:$O$170&gt;PI$5)*('Booking Guest Information'!$G$21:$G$170=$AA19)),"")</f>
        <v>0</v>
      </c>
      <c r="PJ19" s="19">
        <f>IF($AA19&lt;&gt;"",SUMPRODUCT(('Booking Guest Information'!$A$21:$A$170&lt;&gt;"X")*('Booking Guest Information'!$M$21:$M$170&lt;=PJ$5)*('Booking Guest Information'!$O$21:$O$170&gt;PJ$5)*('Booking Guest Information'!$G$21:$G$170=$AA19)),"")</f>
        <v>0</v>
      </c>
      <c r="PK19" s="19">
        <f>IF($AA19&lt;&gt;"",SUMPRODUCT(('Booking Guest Information'!$A$21:$A$170&lt;&gt;"X")*('Booking Guest Information'!$M$21:$M$170&lt;=PK$5)*('Booking Guest Information'!$O$21:$O$170&gt;PK$5)*('Booking Guest Information'!$G$21:$G$170=$AA19)),"")</f>
        <v>0</v>
      </c>
      <c r="PL19" s="19">
        <f>IF($AA19&lt;&gt;"",SUMPRODUCT(('Booking Guest Information'!$A$21:$A$170&lt;&gt;"X")*('Booking Guest Information'!$M$21:$M$170&lt;=PL$5)*('Booking Guest Information'!$O$21:$O$170&gt;PL$5)*('Booking Guest Information'!$G$21:$G$170=$AA19)),"")</f>
        <v>0</v>
      </c>
      <c r="PM19" s="19">
        <f>IF($AA19&lt;&gt;"",SUMPRODUCT(('Booking Guest Information'!$A$21:$A$170&lt;&gt;"X")*('Booking Guest Information'!$M$21:$M$170&lt;=PM$5)*('Booking Guest Information'!$O$21:$O$170&gt;PM$5)*('Booking Guest Information'!$G$21:$G$170=$AA19)),"")</f>
        <v>0</v>
      </c>
      <c r="PN19" s="19">
        <f>IF($AA19&lt;&gt;"",SUMPRODUCT(('Booking Guest Information'!$A$21:$A$170&lt;&gt;"X")*('Booking Guest Information'!$M$21:$M$170&lt;=PN$5)*('Booking Guest Information'!$O$21:$O$170&gt;PN$5)*('Booking Guest Information'!$G$21:$G$170=$AA19)),"")</f>
        <v>0</v>
      </c>
      <c r="PO19" s="19">
        <f>IF($AA19&lt;&gt;"",SUMPRODUCT(('Booking Guest Information'!$A$21:$A$170&lt;&gt;"X")*('Booking Guest Information'!$M$21:$M$170&lt;=PO$5)*('Booking Guest Information'!$O$21:$O$170&gt;PO$5)*('Booking Guest Information'!$G$21:$G$170=$AA19)),"")</f>
        <v>0</v>
      </c>
      <c r="PP19" s="19">
        <f>IF($AA19&lt;&gt;"",SUMPRODUCT(('Booking Guest Information'!$A$21:$A$170&lt;&gt;"X")*('Booking Guest Information'!$M$21:$M$170&lt;=PP$5)*('Booking Guest Information'!$O$21:$O$170&gt;PP$5)*('Booking Guest Information'!$G$21:$G$170=$AA19)),"")</f>
        <v>0</v>
      </c>
      <c r="PQ19" s="19">
        <f>IF($AA19&lt;&gt;"",SUMPRODUCT(('Booking Guest Information'!$A$21:$A$170&lt;&gt;"X")*('Booking Guest Information'!$M$21:$M$170&lt;=PQ$5)*('Booking Guest Information'!$O$21:$O$170&gt;PQ$5)*('Booking Guest Information'!$G$21:$G$170=$AA19)),"")</f>
        <v>0</v>
      </c>
      <c r="PR19" s="19">
        <f>IF($AA19&lt;&gt;"",SUMPRODUCT(('Booking Guest Information'!$A$21:$A$170&lt;&gt;"X")*('Booking Guest Information'!$M$21:$M$170&lt;=PR$5)*('Booking Guest Information'!$O$21:$O$170&gt;PR$5)*('Booking Guest Information'!$G$21:$G$170=$AA19)),"")</f>
        <v>0</v>
      </c>
      <c r="PS19" s="19">
        <f>IF($AA19&lt;&gt;"",SUMPRODUCT(('Booking Guest Information'!$A$21:$A$170&lt;&gt;"X")*('Booking Guest Information'!$M$21:$M$170&lt;=PS$5)*('Booking Guest Information'!$O$21:$O$170&gt;PS$5)*('Booking Guest Information'!$G$21:$G$170=$AA19)),"")</f>
        <v>0</v>
      </c>
      <c r="PT19" s="19">
        <f>IF($AA19&lt;&gt;"",SUMPRODUCT(('Booking Guest Information'!$A$21:$A$170&lt;&gt;"X")*('Booking Guest Information'!$M$21:$M$170&lt;=PT$5)*('Booking Guest Information'!$O$21:$O$170&gt;PT$5)*('Booking Guest Information'!$G$21:$G$170=$AA19)),"")</f>
        <v>0</v>
      </c>
      <c r="PU19" s="19">
        <f>IF($AA19&lt;&gt;"",SUMPRODUCT(('Booking Guest Information'!$A$21:$A$170&lt;&gt;"X")*('Booking Guest Information'!$M$21:$M$170&lt;=PU$5)*('Booking Guest Information'!$O$21:$O$170&gt;PU$5)*('Booking Guest Information'!$G$21:$G$170=$AA19)),"")</f>
        <v>0</v>
      </c>
      <c r="PV19" s="19">
        <f>IF($AA19&lt;&gt;"",SUMPRODUCT(('Booking Guest Information'!$A$21:$A$170&lt;&gt;"X")*('Booking Guest Information'!$M$21:$M$170&lt;=PV$5)*('Booking Guest Information'!$O$21:$O$170&gt;PV$5)*('Booking Guest Information'!$G$21:$G$170=$AA19)),"")</f>
        <v>0</v>
      </c>
      <c r="PW19" s="19">
        <f>IF($AA19&lt;&gt;"",SUMPRODUCT(('Booking Guest Information'!$A$21:$A$170&lt;&gt;"X")*('Booking Guest Information'!$M$21:$M$170&lt;=PW$5)*('Booking Guest Information'!$O$21:$O$170&gt;PW$5)*('Booking Guest Information'!$G$21:$G$170=$AA19)),"")</f>
        <v>0</v>
      </c>
      <c r="PX19" s="19">
        <f>IF($AA19&lt;&gt;"",SUMPRODUCT(('Booking Guest Information'!$A$21:$A$170&lt;&gt;"X")*('Booking Guest Information'!$M$21:$M$170&lt;=PX$5)*('Booking Guest Information'!$O$21:$O$170&gt;PX$5)*('Booking Guest Information'!$G$21:$G$170=$AA19)),"")</f>
        <v>0</v>
      </c>
      <c r="PY19" s="19">
        <f>IF($AA19&lt;&gt;"",SUMPRODUCT(('Booking Guest Information'!$A$21:$A$170&lt;&gt;"X")*('Booking Guest Information'!$M$21:$M$170&lt;=PY$5)*('Booking Guest Information'!$O$21:$O$170&gt;PY$5)*('Booking Guest Information'!$G$21:$G$170=$AA19)),"")</f>
        <v>0</v>
      </c>
      <c r="PZ19" s="19">
        <f>IF($AA19&lt;&gt;"",SUMPRODUCT(('Booking Guest Information'!$A$21:$A$170&lt;&gt;"X")*('Booking Guest Information'!$M$21:$M$170&lt;=PZ$5)*('Booking Guest Information'!$O$21:$O$170&gt;PZ$5)*('Booking Guest Information'!$G$21:$G$170=$AA19)),"")</f>
        <v>0</v>
      </c>
      <c r="QA19" s="19">
        <f>IF($AA19&lt;&gt;"",SUMPRODUCT(('Booking Guest Information'!$A$21:$A$170&lt;&gt;"X")*('Booking Guest Information'!$M$21:$M$170&lt;=QA$5)*('Booking Guest Information'!$O$21:$O$170&gt;QA$5)*('Booking Guest Information'!$G$21:$G$170=$AA19)),"")</f>
        <v>0</v>
      </c>
      <c r="QB19" s="19">
        <f>IF($AA19&lt;&gt;"",SUMPRODUCT(('Booking Guest Information'!$A$21:$A$170&lt;&gt;"X")*('Booking Guest Information'!$M$21:$M$170&lt;=QB$5)*('Booking Guest Information'!$O$21:$O$170&gt;QB$5)*('Booking Guest Information'!$G$21:$G$170=$AA19)),"")</f>
        <v>0</v>
      </c>
      <c r="QC19" s="19">
        <f>IF($AA19&lt;&gt;"",SUMPRODUCT(('Booking Guest Information'!$A$21:$A$170&lt;&gt;"X")*('Booking Guest Information'!$M$21:$M$170&lt;=QC$5)*('Booking Guest Information'!$O$21:$O$170&gt;QC$5)*('Booking Guest Information'!$G$21:$G$170=$AA19)),"")</f>
        <v>0</v>
      </c>
      <c r="QD19" s="19">
        <f>IF($AA19&lt;&gt;"",SUMPRODUCT(('Booking Guest Information'!$A$21:$A$170&lt;&gt;"X")*('Booking Guest Information'!$M$21:$M$170&lt;=QD$5)*('Booking Guest Information'!$O$21:$O$170&gt;QD$5)*('Booking Guest Information'!$G$21:$G$170=$AA19)),"")</f>
        <v>0</v>
      </c>
      <c r="QE19" s="19">
        <f>IF($AA19&lt;&gt;"",SUMPRODUCT(('Booking Guest Information'!$A$21:$A$170&lt;&gt;"X")*('Booking Guest Information'!$M$21:$M$170&lt;=QE$5)*('Booking Guest Information'!$O$21:$O$170&gt;QE$5)*('Booking Guest Information'!$G$21:$G$170=$AA19)),"")</f>
        <v>0</v>
      </c>
      <c r="QF19" s="19">
        <f>IF($AA19&lt;&gt;"",SUMPRODUCT(('Booking Guest Information'!$A$21:$A$170&lt;&gt;"X")*('Booking Guest Information'!$M$21:$M$170&lt;=QF$5)*('Booking Guest Information'!$O$21:$O$170&gt;QF$5)*('Booking Guest Information'!$G$21:$G$170=$AA19)),"")</f>
        <v>0</v>
      </c>
      <c r="QG19" s="19">
        <f>IF($AA19&lt;&gt;"",SUMPRODUCT(('Booking Guest Information'!$A$21:$A$170&lt;&gt;"X")*('Booking Guest Information'!$M$21:$M$170&lt;=QG$5)*('Booking Guest Information'!$O$21:$O$170&gt;QG$5)*('Booking Guest Information'!$G$21:$G$170=$AA19)),"")</f>
        <v>0</v>
      </c>
      <c r="QH19" s="19">
        <f>IF($AA19&lt;&gt;"",SUMPRODUCT(('Booking Guest Information'!$A$21:$A$170&lt;&gt;"X")*('Booking Guest Information'!$M$21:$M$170&lt;=QH$5)*('Booking Guest Information'!$O$21:$O$170&gt;QH$5)*('Booking Guest Information'!$G$21:$G$170=$AA19)),"")</f>
        <v>0</v>
      </c>
      <c r="QI19" s="19">
        <f>IF($AA19&lt;&gt;"",SUMPRODUCT(('Booking Guest Information'!$A$21:$A$170&lt;&gt;"X")*('Booking Guest Information'!$M$21:$M$170&lt;=QI$5)*('Booking Guest Information'!$O$21:$O$170&gt;QI$5)*('Booking Guest Information'!$G$21:$G$170=$AA19)),"")</f>
        <v>0</v>
      </c>
      <c r="QJ19" s="19">
        <f>IF($AA19&lt;&gt;"",SUMPRODUCT(('Booking Guest Information'!$A$21:$A$170&lt;&gt;"X")*('Booking Guest Information'!$M$21:$M$170&lt;=QJ$5)*('Booking Guest Information'!$O$21:$O$170&gt;QJ$5)*('Booking Guest Information'!$G$21:$G$170=$AA19)),"")</f>
        <v>0</v>
      </c>
      <c r="QK19" s="19">
        <f>IF($AA19&lt;&gt;"",SUMPRODUCT(('Booking Guest Information'!$A$21:$A$170&lt;&gt;"X")*('Booking Guest Information'!$M$21:$M$170&lt;=QK$5)*('Booking Guest Information'!$O$21:$O$170&gt;QK$5)*('Booking Guest Information'!$G$21:$G$170=$AA19)),"")</f>
        <v>0</v>
      </c>
      <c r="QL19" s="19">
        <f>IF($AA19&lt;&gt;"",SUMPRODUCT(('Booking Guest Information'!$A$21:$A$170&lt;&gt;"X")*('Booking Guest Information'!$M$21:$M$170&lt;=QL$5)*('Booking Guest Information'!$O$21:$O$170&gt;QL$5)*('Booking Guest Information'!$G$21:$G$170=$AA19)),"")</f>
        <v>0</v>
      </c>
      <c r="QM19" s="19">
        <f>IF($AA19&lt;&gt;"",SUMPRODUCT(('Booking Guest Information'!$A$21:$A$170&lt;&gt;"X")*('Booking Guest Information'!$M$21:$M$170&lt;=QM$5)*('Booking Guest Information'!$O$21:$O$170&gt;QM$5)*('Booking Guest Information'!$G$21:$G$170=$AA19)),"")</f>
        <v>0</v>
      </c>
      <c r="QN19" s="19">
        <f>IF($AA19&lt;&gt;"",SUMPRODUCT(('Booking Guest Information'!$A$21:$A$170&lt;&gt;"X")*('Booking Guest Information'!$M$21:$M$170&lt;=QN$5)*('Booking Guest Information'!$O$21:$O$170&gt;QN$5)*('Booking Guest Information'!$G$21:$G$170=$AA19)),"")</f>
        <v>0</v>
      </c>
      <c r="QO19" s="19">
        <f>IF($AA19&lt;&gt;"",SUMPRODUCT(('Booking Guest Information'!$A$21:$A$170&lt;&gt;"X")*('Booking Guest Information'!$M$21:$M$170&lt;=QO$5)*('Booking Guest Information'!$O$21:$O$170&gt;QO$5)*('Booking Guest Information'!$G$21:$G$170=$AA19)),"")</f>
        <v>0</v>
      </c>
      <c r="QP19" s="19">
        <f>IF($AA19&lt;&gt;"",SUMPRODUCT(('Booking Guest Information'!$A$21:$A$170&lt;&gt;"X")*('Booking Guest Information'!$M$21:$M$170&lt;=QP$5)*('Booking Guest Information'!$O$21:$O$170&gt;QP$5)*('Booking Guest Information'!$G$21:$G$170=$AA19)),"")</f>
        <v>0</v>
      </c>
      <c r="QQ19" s="19">
        <f>IF($AA19&lt;&gt;"",SUMPRODUCT(('Booking Guest Information'!$A$21:$A$170&lt;&gt;"X")*('Booking Guest Information'!$M$21:$M$170&lt;=QQ$5)*('Booking Guest Information'!$O$21:$O$170&gt;QQ$5)*('Booking Guest Information'!$G$21:$G$170=$AA19)),"")</f>
        <v>0</v>
      </c>
      <c r="QR19" s="19">
        <f>IF($AA19&lt;&gt;"",SUMPRODUCT(('Booking Guest Information'!$A$21:$A$170&lt;&gt;"X")*('Booking Guest Information'!$M$21:$M$170&lt;=QR$5)*('Booking Guest Information'!$O$21:$O$170&gt;QR$5)*('Booking Guest Information'!$G$21:$G$170=$AA19)),"")</f>
        <v>0</v>
      </c>
      <c r="QS19" s="19">
        <f>IF($AA19&lt;&gt;"",SUMPRODUCT(('Booking Guest Information'!$A$21:$A$170&lt;&gt;"X")*('Booking Guest Information'!$M$21:$M$170&lt;=QS$5)*('Booking Guest Information'!$O$21:$O$170&gt;QS$5)*('Booking Guest Information'!$G$21:$G$170=$AA19)),"")</f>
        <v>0</v>
      </c>
      <c r="QT19" s="19">
        <f>IF($AA19&lt;&gt;"",SUMPRODUCT(('Booking Guest Information'!$A$21:$A$170&lt;&gt;"X")*('Booking Guest Information'!$M$21:$M$170&lt;=QT$5)*('Booking Guest Information'!$O$21:$O$170&gt;QT$5)*('Booking Guest Information'!$G$21:$G$170=$AA19)),"")</f>
        <v>0</v>
      </c>
      <c r="QU19" s="19">
        <f>IF($AA19&lt;&gt;"",SUMPRODUCT(('Booking Guest Information'!$A$21:$A$170&lt;&gt;"X")*('Booking Guest Information'!$M$21:$M$170&lt;=QU$5)*('Booking Guest Information'!$O$21:$O$170&gt;QU$5)*('Booking Guest Information'!$G$21:$G$170=$AA19)),"")</f>
        <v>0</v>
      </c>
      <c r="QV19" s="19">
        <f>IF($AA19&lt;&gt;"",SUMPRODUCT(('Booking Guest Information'!$A$21:$A$170&lt;&gt;"X")*('Booking Guest Information'!$M$21:$M$170&lt;=QV$5)*('Booking Guest Information'!$O$21:$O$170&gt;QV$5)*('Booking Guest Information'!$G$21:$G$170=$AA19)),"")</f>
        <v>0</v>
      </c>
      <c r="QW19" s="19">
        <f>IF($AA19&lt;&gt;"",SUMPRODUCT(('Booking Guest Information'!$A$21:$A$170&lt;&gt;"X")*('Booking Guest Information'!$M$21:$M$170&lt;=QW$5)*('Booking Guest Information'!$O$21:$O$170&gt;QW$5)*('Booking Guest Information'!$G$21:$G$170=$AA19)),"")</f>
        <v>0</v>
      </c>
      <c r="QX19" s="19">
        <f>IF($AA19&lt;&gt;"",SUMPRODUCT(('Booking Guest Information'!$A$21:$A$170&lt;&gt;"X")*('Booking Guest Information'!$M$21:$M$170&lt;=QX$5)*('Booking Guest Information'!$O$21:$O$170&gt;QX$5)*('Booking Guest Information'!$G$21:$G$170=$AA19)),"")</f>
        <v>0</v>
      </c>
      <c r="QY19" s="19">
        <f>IF($AA19&lt;&gt;"",SUMPRODUCT(('Booking Guest Information'!$A$21:$A$170&lt;&gt;"X")*('Booking Guest Information'!$M$21:$M$170&lt;=QY$5)*('Booking Guest Information'!$O$21:$O$170&gt;QY$5)*('Booking Guest Information'!$G$21:$G$170=$AA19)),"")</f>
        <v>0</v>
      </c>
      <c r="QZ19" s="19">
        <f>IF($AA19&lt;&gt;"",SUMPRODUCT(('Booking Guest Information'!$A$21:$A$170&lt;&gt;"X")*('Booking Guest Information'!$M$21:$M$170&lt;=QZ$5)*('Booking Guest Information'!$O$21:$O$170&gt;QZ$5)*('Booking Guest Information'!$G$21:$G$170=$AA19)),"")</f>
        <v>0</v>
      </c>
      <c r="RA19" s="19">
        <f>IF($AA19&lt;&gt;"",SUMPRODUCT(('Booking Guest Information'!$A$21:$A$170&lt;&gt;"X")*('Booking Guest Information'!$M$21:$M$170&lt;=RA$5)*('Booking Guest Information'!$O$21:$O$170&gt;RA$5)*('Booking Guest Information'!$G$21:$G$170=$AA19)),"")</f>
        <v>0</v>
      </c>
      <c r="RB19" s="19">
        <f>IF($AA19&lt;&gt;"",SUMPRODUCT(('Booking Guest Information'!$A$21:$A$170&lt;&gt;"X")*('Booking Guest Information'!$M$21:$M$170&lt;=RB$5)*('Booking Guest Information'!$O$21:$O$170&gt;RB$5)*('Booking Guest Information'!$G$21:$G$170=$AA19)),"")</f>
        <v>0</v>
      </c>
      <c r="RC19" s="19">
        <f>IF($AA19&lt;&gt;"",SUMPRODUCT(('Booking Guest Information'!$A$21:$A$170&lt;&gt;"X")*('Booking Guest Information'!$M$21:$M$170&lt;=RC$5)*('Booking Guest Information'!$O$21:$O$170&gt;RC$5)*('Booking Guest Information'!$G$21:$G$170=$AA19)),"")</f>
        <v>0</v>
      </c>
      <c r="RD19" s="19">
        <f>IF($AA19&lt;&gt;"",SUMPRODUCT(('Booking Guest Information'!$A$21:$A$170&lt;&gt;"X")*('Booking Guest Information'!$M$21:$M$170&lt;=RD$5)*('Booking Guest Information'!$O$21:$O$170&gt;RD$5)*('Booking Guest Information'!$G$21:$G$170=$AA19)),"")</f>
        <v>0</v>
      </c>
      <c r="RE19" s="19">
        <f>IF($AA19&lt;&gt;"",SUMPRODUCT(('Booking Guest Information'!$A$21:$A$170&lt;&gt;"X")*('Booking Guest Information'!$M$21:$M$170&lt;=RE$5)*('Booking Guest Information'!$O$21:$O$170&gt;RE$5)*('Booking Guest Information'!$G$21:$G$170=$AA19)),"")</f>
        <v>0</v>
      </c>
      <c r="RF19" s="19">
        <f>IF($AA19&lt;&gt;"",SUMPRODUCT(('Booking Guest Information'!$A$21:$A$170&lt;&gt;"X")*('Booking Guest Information'!$M$21:$M$170&lt;=RF$5)*('Booking Guest Information'!$O$21:$O$170&gt;RF$5)*('Booking Guest Information'!$G$21:$G$170=$AA19)),"")</f>
        <v>0</v>
      </c>
      <c r="RG19" s="19">
        <f>IF($AA19&lt;&gt;"",SUMPRODUCT(('Booking Guest Information'!$A$21:$A$170&lt;&gt;"X")*('Booking Guest Information'!$M$21:$M$170&lt;=RG$5)*('Booking Guest Information'!$O$21:$O$170&gt;RG$5)*('Booking Guest Information'!$G$21:$G$170=$AA19)),"")</f>
        <v>0</v>
      </c>
      <c r="RH19" s="19">
        <f>IF($AA19&lt;&gt;"",SUMPRODUCT(('Booking Guest Information'!$A$21:$A$170&lt;&gt;"X")*('Booking Guest Information'!$M$21:$M$170&lt;=RH$5)*('Booking Guest Information'!$O$21:$O$170&gt;RH$5)*('Booking Guest Information'!$G$21:$G$170=$AA19)),"")</f>
        <v>0</v>
      </c>
      <c r="RI19" s="19">
        <f>IF($AA19&lt;&gt;"",SUMPRODUCT(('Booking Guest Information'!$A$21:$A$170&lt;&gt;"X")*('Booking Guest Information'!$M$21:$M$170&lt;=RI$5)*('Booking Guest Information'!$O$21:$O$170&gt;RI$5)*('Booking Guest Information'!$G$21:$G$170=$AA19)),"")</f>
        <v>0</v>
      </c>
      <c r="RJ19" s="19">
        <f>IF($AA19&lt;&gt;"",SUMPRODUCT(('Booking Guest Information'!$A$21:$A$170&lt;&gt;"X")*('Booking Guest Information'!$M$21:$M$170&lt;=RJ$5)*('Booking Guest Information'!$O$21:$O$170&gt;RJ$5)*('Booking Guest Information'!$G$21:$G$170=$AA19)),"")</f>
        <v>0</v>
      </c>
      <c r="RK19" s="19">
        <f>IF($AA19&lt;&gt;"",SUMPRODUCT(('Booking Guest Information'!$A$21:$A$170&lt;&gt;"X")*('Booking Guest Information'!$M$21:$M$170&lt;=RK$5)*('Booking Guest Information'!$O$21:$O$170&gt;RK$5)*('Booking Guest Information'!$G$21:$G$170=$AA19)),"")</f>
        <v>0</v>
      </c>
      <c r="RL19" s="19">
        <f>IF($AA19&lt;&gt;"",SUMPRODUCT(('Booking Guest Information'!$A$21:$A$170&lt;&gt;"X")*('Booking Guest Information'!$M$21:$M$170&lt;=RL$5)*('Booking Guest Information'!$O$21:$O$170&gt;RL$5)*('Booking Guest Information'!$G$21:$G$170=$AA19)),"")</f>
        <v>0</v>
      </c>
      <c r="RM19" s="19">
        <f>IF($AA19&lt;&gt;"",SUMPRODUCT(('Booking Guest Information'!$A$21:$A$170&lt;&gt;"X")*('Booking Guest Information'!$M$21:$M$170&lt;=RM$5)*('Booking Guest Information'!$O$21:$O$170&gt;RM$5)*('Booking Guest Information'!$G$21:$G$170=$AA19)),"")</f>
        <v>0</v>
      </c>
      <c r="RN19" s="19">
        <f>IF($AA19&lt;&gt;"",SUMPRODUCT(('Booking Guest Information'!$A$21:$A$170&lt;&gt;"X")*('Booking Guest Information'!$M$21:$M$170&lt;=RN$5)*('Booking Guest Information'!$O$21:$O$170&gt;RN$5)*('Booking Guest Information'!$G$21:$G$170=$AA19)),"")</f>
        <v>0</v>
      </c>
      <c r="RO19" s="19">
        <f>IF($AA19&lt;&gt;"",SUMPRODUCT(('Booking Guest Information'!$A$21:$A$170&lt;&gt;"X")*('Booking Guest Information'!$M$21:$M$170&lt;=RO$5)*('Booking Guest Information'!$O$21:$O$170&gt;RO$5)*('Booking Guest Information'!$G$21:$G$170=$AA19)),"")</f>
        <v>0</v>
      </c>
      <c r="RP19" s="19">
        <f>IF($AA19&lt;&gt;"",SUMPRODUCT(('Booking Guest Information'!$A$21:$A$170&lt;&gt;"X")*('Booking Guest Information'!$M$21:$M$170&lt;=RP$5)*('Booking Guest Information'!$O$21:$O$170&gt;RP$5)*('Booking Guest Information'!$G$21:$G$170=$AA19)),"")</f>
        <v>0</v>
      </c>
      <c r="RQ19" s="19">
        <f>IF($AA19&lt;&gt;"",SUMPRODUCT(('Booking Guest Information'!$A$21:$A$170&lt;&gt;"X")*('Booking Guest Information'!$M$21:$M$170&lt;=RQ$5)*('Booking Guest Information'!$O$21:$O$170&gt;RQ$5)*('Booking Guest Information'!$G$21:$G$170=$AA19)),"")</f>
        <v>0</v>
      </c>
      <c r="RR19" s="19">
        <f>IF($AA19&lt;&gt;"",SUMPRODUCT(('Booking Guest Information'!$A$21:$A$170&lt;&gt;"X")*('Booking Guest Information'!$M$21:$M$170&lt;=RR$5)*('Booking Guest Information'!$O$21:$O$170&gt;RR$5)*('Booking Guest Information'!$G$21:$G$170=$AA19)),"")</f>
        <v>0</v>
      </c>
      <c r="RS19" s="19">
        <f>IF($AA19&lt;&gt;"",SUMPRODUCT(('Booking Guest Information'!$A$21:$A$170&lt;&gt;"X")*('Booking Guest Information'!$M$21:$M$170&lt;=RS$5)*('Booking Guest Information'!$O$21:$O$170&gt;RS$5)*('Booking Guest Information'!$G$21:$G$170=$AA19)),"")</f>
        <v>0</v>
      </c>
      <c r="RT19" s="19">
        <f>IF($AA19&lt;&gt;"",SUMPRODUCT(('Booking Guest Information'!$A$21:$A$170&lt;&gt;"X")*('Booking Guest Information'!$M$21:$M$170&lt;=RT$5)*('Booking Guest Information'!$O$21:$O$170&gt;RT$5)*('Booking Guest Information'!$G$21:$G$170=$AA19)),"")</f>
        <v>0</v>
      </c>
      <c r="RU19" s="19">
        <f>IF($AA19&lt;&gt;"",SUMPRODUCT(('Booking Guest Information'!$A$21:$A$170&lt;&gt;"X")*('Booking Guest Information'!$M$21:$M$170&lt;=RU$5)*('Booking Guest Information'!$O$21:$O$170&gt;RU$5)*('Booking Guest Information'!$G$21:$G$170=$AA19)),"")</f>
        <v>0</v>
      </c>
      <c r="RV19" s="19">
        <f>IF($AA19&lt;&gt;"",SUMPRODUCT(('Booking Guest Information'!$A$21:$A$170&lt;&gt;"X")*('Booking Guest Information'!$M$21:$M$170&lt;=RV$5)*('Booking Guest Information'!$O$21:$O$170&gt;RV$5)*('Booking Guest Information'!$G$21:$G$170=$AA19)),"")</f>
        <v>0</v>
      </c>
      <c r="RW19" s="19">
        <f>IF($AA19&lt;&gt;"",SUMPRODUCT(('Booking Guest Information'!$A$21:$A$170&lt;&gt;"X")*('Booking Guest Information'!$M$21:$M$170&lt;=RW$5)*('Booking Guest Information'!$O$21:$O$170&gt;RW$5)*('Booking Guest Information'!$G$21:$G$170=$AA19)),"")</f>
        <v>0</v>
      </c>
      <c r="RX19" s="19">
        <f>IF($AA19&lt;&gt;"",SUMPRODUCT(('Booking Guest Information'!$A$21:$A$170&lt;&gt;"X")*('Booking Guest Information'!$M$21:$M$170&lt;=RX$5)*('Booking Guest Information'!$O$21:$O$170&gt;RX$5)*('Booking Guest Information'!$G$21:$G$170=$AA19)),"")</f>
        <v>0</v>
      </c>
      <c r="RY19" s="19">
        <f>IF($AA19&lt;&gt;"",SUMPRODUCT(('Booking Guest Information'!$A$21:$A$170&lt;&gt;"X")*('Booking Guest Information'!$M$21:$M$170&lt;=RY$5)*('Booking Guest Information'!$O$21:$O$170&gt;RY$5)*('Booking Guest Information'!$G$21:$G$170=$AA19)),"")</f>
        <v>0</v>
      </c>
      <c r="RZ19" s="19">
        <f>IF($AA19&lt;&gt;"",SUMPRODUCT(('Booking Guest Information'!$A$21:$A$170&lt;&gt;"X")*('Booking Guest Information'!$M$21:$M$170&lt;=RZ$5)*('Booking Guest Information'!$O$21:$O$170&gt;RZ$5)*('Booking Guest Information'!$G$21:$G$170=$AA19)),"")</f>
        <v>0</v>
      </c>
      <c r="SA19" s="19">
        <f>IF($AA19&lt;&gt;"",SUMPRODUCT(('Booking Guest Information'!$A$21:$A$170&lt;&gt;"X")*('Booking Guest Information'!$M$21:$M$170&lt;=SA$5)*('Booking Guest Information'!$O$21:$O$170&gt;SA$5)*('Booking Guest Information'!$G$21:$G$170=$AA19)),"")</f>
        <v>0</v>
      </c>
      <c r="SB19" s="19">
        <f>IF($AA19&lt;&gt;"",SUMPRODUCT(('Booking Guest Information'!$A$21:$A$170&lt;&gt;"X")*('Booking Guest Information'!$M$21:$M$170&lt;=SB$5)*('Booking Guest Information'!$O$21:$O$170&gt;SB$5)*('Booking Guest Information'!$G$21:$G$170=$AA19)),"")</f>
        <v>0</v>
      </c>
      <c r="SC19" s="19">
        <f>IF($AA19&lt;&gt;"",SUMPRODUCT(('Booking Guest Information'!$A$21:$A$170&lt;&gt;"X")*('Booking Guest Information'!$M$21:$M$170&lt;=SC$5)*('Booking Guest Information'!$O$21:$O$170&gt;SC$5)*('Booking Guest Information'!$G$21:$G$170=$AA19)),"")</f>
        <v>0</v>
      </c>
      <c r="SD19" s="19">
        <f>IF($AA19&lt;&gt;"",SUMPRODUCT(('Booking Guest Information'!$A$21:$A$170&lt;&gt;"X")*('Booking Guest Information'!$M$21:$M$170&lt;=SD$5)*('Booking Guest Information'!$O$21:$O$170&gt;SD$5)*('Booking Guest Information'!$G$21:$G$170=$AA19)),"")</f>
        <v>0</v>
      </c>
      <c r="SE19" s="19">
        <f>IF($AA19&lt;&gt;"",SUMPRODUCT(('Booking Guest Information'!$A$21:$A$170&lt;&gt;"X")*('Booking Guest Information'!$M$21:$M$170&lt;=SE$5)*('Booking Guest Information'!$O$21:$O$170&gt;SE$5)*('Booking Guest Information'!$G$21:$G$170=$AA19)),"")</f>
        <v>0</v>
      </c>
      <c r="SF19" s="19">
        <f>IF($AA19&lt;&gt;"",SUMPRODUCT(('Booking Guest Information'!$A$21:$A$170&lt;&gt;"X")*('Booking Guest Information'!$M$21:$M$170&lt;=SF$5)*('Booking Guest Information'!$O$21:$O$170&gt;SF$5)*('Booking Guest Information'!$G$21:$G$170=$AA19)),"")</f>
        <v>0</v>
      </c>
      <c r="SG19" s="19">
        <f>IF($AA19&lt;&gt;"",SUMPRODUCT(('Booking Guest Information'!$A$21:$A$170&lt;&gt;"X")*('Booking Guest Information'!$M$21:$M$170&lt;=SG$5)*('Booking Guest Information'!$O$21:$O$170&gt;SG$5)*('Booking Guest Information'!$G$21:$G$170=$AA19)),"")</f>
        <v>0</v>
      </c>
      <c r="SH19" s="19">
        <f>IF($AA19&lt;&gt;"",SUMPRODUCT(('Booking Guest Information'!$A$21:$A$170&lt;&gt;"X")*('Booking Guest Information'!$M$21:$M$170&lt;=SH$5)*('Booking Guest Information'!$O$21:$O$170&gt;SH$5)*('Booking Guest Information'!$G$21:$G$170=$AA19)),"")</f>
        <v>0</v>
      </c>
      <c r="SI19" s="19">
        <f>IF($AA19&lt;&gt;"",SUMPRODUCT(('Booking Guest Information'!$A$21:$A$170&lt;&gt;"X")*('Booking Guest Information'!$M$21:$M$170&lt;=SI$5)*('Booking Guest Information'!$O$21:$O$170&gt;SI$5)*('Booking Guest Information'!$G$21:$G$170=$AA19)),"")</f>
        <v>0</v>
      </c>
      <c r="SJ19" s="19">
        <f>IF($AA19&lt;&gt;"",SUMPRODUCT(('Booking Guest Information'!$A$21:$A$170&lt;&gt;"X")*('Booking Guest Information'!$M$21:$M$170&lt;=SJ$5)*('Booking Guest Information'!$O$21:$O$170&gt;SJ$5)*('Booking Guest Information'!$G$21:$G$170=$AA19)),"")</f>
        <v>0</v>
      </c>
      <c r="SK19" s="19">
        <f>IF($AA19&lt;&gt;"",SUMPRODUCT(('Booking Guest Information'!$A$21:$A$170&lt;&gt;"X")*('Booking Guest Information'!$M$21:$M$170&lt;=SK$5)*('Booking Guest Information'!$O$21:$O$170&gt;SK$5)*('Booking Guest Information'!$G$21:$G$170=$AA19)),"")</f>
        <v>0</v>
      </c>
      <c r="SL19" s="19">
        <f>IF($AA19&lt;&gt;"",SUMPRODUCT(('Booking Guest Information'!$A$21:$A$170&lt;&gt;"X")*('Booking Guest Information'!$M$21:$M$170&lt;=SL$5)*('Booking Guest Information'!$O$21:$O$170&gt;SL$5)*('Booking Guest Information'!$G$21:$G$170=$AA19)),"")</f>
        <v>0</v>
      </c>
      <c r="SM19" s="19">
        <f>IF($AA19&lt;&gt;"",SUMPRODUCT(('Booking Guest Information'!$A$21:$A$170&lt;&gt;"X")*('Booking Guest Information'!$M$21:$M$170&lt;=SM$5)*('Booking Guest Information'!$O$21:$O$170&gt;SM$5)*('Booking Guest Information'!$G$21:$G$170=$AA19)),"")</f>
        <v>0</v>
      </c>
      <c r="SN19" s="19">
        <f>IF($AA19&lt;&gt;"",SUMPRODUCT(('Booking Guest Information'!$A$21:$A$170&lt;&gt;"X")*('Booking Guest Information'!$M$21:$M$170&lt;=SN$5)*('Booking Guest Information'!$O$21:$O$170&gt;SN$5)*('Booking Guest Information'!$G$21:$G$170=$AA19)),"")</f>
        <v>0</v>
      </c>
      <c r="SO19" s="19">
        <f>IF($AA19&lt;&gt;"",SUMPRODUCT(('Booking Guest Information'!$A$21:$A$170&lt;&gt;"X")*('Booking Guest Information'!$M$21:$M$170&lt;=SO$5)*('Booking Guest Information'!$O$21:$O$170&gt;SO$5)*('Booking Guest Information'!$G$21:$G$170=$AA19)),"")</f>
        <v>0</v>
      </c>
      <c r="SP19" s="19">
        <f>IF($AA19&lt;&gt;"",SUMPRODUCT(('Booking Guest Information'!$A$21:$A$170&lt;&gt;"X")*('Booking Guest Information'!$M$21:$M$170&lt;=SP$5)*('Booking Guest Information'!$O$21:$O$170&gt;SP$5)*('Booking Guest Information'!$G$21:$G$170=$AA19)),"")</f>
        <v>0</v>
      </c>
      <c r="SQ19" s="19">
        <f>IF($AA19&lt;&gt;"",SUMPRODUCT(('Booking Guest Information'!$A$21:$A$170&lt;&gt;"X")*('Booking Guest Information'!$M$21:$M$170&lt;=SQ$5)*('Booking Guest Information'!$O$21:$O$170&gt;SQ$5)*('Booking Guest Information'!$G$21:$G$170=$AA19)),"")</f>
        <v>0</v>
      </c>
      <c r="SR19" s="19">
        <f>IF($AA19&lt;&gt;"",SUMPRODUCT(('Booking Guest Information'!$A$21:$A$170&lt;&gt;"X")*('Booking Guest Information'!$M$21:$M$170&lt;=SR$5)*('Booking Guest Information'!$O$21:$O$170&gt;SR$5)*('Booking Guest Information'!$G$21:$G$170=$AA19)),"")</f>
        <v>0</v>
      </c>
      <c r="SS19" s="19">
        <f>IF($AA19&lt;&gt;"",SUMPRODUCT(('Booking Guest Information'!$A$21:$A$170&lt;&gt;"X")*('Booking Guest Information'!$M$21:$M$170&lt;=SS$5)*('Booking Guest Information'!$O$21:$O$170&gt;SS$5)*('Booking Guest Information'!$G$21:$G$170=$AA19)),"")</f>
        <v>0</v>
      </c>
      <c r="ST19" s="19">
        <f>IF($AA19&lt;&gt;"",SUMPRODUCT(('Booking Guest Information'!$A$21:$A$170&lt;&gt;"X")*('Booking Guest Information'!$M$21:$M$170&lt;=ST$5)*('Booking Guest Information'!$O$21:$O$170&gt;ST$5)*('Booking Guest Information'!$G$21:$G$170=$AA19)),"")</f>
        <v>0</v>
      </c>
      <c r="SU19" s="19">
        <f>IF($AA19&lt;&gt;"",SUMPRODUCT(('Booking Guest Information'!$A$21:$A$170&lt;&gt;"X")*('Booking Guest Information'!$M$21:$M$170&lt;=SU$5)*('Booking Guest Information'!$O$21:$O$170&gt;SU$5)*('Booking Guest Information'!$G$21:$G$170=$AA19)),"")</f>
        <v>0</v>
      </c>
      <c r="SV19" s="19">
        <f>IF($AA19&lt;&gt;"",SUMPRODUCT(('Booking Guest Information'!$A$21:$A$170&lt;&gt;"X")*('Booking Guest Information'!$M$21:$M$170&lt;=SV$5)*('Booking Guest Information'!$O$21:$O$170&gt;SV$5)*('Booking Guest Information'!$G$21:$G$170=$AA19)),"")</f>
        <v>0</v>
      </c>
      <c r="SW19" s="19">
        <f>IF($AA19&lt;&gt;"",SUMPRODUCT(('Booking Guest Information'!$A$21:$A$170&lt;&gt;"X")*('Booking Guest Information'!$M$21:$M$170&lt;=SW$5)*('Booking Guest Information'!$O$21:$O$170&gt;SW$5)*('Booking Guest Information'!$G$21:$G$170=$AA19)),"")</f>
        <v>0</v>
      </c>
      <c r="SX19" s="19">
        <f>IF($AA19&lt;&gt;"",SUMPRODUCT(('Booking Guest Information'!$A$21:$A$170&lt;&gt;"X")*('Booking Guest Information'!$M$21:$M$170&lt;=SX$5)*('Booking Guest Information'!$O$21:$O$170&gt;SX$5)*('Booking Guest Information'!$G$21:$G$170=$AA19)),"")</f>
        <v>0</v>
      </c>
      <c r="SY19" s="19">
        <f>IF($AA19&lt;&gt;"",SUMPRODUCT(('Booking Guest Information'!$A$21:$A$170&lt;&gt;"X")*('Booking Guest Information'!$M$21:$M$170&lt;=SY$5)*('Booking Guest Information'!$O$21:$O$170&gt;SY$5)*('Booking Guest Information'!$G$21:$G$170=$AA19)),"")</f>
        <v>0</v>
      </c>
      <c r="SZ19" s="19">
        <f>IF($AA19&lt;&gt;"",SUMPRODUCT(('Booking Guest Information'!$A$21:$A$170&lt;&gt;"X")*('Booking Guest Information'!$M$21:$M$170&lt;=SZ$5)*('Booking Guest Information'!$O$21:$O$170&gt;SZ$5)*('Booking Guest Information'!$G$21:$G$170=$AA19)),"")</f>
        <v>0</v>
      </c>
      <c r="TA19" s="19">
        <f>IF($AA19&lt;&gt;"",SUMPRODUCT(('Booking Guest Information'!$A$21:$A$170&lt;&gt;"X")*('Booking Guest Information'!$M$21:$M$170&lt;=TA$5)*('Booking Guest Information'!$O$21:$O$170&gt;TA$5)*('Booking Guest Information'!$G$21:$G$170=$AA19)),"")</f>
        <v>0</v>
      </c>
      <c r="TB19" s="19">
        <f>IF($AA19&lt;&gt;"",SUMPRODUCT(('Booking Guest Information'!$A$21:$A$170&lt;&gt;"X")*('Booking Guest Information'!$M$21:$M$170&lt;=TB$5)*('Booking Guest Information'!$O$21:$O$170&gt;TB$5)*('Booking Guest Information'!$G$21:$G$170=$AA19)),"")</f>
        <v>0</v>
      </c>
      <c r="TC19" s="19">
        <f>IF($AA19&lt;&gt;"",SUMPRODUCT(('Booking Guest Information'!$A$21:$A$170&lt;&gt;"X")*('Booking Guest Information'!$M$21:$M$170&lt;=TC$5)*('Booking Guest Information'!$O$21:$O$170&gt;TC$5)*('Booking Guest Information'!$G$21:$G$170=$AA19)),"")</f>
        <v>0</v>
      </c>
      <c r="TD19" s="19">
        <f>IF($AA19&lt;&gt;"",SUMPRODUCT(('Booking Guest Information'!$A$21:$A$170&lt;&gt;"X")*('Booking Guest Information'!$M$21:$M$170&lt;=TD$5)*('Booking Guest Information'!$O$21:$O$170&gt;TD$5)*('Booking Guest Information'!$G$21:$G$170=$AA19)),"")</f>
        <v>0</v>
      </c>
      <c r="TE19" s="19">
        <f>IF($AA19&lt;&gt;"",SUMPRODUCT(('Booking Guest Information'!$A$21:$A$170&lt;&gt;"X")*('Booking Guest Information'!$M$21:$M$170&lt;=TE$5)*('Booking Guest Information'!$O$21:$O$170&gt;TE$5)*('Booking Guest Information'!$G$21:$G$170=$AA19)),"")</f>
        <v>0</v>
      </c>
      <c r="TF19" s="19">
        <f>IF($AA19&lt;&gt;"",SUMPRODUCT(('Booking Guest Information'!$A$21:$A$170&lt;&gt;"X")*('Booking Guest Information'!$M$21:$M$170&lt;=TF$5)*('Booking Guest Information'!$O$21:$O$170&gt;TF$5)*('Booking Guest Information'!$G$21:$G$170=$AA19)),"")</f>
        <v>0</v>
      </c>
      <c r="TG19" s="19">
        <f>IF($AA19&lt;&gt;"",SUMPRODUCT(('Booking Guest Information'!$A$21:$A$170&lt;&gt;"X")*('Booking Guest Information'!$M$21:$M$170&lt;=TG$5)*('Booking Guest Information'!$O$21:$O$170&gt;TG$5)*('Booking Guest Information'!$G$21:$G$170=$AA19)),"")</f>
        <v>0</v>
      </c>
      <c r="TH19" s="19">
        <f>IF($AA19&lt;&gt;"",SUMPRODUCT(('Booking Guest Information'!$A$21:$A$170&lt;&gt;"X")*('Booking Guest Information'!$M$21:$M$170&lt;=TH$5)*('Booking Guest Information'!$O$21:$O$170&gt;TH$5)*('Booking Guest Information'!$G$21:$G$170=$AA19)),"")</f>
        <v>0</v>
      </c>
      <c r="TI19" s="19">
        <f>IF($AA19&lt;&gt;"",SUMPRODUCT(('Booking Guest Information'!$A$21:$A$170&lt;&gt;"X")*('Booking Guest Information'!$M$21:$M$170&lt;=TI$5)*('Booking Guest Information'!$O$21:$O$170&gt;TI$5)*('Booking Guest Information'!$G$21:$G$170=$AA19)),"")</f>
        <v>0</v>
      </c>
      <c r="TJ19" s="19">
        <f>IF($AA19&lt;&gt;"",SUMPRODUCT(('Booking Guest Information'!$A$21:$A$170&lt;&gt;"X")*('Booking Guest Information'!$M$21:$M$170&lt;=TJ$5)*('Booking Guest Information'!$O$21:$O$170&gt;TJ$5)*('Booking Guest Information'!$G$21:$G$170=$AA19)),"")</f>
        <v>0</v>
      </c>
      <c r="TK19" s="19">
        <f>IF($AA19&lt;&gt;"",SUMPRODUCT(('Booking Guest Information'!$A$21:$A$170&lt;&gt;"X")*('Booking Guest Information'!$M$21:$M$170&lt;=TK$5)*('Booking Guest Information'!$O$21:$O$170&gt;TK$5)*('Booking Guest Information'!$G$21:$G$170=$AA19)),"")</f>
        <v>0</v>
      </c>
    </row>
    <row r="20" spans="2:531" x14ac:dyDescent="0.3">
      <c r="B20" s="134">
        <f>'Availability - Room Type'!B50</f>
        <v>42191</v>
      </c>
      <c r="C20" s="19">
        <v>7</v>
      </c>
      <c r="D20" s="19"/>
      <c r="E20" s="19"/>
      <c r="F20" s="19"/>
      <c r="G20" s="19"/>
      <c r="H20" s="19"/>
      <c r="I20" s="19"/>
      <c r="J20" s="19"/>
      <c r="K20" s="19"/>
      <c r="L20" s="19"/>
      <c r="M20" s="19"/>
      <c r="N20" s="19"/>
      <c r="O20" s="19"/>
      <c r="P20" s="19"/>
      <c r="Q20" s="19"/>
      <c r="R20" s="19"/>
      <c r="S20" s="19"/>
      <c r="T20" s="19"/>
      <c r="U20" s="19"/>
      <c r="V20" s="19"/>
      <c r="AA20" s="19">
        <f>IF('Room Information'!L12&lt;&gt;"",'Room Information'!L12,"")</f>
        <v>206</v>
      </c>
      <c r="AB20" s="19">
        <f>IF($AA20&lt;&gt;"",SUMPRODUCT(('Booking Guest Information'!$A$21:$A$170&lt;&gt;"X")*('Booking Guest Information'!$M$21:$M$170&lt;=AB$5)*('Booking Guest Information'!$O$21:$O$170&gt;AB$5)*('Booking Guest Information'!$G$21:$G$170=$AA20)),"")</f>
        <v>0</v>
      </c>
      <c r="AC20" s="19">
        <f>IF($AA20&lt;&gt;"",SUMPRODUCT(('Booking Guest Information'!$A$21:$A$170&lt;&gt;"X")*('Booking Guest Information'!$M$21:$M$170&lt;=AC$5)*('Booking Guest Information'!$O$21:$O$170&gt;AC$5)*('Booking Guest Information'!$G$21:$G$170=$AA20)),"")</f>
        <v>0</v>
      </c>
      <c r="AD20" s="19">
        <f>IF($AA20&lt;&gt;"",SUMPRODUCT(('Booking Guest Information'!$A$21:$A$170&lt;&gt;"X")*('Booking Guest Information'!$M$21:$M$170&lt;=AD$5)*('Booking Guest Information'!$O$21:$O$170&gt;AD$5)*('Booking Guest Information'!$G$21:$G$170=$AA20)),"")</f>
        <v>0</v>
      </c>
      <c r="AE20" s="19">
        <f>IF($AA20&lt;&gt;"",SUMPRODUCT(('Booking Guest Information'!$A$21:$A$170&lt;&gt;"X")*('Booking Guest Information'!$M$21:$M$170&lt;=AE$5)*('Booking Guest Information'!$O$21:$O$170&gt;AE$5)*('Booking Guest Information'!$G$21:$G$170=$AA20)),"")</f>
        <v>0</v>
      </c>
      <c r="AF20" s="19">
        <f>IF($AA20&lt;&gt;"",SUMPRODUCT(('Booking Guest Information'!$A$21:$A$170&lt;&gt;"X")*('Booking Guest Information'!$M$21:$M$170&lt;=AF$5)*('Booking Guest Information'!$O$21:$O$170&gt;AF$5)*('Booking Guest Information'!$G$21:$G$170=$AA20)),"")</f>
        <v>0</v>
      </c>
      <c r="AG20" s="19">
        <f>IF($AA20&lt;&gt;"",SUMPRODUCT(('Booking Guest Information'!$A$21:$A$170&lt;&gt;"X")*('Booking Guest Information'!$M$21:$M$170&lt;=AG$5)*('Booking Guest Information'!$O$21:$O$170&gt;AG$5)*('Booking Guest Information'!$G$21:$G$170=$AA20)),"")</f>
        <v>0</v>
      </c>
      <c r="AH20" s="19">
        <f>IF($AA20&lt;&gt;"",SUMPRODUCT(('Booking Guest Information'!$A$21:$A$170&lt;&gt;"X")*('Booking Guest Information'!$M$21:$M$170&lt;=AH$5)*('Booking Guest Information'!$O$21:$O$170&gt;AH$5)*('Booking Guest Information'!$G$21:$G$170=$AA20)),"")</f>
        <v>0</v>
      </c>
      <c r="AI20" s="19">
        <f>IF($AA20&lt;&gt;"",SUMPRODUCT(('Booking Guest Information'!$A$21:$A$170&lt;&gt;"X")*('Booking Guest Information'!$M$21:$M$170&lt;=AI$5)*('Booking Guest Information'!$O$21:$O$170&gt;AI$5)*('Booking Guest Information'!$G$21:$G$170=$AA20)),"")</f>
        <v>0</v>
      </c>
      <c r="AJ20" s="19">
        <f>IF($AA20&lt;&gt;"",SUMPRODUCT(('Booking Guest Information'!$A$21:$A$170&lt;&gt;"X")*('Booking Guest Information'!$M$21:$M$170&lt;=AJ$5)*('Booking Guest Information'!$O$21:$O$170&gt;AJ$5)*('Booking Guest Information'!$G$21:$G$170=$AA20)),"")</f>
        <v>0</v>
      </c>
      <c r="AK20" s="19">
        <f>IF($AA20&lt;&gt;"",SUMPRODUCT(('Booking Guest Information'!$A$21:$A$170&lt;&gt;"X")*('Booking Guest Information'!$M$21:$M$170&lt;=AK$5)*('Booking Guest Information'!$O$21:$O$170&gt;AK$5)*('Booking Guest Information'!$G$21:$G$170=$AA20)),"")</f>
        <v>0</v>
      </c>
      <c r="AL20" s="19">
        <f>IF($AA20&lt;&gt;"",SUMPRODUCT(('Booking Guest Information'!$A$21:$A$170&lt;&gt;"X")*('Booking Guest Information'!$M$21:$M$170&lt;=AL$5)*('Booking Guest Information'!$O$21:$O$170&gt;AL$5)*('Booking Guest Information'!$G$21:$G$170=$AA20)),"")</f>
        <v>0</v>
      </c>
      <c r="AM20" s="19">
        <f>IF($AA20&lt;&gt;"",SUMPRODUCT(('Booking Guest Information'!$A$21:$A$170&lt;&gt;"X")*('Booking Guest Information'!$M$21:$M$170&lt;=AM$5)*('Booking Guest Information'!$O$21:$O$170&gt;AM$5)*('Booking Guest Information'!$G$21:$G$170=$AA20)),"")</f>
        <v>0</v>
      </c>
      <c r="AN20" s="19">
        <f>IF($AA20&lt;&gt;"",SUMPRODUCT(('Booking Guest Information'!$A$21:$A$170&lt;&gt;"X")*('Booking Guest Information'!$M$21:$M$170&lt;=AN$5)*('Booking Guest Information'!$O$21:$O$170&gt;AN$5)*('Booking Guest Information'!$G$21:$G$170=$AA20)),"")</f>
        <v>0</v>
      </c>
      <c r="AO20" s="19">
        <f>IF($AA20&lt;&gt;"",SUMPRODUCT(('Booking Guest Information'!$A$21:$A$170&lt;&gt;"X")*('Booking Guest Information'!$M$21:$M$170&lt;=AO$5)*('Booking Guest Information'!$O$21:$O$170&gt;AO$5)*('Booking Guest Information'!$G$21:$G$170=$AA20)),"")</f>
        <v>0</v>
      </c>
      <c r="AP20" s="19">
        <f>IF($AA20&lt;&gt;"",SUMPRODUCT(('Booking Guest Information'!$A$21:$A$170&lt;&gt;"X")*('Booking Guest Information'!$M$21:$M$170&lt;=AP$5)*('Booking Guest Information'!$O$21:$O$170&gt;AP$5)*('Booking Guest Information'!$G$21:$G$170=$AA20)),"")</f>
        <v>0</v>
      </c>
      <c r="AQ20" s="19">
        <f>IF($AA20&lt;&gt;"",SUMPRODUCT(('Booking Guest Information'!$A$21:$A$170&lt;&gt;"X")*('Booking Guest Information'!$M$21:$M$170&lt;=AQ$5)*('Booking Guest Information'!$O$21:$O$170&gt;AQ$5)*('Booking Guest Information'!$G$21:$G$170=$AA20)),"")</f>
        <v>0</v>
      </c>
      <c r="AR20" s="19">
        <f>IF($AA20&lt;&gt;"",SUMPRODUCT(('Booking Guest Information'!$A$21:$A$170&lt;&gt;"X")*('Booking Guest Information'!$M$21:$M$170&lt;=AR$5)*('Booking Guest Information'!$O$21:$O$170&gt;AR$5)*('Booking Guest Information'!$G$21:$G$170=$AA20)),"")</f>
        <v>0</v>
      </c>
      <c r="AS20" s="19">
        <f>IF($AA20&lt;&gt;"",SUMPRODUCT(('Booking Guest Information'!$A$21:$A$170&lt;&gt;"X")*('Booking Guest Information'!$M$21:$M$170&lt;=AS$5)*('Booking Guest Information'!$O$21:$O$170&gt;AS$5)*('Booking Guest Information'!$G$21:$G$170=$AA20)),"")</f>
        <v>0</v>
      </c>
      <c r="AT20" s="19">
        <f>IF($AA20&lt;&gt;"",SUMPRODUCT(('Booking Guest Information'!$A$21:$A$170&lt;&gt;"X")*('Booking Guest Information'!$M$21:$M$170&lt;=AT$5)*('Booking Guest Information'!$O$21:$O$170&gt;AT$5)*('Booking Guest Information'!$G$21:$G$170=$AA20)),"")</f>
        <v>0</v>
      </c>
      <c r="AU20" s="19">
        <f>IF($AA20&lt;&gt;"",SUMPRODUCT(('Booking Guest Information'!$A$21:$A$170&lt;&gt;"X")*('Booking Guest Information'!$M$21:$M$170&lt;=AU$5)*('Booking Guest Information'!$O$21:$O$170&gt;AU$5)*('Booking Guest Information'!$G$21:$G$170=$AA20)),"")</f>
        <v>0</v>
      </c>
      <c r="AV20" s="19">
        <f>IF($AA20&lt;&gt;"",SUMPRODUCT(('Booking Guest Information'!$A$21:$A$170&lt;&gt;"X")*('Booking Guest Information'!$M$21:$M$170&lt;=AV$5)*('Booking Guest Information'!$O$21:$O$170&gt;AV$5)*('Booking Guest Information'!$G$21:$G$170=$AA20)),"")</f>
        <v>0</v>
      </c>
      <c r="AW20" s="19">
        <f>IF($AA20&lt;&gt;"",SUMPRODUCT(('Booking Guest Information'!$A$21:$A$170&lt;&gt;"X")*('Booking Guest Information'!$M$21:$M$170&lt;=AW$5)*('Booking Guest Information'!$O$21:$O$170&gt;AW$5)*('Booking Guest Information'!$G$21:$G$170=$AA20)),"")</f>
        <v>0</v>
      </c>
      <c r="AX20" s="19">
        <f>IF($AA20&lt;&gt;"",SUMPRODUCT(('Booking Guest Information'!$A$21:$A$170&lt;&gt;"X")*('Booking Guest Information'!$M$21:$M$170&lt;=AX$5)*('Booking Guest Information'!$O$21:$O$170&gt;AX$5)*('Booking Guest Information'!$G$21:$G$170=$AA20)),"")</f>
        <v>0</v>
      </c>
      <c r="AY20" s="19">
        <f>IF($AA20&lt;&gt;"",SUMPRODUCT(('Booking Guest Information'!$A$21:$A$170&lt;&gt;"X")*('Booking Guest Information'!$M$21:$M$170&lt;=AY$5)*('Booking Guest Information'!$O$21:$O$170&gt;AY$5)*('Booking Guest Information'!$G$21:$G$170=$AA20)),"")</f>
        <v>0</v>
      </c>
      <c r="AZ20" s="19">
        <f>IF($AA20&lt;&gt;"",SUMPRODUCT(('Booking Guest Information'!$A$21:$A$170&lt;&gt;"X")*('Booking Guest Information'!$M$21:$M$170&lt;=AZ$5)*('Booking Guest Information'!$O$21:$O$170&gt;AZ$5)*('Booking Guest Information'!$G$21:$G$170=$AA20)),"")</f>
        <v>0</v>
      </c>
      <c r="BA20" s="19">
        <f>IF($AA20&lt;&gt;"",SUMPRODUCT(('Booking Guest Information'!$A$21:$A$170&lt;&gt;"X")*('Booking Guest Information'!$M$21:$M$170&lt;=BA$5)*('Booking Guest Information'!$O$21:$O$170&gt;BA$5)*('Booking Guest Information'!$G$21:$G$170=$AA20)),"")</f>
        <v>0</v>
      </c>
      <c r="BB20" s="19">
        <f>IF($AA20&lt;&gt;"",SUMPRODUCT(('Booking Guest Information'!$A$21:$A$170&lt;&gt;"X")*('Booking Guest Information'!$M$21:$M$170&lt;=BB$5)*('Booking Guest Information'!$O$21:$O$170&gt;BB$5)*('Booking Guest Information'!$G$21:$G$170=$AA20)),"")</f>
        <v>0</v>
      </c>
      <c r="BC20" s="19">
        <f>IF($AA20&lt;&gt;"",SUMPRODUCT(('Booking Guest Information'!$A$21:$A$170&lt;&gt;"X")*('Booking Guest Information'!$M$21:$M$170&lt;=BC$5)*('Booking Guest Information'!$O$21:$O$170&gt;BC$5)*('Booking Guest Information'!$G$21:$G$170=$AA20)),"")</f>
        <v>0</v>
      </c>
      <c r="BD20" s="19">
        <f>IF($AA20&lt;&gt;"",SUMPRODUCT(('Booking Guest Information'!$A$21:$A$170&lt;&gt;"X")*('Booking Guest Information'!$M$21:$M$170&lt;=BD$5)*('Booking Guest Information'!$O$21:$O$170&gt;BD$5)*('Booking Guest Information'!$G$21:$G$170=$AA20)),"")</f>
        <v>0</v>
      </c>
      <c r="BE20" s="19">
        <f>IF($AA20&lt;&gt;"",SUMPRODUCT(('Booking Guest Information'!$A$21:$A$170&lt;&gt;"X")*('Booking Guest Information'!$M$21:$M$170&lt;=BE$5)*('Booking Guest Information'!$O$21:$O$170&gt;BE$5)*('Booking Guest Information'!$G$21:$G$170=$AA20)),"")</f>
        <v>0</v>
      </c>
      <c r="BF20" s="19">
        <f>IF($AA20&lt;&gt;"",SUMPRODUCT(('Booking Guest Information'!$A$21:$A$170&lt;&gt;"X")*('Booking Guest Information'!$M$21:$M$170&lt;=BF$5)*('Booking Guest Information'!$O$21:$O$170&gt;BF$5)*('Booking Guest Information'!$G$21:$G$170=$AA20)),"")</f>
        <v>0</v>
      </c>
      <c r="BG20" s="19">
        <f>IF($AA20&lt;&gt;"",SUMPRODUCT(('Booking Guest Information'!$A$21:$A$170&lt;&gt;"X")*('Booking Guest Information'!$M$21:$M$170&lt;=BG$5)*('Booking Guest Information'!$O$21:$O$170&gt;BG$5)*('Booking Guest Information'!$G$21:$G$170=$AA20)),"")</f>
        <v>0</v>
      </c>
      <c r="BH20" s="19">
        <f>IF($AA20&lt;&gt;"",SUMPRODUCT(('Booking Guest Information'!$A$21:$A$170&lt;&gt;"X")*('Booking Guest Information'!$M$21:$M$170&lt;=BH$5)*('Booking Guest Information'!$O$21:$O$170&gt;BH$5)*('Booking Guest Information'!$G$21:$G$170=$AA20)),"")</f>
        <v>0</v>
      </c>
      <c r="BI20" s="19">
        <f>IF($AA20&lt;&gt;"",SUMPRODUCT(('Booking Guest Information'!$A$21:$A$170&lt;&gt;"X")*('Booking Guest Information'!$M$21:$M$170&lt;=BI$5)*('Booking Guest Information'!$O$21:$O$170&gt;BI$5)*('Booking Guest Information'!$G$21:$G$170=$AA20)),"")</f>
        <v>0</v>
      </c>
      <c r="BJ20" s="19">
        <f>IF($AA20&lt;&gt;"",SUMPRODUCT(('Booking Guest Information'!$A$21:$A$170&lt;&gt;"X")*('Booking Guest Information'!$M$21:$M$170&lt;=BJ$5)*('Booking Guest Information'!$O$21:$O$170&gt;BJ$5)*('Booking Guest Information'!$G$21:$G$170=$AA20)),"")</f>
        <v>0</v>
      </c>
      <c r="BK20" s="19">
        <f>IF($AA20&lt;&gt;"",SUMPRODUCT(('Booking Guest Information'!$A$21:$A$170&lt;&gt;"X")*('Booking Guest Information'!$M$21:$M$170&lt;=BK$5)*('Booking Guest Information'!$O$21:$O$170&gt;BK$5)*('Booking Guest Information'!$G$21:$G$170=$AA20)),"")</f>
        <v>0</v>
      </c>
      <c r="BL20" s="19">
        <f>IF($AA20&lt;&gt;"",SUMPRODUCT(('Booking Guest Information'!$A$21:$A$170&lt;&gt;"X")*('Booking Guest Information'!$M$21:$M$170&lt;=BL$5)*('Booking Guest Information'!$O$21:$O$170&gt;BL$5)*('Booking Guest Information'!$G$21:$G$170=$AA20)),"")</f>
        <v>0</v>
      </c>
      <c r="BM20" s="19">
        <f>IF($AA20&lt;&gt;"",SUMPRODUCT(('Booking Guest Information'!$A$21:$A$170&lt;&gt;"X")*('Booking Guest Information'!$M$21:$M$170&lt;=BM$5)*('Booking Guest Information'!$O$21:$O$170&gt;BM$5)*('Booking Guest Information'!$G$21:$G$170=$AA20)),"")</f>
        <v>0</v>
      </c>
      <c r="BN20" s="19">
        <f>IF($AA20&lt;&gt;"",SUMPRODUCT(('Booking Guest Information'!$A$21:$A$170&lt;&gt;"X")*('Booking Guest Information'!$M$21:$M$170&lt;=BN$5)*('Booking Guest Information'!$O$21:$O$170&gt;BN$5)*('Booking Guest Information'!$G$21:$G$170=$AA20)),"")</f>
        <v>0</v>
      </c>
      <c r="BO20" s="19">
        <f>IF($AA20&lt;&gt;"",SUMPRODUCT(('Booking Guest Information'!$A$21:$A$170&lt;&gt;"X")*('Booking Guest Information'!$M$21:$M$170&lt;=BO$5)*('Booking Guest Information'!$O$21:$O$170&gt;BO$5)*('Booking Guest Information'!$G$21:$G$170=$AA20)),"")</f>
        <v>0</v>
      </c>
      <c r="BP20" s="19">
        <f>IF($AA20&lt;&gt;"",SUMPRODUCT(('Booking Guest Information'!$A$21:$A$170&lt;&gt;"X")*('Booking Guest Information'!$M$21:$M$170&lt;=BP$5)*('Booking Guest Information'!$O$21:$O$170&gt;BP$5)*('Booking Guest Information'!$G$21:$G$170=$AA20)),"")</f>
        <v>0</v>
      </c>
      <c r="BQ20" s="19">
        <f>IF($AA20&lt;&gt;"",SUMPRODUCT(('Booking Guest Information'!$A$21:$A$170&lt;&gt;"X")*('Booking Guest Information'!$M$21:$M$170&lt;=BQ$5)*('Booking Guest Information'!$O$21:$O$170&gt;BQ$5)*('Booking Guest Information'!$G$21:$G$170=$AA20)),"")</f>
        <v>0</v>
      </c>
      <c r="BR20" s="19">
        <f>IF($AA20&lt;&gt;"",SUMPRODUCT(('Booking Guest Information'!$A$21:$A$170&lt;&gt;"X")*('Booking Guest Information'!$M$21:$M$170&lt;=BR$5)*('Booking Guest Information'!$O$21:$O$170&gt;BR$5)*('Booking Guest Information'!$G$21:$G$170=$AA20)),"")</f>
        <v>0</v>
      </c>
      <c r="BS20" s="19">
        <f>IF($AA20&lt;&gt;"",SUMPRODUCT(('Booking Guest Information'!$A$21:$A$170&lt;&gt;"X")*('Booking Guest Information'!$M$21:$M$170&lt;=BS$5)*('Booking Guest Information'!$O$21:$O$170&gt;BS$5)*('Booking Guest Information'!$G$21:$G$170=$AA20)),"")</f>
        <v>0</v>
      </c>
      <c r="BT20" s="19">
        <f>IF($AA20&lt;&gt;"",SUMPRODUCT(('Booking Guest Information'!$A$21:$A$170&lt;&gt;"X")*('Booking Guest Information'!$M$21:$M$170&lt;=BT$5)*('Booking Guest Information'!$O$21:$O$170&gt;BT$5)*('Booking Guest Information'!$G$21:$G$170=$AA20)),"")</f>
        <v>0</v>
      </c>
      <c r="BU20" s="19">
        <f>IF($AA20&lt;&gt;"",SUMPRODUCT(('Booking Guest Information'!$A$21:$A$170&lt;&gt;"X")*('Booking Guest Information'!$M$21:$M$170&lt;=BU$5)*('Booking Guest Information'!$O$21:$O$170&gt;BU$5)*('Booking Guest Information'!$G$21:$G$170=$AA20)),"")</f>
        <v>0</v>
      </c>
      <c r="BV20" s="19">
        <f>IF($AA20&lt;&gt;"",SUMPRODUCT(('Booking Guest Information'!$A$21:$A$170&lt;&gt;"X")*('Booking Guest Information'!$M$21:$M$170&lt;=BV$5)*('Booking Guest Information'!$O$21:$O$170&gt;BV$5)*('Booking Guest Information'!$G$21:$G$170=$AA20)),"")</f>
        <v>0</v>
      </c>
      <c r="BW20" s="19">
        <f>IF($AA20&lt;&gt;"",SUMPRODUCT(('Booking Guest Information'!$A$21:$A$170&lt;&gt;"X")*('Booking Guest Information'!$M$21:$M$170&lt;=BW$5)*('Booking Guest Information'!$O$21:$O$170&gt;BW$5)*('Booking Guest Information'!$G$21:$G$170=$AA20)),"")</f>
        <v>0</v>
      </c>
      <c r="BX20" s="19">
        <f>IF($AA20&lt;&gt;"",SUMPRODUCT(('Booking Guest Information'!$A$21:$A$170&lt;&gt;"X")*('Booking Guest Information'!$M$21:$M$170&lt;=BX$5)*('Booking Guest Information'!$O$21:$O$170&gt;BX$5)*('Booking Guest Information'!$G$21:$G$170=$AA20)),"")</f>
        <v>0</v>
      </c>
      <c r="BY20" s="19">
        <f>IF($AA20&lt;&gt;"",SUMPRODUCT(('Booking Guest Information'!$A$21:$A$170&lt;&gt;"X")*('Booking Guest Information'!$M$21:$M$170&lt;=BY$5)*('Booking Guest Information'!$O$21:$O$170&gt;BY$5)*('Booking Guest Information'!$G$21:$G$170=$AA20)),"")</f>
        <v>0</v>
      </c>
      <c r="BZ20" s="19">
        <f>IF($AA20&lt;&gt;"",SUMPRODUCT(('Booking Guest Information'!$A$21:$A$170&lt;&gt;"X")*('Booking Guest Information'!$M$21:$M$170&lt;=BZ$5)*('Booking Guest Information'!$O$21:$O$170&gt;BZ$5)*('Booking Guest Information'!$G$21:$G$170=$AA20)),"")</f>
        <v>0</v>
      </c>
      <c r="CA20" s="19">
        <f>IF($AA20&lt;&gt;"",SUMPRODUCT(('Booking Guest Information'!$A$21:$A$170&lt;&gt;"X")*('Booking Guest Information'!$M$21:$M$170&lt;=CA$5)*('Booking Guest Information'!$O$21:$O$170&gt;CA$5)*('Booking Guest Information'!$G$21:$G$170=$AA20)),"")</f>
        <v>0</v>
      </c>
      <c r="CB20" s="19">
        <f>IF($AA20&lt;&gt;"",SUMPRODUCT(('Booking Guest Information'!$A$21:$A$170&lt;&gt;"X")*('Booking Guest Information'!$M$21:$M$170&lt;=CB$5)*('Booking Guest Information'!$O$21:$O$170&gt;CB$5)*('Booking Guest Information'!$G$21:$G$170=$AA20)),"")</f>
        <v>0</v>
      </c>
      <c r="CC20" s="19">
        <f>IF($AA20&lt;&gt;"",SUMPRODUCT(('Booking Guest Information'!$A$21:$A$170&lt;&gt;"X")*('Booking Guest Information'!$M$21:$M$170&lt;=CC$5)*('Booking Guest Information'!$O$21:$O$170&gt;CC$5)*('Booking Guest Information'!$G$21:$G$170=$AA20)),"")</f>
        <v>0</v>
      </c>
      <c r="CD20" s="19">
        <f>IF($AA20&lt;&gt;"",SUMPRODUCT(('Booking Guest Information'!$A$21:$A$170&lt;&gt;"X")*('Booking Guest Information'!$M$21:$M$170&lt;=CD$5)*('Booking Guest Information'!$O$21:$O$170&gt;CD$5)*('Booking Guest Information'!$G$21:$G$170=$AA20)),"")</f>
        <v>0</v>
      </c>
      <c r="CE20" s="19">
        <f>IF($AA20&lt;&gt;"",SUMPRODUCT(('Booking Guest Information'!$A$21:$A$170&lt;&gt;"X")*('Booking Guest Information'!$M$21:$M$170&lt;=CE$5)*('Booking Guest Information'!$O$21:$O$170&gt;CE$5)*('Booking Guest Information'!$G$21:$G$170=$AA20)),"")</f>
        <v>0</v>
      </c>
      <c r="CF20" s="19">
        <f>IF($AA20&lt;&gt;"",SUMPRODUCT(('Booking Guest Information'!$A$21:$A$170&lt;&gt;"X")*('Booking Guest Information'!$M$21:$M$170&lt;=CF$5)*('Booking Guest Information'!$O$21:$O$170&gt;CF$5)*('Booking Guest Information'!$G$21:$G$170=$AA20)),"")</f>
        <v>0</v>
      </c>
      <c r="CG20" s="19">
        <f>IF($AA20&lt;&gt;"",SUMPRODUCT(('Booking Guest Information'!$A$21:$A$170&lt;&gt;"X")*('Booking Guest Information'!$M$21:$M$170&lt;=CG$5)*('Booking Guest Information'!$O$21:$O$170&gt;CG$5)*('Booking Guest Information'!$G$21:$G$170=$AA20)),"")</f>
        <v>0</v>
      </c>
      <c r="CH20" s="19">
        <f>IF($AA20&lt;&gt;"",SUMPRODUCT(('Booking Guest Information'!$A$21:$A$170&lt;&gt;"X")*('Booking Guest Information'!$M$21:$M$170&lt;=CH$5)*('Booking Guest Information'!$O$21:$O$170&gt;CH$5)*('Booking Guest Information'!$G$21:$G$170=$AA20)),"")</f>
        <v>0</v>
      </c>
      <c r="CI20" s="19">
        <f>IF($AA20&lt;&gt;"",SUMPRODUCT(('Booking Guest Information'!$A$21:$A$170&lt;&gt;"X")*('Booking Guest Information'!$M$21:$M$170&lt;=CI$5)*('Booking Guest Information'!$O$21:$O$170&gt;CI$5)*('Booking Guest Information'!$G$21:$G$170=$AA20)),"")</f>
        <v>0</v>
      </c>
      <c r="CJ20" s="19">
        <f>IF($AA20&lt;&gt;"",SUMPRODUCT(('Booking Guest Information'!$A$21:$A$170&lt;&gt;"X")*('Booking Guest Information'!$M$21:$M$170&lt;=CJ$5)*('Booking Guest Information'!$O$21:$O$170&gt;CJ$5)*('Booking Guest Information'!$G$21:$G$170=$AA20)),"")</f>
        <v>0</v>
      </c>
      <c r="CK20" s="19">
        <f>IF($AA20&lt;&gt;"",SUMPRODUCT(('Booking Guest Information'!$A$21:$A$170&lt;&gt;"X")*('Booking Guest Information'!$M$21:$M$170&lt;=CK$5)*('Booking Guest Information'!$O$21:$O$170&gt;CK$5)*('Booking Guest Information'!$G$21:$G$170=$AA20)),"")</f>
        <v>0</v>
      </c>
      <c r="CL20" s="19">
        <f>IF($AA20&lt;&gt;"",SUMPRODUCT(('Booking Guest Information'!$A$21:$A$170&lt;&gt;"X")*('Booking Guest Information'!$M$21:$M$170&lt;=CL$5)*('Booking Guest Information'!$O$21:$O$170&gt;CL$5)*('Booking Guest Information'!$G$21:$G$170=$AA20)),"")</f>
        <v>0</v>
      </c>
      <c r="CM20" s="19">
        <f>IF($AA20&lt;&gt;"",SUMPRODUCT(('Booking Guest Information'!$A$21:$A$170&lt;&gt;"X")*('Booking Guest Information'!$M$21:$M$170&lt;=CM$5)*('Booking Guest Information'!$O$21:$O$170&gt;CM$5)*('Booking Guest Information'!$G$21:$G$170=$AA20)),"")</f>
        <v>0</v>
      </c>
      <c r="CN20" s="19">
        <f>IF($AA20&lt;&gt;"",SUMPRODUCT(('Booking Guest Information'!$A$21:$A$170&lt;&gt;"X")*('Booking Guest Information'!$M$21:$M$170&lt;=CN$5)*('Booking Guest Information'!$O$21:$O$170&gt;CN$5)*('Booking Guest Information'!$G$21:$G$170=$AA20)),"")</f>
        <v>0</v>
      </c>
      <c r="CO20" s="19">
        <f>IF($AA20&lt;&gt;"",SUMPRODUCT(('Booking Guest Information'!$A$21:$A$170&lt;&gt;"X")*('Booking Guest Information'!$M$21:$M$170&lt;=CO$5)*('Booking Guest Information'!$O$21:$O$170&gt;CO$5)*('Booking Guest Information'!$G$21:$G$170=$AA20)),"")</f>
        <v>0</v>
      </c>
      <c r="CP20" s="19">
        <f>IF($AA20&lt;&gt;"",SUMPRODUCT(('Booking Guest Information'!$A$21:$A$170&lt;&gt;"X")*('Booking Guest Information'!$M$21:$M$170&lt;=CP$5)*('Booking Guest Information'!$O$21:$O$170&gt;CP$5)*('Booking Guest Information'!$G$21:$G$170=$AA20)),"")</f>
        <v>0</v>
      </c>
      <c r="CQ20" s="19">
        <f>IF($AA20&lt;&gt;"",SUMPRODUCT(('Booking Guest Information'!$A$21:$A$170&lt;&gt;"X")*('Booking Guest Information'!$M$21:$M$170&lt;=CQ$5)*('Booking Guest Information'!$O$21:$O$170&gt;CQ$5)*('Booking Guest Information'!$G$21:$G$170=$AA20)),"")</f>
        <v>0</v>
      </c>
      <c r="CR20" s="19">
        <f>IF($AA20&lt;&gt;"",SUMPRODUCT(('Booking Guest Information'!$A$21:$A$170&lt;&gt;"X")*('Booking Guest Information'!$M$21:$M$170&lt;=CR$5)*('Booking Guest Information'!$O$21:$O$170&gt;CR$5)*('Booking Guest Information'!$G$21:$G$170=$AA20)),"")</f>
        <v>0</v>
      </c>
      <c r="CS20" s="19">
        <f>IF($AA20&lt;&gt;"",SUMPRODUCT(('Booking Guest Information'!$A$21:$A$170&lt;&gt;"X")*('Booking Guest Information'!$M$21:$M$170&lt;=CS$5)*('Booking Guest Information'!$O$21:$O$170&gt;CS$5)*('Booking Guest Information'!$G$21:$G$170=$AA20)),"")</f>
        <v>0</v>
      </c>
      <c r="CT20" s="19">
        <f>IF($AA20&lt;&gt;"",SUMPRODUCT(('Booking Guest Information'!$A$21:$A$170&lt;&gt;"X")*('Booking Guest Information'!$M$21:$M$170&lt;=CT$5)*('Booking Guest Information'!$O$21:$O$170&gt;CT$5)*('Booking Guest Information'!$G$21:$G$170=$AA20)),"")</f>
        <v>0</v>
      </c>
      <c r="CU20" s="19">
        <f>IF($AA20&lt;&gt;"",SUMPRODUCT(('Booking Guest Information'!$A$21:$A$170&lt;&gt;"X")*('Booking Guest Information'!$M$21:$M$170&lt;=CU$5)*('Booking Guest Information'!$O$21:$O$170&gt;CU$5)*('Booking Guest Information'!$G$21:$G$170=$AA20)),"")</f>
        <v>0</v>
      </c>
      <c r="CV20" s="19">
        <f>IF($AA20&lt;&gt;"",SUMPRODUCT(('Booking Guest Information'!$A$21:$A$170&lt;&gt;"X")*('Booking Guest Information'!$M$21:$M$170&lt;=CV$5)*('Booking Guest Information'!$O$21:$O$170&gt;CV$5)*('Booking Guest Information'!$G$21:$G$170=$AA20)),"")</f>
        <v>0</v>
      </c>
      <c r="CW20" s="19">
        <f>IF($AA20&lt;&gt;"",SUMPRODUCT(('Booking Guest Information'!$A$21:$A$170&lt;&gt;"X")*('Booking Guest Information'!$M$21:$M$170&lt;=CW$5)*('Booking Guest Information'!$O$21:$O$170&gt;CW$5)*('Booking Guest Information'!$G$21:$G$170=$AA20)),"")</f>
        <v>0</v>
      </c>
      <c r="CX20" s="19">
        <f>IF($AA20&lt;&gt;"",SUMPRODUCT(('Booking Guest Information'!$A$21:$A$170&lt;&gt;"X")*('Booking Guest Information'!$M$21:$M$170&lt;=CX$5)*('Booking Guest Information'!$O$21:$O$170&gt;CX$5)*('Booking Guest Information'!$G$21:$G$170=$AA20)),"")</f>
        <v>0</v>
      </c>
      <c r="CY20" s="19">
        <f>IF($AA20&lt;&gt;"",SUMPRODUCT(('Booking Guest Information'!$A$21:$A$170&lt;&gt;"X")*('Booking Guest Information'!$M$21:$M$170&lt;=CY$5)*('Booking Guest Information'!$O$21:$O$170&gt;CY$5)*('Booking Guest Information'!$G$21:$G$170=$AA20)),"")</f>
        <v>0</v>
      </c>
      <c r="CZ20" s="19">
        <f>IF($AA20&lt;&gt;"",SUMPRODUCT(('Booking Guest Information'!$A$21:$A$170&lt;&gt;"X")*('Booking Guest Information'!$M$21:$M$170&lt;=CZ$5)*('Booking Guest Information'!$O$21:$O$170&gt;CZ$5)*('Booking Guest Information'!$G$21:$G$170=$AA20)),"")</f>
        <v>0</v>
      </c>
      <c r="DA20" s="19">
        <f>IF($AA20&lt;&gt;"",SUMPRODUCT(('Booking Guest Information'!$A$21:$A$170&lt;&gt;"X")*('Booking Guest Information'!$M$21:$M$170&lt;=DA$5)*('Booking Guest Information'!$O$21:$O$170&gt;DA$5)*('Booking Guest Information'!$G$21:$G$170=$AA20)),"")</f>
        <v>0</v>
      </c>
      <c r="DB20" s="19">
        <f>IF($AA20&lt;&gt;"",SUMPRODUCT(('Booking Guest Information'!$A$21:$A$170&lt;&gt;"X")*('Booking Guest Information'!$M$21:$M$170&lt;=DB$5)*('Booking Guest Information'!$O$21:$O$170&gt;DB$5)*('Booking Guest Information'!$G$21:$G$170=$AA20)),"")</f>
        <v>0</v>
      </c>
      <c r="DC20" s="19">
        <f>IF($AA20&lt;&gt;"",SUMPRODUCT(('Booking Guest Information'!$A$21:$A$170&lt;&gt;"X")*('Booking Guest Information'!$M$21:$M$170&lt;=DC$5)*('Booking Guest Information'!$O$21:$O$170&gt;DC$5)*('Booking Guest Information'!$G$21:$G$170=$AA20)),"")</f>
        <v>0</v>
      </c>
      <c r="DD20" s="19">
        <f>IF($AA20&lt;&gt;"",SUMPRODUCT(('Booking Guest Information'!$A$21:$A$170&lt;&gt;"X")*('Booking Guest Information'!$M$21:$M$170&lt;=DD$5)*('Booking Guest Information'!$O$21:$O$170&gt;DD$5)*('Booking Guest Information'!$G$21:$G$170=$AA20)),"")</f>
        <v>0</v>
      </c>
      <c r="DE20" s="19">
        <f>IF($AA20&lt;&gt;"",SUMPRODUCT(('Booking Guest Information'!$A$21:$A$170&lt;&gt;"X")*('Booking Guest Information'!$M$21:$M$170&lt;=DE$5)*('Booking Guest Information'!$O$21:$O$170&gt;DE$5)*('Booking Guest Information'!$G$21:$G$170=$AA20)),"")</f>
        <v>0</v>
      </c>
      <c r="DF20" s="19">
        <f>IF($AA20&lt;&gt;"",SUMPRODUCT(('Booking Guest Information'!$A$21:$A$170&lt;&gt;"X")*('Booking Guest Information'!$M$21:$M$170&lt;=DF$5)*('Booking Guest Information'!$O$21:$O$170&gt;DF$5)*('Booking Guest Information'!$G$21:$G$170=$AA20)),"")</f>
        <v>0</v>
      </c>
      <c r="DG20" s="19">
        <f>IF($AA20&lt;&gt;"",SUMPRODUCT(('Booking Guest Information'!$A$21:$A$170&lt;&gt;"X")*('Booking Guest Information'!$M$21:$M$170&lt;=DG$5)*('Booking Guest Information'!$O$21:$O$170&gt;DG$5)*('Booking Guest Information'!$G$21:$G$170=$AA20)),"")</f>
        <v>0</v>
      </c>
      <c r="DH20" s="19">
        <f>IF($AA20&lt;&gt;"",SUMPRODUCT(('Booking Guest Information'!$A$21:$A$170&lt;&gt;"X")*('Booking Guest Information'!$M$21:$M$170&lt;=DH$5)*('Booking Guest Information'!$O$21:$O$170&gt;DH$5)*('Booking Guest Information'!$G$21:$G$170=$AA20)),"")</f>
        <v>0</v>
      </c>
      <c r="DI20" s="19">
        <f>IF($AA20&lt;&gt;"",SUMPRODUCT(('Booking Guest Information'!$A$21:$A$170&lt;&gt;"X")*('Booking Guest Information'!$M$21:$M$170&lt;=DI$5)*('Booking Guest Information'!$O$21:$O$170&gt;DI$5)*('Booking Guest Information'!$G$21:$G$170=$AA20)),"")</f>
        <v>0</v>
      </c>
      <c r="DJ20" s="19">
        <f>IF($AA20&lt;&gt;"",SUMPRODUCT(('Booking Guest Information'!$A$21:$A$170&lt;&gt;"X")*('Booking Guest Information'!$M$21:$M$170&lt;=DJ$5)*('Booking Guest Information'!$O$21:$O$170&gt;DJ$5)*('Booking Guest Information'!$G$21:$G$170=$AA20)),"")</f>
        <v>0</v>
      </c>
      <c r="DK20" s="19">
        <f>IF($AA20&lt;&gt;"",SUMPRODUCT(('Booking Guest Information'!$A$21:$A$170&lt;&gt;"X")*('Booking Guest Information'!$M$21:$M$170&lt;=DK$5)*('Booking Guest Information'!$O$21:$O$170&gt;DK$5)*('Booking Guest Information'!$G$21:$G$170=$AA20)),"")</f>
        <v>0</v>
      </c>
      <c r="DL20" s="19">
        <f>IF($AA20&lt;&gt;"",SUMPRODUCT(('Booking Guest Information'!$A$21:$A$170&lt;&gt;"X")*('Booking Guest Information'!$M$21:$M$170&lt;=DL$5)*('Booking Guest Information'!$O$21:$O$170&gt;DL$5)*('Booking Guest Information'!$G$21:$G$170=$AA20)),"")</f>
        <v>0</v>
      </c>
      <c r="DM20" s="19">
        <f>IF($AA20&lt;&gt;"",SUMPRODUCT(('Booking Guest Information'!$A$21:$A$170&lt;&gt;"X")*('Booking Guest Information'!$M$21:$M$170&lt;=DM$5)*('Booking Guest Information'!$O$21:$O$170&gt;DM$5)*('Booking Guest Information'!$G$21:$G$170=$AA20)),"")</f>
        <v>0</v>
      </c>
      <c r="DN20" s="19">
        <f>IF($AA20&lt;&gt;"",SUMPRODUCT(('Booking Guest Information'!$A$21:$A$170&lt;&gt;"X")*('Booking Guest Information'!$M$21:$M$170&lt;=DN$5)*('Booking Guest Information'!$O$21:$O$170&gt;DN$5)*('Booking Guest Information'!$G$21:$G$170=$AA20)),"")</f>
        <v>0</v>
      </c>
      <c r="DO20" s="19">
        <f>IF($AA20&lt;&gt;"",SUMPRODUCT(('Booking Guest Information'!$A$21:$A$170&lt;&gt;"X")*('Booking Guest Information'!$M$21:$M$170&lt;=DO$5)*('Booking Guest Information'!$O$21:$O$170&gt;DO$5)*('Booking Guest Information'!$G$21:$G$170=$AA20)),"")</f>
        <v>0</v>
      </c>
      <c r="DP20" s="19">
        <f>IF($AA20&lt;&gt;"",SUMPRODUCT(('Booking Guest Information'!$A$21:$A$170&lt;&gt;"X")*('Booking Guest Information'!$M$21:$M$170&lt;=DP$5)*('Booking Guest Information'!$O$21:$O$170&gt;DP$5)*('Booking Guest Information'!$G$21:$G$170=$AA20)),"")</f>
        <v>0</v>
      </c>
      <c r="DQ20" s="19">
        <f>IF($AA20&lt;&gt;"",SUMPRODUCT(('Booking Guest Information'!$A$21:$A$170&lt;&gt;"X")*('Booking Guest Information'!$M$21:$M$170&lt;=DQ$5)*('Booking Guest Information'!$O$21:$O$170&gt;DQ$5)*('Booking Guest Information'!$G$21:$G$170=$AA20)),"")</f>
        <v>0</v>
      </c>
      <c r="DR20" s="19">
        <f>IF($AA20&lt;&gt;"",SUMPRODUCT(('Booking Guest Information'!$A$21:$A$170&lt;&gt;"X")*('Booking Guest Information'!$M$21:$M$170&lt;=DR$5)*('Booking Guest Information'!$O$21:$O$170&gt;DR$5)*('Booking Guest Information'!$G$21:$G$170=$AA20)),"")</f>
        <v>0</v>
      </c>
      <c r="DS20" s="19">
        <f>IF($AA20&lt;&gt;"",SUMPRODUCT(('Booking Guest Information'!$A$21:$A$170&lt;&gt;"X")*('Booking Guest Information'!$M$21:$M$170&lt;=DS$5)*('Booking Guest Information'!$O$21:$O$170&gt;DS$5)*('Booking Guest Information'!$G$21:$G$170=$AA20)),"")</f>
        <v>0</v>
      </c>
      <c r="DT20" s="19">
        <f>IF($AA20&lt;&gt;"",SUMPRODUCT(('Booking Guest Information'!$A$21:$A$170&lt;&gt;"X")*('Booking Guest Information'!$M$21:$M$170&lt;=DT$5)*('Booking Guest Information'!$O$21:$O$170&gt;DT$5)*('Booking Guest Information'!$G$21:$G$170=$AA20)),"")</f>
        <v>0</v>
      </c>
      <c r="DU20" s="19">
        <f>IF($AA20&lt;&gt;"",SUMPRODUCT(('Booking Guest Information'!$A$21:$A$170&lt;&gt;"X")*('Booking Guest Information'!$M$21:$M$170&lt;=DU$5)*('Booking Guest Information'!$O$21:$O$170&gt;DU$5)*('Booking Guest Information'!$G$21:$G$170=$AA20)),"")</f>
        <v>0</v>
      </c>
      <c r="DV20" s="19">
        <f>IF($AA20&lt;&gt;"",SUMPRODUCT(('Booking Guest Information'!$A$21:$A$170&lt;&gt;"X")*('Booking Guest Information'!$M$21:$M$170&lt;=DV$5)*('Booking Guest Information'!$O$21:$O$170&gt;DV$5)*('Booking Guest Information'!$G$21:$G$170=$AA20)),"")</f>
        <v>0</v>
      </c>
      <c r="DW20" s="19">
        <f>IF($AA20&lt;&gt;"",SUMPRODUCT(('Booking Guest Information'!$A$21:$A$170&lt;&gt;"X")*('Booking Guest Information'!$M$21:$M$170&lt;=DW$5)*('Booking Guest Information'!$O$21:$O$170&gt;DW$5)*('Booking Guest Information'!$G$21:$G$170=$AA20)),"")</f>
        <v>0</v>
      </c>
      <c r="DX20" s="19">
        <f>IF($AA20&lt;&gt;"",SUMPRODUCT(('Booking Guest Information'!$A$21:$A$170&lt;&gt;"X")*('Booking Guest Information'!$M$21:$M$170&lt;=DX$5)*('Booking Guest Information'!$O$21:$O$170&gt;DX$5)*('Booking Guest Information'!$G$21:$G$170=$AA20)),"")</f>
        <v>0</v>
      </c>
      <c r="DY20" s="19">
        <f>IF($AA20&lt;&gt;"",SUMPRODUCT(('Booking Guest Information'!$A$21:$A$170&lt;&gt;"X")*('Booking Guest Information'!$M$21:$M$170&lt;=DY$5)*('Booking Guest Information'!$O$21:$O$170&gt;DY$5)*('Booking Guest Information'!$G$21:$G$170=$AA20)),"")</f>
        <v>0</v>
      </c>
      <c r="DZ20" s="19">
        <f>IF($AA20&lt;&gt;"",SUMPRODUCT(('Booking Guest Information'!$A$21:$A$170&lt;&gt;"X")*('Booking Guest Information'!$M$21:$M$170&lt;=DZ$5)*('Booking Guest Information'!$O$21:$O$170&gt;DZ$5)*('Booking Guest Information'!$G$21:$G$170=$AA20)),"")</f>
        <v>0</v>
      </c>
      <c r="EA20" s="19">
        <f>IF($AA20&lt;&gt;"",SUMPRODUCT(('Booking Guest Information'!$A$21:$A$170&lt;&gt;"X")*('Booking Guest Information'!$M$21:$M$170&lt;=EA$5)*('Booking Guest Information'!$O$21:$O$170&gt;EA$5)*('Booking Guest Information'!$G$21:$G$170=$AA20)),"")</f>
        <v>0</v>
      </c>
      <c r="EB20" s="19">
        <f>IF($AA20&lt;&gt;"",SUMPRODUCT(('Booking Guest Information'!$A$21:$A$170&lt;&gt;"X")*('Booking Guest Information'!$M$21:$M$170&lt;=EB$5)*('Booking Guest Information'!$O$21:$O$170&gt;EB$5)*('Booking Guest Information'!$G$21:$G$170=$AA20)),"")</f>
        <v>0</v>
      </c>
      <c r="EC20" s="19">
        <f>IF($AA20&lt;&gt;"",SUMPRODUCT(('Booking Guest Information'!$A$21:$A$170&lt;&gt;"X")*('Booking Guest Information'!$M$21:$M$170&lt;=EC$5)*('Booking Guest Information'!$O$21:$O$170&gt;EC$5)*('Booking Guest Information'!$G$21:$G$170=$AA20)),"")</f>
        <v>0</v>
      </c>
      <c r="ED20" s="19">
        <f>IF($AA20&lt;&gt;"",SUMPRODUCT(('Booking Guest Information'!$A$21:$A$170&lt;&gt;"X")*('Booking Guest Information'!$M$21:$M$170&lt;=ED$5)*('Booking Guest Information'!$O$21:$O$170&gt;ED$5)*('Booking Guest Information'!$G$21:$G$170=$AA20)),"")</f>
        <v>0</v>
      </c>
      <c r="EE20" s="19">
        <f>IF($AA20&lt;&gt;"",SUMPRODUCT(('Booking Guest Information'!$A$21:$A$170&lt;&gt;"X")*('Booking Guest Information'!$M$21:$M$170&lt;=EE$5)*('Booking Guest Information'!$O$21:$O$170&gt;EE$5)*('Booking Guest Information'!$G$21:$G$170=$AA20)),"")</f>
        <v>0</v>
      </c>
      <c r="EF20" s="19">
        <f>IF($AA20&lt;&gt;"",SUMPRODUCT(('Booking Guest Information'!$A$21:$A$170&lt;&gt;"X")*('Booking Guest Information'!$M$21:$M$170&lt;=EF$5)*('Booking Guest Information'!$O$21:$O$170&gt;EF$5)*('Booking Guest Information'!$G$21:$G$170=$AA20)),"")</f>
        <v>0</v>
      </c>
      <c r="EG20" s="19">
        <f>IF($AA20&lt;&gt;"",SUMPRODUCT(('Booking Guest Information'!$A$21:$A$170&lt;&gt;"X")*('Booking Guest Information'!$M$21:$M$170&lt;=EG$5)*('Booking Guest Information'!$O$21:$O$170&gt;EG$5)*('Booking Guest Information'!$G$21:$G$170=$AA20)),"")</f>
        <v>0</v>
      </c>
      <c r="EH20" s="19">
        <f>IF($AA20&lt;&gt;"",SUMPRODUCT(('Booking Guest Information'!$A$21:$A$170&lt;&gt;"X")*('Booking Guest Information'!$M$21:$M$170&lt;=EH$5)*('Booking Guest Information'!$O$21:$O$170&gt;EH$5)*('Booking Guest Information'!$G$21:$G$170=$AA20)),"")</f>
        <v>0</v>
      </c>
      <c r="EI20" s="19">
        <f>IF($AA20&lt;&gt;"",SUMPRODUCT(('Booking Guest Information'!$A$21:$A$170&lt;&gt;"X")*('Booking Guest Information'!$M$21:$M$170&lt;=EI$5)*('Booking Guest Information'!$O$21:$O$170&gt;EI$5)*('Booking Guest Information'!$G$21:$G$170=$AA20)),"")</f>
        <v>0</v>
      </c>
      <c r="EJ20" s="19">
        <f>IF($AA20&lt;&gt;"",SUMPRODUCT(('Booking Guest Information'!$A$21:$A$170&lt;&gt;"X")*('Booking Guest Information'!$M$21:$M$170&lt;=EJ$5)*('Booking Guest Information'!$O$21:$O$170&gt;EJ$5)*('Booking Guest Information'!$G$21:$G$170=$AA20)),"")</f>
        <v>0</v>
      </c>
      <c r="EK20" s="19">
        <f>IF($AA20&lt;&gt;"",SUMPRODUCT(('Booking Guest Information'!$A$21:$A$170&lt;&gt;"X")*('Booking Guest Information'!$M$21:$M$170&lt;=EK$5)*('Booking Guest Information'!$O$21:$O$170&gt;EK$5)*('Booking Guest Information'!$G$21:$G$170=$AA20)),"")</f>
        <v>0</v>
      </c>
      <c r="EL20" s="19">
        <f>IF($AA20&lt;&gt;"",SUMPRODUCT(('Booking Guest Information'!$A$21:$A$170&lt;&gt;"X")*('Booking Guest Information'!$M$21:$M$170&lt;=EL$5)*('Booking Guest Information'!$O$21:$O$170&gt;EL$5)*('Booking Guest Information'!$G$21:$G$170=$AA20)),"")</f>
        <v>0</v>
      </c>
      <c r="EM20" s="19">
        <f>IF($AA20&lt;&gt;"",SUMPRODUCT(('Booking Guest Information'!$A$21:$A$170&lt;&gt;"X")*('Booking Guest Information'!$M$21:$M$170&lt;=EM$5)*('Booking Guest Information'!$O$21:$O$170&gt;EM$5)*('Booking Guest Information'!$G$21:$G$170=$AA20)),"")</f>
        <v>0</v>
      </c>
      <c r="EN20" s="19">
        <f>IF($AA20&lt;&gt;"",SUMPRODUCT(('Booking Guest Information'!$A$21:$A$170&lt;&gt;"X")*('Booking Guest Information'!$M$21:$M$170&lt;=EN$5)*('Booking Guest Information'!$O$21:$O$170&gt;EN$5)*('Booking Guest Information'!$G$21:$G$170=$AA20)),"")</f>
        <v>0</v>
      </c>
      <c r="EO20" s="19">
        <f>IF($AA20&lt;&gt;"",SUMPRODUCT(('Booking Guest Information'!$A$21:$A$170&lt;&gt;"X")*('Booking Guest Information'!$M$21:$M$170&lt;=EO$5)*('Booking Guest Information'!$O$21:$O$170&gt;EO$5)*('Booking Guest Information'!$G$21:$G$170=$AA20)),"")</f>
        <v>0</v>
      </c>
      <c r="EP20" s="19">
        <f>IF($AA20&lt;&gt;"",SUMPRODUCT(('Booking Guest Information'!$A$21:$A$170&lt;&gt;"X")*('Booking Guest Information'!$M$21:$M$170&lt;=EP$5)*('Booking Guest Information'!$O$21:$O$170&gt;EP$5)*('Booking Guest Information'!$G$21:$G$170=$AA20)),"")</f>
        <v>0</v>
      </c>
      <c r="EQ20" s="19">
        <f>IF($AA20&lt;&gt;"",SUMPRODUCT(('Booking Guest Information'!$A$21:$A$170&lt;&gt;"X")*('Booking Guest Information'!$M$21:$M$170&lt;=EQ$5)*('Booking Guest Information'!$O$21:$O$170&gt;EQ$5)*('Booking Guest Information'!$G$21:$G$170=$AA20)),"")</f>
        <v>0</v>
      </c>
      <c r="ER20" s="19">
        <f>IF($AA20&lt;&gt;"",SUMPRODUCT(('Booking Guest Information'!$A$21:$A$170&lt;&gt;"X")*('Booking Guest Information'!$M$21:$M$170&lt;=ER$5)*('Booking Guest Information'!$O$21:$O$170&gt;ER$5)*('Booking Guest Information'!$G$21:$G$170=$AA20)),"")</f>
        <v>0</v>
      </c>
      <c r="ES20" s="19">
        <f>IF($AA20&lt;&gt;"",SUMPRODUCT(('Booking Guest Information'!$A$21:$A$170&lt;&gt;"X")*('Booking Guest Information'!$M$21:$M$170&lt;=ES$5)*('Booking Guest Information'!$O$21:$O$170&gt;ES$5)*('Booking Guest Information'!$G$21:$G$170=$AA20)),"")</f>
        <v>0</v>
      </c>
      <c r="ET20" s="19">
        <f>IF($AA20&lt;&gt;"",SUMPRODUCT(('Booking Guest Information'!$A$21:$A$170&lt;&gt;"X")*('Booking Guest Information'!$M$21:$M$170&lt;=ET$5)*('Booking Guest Information'!$O$21:$O$170&gt;ET$5)*('Booking Guest Information'!$G$21:$G$170=$AA20)),"")</f>
        <v>0</v>
      </c>
      <c r="EU20" s="19">
        <f>IF($AA20&lt;&gt;"",SUMPRODUCT(('Booking Guest Information'!$A$21:$A$170&lt;&gt;"X")*('Booking Guest Information'!$M$21:$M$170&lt;=EU$5)*('Booking Guest Information'!$O$21:$O$170&gt;EU$5)*('Booking Guest Information'!$G$21:$G$170=$AA20)),"")</f>
        <v>0</v>
      </c>
      <c r="EV20" s="19">
        <f>IF($AA20&lt;&gt;"",SUMPRODUCT(('Booking Guest Information'!$A$21:$A$170&lt;&gt;"X")*('Booking Guest Information'!$M$21:$M$170&lt;=EV$5)*('Booking Guest Information'!$O$21:$O$170&gt;EV$5)*('Booking Guest Information'!$G$21:$G$170=$AA20)),"")</f>
        <v>0</v>
      </c>
      <c r="EW20" s="19">
        <f>IF($AA20&lt;&gt;"",SUMPRODUCT(('Booking Guest Information'!$A$21:$A$170&lt;&gt;"X")*('Booking Guest Information'!$M$21:$M$170&lt;=EW$5)*('Booking Guest Information'!$O$21:$O$170&gt;EW$5)*('Booking Guest Information'!$G$21:$G$170=$AA20)),"")</f>
        <v>0</v>
      </c>
      <c r="EX20" s="19">
        <f>IF($AA20&lt;&gt;"",SUMPRODUCT(('Booking Guest Information'!$A$21:$A$170&lt;&gt;"X")*('Booking Guest Information'!$M$21:$M$170&lt;=EX$5)*('Booking Guest Information'!$O$21:$O$170&gt;EX$5)*('Booking Guest Information'!$G$21:$G$170=$AA20)),"")</f>
        <v>0</v>
      </c>
      <c r="EY20" s="19">
        <f>IF($AA20&lt;&gt;"",SUMPRODUCT(('Booking Guest Information'!$A$21:$A$170&lt;&gt;"X")*('Booking Guest Information'!$M$21:$M$170&lt;=EY$5)*('Booking Guest Information'!$O$21:$O$170&gt;EY$5)*('Booking Guest Information'!$G$21:$G$170=$AA20)),"")</f>
        <v>0</v>
      </c>
      <c r="EZ20" s="19">
        <f>IF($AA20&lt;&gt;"",SUMPRODUCT(('Booking Guest Information'!$A$21:$A$170&lt;&gt;"X")*('Booking Guest Information'!$M$21:$M$170&lt;=EZ$5)*('Booking Guest Information'!$O$21:$O$170&gt;EZ$5)*('Booking Guest Information'!$G$21:$G$170=$AA20)),"")</f>
        <v>0</v>
      </c>
      <c r="FA20" s="19">
        <f>IF($AA20&lt;&gt;"",SUMPRODUCT(('Booking Guest Information'!$A$21:$A$170&lt;&gt;"X")*('Booking Guest Information'!$M$21:$M$170&lt;=FA$5)*('Booking Guest Information'!$O$21:$O$170&gt;FA$5)*('Booking Guest Information'!$G$21:$G$170=$AA20)),"")</f>
        <v>0</v>
      </c>
      <c r="FB20" s="19">
        <f>IF($AA20&lt;&gt;"",SUMPRODUCT(('Booking Guest Information'!$A$21:$A$170&lt;&gt;"X")*('Booking Guest Information'!$M$21:$M$170&lt;=FB$5)*('Booking Guest Information'!$O$21:$O$170&gt;FB$5)*('Booking Guest Information'!$G$21:$G$170=$AA20)),"")</f>
        <v>0</v>
      </c>
      <c r="FC20" s="19">
        <f>IF($AA20&lt;&gt;"",SUMPRODUCT(('Booking Guest Information'!$A$21:$A$170&lt;&gt;"X")*('Booking Guest Information'!$M$21:$M$170&lt;=FC$5)*('Booking Guest Information'!$O$21:$O$170&gt;FC$5)*('Booking Guest Information'!$G$21:$G$170=$AA20)),"")</f>
        <v>0</v>
      </c>
      <c r="FD20" s="19">
        <f>IF($AA20&lt;&gt;"",SUMPRODUCT(('Booking Guest Information'!$A$21:$A$170&lt;&gt;"X")*('Booking Guest Information'!$M$21:$M$170&lt;=FD$5)*('Booking Guest Information'!$O$21:$O$170&gt;FD$5)*('Booking Guest Information'!$G$21:$G$170=$AA20)),"")</f>
        <v>0</v>
      </c>
      <c r="FE20" s="19">
        <f>IF($AA20&lt;&gt;"",SUMPRODUCT(('Booking Guest Information'!$A$21:$A$170&lt;&gt;"X")*('Booking Guest Information'!$M$21:$M$170&lt;=FE$5)*('Booking Guest Information'!$O$21:$O$170&gt;FE$5)*('Booking Guest Information'!$G$21:$G$170=$AA20)),"")</f>
        <v>0</v>
      </c>
      <c r="FF20" s="19">
        <f>IF($AA20&lt;&gt;"",SUMPRODUCT(('Booking Guest Information'!$A$21:$A$170&lt;&gt;"X")*('Booking Guest Information'!$M$21:$M$170&lt;=FF$5)*('Booking Guest Information'!$O$21:$O$170&gt;FF$5)*('Booking Guest Information'!$G$21:$G$170=$AA20)),"")</f>
        <v>0</v>
      </c>
      <c r="FG20" s="19">
        <f>IF($AA20&lt;&gt;"",SUMPRODUCT(('Booking Guest Information'!$A$21:$A$170&lt;&gt;"X")*('Booking Guest Information'!$M$21:$M$170&lt;=FG$5)*('Booking Guest Information'!$O$21:$O$170&gt;FG$5)*('Booking Guest Information'!$G$21:$G$170=$AA20)),"")</f>
        <v>0</v>
      </c>
      <c r="FH20" s="19">
        <f>IF($AA20&lt;&gt;"",SUMPRODUCT(('Booking Guest Information'!$A$21:$A$170&lt;&gt;"X")*('Booking Guest Information'!$M$21:$M$170&lt;=FH$5)*('Booking Guest Information'!$O$21:$O$170&gt;FH$5)*('Booking Guest Information'!$G$21:$G$170=$AA20)),"")</f>
        <v>0</v>
      </c>
      <c r="FI20" s="19">
        <f>IF($AA20&lt;&gt;"",SUMPRODUCT(('Booking Guest Information'!$A$21:$A$170&lt;&gt;"X")*('Booking Guest Information'!$M$21:$M$170&lt;=FI$5)*('Booking Guest Information'!$O$21:$O$170&gt;FI$5)*('Booking Guest Information'!$G$21:$G$170=$AA20)),"")</f>
        <v>0</v>
      </c>
      <c r="FJ20" s="19">
        <f>IF($AA20&lt;&gt;"",SUMPRODUCT(('Booking Guest Information'!$A$21:$A$170&lt;&gt;"X")*('Booking Guest Information'!$M$21:$M$170&lt;=FJ$5)*('Booking Guest Information'!$O$21:$O$170&gt;FJ$5)*('Booking Guest Information'!$G$21:$G$170=$AA20)),"")</f>
        <v>0</v>
      </c>
      <c r="FK20" s="19">
        <f>IF($AA20&lt;&gt;"",SUMPRODUCT(('Booking Guest Information'!$A$21:$A$170&lt;&gt;"X")*('Booking Guest Information'!$M$21:$M$170&lt;=FK$5)*('Booking Guest Information'!$O$21:$O$170&gt;FK$5)*('Booking Guest Information'!$G$21:$G$170=$AA20)),"")</f>
        <v>0</v>
      </c>
      <c r="FL20" s="19">
        <f>IF($AA20&lt;&gt;"",SUMPRODUCT(('Booking Guest Information'!$A$21:$A$170&lt;&gt;"X")*('Booking Guest Information'!$M$21:$M$170&lt;=FL$5)*('Booking Guest Information'!$O$21:$O$170&gt;FL$5)*('Booking Guest Information'!$G$21:$G$170=$AA20)),"")</f>
        <v>0</v>
      </c>
      <c r="FM20" s="19">
        <f>IF($AA20&lt;&gt;"",SUMPRODUCT(('Booking Guest Information'!$A$21:$A$170&lt;&gt;"X")*('Booking Guest Information'!$M$21:$M$170&lt;=FM$5)*('Booking Guest Information'!$O$21:$O$170&gt;FM$5)*('Booking Guest Information'!$G$21:$G$170=$AA20)),"")</f>
        <v>0</v>
      </c>
      <c r="FN20" s="19">
        <f>IF($AA20&lt;&gt;"",SUMPRODUCT(('Booking Guest Information'!$A$21:$A$170&lt;&gt;"X")*('Booking Guest Information'!$M$21:$M$170&lt;=FN$5)*('Booking Guest Information'!$O$21:$O$170&gt;FN$5)*('Booking Guest Information'!$G$21:$G$170=$AA20)),"")</f>
        <v>0</v>
      </c>
      <c r="FO20" s="19">
        <f>IF($AA20&lt;&gt;"",SUMPRODUCT(('Booking Guest Information'!$A$21:$A$170&lt;&gt;"X")*('Booking Guest Information'!$M$21:$M$170&lt;=FO$5)*('Booking Guest Information'!$O$21:$O$170&gt;FO$5)*('Booking Guest Information'!$G$21:$G$170=$AA20)),"")</f>
        <v>0</v>
      </c>
      <c r="FP20" s="19">
        <f>IF($AA20&lt;&gt;"",SUMPRODUCT(('Booking Guest Information'!$A$21:$A$170&lt;&gt;"X")*('Booking Guest Information'!$M$21:$M$170&lt;=FP$5)*('Booking Guest Information'!$O$21:$O$170&gt;FP$5)*('Booking Guest Information'!$G$21:$G$170=$AA20)),"")</f>
        <v>0</v>
      </c>
      <c r="FQ20" s="19">
        <f>IF($AA20&lt;&gt;"",SUMPRODUCT(('Booking Guest Information'!$A$21:$A$170&lt;&gt;"X")*('Booking Guest Information'!$M$21:$M$170&lt;=FQ$5)*('Booking Guest Information'!$O$21:$O$170&gt;FQ$5)*('Booking Guest Information'!$G$21:$G$170=$AA20)),"")</f>
        <v>0</v>
      </c>
      <c r="FR20" s="19">
        <f>IF($AA20&lt;&gt;"",SUMPRODUCT(('Booking Guest Information'!$A$21:$A$170&lt;&gt;"X")*('Booking Guest Information'!$M$21:$M$170&lt;=FR$5)*('Booking Guest Information'!$O$21:$O$170&gt;FR$5)*('Booking Guest Information'!$G$21:$G$170=$AA20)),"")</f>
        <v>0</v>
      </c>
      <c r="FS20" s="19">
        <f>IF($AA20&lt;&gt;"",SUMPRODUCT(('Booking Guest Information'!$A$21:$A$170&lt;&gt;"X")*('Booking Guest Information'!$M$21:$M$170&lt;=FS$5)*('Booking Guest Information'!$O$21:$O$170&gt;FS$5)*('Booking Guest Information'!$G$21:$G$170=$AA20)),"")</f>
        <v>0</v>
      </c>
      <c r="FT20" s="19">
        <f>IF($AA20&lt;&gt;"",SUMPRODUCT(('Booking Guest Information'!$A$21:$A$170&lt;&gt;"X")*('Booking Guest Information'!$M$21:$M$170&lt;=FT$5)*('Booking Guest Information'!$O$21:$O$170&gt;FT$5)*('Booking Guest Information'!$G$21:$G$170=$AA20)),"")</f>
        <v>0</v>
      </c>
      <c r="FU20" s="19">
        <f>IF($AA20&lt;&gt;"",SUMPRODUCT(('Booking Guest Information'!$A$21:$A$170&lt;&gt;"X")*('Booking Guest Information'!$M$21:$M$170&lt;=FU$5)*('Booking Guest Information'!$O$21:$O$170&gt;FU$5)*('Booking Guest Information'!$G$21:$G$170=$AA20)),"")</f>
        <v>0</v>
      </c>
      <c r="FV20" s="19">
        <f>IF($AA20&lt;&gt;"",SUMPRODUCT(('Booking Guest Information'!$A$21:$A$170&lt;&gt;"X")*('Booking Guest Information'!$M$21:$M$170&lt;=FV$5)*('Booking Guest Information'!$O$21:$O$170&gt;FV$5)*('Booking Guest Information'!$G$21:$G$170=$AA20)),"")</f>
        <v>0</v>
      </c>
      <c r="FW20" s="19">
        <f>IF($AA20&lt;&gt;"",SUMPRODUCT(('Booking Guest Information'!$A$21:$A$170&lt;&gt;"X")*('Booking Guest Information'!$M$21:$M$170&lt;=FW$5)*('Booking Guest Information'!$O$21:$O$170&gt;FW$5)*('Booking Guest Information'!$G$21:$G$170=$AA20)),"")</f>
        <v>0</v>
      </c>
      <c r="FX20" s="19">
        <f>IF($AA20&lt;&gt;"",SUMPRODUCT(('Booking Guest Information'!$A$21:$A$170&lt;&gt;"X")*('Booking Guest Information'!$M$21:$M$170&lt;=FX$5)*('Booking Guest Information'!$O$21:$O$170&gt;FX$5)*('Booking Guest Information'!$G$21:$G$170=$AA20)),"")</f>
        <v>0</v>
      </c>
      <c r="FY20" s="19">
        <f>IF($AA20&lt;&gt;"",SUMPRODUCT(('Booking Guest Information'!$A$21:$A$170&lt;&gt;"X")*('Booking Guest Information'!$M$21:$M$170&lt;=FY$5)*('Booking Guest Information'!$O$21:$O$170&gt;FY$5)*('Booking Guest Information'!$G$21:$G$170=$AA20)),"")</f>
        <v>0</v>
      </c>
      <c r="FZ20" s="19">
        <f>IF($AA20&lt;&gt;"",SUMPRODUCT(('Booking Guest Information'!$A$21:$A$170&lt;&gt;"X")*('Booking Guest Information'!$M$21:$M$170&lt;=FZ$5)*('Booking Guest Information'!$O$21:$O$170&gt;FZ$5)*('Booking Guest Information'!$G$21:$G$170=$AA20)),"")</f>
        <v>0</v>
      </c>
      <c r="GA20" s="19">
        <f>IF($AA20&lt;&gt;"",SUMPRODUCT(('Booking Guest Information'!$A$21:$A$170&lt;&gt;"X")*('Booking Guest Information'!$M$21:$M$170&lt;=GA$5)*('Booking Guest Information'!$O$21:$O$170&gt;GA$5)*('Booking Guest Information'!$G$21:$G$170=$AA20)),"")</f>
        <v>0</v>
      </c>
      <c r="GB20" s="19">
        <f>IF($AA20&lt;&gt;"",SUMPRODUCT(('Booking Guest Information'!$A$21:$A$170&lt;&gt;"X")*('Booking Guest Information'!$M$21:$M$170&lt;=GB$5)*('Booking Guest Information'!$O$21:$O$170&gt;GB$5)*('Booking Guest Information'!$G$21:$G$170=$AA20)),"")</f>
        <v>0</v>
      </c>
      <c r="GC20" s="19">
        <f>IF($AA20&lt;&gt;"",SUMPRODUCT(('Booking Guest Information'!$A$21:$A$170&lt;&gt;"X")*('Booking Guest Information'!$M$21:$M$170&lt;=GC$5)*('Booking Guest Information'!$O$21:$O$170&gt;GC$5)*('Booking Guest Information'!$G$21:$G$170=$AA20)),"")</f>
        <v>0</v>
      </c>
      <c r="GD20" s="19">
        <f>IF($AA20&lt;&gt;"",SUMPRODUCT(('Booking Guest Information'!$A$21:$A$170&lt;&gt;"X")*('Booking Guest Information'!$M$21:$M$170&lt;=GD$5)*('Booking Guest Information'!$O$21:$O$170&gt;GD$5)*('Booking Guest Information'!$G$21:$G$170=$AA20)),"")</f>
        <v>0</v>
      </c>
      <c r="GE20" s="19">
        <f>IF($AA20&lt;&gt;"",SUMPRODUCT(('Booking Guest Information'!$A$21:$A$170&lt;&gt;"X")*('Booking Guest Information'!$M$21:$M$170&lt;=GE$5)*('Booking Guest Information'!$O$21:$O$170&gt;GE$5)*('Booking Guest Information'!$G$21:$G$170=$AA20)),"")</f>
        <v>0</v>
      </c>
      <c r="GF20" s="19">
        <f>IF($AA20&lt;&gt;"",SUMPRODUCT(('Booking Guest Information'!$A$21:$A$170&lt;&gt;"X")*('Booking Guest Information'!$M$21:$M$170&lt;=GF$5)*('Booking Guest Information'!$O$21:$O$170&gt;GF$5)*('Booking Guest Information'!$G$21:$G$170=$AA20)),"")</f>
        <v>0</v>
      </c>
      <c r="GG20" s="19">
        <f>IF($AA20&lt;&gt;"",SUMPRODUCT(('Booking Guest Information'!$A$21:$A$170&lt;&gt;"X")*('Booking Guest Information'!$M$21:$M$170&lt;=GG$5)*('Booking Guest Information'!$O$21:$O$170&gt;GG$5)*('Booking Guest Information'!$G$21:$G$170=$AA20)),"")</f>
        <v>0</v>
      </c>
      <c r="GH20" s="19">
        <f>IF($AA20&lt;&gt;"",SUMPRODUCT(('Booking Guest Information'!$A$21:$A$170&lt;&gt;"X")*('Booking Guest Information'!$M$21:$M$170&lt;=GH$5)*('Booking Guest Information'!$O$21:$O$170&gt;GH$5)*('Booking Guest Information'!$G$21:$G$170=$AA20)),"")</f>
        <v>0</v>
      </c>
      <c r="GI20" s="19">
        <f>IF($AA20&lt;&gt;"",SUMPRODUCT(('Booking Guest Information'!$A$21:$A$170&lt;&gt;"X")*('Booking Guest Information'!$M$21:$M$170&lt;=GI$5)*('Booking Guest Information'!$O$21:$O$170&gt;GI$5)*('Booking Guest Information'!$G$21:$G$170=$AA20)),"")</f>
        <v>0</v>
      </c>
      <c r="GJ20" s="19">
        <f>IF($AA20&lt;&gt;"",SUMPRODUCT(('Booking Guest Information'!$A$21:$A$170&lt;&gt;"X")*('Booking Guest Information'!$M$21:$M$170&lt;=GJ$5)*('Booking Guest Information'!$O$21:$O$170&gt;GJ$5)*('Booking Guest Information'!$G$21:$G$170=$AA20)),"")</f>
        <v>0</v>
      </c>
      <c r="GK20" s="19">
        <f>IF($AA20&lt;&gt;"",SUMPRODUCT(('Booking Guest Information'!$A$21:$A$170&lt;&gt;"X")*('Booking Guest Information'!$M$21:$M$170&lt;=GK$5)*('Booking Guest Information'!$O$21:$O$170&gt;GK$5)*('Booking Guest Information'!$G$21:$G$170=$AA20)),"")</f>
        <v>0</v>
      </c>
      <c r="GL20" s="19">
        <f>IF($AA20&lt;&gt;"",SUMPRODUCT(('Booking Guest Information'!$A$21:$A$170&lt;&gt;"X")*('Booking Guest Information'!$M$21:$M$170&lt;=GL$5)*('Booking Guest Information'!$O$21:$O$170&gt;GL$5)*('Booking Guest Information'!$G$21:$G$170=$AA20)),"")</f>
        <v>0</v>
      </c>
      <c r="GM20" s="19">
        <f>IF($AA20&lt;&gt;"",SUMPRODUCT(('Booking Guest Information'!$A$21:$A$170&lt;&gt;"X")*('Booking Guest Information'!$M$21:$M$170&lt;=GM$5)*('Booking Guest Information'!$O$21:$O$170&gt;GM$5)*('Booking Guest Information'!$G$21:$G$170=$AA20)),"")</f>
        <v>0</v>
      </c>
      <c r="GN20" s="19">
        <f>IF($AA20&lt;&gt;"",SUMPRODUCT(('Booking Guest Information'!$A$21:$A$170&lt;&gt;"X")*('Booking Guest Information'!$M$21:$M$170&lt;=GN$5)*('Booking Guest Information'!$O$21:$O$170&gt;GN$5)*('Booking Guest Information'!$G$21:$G$170=$AA20)),"")</f>
        <v>0</v>
      </c>
      <c r="GO20" s="19">
        <f>IF($AA20&lt;&gt;"",SUMPRODUCT(('Booking Guest Information'!$A$21:$A$170&lt;&gt;"X")*('Booking Guest Information'!$M$21:$M$170&lt;=GO$5)*('Booking Guest Information'!$O$21:$O$170&gt;GO$5)*('Booking Guest Information'!$G$21:$G$170=$AA20)),"")</f>
        <v>0</v>
      </c>
      <c r="GP20" s="19">
        <f>IF($AA20&lt;&gt;"",SUMPRODUCT(('Booking Guest Information'!$A$21:$A$170&lt;&gt;"X")*('Booking Guest Information'!$M$21:$M$170&lt;=GP$5)*('Booking Guest Information'!$O$21:$O$170&gt;GP$5)*('Booking Guest Information'!$G$21:$G$170=$AA20)),"")</f>
        <v>0</v>
      </c>
      <c r="GQ20" s="19">
        <f>IF($AA20&lt;&gt;"",SUMPRODUCT(('Booking Guest Information'!$A$21:$A$170&lt;&gt;"X")*('Booking Guest Information'!$M$21:$M$170&lt;=GQ$5)*('Booking Guest Information'!$O$21:$O$170&gt;GQ$5)*('Booking Guest Information'!$G$21:$G$170=$AA20)),"")</f>
        <v>0</v>
      </c>
      <c r="GR20" s="19">
        <f>IF($AA20&lt;&gt;"",SUMPRODUCT(('Booking Guest Information'!$A$21:$A$170&lt;&gt;"X")*('Booking Guest Information'!$M$21:$M$170&lt;=GR$5)*('Booking Guest Information'!$O$21:$O$170&gt;GR$5)*('Booking Guest Information'!$G$21:$G$170=$AA20)),"")</f>
        <v>0</v>
      </c>
      <c r="GS20" s="19">
        <f>IF($AA20&lt;&gt;"",SUMPRODUCT(('Booking Guest Information'!$A$21:$A$170&lt;&gt;"X")*('Booking Guest Information'!$M$21:$M$170&lt;=GS$5)*('Booking Guest Information'!$O$21:$O$170&gt;GS$5)*('Booking Guest Information'!$G$21:$G$170=$AA20)),"")</f>
        <v>0</v>
      </c>
      <c r="GT20" s="19">
        <f>IF($AA20&lt;&gt;"",SUMPRODUCT(('Booking Guest Information'!$A$21:$A$170&lt;&gt;"X")*('Booking Guest Information'!$M$21:$M$170&lt;=GT$5)*('Booking Guest Information'!$O$21:$O$170&gt;GT$5)*('Booking Guest Information'!$G$21:$G$170=$AA20)),"")</f>
        <v>0</v>
      </c>
      <c r="GU20" s="19">
        <f>IF($AA20&lt;&gt;"",SUMPRODUCT(('Booking Guest Information'!$A$21:$A$170&lt;&gt;"X")*('Booking Guest Information'!$M$21:$M$170&lt;=GU$5)*('Booking Guest Information'!$O$21:$O$170&gt;GU$5)*('Booking Guest Information'!$G$21:$G$170=$AA20)),"")</f>
        <v>0</v>
      </c>
      <c r="GV20" s="19">
        <f>IF($AA20&lt;&gt;"",SUMPRODUCT(('Booking Guest Information'!$A$21:$A$170&lt;&gt;"X")*('Booking Guest Information'!$M$21:$M$170&lt;=GV$5)*('Booking Guest Information'!$O$21:$O$170&gt;GV$5)*('Booking Guest Information'!$G$21:$G$170=$AA20)),"")</f>
        <v>0</v>
      </c>
      <c r="GW20" s="19">
        <f>IF($AA20&lt;&gt;"",SUMPRODUCT(('Booking Guest Information'!$A$21:$A$170&lt;&gt;"X")*('Booking Guest Information'!$M$21:$M$170&lt;=GW$5)*('Booking Guest Information'!$O$21:$O$170&gt;GW$5)*('Booking Guest Information'!$G$21:$G$170=$AA20)),"")</f>
        <v>0</v>
      </c>
      <c r="GX20" s="19">
        <f>IF($AA20&lt;&gt;"",SUMPRODUCT(('Booking Guest Information'!$A$21:$A$170&lt;&gt;"X")*('Booking Guest Information'!$M$21:$M$170&lt;=GX$5)*('Booking Guest Information'!$O$21:$O$170&gt;GX$5)*('Booking Guest Information'!$G$21:$G$170=$AA20)),"")</f>
        <v>0</v>
      </c>
      <c r="GY20" s="19">
        <f>IF($AA20&lt;&gt;"",SUMPRODUCT(('Booking Guest Information'!$A$21:$A$170&lt;&gt;"X")*('Booking Guest Information'!$M$21:$M$170&lt;=GY$5)*('Booking Guest Information'!$O$21:$O$170&gt;GY$5)*('Booking Guest Information'!$G$21:$G$170=$AA20)),"")</f>
        <v>0</v>
      </c>
      <c r="GZ20" s="19">
        <f>IF($AA20&lt;&gt;"",SUMPRODUCT(('Booking Guest Information'!$A$21:$A$170&lt;&gt;"X")*('Booking Guest Information'!$M$21:$M$170&lt;=GZ$5)*('Booking Guest Information'!$O$21:$O$170&gt;GZ$5)*('Booking Guest Information'!$G$21:$G$170=$AA20)),"")</f>
        <v>0</v>
      </c>
      <c r="HA20" s="19">
        <f>IF($AA20&lt;&gt;"",SUMPRODUCT(('Booking Guest Information'!$A$21:$A$170&lt;&gt;"X")*('Booking Guest Information'!$M$21:$M$170&lt;=HA$5)*('Booking Guest Information'!$O$21:$O$170&gt;HA$5)*('Booking Guest Information'!$G$21:$G$170=$AA20)),"")</f>
        <v>0</v>
      </c>
      <c r="HB20" s="19">
        <f>IF($AA20&lt;&gt;"",SUMPRODUCT(('Booking Guest Information'!$A$21:$A$170&lt;&gt;"X")*('Booking Guest Information'!$M$21:$M$170&lt;=HB$5)*('Booking Guest Information'!$O$21:$O$170&gt;HB$5)*('Booking Guest Information'!$G$21:$G$170=$AA20)),"")</f>
        <v>0</v>
      </c>
      <c r="HC20" s="19">
        <f>IF($AA20&lt;&gt;"",SUMPRODUCT(('Booking Guest Information'!$A$21:$A$170&lt;&gt;"X")*('Booking Guest Information'!$M$21:$M$170&lt;=HC$5)*('Booking Guest Information'!$O$21:$O$170&gt;HC$5)*('Booking Guest Information'!$G$21:$G$170=$AA20)),"")</f>
        <v>0</v>
      </c>
      <c r="HD20" s="19">
        <f>IF($AA20&lt;&gt;"",SUMPRODUCT(('Booking Guest Information'!$A$21:$A$170&lt;&gt;"X")*('Booking Guest Information'!$M$21:$M$170&lt;=HD$5)*('Booking Guest Information'!$O$21:$O$170&gt;HD$5)*('Booking Guest Information'!$G$21:$G$170=$AA20)),"")</f>
        <v>0</v>
      </c>
      <c r="HE20" s="19">
        <f>IF($AA20&lt;&gt;"",SUMPRODUCT(('Booking Guest Information'!$A$21:$A$170&lt;&gt;"X")*('Booking Guest Information'!$M$21:$M$170&lt;=HE$5)*('Booking Guest Information'!$O$21:$O$170&gt;HE$5)*('Booking Guest Information'!$G$21:$G$170=$AA20)),"")</f>
        <v>0</v>
      </c>
      <c r="HF20" s="19">
        <f>IF($AA20&lt;&gt;"",SUMPRODUCT(('Booking Guest Information'!$A$21:$A$170&lt;&gt;"X")*('Booking Guest Information'!$M$21:$M$170&lt;=HF$5)*('Booking Guest Information'!$O$21:$O$170&gt;HF$5)*('Booking Guest Information'!$G$21:$G$170=$AA20)),"")</f>
        <v>0</v>
      </c>
      <c r="HG20" s="19">
        <f>IF($AA20&lt;&gt;"",SUMPRODUCT(('Booking Guest Information'!$A$21:$A$170&lt;&gt;"X")*('Booking Guest Information'!$M$21:$M$170&lt;=HG$5)*('Booking Guest Information'!$O$21:$O$170&gt;HG$5)*('Booking Guest Information'!$G$21:$G$170=$AA20)),"")</f>
        <v>0</v>
      </c>
      <c r="HH20" s="19">
        <f>IF($AA20&lt;&gt;"",SUMPRODUCT(('Booking Guest Information'!$A$21:$A$170&lt;&gt;"X")*('Booking Guest Information'!$M$21:$M$170&lt;=HH$5)*('Booking Guest Information'!$O$21:$O$170&gt;HH$5)*('Booking Guest Information'!$G$21:$G$170=$AA20)),"")</f>
        <v>0</v>
      </c>
      <c r="HI20" s="19">
        <f>IF($AA20&lt;&gt;"",SUMPRODUCT(('Booking Guest Information'!$A$21:$A$170&lt;&gt;"X")*('Booking Guest Information'!$M$21:$M$170&lt;=HI$5)*('Booking Guest Information'!$O$21:$O$170&gt;HI$5)*('Booking Guest Information'!$G$21:$G$170=$AA20)),"")</f>
        <v>0</v>
      </c>
      <c r="HJ20" s="19">
        <f>IF($AA20&lt;&gt;"",SUMPRODUCT(('Booking Guest Information'!$A$21:$A$170&lt;&gt;"X")*('Booking Guest Information'!$M$21:$M$170&lt;=HJ$5)*('Booking Guest Information'!$O$21:$O$170&gt;HJ$5)*('Booking Guest Information'!$G$21:$G$170=$AA20)),"")</f>
        <v>0</v>
      </c>
      <c r="HK20" s="19">
        <f>IF($AA20&lt;&gt;"",SUMPRODUCT(('Booking Guest Information'!$A$21:$A$170&lt;&gt;"X")*('Booking Guest Information'!$M$21:$M$170&lt;=HK$5)*('Booking Guest Information'!$O$21:$O$170&gt;HK$5)*('Booking Guest Information'!$G$21:$G$170=$AA20)),"")</f>
        <v>0</v>
      </c>
      <c r="HL20" s="19">
        <f>IF($AA20&lt;&gt;"",SUMPRODUCT(('Booking Guest Information'!$A$21:$A$170&lt;&gt;"X")*('Booking Guest Information'!$M$21:$M$170&lt;=HL$5)*('Booking Guest Information'!$O$21:$O$170&gt;HL$5)*('Booking Guest Information'!$G$21:$G$170=$AA20)),"")</f>
        <v>0</v>
      </c>
      <c r="HM20" s="19">
        <f>IF($AA20&lt;&gt;"",SUMPRODUCT(('Booking Guest Information'!$A$21:$A$170&lt;&gt;"X")*('Booking Guest Information'!$M$21:$M$170&lt;=HM$5)*('Booking Guest Information'!$O$21:$O$170&gt;HM$5)*('Booking Guest Information'!$G$21:$G$170=$AA20)),"")</f>
        <v>0</v>
      </c>
      <c r="HN20" s="19">
        <f>IF($AA20&lt;&gt;"",SUMPRODUCT(('Booking Guest Information'!$A$21:$A$170&lt;&gt;"X")*('Booking Guest Information'!$M$21:$M$170&lt;=HN$5)*('Booking Guest Information'!$O$21:$O$170&gt;HN$5)*('Booking Guest Information'!$G$21:$G$170=$AA20)),"")</f>
        <v>0</v>
      </c>
      <c r="HO20" s="19">
        <f>IF($AA20&lt;&gt;"",SUMPRODUCT(('Booking Guest Information'!$A$21:$A$170&lt;&gt;"X")*('Booking Guest Information'!$M$21:$M$170&lt;=HO$5)*('Booking Guest Information'!$O$21:$O$170&gt;HO$5)*('Booking Guest Information'!$G$21:$G$170=$AA20)),"")</f>
        <v>0</v>
      </c>
      <c r="HP20" s="19">
        <f>IF($AA20&lt;&gt;"",SUMPRODUCT(('Booking Guest Information'!$A$21:$A$170&lt;&gt;"X")*('Booking Guest Information'!$M$21:$M$170&lt;=HP$5)*('Booking Guest Information'!$O$21:$O$170&gt;HP$5)*('Booking Guest Information'!$G$21:$G$170=$AA20)),"")</f>
        <v>0</v>
      </c>
      <c r="HQ20" s="19">
        <f>IF($AA20&lt;&gt;"",SUMPRODUCT(('Booking Guest Information'!$A$21:$A$170&lt;&gt;"X")*('Booking Guest Information'!$M$21:$M$170&lt;=HQ$5)*('Booking Guest Information'!$O$21:$O$170&gt;HQ$5)*('Booking Guest Information'!$G$21:$G$170=$AA20)),"")</f>
        <v>0</v>
      </c>
      <c r="HR20" s="19">
        <f>IF($AA20&lt;&gt;"",SUMPRODUCT(('Booking Guest Information'!$A$21:$A$170&lt;&gt;"X")*('Booking Guest Information'!$M$21:$M$170&lt;=HR$5)*('Booking Guest Information'!$O$21:$O$170&gt;HR$5)*('Booking Guest Information'!$G$21:$G$170=$AA20)),"")</f>
        <v>0</v>
      </c>
      <c r="HS20" s="19">
        <f>IF($AA20&lt;&gt;"",SUMPRODUCT(('Booking Guest Information'!$A$21:$A$170&lt;&gt;"X")*('Booking Guest Information'!$M$21:$M$170&lt;=HS$5)*('Booking Guest Information'!$O$21:$O$170&gt;HS$5)*('Booking Guest Information'!$G$21:$G$170=$AA20)),"")</f>
        <v>0</v>
      </c>
      <c r="HT20" s="19">
        <f>IF($AA20&lt;&gt;"",SUMPRODUCT(('Booking Guest Information'!$A$21:$A$170&lt;&gt;"X")*('Booking Guest Information'!$M$21:$M$170&lt;=HT$5)*('Booking Guest Information'!$O$21:$O$170&gt;HT$5)*('Booking Guest Information'!$G$21:$G$170=$AA20)),"")</f>
        <v>0</v>
      </c>
      <c r="HU20" s="19">
        <f>IF($AA20&lt;&gt;"",SUMPRODUCT(('Booking Guest Information'!$A$21:$A$170&lt;&gt;"X")*('Booking Guest Information'!$M$21:$M$170&lt;=HU$5)*('Booking Guest Information'!$O$21:$O$170&gt;HU$5)*('Booking Guest Information'!$G$21:$G$170=$AA20)),"")</f>
        <v>0</v>
      </c>
      <c r="HV20" s="19">
        <f>IF($AA20&lt;&gt;"",SUMPRODUCT(('Booking Guest Information'!$A$21:$A$170&lt;&gt;"X")*('Booking Guest Information'!$M$21:$M$170&lt;=HV$5)*('Booking Guest Information'!$O$21:$O$170&gt;HV$5)*('Booking Guest Information'!$G$21:$G$170=$AA20)),"")</f>
        <v>0</v>
      </c>
      <c r="HW20" s="19">
        <f>IF($AA20&lt;&gt;"",SUMPRODUCT(('Booking Guest Information'!$A$21:$A$170&lt;&gt;"X")*('Booking Guest Information'!$M$21:$M$170&lt;=HW$5)*('Booking Guest Information'!$O$21:$O$170&gt;HW$5)*('Booking Guest Information'!$G$21:$G$170=$AA20)),"")</f>
        <v>0</v>
      </c>
      <c r="HX20" s="19">
        <f>IF($AA20&lt;&gt;"",SUMPRODUCT(('Booking Guest Information'!$A$21:$A$170&lt;&gt;"X")*('Booking Guest Information'!$M$21:$M$170&lt;=HX$5)*('Booking Guest Information'!$O$21:$O$170&gt;HX$5)*('Booking Guest Information'!$G$21:$G$170=$AA20)),"")</f>
        <v>0</v>
      </c>
      <c r="HY20" s="19">
        <f>IF($AA20&lt;&gt;"",SUMPRODUCT(('Booking Guest Information'!$A$21:$A$170&lt;&gt;"X")*('Booking Guest Information'!$M$21:$M$170&lt;=HY$5)*('Booking Guest Information'!$O$21:$O$170&gt;HY$5)*('Booking Guest Information'!$G$21:$G$170=$AA20)),"")</f>
        <v>0</v>
      </c>
      <c r="HZ20" s="19">
        <f>IF($AA20&lt;&gt;"",SUMPRODUCT(('Booking Guest Information'!$A$21:$A$170&lt;&gt;"X")*('Booking Guest Information'!$M$21:$M$170&lt;=HZ$5)*('Booking Guest Information'!$O$21:$O$170&gt;HZ$5)*('Booking Guest Information'!$G$21:$G$170=$AA20)),"")</f>
        <v>0</v>
      </c>
      <c r="IA20" s="19">
        <f>IF($AA20&lt;&gt;"",SUMPRODUCT(('Booking Guest Information'!$A$21:$A$170&lt;&gt;"X")*('Booking Guest Information'!$M$21:$M$170&lt;=IA$5)*('Booking Guest Information'!$O$21:$O$170&gt;IA$5)*('Booking Guest Information'!$G$21:$G$170=$AA20)),"")</f>
        <v>0</v>
      </c>
      <c r="IB20" s="19">
        <f>IF($AA20&lt;&gt;"",SUMPRODUCT(('Booking Guest Information'!$A$21:$A$170&lt;&gt;"X")*('Booking Guest Information'!$M$21:$M$170&lt;=IB$5)*('Booking Guest Information'!$O$21:$O$170&gt;IB$5)*('Booking Guest Information'!$G$21:$G$170=$AA20)),"")</f>
        <v>0</v>
      </c>
      <c r="IC20" s="19">
        <f>IF($AA20&lt;&gt;"",SUMPRODUCT(('Booking Guest Information'!$A$21:$A$170&lt;&gt;"X")*('Booking Guest Information'!$M$21:$M$170&lt;=IC$5)*('Booking Guest Information'!$O$21:$O$170&gt;IC$5)*('Booking Guest Information'!$G$21:$G$170=$AA20)),"")</f>
        <v>0</v>
      </c>
      <c r="ID20" s="19">
        <f>IF($AA20&lt;&gt;"",SUMPRODUCT(('Booking Guest Information'!$A$21:$A$170&lt;&gt;"X")*('Booking Guest Information'!$M$21:$M$170&lt;=ID$5)*('Booking Guest Information'!$O$21:$O$170&gt;ID$5)*('Booking Guest Information'!$G$21:$G$170=$AA20)),"")</f>
        <v>0</v>
      </c>
      <c r="IE20" s="19">
        <f>IF($AA20&lt;&gt;"",SUMPRODUCT(('Booking Guest Information'!$A$21:$A$170&lt;&gt;"X")*('Booking Guest Information'!$M$21:$M$170&lt;=IE$5)*('Booking Guest Information'!$O$21:$O$170&gt;IE$5)*('Booking Guest Information'!$G$21:$G$170=$AA20)),"")</f>
        <v>0</v>
      </c>
      <c r="IF20" s="19">
        <f>IF($AA20&lt;&gt;"",SUMPRODUCT(('Booking Guest Information'!$A$21:$A$170&lt;&gt;"X")*('Booking Guest Information'!$M$21:$M$170&lt;=IF$5)*('Booking Guest Information'!$O$21:$O$170&gt;IF$5)*('Booking Guest Information'!$G$21:$G$170=$AA20)),"")</f>
        <v>0</v>
      </c>
      <c r="IG20" s="19">
        <f>IF($AA20&lt;&gt;"",SUMPRODUCT(('Booking Guest Information'!$A$21:$A$170&lt;&gt;"X")*('Booking Guest Information'!$M$21:$M$170&lt;=IG$5)*('Booking Guest Information'!$O$21:$O$170&gt;IG$5)*('Booking Guest Information'!$G$21:$G$170=$AA20)),"")</f>
        <v>0</v>
      </c>
      <c r="IH20" s="19">
        <f>IF($AA20&lt;&gt;"",SUMPRODUCT(('Booking Guest Information'!$A$21:$A$170&lt;&gt;"X")*('Booking Guest Information'!$M$21:$M$170&lt;=IH$5)*('Booking Guest Information'!$O$21:$O$170&gt;IH$5)*('Booking Guest Information'!$G$21:$G$170=$AA20)),"")</f>
        <v>0</v>
      </c>
      <c r="II20" s="19">
        <f>IF($AA20&lt;&gt;"",SUMPRODUCT(('Booking Guest Information'!$A$21:$A$170&lt;&gt;"X")*('Booking Guest Information'!$M$21:$M$170&lt;=II$5)*('Booking Guest Information'!$O$21:$O$170&gt;II$5)*('Booking Guest Information'!$G$21:$G$170=$AA20)),"")</f>
        <v>0</v>
      </c>
      <c r="IJ20" s="19">
        <f>IF($AA20&lt;&gt;"",SUMPRODUCT(('Booking Guest Information'!$A$21:$A$170&lt;&gt;"X")*('Booking Guest Information'!$M$21:$M$170&lt;=IJ$5)*('Booking Guest Information'!$O$21:$O$170&gt;IJ$5)*('Booking Guest Information'!$G$21:$G$170=$AA20)),"")</f>
        <v>0</v>
      </c>
      <c r="IK20" s="19">
        <f>IF($AA20&lt;&gt;"",SUMPRODUCT(('Booking Guest Information'!$A$21:$A$170&lt;&gt;"X")*('Booking Guest Information'!$M$21:$M$170&lt;=IK$5)*('Booking Guest Information'!$O$21:$O$170&gt;IK$5)*('Booking Guest Information'!$G$21:$G$170=$AA20)),"")</f>
        <v>0</v>
      </c>
      <c r="IL20" s="19">
        <f>IF($AA20&lt;&gt;"",SUMPRODUCT(('Booking Guest Information'!$A$21:$A$170&lt;&gt;"X")*('Booking Guest Information'!$M$21:$M$170&lt;=IL$5)*('Booking Guest Information'!$O$21:$O$170&gt;IL$5)*('Booking Guest Information'!$G$21:$G$170=$AA20)),"")</f>
        <v>0</v>
      </c>
      <c r="IM20" s="19">
        <f>IF($AA20&lt;&gt;"",SUMPRODUCT(('Booking Guest Information'!$A$21:$A$170&lt;&gt;"X")*('Booking Guest Information'!$M$21:$M$170&lt;=IM$5)*('Booking Guest Information'!$O$21:$O$170&gt;IM$5)*('Booking Guest Information'!$G$21:$G$170=$AA20)),"")</f>
        <v>0</v>
      </c>
      <c r="IN20" s="19">
        <f>IF($AA20&lt;&gt;"",SUMPRODUCT(('Booking Guest Information'!$A$21:$A$170&lt;&gt;"X")*('Booking Guest Information'!$M$21:$M$170&lt;=IN$5)*('Booking Guest Information'!$O$21:$O$170&gt;IN$5)*('Booking Guest Information'!$G$21:$G$170=$AA20)),"")</f>
        <v>0</v>
      </c>
      <c r="IO20" s="19">
        <f>IF($AA20&lt;&gt;"",SUMPRODUCT(('Booking Guest Information'!$A$21:$A$170&lt;&gt;"X")*('Booking Guest Information'!$M$21:$M$170&lt;=IO$5)*('Booking Guest Information'!$O$21:$O$170&gt;IO$5)*('Booking Guest Information'!$G$21:$G$170=$AA20)),"")</f>
        <v>0</v>
      </c>
      <c r="IP20" s="19">
        <f>IF($AA20&lt;&gt;"",SUMPRODUCT(('Booking Guest Information'!$A$21:$A$170&lt;&gt;"X")*('Booking Guest Information'!$M$21:$M$170&lt;=IP$5)*('Booking Guest Information'!$O$21:$O$170&gt;IP$5)*('Booking Guest Information'!$G$21:$G$170=$AA20)),"")</f>
        <v>0</v>
      </c>
      <c r="IQ20" s="19">
        <f>IF($AA20&lt;&gt;"",SUMPRODUCT(('Booking Guest Information'!$A$21:$A$170&lt;&gt;"X")*('Booking Guest Information'!$M$21:$M$170&lt;=IQ$5)*('Booking Guest Information'!$O$21:$O$170&gt;IQ$5)*('Booking Guest Information'!$G$21:$G$170=$AA20)),"")</f>
        <v>0</v>
      </c>
      <c r="IR20" s="19">
        <f>IF($AA20&lt;&gt;"",SUMPRODUCT(('Booking Guest Information'!$A$21:$A$170&lt;&gt;"X")*('Booking Guest Information'!$M$21:$M$170&lt;=IR$5)*('Booking Guest Information'!$O$21:$O$170&gt;IR$5)*('Booking Guest Information'!$G$21:$G$170=$AA20)),"")</f>
        <v>0</v>
      </c>
      <c r="IS20" s="19">
        <f>IF($AA20&lt;&gt;"",SUMPRODUCT(('Booking Guest Information'!$A$21:$A$170&lt;&gt;"X")*('Booking Guest Information'!$M$21:$M$170&lt;=IS$5)*('Booking Guest Information'!$O$21:$O$170&gt;IS$5)*('Booking Guest Information'!$G$21:$G$170=$AA20)),"")</f>
        <v>0</v>
      </c>
      <c r="IT20" s="19">
        <f>IF($AA20&lt;&gt;"",SUMPRODUCT(('Booking Guest Information'!$A$21:$A$170&lt;&gt;"X")*('Booking Guest Information'!$M$21:$M$170&lt;=IT$5)*('Booking Guest Information'!$O$21:$O$170&gt;IT$5)*('Booking Guest Information'!$G$21:$G$170=$AA20)),"")</f>
        <v>0</v>
      </c>
      <c r="IU20" s="19">
        <f>IF($AA20&lt;&gt;"",SUMPRODUCT(('Booking Guest Information'!$A$21:$A$170&lt;&gt;"X")*('Booking Guest Information'!$M$21:$M$170&lt;=IU$5)*('Booking Guest Information'!$O$21:$O$170&gt;IU$5)*('Booking Guest Information'!$G$21:$G$170=$AA20)),"")</f>
        <v>0</v>
      </c>
      <c r="IV20" s="19">
        <f>IF($AA20&lt;&gt;"",SUMPRODUCT(('Booking Guest Information'!$A$21:$A$170&lt;&gt;"X")*('Booking Guest Information'!$M$21:$M$170&lt;=IV$5)*('Booking Guest Information'!$O$21:$O$170&gt;IV$5)*('Booking Guest Information'!$G$21:$G$170=$AA20)),"")</f>
        <v>0</v>
      </c>
      <c r="IW20" s="19">
        <f>IF($AA20&lt;&gt;"",SUMPRODUCT(('Booking Guest Information'!$A$21:$A$170&lt;&gt;"X")*('Booking Guest Information'!$M$21:$M$170&lt;=IW$5)*('Booking Guest Information'!$O$21:$O$170&gt;IW$5)*('Booking Guest Information'!$G$21:$G$170=$AA20)),"")</f>
        <v>0</v>
      </c>
      <c r="IX20" s="19">
        <f>IF($AA20&lt;&gt;"",SUMPRODUCT(('Booking Guest Information'!$A$21:$A$170&lt;&gt;"X")*('Booking Guest Information'!$M$21:$M$170&lt;=IX$5)*('Booking Guest Information'!$O$21:$O$170&gt;IX$5)*('Booking Guest Information'!$G$21:$G$170=$AA20)),"")</f>
        <v>0</v>
      </c>
      <c r="IY20" s="19">
        <f>IF($AA20&lt;&gt;"",SUMPRODUCT(('Booking Guest Information'!$A$21:$A$170&lt;&gt;"X")*('Booking Guest Information'!$M$21:$M$170&lt;=IY$5)*('Booking Guest Information'!$O$21:$O$170&gt;IY$5)*('Booking Guest Information'!$G$21:$G$170=$AA20)),"")</f>
        <v>0</v>
      </c>
      <c r="IZ20" s="19">
        <f>IF($AA20&lt;&gt;"",SUMPRODUCT(('Booking Guest Information'!$A$21:$A$170&lt;&gt;"X")*('Booking Guest Information'!$M$21:$M$170&lt;=IZ$5)*('Booking Guest Information'!$O$21:$O$170&gt;IZ$5)*('Booking Guest Information'!$G$21:$G$170=$AA20)),"")</f>
        <v>0</v>
      </c>
      <c r="JA20" s="19">
        <f>IF($AA20&lt;&gt;"",SUMPRODUCT(('Booking Guest Information'!$A$21:$A$170&lt;&gt;"X")*('Booking Guest Information'!$M$21:$M$170&lt;=JA$5)*('Booking Guest Information'!$O$21:$O$170&gt;JA$5)*('Booking Guest Information'!$G$21:$G$170=$AA20)),"")</f>
        <v>0</v>
      </c>
      <c r="JB20" s="19">
        <f>IF($AA20&lt;&gt;"",SUMPRODUCT(('Booking Guest Information'!$A$21:$A$170&lt;&gt;"X")*('Booking Guest Information'!$M$21:$M$170&lt;=JB$5)*('Booking Guest Information'!$O$21:$O$170&gt;JB$5)*('Booking Guest Information'!$G$21:$G$170=$AA20)),"")</f>
        <v>0</v>
      </c>
      <c r="JC20" s="19">
        <f>IF($AA20&lt;&gt;"",SUMPRODUCT(('Booking Guest Information'!$A$21:$A$170&lt;&gt;"X")*('Booking Guest Information'!$M$21:$M$170&lt;=JC$5)*('Booking Guest Information'!$O$21:$O$170&gt;JC$5)*('Booking Guest Information'!$G$21:$G$170=$AA20)),"")</f>
        <v>0</v>
      </c>
      <c r="JD20" s="19">
        <f>IF($AA20&lt;&gt;"",SUMPRODUCT(('Booking Guest Information'!$A$21:$A$170&lt;&gt;"X")*('Booking Guest Information'!$M$21:$M$170&lt;=JD$5)*('Booking Guest Information'!$O$21:$O$170&gt;JD$5)*('Booking Guest Information'!$G$21:$G$170=$AA20)),"")</f>
        <v>0</v>
      </c>
      <c r="JE20" s="19">
        <f>IF($AA20&lt;&gt;"",SUMPRODUCT(('Booking Guest Information'!$A$21:$A$170&lt;&gt;"X")*('Booking Guest Information'!$M$21:$M$170&lt;=JE$5)*('Booking Guest Information'!$O$21:$O$170&gt;JE$5)*('Booking Guest Information'!$G$21:$G$170=$AA20)),"")</f>
        <v>0</v>
      </c>
      <c r="JF20" s="19">
        <f>IF($AA20&lt;&gt;"",SUMPRODUCT(('Booking Guest Information'!$A$21:$A$170&lt;&gt;"X")*('Booking Guest Information'!$M$21:$M$170&lt;=JF$5)*('Booking Guest Information'!$O$21:$O$170&gt;JF$5)*('Booking Guest Information'!$G$21:$G$170=$AA20)),"")</f>
        <v>0</v>
      </c>
      <c r="JG20" s="19">
        <f>IF($AA20&lt;&gt;"",SUMPRODUCT(('Booking Guest Information'!$A$21:$A$170&lt;&gt;"X")*('Booking Guest Information'!$M$21:$M$170&lt;=JG$5)*('Booking Guest Information'!$O$21:$O$170&gt;JG$5)*('Booking Guest Information'!$G$21:$G$170=$AA20)),"")</f>
        <v>0</v>
      </c>
      <c r="JH20" s="19">
        <f>IF($AA20&lt;&gt;"",SUMPRODUCT(('Booking Guest Information'!$A$21:$A$170&lt;&gt;"X")*('Booking Guest Information'!$M$21:$M$170&lt;=JH$5)*('Booking Guest Information'!$O$21:$O$170&gt;JH$5)*('Booking Guest Information'!$G$21:$G$170=$AA20)),"")</f>
        <v>0</v>
      </c>
      <c r="JI20" s="19">
        <f>IF($AA20&lt;&gt;"",SUMPRODUCT(('Booking Guest Information'!$A$21:$A$170&lt;&gt;"X")*('Booking Guest Information'!$M$21:$M$170&lt;=JI$5)*('Booking Guest Information'!$O$21:$O$170&gt;JI$5)*('Booking Guest Information'!$G$21:$G$170=$AA20)),"")</f>
        <v>0</v>
      </c>
      <c r="JJ20" s="19">
        <f>IF($AA20&lt;&gt;"",SUMPRODUCT(('Booking Guest Information'!$A$21:$A$170&lt;&gt;"X")*('Booking Guest Information'!$M$21:$M$170&lt;=JJ$5)*('Booking Guest Information'!$O$21:$O$170&gt;JJ$5)*('Booking Guest Information'!$G$21:$G$170=$AA20)),"")</f>
        <v>0</v>
      </c>
      <c r="JK20" s="19">
        <f>IF($AA20&lt;&gt;"",SUMPRODUCT(('Booking Guest Information'!$A$21:$A$170&lt;&gt;"X")*('Booking Guest Information'!$M$21:$M$170&lt;=JK$5)*('Booking Guest Information'!$O$21:$O$170&gt;JK$5)*('Booking Guest Information'!$G$21:$G$170=$AA20)),"")</f>
        <v>0</v>
      </c>
      <c r="JL20" s="19">
        <f>IF($AA20&lt;&gt;"",SUMPRODUCT(('Booking Guest Information'!$A$21:$A$170&lt;&gt;"X")*('Booking Guest Information'!$M$21:$M$170&lt;=JL$5)*('Booking Guest Information'!$O$21:$O$170&gt;JL$5)*('Booking Guest Information'!$G$21:$G$170=$AA20)),"")</f>
        <v>0</v>
      </c>
      <c r="JM20" s="19">
        <f>IF($AA20&lt;&gt;"",SUMPRODUCT(('Booking Guest Information'!$A$21:$A$170&lt;&gt;"X")*('Booking Guest Information'!$M$21:$M$170&lt;=JM$5)*('Booking Guest Information'!$O$21:$O$170&gt;JM$5)*('Booking Guest Information'!$G$21:$G$170=$AA20)),"")</f>
        <v>0</v>
      </c>
      <c r="JN20" s="19">
        <f>IF($AA20&lt;&gt;"",SUMPRODUCT(('Booking Guest Information'!$A$21:$A$170&lt;&gt;"X")*('Booking Guest Information'!$M$21:$M$170&lt;=JN$5)*('Booking Guest Information'!$O$21:$O$170&gt;JN$5)*('Booking Guest Information'!$G$21:$G$170=$AA20)),"")</f>
        <v>0</v>
      </c>
      <c r="JO20" s="19">
        <f>IF($AA20&lt;&gt;"",SUMPRODUCT(('Booking Guest Information'!$A$21:$A$170&lt;&gt;"X")*('Booking Guest Information'!$M$21:$M$170&lt;=JO$5)*('Booking Guest Information'!$O$21:$O$170&gt;JO$5)*('Booking Guest Information'!$G$21:$G$170=$AA20)),"")</f>
        <v>0</v>
      </c>
      <c r="JP20" s="19">
        <f>IF($AA20&lt;&gt;"",SUMPRODUCT(('Booking Guest Information'!$A$21:$A$170&lt;&gt;"X")*('Booking Guest Information'!$M$21:$M$170&lt;=JP$5)*('Booking Guest Information'!$O$21:$O$170&gt;JP$5)*('Booking Guest Information'!$G$21:$G$170=$AA20)),"")</f>
        <v>0</v>
      </c>
      <c r="JQ20" s="19">
        <f>IF($AA20&lt;&gt;"",SUMPRODUCT(('Booking Guest Information'!$A$21:$A$170&lt;&gt;"X")*('Booking Guest Information'!$M$21:$M$170&lt;=JQ$5)*('Booking Guest Information'!$O$21:$O$170&gt;JQ$5)*('Booking Guest Information'!$G$21:$G$170=$AA20)),"")</f>
        <v>0</v>
      </c>
      <c r="JR20" s="19">
        <f>IF($AA20&lt;&gt;"",SUMPRODUCT(('Booking Guest Information'!$A$21:$A$170&lt;&gt;"X")*('Booking Guest Information'!$M$21:$M$170&lt;=JR$5)*('Booking Guest Information'!$O$21:$O$170&gt;JR$5)*('Booking Guest Information'!$G$21:$G$170=$AA20)),"")</f>
        <v>0</v>
      </c>
      <c r="JS20" s="19">
        <f>IF($AA20&lt;&gt;"",SUMPRODUCT(('Booking Guest Information'!$A$21:$A$170&lt;&gt;"X")*('Booking Guest Information'!$M$21:$M$170&lt;=JS$5)*('Booking Guest Information'!$O$21:$O$170&gt;JS$5)*('Booking Guest Information'!$G$21:$G$170=$AA20)),"")</f>
        <v>0</v>
      </c>
      <c r="JT20" s="19">
        <f>IF($AA20&lt;&gt;"",SUMPRODUCT(('Booking Guest Information'!$A$21:$A$170&lt;&gt;"X")*('Booking Guest Information'!$M$21:$M$170&lt;=JT$5)*('Booking Guest Information'!$O$21:$O$170&gt;JT$5)*('Booking Guest Information'!$G$21:$G$170=$AA20)),"")</f>
        <v>0</v>
      </c>
      <c r="JU20" s="19">
        <f>IF($AA20&lt;&gt;"",SUMPRODUCT(('Booking Guest Information'!$A$21:$A$170&lt;&gt;"X")*('Booking Guest Information'!$M$21:$M$170&lt;=JU$5)*('Booking Guest Information'!$O$21:$O$170&gt;JU$5)*('Booking Guest Information'!$G$21:$G$170=$AA20)),"")</f>
        <v>0</v>
      </c>
      <c r="JV20" s="19">
        <f>IF($AA20&lt;&gt;"",SUMPRODUCT(('Booking Guest Information'!$A$21:$A$170&lt;&gt;"X")*('Booking Guest Information'!$M$21:$M$170&lt;=JV$5)*('Booking Guest Information'!$O$21:$O$170&gt;JV$5)*('Booking Guest Information'!$G$21:$G$170=$AA20)),"")</f>
        <v>0</v>
      </c>
      <c r="JW20" s="19">
        <f>IF($AA20&lt;&gt;"",SUMPRODUCT(('Booking Guest Information'!$A$21:$A$170&lt;&gt;"X")*('Booking Guest Information'!$M$21:$M$170&lt;=JW$5)*('Booking Guest Information'!$O$21:$O$170&gt;JW$5)*('Booking Guest Information'!$G$21:$G$170=$AA20)),"")</f>
        <v>0</v>
      </c>
      <c r="JX20" s="19">
        <f>IF($AA20&lt;&gt;"",SUMPRODUCT(('Booking Guest Information'!$A$21:$A$170&lt;&gt;"X")*('Booking Guest Information'!$M$21:$M$170&lt;=JX$5)*('Booking Guest Information'!$O$21:$O$170&gt;JX$5)*('Booking Guest Information'!$G$21:$G$170=$AA20)),"")</f>
        <v>0</v>
      </c>
      <c r="JY20" s="19">
        <f>IF($AA20&lt;&gt;"",SUMPRODUCT(('Booking Guest Information'!$A$21:$A$170&lt;&gt;"X")*('Booking Guest Information'!$M$21:$M$170&lt;=JY$5)*('Booking Guest Information'!$O$21:$O$170&gt;JY$5)*('Booking Guest Information'!$G$21:$G$170=$AA20)),"")</f>
        <v>0</v>
      </c>
      <c r="JZ20" s="19">
        <f>IF($AA20&lt;&gt;"",SUMPRODUCT(('Booking Guest Information'!$A$21:$A$170&lt;&gt;"X")*('Booking Guest Information'!$M$21:$M$170&lt;=JZ$5)*('Booking Guest Information'!$O$21:$O$170&gt;JZ$5)*('Booking Guest Information'!$G$21:$G$170=$AA20)),"")</f>
        <v>0</v>
      </c>
      <c r="KA20" s="19">
        <f>IF($AA20&lt;&gt;"",SUMPRODUCT(('Booking Guest Information'!$A$21:$A$170&lt;&gt;"X")*('Booking Guest Information'!$M$21:$M$170&lt;=KA$5)*('Booking Guest Information'!$O$21:$O$170&gt;KA$5)*('Booking Guest Information'!$G$21:$G$170=$AA20)),"")</f>
        <v>0</v>
      </c>
      <c r="KB20" s="19">
        <f>IF($AA20&lt;&gt;"",SUMPRODUCT(('Booking Guest Information'!$A$21:$A$170&lt;&gt;"X")*('Booking Guest Information'!$M$21:$M$170&lt;=KB$5)*('Booking Guest Information'!$O$21:$O$170&gt;KB$5)*('Booking Guest Information'!$G$21:$G$170=$AA20)),"")</f>
        <v>0</v>
      </c>
      <c r="KC20" s="19">
        <f>IF($AA20&lt;&gt;"",SUMPRODUCT(('Booking Guest Information'!$A$21:$A$170&lt;&gt;"X")*('Booking Guest Information'!$M$21:$M$170&lt;=KC$5)*('Booking Guest Information'!$O$21:$O$170&gt;KC$5)*('Booking Guest Information'!$G$21:$G$170=$AA20)),"")</f>
        <v>0</v>
      </c>
      <c r="KD20" s="19">
        <f>IF($AA20&lt;&gt;"",SUMPRODUCT(('Booking Guest Information'!$A$21:$A$170&lt;&gt;"X")*('Booking Guest Information'!$M$21:$M$170&lt;=KD$5)*('Booking Guest Information'!$O$21:$O$170&gt;KD$5)*('Booking Guest Information'!$G$21:$G$170=$AA20)),"")</f>
        <v>0</v>
      </c>
      <c r="KE20" s="19">
        <f>IF($AA20&lt;&gt;"",SUMPRODUCT(('Booking Guest Information'!$A$21:$A$170&lt;&gt;"X")*('Booking Guest Information'!$M$21:$M$170&lt;=KE$5)*('Booking Guest Information'!$O$21:$O$170&gt;KE$5)*('Booking Guest Information'!$G$21:$G$170=$AA20)),"")</f>
        <v>0</v>
      </c>
      <c r="KF20" s="19">
        <f>IF($AA20&lt;&gt;"",SUMPRODUCT(('Booking Guest Information'!$A$21:$A$170&lt;&gt;"X")*('Booking Guest Information'!$M$21:$M$170&lt;=KF$5)*('Booking Guest Information'!$O$21:$O$170&gt;KF$5)*('Booking Guest Information'!$G$21:$G$170=$AA20)),"")</f>
        <v>0</v>
      </c>
      <c r="KG20" s="19">
        <f>IF($AA20&lt;&gt;"",SUMPRODUCT(('Booking Guest Information'!$A$21:$A$170&lt;&gt;"X")*('Booking Guest Information'!$M$21:$M$170&lt;=KG$5)*('Booking Guest Information'!$O$21:$O$170&gt;KG$5)*('Booking Guest Information'!$G$21:$G$170=$AA20)),"")</f>
        <v>0</v>
      </c>
      <c r="KH20" s="19">
        <f>IF($AA20&lt;&gt;"",SUMPRODUCT(('Booking Guest Information'!$A$21:$A$170&lt;&gt;"X")*('Booking Guest Information'!$M$21:$M$170&lt;=KH$5)*('Booking Guest Information'!$O$21:$O$170&gt;KH$5)*('Booking Guest Information'!$G$21:$G$170=$AA20)),"")</f>
        <v>0</v>
      </c>
      <c r="KI20" s="19">
        <f>IF($AA20&lt;&gt;"",SUMPRODUCT(('Booking Guest Information'!$A$21:$A$170&lt;&gt;"X")*('Booking Guest Information'!$M$21:$M$170&lt;=KI$5)*('Booking Guest Information'!$O$21:$O$170&gt;KI$5)*('Booking Guest Information'!$G$21:$G$170=$AA20)),"")</f>
        <v>0</v>
      </c>
      <c r="KJ20" s="19">
        <f>IF($AA20&lt;&gt;"",SUMPRODUCT(('Booking Guest Information'!$A$21:$A$170&lt;&gt;"X")*('Booking Guest Information'!$M$21:$M$170&lt;=KJ$5)*('Booking Guest Information'!$O$21:$O$170&gt;KJ$5)*('Booking Guest Information'!$G$21:$G$170=$AA20)),"")</f>
        <v>0</v>
      </c>
      <c r="KK20" s="19">
        <f>IF($AA20&lt;&gt;"",SUMPRODUCT(('Booking Guest Information'!$A$21:$A$170&lt;&gt;"X")*('Booking Guest Information'!$M$21:$M$170&lt;=KK$5)*('Booking Guest Information'!$O$21:$O$170&gt;KK$5)*('Booking Guest Information'!$G$21:$G$170=$AA20)),"")</f>
        <v>0</v>
      </c>
      <c r="KL20" s="19">
        <f>IF($AA20&lt;&gt;"",SUMPRODUCT(('Booking Guest Information'!$A$21:$A$170&lt;&gt;"X")*('Booking Guest Information'!$M$21:$M$170&lt;=KL$5)*('Booking Guest Information'!$O$21:$O$170&gt;KL$5)*('Booking Guest Information'!$G$21:$G$170=$AA20)),"")</f>
        <v>0</v>
      </c>
      <c r="KM20" s="19">
        <f>IF($AA20&lt;&gt;"",SUMPRODUCT(('Booking Guest Information'!$A$21:$A$170&lt;&gt;"X")*('Booking Guest Information'!$M$21:$M$170&lt;=KM$5)*('Booking Guest Information'!$O$21:$O$170&gt;KM$5)*('Booking Guest Information'!$G$21:$G$170=$AA20)),"")</f>
        <v>0</v>
      </c>
      <c r="KN20" s="19">
        <f>IF($AA20&lt;&gt;"",SUMPRODUCT(('Booking Guest Information'!$A$21:$A$170&lt;&gt;"X")*('Booking Guest Information'!$M$21:$M$170&lt;=KN$5)*('Booking Guest Information'!$O$21:$O$170&gt;KN$5)*('Booking Guest Information'!$G$21:$G$170=$AA20)),"")</f>
        <v>0</v>
      </c>
      <c r="KO20" s="19">
        <f>IF($AA20&lt;&gt;"",SUMPRODUCT(('Booking Guest Information'!$A$21:$A$170&lt;&gt;"X")*('Booking Guest Information'!$M$21:$M$170&lt;=KO$5)*('Booking Guest Information'!$O$21:$O$170&gt;KO$5)*('Booking Guest Information'!$G$21:$G$170=$AA20)),"")</f>
        <v>0</v>
      </c>
      <c r="KP20" s="19">
        <f>IF($AA20&lt;&gt;"",SUMPRODUCT(('Booking Guest Information'!$A$21:$A$170&lt;&gt;"X")*('Booking Guest Information'!$M$21:$M$170&lt;=KP$5)*('Booking Guest Information'!$O$21:$O$170&gt;KP$5)*('Booking Guest Information'!$G$21:$G$170=$AA20)),"")</f>
        <v>0</v>
      </c>
      <c r="KQ20" s="19">
        <f>IF($AA20&lt;&gt;"",SUMPRODUCT(('Booking Guest Information'!$A$21:$A$170&lt;&gt;"X")*('Booking Guest Information'!$M$21:$M$170&lt;=KQ$5)*('Booking Guest Information'!$O$21:$O$170&gt;KQ$5)*('Booking Guest Information'!$G$21:$G$170=$AA20)),"")</f>
        <v>0</v>
      </c>
      <c r="KR20" s="19">
        <f>IF($AA20&lt;&gt;"",SUMPRODUCT(('Booking Guest Information'!$A$21:$A$170&lt;&gt;"X")*('Booking Guest Information'!$M$21:$M$170&lt;=KR$5)*('Booking Guest Information'!$O$21:$O$170&gt;KR$5)*('Booking Guest Information'!$G$21:$G$170=$AA20)),"")</f>
        <v>0</v>
      </c>
      <c r="KS20" s="19">
        <f>IF($AA20&lt;&gt;"",SUMPRODUCT(('Booking Guest Information'!$A$21:$A$170&lt;&gt;"X")*('Booking Guest Information'!$M$21:$M$170&lt;=KS$5)*('Booking Guest Information'!$O$21:$O$170&gt;KS$5)*('Booking Guest Information'!$G$21:$G$170=$AA20)),"")</f>
        <v>0</v>
      </c>
      <c r="KT20" s="19">
        <f>IF($AA20&lt;&gt;"",SUMPRODUCT(('Booking Guest Information'!$A$21:$A$170&lt;&gt;"X")*('Booking Guest Information'!$M$21:$M$170&lt;=KT$5)*('Booking Guest Information'!$O$21:$O$170&gt;KT$5)*('Booking Guest Information'!$G$21:$G$170=$AA20)),"")</f>
        <v>0</v>
      </c>
      <c r="KU20" s="19">
        <f>IF($AA20&lt;&gt;"",SUMPRODUCT(('Booking Guest Information'!$A$21:$A$170&lt;&gt;"X")*('Booking Guest Information'!$M$21:$M$170&lt;=KU$5)*('Booking Guest Information'!$O$21:$O$170&gt;KU$5)*('Booking Guest Information'!$G$21:$G$170=$AA20)),"")</f>
        <v>0</v>
      </c>
      <c r="KV20" s="19">
        <f>IF($AA20&lt;&gt;"",SUMPRODUCT(('Booking Guest Information'!$A$21:$A$170&lt;&gt;"X")*('Booking Guest Information'!$M$21:$M$170&lt;=KV$5)*('Booking Guest Information'!$O$21:$O$170&gt;KV$5)*('Booking Guest Information'!$G$21:$G$170=$AA20)),"")</f>
        <v>0</v>
      </c>
      <c r="KW20" s="19">
        <f>IF($AA20&lt;&gt;"",SUMPRODUCT(('Booking Guest Information'!$A$21:$A$170&lt;&gt;"X")*('Booking Guest Information'!$M$21:$M$170&lt;=KW$5)*('Booking Guest Information'!$O$21:$O$170&gt;KW$5)*('Booking Guest Information'!$G$21:$G$170=$AA20)),"")</f>
        <v>0</v>
      </c>
      <c r="KX20" s="19">
        <f>IF($AA20&lt;&gt;"",SUMPRODUCT(('Booking Guest Information'!$A$21:$A$170&lt;&gt;"X")*('Booking Guest Information'!$M$21:$M$170&lt;=KX$5)*('Booking Guest Information'!$O$21:$O$170&gt;KX$5)*('Booking Guest Information'!$G$21:$G$170=$AA20)),"")</f>
        <v>0</v>
      </c>
      <c r="KY20" s="19">
        <f>IF($AA20&lt;&gt;"",SUMPRODUCT(('Booking Guest Information'!$A$21:$A$170&lt;&gt;"X")*('Booking Guest Information'!$M$21:$M$170&lt;=KY$5)*('Booking Guest Information'!$O$21:$O$170&gt;KY$5)*('Booking Guest Information'!$G$21:$G$170=$AA20)),"")</f>
        <v>0</v>
      </c>
      <c r="KZ20" s="19">
        <f>IF($AA20&lt;&gt;"",SUMPRODUCT(('Booking Guest Information'!$A$21:$A$170&lt;&gt;"X")*('Booking Guest Information'!$M$21:$M$170&lt;=KZ$5)*('Booking Guest Information'!$O$21:$O$170&gt;KZ$5)*('Booking Guest Information'!$G$21:$G$170=$AA20)),"")</f>
        <v>0</v>
      </c>
      <c r="LA20" s="19">
        <f>IF($AA20&lt;&gt;"",SUMPRODUCT(('Booking Guest Information'!$A$21:$A$170&lt;&gt;"X")*('Booking Guest Information'!$M$21:$M$170&lt;=LA$5)*('Booking Guest Information'!$O$21:$O$170&gt;LA$5)*('Booking Guest Information'!$G$21:$G$170=$AA20)),"")</f>
        <v>0</v>
      </c>
      <c r="LB20" s="19">
        <f>IF($AA20&lt;&gt;"",SUMPRODUCT(('Booking Guest Information'!$A$21:$A$170&lt;&gt;"X")*('Booking Guest Information'!$M$21:$M$170&lt;=LB$5)*('Booking Guest Information'!$O$21:$O$170&gt;LB$5)*('Booking Guest Information'!$G$21:$G$170=$AA20)),"")</f>
        <v>0</v>
      </c>
      <c r="LC20" s="19">
        <f>IF($AA20&lt;&gt;"",SUMPRODUCT(('Booking Guest Information'!$A$21:$A$170&lt;&gt;"X")*('Booking Guest Information'!$M$21:$M$170&lt;=LC$5)*('Booking Guest Information'!$O$21:$O$170&gt;LC$5)*('Booking Guest Information'!$G$21:$G$170=$AA20)),"")</f>
        <v>0</v>
      </c>
      <c r="LD20" s="19">
        <f>IF($AA20&lt;&gt;"",SUMPRODUCT(('Booking Guest Information'!$A$21:$A$170&lt;&gt;"X")*('Booking Guest Information'!$M$21:$M$170&lt;=LD$5)*('Booking Guest Information'!$O$21:$O$170&gt;LD$5)*('Booking Guest Information'!$G$21:$G$170=$AA20)),"")</f>
        <v>0</v>
      </c>
      <c r="LE20" s="19">
        <f>IF($AA20&lt;&gt;"",SUMPRODUCT(('Booking Guest Information'!$A$21:$A$170&lt;&gt;"X")*('Booking Guest Information'!$M$21:$M$170&lt;=LE$5)*('Booking Guest Information'!$O$21:$O$170&gt;LE$5)*('Booking Guest Information'!$G$21:$G$170=$AA20)),"")</f>
        <v>0</v>
      </c>
      <c r="LF20" s="19">
        <f>IF($AA20&lt;&gt;"",SUMPRODUCT(('Booking Guest Information'!$A$21:$A$170&lt;&gt;"X")*('Booking Guest Information'!$M$21:$M$170&lt;=LF$5)*('Booking Guest Information'!$O$21:$O$170&gt;LF$5)*('Booking Guest Information'!$G$21:$G$170=$AA20)),"")</f>
        <v>0</v>
      </c>
      <c r="LG20" s="19">
        <f>IF($AA20&lt;&gt;"",SUMPRODUCT(('Booking Guest Information'!$A$21:$A$170&lt;&gt;"X")*('Booking Guest Information'!$M$21:$M$170&lt;=LG$5)*('Booking Guest Information'!$O$21:$O$170&gt;LG$5)*('Booking Guest Information'!$G$21:$G$170=$AA20)),"")</f>
        <v>0</v>
      </c>
      <c r="LH20" s="19">
        <f>IF($AA20&lt;&gt;"",SUMPRODUCT(('Booking Guest Information'!$A$21:$A$170&lt;&gt;"X")*('Booking Guest Information'!$M$21:$M$170&lt;=LH$5)*('Booking Guest Information'!$O$21:$O$170&gt;LH$5)*('Booking Guest Information'!$G$21:$G$170=$AA20)),"")</f>
        <v>0</v>
      </c>
      <c r="LI20" s="19">
        <f>IF($AA20&lt;&gt;"",SUMPRODUCT(('Booking Guest Information'!$A$21:$A$170&lt;&gt;"X")*('Booking Guest Information'!$M$21:$M$170&lt;=LI$5)*('Booking Guest Information'!$O$21:$O$170&gt;LI$5)*('Booking Guest Information'!$G$21:$G$170=$AA20)),"")</f>
        <v>0</v>
      </c>
      <c r="LJ20" s="19">
        <f>IF($AA20&lt;&gt;"",SUMPRODUCT(('Booking Guest Information'!$A$21:$A$170&lt;&gt;"X")*('Booking Guest Information'!$M$21:$M$170&lt;=LJ$5)*('Booking Guest Information'!$O$21:$O$170&gt;LJ$5)*('Booking Guest Information'!$G$21:$G$170=$AA20)),"")</f>
        <v>0</v>
      </c>
      <c r="LK20" s="19">
        <f>IF($AA20&lt;&gt;"",SUMPRODUCT(('Booking Guest Information'!$A$21:$A$170&lt;&gt;"X")*('Booking Guest Information'!$M$21:$M$170&lt;=LK$5)*('Booking Guest Information'!$O$21:$O$170&gt;LK$5)*('Booking Guest Information'!$G$21:$G$170=$AA20)),"")</f>
        <v>0</v>
      </c>
      <c r="LL20" s="19">
        <f>IF($AA20&lt;&gt;"",SUMPRODUCT(('Booking Guest Information'!$A$21:$A$170&lt;&gt;"X")*('Booking Guest Information'!$M$21:$M$170&lt;=LL$5)*('Booking Guest Information'!$O$21:$O$170&gt;LL$5)*('Booking Guest Information'!$G$21:$G$170=$AA20)),"")</f>
        <v>0</v>
      </c>
      <c r="LM20" s="19">
        <f>IF($AA20&lt;&gt;"",SUMPRODUCT(('Booking Guest Information'!$A$21:$A$170&lt;&gt;"X")*('Booking Guest Information'!$M$21:$M$170&lt;=LM$5)*('Booking Guest Information'!$O$21:$O$170&gt;LM$5)*('Booking Guest Information'!$G$21:$G$170=$AA20)),"")</f>
        <v>0</v>
      </c>
      <c r="LN20" s="19">
        <f>IF($AA20&lt;&gt;"",SUMPRODUCT(('Booking Guest Information'!$A$21:$A$170&lt;&gt;"X")*('Booking Guest Information'!$M$21:$M$170&lt;=LN$5)*('Booking Guest Information'!$O$21:$O$170&gt;LN$5)*('Booking Guest Information'!$G$21:$G$170=$AA20)),"")</f>
        <v>0</v>
      </c>
      <c r="LO20" s="19">
        <f>IF($AA20&lt;&gt;"",SUMPRODUCT(('Booking Guest Information'!$A$21:$A$170&lt;&gt;"X")*('Booking Guest Information'!$M$21:$M$170&lt;=LO$5)*('Booking Guest Information'!$O$21:$O$170&gt;LO$5)*('Booking Guest Information'!$G$21:$G$170=$AA20)),"")</f>
        <v>0</v>
      </c>
      <c r="LP20" s="19">
        <f>IF($AA20&lt;&gt;"",SUMPRODUCT(('Booking Guest Information'!$A$21:$A$170&lt;&gt;"X")*('Booking Guest Information'!$M$21:$M$170&lt;=LP$5)*('Booking Guest Information'!$O$21:$O$170&gt;LP$5)*('Booking Guest Information'!$G$21:$G$170=$AA20)),"")</f>
        <v>0</v>
      </c>
      <c r="LQ20" s="19">
        <f>IF($AA20&lt;&gt;"",SUMPRODUCT(('Booking Guest Information'!$A$21:$A$170&lt;&gt;"X")*('Booking Guest Information'!$M$21:$M$170&lt;=LQ$5)*('Booking Guest Information'!$O$21:$O$170&gt;LQ$5)*('Booking Guest Information'!$G$21:$G$170=$AA20)),"")</f>
        <v>0</v>
      </c>
      <c r="LR20" s="19">
        <f>IF($AA20&lt;&gt;"",SUMPRODUCT(('Booking Guest Information'!$A$21:$A$170&lt;&gt;"X")*('Booking Guest Information'!$M$21:$M$170&lt;=LR$5)*('Booking Guest Information'!$O$21:$O$170&gt;LR$5)*('Booking Guest Information'!$G$21:$G$170=$AA20)),"")</f>
        <v>0</v>
      </c>
      <c r="LS20" s="19">
        <f>IF($AA20&lt;&gt;"",SUMPRODUCT(('Booking Guest Information'!$A$21:$A$170&lt;&gt;"X")*('Booking Guest Information'!$M$21:$M$170&lt;=LS$5)*('Booking Guest Information'!$O$21:$O$170&gt;LS$5)*('Booking Guest Information'!$G$21:$G$170=$AA20)),"")</f>
        <v>0</v>
      </c>
      <c r="LT20" s="19">
        <f>IF($AA20&lt;&gt;"",SUMPRODUCT(('Booking Guest Information'!$A$21:$A$170&lt;&gt;"X")*('Booking Guest Information'!$M$21:$M$170&lt;=LT$5)*('Booking Guest Information'!$O$21:$O$170&gt;LT$5)*('Booking Guest Information'!$G$21:$G$170=$AA20)),"")</f>
        <v>0</v>
      </c>
      <c r="LU20" s="19">
        <f>IF($AA20&lt;&gt;"",SUMPRODUCT(('Booking Guest Information'!$A$21:$A$170&lt;&gt;"X")*('Booking Guest Information'!$M$21:$M$170&lt;=LU$5)*('Booking Guest Information'!$O$21:$O$170&gt;LU$5)*('Booking Guest Information'!$G$21:$G$170=$AA20)),"")</f>
        <v>0</v>
      </c>
      <c r="LV20" s="19">
        <f>IF($AA20&lt;&gt;"",SUMPRODUCT(('Booking Guest Information'!$A$21:$A$170&lt;&gt;"X")*('Booking Guest Information'!$M$21:$M$170&lt;=LV$5)*('Booking Guest Information'!$O$21:$O$170&gt;LV$5)*('Booking Guest Information'!$G$21:$G$170=$AA20)),"")</f>
        <v>0</v>
      </c>
      <c r="LW20" s="19">
        <f>IF($AA20&lt;&gt;"",SUMPRODUCT(('Booking Guest Information'!$A$21:$A$170&lt;&gt;"X")*('Booking Guest Information'!$M$21:$M$170&lt;=LW$5)*('Booking Guest Information'!$O$21:$O$170&gt;LW$5)*('Booking Guest Information'!$G$21:$G$170=$AA20)),"")</f>
        <v>0</v>
      </c>
      <c r="LX20" s="19">
        <f>IF($AA20&lt;&gt;"",SUMPRODUCT(('Booking Guest Information'!$A$21:$A$170&lt;&gt;"X")*('Booking Guest Information'!$M$21:$M$170&lt;=LX$5)*('Booking Guest Information'!$O$21:$O$170&gt;LX$5)*('Booking Guest Information'!$G$21:$G$170=$AA20)),"")</f>
        <v>0</v>
      </c>
      <c r="LY20" s="19">
        <f>IF($AA20&lt;&gt;"",SUMPRODUCT(('Booking Guest Information'!$A$21:$A$170&lt;&gt;"X")*('Booking Guest Information'!$M$21:$M$170&lt;=LY$5)*('Booking Guest Information'!$O$21:$O$170&gt;LY$5)*('Booking Guest Information'!$G$21:$G$170=$AA20)),"")</f>
        <v>0</v>
      </c>
      <c r="LZ20" s="19">
        <f>IF($AA20&lt;&gt;"",SUMPRODUCT(('Booking Guest Information'!$A$21:$A$170&lt;&gt;"X")*('Booking Guest Information'!$M$21:$M$170&lt;=LZ$5)*('Booking Guest Information'!$O$21:$O$170&gt;LZ$5)*('Booking Guest Information'!$G$21:$G$170=$AA20)),"")</f>
        <v>0</v>
      </c>
      <c r="MA20" s="19">
        <f>IF($AA20&lt;&gt;"",SUMPRODUCT(('Booking Guest Information'!$A$21:$A$170&lt;&gt;"X")*('Booking Guest Information'!$M$21:$M$170&lt;=MA$5)*('Booking Guest Information'!$O$21:$O$170&gt;MA$5)*('Booking Guest Information'!$G$21:$G$170=$AA20)),"")</f>
        <v>0</v>
      </c>
      <c r="MB20" s="19">
        <f>IF($AA20&lt;&gt;"",SUMPRODUCT(('Booking Guest Information'!$A$21:$A$170&lt;&gt;"X")*('Booking Guest Information'!$M$21:$M$170&lt;=MB$5)*('Booking Guest Information'!$O$21:$O$170&gt;MB$5)*('Booking Guest Information'!$G$21:$G$170=$AA20)),"")</f>
        <v>0</v>
      </c>
      <c r="MC20" s="19">
        <f>IF($AA20&lt;&gt;"",SUMPRODUCT(('Booking Guest Information'!$A$21:$A$170&lt;&gt;"X")*('Booking Guest Information'!$M$21:$M$170&lt;=MC$5)*('Booking Guest Information'!$O$21:$O$170&gt;MC$5)*('Booking Guest Information'!$G$21:$G$170=$AA20)),"")</f>
        <v>0</v>
      </c>
      <c r="MD20" s="19">
        <f>IF($AA20&lt;&gt;"",SUMPRODUCT(('Booking Guest Information'!$A$21:$A$170&lt;&gt;"X")*('Booking Guest Information'!$M$21:$M$170&lt;=MD$5)*('Booking Guest Information'!$O$21:$O$170&gt;MD$5)*('Booking Guest Information'!$G$21:$G$170=$AA20)),"")</f>
        <v>0</v>
      </c>
      <c r="ME20" s="19">
        <f>IF($AA20&lt;&gt;"",SUMPRODUCT(('Booking Guest Information'!$A$21:$A$170&lt;&gt;"X")*('Booking Guest Information'!$M$21:$M$170&lt;=ME$5)*('Booking Guest Information'!$O$21:$O$170&gt;ME$5)*('Booking Guest Information'!$G$21:$G$170=$AA20)),"")</f>
        <v>0</v>
      </c>
      <c r="MF20" s="19">
        <f>IF($AA20&lt;&gt;"",SUMPRODUCT(('Booking Guest Information'!$A$21:$A$170&lt;&gt;"X")*('Booking Guest Information'!$M$21:$M$170&lt;=MF$5)*('Booking Guest Information'!$O$21:$O$170&gt;MF$5)*('Booking Guest Information'!$G$21:$G$170=$AA20)),"")</f>
        <v>0</v>
      </c>
      <c r="MG20" s="19">
        <f>IF($AA20&lt;&gt;"",SUMPRODUCT(('Booking Guest Information'!$A$21:$A$170&lt;&gt;"X")*('Booking Guest Information'!$M$21:$M$170&lt;=MG$5)*('Booking Guest Information'!$O$21:$O$170&gt;MG$5)*('Booking Guest Information'!$G$21:$G$170=$AA20)),"")</f>
        <v>0</v>
      </c>
      <c r="MH20" s="19">
        <f>IF($AA20&lt;&gt;"",SUMPRODUCT(('Booking Guest Information'!$A$21:$A$170&lt;&gt;"X")*('Booking Guest Information'!$M$21:$M$170&lt;=MH$5)*('Booking Guest Information'!$O$21:$O$170&gt;MH$5)*('Booking Guest Information'!$G$21:$G$170=$AA20)),"")</f>
        <v>0</v>
      </c>
      <c r="MI20" s="19">
        <f>IF($AA20&lt;&gt;"",SUMPRODUCT(('Booking Guest Information'!$A$21:$A$170&lt;&gt;"X")*('Booking Guest Information'!$M$21:$M$170&lt;=MI$5)*('Booking Guest Information'!$O$21:$O$170&gt;MI$5)*('Booking Guest Information'!$G$21:$G$170=$AA20)),"")</f>
        <v>0</v>
      </c>
      <c r="MJ20" s="19">
        <f>IF($AA20&lt;&gt;"",SUMPRODUCT(('Booking Guest Information'!$A$21:$A$170&lt;&gt;"X")*('Booking Guest Information'!$M$21:$M$170&lt;=MJ$5)*('Booking Guest Information'!$O$21:$O$170&gt;MJ$5)*('Booking Guest Information'!$G$21:$G$170=$AA20)),"")</f>
        <v>0</v>
      </c>
      <c r="MK20" s="19">
        <f>IF($AA20&lt;&gt;"",SUMPRODUCT(('Booking Guest Information'!$A$21:$A$170&lt;&gt;"X")*('Booking Guest Information'!$M$21:$M$170&lt;=MK$5)*('Booking Guest Information'!$O$21:$O$170&gt;MK$5)*('Booking Guest Information'!$G$21:$G$170=$AA20)),"")</f>
        <v>0</v>
      </c>
      <c r="ML20" s="19">
        <f>IF($AA20&lt;&gt;"",SUMPRODUCT(('Booking Guest Information'!$A$21:$A$170&lt;&gt;"X")*('Booking Guest Information'!$M$21:$M$170&lt;=ML$5)*('Booking Guest Information'!$O$21:$O$170&gt;ML$5)*('Booking Guest Information'!$G$21:$G$170=$AA20)),"")</f>
        <v>0</v>
      </c>
      <c r="MM20" s="19">
        <f>IF($AA20&lt;&gt;"",SUMPRODUCT(('Booking Guest Information'!$A$21:$A$170&lt;&gt;"X")*('Booking Guest Information'!$M$21:$M$170&lt;=MM$5)*('Booking Guest Information'!$O$21:$O$170&gt;MM$5)*('Booking Guest Information'!$G$21:$G$170=$AA20)),"")</f>
        <v>0</v>
      </c>
      <c r="MN20" s="19">
        <f>IF($AA20&lt;&gt;"",SUMPRODUCT(('Booking Guest Information'!$A$21:$A$170&lt;&gt;"X")*('Booking Guest Information'!$M$21:$M$170&lt;=MN$5)*('Booking Guest Information'!$O$21:$O$170&gt;MN$5)*('Booking Guest Information'!$G$21:$G$170=$AA20)),"")</f>
        <v>0</v>
      </c>
      <c r="MO20" s="19">
        <f>IF($AA20&lt;&gt;"",SUMPRODUCT(('Booking Guest Information'!$A$21:$A$170&lt;&gt;"X")*('Booking Guest Information'!$M$21:$M$170&lt;=MO$5)*('Booking Guest Information'!$O$21:$O$170&gt;MO$5)*('Booking Guest Information'!$G$21:$G$170=$AA20)),"")</f>
        <v>0</v>
      </c>
      <c r="MP20" s="19">
        <f>IF($AA20&lt;&gt;"",SUMPRODUCT(('Booking Guest Information'!$A$21:$A$170&lt;&gt;"X")*('Booking Guest Information'!$M$21:$M$170&lt;=MP$5)*('Booking Guest Information'!$O$21:$O$170&gt;MP$5)*('Booking Guest Information'!$G$21:$G$170=$AA20)),"")</f>
        <v>0</v>
      </c>
      <c r="MQ20" s="19">
        <f>IF($AA20&lt;&gt;"",SUMPRODUCT(('Booking Guest Information'!$A$21:$A$170&lt;&gt;"X")*('Booking Guest Information'!$M$21:$M$170&lt;=MQ$5)*('Booking Guest Information'!$O$21:$O$170&gt;MQ$5)*('Booking Guest Information'!$G$21:$G$170=$AA20)),"")</f>
        <v>0</v>
      </c>
      <c r="MR20" s="19">
        <f>IF($AA20&lt;&gt;"",SUMPRODUCT(('Booking Guest Information'!$A$21:$A$170&lt;&gt;"X")*('Booking Guest Information'!$M$21:$M$170&lt;=MR$5)*('Booking Guest Information'!$O$21:$O$170&gt;MR$5)*('Booking Guest Information'!$G$21:$G$170=$AA20)),"")</f>
        <v>0</v>
      </c>
      <c r="MS20" s="19">
        <f>IF($AA20&lt;&gt;"",SUMPRODUCT(('Booking Guest Information'!$A$21:$A$170&lt;&gt;"X")*('Booking Guest Information'!$M$21:$M$170&lt;=MS$5)*('Booking Guest Information'!$O$21:$O$170&gt;MS$5)*('Booking Guest Information'!$G$21:$G$170=$AA20)),"")</f>
        <v>0</v>
      </c>
      <c r="MT20" s="19">
        <f>IF($AA20&lt;&gt;"",SUMPRODUCT(('Booking Guest Information'!$A$21:$A$170&lt;&gt;"X")*('Booking Guest Information'!$M$21:$M$170&lt;=MT$5)*('Booking Guest Information'!$O$21:$O$170&gt;MT$5)*('Booking Guest Information'!$G$21:$G$170=$AA20)),"")</f>
        <v>0</v>
      </c>
      <c r="MU20" s="19">
        <f>IF($AA20&lt;&gt;"",SUMPRODUCT(('Booking Guest Information'!$A$21:$A$170&lt;&gt;"X")*('Booking Guest Information'!$M$21:$M$170&lt;=MU$5)*('Booking Guest Information'!$O$21:$O$170&gt;MU$5)*('Booking Guest Information'!$G$21:$G$170=$AA20)),"")</f>
        <v>0</v>
      </c>
      <c r="MV20" s="19">
        <f>IF($AA20&lt;&gt;"",SUMPRODUCT(('Booking Guest Information'!$A$21:$A$170&lt;&gt;"X")*('Booking Guest Information'!$M$21:$M$170&lt;=MV$5)*('Booking Guest Information'!$O$21:$O$170&gt;MV$5)*('Booking Guest Information'!$G$21:$G$170=$AA20)),"")</f>
        <v>0</v>
      </c>
      <c r="MW20" s="19">
        <f>IF($AA20&lt;&gt;"",SUMPRODUCT(('Booking Guest Information'!$A$21:$A$170&lt;&gt;"X")*('Booking Guest Information'!$M$21:$M$170&lt;=MW$5)*('Booking Guest Information'!$O$21:$O$170&gt;MW$5)*('Booking Guest Information'!$G$21:$G$170=$AA20)),"")</f>
        <v>0</v>
      </c>
      <c r="MX20" s="19">
        <f>IF($AA20&lt;&gt;"",SUMPRODUCT(('Booking Guest Information'!$A$21:$A$170&lt;&gt;"X")*('Booking Guest Information'!$M$21:$M$170&lt;=MX$5)*('Booking Guest Information'!$O$21:$O$170&gt;MX$5)*('Booking Guest Information'!$G$21:$G$170=$AA20)),"")</f>
        <v>0</v>
      </c>
      <c r="MY20" s="19">
        <f>IF($AA20&lt;&gt;"",SUMPRODUCT(('Booking Guest Information'!$A$21:$A$170&lt;&gt;"X")*('Booking Guest Information'!$M$21:$M$170&lt;=MY$5)*('Booking Guest Information'!$O$21:$O$170&gt;MY$5)*('Booking Guest Information'!$G$21:$G$170=$AA20)),"")</f>
        <v>0</v>
      </c>
      <c r="MZ20" s="19">
        <f>IF($AA20&lt;&gt;"",SUMPRODUCT(('Booking Guest Information'!$A$21:$A$170&lt;&gt;"X")*('Booking Guest Information'!$M$21:$M$170&lt;=MZ$5)*('Booking Guest Information'!$O$21:$O$170&gt;MZ$5)*('Booking Guest Information'!$G$21:$G$170=$AA20)),"")</f>
        <v>0</v>
      </c>
      <c r="NA20" s="19">
        <f>IF($AA20&lt;&gt;"",SUMPRODUCT(('Booking Guest Information'!$A$21:$A$170&lt;&gt;"X")*('Booking Guest Information'!$M$21:$M$170&lt;=NA$5)*('Booking Guest Information'!$O$21:$O$170&gt;NA$5)*('Booking Guest Information'!$G$21:$G$170=$AA20)),"")</f>
        <v>0</v>
      </c>
      <c r="NB20" s="19">
        <f>IF($AA20&lt;&gt;"",SUMPRODUCT(('Booking Guest Information'!$A$21:$A$170&lt;&gt;"X")*('Booking Guest Information'!$M$21:$M$170&lt;=NB$5)*('Booking Guest Information'!$O$21:$O$170&gt;NB$5)*('Booking Guest Information'!$G$21:$G$170=$AA20)),"")</f>
        <v>0</v>
      </c>
      <c r="NC20" s="19">
        <f>IF($AA20&lt;&gt;"",SUMPRODUCT(('Booking Guest Information'!$A$21:$A$170&lt;&gt;"X")*('Booking Guest Information'!$M$21:$M$170&lt;=NC$5)*('Booking Guest Information'!$O$21:$O$170&gt;NC$5)*('Booking Guest Information'!$G$21:$G$170=$AA20)),"")</f>
        <v>0</v>
      </c>
      <c r="ND20" s="19">
        <f>IF($AA20&lt;&gt;"",SUMPRODUCT(('Booking Guest Information'!$A$21:$A$170&lt;&gt;"X")*('Booking Guest Information'!$M$21:$M$170&lt;=ND$5)*('Booking Guest Information'!$O$21:$O$170&gt;ND$5)*('Booking Guest Information'!$G$21:$G$170=$AA20)),"")</f>
        <v>0</v>
      </c>
      <c r="NE20" s="19">
        <f>IF($AA20&lt;&gt;"",SUMPRODUCT(('Booking Guest Information'!$A$21:$A$170&lt;&gt;"X")*('Booking Guest Information'!$M$21:$M$170&lt;=NE$5)*('Booking Guest Information'!$O$21:$O$170&gt;NE$5)*('Booking Guest Information'!$G$21:$G$170=$AA20)),"")</f>
        <v>0</v>
      </c>
      <c r="NF20" s="19">
        <f>IF($AA20&lt;&gt;"",SUMPRODUCT(('Booking Guest Information'!$A$21:$A$170&lt;&gt;"X")*('Booking Guest Information'!$M$21:$M$170&lt;=NF$5)*('Booking Guest Information'!$O$21:$O$170&gt;NF$5)*('Booking Guest Information'!$G$21:$G$170=$AA20)),"")</f>
        <v>0</v>
      </c>
      <c r="NG20" s="19">
        <f>IF($AA20&lt;&gt;"",SUMPRODUCT(('Booking Guest Information'!$A$21:$A$170&lt;&gt;"X")*('Booking Guest Information'!$M$21:$M$170&lt;=NG$5)*('Booking Guest Information'!$O$21:$O$170&gt;NG$5)*('Booking Guest Information'!$G$21:$G$170=$AA20)),"")</f>
        <v>0</v>
      </c>
      <c r="NH20" s="19">
        <f>IF($AA20&lt;&gt;"",SUMPRODUCT(('Booking Guest Information'!$A$21:$A$170&lt;&gt;"X")*('Booking Guest Information'!$M$21:$M$170&lt;=NH$5)*('Booking Guest Information'!$O$21:$O$170&gt;NH$5)*('Booking Guest Information'!$G$21:$G$170=$AA20)),"")</f>
        <v>0</v>
      </c>
      <c r="NI20" s="19">
        <f>IF($AA20&lt;&gt;"",SUMPRODUCT(('Booking Guest Information'!$A$21:$A$170&lt;&gt;"X")*('Booking Guest Information'!$M$21:$M$170&lt;=NI$5)*('Booking Guest Information'!$O$21:$O$170&gt;NI$5)*('Booking Guest Information'!$G$21:$G$170=$AA20)),"")</f>
        <v>0</v>
      </c>
      <c r="NJ20" s="19">
        <f>IF($AA20&lt;&gt;"",SUMPRODUCT(('Booking Guest Information'!$A$21:$A$170&lt;&gt;"X")*('Booking Guest Information'!$M$21:$M$170&lt;=NJ$5)*('Booking Guest Information'!$O$21:$O$170&gt;NJ$5)*('Booking Guest Information'!$G$21:$G$170=$AA20)),"")</f>
        <v>0</v>
      </c>
      <c r="NK20" s="19">
        <f>IF($AA20&lt;&gt;"",SUMPRODUCT(('Booking Guest Information'!$A$21:$A$170&lt;&gt;"X")*('Booking Guest Information'!$M$21:$M$170&lt;=NK$5)*('Booking Guest Information'!$O$21:$O$170&gt;NK$5)*('Booking Guest Information'!$G$21:$G$170=$AA20)),"")</f>
        <v>0</v>
      </c>
      <c r="NL20" s="19">
        <f>IF($AA20&lt;&gt;"",SUMPRODUCT(('Booking Guest Information'!$A$21:$A$170&lt;&gt;"X")*('Booking Guest Information'!$M$21:$M$170&lt;=NL$5)*('Booking Guest Information'!$O$21:$O$170&gt;NL$5)*('Booking Guest Information'!$G$21:$G$170=$AA20)),"")</f>
        <v>0</v>
      </c>
      <c r="NM20" s="19">
        <f>IF($AA20&lt;&gt;"",SUMPRODUCT(('Booking Guest Information'!$A$21:$A$170&lt;&gt;"X")*('Booking Guest Information'!$M$21:$M$170&lt;=NM$5)*('Booking Guest Information'!$O$21:$O$170&gt;NM$5)*('Booking Guest Information'!$G$21:$G$170=$AA20)),"")</f>
        <v>0</v>
      </c>
      <c r="NN20" s="19">
        <f>IF($AA20&lt;&gt;"",SUMPRODUCT(('Booking Guest Information'!$A$21:$A$170&lt;&gt;"X")*('Booking Guest Information'!$M$21:$M$170&lt;=NN$5)*('Booking Guest Information'!$O$21:$O$170&gt;NN$5)*('Booking Guest Information'!$G$21:$G$170=$AA20)),"")</f>
        <v>0</v>
      </c>
      <c r="NO20" s="19">
        <f>IF($AA20&lt;&gt;"",SUMPRODUCT(('Booking Guest Information'!$A$21:$A$170&lt;&gt;"X")*('Booking Guest Information'!$M$21:$M$170&lt;=NO$5)*('Booking Guest Information'!$O$21:$O$170&gt;NO$5)*('Booking Guest Information'!$G$21:$G$170=$AA20)),"")</f>
        <v>0</v>
      </c>
      <c r="NP20" s="19">
        <f>IF($AA20&lt;&gt;"",SUMPRODUCT(('Booking Guest Information'!$A$21:$A$170&lt;&gt;"X")*('Booking Guest Information'!$M$21:$M$170&lt;=NP$5)*('Booking Guest Information'!$O$21:$O$170&gt;NP$5)*('Booking Guest Information'!$G$21:$G$170=$AA20)),"")</f>
        <v>0</v>
      </c>
      <c r="NQ20" s="19">
        <f>IF($AA20&lt;&gt;"",SUMPRODUCT(('Booking Guest Information'!$A$21:$A$170&lt;&gt;"X")*('Booking Guest Information'!$M$21:$M$170&lt;=NQ$5)*('Booking Guest Information'!$O$21:$O$170&gt;NQ$5)*('Booking Guest Information'!$G$21:$G$170=$AA20)),"")</f>
        <v>0</v>
      </c>
      <c r="NR20" s="19">
        <f>IF($AA20&lt;&gt;"",SUMPRODUCT(('Booking Guest Information'!$A$21:$A$170&lt;&gt;"X")*('Booking Guest Information'!$M$21:$M$170&lt;=NR$5)*('Booking Guest Information'!$O$21:$O$170&gt;NR$5)*('Booking Guest Information'!$G$21:$G$170=$AA20)),"")</f>
        <v>0</v>
      </c>
      <c r="NS20" s="19">
        <f>IF($AA20&lt;&gt;"",SUMPRODUCT(('Booking Guest Information'!$A$21:$A$170&lt;&gt;"X")*('Booking Guest Information'!$M$21:$M$170&lt;=NS$5)*('Booking Guest Information'!$O$21:$O$170&gt;NS$5)*('Booking Guest Information'!$G$21:$G$170=$AA20)),"")</f>
        <v>0</v>
      </c>
      <c r="NT20" s="19">
        <f>IF($AA20&lt;&gt;"",SUMPRODUCT(('Booking Guest Information'!$A$21:$A$170&lt;&gt;"X")*('Booking Guest Information'!$M$21:$M$170&lt;=NT$5)*('Booking Guest Information'!$O$21:$O$170&gt;NT$5)*('Booking Guest Information'!$G$21:$G$170=$AA20)),"")</f>
        <v>0</v>
      </c>
      <c r="NU20" s="19">
        <f>IF($AA20&lt;&gt;"",SUMPRODUCT(('Booking Guest Information'!$A$21:$A$170&lt;&gt;"X")*('Booking Guest Information'!$M$21:$M$170&lt;=NU$5)*('Booking Guest Information'!$O$21:$O$170&gt;NU$5)*('Booking Guest Information'!$G$21:$G$170=$AA20)),"")</f>
        <v>0</v>
      </c>
      <c r="NV20" s="19">
        <f>IF($AA20&lt;&gt;"",SUMPRODUCT(('Booking Guest Information'!$A$21:$A$170&lt;&gt;"X")*('Booking Guest Information'!$M$21:$M$170&lt;=NV$5)*('Booking Guest Information'!$O$21:$O$170&gt;NV$5)*('Booking Guest Information'!$G$21:$G$170=$AA20)),"")</f>
        <v>0</v>
      </c>
      <c r="NW20" s="19">
        <f>IF($AA20&lt;&gt;"",SUMPRODUCT(('Booking Guest Information'!$A$21:$A$170&lt;&gt;"X")*('Booking Guest Information'!$M$21:$M$170&lt;=NW$5)*('Booking Guest Information'!$O$21:$O$170&gt;NW$5)*('Booking Guest Information'!$G$21:$G$170=$AA20)),"")</f>
        <v>0</v>
      </c>
      <c r="NX20" s="19">
        <f>IF($AA20&lt;&gt;"",SUMPRODUCT(('Booking Guest Information'!$A$21:$A$170&lt;&gt;"X")*('Booking Guest Information'!$M$21:$M$170&lt;=NX$5)*('Booking Guest Information'!$O$21:$O$170&gt;NX$5)*('Booking Guest Information'!$G$21:$G$170=$AA20)),"")</f>
        <v>0</v>
      </c>
      <c r="NY20" s="19">
        <f>IF($AA20&lt;&gt;"",SUMPRODUCT(('Booking Guest Information'!$A$21:$A$170&lt;&gt;"X")*('Booking Guest Information'!$M$21:$M$170&lt;=NY$5)*('Booking Guest Information'!$O$21:$O$170&gt;NY$5)*('Booking Guest Information'!$G$21:$G$170=$AA20)),"")</f>
        <v>0</v>
      </c>
      <c r="NZ20" s="19">
        <f>IF($AA20&lt;&gt;"",SUMPRODUCT(('Booking Guest Information'!$A$21:$A$170&lt;&gt;"X")*('Booking Guest Information'!$M$21:$M$170&lt;=NZ$5)*('Booking Guest Information'!$O$21:$O$170&gt;NZ$5)*('Booking Guest Information'!$G$21:$G$170=$AA20)),"")</f>
        <v>0</v>
      </c>
      <c r="OA20" s="19">
        <f>IF($AA20&lt;&gt;"",SUMPRODUCT(('Booking Guest Information'!$A$21:$A$170&lt;&gt;"X")*('Booking Guest Information'!$M$21:$M$170&lt;=OA$5)*('Booking Guest Information'!$O$21:$O$170&gt;OA$5)*('Booking Guest Information'!$G$21:$G$170=$AA20)),"")</f>
        <v>0</v>
      </c>
      <c r="OB20" s="19">
        <f>IF($AA20&lt;&gt;"",SUMPRODUCT(('Booking Guest Information'!$A$21:$A$170&lt;&gt;"X")*('Booking Guest Information'!$M$21:$M$170&lt;=OB$5)*('Booking Guest Information'!$O$21:$O$170&gt;OB$5)*('Booking Guest Information'!$G$21:$G$170=$AA20)),"")</f>
        <v>0</v>
      </c>
      <c r="OC20" s="19">
        <f>IF($AA20&lt;&gt;"",SUMPRODUCT(('Booking Guest Information'!$A$21:$A$170&lt;&gt;"X")*('Booking Guest Information'!$M$21:$M$170&lt;=OC$5)*('Booking Guest Information'!$O$21:$O$170&gt;OC$5)*('Booking Guest Information'!$G$21:$G$170=$AA20)),"")</f>
        <v>0</v>
      </c>
      <c r="OD20" s="19">
        <f>IF($AA20&lt;&gt;"",SUMPRODUCT(('Booking Guest Information'!$A$21:$A$170&lt;&gt;"X")*('Booking Guest Information'!$M$21:$M$170&lt;=OD$5)*('Booking Guest Information'!$O$21:$O$170&gt;OD$5)*('Booking Guest Information'!$G$21:$G$170=$AA20)),"")</f>
        <v>0</v>
      </c>
      <c r="OE20" s="19">
        <f>IF($AA20&lt;&gt;"",SUMPRODUCT(('Booking Guest Information'!$A$21:$A$170&lt;&gt;"X")*('Booking Guest Information'!$M$21:$M$170&lt;=OE$5)*('Booking Guest Information'!$O$21:$O$170&gt;OE$5)*('Booking Guest Information'!$G$21:$G$170=$AA20)),"")</f>
        <v>0</v>
      </c>
      <c r="OF20" s="19">
        <f>IF($AA20&lt;&gt;"",SUMPRODUCT(('Booking Guest Information'!$A$21:$A$170&lt;&gt;"X")*('Booking Guest Information'!$M$21:$M$170&lt;=OF$5)*('Booking Guest Information'!$O$21:$O$170&gt;OF$5)*('Booking Guest Information'!$G$21:$G$170=$AA20)),"")</f>
        <v>0</v>
      </c>
      <c r="OG20" s="19">
        <f>IF($AA20&lt;&gt;"",SUMPRODUCT(('Booking Guest Information'!$A$21:$A$170&lt;&gt;"X")*('Booking Guest Information'!$M$21:$M$170&lt;=OG$5)*('Booking Guest Information'!$O$21:$O$170&gt;OG$5)*('Booking Guest Information'!$G$21:$G$170=$AA20)),"")</f>
        <v>0</v>
      </c>
      <c r="OH20" s="19">
        <f>IF($AA20&lt;&gt;"",SUMPRODUCT(('Booking Guest Information'!$A$21:$A$170&lt;&gt;"X")*('Booking Guest Information'!$M$21:$M$170&lt;=OH$5)*('Booking Guest Information'!$O$21:$O$170&gt;OH$5)*('Booking Guest Information'!$G$21:$G$170=$AA20)),"")</f>
        <v>0</v>
      </c>
      <c r="OI20" s="19">
        <f>IF($AA20&lt;&gt;"",SUMPRODUCT(('Booking Guest Information'!$A$21:$A$170&lt;&gt;"X")*('Booking Guest Information'!$M$21:$M$170&lt;=OI$5)*('Booking Guest Information'!$O$21:$O$170&gt;OI$5)*('Booking Guest Information'!$G$21:$G$170=$AA20)),"")</f>
        <v>0</v>
      </c>
      <c r="OJ20" s="19">
        <f>IF($AA20&lt;&gt;"",SUMPRODUCT(('Booking Guest Information'!$A$21:$A$170&lt;&gt;"X")*('Booking Guest Information'!$M$21:$M$170&lt;=OJ$5)*('Booking Guest Information'!$O$21:$O$170&gt;OJ$5)*('Booking Guest Information'!$G$21:$G$170=$AA20)),"")</f>
        <v>0</v>
      </c>
      <c r="OK20" s="19">
        <f>IF($AA20&lt;&gt;"",SUMPRODUCT(('Booking Guest Information'!$A$21:$A$170&lt;&gt;"X")*('Booking Guest Information'!$M$21:$M$170&lt;=OK$5)*('Booking Guest Information'!$O$21:$O$170&gt;OK$5)*('Booking Guest Information'!$G$21:$G$170=$AA20)),"")</f>
        <v>0</v>
      </c>
      <c r="OL20" s="19">
        <f>IF($AA20&lt;&gt;"",SUMPRODUCT(('Booking Guest Information'!$A$21:$A$170&lt;&gt;"X")*('Booking Guest Information'!$M$21:$M$170&lt;=OL$5)*('Booking Guest Information'!$O$21:$O$170&gt;OL$5)*('Booking Guest Information'!$G$21:$G$170=$AA20)),"")</f>
        <v>0</v>
      </c>
      <c r="OM20" s="19">
        <f>IF($AA20&lt;&gt;"",SUMPRODUCT(('Booking Guest Information'!$A$21:$A$170&lt;&gt;"X")*('Booking Guest Information'!$M$21:$M$170&lt;=OM$5)*('Booking Guest Information'!$O$21:$O$170&gt;OM$5)*('Booking Guest Information'!$G$21:$G$170=$AA20)),"")</f>
        <v>0</v>
      </c>
      <c r="ON20" s="19">
        <f>IF($AA20&lt;&gt;"",SUMPRODUCT(('Booking Guest Information'!$A$21:$A$170&lt;&gt;"X")*('Booking Guest Information'!$M$21:$M$170&lt;=ON$5)*('Booking Guest Information'!$O$21:$O$170&gt;ON$5)*('Booking Guest Information'!$G$21:$G$170=$AA20)),"")</f>
        <v>0</v>
      </c>
      <c r="OO20" s="19">
        <f>IF($AA20&lt;&gt;"",SUMPRODUCT(('Booking Guest Information'!$A$21:$A$170&lt;&gt;"X")*('Booking Guest Information'!$M$21:$M$170&lt;=OO$5)*('Booking Guest Information'!$O$21:$O$170&gt;OO$5)*('Booking Guest Information'!$G$21:$G$170=$AA20)),"")</f>
        <v>0</v>
      </c>
      <c r="OP20" s="19">
        <f>IF($AA20&lt;&gt;"",SUMPRODUCT(('Booking Guest Information'!$A$21:$A$170&lt;&gt;"X")*('Booking Guest Information'!$M$21:$M$170&lt;=OP$5)*('Booking Guest Information'!$O$21:$O$170&gt;OP$5)*('Booking Guest Information'!$G$21:$G$170=$AA20)),"")</f>
        <v>0</v>
      </c>
      <c r="OQ20" s="19">
        <f>IF($AA20&lt;&gt;"",SUMPRODUCT(('Booking Guest Information'!$A$21:$A$170&lt;&gt;"X")*('Booking Guest Information'!$M$21:$M$170&lt;=OQ$5)*('Booking Guest Information'!$O$21:$O$170&gt;OQ$5)*('Booking Guest Information'!$G$21:$G$170=$AA20)),"")</f>
        <v>0</v>
      </c>
      <c r="OR20" s="19">
        <f>IF($AA20&lt;&gt;"",SUMPRODUCT(('Booking Guest Information'!$A$21:$A$170&lt;&gt;"X")*('Booking Guest Information'!$M$21:$M$170&lt;=OR$5)*('Booking Guest Information'!$O$21:$O$170&gt;OR$5)*('Booking Guest Information'!$G$21:$G$170=$AA20)),"")</f>
        <v>0</v>
      </c>
      <c r="OS20" s="19">
        <f>IF($AA20&lt;&gt;"",SUMPRODUCT(('Booking Guest Information'!$A$21:$A$170&lt;&gt;"X")*('Booking Guest Information'!$M$21:$M$170&lt;=OS$5)*('Booking Guest Information'!$O$21:$O$170&gt;OS$5)*('Booking Guest Information'!$G$21:$G$170=$AA20)),"")</f>
        <v>0</v>
      </c>
      <c r="OT20" s="19">
        <f>IF($AA20&lt;&gt;"",SUMPRODUCT(('Booking Guest Information'!$A$21:$A$170&lt;&gt;"X")*('Booking Guest Information'!$M$21:$M$170&lt;=OT$5)*('Booking Guest Information'!$O$21:$O$170&gt;OT$5)*('Booking Guest Information'!$G$21:$G$170=$AA20)),"")</f>
        <v>0</v>
      </c>
      <c r="OU20" s="19">
        <f>IF($AA20&lt;&gt;"",SUMPRODUCT(('Booking Guest Information'!$A$21:$A$170&lt;&gt;"X")*('Booking Guest Information'!$M$21:$M$170&lt;=OU$5)*('Booking Guest Information'!$O$21:$O$170&gt;OU$5)*('Booking Guest Information'!$G$21:$G$170=$AA20)),"")</f>
        <v>0</v>
      </c>
      <c r="OV20" s="19">
        <f>IF($AA20&lt;&gt;"",SUMPRODUCT(('Booking Guest Information'!$A$21:$A$170&lt;&gt;"X")*('Booking Guest Information'!$M$21:$M$170&lt;=OV$5)*('Booking Guest Information'!$O$21:$O$170&gt;OV$5)*('Booking Guest Information'!$G$21:$G$170=$AA20)),"")</f>
        <v>0</v>
      </c>
      <c r="OW20" s="19">
        <f>IF($AA20&lt;&gt;"",SUMPRODUCT(('Booking Guest Information'!$A$21:$A$170&lt;&gt;"X")*('Booking Guest Information'!$M$21:$M$170&lt;=OW$5)*('Booking Guest Information'!$O$21:$O$170&gt;OW$5)*('Booking Guest Information'!$G$21:$G$170=$AA20)),"")</f>
        <v>0</v>
      </c>
      <c r="OX20" s="19">
        <f>IF($AA20&lt;&gt;"",SUMPRODUCT(('Booking Guest Information'!$A$21:$A$170&lt;&gt;"X")*('Booking Guest Information'!$M$21:$M$170&lt;=OX$5)*('Booking Guest Information'!$O$21:$O$170&gt;OX$5)*('Booking Guest Information'!$G$21:$G$170=$AA20)),"")</f>
        <v>0</v>
      </c>
      <c r="OY20" s="19">
        <f>IF($AA20&lt;&gt;"",SUMPRODUCT(('Booking Guest Information'!$A$21:$A$170&lt;&gt;"X")*('Booking Guest Information'!$M$21:$M$170&lt;=OY$5)*('Booking Guest Information'!$O$21:$O$170&gt;OY$5)*('Booking Guest Information'!$G$21:$G$170=$AA20)),"")</f>
        <v>0</v>
      </c>
      <c r="OZ20" s="19">
        <f>IF($AA20&lt;&gt;"",SUMPRODUCT(('Booking Guest Information'!$A$21:$A$170&lt;&gt;"X")*('Booking Guest Information'!$M$21:$M$170&lt;=OZ$5)*('Booking Guest Information'!$O$21:$O$170&gt;OZ$5)*('Booking Guest Information'!$G$21:$G$170=$AA20)),"")</f>
        <v>0</v>
      </c>
      <c r="PA20" s="19">
        <f>IF($AA20&lt;&gt;"",SUMPRODUCT(('Booking Guest Information'!$A$21:$A$170&lt;&gt;"X")*('Booking Guest Information'!$M$21:$M$170&lt;=PA$5)*('Booking Guest Information'!$O$21:$O$170&gt;PA$5)*('Booking Guest Information'!$G$21:$G$170=$AA20)),"")</f>
        <v>0</v>
      </c>
      <c r="PB20" s="19">
        <f>IF($AA20&lt;&gt;"",SUMPRODUCT(('Booking Guest Information'!$A$21:$A$170&lt;&gt;"X")*('Booking Guest Information'!$M$21:$M$170&lt;=PB$5)*('Booking Guest Information'!$O$21:$O$170&gt;PB$5)*('Booking Guest Information'!$G$21:$G$170=$AA20)),"")</f>
        <v>0</v>
      </c>
      <c r="PC20" s="19">
        <f>IF($AA20&lt;&gt;"",SUMPRODUCT(('Booking Guest Information'!$A$21:$A$170&lt;&gt;"X")*('Booking Guest Information'!$M$21:$M$170&lt;=PC$5)*('Booking Guest Information'!$O$21:$O$170&gt;PC$5)*('Booking Guest Information'!$G$21:$G$170=$AA20)),"")</f>
        <v>0</v>
      </c>
      <c r="PD20" s="19">
        <f>IF($AA20&lt;&gt;"",SUMPRODUCT(('Booking Guest Information'!$A$21:$A$170&lt;&gt;"X")*('Booking Guest Information'!$M$21:$M$170&lt;=PD$5)*('Booking Guest Information'!$O$21:$O$170&gt;PD$5)*('Booking Guest Information'!$G$21:$G$170=$AA20)),"")</f>
        <v>0</v>
      </c>
      <c r="PE20" s="19">
        <f>IF($AA20&lt;&gt;"",SUMPRODUCT(('Booking Guest Information'!$A$21:$A$170&lt;&gt;"X")*('Booking Guest Information'!$M$21:$M$170&lt;=PE$5)*('Booking Guest Information'!$O$21:$O$170&gt;PE$5)*('Booking Guest Information'!$G$21:$G$170=$AA20)),"")</f>
        <v>0</v>
      </c>
      <c r="PF20" s="19">
        <f>IF($AA20&lt;&gt;"",SUMPRODUCT(('Booking Guest Information'!$A$21:$A$170&lt;&gt;"X")*('Booking Guest Information'!$M$21:$M$170&lt;=PF$5)*('Booking Guest Information'!$O$21:$O$170&gt;PF$5)*('Booking Guest Information'!$G$21:$G$170=$AA20)),"")</f>
        <v>0</v>
      </c>
      <c r="PG20" s="19">
        <f>IF($AA20&lt;&gt;"",SUMPRODUCT(('Booking Guest Information'!$A$21:$A$170&lt;&gt;"X")*('Booking Guest Information'!$M$21:$M$170&lt;=PG$5)*('Booking Guest Information'!$O$21:$O$170&gt;PG$5)*('Booking Guest Information'!$G$21:$G$170=$AA20)),"")</f>
        <v>0</v>
      </c>
      <c r="PH20" s="19">
        <f>IF($AA20&lt;&gt;"",SUMPRODUCT(('Booking Guest Information'!$A$21:$A$170&lt;&gt;"X")*('Booking Guest Information'!$M$21:$M$170&lt;=PH$5)*('Booking Guest Information'!$O$21:$O$170&gt;PH$5)*('Booking Guest Information'!$G$21:$G$170=$AA20)),"")</f>
        <v>0</v>
      </c>
      <c r="PI20" s="19">
        <f>IF($AA20&lt;&gt;"",SUMPRODUCT(('Booking Guest Information'!$A$21:$A$170&lt;&gt;"X")*('Booking Guest Information'!$M$21:$M$170&lt;=PI$5)*('Booking Guest Information'!$O$21:$O$170&gt;PI$5)*('Booking Guest Information'!$G$21:$G$170=$AA20)),"")</f>
        <v>0</v>
      </c>
      <c r="PJ20" s="19">
        <f>IF($AA20&lt;&gt;"",SUMPRODUCT(('Booking Guest Information'!$A$21:$A$170&lt;&gt;"X")*('Booking Guest Information'!$M$21:$M$170&lt;=PJ$5)*('Booking Guest Information'!$O$21:$O$170&gt;PJ$5)*('Booking Guest Information'!$G$21:$G$170=$AA20)),"")</f>
        <v>0</v>
      </c>
      <c r="PK20" s="19">
        <f>IF($AA20&lt;&gt;"",SUMPRODUCT(('Booking Guest Information'!$A$21:$A$170&lt;&gt;"X")*('Booking Guest Information'!$M$21:$M$170&lt;=PK$5)*('Booking Guest Information'!$O$21:$O$170&gt;PK$5)*('Booking Guest Information'!$G$21:$G$170=$AA20)),"")</f>
        <v>0</v>
      </c>
      <c r="PL20" s="19">
        <f>IF($AA20&lt;&gt;"",SUMPRODUCT(('Booking Guest Information'!$A$21:$A$170&lt;&gt;"X")*('Booking Guest Information'!$M$21:$M$170&lt;=PL$5)*('Booking Guest Information'!$O$21:$O$170&gt;PL$5)*('Booking Guest Information'!$G$21:$G$170=$AA20)),"")</f>
        <v>0</v>
      </c>
      <c r="PM20" s="19">
        <f>IF($AA20&lt;&gt;"",SUMPRODUCT(('Booking Guest Information'!$A$21:$A$170&lt;&gt;"X")*('Booking Guest Information'!$M$21:$M$170&lt;=PM$5)*('Booking Guest Information'!$O$21:$O$170&gt;PM$5)*('Booking Guest Information'!$G$21:$G$170=$AA20)),"")</f>
        <v>0</v>
      </c>
      <c r="PN20" s="19">
        <f>IF($AA20&lt;&gt;"",SUMPRODUCT(('Booking Guest Information'!$A$21:$A$170&lt;&gt;"X")*('Booking Guest Information'!$M$21:$M$170&lt;=PN$5)*('Booking Guest Information'!$O$21:$O$170&gt;PN$5)*('Booking Guest Information'!$G$21:$G$170=$AA20)),"")</f>
        <v>0</v>
      </c>
      <c r="PO20" s="19">
        <f>IF($AA20&lt;&gt;"",SUMPRODUCT(('Booking Guest Information'!$A$21:$A$170&lt;&gt;"X")*('Booking Guest Information'!$M$21:$M$170&lt;=PO$5)*('Booking Guest Information'!$O$21:$O$170&gt;PO$5)*('Booking Guest Information'!$G$21:$G$170=$AA20)),"")</f>
        <v>0</v>
      </c>
      <c r="PP20" s="19">
        <f>IF($AA20&lt;&gt;"",SUMPRODUCT(('Booking Guest Information'!$A$21:$A$170&lt;&gt;"X")*('Booking Guest Information'!$M$21:$M$170&lt;=PP$5)*('Booking Guest Information'!$O$21:$O$170&gt;PP$5)*('Booking Guest Information'!$G$21:$G$170=$AA20)),"")</f>
        <v>0</v>
      </c>
      <c r="PQ20" s="19">
        <f>IF($AA20&lt;&gt;"",SUMPRODUCT(('Booking Guest Information'!$A$21:$A$170&lt;&gt;"X")*('Booking Guest Information'!$M$21:$M$170&lt;=PQ$5)*('Booking Guest Information'!$O$21:$O$170&gt;PQ$5)*('Booking Guest Information'!$G$21:$G$170=$AA20)),"")</f>
        <v>0</v>
      </c>
      <c r="PR20" s="19">
        <f>IF($AA20&lt;&gt;"",SUMPRODUCT(('Booking Guest Information'!$A$21:$A$170&lt;&gt;"X")*('Booking Guest Information'!$M$21:$M$170&lt;=PR$5)*('Booking Guest Information'!$O$21:$O$170&gt;PR$5)*('Booking Guest Information'!$G$21:$G$170=$AA20)),"")</f>
        <v>0</v>
      </c>
      <c r="PS20" s="19">
        <f>IF($AA20&lt;&gt;"",SUMPRODUCT(('Booking Guest Information'!$A$21:$A$170&lt;&gt;"X")*('Booking Guest Information'!$M$21:$M$170&lt;=PS$5)*('Booking Guest Information'!$O$21:$O$170&gt;PS$5)*('Booking Guest Information'!$G$21:$G$170=$AA20)),"")</f>
        <v>0</v>
      </c>
      <c r="PT20" s="19">
        <f>IF($AA20&lt;&gt;"",SUMPRODUCT(('Booking Guest Information'!$A$21:$A$170&lt;&gt;"X")*('Booking Guest Information'!$M$21:$M$170&lt;=PT$5)*('Booking Guest Information'!$O$21:$O$170&gt;PT$5)*('Booking Guest Information'!$G$21:$G$170=$AA20)),"")</f>
        <v>0</v>
      </c>
      <c r="PU20" s="19">
        <f>IF($AA20&lt;&gt;"",SUMPRODUCT(('Booking Guest Information'!$A$21:$A$170&lt;&gt;"X")*('Booking Guest Information'!$M$21:$M$170&lt;=PU$5)*('Booking Guest Information'!$O$21:$O$170&gt;PU$5)*('Booking Guest Information'!$G$21:$G$170=$AA20)),"")</f>
        <v>0</v>
      </c>
      <c r="PV20" s="19">
        <f>IF($AA20&lt;&gt;"",SUMPRODUCT(('Booking Guest Information'!$A$21:$A$170&lt;&gt;"X")*('Booking Guest Information'!$M$21:$M$170&lt;=PV$5)*('Booking Guest Information'!$O$21:$O$170&gt;PV$5)*('Booking Guest Information'!$G$21:$G$170=$AA20)),"")</f>
        <v>0</v>
      </c>
      <c r="PW20" s="19">
        <f>IF($AA20&lt;&gt;"",SUMPRODUCT(('Booking Guest Information'!$A$21:$A$170&lt;&gt;"X")*('Booking Guest Information'!$M$21:$M$170&lt;=PW$5)*('Booking Guest Information'!$O$21:$O$170&gt;PW$5)*('Booking Guest Information'!$G$21:$G$170=$AA20)),"")</f>
        <v>0</v>
      </c>
      <c r="PX20" s="19">
        <f>IF($AA20&lt;&gt;"",SUMPRODUCT(('Booking Guest Information'!$A$21:$A$170&lt;&gt;"X")*('Booking Guest Information'!$M$21:$M$170&lt;=PX$5)*('Booking Guest Information'!$O$21:$O$170&gt;PX$5)*('Booking Guest Information'!$G$21:$G$170=$AA20)),"")</f>
        <v>0</v>
      </c>
      <c r="PY20" s="19">
        <f>IF($AA20&lt;&gt;"",SUMPRODUCT(('Booking Guest Information'!$A$21:$A$170&lt;&gt;"X")*('Booking Guest Information'!$M$21:$M$170&lt;=PY$5)*('Booking Guest Information'!$O$21:$O$170&gt;PY$5)*('Booking Guest Information'!$G$21:$G$170=$AA20)),"")</f>
        <v>0</v>
      </c>
      <c r="PZ20" s="19">
        <f>IF($AA20&lt;&gt;"",SUMPRODUCT(('Booking Guest Information'!$A$21:$A$170&lt;&gt;"X")*('Booking Guest Information'!$M$21:$M$170&lt;=PZ$5)*('Booking Guest Information'!$O$21:$O$170&gt;PZ$5)*('Booking Guest Information'!$G$21:$G$170=$AA20)),"")</f>
        <v>0</v>
      </c>
      <c r="QA20" s="19">
        <f>IF($AA20&lt;&gt;"",SUMPRODUCT(('Booking Guest Information'!$A$21:$A$170&lt;&gt;"X")*('Booking Guest Information'!$M$21:$M$170&lt;=QA$5)*('Booking Guest Information'!$O$21:$O$170&gt;QA$5)*('Booking Guest Information'!$G$21:$G$170=$AA20)),"")</f>
        <v>0</v>
      </c>
      <c r="QB20" s="19">
        <f>IF($AA20&lt;&gt;"",SUMPRODUCT(('Booking Guest Information'!$A$21:$A$170&lt;&gt;"X")*('Booking Guest Information'!$M$21:$M$170&lt;=QB$5)*('Booking Guest Information'!$O$21:$O$170&gt;QB$5)*('Booking Guest Information'!$G$21:$G$170=$AA20)),"")</f>
        <v>0</v>
      </c>
      <c r="QC20" s="19">
        <f>IF($AA20&lt;&gt;"",SUMPRODUCT(('Booking Guest Information'!$A$21:$A$170&lt;&gt;"X")*('Booking Guest Information'!$M$21:$M$170&lt;=QC$5)*('Booking Guest Information'!$O$21:$O$170&gt;QC$5)*('Booking Guest Information'!$G$21:$G$170=$AA20)),"")</f>
        <v>0</v>
      </c>
      <c r="QD20" s="19">
        <f>IF($AA20&lt;&gt;"",SUMPRODUCT(('Booking Guest Information'!$A$21:$A$170&lt;&gt;"X")*('Booking Guest Information'!$M$21:$M$170&lt;=QD$5)*('Booking Guest Information'!$O$21:$O$170&gt;QD$5)*('Booking Guest Information'!$G$21:$G$170=$AA20)),"")</f>
        <v>0</v>
      </c>
      <c r="QE20" s="19">
        <f>IF($AA20&lt;&gt;"",SUMPRODUCT(('Booking Guest Information'!$A$21:$A$170&lt;&gt;"X")*('Booking Guest Information'!$M$21:$M$170&lt;=QE$5)*('Booking Guest Information'!$O$21:$O$170&gt;QE$5)*('Booking Guest Information'!$G$21:$G$170=$AA20)),"")</f>
        <v>0</v>
      </c>
      <c r="QF20" s="19">
        <f>IF($AA20&lt;&gt;"",SUMPRODUCT(('Booking Guest Information'!$A$21:$A$170&lt;&gt;"X")*('Booking Guest Information'!$M$21:$M$170&lt;=QF$5)*('Booking Guest Information'!$O$21:$O$170&gt;QF$5)*('Booking Guest Information'!$G$21:$G$170=$AA20)),"")</f>
        <v>0</v>
      </c>
      <c r="QG20" s="19">
        <f>IF($AA20&lt;&gt;"",SUMPRODUCT(('Booking Guest Information'!$A$21:$A$170&lt;&gt;"X")*('Booking Guest Information'!$M$21:$M$170&lt;=QG$5)*('Booking Guest Information'!$O$21:$O$170&gt;QG$5)*('Booking Guest Information'!$G$21:$G$170=$AA20)),"")</f>
        <v>0</v>
      </c>
      <c r="QH20" s="19">
        <f>IF($AA20&lt;&gt;"",SUMPRODUCT(('Booking Guest Information'!$A$21:$A$170&lt;&gt;"X")*('Booking Guest Information'!$M$21:$M$170&lt;=QH$5)*('Booking Guest Information'!$O$21:$O$170&gt;QH$5)*('Booking Guest Information'!$G$21:$G$170=$AA20)),"")</f>
        <v>0</v>
      </c>
      <c r="QI20" s="19">
        <f>IF($AA20&lt;&gt;"",SUMPRODUCT(('Booking Guest Information'!$A$21:$A$170&lt;&gt;"X")*('Booking Guest Information'!$M$21:$M$170&lt;=QI$5)*('Booking Guest Information'!$O$21:$O$170&gt;QI$5)*('Booking Guest Information'!$G$21:$G$170=$AA20)),"")</f>
        <v>0</v>
      </c>
      <c r="QJ20" s="19">
        <f>IF($AA20&lt;&gt;"",SUMPRODUCT(('Booking Guest Information'!$A$21:$A$170&lt;&gt;"X")*('Booking Guest Information'!$M$21:$M$170&lt;=QJ$5)*('Booking Guest Information'!$O$21:$O$170&gt;QJ$5)*('Booking Guest Information'!$G$21:$G$170=$AA20)),"")</f>
        <v>0</v>
      </c>
      <c r="QK20" s="19">
        <f>IF($AA20&lt;&gt;"",SUMPRODUCT(('Booking Guest Information'!$A$21:$A$170&lt;&gt;"X")*('Booking Guest Information'!$M$21:$M$170&lt;=QK$5)*('Booking Guest Information'!$O$21:$O$170&gt;QK$5)*('Booking Guest Information'!$G$21:$G$170=$AA20)),"")</f>
        <v>0</v>
      </c>
      <c r="QL20" s="19">
        <f>IF($AA20&lt;&gt;"",SUMPRODUCT(('Booking Guest Information'!$A$21:$A$170&lt;&gt;"X")*('Booking Guest Information'!$M$21:$M$170&lt;=QL$5)*('Booking Guest Information'!$O$21:$O$170&gt;QL$5)*('Booking Guest Information'!$G$21:$G$170=$AA20)),"")</f>
        <v>0</v>
      </c>
      <c r="QM20" s="19">
        <f>IF($AA20&lt;&gt;"",SUMPRODUCT(('Booking Guest Information'!$A$21:$A$170&lt;&gt;"X")*('Booking Guest Information'!$M$21:$M$170&lt;=QM$5)*('Booking Guest Information'!$O$21:$O$170&gt;QM$5)*('Booking Guest Information'!$G$21:$G$170=$AA20)),"")</f>
        <v>0</v>
      </c>
      <c r="QN20" s="19">
        <f>IF($AA20&lt;&gt;"",SUMPRODUCT(('Booking Guest Information'!$A$21:$A$170&lt;&gt;"X")*('Booking Guest Information'!$M$21:$M$170&lt;=QN$5)*('Booking Guest Information'!$O$21:$O$170&gt;QN$5)*('Booking Guest Information'!$G$21:$G$170=$AA20)),"")</f>
        <v>0</v>
      </c>
      <c r="QO20" s="19">
        <f>IF($AA20&lt;&gt;"",SUMPRODUCT(('Booking Guest Information'!$A$21:$A$170&lt;&gt;"X")*('Booking Guest Information'!$M$21:$M$170&lt;=QO$5)*('Booking Guest Information'!$O$21:$O$170&gt;QO$5)*('Booking Guest Information'!$G$21:$G$170=$AA20)),"")</f>
        <v>0</v>
      </c>
      <c r="QP20" s="19">
        <f>IF($AA20&lt;&gt;"",SUMPRODUCT(('Booking Guest Information'!$A$21:$A$170&lt;&gt;"X")*('Booking Guest Information'!$M$21:$M$170&lt;=QP$5)*('Booking Guest Information'!$O$21:$O$170&gt;QP$5)*('Booking Guest Information'!$G$21:$G$170=$AA20)),"")</f>
        <v>0</v>
      </c>
      <c r="QQ20" s="19">
        <f>IF($AA20&lt;&gt;"",SUMPRODUCT(('Booking Guest Information'!$A$21:$A$170&lt;&gt;"X")*('Booking Guest Information'!$M$21:$M$170&lt;=QQ$5)*('Booking Guest Information'!$O$21:$O$170&gt;QQ$5)*('Booking Guest Information'!$G$21:$G$170=$AA20)),"")</f>
        <v>0</v>
      </c>
      <c r="QR20" s="19">
        <f>IF($AA20&lt;&gt;"",SUMPRODUCT(('Booking Guest Information'!$A$21:$A$170&lt;&gt;"X")*('Booking Guest Information'!$M$21:$M$170&lt;=QR$5)*('Booking Guest Information'!$O$21:$O$170&gt;QR$5)*('Booking Guest Information'!$G$21:$G$170=$AA20)),"")</f>
        <v>0</v>
      </c>
      <c r="QS20" s="19">
        <f>IF($AA20&lt;&gt;"",SUMPRODUCT(('Booking Guest Information'!$A$21:$A$170&lt;&gt;"X")*('Booking Guest Information'!$M$21:$M$170&lt;=QS$5)*('Booking Guest Information'!$O$21:$O$170&gt;QS$5)*('Booking Guest Information'!$G$21:$G$170=$AA20)),"")</f>
        <v>0</v>
      </c>
      <c r="QT20" s="19">
        <f>IF($AA20&lt;&gt;"",SUMPRODUCT(('Booking Guest Information'!$A$21:$A$170&lt;&gt;"X")*('Booking Guest Information'!$M$21:$M$170&lt;=QT$5)*('Booking Guest Information'!$O$21:$O$170&gt;QT$5)*('Booking Guest Information'!$G$21:$G$170=$AA20)),"")</f>
        <v>0</v>
      </c>
      <c r="QU20" s="19">
        <f>IF($AA20&lt;&gt;"",SUMPRODUCT(('Booking Guest Information'!$A$21:$A$170&lt;&gt;"X")*('Booking Guest Information'!$M$21:$M$170&lt;=QU$5)*('Booking Guest Information'!$O$21:$O$170&gt;QU$5)*('Booking Guest Information'!$G$21:$G$170=$AA20)),"")</f>
        <v>0</v>
      </c>
      <c r="QV20" s="19">
        <f>IF($AA20&lt;&gt;"",SUMPRODUCT(('Booking Guest Information'!$A$21:$A$170&lt;&gt;"X")*('Booking Guest Information'!$M$21:$M$170&lt;=QV$5)*('Booking Guest Information'!$O$21:$O$170&gt;QV$5)*('Booking Guest Information'!$G$21:$G$170=$AA20)),"")</f>
        <v>0</v>
      </c>
      <c r="QW20" s="19">
        <f>IF($AA20&lt;&gt;"",SUMPRODUCT(('Booking Guest Information'!$A$21:$A$170&lt;&gt;"X")*('Booking Guest Information'!$M$21:$M$170&lt;=QW$5)*('Booking Guest Information'!$O$21:$O$170&gt;QW$5)*('Booking Guest Information'!$G$21:$G$170=$AA20)),"")</f>
        <v>0</v>
      </c>
      <c r="QX20" s="19">
        <f>IF($AA20&lt;&gt;"",SUMPRODUCT(('Booking Guest Information'!$A$21:$A$170&lt;&gt;"X")*('Booking Guest Information'!$M$21:$M$170&lt;=QX$5)*('Booking Guest Information'!$O$21:$O$170&gt;QX$5)*('Booking Guest Information'!$G$21:$G$170=$AA20)),"")</f>
        <v>0</v>
      </c>
      <c r="QY20" s="19">
        <f>IF($AA20&lt;&gt;"",SUMPRODUCT(('Booking Guest Information'!$A$21:$A$170&lt;&gt;"X")*('Booking Guest Information'!$M$21:$M$170&lt;=QY$5)*('Booking Guest Information'!$O$21:$O$170&gt;QY$5)*('Booking Guest Information'!$G$21:$G$170=$AA20)),"")</f>
        <v>0</v>
      </c>
      <c r="QZ20" s="19">
        <f>IF($AA20&lt;&gt;"",SUMPRODUCT(('Booking Guest Information'!$A$21:$A$170&lt;&gt;"X")*('Booking Guest Information'!$M$21:$M$170&lt;=QZ$5)*('Booking Guest Information'!$O$21:$O$170&gt;QZ$5)*('Booking Guest Information'!$G$21:$G$170=$AA20)),"")</f>
        <v>0</v>
      </c>
      <c r="RA20" s="19">
        <f>IF($AA20&lt;&gt;"",SUMPRODUCT(('Booking Guest Information'!$A$21:$A$170&lt;&gt;"X")*('Booking Guest Information'!$M$21:$M$170&lt;=RA$5)*('Booking Guest Information'!$O$21:$O$170&gt;RA$5)*('Booking Guest Information'!$G$21:$G$170=$AA20)),"")</f>
        <v>0</v>
      </c>
      <c r="RB20" s="19">
        <f>IF($AA20&lt;&gt;"",SUMPRODUCT(('Booking Guest Information'!$A$21:$A$170&lt;&gt;"X")*('Booking Guest Information'!$M$21:$M$170&lt;=RB$5)*('Booking Guest Information'!$O$21:$O$170&gt;RB$5)*('Booking Guest Information'!$G$21:$G$170=$AA20)),"")</f>
        <v>0</v>
      </c>
      <c r="RC20" s="19">
        <f>IF($AA20&lt;&gt;"",SUMPRODUCT(('Booking Guest Information'!$A$21:$A$170&lt;&gt;"X")*('Booking Guest Information'!$M$21:$M$170&lt;=RC$5)*('Booking Guest Information'!$O$21:$O$170&gt;RC$5)*('Booking Guest Information'!$G$21:$G$170=$AA20)),"")</f>
        <v>0</v>
      </c>
      <c r="RD20" s="19">
        <f>IF($AA20&lt;&gt;"",SUMPRODUCT(('Booking Guest Information'!$A$21:$A$170&lt;&gt;"X")*('Booking Guest Information'!$M$21:$M$170&lt;=RD$5)*('Booking Guest Information'!$O$21:$O$170&gt;RD$5)*('Booking Guest Information'!$G$21:$G$170=$AA20)),"")</f>
        <v>0</v>
      </c>
      <c r="RE20" s="19">
        <f>IF($AA20&lt;&gt;"",SUMPRODUCT(('Booking Guest Information'!$A$21:$A$170&lt;&gt;"X")*('Booking Guest Information'!$M$21:$M$170&lt;=RE$5)*('Booking Guest Information'!$O$21:$O$170&gt;RE$5)*('Booking Guest Information'!$G$21:$G$170=$AA20)),"")</f>
        <v>0</v>
      </c>
      <c r="RF20" s="19">
        <f>IF($AA20&lt;&gt;"",SUMPRODUCT(('Booking Guest Information'!$A$21:$A$170&lt;&gt;"X")*('Booking Guest Information'!$M$21:$M$170&lt;=RF$5)*('Booking Guest Information'!$O$21:$O$170&gt;RF$5)*('Booking Guest Information'!$G$21:$G$170=$AA20)),"")</f>
        <v>0</v>
      </c>
      <c r="RG20" s="19">
        <f>IF($AA20&lt;&gt;"",SUMPRODUCT(('Booking Guest Information'!$A$21:$A$170&lt;&gt;"X")*('Booking Guest Information'!$M$21:$M$170&lt;=RG$5)*('Booking Guest Information'!$O$21:$O$170&gt;RG$5)*('Booking Guest Information'!$G$21:$G$170=$AA20)),"")</f>
        <v>0</v>
      </c>
      <c r="RH20" s="19">
        <f>IF($AA20&lt;&gt;"",SUMPRODUCT(('Booking Guest Information'!$A$21:$A$170&lt;&gt;"X")*('Booking Guest Information'!$M$21:$M$170&lt;=RH$5)*('Booking Guest Information'!$O$21:$O$170&gt;RH$5)*('Booking Guest Information'!$G$21:$G$170=$AA20)),"")</f>
        <v>0</v>
      </c>
      <c r="RI20" s="19">
        <f>IF($AA20&lt;&gt;"",SUMPRODUCT(('Booking Guest Information'!$A$21:$A$170&lt;&gt;"X")*('Booking Guest Information'!$M$21:$M$170&lt;=RI$5)*('Booking Guest Information'!$O$21:$O$170&gt;RI$5)*('Booking Guest Information'!$G$21:$G$170=$AA20)),"")</f>
        <v>0</v>
      </c>
      <c r="RJ20" s="19">
        <f>IF($AA20&lt;&gt;"",SUMPRODUCT(('Booking Guest Information'!$A$21:$A$170&lt;&gt;"X")*('Booking Guest Information'!$M$21:$M$170&lt;=RJ$5)*('Booking Guest Information'!$O$21:$O$170&gt;RJ$5)*('Booking Guest Information'!$G$21:$G$170=$AA20)),"")</f>
        <v>0</v>
      </c>
      <c r="RK20" s="19">
        <f>IF($AA20&lt;&gt;"",SUMPRODUCT(('Booking Guest Information'!$A$21:$A$170&lt;&gt;"X")*('Booking Guest Information'!$M$21:$M$170&lt;=RK$5)*('Booking Guest Information'!$O$21:$O$170&gt;RK$5)*('Booking Guest Information'!$G$21:$G$170=$AA20)),"")</f>
        <v>0</v>
      </c>
      <c r="RL20" s="19">
        <f>IF($AA20&lt;&gt;"",SUMPRODUCT(('Booking Guest Information'!$A$21:$A$170&lt;&gt;"X")*('Booking Guest Information'!$M$21:$M$170&lt;=RL$5)*('Booking Guest Information'!$O$21:$O$170&gt;RL$5)*('Booking Guest Information'!$G$21:$G$170=$AA20)),"")</f>
        <v>0</v>
      </c>
      <c r="RM20" s="19">
        <f>IF($AA20&lt;&gt;"",SUMPRODUCT(('Booking Guest Information'!$A$21:$A$170&lt;&gt;"X")*('Booking Guest Information'!$M$21:$M$170&lt;=RM$5)*('Booking Guest Information'!$O$21:$O$170&gt;RM$5)*('Booking Guest Information'!$G$21:$G$170=$AA20)),"")</f>
        <v>0</v>
      </c>
      <c r="RN20" s="19">
        <f>IF($AA20&lt;&gt;"",SUMPRODUCT(('Booking Guest Information'!$A$21:$A$170&lt;&gt;"X")*('Booking Guest Information'!$M$21:$M$170&lt;=RN$5)*('Booking Guest Information'!$O$21:$O$170&gt;RN$5)*('Booking Guest Information'!$G$21:$G$170=$AA20)),"")</f>
        <v>0</v>
      </c>
      <c r="RO20" s="19">
        <f>IF($AA20&lt;&gt;"",SUMPRODUCT(('Booking Guest Information'!$A$21:$A$170&lt;&gt;"X")*('Booking Guest Information'!$M$21:$M$170&lt;=RO$5)*('Booking Guest Information'!$O$21:$O$170&gt;RO$5)*('Booking Guest Information'!$G$21:$G$170=$AA20)),"")</f>
        <v>0</v>
      </c>
      <c r="RP20" s="19">
        <f>IF($AA20&lt;&gt;"",SUMPRODUCT(('Booking Guest Information'!$A$21:$A$170&lt;&gt;"X")*('Booking Guest Information'!$M$21:$M$170&lt;=RP$5)*('Booking Guest Information'!$O$21:$O$170&gt;RP$5)*('Booking Guest Information'!$G$21:$G$170=$AA20)),"")</f>
        <v>0</v>
      </c>
      <c r="RQ20" s="19">
        <f>IF($AA20&lt;&gt;"",SUMPRODUCT(('Booking Guest Information'!$A$21:$A$170&lt;&gt;"X")*('Booking Guest Information'!$M$21:$M$170&lt;=RQ$5)*('Booking Guest Information'!$O$21:$O$170&gt;RQ$5)*('Booking Guest Information'!$G$21:$G$170=$AA20)),"")</f>
        <v>0</v>
      </c>
      <c r="RR20" s="19">
        <f>IF($AA20&lt;&gt;"",SUMPRODUCT(('Booking Guest Information'!$A$21:$A$170&lt;&gt;"X")*('Booking Guest Information'!$M$21:$M$170&lt;=RR$5)*('Booking Guest Information'!$O$21:$O$170&gt;RR$5)*('Booking Guest Information'!$G$21:$G$170=$AA20)),"")</f>
        <v>0</v>
      </c>
      <c r="RS20" s="19">
        <f>IF($AA20&lt;&gt;"",SUMPRODUCT(('Booking Guest Information'!$A$21:$A$170&lt;&gt;"X")*('Booking Guest Information'!$M$21:$M$170&lt;=RS$5)*('Booking Guest Information'!$O$21:$O$170&gt;RS$5)*('Booking Guest Information'!$G$21:$G$170=$AA20)),"")</f>
        <v>0</v>
      </c>
      <c r="RT20" s="19">
        <f>IF($AA20&lt;&gt;"",SUMPRODUCT(('Booking Guest Information'!$A$21:$A$170&lt;&gt;"X")*('Booking Guest Information'!$M$21:$M$170&lt;=RT$5)*('Booking Guest Information'!$O$21:$O$170&gt;RT$5)*('Booking Guest Information'!$G$21:$G$170=$AA20)),"")</f>
        <v>0</v>
      </c>
      <c r="RU20" s="19">
        <f>IF($AA20&lt;&gt;"",SUMPRODUCT(('Booking Guest Information'!$A$21:$A$170&lt;&gt;"X")*('Booking Guest Information'!$M$21:$M$170&lt;=RU$5)*('Booking Guest Information'!$O$21:$O$170&gt;RU$5)*('Booking Guest Information'!$G$21:$G$170=$AA20)),"")</f>
        <v>0</v>
      </c>
      <c r="RV20" s="19">
        <f>IF($AA20&lt;&gt;"",SUMPRODUCT(('Booking Guest Information'!$A$21:$A$170&lt;&gt;"X")*('Booking Guest Information'!$M$21:$M$170&lt;=RV$5)*('Booking Guest Information'!$O$21:$O$170&gt;RV$5)*('Booking Guest Information'!$G$21:$G$170=$AA20)),"")</f>
        <v>0</v>
      </c>
      <c r="RW20" s="19">
        <f>IF($AA20&lt;&gt;"",SUMPRODUCT(('Booking Guest Information'!$A$21:$A$170&lt;&gt;"X")*('Booking Guest Information'!$M$21:$M$170&lt;=RW$5)*('Booking Guest Information'!$O$21:$O$170&gt;RW$5)*('Booking Guest Information'!$G$21:$G$170=$AA20)),"")</f>
        <v>0</v>
      </c>
      <c r="RX20" s="19">
        <f>IF($AA20&lt;&gt;"",SUMPRODUCT(('Booking Guest Information'!$A$21:$A$170&lt;&gt;"X")*('Booking Guest Information'!$M$21:$M$170&lt;=RX$5)*('Booking Guest Information'!$O$21:$O$170&gt;RX$5)*('Booking Guest Information'!$G$21:$G$170=$AA20)),"")</f>
        <v>0</v>
      </c>
      <c r="RY20" s="19">
        <f>IF($AA20&lt;&gt;"",SUMPRODUCT(('Booking Guest Information'!$A$21:$A$170&lt;&gt;"X")*('Booking Guest Information'!$M$21:$M$170&lt;=RY$5)*('Booking Guest Information'!$O$21:$O$170&gt;RY$5)*('Booking Guest Information'!$G$21:$G$170=$AA20)),"")</f>
        <v>0</v>
      </c>
      <c r="RZ20" s="19">
        <f>IF($AA20&lt;&gt;"",SUMPRODUCT(('Booking Guest Information'!$A$21:$A$170&lt;&gt;"X")*('Booking Guest Information'!$M$21:$M$170&lt;=RZ$5)*('Booking Guest Information'!$O$21:$O$170&gt;RZ$5)*('Booking Guest Information'!$G$21:$G$170=$AA20)),"")</f>
        <v>0</v>
      </c>
      <c r="SA20" s="19">
        <f>IF($AA20&lt;&gt;"",SUMPRODUCT(('Booking Guest Information'!$A$21:$A$170&lt;&gt;"X")*('Booking Guest Information'!$M$21:$M$170&lt;=SA$5)*('Booking Guest Information'!$O$21:$O$170&gt;SA$5)*('Booking Guest Information'!$G$21:$G$170=$AA20)),"")</f>
        <v>0</v>
      </c>
      <c r="SB20" s="19">
        <f>IF($AA20&lt;&gt;"",SUMPRODUCT(('Booking Guest Information'!$A$21:$A$170&lt;&gt;"X")*('Booking Guest Information'!$M$21:$M$170&lt;=SB$5)*('Booking Guest Information'!$O$21:$O$170&gt;SB$5)*('Booking Guest Information'!$G$21:$G$170=$AA20)),"")</f>
        <v>0</v>
      </c>
      <c r="SC20" s="19">
        <f>IF($AA20&lt;&gt;"",SUMPRODUCT(('Booking Guest Information'!$A$21:$A$170&lt;&gt;"X")*('Booking Guest Information'!$M$21:$M$170&lt;=SC$5)*('Booking Guest Information'!$O$21:$O$170&gt;SC$5)*('Booking Guest Information'!$G$21:$G$170=$AA20)),"")</f>
        <v>0</v>
      </c>
      <c r="SD20" s="19">
        <f>IF($AA20&lt;&gt;"",SUMPRODUCT(('Booking Guest Information'!$A$21:$A$170&lt;&gt;"X")*('Booking Guest Information'!$M$21:$M$170&lt;=SD$5)*('Booking Guest Information'!$O$21:$O$170&gt;SD$5)*('Booking Guest Information'!$G$21:$G$170=$AA20)),"")</f>
        <v>0</v>
      </c>
      <c r="SE20" s="19">
        <f>IF($AA20&lt;&gt;"",SUMPRODUCT(('Booking Guest Information'!$A$21:$A$170&lt;&gt;"X")*('Booking Guest Information'!$M$21:$M$170&lt;=SE$5)*('Booking Guest Information'!$O$21:$O$170&gt;SE$5)*('Booking Guest Information'!$G$21:$G$170=$AA20)),"")</f>
        <v>0</v>
      </c>
      <c r="SF20" s="19">
        <f>IF($AA20&lt;&gt;"",SUMPRODUCT(('Booking Guest Information'!$A$21:$A$170&lt;&gt;"X")*('Booking Guest Information'!$M$21:$M$170&lt;=SF$5)*('Booking Guest Information'!$O$21:$O$170&gt;SF$5)*('Booking Guest Information'!$G$21:$G$170=$AA20)),"")</f>
        <v>0</v>
      </c>
      <c r="SG20" s="19">
        <f>IF($AA20&lt;&gt;"",SUMPRODUCT(('Booking Guest Information'!$A$21:$A$170&lt;&gt;"X")*('Booking Guest Information'!$M$21:$M$170&lt;=SG$5)*('Booking Guest Information'!$O$21:$O$170&gt;SG$5)*('Booking Guest Information'!$G$21:$G$170=$AA20)),"")</f>
        <v>0</v>
      </c>
      <c r="SH20" s="19">
        <f>IF($AA20&lt;&gt;"",SUMPRODUCT(('Booking Guest Information'!$A$21:$A$170&lt;&gt;"X")*('Booking Guest Information'!$M$21:$M$170&lt;=SH$5)*('Booking Guest Information'!$O$21:$O$170&gt;SH$5)*('Booking Guest Information'!$G$21:$G$170=$AA20)),"")</f>
        <v>0</v>
      </c>
      <c r="SI20" s="19">
        <f>IF($AA20&lt;&gt;"",SUMPRODUCT(('Booking Guest Information'!$A$21:$A$170&lt;&gt;"X")*('Booking Guest Information'!$M$21:$M$170&lt;=SI$5)*('Booking Guest Information'!$O$21:$O$170&gt;SI$5)*('Booking Guest Information'!$G$21:$G$170=$AA20)),"")</f>
        <v>0</v>
      </c>
      <c r="SJ20" s="19">
        <f>IF($AA20&lt;&gt;"",SUMPRODUCT(('Booking Guest Information'!$A$21:$A$170&lt;&gt;"X")*('Booking Guest Information'!$M$21:$M$170&lt;=SJ$5)*('Booking Guest Information'!$O$21:$O$170&gt;SJ$5)*('Booking Guest Information'!$G$21:$G$170=$AA20)),"")</f>
        <v>0</v>
      </c>
      <c r="SK20" s="19">
        <f>IF($AA20&lt;&gt;"",SUMPRODUCT(('Booking Guest Information'!$A$21:$A$170&lt;&gt;"X")*('Booking Guest Information'!$M$21:$M$170&lt;=SK$5)*('Booking Guest Information'!$O$21:$O$170&gt;SK$5)*('Booking Guest Information'!$G$21:$G$170=$AA20)),"")</f>
        <v>0</v>
      </c>
      <c r="SL20" s="19">
        <f>IF($AA20&lt;&gt;"",SUMPRODUCT(('Booking Guest Information'!$A$21:$A$170&lt;&gt;"X")*('Booking Guest Information'!$M$21:$M$170&lt;=SL$5)*('Booking Guest Information'!$O$21:$O$170&gt;SL$5)*('Booking Guest Information'!$G$21:$G$170=$AA20)),"")</f>
        <v>0</v>
      </c>
      <c r="SM20" s="19">
        <f>IF($AA20&lt;&gt;"",SUMPRODUCT(('Booking Guest Information'!$A$21:$A$170&lt;&gt;"X")*('Booking Guest Information'!$M$21:$M$170&lt;=SM$5)*('Booking Guest Information'!$O$21:$O$170&gt;SM$5)*('Booking Guest Information'!$G$21:$G$170=$AA20)),"")</f>
        <v>0</v>
      </c>
      <c r="SN20" s="19">
        <f>IF($AA20&lt;&gt;"",SUMPRODUCT(('Booking Guest Information'!$A$21:$A$170&lt;&gt;"X")*('Booking Guest Information'!$M$21:$M$170&lt;=SN$5)*('Booking Guest Information'!$O$21:$O$170&gt;SN$5)*('Booking Guest Information'!$G$21:$G$170=$AA20)),"")</f>
        <v>0</v>
      </c>
      <c r="SO20" s="19">
        <f>IF($AA20&lt;&gt;"",SUMPRODUCT(('Booking Guest Information'!$A$21:$A$170&lt;&gt;"X")*('Booking Guest Information'!$M$21:$M$170&lt;=SO$5)*('Booking Guest Information'!$O$21:$O$170&gt;SO$5)*('Booking Guest Information'!$G$21:$G$170=$AA20)),"")</f>
        <v>0</v>
      </c>
      <c r="SP20" s="19">
        <f>IF($AA20&lt;&gt;"",SUMPRODUCT(('Booking Guest Information'!$A$21:$A$170&lt;&gt;"X")*('Booking Guest Information'!$M$21:$M$170&lt;=SP$5)*('Booking Guest Information'!$O$21:$O$170&gt;SP$5)*('Booking Guest Information'!$G$21:$G$170=$AA20)),"")</f>
        <v>0</v>
      </c>
      <c r="SQ20" s="19">
        <f>IF($AA20&lt;&gt;"",SUMPRODUCT(('Booking Guest Information'!$A$21:$A$170&lt;&gt;"X")*('Booking Guest Information'!$M$21:$M$170&lt;=SQ$5)*('Booking Guest Information'!$O$21:$O$170&gt;SQ$5)*('Booking Guest Information'!$G$21:$G$170=$AA20)),"")</f>
        <v>0</v>
      </c>
      <c r="SR20" s="19">
        <f>IF($AA20&lt;&gt;"",SUMPRODUCT(('Booking Guest Information'!$A$21:$A$170&lt;&gt;"X")*('Booking Guest Information'!$M$21:$M$170&lt;=SR$5)*('Booking Guest Information'!$O$21:$O$170&gt;SR$5)*('Booking Guest Information'!$G$21:$G$170=$AA20)),"")</f>
        <v>0</v>
      </c>
      <c r="SS20" s="19">
        <f>IF($AA20&lt;&gt;"",SUMPRODUCT(('Booking Guest Information'!$A$21:$A$170&lt;&gt;"X")*('Booking Guest Information'!$M$21:$M$170&lt;=SS$5)*('Booking Guest Information'!$O$21:$O$170&gt;SS$5)*('Booking Guest Information'!$G$21:$G$170=$AA20)),"")</f>
        <v>0</v>
      </c>
      <c r="ST20" s="19">
        <f>IF($AA20&lt;&gt;"",SUMPRODUCT(('Booking Guest Information'!$A$21:$A$170&lt;&gt;"X")*('Booking Guest Information'!$M$21:$M$170&lt;=ST$5)*('Booking Guest Information'!$O$21:$O$170&gt;ST$5)*('Booking Guest Information'!$G$21:$G$170=$AA20)),"")</f>
        <v>0</v>
      </c>
      <c r="SU20" s="19">
        <f>IF($AA20&lt;&gt;"",SUMPRODUCT(('Booking Guest Information'!$A$21:$A$170&lt;&gt;"X")*('Booking Guest Information'!$M$21:$M$170&lt;=SU$5)*('Booking Guest Information'!$O$21:$O$170&gt;SU$5)*('Booking Guest Information'!$G$21:$G$170=$AA20)),"")</f>
        <v>0</v>
      </c>
      <c r="SV20" s="19">
        <f>IF($AA20&lt;&gt;"",SUMPRODUCT(('Booking Guest Information'!$A$21:$A$170&lt;&gt;"X")*('Booking Guest Information'!$M$21:$M$170&lt;=SV$5)*('Booking Guest Information'!$O$21:$O$170&gt;SV$5)*('Booking Guest Information'!$G$21:$G$170=$AA20)),"")</f>
        <v>0</v>
      </c>
      <c r="SW20" s="19">
        <f>IF($AA20&lt;&gt;"",SUMPRODUCT(('Booking Guest Information'!$A$21:$A$170&lt;&gt;"X")*('Booking Guest Information'!$M$21:$M$170&lt;=SW$5)*('Booking Guest Information'!$O$21:$O$170&gt;SW$5)*('Booking Guest Information'!$G$21:$G$170=$AA20)),"")</f>
        <v>0</v>
      </c>
      <c r="SX20" s="19">
        <f>IF($AA20&lt;&gt;"",SUMPRODUCT(('Booking Guest Information'!$A$21:$A$170&lt;&gt;"X")*('Booking Guest Information'!$M$21:$M$170&lt;=SX$5)*('Booking Guest Information'!$O$21:$O$170&gt;SX$5)*('Booking Guest Information'!$G$21:$G$170=$AA20)),"")</f>
        <v>0</v>
      </c>
      <c r="SY20" s="19">
        <f>IF($AA20&lt;&gt;"",SUMPRODUCT(('Booking Guest Information'!$A$21:$A$170&lt;&gt;"X")*('Booking Guest Information'!$M$21:$M$170&lt;=SY$5)*('Booking Guest Information'!$O$21:$O$170&gt;SY$5)*('Booking Guest Information'!$G$21:$G$170=$AA20)),"")</f>
        <v>0</v>
      </c>
      <c r="SZ20" s="19">
        <f>IF($AA20&lt;&gt;"",SUMPRODUCT(('Booking Guest Information'!$A$21:$A$170&lt;&gt;"X")*('Booking Guest Information'!$M$21:$M$170&lt;=SZ$5)*('Booking Guest Information'!$O$21:$O$170&gt;SZ$5)*('Booking Guest Information'!$G$21:$G$170=$AA20)),"")</f>
        <v>0</v>
      </c>
      <c r="TA20" s="19">
        <f>IF($AA20&lt;&gt;"",SUMPRODUCT(('Booking Guest Information'!$A$21:$A$170&lt;&gt;"X")*('Booking Guest Information'!$M$21:$M$170&lt;=TA$5)*('Booking Guest Information'!$O$21:$O$170&gt;TA$5)*('Booking Guest Information'!$G$21:$G$170=$AA20)),"")</f>
        <v>0</v>
      </c>
      <c r="TB20" s="19">
        <f>IF($AA20&lt;&gt;"",SUMPRODUCT(('Booking Guest Information'!$A$21:$A$170&lt;&gt;"X")*('Booking Guest Information'!$M$21:$M$170&lt;=TB$5)*('Booking Guest Information'!$O$21:$O$170&gt;TB$5)*('Booking Guest Information'!$G$21:$G$170=$AA20)),"")</f>
        <v>0</v>
      </c>
      <c r="TC20" s="19">
        <f>IF($AA20&lt;&gt;"",SUMPRODUCT(('Booking Guest Information'!$A$21:$A$170&lt;&gt;"X")*('Booking Guest Information'!$M$21:$M$170&lt;=TC$5)*('Booking Guest Information'!$O$21:$O$170&gt;TC$5)*('Booking Guest Information'!$G$21:$G$170=$AA20)),"")</f>
        <v>0</v>
      </c>
      <c r="TD20" s="19">
        <f>IF($AA20&lt;&gt;"",SUMPRODUCT(('Booking Guest Information'!$A$21:$A$170&lt;&gt;"X")*('Booking Guest Information'!$M$21:$M$170&lt;=TD$5)*('Booking Guest Information'!$O$21:$O$170&gt;TD$5)*('Booking Guest Information'!$G$21:$G$170=$AA20)),"")</f>
        <v>0</v>
      </c>
      <c r="TE20" s="19">
        <f>IF($AA20&lt;&gt;"",SUMPRODUCT(('Booking Guest Information'!$A$21:$A$170&lt;&gt;"X")*('Booking Guest Information'!$M$21:$M$170&lt;=TE$5)*('Booking Guest Information'!$O$21:$O$170&gt;TE$5)*('Booking Guest Information'!$G$21:$G$170=$AA20)),"")</f>
        <v>0</v>
      </c>
      <c r="TF20" s="19">
        <f>IF($AA20&lt;&gt;"",SUMPRODUCT(('Booking Guest Information'!$A$21:$A$170&lt;&gt;"X")*('Booking Guest Information'!$M$21:$M$170&lt;=TF$5)*('Booking Guest Information'!$O$21:$O$170&gt;TF$5)*('Booking Guest Information'!$G$21:$G$170=$AA20)),"")</f>
        <v>0</v>
      </c>
      <c r="TG20" s="19">
        <f>IF($AA20&lt;&gt;"",SUMPRODUCT(('Booking Guest Information'!$A$21:$A$170&lt;&gt;"X")*('Booking Guest Information'!$M$21:$M$170&lt;=TG$5)*('Booking Guest Information'!$O$21:$O$170&gt;TG$5)*('Booking Guest Information'!$G$21:$G$170=$AA20)),"")</f>
        <v>0</v>
      </c>
      <c r="TH20" s="19">
        <f>IF($AA20&lt;&gt;"",SUMPRODUCT(('Booking Guest Information'!$A$21:$A$170&lt;&gt;"X")*('Booking Guest Information'!$M$21:$M$170&lt;=TH$5)*('Booking Guest Information'!$O$21:$O$170&gt;TH$5)*('Booking Guest Information'!$G$21:$G$170=$AA20)),"")</f>
        <v>0</v>
      </c>
      <c r="TI20" s="19">
        <f>IF($AA20&lt;&gt;"",SUMPRODUCT(('Booking Guest Information'!$A$21:$A$170&lt;&gt;"X")*('Booking Guest Information'!$M$21:$M$170&lt;=TI$5)*('Booking Guest Information'!$O$21:$O$170&gt;TI$5)*('Booking Guest Information'!$G$21:$G$170=$AA20)),"")</f>
        <v>0</v>
      </c>
      <c r="TJ20" s="19">
        <f>IF($AA20&lt;&gt;"",SUMPRODUCT(('Booking Guest Information'!$A$21:$A$170&lt;&gt;"X")*('Booking Guest Information'!$M$21:$M$170&lt;=TJ$5)*('Booking Guest Information'!$O$21:$O$170&gt;TJ$5)*('Booking Guest Information'!$G$21:$G$170=$AA20)),"")</f>
        <v>0</v>
      </c>
      <c r="TK20" s="19">
        <f>IF($AA20&lt;&gt;"",SUMPRODUCT(('Booking Guest Information'!$A$21:$A$170&lt;&gt;"X")*('Booking Guest Information'!$M$21:$M$170&lt;=TK$5)*('Booking Guest Information'!$O$21:$O$170&gt;TK$5)*('Booking Guest Information'!$G$21:$G$170=$AA20)),"")</f>
        <v>0</v>
      </c>
    </row>
    <row r="21" spans="2:531" x14ac:dyDescent="0.3">
      <c r="B21" s="134">
        <f>'Availability - Room Type'!B57</f>
        <v>42219</v>
      </c>
      <c r="C21" s="19">
        <v>8</v>
      </c>
      <c r="D21" s="19"/>
      <c r="E21" s="19"/>
      <c r="F21" s="19"/>
      <c r="G21" s="19"/>
      <c r="H21" s="19"/>
      <c r="I21" s="19"/>
      <c r="J21" s="19"/>
      <c r="K21" s="19"/>
      <c r="L21" s="19"/>
      <c r="M21" s="19"/>
      <c r="N21" s="19"/>
      <c r="O21" s="19"/>
      <c r="P21" s="19"/>
      <c r="Q21" s="19"/>
      <c r="R21" s="19"/>
      <c r="S21" s="19"/>
      <c r="T21" s="19"/>
      <c r="U21" s="19"/>
      <c r="V21" s="19"/>
      <c r="AA21" s="19">
        <f>IF('Room Information'!L13&lt;&gt;"",'Room Information'!L13,"")</f>
        <v>207</v>
      </c>
      <c r="AB21" s="19">
        <f>IF($AA21&lt;&gt;"",SUMPRODUCT(('Booking Guest Information'!$A$21:$A$170&lt;&gt;"X")*('Booking Guest Information'!$M$21:$M$170&lt;=AB$5)*('Booking Guest Information'!$O$21:$O$170&gt;AB$5)*('Booking Guest Information'!$G$21:$G$170=$AA21)),"")</f>
        <v>0</v>
      </c>
      <c r="AC21" s="19">
        <f>IF($AA21&lt;&gt;"",SUMPRODUCT(('Booking Guest Information'!$A$21:$A$170&lt;&gt;"X")*('Booking Guest Information'!$M$21:$M$170&lt;=AC$5)*('Booking Guest Information'!$O$21:$O$170&gt;AC$5)*('Booking Guest Information'!$G$21:$G$170=$AA21)),"")</f>
        <v>0</v>
      </c>
      <c r="AD21" s="19">
        <f>IF($AA21&lt;&gt;"",SUMPRODUCT(('Booking Guest Information'!$A$21:$A$170&lt;&gt;"X")*('Booking Guest Information'!$M$21:$M$170&lt;=AD$5)*('Booking Guest Information'!$O$21:$O$170&gt;AD$5)*('Booking Guest Information'!$G$21:$G$170=$AA21)),"")</f>
        <v>0</v>
      </c>
      <c r="AE21" s="19">
        <f>IF($AA21&lt;&gt;"",SUMPRODUCT(('Booking Guest Information'!$A$21:$A$170&lt;&gt;"X")*('Booking Guest Information'!$M$21:$M$170&lt;=AE$5)*('Booking Guest Information'!$O$21:$O$170&gt;AE$5)*('Booking Guest Information'!$G$21:$G$170=$AA21)),"")</f>
        <v>0</v>
      </c>
      <c r="AF21" s="19">
        <f>IF($AA21&lt;&gt;"",SUMPRODUCT(('Booking Guest Information'!$A$21:$A$170&lt;&gt;"X")*('Booking Guest Information'!$M$21:$M$170&lt;=AF$5)*('Booking Guest Information'!$O$21:$O$170&gt;AF$5)*('Booking Guest Information'!$G$21:$G$170=$AA21)),"")</f>
        <v>0</v>
      </c>
      <c r="AG21" s="19">
        <f>IF($AA21&lt;&gt;"",SUMPRODUCT(('Booking Guest Information'!$A$21:$A$170&lt;&gt;"X")*('Booking Guest Information'!$M$21:$M$170&lt;=AG$5)*('Booking Guest Information'!$O$21:$O$170&gt;AG$5)*('Booking Guest Information'!$G$21:$G$170=$AA21)),"")</f>
        <v>0</v>
      </c>
      <c r="AH21" s="19">
        <f>IF($AA21&lt;&gt;"",SUMPRODUCT(('Booking Guest Information'!$A$21:$A$170&lt;&gt;"X")*('Booking Guest Information'!$M$21:$M$170&lt;=AH$5)*('Booking Guest Information'!$O$21:$O$170&gt;AH$5)*('Booking Guest Information'!$G$21:$G$170=$AA21)),"")</f>
        <v>0</v>
      </c>
      <c r="AI21" s="19">
        <f>IF($AA21&lt;&gt;"",SUMPRODUCT(('Booking Guest Information'!$A$21:$A$170&lt;&gt;"X")*('Booking Guest Information'!$M$21:$M$170&lt;=AI$5)*('Booking Guest Information'!$O$21:$O$170&gt;AI$5)*('Booking Guest Information'!$G$21:$G$170=$AA21)),"")</f>
        <v>0</v>
      </c>
      <c r="AJ21" s="19">
        <f>IF($AA21&lt;&gt;"",SUMPRODUCT(('Booking Guest Information'!$A$21:$A$170&lt;&gt;"X")*('Booking Guest Information'!$M$21:$M$170&lt;=AJ$5)*('Booking Guest Information'!$O$21:$O$170&gt;AJ$5)*('Booking Guest Information'!$G$21:$G$170=$AA21)),"")</f>
        <v>0</v>
      </c>
      <c r="AK21" s="19">
        <f>IF($AA21&lt;&gt;"",SUMPRODUCT(('Booking Guest Information'!$A$21:$A$170&lt;&gt;"X")*('Booking Guest Information'!$M$21:$M$170&lt;=AK$5)*('Booking Guest Information'!$O$21:$O$170&gt;AK$5)*('Booking Guest Information'!$G$21:$G$170=$AA21)),"")</f>
        <v>0</v>
      </c>
      <c r="AL21" s="19">
        <f>IF($AA21&lt;&gt;"",SUMPRODUCT(('Booking Guest Information'!$A$21:$A$170&lt;&gt;"X")*('Booking Guest Information'!$M$21:$M$170&lt;=AL$5)*('Booking Guest Information'!$O$21:$O$170&gt;AL$5)*('Booking Guest Information'!$G$21:$G$170=$AA21)),"")</f>
        <v>0</v>
      </c>
      <c r="AM21" s="19">
        <f>IF($AA21&lt;&gt;"",SUMPRODUCT(('Booking Guest Information'!$A$21:$A$170&lt;&gt;"X")*('Booking Guest Information'!$M$21:$M$170&lt;=AM$5)*('Booking Guest Information'!$O$21:$O$170&gt;AM$5)*('Booking Guest Information'!$G$21:$G$170=$AA21)),"")</f>
        <v>0</v>
      </c>
      <c r="AN21" s="19">
        <f>IF($AA21&lt;&gt;"",SUMPRODUCT(('Booking Guest Information'!$A$21:$A$170&lt;&gt;"X")*('Booking Guest Information'!$M$21:$M$170&lt;=AN$5)*('Booking Guest Information'!$O$21:$O$170&gt;AN$5)*('Booking Guest Information'!$G$21:$G$170=$AA21)),"")</f>
        <v>0</v>
      </c>
      <c r="AO21" s="19">
        <f>IF($AA21&lt;&gt;"",SUMPRODUCT(('Booking Guest Information'!$A$21:$A$170&lt;&gt;"X")*('Booking Guest Information'!$M$21:$M$170&lt;=AO$5)*('Booking Guest Information'!$O$21:$O$170&gt;AO$5)*('Booking Guest Information'!$G$21:$G$170=$AA21)),"")</f>
        <v>0</v>
      </c>
      <c r="AP21" s="19">
        <f>IF($AA21&lt;&gt;"",SUMPRODUCT(('Booking Guest Information'!$A$21:$A$170&lt;&gt;"X")*('Booking Guest Information'!$M$21:$M$170&lt;=AP$5)*('Booking Guest Information'!$O$21:$O$170&gt;AP$5)*('Booking Guest Information'!$G$21:$G$170=$AA21)),"")</f>
        <v>0</v>
      </c>
      <c r="AQ21" s="19">
        <f>IF($AA21&lt;&gt;"",SUMPRODUCT(('Booking Guest Information'!$A$21:$A$170&lt;&gt;"X")*('Booking Guest Information'!$M$21:$M$170&lt;=AQ$5)*('Booking Guest Information'!$O$21:$O$170&gt;AQ$5)*('Booking Guest Information'!$G$21:$G$170=$AA21)),"")</f>
        <v>0</v>
      </c>
      <c r="AR21" s="19">
        <f>IF($AA21&lt;&gt;"",SUMPRODUCT(('Booking Guest Information'!$A$21:$A$170&lt;&gt;"X")*('Booking Guest Information'!$M$21:$M$170&lt;=AR$5)*('Booking Guest Information'!$O$21:$O$170&gt;AR$5)*('Booking Guest Information'!$G$21:$G$170=$AA21)),"")</f>
        <v>0</v>
      </c>
      <c r="AS21" s="19">
        <f>IF($AA21&lt;&gt;"",SUMPRODUCT(('Booking Guest Information'!$A$21:$A$170&lt;&gt;"X")*('Booking Guest Information'!$M$21:$M$170&lt;=AS$5)*('Booking Guest Information'!$O$21:$O$170&gt;AS$5)*('Booking Guest Information'!$G$21:$G$170=$AA21)),"")</f>
        <v>0</v>
      </c>
      <c r="AT21" s="19">
        <f>IF($AA21&lt;&gt;"",SUMPRODUCT(('Booking Guest Information'!$A$21:$A$170&lt;&gt;"X")*('Booking Guest Information'!$M$21:$M$170&lt;=AT$5)*('Booking Guest Information'!$O$21:$O$170&gt;AT$5)*('Booking Guest Information'!$G$21:$G$170=$AA21)),"")</f>
        <v>0</v>
      </c>
      <c r="AU21" s="19">
        <f>IF($AA21&lt;&gt;"",SUMPRODUCT(('Booking Guest Information'!$A$21:$A$170&lt;&gt;"X")*('Booking Guest Information'!$M$21:$M$170&lt;=AU$5)*('Booking Guest Information'!$O$21:$O$170&gt;AU$5)*('Booking Guest Information'!$G$21:$G$170=$AA21)),"")</f>
        <v>0</v>
      </c>
      <c r="AV21" s="19">
        <f>IF($AA21&lt;&gt;"",SUMPRODUCT(('Booking Guest Information'!$A$21:$A$170&lt;&gt;"X")*('Booking Guest Information'!$M$21:$M$170&lt;=AV$5)*('Booking Guest Information'!$O$21:$O$170&gt;AV$5)*('Booking Guest Information'!$G$21:$G$170=$AA21)),"")</f>
        <v>0</v>
      </c>
      <c r="AW21" s="19">
        <f>IF($AA21&lt;&gt;"",SUMPRODUCT(('Booking Guest Information'!$A$21:$A$170&lt;&gt;"X")*('Booking Guest Information'!$M$21:$M$170&lt;=AW$5)*('Booking Guest Information'!$O$21:$O$170&gt;AW$5)*('Booking Guest Information'!$G$21:$G$170=$AA21)),"")</f>
        <v>0</v>
      </c>
      <c r="AX21" s="19">
        <f>IF($AA21&lt;&gt;"",SUMPRODUCT(('Booking Guest Information'!$A$21:$A$170&lt;&gt;"X")*('Booking Guest Information'!$M$21:$M$170&lt;=AX$5)*('Booking Guest Information'!$O$21:$O$170&gt;AX$5)*('Booking Guest Information'!$G$21:$G$170=$AA21)),"")</f>
        <v>0</v>
      </c>
      <c r="AY21" s="19">
        <f>IF($AA21&lt;&gt;"",SUMPRODUCT(('Booking Guest Information'!$A$21:$A$170&lt;&gt;"X")*('Booking Guest Information'!$M$21:$M$170&lt;=AY$5)*('Booking Guest Information'!$O$21:$O$170&gt;AY$5)*('Booking Guest Information'!$G$21:$G$170=$AA21)),"")</f>
        <v>0</v>
      </c>
      <c r="AZ21" s="19">
        <f>IF($AA21&lt;&gt;"",SUMPRODUCT(('Booking Guest Information'!$A$21:$A$170&lt;&gt;"X")*('Booking Guest Information'!$M$21:$M$170&lt;=AZ$5)*('Booking Guest Information'!$O$21:$O$170&gt;AZ$5)*('Booking Guest Information'!$G$21:$G$170=$AA21)),"")</f>
        <v>0</v>
      </c>
      <c r="BA21" s="19">
        <f>IF($AA21&lt;&gt;"",SUMPRODUCT(('Booking Guest Information'!$A$21:$A$170&lt;&gt;"X")*('Booking Guest Information'!$M$21:$M$170&lt;=BA$5)*('Booking Guest Information'!$O$21:$O$170&gt;BA$5)*('Booking Guest Information'!$G$21:$G$170=$AA21)),"")</f>
        <v>0</v>
      </c>
      <c r="BB21" s="19">
        <f>IF($AA21&lt;&gt;"",SUMPRODUCT(('Booking Guest Information'!$A$21:$A$170&lt;&gt;"X")*('Booking Guest Information'!$M$21:$M$170&lt;=BB$5)*('Booking Guest Information'!$O$21:$O$170&gt;BB$5)*('Booking Guest Information'!$G$21:$G$170=$AA21)),"")</f>
        <v>0</v>
      </c>
      <c r="BC21" s="19">
        <f>IF($AA21&lt;&gt;"",SUMPRODUCT(('Booking Guest Information'!$A$21:$A$170&lt;&gt;"X")*('Booking Guest Information'!$M$21:$M$170&lt;=BC$5)*('Booking Guest Information'!$O$21:$O$170&gt;BC$5)*('Booking Guest Information'!$G$21:$G$170=$AA21)),"")</f>
        <v>0</v>
      </c>
      <c r="BD21" s="19">
        <f>IF($AA21&lt;&gt;"",SUMPRODUCT(('Booking Guest Information'!$A$21:$A$170&lt;&gt;"X")*('Booking Guest Information'!$M$21:$M$170&lt;=BD$5)*('Booking Guest Information'!$O$21:$O$170&gt;BD$5)*('Booking Guest Information'!$G$21:$G$170=$AA21)),"")</f>
        <v>0</v>
      </c>
      <c r="BE21" s="19">
        <f>IF($AA21&lt;&gt;"",SUMPRODUCT(('Booking Guest Information'!$A$21:$A$170&lt;&gt;"X")*('Booking Guest Information'!$M$21:$M$170&lt;=BE$5)*('Booking Guest Information'!$O$21:$O$170&gt;BE$5)*('Booking Guest Information'!$G$21:$G$170=$AA21)),"")</f>
        <v>0</v>
      </c>
      <c r="BF21" s="19">
        <f>IF($AA21&lt;&gt;"",SUMPRODUCT(('Booking Guest Information'!$A$21:$A$170&lt;&gt;"X")*('Booking Guest Information'!$M$21:$M$170&lt;=BF$5)*('Booking Guest Information'!$O$21:$O$170&gt;BF$5)*('Booking Guest Information'!$G$21:$G$170=$AA21)),"")</f>
        <v>0</v>
      </c>
      <c r="BG21" s="19">
        <f>IF($AA21&lt;&gt;"",SUMPRODUCT(('Booking Guest Information'!$A$21:$A$170&lt;&gt;"X")*('Booking Guest Information'!$M$21:$M$170&lt;=BG$5)*('Booking Guest Information'!$O$21:$O$170&gt;BG$5)*('Booking Guest Information'!$G$21:$G$170=$AA21)),"")</f>
        <v>0</v>
      </c>
      <c r="BH21" s="19">
        <f>IF($AA21&lt;&gt;"",SUMPRODUCT(('Booking Guest Information'!$A$21:$A$170&lt;&gt;"X")*('Booking Guest Information'!$M$21:$M$170&lt;=BH$5)*('Booking Guest Information'!$O$21:$O$170&gt;BH$5)*('Booking Guest Information'!$G$21:$G$170=$AA21)),"")</f>
        <v>0</v>
      </c>
      <c r="BI21" s="19">
        <f>IF($AA21&lt;&gt;"",SUMPRODUCT(('Booking Guest Information'!$A$21:$A$170&lt;&gt;"X")*('Booking Guest Information'!$M$21:$M$170&lt;=BI$5)*('Booking Guest Information'!$O$21:$O$170&gt;BI$5)*('Booking Guest Information'!$G$21:$G$170=$AA21)),"")</f>
        <v>0</v>
      </c>
      <c r="BJ21" s="19">
        <f>IF($AA21&lt;&gt;"",SUMPRODUCT(('Booking Guest Information'!$A$21:$A$170&lt;&gt;"X")*('Booking Guest Information'!$M$21:$M$170&lt;=BJ$5)*('Booking Guest Information'!$O$21:$O$170&gt;BJ$5)*('Booking Guest Information'!$G$21:$G$170=$AA21)),"")</f>
        <v>0</v>
      </c>
      <c r="BK21" s="19">
        <f>IF($AA21&lt;&gt;"",SUMPRODUCT(('Booking Guest Information'!$A$21:$A$170&lt;&gt;"X")*('Booking Guest Information'!$M$21:$M$170&lt;=BK$5)*('Booking Guest Information'!$O$21:$O$170&gt;BK$5)*('Booking Guest Information'!$G$21:$G$170=$AA21)),"")</f>
        <v>0</v>
      </c>
      <c r="BL21" s="19">
        <f>IF($AA21&lt;&gt;"",SUMPRODUCT(('Booking Guest Information'!$A$21:$A$170&lt;&gt;"X")*('Booking Guest Information'!$M$21:$M$170&lt;=BL$5)*('Booking Guest Information'!$O$21:$O$170&gt;BL$5)*('Booking Guest Information'!$G$21:$G$170=$AA21)),"")</f>
        <v>0</v>
      </c>
      <c r="BM21" s="19">
        <f>IF($AA21&lt;&gt;"",SUMPRODUCT(('Booking Guest Information'!$A$21:$A$170&lt;&gt;"X")*('Booking Guest Information'!$M$21:$M$170&lt;=BM$5)*('Booking Guest Information'!$O$21:$O$170&gt;BM$5)*('Booking Guest Information'!$G$21:$G$170=$AA21)),"")</f>
        <v>0</v>
      </c>
      <c r="BN21" s="19">
        <f>IF($AA21&lt;&gt;"",SUMPRODUCT(('Booking Guest Information'!$A$21:$A$170&lt;&gt;"X")*('Booking Guest Information'!$M$21:$M$170&lt;=BN$5)*('Booking Guest Information'!$O$21:$O$170&gt;BN$5)*('Booking Guest Information'!$G$21:$G$170=$AA21)),"")</f>
        <v>0</v>
      </c>
      <c r="BO21" s="19">
        <f>IF($AA21&lt;&gt;"",SUMPRODUCT(('Booking Guest Information'!$A$21:$A$170&lt;&gt;"X")*('Booking Guest Information'!$M$21:$M$170&lt;=BO$5)*('Booking Guest Information'!$O$21:$O$170&gt;BO$5)*('Booking Guest Information'!$G$21:$G$170=$AA21)),"")</f>
        <v>0</v>
      </c>
      <c r="BP21" s="19">
        <f>IF($AA21&lt;&gt;"",SUMPRODUCT(('Booking Guest Information'!$A$21:$A$170&lt;&gt;"X")*('Booking Guest Information'!$M$21:$M$170&lt;=BP$5)*('Booking Guest Information'!$O$21:$O$170&gt;BP$5)*('Booking Guest Information'!$G$21:$G$170=$AA21)),"")</f>
        <v>0</v>
      </c>
      <c r="BQ21" s="19">
        <f>IF($AA21&lt;&gt;"",SUMPRODUCT(('Booking Guest Information'!$A$21:$A$170&lt;&gt;"X")*('Booking Guest Information'!$M$21:$M$170&lt;=BQ$5)*('Booking Guest Information'!$O$21:$O$170&gt;BQ$5)*('Booking Guest Information'!$G$21:$G$170=$AA21)),"")</f>
        <v>0</v>
      </c>
      <c r="BR21" s="19">
        <f>IF($AA21&lt;&gt;"",SUMPRODUCT(('Booking Guest Information'!$A$21:$A$170&lt;&gt;"X")*('Booking Guest Information'!$M$21:$M$170&lt;=BR$5)*('Booking Guest Information'!$O$21:$O$170&gt;BR$5)*('Booking Guest Information'!$G$21:$G$170=$AA21)),"")</f>
        <v>0</v>
      </c>
      <c r="BS21" s="19">
        <f>IF($AA21&lt;&gt;"",SUMPRODUCT(('Booking Guest Information'!$A$21:$A$170&lt;&gt;"X")*('Booking Guest Information'!$M$21:$M$170&lt;=BS$5)*('Booking Guest Information'!$O$21:$O$170&gt;BS$5)*('Booking Guest Information'!$G$21:$G$170=$AA21)),"")</f>
        <v>0</v>
      </c>
      <c r="BT21" s="19">
        <f>IF($AA21&lt;&gt;"",SUMPRODUCT(('Booking Guest Information'!$A$21:$A$170&lt;&gt;"X")*('Booking Guest Information'!$M$21:$M$170&lt;=BT$5)*('Booking Guest Information'!$O$21:$O$170&gt;BT$5)*('Booking Guest Information'!$G$21:$G$170=$AA21)),"")</f>
        <v>0</v>
      </c>
      <c r="BU21" s="19">
        <f>IF($AA21&lt;&gt;"",SUMPRODUCT(('Booking Guest Information'!$A$21:$A$170&lt;&gt;"X")*('Booking Guest Information'!$M$21:$M$170&lt;=BU$5)*('Booking Guest Information'!$O$21:$O$170&gt;BU$5)*('Booking Guest Information'!$G$21:$G$170=$AA21)),"")</f>
        <v>0</v>
      </c>
      <c r="BV21" s="19">
        <f>IF($AA21&lt;&gt;"",SUMPRODUCT(('Booking Guest Information'!$A$21:$A$170&lt;&gt;"X")*('Booking Guest Information'!$M$21:$M$170&lt;=BV$5)*('Booking Guest Information'!$O$21:$O$170&gt;BV$5)*('Booking Guest Information'!$G$21:$G$170=$AA21)),"")</f>
        <v>0</v>
      </c>
      <c r="BW21" s="19">
        <f>IF($AA21&lt;&gt;"",SUMPRODUCT(('Booking Guest Information'!$A$21:$A$170&lt;&gt;"X")*('Booking Guest Information'!$M$21:$M$170&lt;=BW$5)*('Booking Guest Information'!$O$21:$O$170&gt;BW$5)*('Booking Guest Information'!$G$21:$G$170=$AA21)),"")</f>
        <v>0</v>
      </c>
      <c r="BX21" s="19">
        <f>IF($AA21&lt;&gt;"",SUMPRODUCT(('Booking Guest Information'!$A$21:$A$170&lt;&gt;"X")*('Booking Guest Information'!$M$21:$M$170&lt;=BX$5)*('Booking Guest Information'!$O$21:$O$170&gt;BX$5)*('Booking Guest Information'!$G$21:$G$170=$AA21)),"")</f>
        <v>0</v>
      </c>
      <c r="BY21" s="19">
        <f>IF($AA21&lt;&gt;"",SUMPRODUCT(('Booking Guest Information'!$A$21:$A$170&lt;&gt;"X")*('Booking Guest Information'!$M$21:$M$170&lt;=BY$5)*('Booking Guest Information'!$O$21:$O$170&gt;BY$5)*('Booking Guest Information'!$G$21:$G$170=$AA21)),"")</f>
        <v>0</v>
      </c>
      <c r="BZ21" s="19">
        <f>IF($AA21&lt;&gt;"",SUMPRODUCT(('Booking Guest Information'!$A$21:$A$170&lt;&gt;"X")*('Booking Guest Information'!$M$21:$M$170&lt;=BZ$5)*('Booking Guest Information'!$O$21:$O$170&gt;BZ$5)*('Booking Guest Information'!$G$21:$G$170=$AA21)),"")</f>
        <v>0</v>
      </c>
      <c r="CA21" s="19">
        <f>IF($AA21&lt;&gt;"",SUMPRODUCT(('Booking Guest Information'!$A$21:$A$170&lt;&gt;"X")*('Booking Guest Information'!$M$21:$M$170&lt;=CA$5)*('Booking Guest Information'!$O$21:$O$170&gt;CA$5)*('Booking Guest Information'!$G$21:$G$170=$AA21)),"")</f>
        <v>0</v>
      </c>
      <c r="CB21" s="19">
        <f>IF($AA21&lt;&gt;"",SUMPRODUCT(('Booking Guest Information'!$A$21:$A$170&lt;&gt;"X")*('Booking Guest Information'!$M$21:$M$170&lt;=CB$5)*('Booking Guest Information'!$O$21:$O$170&gt;CB$5)*('Booking Guest Information'!$G$21:$G$170=$AA21)),"")</f>
        <v>0</v>
      </c>
      <c r="CC21" s="19">
        <f>IF($AA21&lt;&gt;"",SUMPRODUCT(('Booking Guest Information'!$A$21:$A$170&lt;&gt;"X")*('Booking Guest Information'!$M$21:$M$170&lt;=CC$5)*('Booking Guest Information'!$O$21:$O$170&gt;CC$5)*('Booking Guest Information'!$G$21:$G$170=$AA21)),"")</f>
        <v>0</v>
      </c>
      <c r="CD21" s="19">
        <f>IF($AA21&lt;&gt;"",SUMPRODUCT(('Booking Guest Information'!$A$21:$A$170&lt;&gt;"X")*('Booking Guest Information'!$M$21:$M$170&lt;=CD$5)*('Booking Guest Information'!$O$21:$O$170&gt;CD$5)*('Booking Guest Information'!$G$21:$G$170=$AA21)),"")</f>
        <v>0</v>
      </c>
      <c r="CE21" s="19">
        <f>IF($AA21&lt;&gt;"",SUMPRODUCT(('Booking Guest Information'!$A$21:$A$170&lt;&gt;"X")*('Booking Guest Information'!$M$21:$M$170&lt;=CE$5)*('Booking Guest Information'!$O$21:$O$170&gt;CE$5)*('Booking Guest Information'!$G$21:$G$170=$AA21)),"")</f>
        <v>0</v>
      </c>
      <c r="CF21" s="19">
        <f>IF($AA21&lt;&gt;"",SUMPRODUCT(('Booking Guest Information'!$A$21:$A$170&lt;&gt;"X")*('Booking Guest Information'!$M$21:$M$170&lt;=CF$5)*('Booking Guest Information'!$O$21:$O$170&gt;CF$5)*('Booking Guest Information'!$G$21:$G$170=$AA21)),"")</f>
        <v>0</v>
      </c>
      <c r="CG21" s="19">
        <f>IF($AA21&lt;&gt;"",SUMPRODUCT(('Booking Guest Information'!$A$21:$A$170&lt;&gt;"X")*('Booking Guest Information'!$M$21:$M$170&lt;=CG$5)*('Booking Guest Information'!$O$21:$O$170&gt;CG$5)*('Booking Guest Information'!$G$21:$G$170=$AA21)),"")</f>
        <v>0</v>
      </c>
      <c r="CH21" s="19">
        <f>IF($AA21&lt;&gt;"",SUMPRODUCT(('Booking Guest Information'!$A$21:$A$170&lt;&gt;"X")*('Booking Guest Information'!$M$21:$M$170&lt;=CH$5)*('Booking Guest Information'!$O$21:$O$170&gt;CH$5)*('Booking Guest Information'!$G$21:$G$170=$AA21)),"")</f>
        <v>0</v>
      </c>
      <c r="CI21" s="19">
        <f>IF($AA21&lt;&gt;"",SUMPRODUCT(('Booking Guest Information'!$A$21:$A$170&lt;&gt;"X")*('Booking Guest Information'!$M$21:$M$170&lt;=CI$5)*('Booking Guest Information'!$O$21:$O$170&gt;CI$5)*('Booking Guest Information'!$G$21:$G$170=$AA21)),"")</f>
        <v>0</v>
      </c>
      <c r="CJ21" s="19">
        <f>IF($AA21&lt;&gt;"",SUMPRODUCT(('Booking Guest Information'!$A$21:$A$170&lt;&gt;"X")*('Booking Guest Information'!$M$21:$M$170&lt;=CJ$5)*('Booking Guest Information'!$O$21:$O$170&gt;CJ$5)*('Booking Guest Information'!$G$21:$G$170=$AA21)),"")</f>
        <v>0</v>
      </c>
      <c r="CK21" s="19">
        <f>IF($AA21&lt;&gt;"",SUMPRODUCT(('Booking Guest Information'!$A$21:$A$170&lt;&gt;"X")*('Booking Guest Information'!$M$21:$M$170&lt;=CK$5)*('Booking Guest Information'!$O$21:$O$170&gt;CK$5)*('Booking Guest Information'!$G$21:$G$170=$AA21)),"")</f>
        <v>0</v>
      </c>
      <c r="CL21" s="19">
        <f>IF($AA21&lt;&gt;"",SUMPRODUCT(('Booking Guest Information'!$A$21:$A$170&lt;&gt;"X")*('Booking Guest Information'!$M$21:$M$170&lt;=CL$5)*('Booking Guest Information'!$O$21:$O$170&gt;CL$5)*('Booking Guest Information'!$G$21:$G$170=$AA21)),"")</f>
        <v>0</v>
      </c>
      <c r="CM21" s="19">
        <f>IF($AA21&lt;&gt;"",SUMPRODUCT(('Booking Guest Information'!$A$21:$A$170&lt;&gt;"X")*('Booking Guest Information'!$M$21:$M$170&lt;=CM$5)*('Booking Guest Information'!$O$21:$O$170&gt;CM$5)*('Booking Guest Information'!$G$21:$G$170=$AA21)),"")</f>
        <v>0</v>
      </c>
      <c r="CN21" s="19">
        <f>IF($AA21&lt;&gt;"",SUMPRODUCT(('Booking Guest Information'!$A$21:$A$170&lt;&gt;"X")*('Booking Guest Information'!$M$21:$M$170&lt;=CN$5)*('Booking Guest Information'!$O$21:$O$170&gt;CN$5)*('Booking Guest Information'!$G$21:$G$170=$AA21)),"")</f>
        <v>0</v>
      </c>
      <c r="CO21" s="19">
        <f>IF($AA21&lt;&gt;"",SUMPRODUCT(('Booking Guest Information'!$A$21:$A$170&lt;&gt;"X")*('Booking Guest Information'!$M$21:$M$170&lt;=CO$5)*('Booking Guest Information'!$O$21:$O$170&gt;CO$5)*('Booking Guest Information'!$G$21:$G$170=$AA21)),"")</f>
        <v>0</v>
      </c>
      <c r="CP21" s="19">
        <f>IF($AA21&lt;&gt;"",SUMPRODUCT(('Booking Guest Information'!$A$21:$A$170&lt;&gt;"X")*('Booking Guest Information'!$M$21:$M$170&lt;=CP$5)*('Booking Guest Information'!$O$21:$O$170&gt;CP$5)*('Booking Guest Information'!$G$21:$G$170=$AA21)),"")</f>
        <v>0</v>
      </c>
      <c r="CQ21" s="19">
        <f>IF($AA21&lt;&gt;"",SUMPRODUCT(('Booking Guest Information'!$A$21:$A$170&lt;&gt;"X")*('Booking Guest Information'!$M$21:$M$170&lt;=CQ$5)*('Booking Guest Information'!$O$21:$O$170&gt;CQ$5)*('Booking Guest Information'!$G$21:$G$170=$AA21)),"")</f>
        <v>0</v>
      </c>
      <c r="CR21" s="19">
        <f>IF($AA21&lt;&gt;"",SUMPRODUCT(('Booking Guest Information'!$A$21:$A$170&lt;&gt;"X")*('Booking Guest Information'!$M$21:$M$170&lt;=CR$5)*('Booking Guest Information'!$O$21:$O$170&gt;CR$5)*('Booking Guest Information'!$G$21:$G$170=$AA21)),"")</f>
        <v>0</v>
      </c>
      <c r="CS21" s="19">
        <f>IF($AA21&lt;&gt;"",SUMPRODUCT(('Booking Guest Information'!$A$21:$A$170&lt;&gt;"X")*('Booking Guest Information'!$M$21:$M$170&lt;=CS$5)*('Booking Guest Information'!$O$21:$O$170&gt;CS$5)*('Booking Guest Information'!$G$21:$G$170=$AA21)),"")</f>
        <v>0</v>
      </c>
      <c r="CT21" s="19">
        <f>IF($AA21&lt;&gt;"",SUMPRODUCT(('Booking Guest Information'!$A$21:$A$170&lt;&gt;"X")*('Booking Guest Information'!$M$21:$M$170&lt;=CT$5)*('Booking Guest Information'!$O$21:$O$170&gt;CT$5)*('Booking Guest Information'!$G$21:$G$170=$AA21)),"")</f>
        <v>0</v>
      </c>
      <c r="CU21" s="19">
        <f>IF($AA21&lt;&gt;"",SUMPRODUCT(('Booking Guest Information'!$A$21:$A$170&lt;&gt;"X")*('Booking Guest Information'!$M$21:$M$170&lt;=CU$5)*('Booking Guest Information'!$O$21:$O$170&gt;CU$5)*('Booking Guest Information'!$G$21:$G$170=$AA21)),"")</f>
        <v>0</v>
      </c>
      <c r="CV21" s="19">
        <f>IF($AA21&lt;&gt;"",SUMPRODUCT(('Booking Guest Information'!$A$21:$A$170&lt;&gt;"X")*('Booking Guest Information'!$M$21:$M$170&lt;=CV$5)*('Booking Guest Information'!$O$21:$O$170&gt;CV$5)*('Booking Guest Information'!$G$21:$G$170=$AA21)),"")</f>
        <v>0</v>
      </c>
      <c r="CW21" s="19">
        <f>IF($AA21&lt;&gt;"",SUMPRODUCT(('Booking Guest Information'!$A$21:$A$170&lt;&gt;"X")*('Booking Guest Information'!$M$21:$M$170&lt;=CW$5)*('Booking Guest Information'!$O$21:$O$170&gt;CW$5)*('Booking Guest Information'!$G$21:$G$170=$AA21)),"")</f>
        <v>0</v>
      </c>
      <c r="CX21" s="19">
        <f>IF($AA21&lt;&gt;"",SUMPRODUCT(('Booking Guest Information'!$A$21:$A$170&lt;&gt;"X")*('Booking Guest Information'!$M$21:$M$170&lt;=CX$5)*('Booking Guest Information'!$O$21:$O$170&gt;CX$5)*('Booking Guest Information'!$G$21:$G$170=$AA21)),"")</f>
        <v>0</v>
      </c>
      <c r="CY21" s="19">
        <f>IF($AA21&lt;&gt;"",SUMPRODUCT(('Booking Guest Information'!$A$21:$A$170&lt;&gt;"X")*('Booking Guest Information'!$M$21:$M$170&lt;=CY$5)*('Booking Guest Information'!$O$21:$O$170&gt;CY$5)*('Booking Guest Information'!$G$21:$G$170=$AA21)),"")</f>
        <v>0</v>
      </c>
      <c r="CZ21" s="19">
        <f>IF($AA21&lt;&gt;"",SUMPRODUCT(('Booking Guest Information'!$A$21:$A$170&lt;&gt;"X")*('Booking Guest Information'!$M$21:$M$170&lt;=CZ$5)*('Booking Guest Information'!$O$21:$O$170&gt;CZ$5)*('Booking Guest Information'!$G$21:$G$170=$AA21)),"")</f>
        <v>0</v>
      </c>
      <c r="DA21" s="19">
        <f>IF($AA21&lt;&gt;"",SUMPRODUCT(('Booking Guest Information'!$A$21:$A$170&lt;&gt;"X")*('Booking Guest Information'!$M$21:$M$170&lt;=DA$5)*('Booking Guest Information'!$O$21:$O$170&gt;DA$5)*('Booking Guest Information'!$G$21:$G$170=$AA21)),"")</f>
        <v>0</v>
      </c>
      <c r="DB21" s="19">
        <f>IF($AA21&lt;&gt;"",SUMPRODUCT(('Booking Guest Information'!$A$21:$A$170&lt;&gt;"X")*('Booking Guest Information'!$M$21:$M$170&lt;=DB$5)*('Booking Guest Information'!$O$21:$O$170&gt;DB$5)*('Booking Guest Information'!$G$21:$G$170=$AA21)),"")</f>
        <v>0</v>
      </c>
      <c r="DC21" s="19">
        <f>IF($AA21&lt;&gt;"",SUMPRODUCT(('Booking Guest Information'!$A$21:$A$170&lt;&gt;"X")*('Booking Guest Information'!$M$21:$M$170&lt;=DC$5)*('Booking Guest Information'!$O$21:$O$170&gt;DC$5)*('Booking Guest Information'!$G$21:$G$170=$AA21)),"")</f>
        <v>0</v>
      </c>
      <c r="DD21" s="19">
        <f>IF($AA21&lt;&gt;"",SUMPRODUCT(('Booking Guest Information'!$A$21:$A$170&lt;&gt;"X")*('Booking Guest Information'!$M$21:$M$170&lt;=DD$5)*('Booking Guest Information'!$O$21:$O$170&gt;DD$5)*('Booking Guest Information'!$G$21:$G$170=$AA21)),"")</f>
        <v>0</v>
      </c>
      <c r="DE21" s="19">
        <f>IF($AA21&lt;&gt;"",SUMPRODUCT(('Booking Guest Information'!$A$21:$A$170&lt;&gt;"X")*('Booking Guest Information'!$M$21:$M$170&lt;=DE$5)*('Booking Guest Information'!$O$21:$O$170&gt;DE$5)*('Booking Guest Information'!$G$21:$G$170=$AA21)),"")</f>
        <v>0</v>
      </c>
      <c r="DF21" s="19">
        <f>IF($AA21&lt;&gt;"",SUMPRODUCT(('Booking Guest Information'!$A$21:$A$170&lt;&gt;"X")*('Booking Guest Information'!$M$21:$M$170&lt;=DF$5)*('Booking Guest Information'!$O$21:$O$170&gt;DF$5)*('Booking Guest Information'!$G$21:$G$170=$AA21)),"")</f>
        <v>0</v>
      </c>
      <c r="DG21" s="19">
        <f>IF($AA21&lt;&gt;"",SUMPRODUCT(('Booking Guest Information'!$A$21:$A$170&lt;&gt;"X")*('Booking Guest Information'!$M$21:$M$170&lt;=DG$5)*('Booking Guest Information'!$O$21:$O$170&gt;DG$5)*('Booking Guest Information'!$G$21:$G$170=$AA21)),"")</f>
        <v>0</v>
      </c>
      <c r="DH21" s="19">
        <f>IF($AA21&lt;&gt;"",SUMPRODUCT(('Booking Guest Information'!$A$21:$A$170&lt;&gt;"X")*('Booking Guest Information'!$M$21:$M$170&lt;=DH$5)*('Booking Guest Information'!$O$21:$O$170&gt;DH$5)*('Booking Guest Information'!$G$21:$G$170=$AA21)),"")</f>
        <v>0</v>
      </c>
      <c r="DI21" s="19">
        <f>IF($AA21&lt;&gt;"",SUMPRODUCT(('Booking Guest Information'!$A$21:$A$170&lt;&gt;"X")*('Booking Guest Information'!$M$21:$M$170&lt;=DI$5)*('Booking Guest Information'!$O$21:$O$170&gt;DI$5)*('Booking Guest Information'!$G$21:$G$170=$AA21)),"")</f>
        <v>0</v>
      </c>
      <c r="DJ21" s="19">
        <f>IF($AA21&lt;&gt;"",SUMPRODUCT(('Booking Guest Information'!$A$21:$A$170&lt;&gt;"X")*('Booking Guest Information'!$M$21:$M$170&lt;=DJ$5)*('Booking Guest Information'!$O$21:$O$170&gt;DJ$5)*('Booking Guest Information'!$G$21:$G$170=$AA21)),"")</f>
        <v>0</v>
      </c>
      <c r="DK21" s="19">
        <f>IF($AA21&lt;&gt;"",SUMPRODUCT(('Booking Guest Information'!$A$21:$A$170&lt;&gt;"X")*('Booking Guest Information'!$M$21:$M$170&lt;=DK$5)*('Booking Guest Information'!$O$21:$O$170&gt;DK$5)*('Booking Guest Information'!$G$21:$G$170=$AA21)),"")</f>
        <v>0</v>
      </c>
      <c r="DL21" s="19">
        <f>IF($AA21&lt;&gt;"",SUMPRODUCT(('Booking Guest Information'!$A$21:$A$170&lt;&gt;"X")*('Booking Guest Information'!$M$21:$M$170&lt;=DL$5)*('Booking Guest Information'!$O$21:$O$170&gt;DL$5)*('Booking Guest Information'!$G$21:$G$170=$AA21)),"")</f>
        <v>0</v>
      </c>
      <c r="DM21" s="19">
        <f>IF($AA21&lt;&gt;"",SUMPRODUCT(('Booking Guest Information'!$A$21:$A$170&lt;&gt;"X")*('Booking Guest Information'!$M$21:$M$170&lt;=DM$5)*('Booking Guest Information'!$O$21:$O$170&gt;DM$5)*('Booking Guest Information'!$G$21:$G$170=$AA21)),"")</f>
        <v>0</v>
      </c>
      <c r="DN21" s="19">
        <f>IF($AA21&lt;&gt;"",SUMPRODUCT(('Booking Guest Information'!$A$21:$A$170&lt;&gt;"X")*('Booking Guest Information'!$M$21:$M$170&lt;=DN$5)*('Booking Guest Information'!$O$21:$O$170&gt;DN$5)*('Booking Guest Information'!$G$21:$G$170=$AA21)),"")</f>
        <v>0</v>
      </c>
      <c r="DO21" s="19">
        <f>IF($AA21&lt;&gt;"",SUMPRODUCT(('Booking Guest Information'!$A$21:$A$170&lt;&gt;"X")*('Booking Guest Information'!$M$21:$M$170&lt;=DO$5)*('Booking Guest Information'!$O$21:$O$170&gt;DO$5)*('Booking Guest Information'!$G$21:$G$170=$AA21)),"")</f>
        <v>0</v>
      </c>
      <c r="DP21" s="19">
        <f>IF($AA21&lt;&gt;"",SUMPRODUCT(('Booking Guest Information'!$A$21:$A$170&lt;&gt;"X")*('Booking Guest Information'!$M$21:$M$170&lt;=DP$5)*('Booking Guest Information'!$O$21:$O$170&gt;DP$5)*('Booking Guest Information'!$G$21:$G$170=$AA21)),"")</f>
        <v>0</v>
      </c>
      <c r="DQ21" s="19">
        <f>IF($AA21&lt;&gt;"",SUMPRODUCT(('Booking Guest Information'!$A$21:$A$170&lt;&gt;"X")*('Booking Guest Information'!$M$21:$M$170&lt;=DQ$5)*('Booking Guest Information'!$O$21:$O$170&gt;DQ$5)*('Booking Guest Information'!$G$21:$G$170=$AA21)),"")</f>
        <v>0</v>
      </c>
      <c r="DR21" s="19">
        <f>IF($AA21&lt;&gt;"",SUMPRODUCT(('Booking Guest Information'!$A$21:$A$170&lt;&gt;"X")*('Booking Guest Information'!$M$21:$M$170&lt;=DR$5)*('Booking Guest Information'!$O$21:$O$170&gt;DR$5)*('Booking Guest Information'!$G$21:$G$170=$AA21)),"")</f>
        <v>0</v>
      </c>
      <c r="DS21" s="19">
        <f>IF($AA21&lt;&gt;"",SUMPRODUCT(('Booking Guest Information'!$A$21:$A$170&lt;&gt;"X")*('Booking Guest Information'!$M$21:$M$170&lt;=DS$5)*('Booking Guest Information'!$O$21:$O$170&gt;DS$5)*('Booking Guest Information'!$G$21:$G$170=$AA21)),"")</f>
        <v>0</v>
      </c>
      <c r="DT21" s="19">
        <f>IF($AA21&lt;&gt;"",SUMPRODUCT(('Booking Guest Information'!$A$21:$A$170&lt;&gt;"X")*('Booking Guest Information'!$M$21:$M$170&lt;=DT$5)*('Booking Guest Information'!$O$21:$O$170&gt;DT$5)*('Booking Guest Information'!$G$21:$G$170=$AA21)),"")</f>
        <v>0</v>
      </c>
      <c r="DU21" s="19">
        <f>IF($AA21&lt;&gt;"",SUMPRODUCT(('Booking Guest Information'!$A$21:$A$170&lt;&gt;"X")*('Booking Guest Information'!$M$21:$M$170&lt;=DU$5)*('Booking Guest Information'!$O$21:$O$170&gt;DU$5)*('Booking Guest Information'!$G$21:$G$170=$AA21)),"")</f>
        <v>0</v>
      </c>
      <c r="DV21" s="19">
        <f>IF($AA21&lt;&gt;"",SUMPRODUCT(('Booking Guest Information'!$A$21:$A$170&lt;&gt;"X")*('Booking Guest Information'!$M$21:$M$170&lt;=DV$5)*('Booking Guest Information'!$O$21:$O$170&gt;DV$5)*('Booking Guest Information'!$G$21:$G$170=$AA21)),"")</f>
        <v>0</v>
      </c>
      <c r="DW21" s="19">
        <f>IF($AA21&lt;&gt;"",SUMPRODUCT(('Booking Guest Information'!$A$21:$A$170&lt;&gt;"X")*('Booking Guest Information'!$M$21:$M$170&lt;=DW$5)*('Booking Guest Information'!$O$21:$O$170&gt;DW$5)*('Booking Guest Information'!$G$21:$G$170=$AA21)),"")</f>
        <v>0</v>
      </c>
      <c r="DX21" s="19">
        <f>IF($AA21&lt;&gt;"",SUMPRODUCT(('Booking Guest Information'!$A$21:$A$170&lt;&gt;"X")*('Booking Guest Information'!$M$21:$M$170&lt;=DX$5)*('Booking Guest Information'!$O$21:$O$170&gt;DX$5)*('Booking Guest Information'!$G$21:$G$170=$AA21)),"")</f>
        <v>0</v>
      </c>
      <c r="DY21" s="19">
        <f>IF($AA21&lt;&gt;"",SUMPRODUCT(('Booking Guest Information'!$A$21:$A$170&lt;&gt;"X")*('Booking Guest Information'!$M$21:$M$170&lt;=DY$5)*('Booking Guest Information'!$O$21:$O$170&gt;DY$5)*('Booking Guest Information'!$G$21:$G$170=$AA21)),"")</f>
        <v>0</v>
      </c>
      <c r="DZ21" s="19">
        <f>IF($AA21&lt;&gt;"",SUMPRODUCT(('Booking Guest Information'!$A$21:$A$170&lt;&gt;"X")*('Booking Guest Information'!$M$21:$M$170&lt;=DZ$5)*('Booking Guest Information'!$O$21:$O$170&gt;DZ$5)*('Booking Guest Information'!$G$21:$G$170=$AA21)),"")</f>
        <v>0</v>
      </c>
      <c r="EA21" s="19">
        <f>IF($AA21&lt;&gt;"",SUMPRODUCT(('Booking Guest Information'!$A$21:$A$170&lt;&gt;"X")*('Booking Guest Information'!$M$21:$M$170&lt;=EA$5)*('Booking Guest Information'!$O$21:$O$170&gt;EA$5)*('Booking Guest Information'!$G$21:$G$170=$AA21)),"")</f>
        <v>0</v>
      </c>
      <c r="EB21" s="19">
        <f>IF($AA21&lt;&gt;"",SUMPRODUCT(('Booking Guest Information'!$A$21:$A$170&lt;&gt;"X")*('Booking Guest Information'!$M$21:$M$170&lt;=EB$5)*('Booking Guest Information'!$O$21:$O$170&gt;EB$5)*('Booking Guest Information'!$G$21:$G$170=$AA21)),"")</f>
        <v>0</v>
      </c>
      <c r="EC21" s="19">
        <f>IF($AA21&lt;&gt;"",SUMPRODUCT(('Booking Guest Information'!$A$21:$A$170&lt;&gt;"X")*('Booking Guest Information'!$M$21:$M$170&lt;=EC$5)*('Booking Guest Information'!$O$21:$O$170&gt;EC$5)*('Booking Guest Information'!$G$21:$G$170=$AA21)),"")</f>
        <v>0</v>
      </c>
      <c r="ED21" s="19">
        <f>IF($AA21&lt;&gt;"",SUMPRODUCT(('Booking Guest Information'!$A$21:$A$170&lt;&gt;"X")*('Booking Guest Information'!$M$21:$M$170&lt;=ED$5)*('Booking Guest Information'!$O$21:$O$170&gt;ED$5)*('Booking Guest Information'!$G$21:$G$170=$AA21)),"")</f>
        <v>0</v>
      </c>
      <c r="EE21" s="19">
        <f>IF($AA21&lt;&gt;"",SUMPRODUCT(('Booking Guest Information'!$A$21:$A$170&lt;&gt;"X")*('Booking Guest Information'!$M$21:$M$170&lt;=EE$5)*('Booking Guest Information'!$O$21:$O$170&gt;EE$5)*('Booking Guest Information'!$G$21:$G$170=$AA21)),"")</f>
        <v>0</v>
      </c>
      <c r="EF21" s="19">
        <f>IF($AA21&lt;&gt;"",SUMPRODUCT(('Booking Guest Information'!$A$21:$A$170&lt;&gt;"X")*('Booking Guest Information'!$M$21:$M$170&lt;=EF$5)*('Booking Guest Information'!$O$21:$O$170&gt;EF$5)*('Booking Guest Information'!$G$21:$G$170=$AA21)),"")</f>
        <v>0</v>
      </c>
      <c r="EG21" s="19">
        <f>IF($AA21&lt;&gt;"",SUMPRODUCT(('Booking Guest Information'!$A$21:$A$170&lt;&gt;"X")*('Booking Guest Information'!$M$21:$M$170&lt;=EG$5)*('Booking Guest Information'!$O$21:$O$170&gt;EG$5)*('Booking Guest Information'!$G$21:$G$170=$AA21)),"")</f>
        <v>0</v>
      </c>
      <c r="EH21" s="19">
        <f>IF($AA21&lt;&gt;"",SUMPRODUCT(('Booking Guest Information'!$A$21:$A$170&lt;&gt;"X")*('Booking Guest Information'!$M$21:$M$170&lt;=EH$5)*('Booking Guest Information'!$O$21:$O$170&gt;EH$5)*('Booking Guest Information'!$G$21:$G$170=$AA21)),"")</f>
        <v>0</v>
      </c>
      <c r="EI21" s="19">
        <f>IF($AA21&lt;&gt;"",SUMPRODUCT(('Booking Guest Information'!$A$21:$A$170&lt;&gt;"X")*('Booking Guest Information'!$M$21:$M$170&lt;=EI$5)*('Booking Guest Information'!$O$21:$O$170&gt;EI$5)*('Booking Guest Information'!$G$21:$G$170=$AA21)),"")</f>
        <v>0</v>
      </c>
      <c r="EJ21" s="19">
        <f>IF($AA21&lt;&gt;"",SUMPRODUCT(('Booking Guest Information'!$A$21:$A$170&lt;&gt;"X")*('Booking Guest Information'!$M$21:$M$170&lt;=EJ$5)*('Booking Guest Information'!$O$21:$O$170&gt;EJ$5)*('Booking Guest Information'!$G$21:$G$170=$AA21)),"")</f>
        <v>0</v>
      </c>
      <c r="EK21" s="19">
        <f>IF($AA21&lt;&gt;"",SUMPRODUCT(('Booking Guest Information'!$A$21:$A$170&lt;&gt;"X")*('Booking Guest Information'!$M$21:$M$170&lt;=EK$5)*('Booking Guest Information'!$O$21:$O$170&gt;EK$5)*('Booking Guest Information'!$G$21:$G$170=$AA21)),"")</f>
        <v>0</v>
      </c>
      <c r="EL21" s="19">
        <f>IF($AA21&lt;&gt;"",SUMPRODUCT(('Booking Guest Information'!$A$21:$A$170&lt;&gt;"X")*('Booking Guest Information'!$M$21:$M$170&lt;=EL$5)*('Booking Guest Information'!$O$21:$O$170&gt;EL$5)*('Booking Guest Information'!$G$21:$G$170=$AA21)),"")</f>
        <v>0</v>
      </c>
      <c r="EM21" s="19">
        <f>IF($AA21&lt;&gt;"",SUMPRODUCT(('Booking Guest Information'!$A$21:$A$170&lt;&gt;"X")*('Booking Guest Information'!$M$21:$M$170&lt;=EM$5)*('Booking Guest Information'!$O$21:$O$170&gt;EM$5)*('Booking Guest Information'!$G$21:$G$170=$AA21)),"")</f>
        <v>0</v>
      </c>
      <c r="EN21" s="19">
        <f>IF($AA21&lt;&gt;"",SUMPRODUCT(('Booking Guest Information'!$A$21:$A$170&lt;&gt;"X")*('Booking Guest Information'!$M$21:$M$170&lt;=EN$5)*('Booking Guest Information'!$O$21:$O$170&gt;EN$5)*('Booking Guest Information'!$G$21:$G$170=$AA21)),"")</f>
        <v>0</v>
      </c>
      <c r="EO21" s="19">
        <f>IF($AA21&lt;&gt;"",SUMPRODUCT(('Booking Guest Information'!$A$21:$A$170&lt;&gt;"X")*('Booking Guest Information'!$M$21:$M$170&lt;=EO$5)*('Booking Guest Information'!$O$21:$O$170&gt;EO$5)*('Booking Guest Information'!$G$21:$G$170=$AA21)),"")</f>
        <v>0</v>
      </c>
      <c r="EP21" s="19">
        <f>IF($AA21&lt;&gt;"",SUMPRODUCT(('Booking Guest Information'!$A$21:$A$170&lt;&gt;"X")*('Booking Guest Information'!$M$21:$M$170&lt;=EP$5)*('Booking Guest Information'!$O$21:$O$170&gt;EP$5)*('Booking Guest Information'!$G$21:$G$170=$AA21)),"")</f>
        <v>0</v>
      </c>
      <c r="EQ21" s="19">
        <f>IF($AA21&lt;&gt;"",SUMPRODUCT(('Booking Guest Information'!$A$21:$A$170&lt;&gt;"X")*('Booking Guest Information'!$M$21:$M$170&lt;=EQ$5)*('Booking Guest Information'!$O$21:$O$170&gt;EQ$5)*('Booking Guest Information'!$G$21:$G$170=$AA21)),"")</f>
        <v>0</v>
      </c>
      <c r="ER21" s="19">
        <f>IF($AA21&lt;&gt;"",SUMPRODUCT(('Booking Guest Information'!$A$21:$A$170&lt;&gt;"X")*('Booking Guest Information'!$M$21:$M$170&lt;=ER$5)*('Booking Guest Information'!$O$21:$O$170&gt;ER$5)*('Booking Guest Information'!$G$21:$G$170=$AA21)),"")</f>
        <v>0</v>
      </c>
      <c r="ES21" s="19">
        <f>IF($AA21&lt;&gt;"",SUMPRODUCT(('Booking Guest Information'!$A$21:$A$170&lt;&gt;"X")*('Booking Guest Information'!$M$21:$M$170&lt;=ES$5)*('Booking Guest Information'!$O$21:$O$170&gt;ES$5)*('Booking Guest Information'!$G$21:$G$170=$AA21)),"")</f>
        <v>0</v>
      </c>
      <c r="ET21" s="19">
        <f>IF($AA21&lt;&gt;"",SUMPRODUCT(('Booking Guest Information'!$A$21:$A$170&lt;&gt;"X")*('Booking Guest Information'!$M$21:$M$170&lt;=ET$5)*('Booking Guest Information'!$O$21:$O$170&gt;ET$5)*('Booking Guest Information'!$G$21:$G$170=$AA21)),"")</f>
        <v>0</v>
      </c>
      <c r="EU21" s="19">
        <f>IF($AA21&lt;&gt;"",SUMPRODUCT(('Booking Guest Information'!$A$21:$A$170&lt;&gt;"X")*('Booking Guest Information'!$M$21:$M$170&lt;=EU$5)*('Booking Guest Information'!$O$21:$O$170&gt;EU$5)*('Booking Guest Information'!$G$21:$G$170=$AA21)),"")</f>
        <v>0</v>
      </c>
      <c r="EV21" s="19">
        <f>IF($AA21&lt;&gt;"",SUMPRODUCT(('Booking Guest Information'!$A$21:$A$170&lt;&gt;"X")*('Booking Guest Information'!$M$21:$M$170&lt;=EV$5)*('Booking Guest Information'!$O$21:$O$170&gt;EV$5)*('Booking Guest Information'!$G$21:$G$170=$AA21)),"")</f>
        <v>0</v>
      </c>
      <c r="EW21" s="19">
        <f>IF($AA21&lt;&gt;"",SUMPRODUCT(('Booking Guest Information'!$A$21:$A$170&lt;&gt;"X")*('Booking Guest Information'!$M$21:$M$170&lt;=EW$5)*('Booking Guest Information'!$O$21:$O$170&gt;EW$5)*('Booking Guest Information'!$G$21:$G$170=$AA21)),"")</f>
        <v>0</v>
      </c>
      <c r="EX21" s="19">
        <f>IF($AA21&lt;&gt;"",SUMPRODUCT(('Booking Guest Information'!$A$21:$A$170&lt;&gt;"X")*('Booking Guest Information'!$M$21:$M$170&lt;=EX$5)*('Booking Guest Information'!$O$21:$O$170&gt;EX$5)*('Booking Guest Information'!$G$21:$G$170=$AA21)),"")</f>
        <v>0</v>
      </c>
      <c r="EY21" s="19">
        <f>IF($AA21&lt;&gt;"",SUMPRODUCT(('Booking Guest Information'!$A$21:$A$170&lt;&gt;"X")*('Booking Guest Information'!$M$21:$M$170&lt;=EY$5)*('Booking Guest Information'!$O$21:$O$170&gt;EY$5)*('Booking Guest Information'!$G$21:$G$170=$AA21)),"")</f>
        <v>0</v>
      </c>
      <c r="EZ21" s="19">
        <f>IF($AA21&lt;&gt;"",SUMPRODUCT(('Booking Guest Information'!$A$21:$A$170&lt;&gt;"X")*('Booking Guest Information'!$M$21:$M$170&lt;=EZ$5)*('Booking Guest Information'!$O$21:$O$170&gt;EZ$5)*('Booking Guest Information'!$G$21:$G$170=$AA21)),"")</f>
        <v>0</v>
      </c>
      <c r="FA21" s="19">
        <f>IF($AA21&lt;&gt;"",SUMPRODUCT(('Booking Guest Information'!$A$21:$A$170&lt;&gt;"X")*('Booking Guest Information'!$M$21:$M$170&lt;=FA$5)*('Booking Guest Information'!$O$21:$O$170&gt;FA$5)*('Booking Guest Information'!$G$21:$G$170=$AA21)),"")</f>
        <v>0</v>
      </c>
      <c r="FB21" s="19">
        <f>IF($AA21&lt;&gt;"",SUMPRODUCT(('Booking Guest Information'!$A$21:$A$170&lt;&gt;"X")*('Booking Guest Information'!$M$21:$M$170&lt;=FB$5)*('Booking Guest Information'!$O$21:$O$170&gt;FB$5)*('Booking Guest Information'!$G$21:$G$170=$AA21)),"")</f>
        <v>0</v>
      </c>
      <c r="FC21" s="19">
        <f>IF($AA21&lt;&gt;"",SUMPRODUCT(('Booking Guest Information'!$A$21:$A$170&lt;&gt;"X")*('Booking Guest Information'!$M$21:$M$170&lt;=FC$5)*('Booking Guest Information'!$O$21:$O$170&gt;FC$5)*('Booking Guest Information'!$G$21:$G$170=$AA21)),"")</f>
        <v>0</v>
      </c>
      <c r="FD21" s="19">
        <f>IF($AA21&lt;&gt;"",SUMPRODUCT(('Booking Guest Information'!$A$21:$A$170&lt;&gt;"X")*('Booking Guest Information'!$M$21:$M$170&lt;=FD$5)*('Booking Guest Information'!$O$21:$O$170&gt;FD$5)*('Booking Guest Information'!$G$21:$G$170=$AA21)),"")</f>
        <v>0</v>
      </c>
      <c r="FE21" s="19">
        <f>IF($AA21&lt;&gt;"",SUMPRODUCT(('Booking Guest Information'!$A$21:$A$170&lt;&gt;"X")*('Booking Guest Information'!$M$21:$M$170&lt;=FE$5)*('Booking Guest Information'!$O$21:$O$170&gt;FE$5)*('Booking Guest Information'!$G$21:$G$170=$AA21)),"")</f>
        <v>0</v>
      </c>
      <c r="FF21" s="19">
        <f>IF($AA21&lt;&gt;"",SUMPRODUCT(('Booking Guest Information'!$A$21:$A$170&lt;&gt;"X")*('Booking Guest Information'!$M$21:$M$170&lt;=FF$5)*('Booking Guest Information'!$O$21:$O$170&gt;FF$5)*('Booking Guest Information'!$G$21:$G$170=$AA21)),"")</f>
        <v>0</v>
      </c>
      <c r="FG21" s="19">
        <f>IF($AA21&lt;&gt;"",SUMPRODUCT(('Booking Guest Information'!$A$21:$A$170&lt;&gt;"X")*('Booking Guest Information'!$M$21:$M$170&lt;=FG$5)*('Booking Guest Information'!$O$21:$O$170&gt;FG$5)*('Booking Guest Information'!$G$21:$G$170=$AA21)),"")</f>
        <v>0</v>
      </c>
      <c r="FH21" s="19">
        <f>IF($AA21&lt;&gt;"",SUMPRODUCT(('Booking Guest Information'!$A$21:$A$170&lt;&gt;"X")*('Booking Guest Information'!$M$21:$M$170&lt;=FH$5)*('Booking Guest Information'!$O$21:$O$170&gt;FH$5)*('Booking Guest Information'!$G$21:$G$170=$AA21)),"")</f>
        <v>0</v>
      </c>
      <c r="FI21" s="19">
        <f>IF($AA21&lt;&gt;"",SUMPRODUCT(('Booking Guest Information'!$A$21:$A$170&lt;&gt;"X")*('Booking Guest Information'!$M$21:$M$170&lt;=FI$5)*('Booking Guest Information'!$O$21:$O$170&gt;FI$5)*('Booking Guest Information'!$G$21:$G$170=$AA21)),"")</f>
        <v>0</v>
      </c>
      <c r="FJ21" s="19">
        <f>IF($AA21&lt;&gt;"",SUMPRODUCT(('Booking Guest Information'!$A$21:$A$170&lt;&gt;"X")*('Booking Guest Information'!$M$21:$M$170&lt;=FJ$5)*('Booking Guest Information'!$O$21:$O$170&gt;FJ$5)*('Booking Guest Information'!$G$21:$G$170=$AA21)),"")</f>
        <v>0</v>
      </c>
      <c r="FK21" s="19">
        <f>IF($AA21&lt;&gt;"",SUMPRODUCT(('Booking Guest Information'!$A$21:$A$170&lt;&gt;"X")*('Booking Guest Information'!$M$21:$M$170&lt;=FK$5)*('Booking Guest Information'!$O$21:$O$170&gt;FK$5)*('Booking Guest Information'!$G$21:$G$170=$AA21)),"")</f>
        <v>0</v>
      </c>
      <c r="FL21" s="19">
        <f>IF($AA21&lt;&gt;"",SUMPRODUCT(('Booking Guest Information'!$A$21:$A$170&lt;&gt;"X")*('Booking Guest Information'!$M$21:$M$170&lt;=FL$5)*('Booking Guest Information'!$O$21:$O$170&gt;FL$5)*('Booking Guest Information'!$G$21:$G$170=$AA21)),"")</f>
        <v>0</v>
      </c>
      <c r="FM21" s="19">
        <f>IF($AA21&lt;&gt;"",SUMPRODUCT(('Booking Guest Information'!$A$21:$A$170&lt;&gt;"X")*('Booking Guest Information'!$M$21:$M$170&lt;=FM$5)*('Booking Guest Information'!$O$21:$O$170&gt;FM$5)*('Booking Guest Information'!$G$21:$G$170=$AA21)),"")</f>
        <v>0</v>
      </c>
      <c r="FN21" s="19">
        <f>IF($AA21&lt;&gt;"",SUMPRODUCT(('Booking Guest Information'!$A$21:$A$170&lt;&gt;"X")*('Booking Guest Information'!$M$21:$M$170&lt;=FN$5)*('Booking Guest Information'!$O$21:$O$170&gt;FN$5)*('Booking Guest Information'!$G$21:$G$170=$AA21)),"")</f>
        <v>0</v>
      </c>
      <c r="FO21" s="19">
        <f>IF($AA21&lt;&gt;"",SUMPRODUCT(('Booking Guest Information'!$A$21:$A$170&lt;&gt;"X")*('Booking Guest Information'!$M$21:$M$170&lt;=FO$5)*('Booking Guest Information'!$O$21:$O$170&gt;FO$5)*('Booking Guest Information'!$G$21:$G$170=$AA21)),"")</f>
        <v>0</v>
      </c>
      <c r="FP21" s="19">
        <f>IF($AA21&lt;&gt;"",SUMPRODUCT(('Booking Guest Information'!$A$21:$A$170&lt;&gt;"X")*('Booking Guest Information'!$M$21:$M$170&lt;=FP$5)*('Booking Guest Information'!$O$21:$O$170&gt;FP$5)*('Booking Guest Information'!$G$21:$G$170=$AA21)),"")</f>
        <v>0</v>
      </c>
      <c r="FQ21" s="19">
        <f>IF($AA21&lt;&gt;"",SUMPRODUCT(('Booking Guest Information'!$A$21:$A$170&lt;&gt;"X")*('Booking Guest Information'!$M$21:$M$170&lt;=FQ$5)*('Booking Guest Information'!$O$21:$O$170&gt;FQ$5)*('Booking Guest Information'!$G$21:$G$170=$AA21)),"")</f>
        <v>0</v>
      </c>
      <c r="FR21" s="19">
        <f>IF($AA21&lt;&gt;"",SUMPRODUCT(('Booking Guest Information'!$A$21:$A$170&lt;&gt;"X")*('Booking Guest Information'!$M$21:$M$170&lt;=FR$5)*('Booking Guest Information'!$O$21:$O$170&gt;FR$5)*('Booking Guest Information'!$G$21:$G$170=$AA21)),"")</f>
        <v>0</v>
      </c>
      <c r="FS21" s="19">
        <f>IF($AA21&lt;&gt;"",SUMPRODUCT(('Booking Guest Information'!$A$21:$A$170&lt;&gt;"X")*('Booking Guest Information'!$M$21:$M$170&lt;=FS$5)*('Booking Guest Information'!$O$21:$O$170&gt;FS$5)*('Booking Guest Information'!$G$21:$G$170=$AA21)),"")</f>
        <v>0</v>
      </c>
      <c r="FT21" s="19">
        <f>IF($AA21&lt;&gt;"",SUMPRODUCT(('Booking Guest Information'!$A$21:$A$170&lt;&gt;"X")*('Booking Guest Information'!$M$21:$M$170&lt;=FT$5)*('Booking Guest Information'!$O$21:$O$170&gt;FT$5)*('Booking Guest Information'!$G$21:$G$170=$AA21)),"")</f>
        <v>0</v>
      </c>
      <c r="FU21" s="19">
        <f>IF($AA21&lt;&gt;"",SUMPRODUCT(('Booking Guest Information'!$A$21:$A$170&lt;&gt;"X")*('Booking Guest Information'!$M$21:$M$170&lt;=FU$5)*('Booking Guest Information'!$O$21:$O$170&gt;FU$5)*('Booking Guest Information'!$G$21:$G$170=$AA21)),"")</f>
        <v>0</v>
      </c>
      <c r="FV21" s="19">
        <f>IF($AA21&lt;&gt;"",SUMPRODUCT(('Booking Guest Information'!$A$21:$A$170&lt;&gt;"X")*('Booking Guest Information'!$M$21:$M$170&lt;=FV$5)*('Booking Guest Information'!$O$21:$O$170&gt;FV$5)*('Booking Guest Information'!$G$21:$G$170=$AA21)),"")</f>
        <v>0</v>
      </c>
      <c r="FW21" s="19">
        <f>IF($AA21&lt;&gt;"",SUMPRODUCT(('Booking Guest Information'!$A$21:$A$170&lt;&gt;"X")*('Booking Guest Information'!$M$21:$M$170&lt;=FW$5)*('Booking Guest Information'!$O$21:$O$170&gt;FW$5)*('Booking Guest Information'!$G$21:$G$170=$AA21)),"")</f>
        <v>0</v>
      </c>
      <c r="FX21" s="19">
        <f>IF($AA21&lt;&gt;"",SUMPRODUCT(('Booking Guest Information'!$A$21:$A$170&lt;&gt;"X")*('Booking Guest Information'!$M$21:$M$170&lt;=FX$5)*('Booking Guest Information'!$O$21:$O$170&gt;FX$5)*('Booking Guest Information'!$G$21:$G$170=$AA21)),"")</f>
        <v>0</v>
      </c>
      <c r="FY21" s="19">
        <f>IF($AA21&lt;&gt;"",SUMPRODUCT(('Booking Guest Information'!$A$21:$A$170&lt;&gt;"X")*('Booking Guest Information'!$M$21:$M$170&lt;=FY$5)*('Booking Guest Information'!$O$21:$O$170&gt;FY$5)*('Booking Guest Information'!$G$21:$G$170=$AA21)),"")</f>
        <v>0</v>
      </c>
      <c r="FZ21" s="19">
        <f>IF($AA21&lt;&gt;"",SUMPRODUCT(('Booking Guest Information'!$A$21:$A$170&lt;&gt;"X")*('Booking Guest Information'!$M$21:$M$170&lt;=FZ$5)*('Booking Guest Information'!$O$21:$O$170&gt;FZ$5)*('Booking Guest Information'!$G$21:$G$170=$AA21)),"")</f>
        <v>0</v>
      </c>
      <c r="GA21" s="19">
        <f>IF($AA21&lt;&gt;"",SUMPRODUCT(('Booking Guest Information'!$A$21:$A$170&lt;&gt;"X")*('Booking Guest Information'!$M$21:$M$170&lt;=GA$5)*('Booking Guest Information'!$O$21:$O$170&gt;GA$5)*('Booking Guest Information'!$G$21:$G$170=$AA21)),"")</f>
        <v>0</v>
      </c>
      <c r="GB21" s="19">
        <f>IF($AA21&lt;&gt;"",SUMPRODUCT(('Booking Guest Information'!$A$21:$A$170&lt;&gt;"X")*('Booking Guest Information'!$M$21:$M$170&lt;=GB$5)*('Booking Guest Information'!$O$21:$O$170&gt;GB$5)*('Booking Guest Information'!$G$21:$G$170=$AA21)),"")</f>
        <v>0</v>
      </c>
      <c r="GC21" s="19">
        <f>IF($AA21&lt;&gt;"",SUMPRODUCT(('Booking Guest Information'!$A$21:$A$170&lt;&gt;"X")*('Booking Guest Information'!$M$21:$M$170&lt;=GC$5)*('Booking Guest Information'!$O$21:$O$170&gt;GC$5)*('Booking Guest Information'!$G$21:$G$170=$AA21)),"")</f>
        <v>0</v>
      </c>
      <c r="GD21" s="19">
        <f>IF($AA21&lt;&gt;"",SUMPRODUCT(('Booking Guest Information'!$A$21:$A$170&lt;&gt;"X")*('Booking Guest Information'!$M$21:$M$170&lt;=GD$5)*('Booking Guest Information'!$O$21:$O$170&gt;GD$5)*('Booking Guest Information'!$G$21:$G$170=$AA21)),"")</f>
        <v>0</v>
      </c>
      <c r="GE21" s="19">
        <f>IF($AA21&lt;&gt;"",SUMPRODUCT(('Booking Guest Information'!$A$21:$A$170&lt;&gt;"X")*('Booking Guest Information'!$M$21:$M$170&lt;=GE$5)*('Booking Guest Information'!$O$21:$O$170&gt;GE$5)*('Booking Guest Information'!$G$21:$G$170=$AA21)),"")</f>
        <v>0</v>
      </c>
      <c r="GF21" s="19">
        <f>IF($AA21&lt;&gt;"",SUMPRODUCT(('Booking Guest Information'!$A$21:$A$170&lt;&gt;"X")*('Booking Guest Information'!$M$21:$M$170&lt;=GF$5)*('Booking Guest Information'!$O$21:$O$170&gt;GF$5)*('Booking Guest Information'!$G$21:$G$170=$AA21)),"")</f>
        <v>0</v>
      </c>
      <c r="GG21" s="19">
        <f>IF($AA21&lt;&gt;"",SUMPRODUCT(('Booking Guest Information'!$A$21:$A$170&lt;&gt;"X")*('Booking Guest Information'!$M$21:$M$170&lt;=GG$5)*('Booking Guest Information'!$O$21:$O$170&gt;GG$5)*('Booking Guest Information'!$G$21:$G$170=$AA21)),"")</f>
        <v>0</v>
      </c>
      <c r="GH21" s="19">
        <f>IF($AA21&lt;&gt;"",SUMPRODUCT(('Booking Guest Information'!$A$21:$A$170&lt;&gt;"X")*('Booking Guest Information'!$M$21:$M$170&lt;=GH$5)*('Booking Guest Information'!$O$21:$O$170&gt;GH$5)*('Booking Guest Information'!$G$21:$G$170=$AA21)),"")</f>
        <v>0</v>
      </c>
      <c r="GI21" s="19">
        <f>IF($AA21&lt;&gt;"",SUMPRODUCT(('Booking Guest Information'!$A$21:$A$170&lt;&gt;"X")*('Booking Guest Information'!$M$21:$M$170&lt;=GI$5)*('Booking Guest Information'!$O$21:$O$170&gt;GI$5)*('Booking Guest Information'!$G$21:$G$170=$AA21)),"")</f>
        <v>0</v>
      </c>
      <c r="GJ21" s="19">
        <f>IF($AA21&lt;&gt;"",SUMPRODUCT(('Booking Guest Information'!$A$21:$A$170&lt;&gt;"X")*('Booking Guest Information'!$M$21:$M$170&lt;=GJ$5)*('Booking Guest Information'!$O$21:$O$170&gt;GJ$5)*('Booking Guest Information'!$G$21:$G$170=$AA21)),"")</f>
        <v>0</v>
      </c>
      <c r="GK21" s="19">
        <f>IF($AA21&lt;&gt;"",SUMPRODUCT(('Booking Guest Information'!$A$21:$A$170&lt;&gt;"X")*('Booking Guest Information'!$M$21:$M$170&lt;=GK$5)*('Booking Guest Information'!$O$21:$O$170&gt;GK$5)*('Booking Guest Information'!$G$21:$G$170=$AA21)),"")</f>
        <v>0</v>
      </c>
      <c r="GL21" s="19">
        <f>IF($AA21&lt;&gt;"",SUMPRODUCT(('Booking Guest Information'!$A$21:$A$170&lt;&gt;"X")*('Booking Guest Information'!$M$21:$M$170&lt;=GL$5)*('Booking Guest Information'!$O$21:$O$170&gt;GL$5)*('Booking Guest Information'!$G$21:$G$170=$AA21)),"")</f>
        <v>0</v>
      </c>
      <c r="GM21" s="19">
        <f>IF($AA21&lt;&gt;"",SUMPRODUCT(('Booking Guest Information'!$A$21:$A$170&lt;&gt;"X")*('Booking Guest Information'!$M$21:$M$170&lt;=GM$5)*('Booking Guest Information'!$O$21:$O$170&gt;GM$5)*('Booking Guest Information'!$G$21:$G$170=$AA21)),"")</f>
        <v>0</v>
      </c>
      <c r="GN21" s="19">
        <f>IF($AA21&lt;&gt;"",SUMPRODUCT(('Booking Guest Information'!$A$21:$A$170&lt;&gt;"X")*('Booking Guest Information'!$M$21:$M$170&lt;=GN$5)*('Booking Guest Information'!$O$21:$O$170&gt;GN$5)*('Booking Guest Information'!$G$21:$G$170=$AA21)),"")</f>
        <v>0</v>
      </c>
      <c r="GO21" s="19">
        <f>IF($AA21&lt;&gt;"",SUMPRODUCT(('Booking Guest Information'!$A$21:$A$170&lt;&gt;"X")*('Booking Guest Information'!$M$21:$M$170&lt;=GO$5)*('Booking Guest Information'!$O$21:$O$170&gt;GO$5)*('Booking Guest Information'!$G$21:$G$170=$AA21)),"")</f>
        <v>0</v>
      </c>
      <c r="GP21" s="19">
        <f>IF($AA21&lt;&gt;"",SUMPRODUCT(('Booking Guest Information'!$A$21:$A$170&lt;&gt;"X")*('Booking Guest Information'!$M$21:$M$170&lt;=GP$5)*('Booking Guest Information'!$O$21:$O$170&gt;GP$5)*('Booking Guest Information'!$G$21:$G$170=$AA21)),"")</f>
        <v>0</v>
      </c>
      <c r="GQ21" s="19">
        <f>IF($AA21&lt;&gt;"",SUMPRODUCT(('Booking Guest Information'!$A$21:$A$170&lt;&gt;"X")*('Booking Guest Information'!$M$21:$M$170&lt;=GQ$5)*('Booking Guest Information'!$O$21:$O$170&gt;GQ$5)*('Booking Guest Information'!$G$21:$G$170=$AA21)),"")</f>
        <v>0</v>
      </c>
      <c r="GR21" s="19">
        <f>IF($AA21&lt;&gt;"",SUMPRODUCT(('Booking Guest Information'!$A$21:$A$170&lt;&gt;"X")*('Booking Guest Information'!$M$21:$M$170&lt;=GR$5)*('Booking Guest Information'!$O$21:$O$170&gt;GR$5)*('Booking Guest Information'!$G$21:$G$170=$AA21)),"")</f>
        <v>0</v>
      </c>
      <c r="GS21" s="19">
        <f>IF($AA21&lt;&gt;"",SUMPRODUCT(('Booking Guest Information'!$A$21:$A$170&lt;&gt;"X")*('Booking Guest Information'!$M$21:$M$170&lt;=GS$5)*('Booking Guest Information'!$O$21:$O$170&gt;GS$5)*('Booking Guest Information'!$G$21:$G$170=$AA21)),"")</f>
        <v>0</v>
      </c>
      <c r="GT21" s="19">
        <f>IF($AA21&lt;&gt;"",SUMPRODUCT(('Booking Guest Information'!$A$21:$A$170&lt;&gt;"X")*('Booking Guest Information'!$M$21:$M$170&lt;=GT$5)*('Booking Guest Information'!$O$21:$O$170&gt;GT$5)*('Booking Guest Information'!$G$21:$G$170=$AA21)),"")</f>
        <v>0</v>
      </c>
      <c r="GU21" s="19">
        <f>IF($AA21&lt;&gt;"",SUMPRODUCT(('Booking Guest Information'!$A$21:$A$170&lt;&gt;"X")*('Booking Guest Information'!$M$21:$M$170&lt;=GU$5)*('Booking Guest Information'!$O$21:$O$170&gt;GU$5)*('Booking Guest Information'!$G$21:$G$170=$AA21)),"")</f>
        <v>0</v>
      </c>
      <c r="GV21" s="19">
        <f>IF($AA21&lt;&gt;"",SUMPRODUCT(('Booking Guest Information'!$A$21:$A$170&lt;&gt;"X")*('Booking Guest Information'!$M$21:$M$170&lt;=GV$5)*('Booking Guest Information'!$O$21:$O$170&gt;GV$5)*('Booking Guest Information'!$G$21:$G$170=$AA21)),"")</f>
        <v>0</v>
      </c>
      <c r="GW21" s="19">
        <f>IF($AA21&lt;&gt;"",SUMPRODUCT(('Booking Guest Information'!$A$21:$A$170&lt;&gt;"X")*('Booking Guest Information'!$M$21:$M$170&lt;=GW$5)*('Booking Guest Information'!$O$21:$O$170&gt;GW$5)*('Booking Guest Information'!$G$21:$G$170=$AA21)),"")</f>
        <v>0</v>
      </c>
      <c r="GX21" s="19">
        <f>IF($AA21&lt;&gt;"",SUMPRODUCT(('Booking Guest Information'!$A$21:$A$170&lt;&gt;"X")*('Booking Guest Information'!$M$21:$M$170&lt;=GX$5)*('Booking Guest Information'!$O$21:$O$170&gt;GX$5)*('Booking Guest Information'!$G$21:$G$170=$AA21)),"")</f>
        <v>0</v>
      </c>
      <c r="GY21" s="19">
        <f>IF($AA21&lt;&gt;"",SUMPRODUCT(('Booking Guest Information'!$A$21:$A$170&lt;&gt;"X")*('Booking Guest Information'!$M$21:$M$170&lt;=GY$5)*('Booking Guest Information'!$O$21:$O$170&gt;GY$5)*('Booking Guest Information'!$G$21:$G$170=$AA21)),"")</f>
        <v>0</v>
      </c>
      <c r="GZ21" s="19">
        <f>IF($AA21&lt;&gt;"",SUMPRODUCT(('Booking Guest Information'!$A$21:$A$170&lt;&gt;"X")*('Booking Guest Information'!$M$21:$M$170&lt;=GZ$5)*('Booking Guest Information'!$O$21:$O$170&gt;GZ$5)*('Booking Guest Information'!$G$21:$G$170=$AA21)),"")</f>
        <v>0</v>
      </c>
      <c r="HA21" s="19">
        <f>IF($AA21&lt;&gt;"",SUMPRODUCT(('Booking Guest Information'!$A$21:$A$170&lt;&gt;"X")*('Booking Guest Information'!$M$21:$M$170&lt;=HA$5)*('Booking Guest Information'!$O$21:$O$170&gt;HA$5)*('Booking Guest Information'!$G$21:$G$170=$AA21)),"")</f>
        <v>0</v>
      </c>
      <c r="HB21" s="19">
        <f>IF($AA21&lt;&gt;"",SUMPRODUCT(('Booking Guest Information'!$A$21:$A$170&lt;&gt;"X")*('Booking Guest Information'!$M$21:$M$170&lt;=HB$5)*('Booking Guest Information'!$O$21:$O$170&gt;HB$5)*('Booking Guest Information'!$G$21:$G$170=$AA21)),"")</f>
        <v>0</v>
      </c>
      <c r="HC21" s="19">
        <f>IF($AA21&lt;&gt;"",SUMPRODUCT(('Booking Guest Information'!$A$21:$A$170&lt;&gt;"X")*('Booking Guest Information'!$M$21:$M$170&lt;=HC$5)*('Booking Guest Information'!$O$21:$O$170&gt;HC$5)*('Booking Guest Information'!$G$21:$G$170=$AA21)),"")</f>
        <v>0</v>
      </c>
      <c r="HD21" s="19">
        <f>IF($AA21&lt;&gt;"",SUMPRODUCT(('Booking Guest Information'!$A$21:$A$170&lt;&gt;"X")*('Booking Guest Information'!$M$21:$M$170&lt;=HD$5)*('Booking Guest Information'!$O$21:$O$170&gt;HD$5)*('Booking Guest Information'!$G$21:$G$170=$AA21)),"")</f>
        <v>0</v>
      </c>
      <c r="HE21" s="19">
        <f>IF($AA21&lt;&gt;"",SUMPRODUCT(('Booking Guest Information'!$A$21:$A$170&lt;&gt;"X")*('Booking Guest Information'!$M$21:$M$170&lt;=HE$5)*('Booking Guest Information'!$O$21:$O$170&gt;HE$5)*('Booking Guest Information'!$G$21:$G$170=$AA21)),"")</f>
        <v>0</v>
      </c>
      <c r="HF21" s="19">
        <f>IF($AA21&lt;&gt;"",SUMPRODUCT(('Booking Guest Information'!$A$21:$A$170&lt;&gt;"X")*('Booking Guest Information'!$M$21:$M$170&lt;=HF$5)*('Booking Guest Information'!$O$21:$O$170&gt;HF$5)*('Booking Guest Information'!$G$21:$G$170=$AA21)),"")</f>
        <v>0</v>
      </c>
      <c r="HG21" s="19">
        <f>IF($AA21&lt;&gt;"",SUMPRODUCT(('Booking Guest Information'!$A$21:$A$170&lt;&gt;"X")*('Booking Guest Information'!$M$21:$M$170&lt;=HG$5)*('Booking Guest Information'!$O$21:$O$170&gt;HG$5)*('Booking Guest Information'!$G$21:$G$170=$AA21)),"")</f>
        <v>0</v>
      </c>
      <c r="HH21" s="19">
        <f>IF($AA21&lt;&gt;"",SUMPRODUCT(('Booking Guest Information'!$A$21:$A$170&lt;&gt;"X")*('Booking Guest Information'!$M$21:$M$170&lt;=HH$5)*('Booking Guest Information'!$O$21:$O$170&gt;HH$5)*('Booking Guest Information'!$G$21:$G$170=$AA21)),"")</f>
        <v>0</v>
      </c>
      <c r="HI21" s="19">
        <f>IF($AA21&lt;&gt;"",SUMPRODUCT(('Booking Guest Information'!$A$21:$A$170&lt;&gt;"X")*('Booking Guest Information'!$M$21:$M$170&lt;=HI$5)*('Booking Guest Information'!$O$21:$O$170&gt;HI$5)*('Booking Guest Information'!$G$21:$G$170=$AA21)),"")</f>
        <v>0</v>
      </c>
      <c r="HJ21" s="19">
        <f>IF($AA21&lt;&gt;"",SUMPRODUCT(('Booking Guest Information'!$A$21:$A$170&lt;&gt;"X")*('Booking Guest Information'!$M$21:$M$170&lt;=HJ$5)*('Booking Guest Information'!$O$21:$O$170&gt;HJ$5)*('Booking Guest Information'!$G$21:$G$170=$AA21)),"")</f>
        <v>0</v>
      </c>
      <c r="HK21" s="19">
        <f>IF($AA21&lt;&gt;"",SUMPRODUCT(('Booking Guest Information'!$A$21:$A$170&lt;&gt;"X")*('Booking Guest Information'!$M$21:$M$170&lt;=HK$5)*('Booking Guest Information'!$O$21:$O$170&gt;HK$5)*('Booking Guest Information'!$G$21:$G$170=$AA21)),"")</f>
        <v>0</v>
      </c>
      <c r="HL21" s="19">
        <f>IF($AA21&lt;&gt;"",SUMPRODUCT(('Booking Guest Information'!$A$21:$A$170&lt;&gt;"X")*('Booking Guest Information'!$M$21:$M$170&lt;=HL$5)*('Booking Guest Information'!$O$21:$O$170&gt;HL$5)*('Booking Guest Information'!$G$21:$G$170=$AA21)),"")</f>
        <v>0</v>
      </c>
      <c r="HM21" s="19">
        <f>IF($AA21&lt;&gt;"",SUMPRODUCT(('Booking Guest Information'!$A$21:$A$170&lt;&gt;"X")*('Booking Guest Information'!$M$21:$M$170&lt;=HM$5)*('Booking Guest Information'!$O$21:$O$170&gt;HM$5)*('Booking Guest Information'!$G$21:$G$170=$AA21)),"")</f>
        <v>0</v>
      </c>
      <c r="HN21" s="19">
        <f>IF($AA21&lt;&gt;"",SUMPRODUCT(('Booking Guest Information'!$A$21:$A$170&lt;&gt;"X")*('Booking Guest Information'!$M$21:$M$170&lt;=HN$5)*('Booking Guest Information'!$O$21:$O$170&gt;HN$5)*('Booking Guest Information'!$G$21:$G$170=$AA21)),"")</f>
        <v>0</v>
      </c>
      <c r="HO21" s="19">
        <f>IF($AA21&lt;&gt;"",SUMPRODUCT(('Booking Guest Information'!$A$21:$A$170&lt;&gt;"X")*('Booking Guest Information'!$M$21:$M$170&lt;=HO$5)*('Booking Guest Information'!$O$21:$O$170&gt;HO$5)*('Booking Guest Information'!$G$21:$G$170=$AA21)),"")</f>
        <v>0</v>
      </c>
      <c r="HP21" s="19">
        <f>IF($AA21&lt;&gt;"",SUMPRODUCT(('Booking Guest Information'!$A$21:$A$170&lt;&gt;"X")*('Booking Guest Information'!$M$21:$M$170&lt;=HP$5)*('Booking Guest Information'!$O$21:$O$170&gt;HP$5)*('Booking Guest Information'!$G$21:$G$170=$AA21)),"")</f>
        <v>0</v>
      </c>
      <c r="HQ21" s="19">
        <f>IF($AA21&lt;&gt;"",SUMPRODUCT(('Booking Guest Information'!$A$21:$A$170&lt;&gt;"X")*('Booking Guest Information'!$M$21:$M$170&lt;=HQ$5)*('Booking Guest Information'!$O$21:$O$170&gt;HQ$5)*('Booking Guest Information'!$G$21:$G$170=$AA21)),"")</f>
        <v>0</v>
      </c>
      <c r="HR21" s="19">
        <f>IF($AA21&lt;&gt;"",SUMPRODUCT(('Booking Guest Information'!$A$21:$A$170&lt;&gt;"X")*('Booking Guest Information'!$M$21:$M$170&lt;=HR$5)*('Booking Guest Information'!$O$21:$O$170&gt;HR$5)*('Booking Guest Information'!$G$21:$G$170=$AA21)),"")</f>
        <v>0</v>
      </c>
      <c r="HS21" s="19">
        <f>IF($AA21&lt;&gt;"",SUMPRODUCT(('Booking Guest Information'!$A$21:$A$170&lt;&gt;"X")*('Booking Guest Information'!$M$21:$M$170&lt;=HS$5)*('Booking Guest Information'!$O$21:$O$170&gt;HS$5)*('Booking Guest Information'!$G$21:$G$170=$AA21)),"")</f>
        <v>0</v>
      </c>
      <c r="HT21" s="19">
        <f>IF($AA21&lt;&gt;"",SUMPRODUCT(('Booking Guest Information'!$A$21:$A$170&lt;&gt;"X")*('Booking Guest Information'!$M$21:$M$170&lt;=HT$5)*('Booking Guest Information'!$O$21:$O$170&gt;HT$5)*('Booking Guest Information'!$G$21:$G$170=$AA21)),"")</f>
        <v>0</v>
      </c>
      <c r="HU21" s="19">
        <f>IF($AA21&lt;&gt;"",SUMPRODUCT(('Booking Guest Information'!$A$21:$A$170&lt;&gt;"X")*('Booking Guest Information'!$M$21:$M$170&lt;=HU$5)*('Booking Guest Information'!$O$21:$O$170&gt;HU$5)*('Booking Guest Information'!$G$21:$G$170=$AA21)),"")</f>
        <v>0</v>
      </c>
      <c r="HV21" s="19">
        <f>IF($AA21&lt;&gt;"",SUMPRODUCT(('Booking Guest Information'!$A$21:$A$170&lt;&gt;"X")*('Booking Guest Information'!$M$21:$M$170&lt;=HV$5)*('Booking Guest Information'!$O$21:$O$170&gt;HV$5)*('Booking Guest Information'!$G$21:$G$170=$AA21)),"")</f>
        <v>0</v>
      </c>
      <c r="HW21" s="19">
        <f>IF($AA21&lt;&gt;"",SUMPRODUCT(('Booking Guest Information'!$A$21:$A$170&lt;&gt;"X")*('Booking Guest Information'!$M$21:$M$170&lt;=HW$5)*('Booking Guest Information'!$O$21:$O$170&gt;HW$5)*('Booking Guest Information'!$G$21:$G$170=$AA21)),"")</f>
        <v>0</v>
      </c>
      <c r="HX21" s="19">
        <f>IF($AA21&lt;&gt;"",SUMPRODUCT(('Booking Guest Information'!$A$21:$A$170&lt;&gt;"X")*('Booking Guest Information'!$M$21:$M$170&lt;=HX$5)*('Booking Guest Information'!$O$21:$O$170&gt;HX$5)*('Booking Guest Information'!$G$21:$G$170=$AA21)),"")</f>
        <v>0</v>
      </c>
      <c r="HY21" s="19">
        <f>IF($AA21&lt;&gt;"",SUMPRODUCT(('Booking Guest Information'!$A$21:$A$170&lt;&gt;"X")*('Booking Guest Information'!$M$21:$M$170&lt;=HY$5)*('Booking Guest Information'!$O$21:$O$170&gt;HY$5)*('Booking Guest Information'!$G$21:$G$170=$AA21)),"")</f>
        <v>0</v>
      </c>
      <c r="HZ21" s="19">
        <f>IF($AA21&lt;&gt;"",SUMPRODUCT(('Booking Guest Information'!$A$21:$A$170&lt;&gt;"X")*('Booking Guest Information'!$M$21:$M$170&lt;=HZ$5)*('Booking Guest Information'!$O$21:$O$170&gt;HZ$5)*('Booking Guest Information'!$G$21:$G$170=$AA21)),"")</f>
        <v>0</v>
      </c>
      <c r="IA21" s="19">
        <f>IF($AA21&lt;&gt;"",SUMPRODUCT(('Booking Guest Information'!$A$21:$A$170&lt;&gt;"X")*('Booking Guest Information'!$M$21:$M$170&lt;=IA$5)*('Booking Guest Information'!$O$21:$O$170&gt;IA$5)*('Booking Guest Information'!$G$21:$G$170=$AA21)),"")</f>
        <v>0</v>
      </c>
      <c r="IB21" s="19">
        <f>IF($AA21&lt;&gt;"",SUMPRODUCT(('Booking Guest Information'!$A$21:$A$170&lt;&gt;"X")*('Booking Guest Information'!$M$21:$M$170&lt;=IB$5)*('Booking Guest Information'!$O$21:$O$170&gt;IB$5)*('Booking Guest Information'!$G$21:$G$170=$AA21)),"")</f>
        <v>0</v>
      </c>
      <c r="IC21" s="19">
        <f>IF($AA21&lt;&gt;"",SUMPRODUCT(('Booking Guest Information'!$A$21:$A$170&lt;&gt;"X")*('Booking Guest Information'!$M$21:$M$170&lt;=IC$5)*('Booking Guest Information'!$O$21:$O$170&gt;IC$5)*('Booking Guest Information'!$G$21:$G$170=$AA21)),"")</f>
        <v>0</v>
      </c>
      <c r="ID21" s="19">
        <f>IF($AA21&lt;&gt;"",SUMPRODUCT(('Booking Guest Information'!$A$21:$A$170&lt;&gt;"X")*('Booking Guest Information'!$M$21:$M$170&lt;=ID$5)*('Booking Guest Information'!$O$21:$O$170&gt;ID$5)*('Booking Guest Information'!$G$21:$G$170=$AA21)),"")</f>
        <v>0</v>
      </c>
      <c r="IE21" s="19">
        <f>IF($AA21&lt;&gt;"",SUMPRODUCT(('Booking Guest Information'!$A$21:$A$170&lt;&gt;"X")*('Booking Guest Information'!$M$21:$M$170&lt;=IE$5)*('Booking Guest Information'!$O$21:$O$170&gt;IE$5)*('Booking Guest Information'!$G$21:$G$170=$AA21)),"")</f>
        <v>0</v>
      </c>
      <c r="IF21" s="19">
        <f>IF($AA21&lt;&gt;"",SUMPRODUCT(('Booking Guest Information'!$A$21:$A$170&lt;&gt;"X")*('Booking Guest Information'!$M$21:$M$170&lt;=IF$5)*('Booking Guest Information'!$O$21:$O$170&gt;IF$5)*('Booking Guest Information'!$G$21:$G$170=$AA21)),"")</f>
        <v>0</v>
      </c>
      <c r="IG21" s="19">
        <f>IF($AA21&lt;&gt;"",SUMPRODUCT(('Booking Guest Information'!$A$21:$A$170&lt;&gt;"X")*('Booking Guest Information'!$M$21:$M$170&lt;=IG$5)*('Booking Guest Information'!$O$21:$O$170&gt;IG$5)*('Booking Guest Information'!$G$21:$G$170=$AA21)),"")</f>
        <v>0</v>
      </c>
      <c r="IH21" s="19">
        <f>IF($AA21&lt;&gt;"",SUMPRODUCT(('Booking Guest Information'!$A$21:$A$170&lt;&gt;"X")*('Booking Guest Information'!$M$21:$M$170&lt;=IH$5)*('Booking Guest Information'!$O$21:$O$170&gt;IH$5)*('Booking Guest Information'!$G$21:$G$170=$AA21)),"")</f>
        <v>0</v>
      </c>
      <c r="II21" s="19">
        <f>IF($AA21&lt;&gt;"",SUMPRODUCT(('Booking Guest Information'!$A$21:$A$170&lt;&gt;"X")*('Booking Guest Information'!$M$21:$M$170&lt;=II$5)*('Booking Guest Information'!$O$21:$O$170&gt;II$5)*('Booking Guest Information'!$G$21:$G$170=$AA21)),"")</f>
        <v>0</v>
      </c>
      <c r="IJ21" s="19">
        <f>IF($AA21&lt;&gt;"",SUMPRODUCT(('Booking Guest Information'!$A$21:$A$170&lt;&gt;"X")*('Booking Guest Information'!$M$21:$M$170&lt;=IJ$5)*('Booking Guest Information'!$O$21:$O$170&gt;IJ$5)*('Booking Guest Information'!$G$21:$G$170=$AA21)),"")</f>
        <v>0</v>
      </c>
      <c r="IK21" s="19">
        <f>IF($AA21&lt;&gt;"",SUMPRODUCT(('Booking Guest Information'!$A$21:$A$170&lt;&gt;"X")*('Booking Guest Information'!$M$21:$M$170&lt;=IK$5)*('Booking Guest Information'!$O$21:$O$170&gt;IK$5)*('Booking Guest Information'!$G$21:$G$170=$AA21)),"")</f>
        <v>0</v>
      </c>
      <c r="IL21" s="19">
        <f>IF($AA21&lt;&gt;"",SUMPRODUCT(('Booking Guest Information'!$A$21:$A$170&lt;&gt;"X")*('Booking Guest Information'!$M$21:$M$170&lt;=IL$5)*('Booking Guest Information'!$O$21:$O$170&gt;IL$5)*('Booking Guest Information'!$G$21:$G$170=$AA21)),"")</f>
        <v>0</v>
      </c>
      <c r="IM21" s="19">
        <f>IF($AA21&lt;&gt;"",SUMPRODUCT(('Booking Guest Information'!$A$21:$A$170&lt;&gt;"X")*('Booking Guest Information'!$M$21:$M$170&lt;=IM$5)*('Booking Guest Information'!$O$21:$O$170&gt;IM$5)*('Booking Guest Information'!$G$21:$G$170=$AA21)),"")</f>
        <v>0</v>
      </c>
      <c r="IN21" s="19">
        <f>IF($AA21&lt;&gt;"",SUMPRODUCT(('Booking Guest Information'!$A$21:$A$170&lt;&gt;"X")*('Booking Guest Information'!$M$21:$M$170&lt;=IN$5)*('Booking Guest Information'!$O$21:$O$170&gt;IN$5)*('Booking Guest Information'!$G$21:$G$170=$AA21)),"")</f>
        <v>0</v>
      </c>
      <c r="IO21" s="19">
        <f>IF($AA21&lt;&gt;"",SUMPRODUCT(('Booking Guest Information'!$A$21:$A$170&lt;&gt;"X")*('Booking Guest Information'!$M$21:$M$170&lt;=IO$5)*('Booking Guest Information'!$O$21:$O$170&gt;IO$5)*('Booking Guest Information'!$G$21:$G$170=$AA21)),"")</f>
        <v>0</v>
      </c>
      <c r="IP21" s="19">
        <f>IF($AA21&lt;&gt;"",SUMPRODUCT(('Booking Guest Information'!$A$21:$A$170&lt;&gt;"X")*('Booking Guest Information'!$M$21:$M$170&lt;=IP$5)*('Booking Guest Information'!$O$21:$O$170&gt;IP$5)*('Booking Guest Information'!$G$21:$G$170=$AA21)),"")</f>
        <v>0</v>
      </c>
      <c r="IQ21" s="19">
        <f>IF($AA21&lt;&gt;"",SUMPRODUCT(('Booking Guest Information'!$A$21:$A$170&lt;&gt;"X")*('Booking Guest Information'!$M$21:$M$170&lt;=IQ$5)*('Booking Guest Information'!$O$21:$O$170&gt;IQ$5)*('Booking Guest Information'!$G$21:$G$170=$AA21)),"")</f>
        <v>0</v>
      </c>
      <c r="IR21" s="19">
        <f>IF($AA21&lt;&gt;"",SUMPRODUCT(('Booking Guest Information'!$A$21:$A$170&lt;&gt;"X")*('Booking Guest Information'!$M$21:$M$170&lt;=IR$5)*('Booking Guest Information'!$O$21:$O$170&gt;IR$5)*('Booking Guest Information'!$G$21:$G$170=$AA21)),"")</f>
        <v>0</v>
      </c>
      <c r="IS21" s="19">
        <f>IF($AA21&lt;&gt;"",SUMPRODUCT(('Booking Guest Information'!$A$21:$A$170&lt;&gt;"X")*('Booking Guest Information'!$M$21:$M$170&lt;=IS$5)*('Booking Guest Information'!$O$21:$O$170&gt;IS$5)*('Booking Guest Information'!$G$21:$G$170=$AA21)),"")</f>
        <v>0</v>
      </c>
      <c r="IT21" s="19">
        <f>IF($AA21&lt;&gt;"",SUMPRODUCT(('Booking Guest Information'!$A$21:$A$170&lt;&gt;"X")*('Booking Guest Information'!$M$21:$M$170&lt;=IT$5)*('Booking Guest Information'!$O$21:$O$170&gt;IT$5)*('Booking Guest Information'!$G$21:$G$170=$AA21)),"")</f>
        <v>0</v>
      </c>
      <c r="IU21" s="19">
        <f>IF($AA21&lt;&gt;"",SUMPRODUCT(('Booking Guest Information'!$A$21:$A$170&lt;&gt;"X")*('Booking Guest Information'!$M$21:$M$170&lt;=IU$5)*('Booking Guest Information'!$O$21:$O$170&gt;IU$5)*('Booking Guest Information'!$G$21:$G$170=$AA21)),"")</f>
        <v>0</v>
      </c>
      <c r="IV21" s="19">
        <f>IF($AA21&lt;&gt;"",SUMPRODUCT(('Booking Guest Information'!$A$21:$A$170&lt;&gt;"X")*('Booking Guest Information'!$M$21:$M$170&lt;=IV$5)*('Booking Guest Information'!$O$21:$O$170&gt;IV$5)*('Booking Guest Information'!$G$21:$G$170=$AA21)),"")</f>
        <v>0</v>
      </c>
      <c r="IW21" s="19">
        <f>IF($AA21&lt;&gt;"",SUMPRODUCT(('Booking Guest Information'!$A$21:$A$170&lt;&gt;"X")*('Booking Guest Information'!$M$21:$M$170&lt;=IW$5)*('Booking Guest Information'!$O$21:$O$170&gt;IW$5)*('Booking Guest Information'!$G$21:$G$170=$AA21)),"")</f>
        <v>0</v>
      </c>
      <c r="IX21" s="19">
        <f>IF($AA21&lt;&gt;"",SUMPRODUCT(('Booking Guest Information'!$A$21:$A$170&lt;&gt;"X")*('Booking Guest Information'!$M$21:$M$170&lt;=IX$5)*('Booking Guest Information'!$O$21:$O$170&gt;IX$5)*('Booking Guest Information'!$G$21:$G$170=$AA21)),"")</f>
        <v>0</v>
      </c>
      <c r="IY21" s="19">
        <f>IF($AA21&lt;&gt;"",SUMPRODUCT(('Booking Guest Information'!$A$21:$A$170&lt;&gt;"X")*('Booking Guest Information'!$M$21:$M$170&lt;=IY$5)*('Booking Guest Information'!$O$21:$O$170&gt;IY$5)*('Booking Guest Information'!$G$21:$G$170=$AA21)),"")</f>
        <v>0</v>
      </c>
      <c r="IZ21" s="19">
        <f>IF($AA21&lt;&gt;"",SUMPRODUCT(('Booking Guest Information'!$A$21:$A$170&lt;&gt;"X")*('Booking Guest Information'!$M$21:$M$170&lt;=IZ$5)*('Booking Guest Information'!$O$21:$O$170&gt;IZ$5)*('Booking Guest Information'!$G$21:$G$170=$AA21)),"")</f>
        <v>0</v>
      </c>
      <c r="JA21" s="19">
        <f>IF($AA21&lt;&gt;"",SUMPRODUCT(('Booking Guest Information'!$A$21:$A$170&lt;&gt;"X")*('Booking Guest Information'!$M$21:$M$170&lt;=JA$5)*('Booking Guest Information'!$O$21:$O$170&gt;JA$5)*('Booking Guest Information'!$G$21:$G$170=$AA21)),"")</f>
        <v>0</v>
      </c>
      <c r="JB21" s="19">
        <f>IF($AA21&lt;&gt;"",SUMPRODUCT(('Booking Guest Information'!$A$21:$A$170&lt;&gt;"X")*('Booking Guest Information'!$M$21:$M$170&lt;=JB$5)*('Booking Guest Information'!$O$21:$O$170&gt;JB$5)*('Booking Guest Information'!$G$21:$G$170=$AA21)),"")</f>
        <v>0</v>
      </c>
      <c r="JC21" s="19">
        <f>IF($AA21&lt;&gt;"",SUMPRODUCT(('Booking Guest Information'!$A$21:$A$170&lt;&gt;"X")*('Booking Guest Information'!$M$21:$M$170&lt;=JC$5)*('Booking Guest Information'!$O$21:$O$170&gt;JC$5)*('Booking Guest Information'!$G$21:$G$170=$AA21)),"")</f>
        <v>0</v>
      </c>
      <c r="JD21" s="19">
        <f>IF($AA21&lt;&gt;"",SUMPRODUCT(('Booking Guest Information'!$A$21:$A$170&lt;&gt;"X")*('Booking Guest Information'!$M$21:$M$170&lt;=JD$5)*('Booking Guest Information'!$O$21:$O$170&gt;JD$5)*('Booking Guest Information'!$G$21:$G$170=$AA21)),"")</f>
        <v>0</v>
      </c>
      <c r="JE21" s="19">
        <f>IF($AA21&lt;&gt;"",SUMPRODUCT(('Booking Guest Information'!$A$21:$A$170&lt;&gt;"X")*('Booking Guest Information'!$M$21:$M$170&lt;=JE$5)*('Booking Guest Information'!$O$21:$O$170&gt;JE$5)*('Booking Guest Information'!$G$21:$G$170=$AA21)),"")</f>
        <v>0</v>
      </c>
      <c r="JF21" s="19">
        <f>IF($AA21&lt;&gt;"",SUMPRODUCT(('Booking Guest Information'!$A$21:$A$170&lt;&gt;"X")*('Booking Guest Information'!$M$21:$M$170&lt;=JF$5)*('Booking Guest Information'!$O$21:$O$170&gt;JF$5)*('Booking Guest Information'!$G$21:$G$170=$AA21)),"")</f>
        <v>0</v>
      </c>
      <c r="JG21" s="19">
        <f>IF($AA21&lt;&gt;"",SUMPRODUCT(('Booking Guest Information'!$A$21:$A$170&lt;&gt;"X")*('Booking Guest Information'!$M$21:$M$170&lt;=JG$5)*('Booking Guest Information'!$O$21:$O$170&gt;JG$5)*('Booking Guest Information'!$G$21:$G$170=$AA21)),"")</f>
        <v>0</v>
      </c>
      <c r="JH21" s="19">
        <f>IF($AA21&lt;&gt;"",SUMPRODUCT(('Booking Guest Information'!$A$21:$A$170&lt;&gt;"X")*('Booking Guest Information'!$M$21:$M$170&lt;=JH$5)*('Booking Guest Information'!$O$21:$O$170&gt;JH$5)*('Booking Guest Information'!$G$21:$G$170=$AA21)),"")</f>
        <v>0</v>
      </c>
      <c r="JI21" s="19">
        <f>IF($AA21&lt;&gt;"",SUMPRODUCT(('Booking Guest Information'!$A$21:$A$170&lt;&gt;"X")*('Booking Guest Information'!$M$21:$M$170&lt;=JI$5)*('Booking Guest Information'!$O$21:$O$170&gt;JI$5)*('Booking Guest Information'!$G$21:$G$170=$AA21)),"")</f>
        <v>0</v>
      </c>
      <c r="JJ21" s="19">
        <f>IF($AA21&lt;&gt;"",SUMPRODUCT(('Booking Guest Information'!$A$21:$A$170&lt;&gt;"X")*('Booking Guest Information'!$M$21:$M$170&lt;=JJ$5)*('Booking Guest Information'!$O$21:$O$170&gt;JJ$5)*('Booking Guest Information'!$G$21:$G$170=$AA21)),"")</f>
        <v>0</v>
      </c>
      <c r="JK21" s="19">
        <f>IF($AA21&lt;&gt;"",SUMPRODUCT(('Booking Guest Information'!$A$21:$A$170&lt;&gt;"X")*('Booking Guest Information'!$M$21:$M$170&lt;=JK$5)*('Booking Guest Information'!$O$21:$O$170&gt;JK$5)*('Booking Guest Information'!$G$21:$G$170=$AA21)),"")</f>
        <v>0</v>
      </c>
      <c r="JL21" s="19">
        <f>IF($AA21&lt;&gt;"",SUMPRODUCT(('Booking Guest Information'!$A$21:$A$170&lt;&gt;"X")*('Booking Guest Information'!$M$21:$M$170&lt;=JL$5)*('Booking Guest Information'!$O$21:$O$170&gt;JL$5)*('Booking Guest Information'!$G$21:$G$170=$AA21)),"")</f>
        <v>0</v>
      </c>
      <c r="JM21" s="19">
        <f>IF($AA21&lt;&gt;"",SUMPRODUCT(('Booking Guest Information'!$A$21:$A$170&lt;&gt;"X")*('Booking Guest Information'!$M$21:$M$170&lt;=JM$5)*('Booking Guest Information'!$O$21:$O$170&gt;JM$5)*('Booking Guest Information'!$G$21:$G$170=$AA21)),"")</f>
        <v>0</v>
      </c>
      <c r="JN21" s="19">
        <f>IF($AA21&lt;&gt;"",SUMPRODUCT(('Booking Guest Information'!$A$21:$A$170&lt;&gt;"X")*('Booking Guest Information'!$M$21:$M$170&lt;=JN$5)*('Booking Guest Information'!$O$21:$O$170&gt;JN$5)*('Booking Guest Information'!$G$21:$G$170=$AA21)),"")</f>
        <v>0</v>
      </c>
      <c r="JO21" s="19">
        <f>IF($AA21&lt;&gt;"",SUMPRODUCT(('Booking Guest Information'!$A$21:$A$170&lt;&gt;"X")*('Booking Guest Information'!$M$21:$M$170&lt;=JO$5)*('Booking Guest Information'!$O$21:$O$170&gt;JO$5)*('Booking Guest Information'!$G$21:$G$170=$AA21)),"")</f>
        <v>0</v>
      </c>
      <c r="JP21" s="19">
        <f>IF($AA21&lt;&gt;"",SUMPRODUCT(('Booking Guest Information'!$A$21:$A$170&lt;&gt;"X")*('Booking Guest Information'!$M$21:$M$170&lt;=JP$5)*('Booking Guest Information'!$O$21:$O$170&gt;JP$5)*('Booking Guest Information'!$G$21:$G$170=$AA21)),"")</f>
        <v>0</v>
      </c>
      <c r="JQ21" s="19">
        <f>IF($AA21&lt;&gt;"",SUMPRODUCT(('Booking Guest Information'!$A$21:$A$170&lt;&gt;"X")*('Booking Guest Information'!$M$21:$M$170&lt;=JQ$5)*('Booking Guest Information'!$O$21:$O$170&gt;JQ$5)*('Booking Guest Information'!$G$21:$G$170=$AA21)),"")</f>
        <v>0</v>
      </c>
      <c r="JR21" s="19">
        <f>IF($AA21&lt;&gt;"",SUMPRODUCT(('Booking Guest Information'!$A$21:$A$170&lt;&gt;"X")*('Booking Guest Information'!$M$21:$M$170&lt;=JR$5)*('Booking Guest Information'!$O$21:$O$170&gt;JR$5)*('Booking Guest Information'!$G$21:$G$170=$AA21)),"")</f>
        <v>0</v>
      </c>
      <c r="JS21" s="19">
        <f>IF($AA21&lt;&gt;"",SUMPRODUCT(('Booking Guest Information'!$A$21:$A$170&lt;&gt;"X")*('Booking Guest Information'!$M$21:$M$170&lt;=JS$5)*('Booking Guest Information'!$O$21:$O$170&gt;JS$5)*('Booking Guest Information'!$G$21:$G$170=$AA21)),"")</f>
        <v>0</v>
      </c>
      <c r="JT21" s="19">
        <f>IF($AA21&lt;&gt;"",SUMPRODUCT(('Booking Guest Information'!$A$21:$A$170&lt;&gt;"X")*('Booking Guest Information'!$M$21:$M$170&lt;=JT$5)*('Booking Guest Information'!$O$21:$O$170&gt;JT$5)*('Booking Guest Information'!$G$21:$G$170=$AA21)),"")</f>
        <v>0</v>
      </c>
      <c r="JU21" s="19">
        <f>IF($AA21&lt;&gt;"",SUMPRODUCT(('Booking Guest Information'!$A$21:$A$170&lt;&gt;"X")*('Booking Guest Information'!$M$21:$M$170&lt;=JU$5)*('Booking Guest Information'!$O$21:$O$170&gt;JU$5)*('Booking Guest Information'!$G$21:$G$170=$AA21)),"")</f>
        <v>0</v>
      </c>
      <c r="JV21" s="19">
        <f>IF($AA21&lt;&gt;"",SUMPRODUCT(('Booking Guest Information'!$A$21:$A$170&lt;&gt;"X")*('Booking Guest Information'!$M$21:$M$170&lt;=JV$5)*('Booking Guest Information'!$O$21:$O$170&gt;JV$5)*('Booking Guest Information'!$G$21:$G$170=$AA21)),"")</f>
        <v>0</v>
      </c>
      <c r="JW21" s="19">
        <f>IF($AA21&lt;&gt;"",SUMPRODUCT(('Booking Guest Information'!$A$21:$A$170&lt;&gt;"X")*('Booking Guest Information'!$M$21:$M$170&lt;=JW$5)*('Booking Guest Information'!$O$21:$O$170&gt;JW$5)*('Booking Guest Information'!$G$21:$G$170=$AA21)),"")</f>
        <v>0</v>
      </c>
      <c r="JX21" s="19">
        <f>IF($AA21&lt;&gt;"",SUMPRODUCT(('Booking Guest Information'!$A$21:$A$170&lt;&gt;"X")*('Booking Guest Information'!$M$21:$M$170&lt;=JX$5)*('Booking Guest Information'!$O$21:$O$170&gt;JX$5)*('Booking Guest Information'!$G$21:$G$170=$AA21)),"")</f>
        <v>0</v>
      </c>
      <c r="JY21" s="19">
        <f>IF($AA21&lt;&gt;"",SUMPRODUCT(('Booking Guest Information'!$A$21:$A$170&lt;&gt;"X")*('Booking Guest Information'!$M$21:$M$170&lt;=JY$5)*('Booking Guest Information'!$O$21:$O$170&gt;JY$5)*('Booking Guest Information'!$G$21:$G$170=$AA21)),"")</f>
        <v>0</v>
      </c>
      <c r="JZ21" s="19">
        <f>IF($AA21&lt;&gt;"",SUMPRODUCT(('Booking Guest Information'!$A$21:$A$170&lt;&gt;"X")*('Booking Guest Information'!$M$21:$M$170&lt;=JZ$5)*('Booking Guest Information'!$O$21:$O$170&gt;JZ$5)*('Booking Guest Information'!$G$21:$G$170=$AA21)),"")</f>
        <v>0</v>
      </c>
      <c r="KA21" s="19">
        <f>IF($AA21&lt;&gt;"",SUMPRODUCT(('Booking Guest Information'!$A$21:$A$170&lt;&gt;"X")*('Booking Guest Information'!$M$21:$M$170&lt;=KA$5)*('Booking Guest Information'!$O$21:$O$170&gt;KA$5)*('Booking Guest Information'!$G$21:$G$170=$AA21)),"")</f>
        <v>0</v>
      </c>
      <c r="KB21" s="19">
        <f>IF($AA21&lt;&gt;"",SUMPRODUCT(('Booking Guest Information'!$A$21:$A$170&lt;&gt;"X")*('Booking Guest Information'!$M$21:$M$170&lt;=KB$5)*('Booking Guest Information'!$O$21:$O$170&gt;KB$5)*('Booking Guest Information'!$G$21:$G$170=$AA21)),"")</f>
        <v>0</v>
      </c>
      <c r="KC21" s="19">
        <f>IF($AA21&lt;&gt;"",SUMPRODUCT(('Booking Guest Information'!$A$21:$A$170&lt;&gt;"X")*('Booking Guest Information'!$M$21:$M$170&lt;=KC$5)*('Booking Guest Information'!$O$21:$O$170&gt;KC$5)*('Booking Guest Information'!$G$21:$G$170=$AA21)),"")</f>
        <v>0</v>
      </c>
      <c r="KD21" s="19">
        <f>IF($AA21&lt;&gt;"",SUMPRODUCT(('Booking Guest Information'!$A$21:$A$170&lt;&gt;"X")*('Booking Guest Information'!$M$21:$M$170&lt;=KD$5)*('Booking Guest Information'!$O$21:$O$170&gt;KD$5)*('Booking Guest Information'!$G$21:$G$170=$AA21)),"")</f>
        <v>0</v>
      </c>
      <c r="KE21" s="19">
        <f>IF($AA21&lt;&gt;"",SUMPRODUCT(('Booking Guest Information'!$A$21:$A$170&lt;&gt;"X")*('Booking Guest Information'!$M$21:$M$170&lt;=KE$5)*('Booking Guest Information'!$O$21:$O$170&gt;KE$5)*('Booking Guest Information'!$G$21:$G$170=$AA21)),"")</f>
        <v>0</v>
      </c>
      <c r="KF21" s="19">
        <f>IF($AA21&lt;&gt;"",SUMPRODUCT(('Booking Guest Information'!$A$21:$A$170&lt;&gt;"X")*('Booking Guest Information'!$M$21:$M$170&lt;=KF$5)*('Booking Guest Information'!$O$21:$O$170&gt;KF$5)*('Booking Guest Information'!$G$21:$G$170=$AA21)),"")</f>
        <v>0</v>
      </c>
      <c r="KG21" s="19">
        <f>IF($AA21&lt;&gt;"",SUMPRODUCT(('Booking Guest Information'!$A$21:$A$170&lt;&gt;"X")*('Booking Guest Information'!$M$21:$M$170&lt;=KG$5)*('Booking Guest Information'!$O$21:$O$170&gt;KG$5)*('Booking Guest Information'!$G$21:$G$170=$AA21)),"")</f>
        <v>0</v>
      </c>
      <c r="KH21" s="19">
        <f>IF($AA21&lt;&gt;"",SUMPRODUCT(('Booking Guest Information'!$A$21:$A$170&lt;&gt;"X")*('Booking Guest Information'!$M$21:$M$170&lt;=KH$5)*('Booking Guest Information'!$O$21:$O$170&gt;KH$5)*('Booking Guest Information'!$G$21:$G$170=$AA21)),"")</f>
        <v>0</v>
      </c>
      <c r="KI21" s="19">
        <f>IF($AA21&lt;&gt;"",SUMPRODUCT(('Booking Guest Information'!$A$21:$A$170&lt;&gt;"X")*('Booking Guest Information'!$M$21:$M$170&lt;=KI$5)*('Booking Guest Information'!$O$21:$O$170&gt;KI$5)*('Booking Guest Information'!$G$21:$G$170=$AA21)),"")</f>
        <v>0</v>
      </c>
      <c r="KJ21" s="19">
        <f>IF($AA21&lt;&gt;"",SUMPRODUCT(('Booking Guest Information'!$A$21:$A$170&lt;&gt;"X")*('Booking Guest Information'!$M$21:$M$170&lt;=KJ$5)*('Booking Guest Information'!$O$21:$O$170&gt;KJ$5)*('Booking Guest Information'!$G$21:$G$170=$AA21)),"")</f>
        <v>0</v>
      </c>
      <c r="KK21" s="19">
        <f>IF($AA21&lt;&gt;"",SUMPRODUCT(('Booking Guest Information'!$A$21:$A$170&lt;&gt;"X")*('Booking Guest Information'!$M$21:$M$170&lt;=KK$5)*('Booking Guest Information'!$O$21:$O$170&gt;KK$5)*('Booking Guest Information'!$G$21:$G$170=$AA21)),"")</f>
        <v>0</v>
      </c>
      <c r="KL21" s="19">
        <f>IF($AA21&lt;&gt;"",SUMPRODUCT(('Booking Guest Information'!$A$21:$A$170&lt;&gt;"X")*('Booking Guest Information'!$M$21:$M$170&lt;=KL$5)*('Booking Guest Information'!$O$21:$O$170&gt;KL$5)*('Booking Guest Information'!$G$21:$G$170=$AA21)),"")</f>
        <v>0</v>
      </c>
      <c r="KM21" s="19">
        <f>IF($AA21&lt;&gt;"",SUMPRODUCT(('Booking Guest Information'!$A$21:$A$170&lt;&gt;"X")*('Booking Guest Information'!$M$21:$M$170&lt;=KM$5)*('Booking Guest Information'!$O$21:$O$170&gt;KM$5)*('Booking Guest Information'!$G$21:$G$170=$AA21)),"")</f>
        <v>0</v>
      </c>
      <c r="KN21" s="19">
        <f>IF($AA21&lt;&gt;"",SUMPRODUCT(('Booking Guest Information'!$A$21:$A$170&lt;&gt;"X")*('Booking Guest Information'!$M$21:$M$170&lt;=KN$5)*('Booking Guest Information'!$O$21:$O$170&gt;KN$5)*('Booking Guest Information'!$G$21:$G$170=$AA21)),"")</f>
        <v>0</v>
      </c>
      <c r="KO21" s="19">
        <f>IF($AA21&lt;&gt;"",SUMPRODUCT(('Booking Guest Information'!$A$21:$A$170&lt;&gt;"X")*('Booking Guest Information'!$M$21:$M$170&lt;=KO$5)*('Booking Guest Information'!$O$21:$O$170&gt;KO$5)*('Booking Guest Information'!$G$21:$G$170=$AA21)),"")</f>
        <v>0</v>
      </c>
      <c r="KP21" s="19">
        <f>IF($AA21&lt;&gt;"",SUMPRODUCT(('Booking Guest Information'!$A$21:$A$170&lt;&gt;"X")*('Booking Guest Information'!$M$21:$M$170&lt;=KP$5)*('Booking Guest Information'!$O$21:$O$170&gt;KP$5)*('Booking Guest Information'!$G$21:$G$170=$AA21)),"")</f>
        <v>0</v>
      </c>
      <c r="KQ21" s="19">
        <f>IF($AA21&lt;&gt;"",SUMPRODUCT(('Booking Guest Information'!$A$21:$A$170&lt;&gt;"X")*('Booking Guest Information'!$M$21:$M$170&lt;=KQ$5)*('Booking Guest Information'!$O$21:$O$170&gt;KQ$5)*('Booking Guest Information'!$G$21:$G$170=$AA21)),"")</f>
        <v>0</v>
      </c>
      <c r="KR21" s="19">
        <f>IF($AA21&lt;&gt;"",SUMPRODUCT(('Booking Guest Information'!$A$21:$A$170&lt;&gt;"X")*('Booking Guest Information'!$M$21:$M$170&lt;=KR$5)*('Booking Guest Information'!$O$21:$O$170&gt;KR$5)*('Booking Guest Information'!$G$21:$G$170=$AA21)),"")</f>
        <v>0</v>
      </c>
      <c r="KS21" s="19">
        <f>IF($AA21&lt;&gt;"",SUMPRODUCT(('Booking Guest Information'!$A$21:$A$170&lt;&gt;"X")*('Booking Guest Information'!$M$21:$M$170&lt;=KS$5)*('Booking Guest Information'!$O$21:$O$170&gt;KS$5)*('Booking Guest Information'!$G$21:$G$170=$AA21)),"")</f>
        <v>0</v>
      </c>
      <c r="KT21" s="19">
        <f>IF($AA21&lt;&gt;"",SUMPRODUCT(('Booking Guest Information'!$A$21:$A$170&lt;&gt;"X")*('Booking Guest Information'!$M$21:$M$170&lt;=KT$5)*('Booking Guest Information'!$O$21:$O$170&gt;KT$5)*('Booking Guest Information'!$G$21:$G$170=$AA21)),"")</f>
        <v>0</v>
      </c>
      <c r="KU21" s="19">
        <f>IF($AA21&lt;&gt;"",SUMPRODUCT(('Booking Guest Information'!$A$21:$A$170&lt;&gt;"X")*('Booking Guest Information'!$M$21:$M$170&lt;=KU$5)*('Booking Guest Information'!$O$21:$O$170&gt;KU$5)*('Booking Guest Information'!$G$21:$G$170=$AA21)),"")</f>
        <v>0</v>
      </c>
      <c r="KV21" s="19">
        <f>IF($AA21&lt;&gt;"",SUMPRODUCT(('Booking Guest Information'!$A$21:$A$170&lt;&gt;"X")*('Booking Guest Information'!$M$21:$M$170&lt;=KV$5)*('Booking Guest Information'!$O$21:$O$170&gt;KV$5)*('Booking Guest Information'!$G$21:$G$170=$AA21)),"")</f>
        <v>0</v>
      </c>
      <c r="KW21" s="19">
        <f>IF($AA21&lt;&gt;"",SUMPRODUCT(('Booking Guest Information'!$A$21:$A$170&lt;&gt;"X")*('Booking Guest Information'!$M$21:$M$170&lt;=KW$5)*('Booking Guest Information'!$O$21:$O$170&gt;KW$5)*('Booking Guest Information'!$G$21:$G$170=$AA21)),"")</f>
        <v>0</v>
      </c>
      <c r="KX21" s="19">
        <f>IF($AA21&lt;&gt;"",SUMPRODUCT(('Booking Guest Information'!$A$21:$A$170&lt;&gt;"X")*('Booking Guest Information'!$M$21:$M$170&lt;=KX$5)*('Booking Guest Information'!$O$21:$O$170&gt;KX$5)*('Booking Guest Information'!$G$21:$G$170=$AA21)),"")</f>
        <v>0</v>
      </c>
      <c r="KY21" s="19">
        <f>IF($AA21&lt;&gt;"",SUMPRODUCT(('Booking Guest Information'!$A$21:$A$170&lt;&gt;"X")*('Booking Guest Information'!$M$21:$M$170&lt;=KY$5)*('Booking Guest Information'!$O$21:$O$170&gt;KY$5)*('Booking Guest Information'!$G$21:$G$170=$AA21)),"")</f>
        <v>0</v>
      </c>
      <c r="KZ21" s="19">
        <f>IF($AA21&lt;&gt;"",SUMPRODUCT(('Booking Guest Information'!$A$21:$A$170&lt;&gt;"X")*('Booking Guest Information'!$M$21:$M$170&lt;=KZ$5)*('Booking Guest Information'!$O$21:$O$170&gt;KZ$5)*('Booking Guest Information'!$G$21:$G$170=$AA21)),"")</f>
        <v>0</v>
      </c>
      <c r="LA21" s="19">
        <f>IF($AA21&lt;&gt;"",SUMPRODUCT(('Booking Guest Information'!$A$21:$A$170&lt;&gt;"X")*('Booking Guest Information'!$M$21:$M$170&lt;=LA$5)*('Booking Guest Information'!$O$21:$O$170&gt;LA$5)*('Booking Guest Information'!$G$21:$G$170=$AA21)),"")</f>
        <v>0</v>
      </c>
      <c r="LB21" s="19">
        <f>IF($AA21&lt;&gt;"",SUMPRODUCT(('Booking Guest Information'!$A$21:$A$170&lt;&gt;"X")*('Booking Guest Information'!$M$21:$M$170&lt;=LB$5)*('Booking Guest Information'!$O$21:$O$170&gt;LB$5)*('Booking Guest Information'!$G$21:$G$170=$AA21)),"")</f>
        <v>0</v>
      </c>
      <c r="LC21" s="19">
        <f>IF($AA21&lt;&gt;"",SUMPRODUCT(('Booking Guest Information'!$A$21:$A$170&lt;&gt;"X")*('Booking Guest Information'!$M$21:$M$170&lt;=LC$5)*('Booking Guest Information'!$O$21:$O$170&gt;LC$5)*('Booking Guest Information'!$G$21:$G$170=$AA21)),"")</f>
        <v>0</v>
      </c>
      <c r="LD21" s="19">
        <f>IF($AA21&lt;&gt;"",SUMPRODUCT(('Booking Guest Information'!$A$21:$A$170&lt;&gt;"X")*('Booking Guest Information'!$M$21:$M$170&lt;=LD$5)*('Booking Guest Information'!$O$21:$O$170&gt;LD$5)*('Booking Guest Information'!$G$21:$G$170=$AA21)),"")</f>
        <v>0</v>
      </c>
      <c r="LE21" s="19">
        <f>IF($AA21&lt;&gt;"",SUMPRODUCT(('Booking Guest Information'!$A$21:$A$170&lt;&gt;"X")*('Booking Guest Information'!$M$21:$M$170&lt;=LE$5)*('Booking Guest Information'!$O$21:$O$170&gt;LE$5)*('Booking Guest Information'!$G$21:$G$170=$AA21)),"")</f>
        <v>0</v>
      </c>
      <c r="LF21" s="19">
        <f>IF($AA21&lt;&gt;"",SUMPRODUCT(('Booking Guest Information'!$A$21:$A$170&lt;&gt;"X")*('Booking Guest Information'!$M$21:$M$170&lt;=LF$5)*('Booking Guest Information'!$O$21:$O$170&gt;LF$5)*('Booking Guest Information'!$G$21:$G$170=$AA21)),"")</f>
        <v>0</v>
      </c>
      <c r="LG21" s="19">
        <f>IF($AA21&lt;&gt;"",SUMPRODUCT(('Booking Guest Information'!$A$21:$A$170&lt;&gt;"X")*('Booking Guest Information'!$M$21:$M$170&lt;=LG$5)*('Booking Guest Information'!$O$21:$O$170&gt;LG$5)*('Booking Guest Information'!$G$21:$G$170=$AA21)),"")</f>
        <v>0</v>
      </c>
      <c r="LH21" s="19">
        <f>IF($AA21&lt;&gt;"",SUMPRODUCT(('Booking Guest Information'!$A$21:$A$170&lt;&gt;"X")*('Booking Guest Information'!$M$21:$M$170&lt;=LH$5)*('Booking Guest Information'!$O$21:$O$170&gt;LH$5)*('Booking Guest Information'!$G$21:$G$170=$AA21)),"")</f>
        <v>0</v>
      </c>
      <c r="LI21" s="19">
        <f>IF($AA21&lt;&gt;"",SUMPRODUCT(('Booking Guest Information'!$A$21:$A$170&lt;&gt;"X")*('Booking Guest Information'!$M$21:$M$170&lt;=LI$5)*('Booking Guest Information'!$O$21:$O$170&gt;LI$5)*('Booking Guest Information'!$G$21:$G$170=$AA21)),"")</f>
        <v>0</v>
      </c>
      <c r="LJ21" s="19">
        <f>IF($AA21&lt;&gt;"",SUMPRODUCT(('Booking Guest Information'!$A$21:$A$170&lt;&gt;"X")*('Booking Guest Information'!$M$21:$M$170&lt;=LJ$5)*('Booking Guest Information'!$O$21:$O$170&gt;LJ$5)*('Booking Guest Information'!$G$21:$G$170=$AA21)),"")</f>
        <v>0</v>
      </c>
      <c r="LK21" s="19">
        <f>IF($AA21&lt;&gt;"",SUMPRODUCT(('Booking Guest Information'!$A$21:$A$170&lt;&gt;"X")*('Booking Guest Information'!$M$21:$M$170&lt;=LK$5)*('Booking Guest Information'!$O$21:$O$170&gt;LK$5)*('Booking Guest Information'!$G$21:$G$170=$AA21)),"")</f>
        <v>0</v>
      </c>
      <c r="LL21" s="19">
        <f>IF($AA21&lt;&gt;"",SUMPRODUCT(('Booking Guest Information'!$A$21:$A$170&lt;&gt;"X")*('Booking Guest Information'!$M$21:$M$170&lt;=LL$5)*('Booking Guest Information'!$O$21:$O$170&gt;LL$5)*('Booking Guest Information'!$G$21:$G$170=$AA21)),"")</f>
        <v>0</v>
      </c>
      <c r="LM21" s="19">
        <f>IF($AA21&lt;&gt;"",SUMPRODUCT(('Booking Guest Information'!$A$21:$A$170&lt;&gt;"X")*('Booking Guest Information'!$M$21:$M$170&lt;=LM$5)*('Booking Guest Information'!$O$21:$O$170&gt;LM$5)*('Booking Guest Information'!$G$21:$G$170=$AA21)),"")</f>
        <v>0</v>
      </c>
      <c r="LN21" s="19">
        <f>IF($AA21&lt;&gt;"",SUMPRODUCT(('Booking Guest Information'!$A$21:$A$170&lt;&gt;"X")*('Booking Guest Information'!$M$21:$M$170&lt;=LN$5)*('Booking Guest Information'!$O$21:$O$170&gt;LN$5)*('Booking Guest Information'!$G$21:$G$170=$AA21)),"")</f>
        <v>0</v>
      </c>
      <c r="LO21" s="19">
        <f>IF($AA21&lt;&gt;"",SUMPRODUCT(('Booking Guest Information'!$A$21:$A$170&lt;&gt;"X")*('Booking Guest Information'!$M$21:$M$170&lt;=LO$5)*('Booking Guest Information'!$O$21:$O$170&gt;LO$5)*('Booking Guest Information'!$G$21:$G$170=$AA21)),"")</f>
        <v>0</v>
      </c>
      <c r="LP21" s="19">
        <f>IF($AA21&lt;&gt;"",SUMPRODUCT(('Booking Guest Information'!$A$21:$A$170&lt;&gt;"X")*('Booking Guest Information'!$M$21:$M$170&lt;=LP$5)*('Booking Guest Information'!$O$21:$O$170&gt;LP$5)*('Booking Guest Information'!$G$21:$G$170=$AA21)),"")</f>
        <v>0</v>
      </c>
      <c r="LQ21" s="19">
        <f>IF($AA21&lt;&gt;"",SUMPRODUCT(('Booking Guest Information'!$A$21:$A$170&lt;&gt;"X")*('Booking Guest Information'!$M$21:$M$170&lt;=LQ$5)*('Booking Guest Information'!$O$21:$O$170&gt;LQ$5)*('Booking Guest Information'!$G$21:$G$170=$AA21)),"")</f>
        <v>0</v>
      </c>
      <c r="LR21" s="19">
        <f>IF($AA21&lt;&gt;"",SUMPRODUCT(('Booking Guest Information'!$A$21:$A$170&lt;&gt;"X")*('Booking Guest Information'!$M$21:$M$170&lt;=LR$5)*('Booking Guest Information'!$O$21:$O$170&gt;LR$5)*('Booking Guest Information'!$G$21:$G$170=$AA21)),"")</f>
        <v>0</v>
      </c>
      <c r="LS21" s="19">
        <f>IF($AA21&lt;&gt;"",SUMPRODUCT(('Booking Guest Information'!$A$21:$A$170&lt;&gt;"X")*('Booking Guest Information'!$M$21:$M$170&lt;=LS$5)*('Booking Guest Information'!$O$21:$O$170&gt;LS$5)*('Booking Guest Information'!$G$21:$G$170=$AA21)),"")</f>
        <v>0</v>
      </c>
      <c r="LT21" s="19">
        <f>IF($AA21&lt;&gt;"",SUMPRODUCT(('Booking Guest Information'!$A$21:$A$170&lt;&gt;"X")*('Booking Guest Information'!$M$21:$M$170&lt;=LT$5)*('Booking Guest Information'!$O$21:$O$170&gt;LT$5)*('Booking Guest Information'!$G$21:$G$170=$AA21)),"")</f>
        <v>0</v>
      </c>
      <c r="LU21" s="19">
        <f>IF($AA21&lt;&gt;"",SUMPRODUCT(('Booking Guest Information'!$A$21:$A$170&lt;&gt;"X")*('Booking Guest Information'!$M$21:$M$170&lt;=LU$5)*('Booking Guest Information'!$O$21:$O$170&gt;LU$5)*('Booking Guest Information'!$G$21:$G$170=$AA21)),"")</f>
        <v>0</v>
      </c>
      <c r="LV21" s="19">
        <f>IF($AA21&lt;&gt;"",SUMPRODUCT(('Booking Guest Information'!$A$21:$A$170&lt;&gt;"X")*('Booking Guest Information'!$M$21:$M$170&lt;=LV$5)*('Booking Guest Information'!$O$21:$O$170&gt;LV$5)*('Booking Guest Information'!$G$21:$G$170=$AA21)),"")</f>
        <v>0</v>
      </c>
      <c r="LW21" s="19">
        <f>IF($AA21&lt;&gt;"",SUMPRODUCT(('Booking Guest Information'!$A$21:$A$170&lt;&gt;"X")*('Booking Guest Information'!$M$21:$M$170&lt;=LW$5)*('Booking Guest Information'!$O$21:$O$170&gt;LW$5)*('Booking Guest Information'!$G$21:$G$170=$AA21)),"")</f>
        <v>0</v>
      </c>
      <c r="LX21" s="19">
        <f>IF($AA21&lt;&gt;"",SUMPRODUCT(('Booking Guest Information'!$A$21:$A$170&lt;&gt;"X")*('Booking Guest Information'!$M$21:$M$170&lt;=LX$5)*('Booking Guest Information'!$O$21:$O$170&gt;LX$5)*('Booking Guest Information'!$G$21:$G$170=$AA21)),"")</f>
        <v>0</v>
      </c>
      <c r="LY21" s="19">
        <f>IF($AA21&lt;&gt;"",SUMPRODUCT(('Booking Guest Information'!$A$21:$A$170&lt;&gt;"X")*('Booking Guest Information'!$M$21:$M$170&lt;=LY$5)*('Booking Guest Information'!$O$21:$O$170&gt;LY$5)*('Booking Guest Information'!$G$21:$G$170=$AA21)),"")</f>
        <v>0</v>
      </c>
      <c r="LZ21" s="19">
        <f>IF($AA21&lt;&gt;"",SUMPRODUCT(('Booking Guest Information'!$A$21:$A$170&lt;&gt;"X")*('Booking Guest Information'!$M$21:$M$170&lt;=LZ$5)*('Booking Guest Information'!$O$21:$O$170&gt;LZ$5)*('Booking Guest Information'!$G$21:$G$170=$AA21)),"")</f>
        <v>0</v>
      </c>
      <c r="MA21" s="19">
        <f>IF($AA21&lt;&gt;"",SUMPRODUCT(('Booking Guest Information'!$A$21:$A$170&lt;&gt;"X")*('Booking Guest Information'!$M$21:$M$170&lt;=MA$5)*('Booking Guest Information'!$O$21:$O$170&gt;MA$5)*('Booking Guest Information'!$G$21:$G$170=$AA21)),"")</f>
        <v>0</v>
      </c>
      <c r="MB21" s="19">
        <f>IF($AA21&lt;&gt;"",SUMPRODUCT(('Booking Guest Information'!$A$21:$A$170&lt;&gt;"X")*('Booking Guest Information'!$M$21:$M$170&lt;=MB$5)*('Booking Guest Information'!$O$21:$O$170&gt;MB$5)*('Booking Guest Information'!$G$21:$G$170=$AA21)),"")</f>
        <v>0</v>
      </c>
      <c r="MC21" s="19">
        <f>IF($AA21&lt;&gt;"",SUMPRODUCT(('Booking Guest Information'!$A$21:$A$170&lt;&gt;"X")*('Booking Guest Information'!$M$21:$M$170&lt;=MC$5)*('Booking Guest Information'!$O$21:$O$170&gt;MC$5)*('Booking Guest Information'!$G$21:$G$170=$AA21)),"")</f>
        <v>0</v>
      </c>
      <c r="MD21" s="19">
        <f>IF($AA21&lt;&gt;"",SUMPRODUCT(('Booking Guest Information'!$A$21:$A$170&lt;&gt;"X")*('Booking Guest Information'!$M$21:$M$170&lt;=MD$5)*('Booking Guest Information'!$O$21:$O$170&gt;MD$5)*('Booking Guest Information'!$G$21:$G$170=$AA21)),"")</f>
        <v>0</v>
      </c>
      <c r="ME21" s="19">
        <f>IF($AA21&lt;&gt;"",SUMPRODUCT(('Booking Guest Information'!$A$21:$A$170&lt;&gt;"X")*('Booking Guest Information'!$M$21:$M$170&lt;=ME$5)*('Booking Guest Information'!$O$21:$O$170&gt;ME$5)*('Booking Guest Information'!$G$21:$G$170=$AA21)),"")</f>
        <v>0</v>
      </c>
      <c r="MF21" s="19">
        <f>IF($AA21&lt;&gt;"",SUMPRODUCT(('Booking Guest Information'!$A$21:$A$170&lt;&gt;"X")*('Booking Guest Information'!$M$21:$M$170&lt;=MF$5)*('Booking Guest Information'!$O$21:$O$170&gt;MF$5)*('Booking Guest Information'!$G$21:$G$170=$AA21)),"")</f>
        <v>0</v>
      </c>
      <c r="MG21" s="19">
        <f>IF($AA21&lt;&gt;"",SUMPRODUCT(('Booking Guest Information'!$A$21:$A$170&lt;&gt;"X")*('Booking Guest Information'!$M$21:$M$170&lt;=MG$5)*('Booking Guest Information'!$O$21:$O$170&gt;MG$5)*('Booking Guest Information'!$G$21:$G$170=$AA21)),"")</f>
        <v>0</v>
      </c>
      <c r="MH21" s="19">
        <f>IF($AA21&lt;&gt;"",SUMPRODUCT(('Booking Guest Information'!$A$21:$A$170&lt;&gt;"X")*('Booking Guest Information'!$M$21:$M$170&lt;=MH$5)*('Booking Guest Information'!$O$21:$O$170&gt;MH$5)*('Booking Guest Information'!$G$21:$G$170=$AA21)),"")</f>
        <v>0</v>
      </c>
      <c r="MI21" s="19">
        <f>IF($AA21&lt;&gt;"",SUMPRODUCT(('Booking Guest Information'!$A$21:$A$170&lt;&gt;"X")*('Booking Guest Information'!$M$21:$M$170&lt;=MI$5)*('Booking Guest Information'!$O$21:$O$170&gt;MI$5)*('Booking Guest Information'!$G$21:$G$170=$AA21)),"")</f>
        <v>0</v>
      </c>
      <c r="MJ21" s="19">
        <f>IF($AA21&lt;&gt;"",SUMPRODUCT(('Booking Guest Information'!$A$21:$A$170&lt;&gt;"X")*('Booking Guest Information'!$M$21:$M$170&lt;=MJ$5)*('Booking Guest Information'!$O$21:$O$170&gt;MJ$5)*('Booking Guest Information'!$G$21:$G$170=$AA21)),"")</f>
        <v>0</v>
      </c>
      <c r="MK21" s="19">
        <f>IF($AA21&lt;&gt;"",SUMPRODUCT(('Booking Guest Information'!$A$21:$A$170&lt;&gt;"X")*('Booking Guest Information'!$M$21:$M$170&lt;=MK$5)*('Booking Guest Information'!$O$21:$O$170&gt;MK$5)*('Booking Guest Information'!$G$21:$G$170=$AA21)),"")</f>
        <v>0</v>
      </c>
      <c r="ML21" s="19">
        <f>IF($AA21&lt;&gt;"",SUMPRODUCT(('Booking Guest Information'!$A$21:$A$170&lt;&gt;"X")*('Booking Guest Information'!$M$21:$M$170&lt;=ML$5)*('Booking Guest Information'!$O$21:$O$170&gt;ML$5)*('Booking Guest Information'!$G$21:$G$170=$AA21)),"")</f>
        <v>0</v>
      </c>
      <c r="MM21" s="19">
        <f>IF($AA21&lt;&gt;"",SUMPRODUCT(('Booking Guest Information'!$A$21:$A$170&lt;&gt;"X")*('Booking Guest Information'!$M$21:$M$170&lt;=MM$5)*('Booking Guest Information'!$O$21:$O$170&gt;MM$5)*('Booking Guest Information'!$G$21:$G$170=$AA21)),"")</f>
        <v>0</v>
      </c>
      <c r="MN21" s="19">
        <f>IF($AA21&lt;&gt;"",SUMPRODUCT(('Booking Guest Information'!$A$21:$A$170&lt;&gt;"X")*('Booking Guest Information'!$M$21:$M$170&lt;=MN$5)*('Booking Guest Information'!$O$21:$O$170&gt;MN$5)*('Booking Guest Information'!$G$21:$G$170=$AA21)),"")</f>
        <v>0</v>
      </c>
      <c r="MO21" s="19">
        <f>IF($AA21&lt;&gt;"",SUMPRODUCT(('Booking Guest Information'!$A$21:$A$170&lt;&gt;"X")*('Booking Guest Information'!$M$21:$M$170&lt;=MO$5)*('Booking Guest Information'!$O$21:$O$170&gt;MO$5)*('Booking Guest Information'!$G$21:$G$170=$AA21)),"")</f>
        <v>0</v>
      </c>
      <c r="MP21" s="19">
        <f>IF($AA21&lt;&gt;"",SUMPRODUCT(('Booking Guest Information'!$A$21:$A$170&lt;&gt;"X")*('Booking Guest Information'!$M$21:$M$170&lt;=MP$5)*('Booking Guest Information'!$O$21:$O$170&gt;MP$5)*('Booking Guest Information'!$G$21:$G$170=$AA21)),"")</f>
        <v>0</v>
      </c>
      <c r="MQ21" s="19">
        <f>IF($AA21&lt;&gt;"",SUMPRODUCT(('Booking Guest Information'!$A$21:$A$170&lt;&gt;"X")*('Booking Guest Information'!$M$21:$M$170&lt;=MQ$5)*('Booking Guest Information'!$O$21:$O$170&gt;MQ$5)*('Booking Guest Information'!$G$21:$G$170=$AA21)),"")</f>
        <v>0</v>
      </c>
      <c r="MR21" s="19">
        <f>IF($AA21&lt;&gt;"",SUMPRODUCT(('Booking Guest Information'!$A$21:$A$170&lt;&gt;"X")*('Booking Guest Information'!$M$21:$M$170&lt;=MR$5)*('Booking Guest Information'!$O$21:$O$170&gt;MR$5)*('Booking Guest Information'!$G$21:$G$170=$AA21)),"")</f>
        <v>0</v>
      </c>
      <c r="MS21" s="19">
        <f>IF($AA21&lt;&gt;"",SUMPRODUCT(('Booking Guest Information'!$A$21:$A$170&lt;&gt;"X")*('Booking Guest Information'!$M$21:$M$170&lt;=MS$5)*('Booking Guest Information'!$O$21:$O$170&gt;MS$5)*('Booking Guest Information'!$G$21:$G$170=$AA21)),"")</f>
        <v>0</v>
      </c>
      <c r="MT21" s="19">
        <f>IF($AA21&lt;&gt;"",SUMPRODUCT(('Booking Guest Information'!$A$21:$A$170&lt;&gt;"X")*('Booking Guest Information'!$M$21:$M$170&lt;=MT$5)*('Booking Guest Information'!$O$21:$O$170&gt;MT$5)*('Booking Guest Information'!$G$21:$G$170=$AA21)),"")</f>
        <v>0</v>
      </c>
      <c r="MU21" s="19">
        <f>IF($AA21&lt;&gt;"",SUMPRODUCT(('Booking Guest Information'!$A$21:$A$170&lt;&gt;"X")*('Booking Guest Information'!$M$21:$M$170&lt;=MU$5)*('Booking Guest Information'!$O$21:$O$170&gt;MU$5)*('Booking Guest Information'!$G$21:$G$170=$AA21)),"")</f>
        <v>0</v>
      </c>
      <c r="MV21" s="19">
        <f>IF($AA21&lt;&gt;"",SUMPRODUCT(('Booking Guest Information'!$A$21:$A$170&lt;&gt;"X")*('Booking Guest Information'!$M$21:$M$170&lt;=MV$5)*('Booking Guest Information'!$O$21:$O$170&gt;MV$5)*('Booking Guest Information'!$G$21:$G$170=$AA21)),"")</f>
        <v>0</v>
      </c>
      <c r="MW21" s="19">
        <f>IF($AA21&lt;&gt;"",SUMPRODUCT(('Booking Guest Information'!$A$21:$A$170&lt;&gt;"X")*('Booking Guest Information'!$M$21:$M$170&lt;=MW$5)*('Booking Guest Information'!$O$21:$O$170&gt;MW$5)*('Booking Guest Information'!$G$21:$G$170=$AA21)),"")</f>
        <v>0</v>
      </c>
      <c r="MX21" s="19">
        <f>IF($AA21&lt;&gt;"",SUMPRODUCT(('Booking Guest Information'!$A$21:$A$170&lt;&gt;"X")*('Booking Guest Information'!$M$21:$M$170&lt;=MX$5)*('Booking Guest Information'!$O$21:$O$170&gt;MX$5)*('Booking Guest Information'!$G$21:$G$170=$AA21)),"")</f>
        <v>0</v>
      </c>
      <c r="MY21" s="19">
        <f>IF($AA21&lt;&gt;"",SUMPRODUCT(('Booking Guest Information'!$A$21:$A$170&lt;&gt;"X")*('Booking Guest Information'!$M$21:$M$170&lt;=MY$5)*('Booking Guest Information'!$O$21:$O$170&gt;MY$5)*('Booking Guest Information'!$G$21:$G$170=$AA21)),"")</f>
        <v>0</v>
      </c>
      <c r="MZ21" s="19">
        <f>IF($AA21&lt;&gt;"",SUMPRODUCT(('Booking Guest Information'!$A$21:$A$170&lt;&gt;"X")*('Booking Guest Information'!$M$21:$M$170&lt;=MZ$5)*('Booking Guest Information'!$O$21:$O$170&gt;MZ$5)*('Booking Guest Information'!$G$21:$G$170=$AA21)),"")</f>
        <v>0</v>
      </c>
      <c r="NA21" s="19">
        <f>IF($AA21&lt;&gt;"",SUMPRODUCT(('Booking Guest Information'!$A$21:$A$170&lt;&gt;"X")*('Booking Guest Information'!$M$21:$M$170&lt;=NA$5)*('Booking Guest Information'!$O$21:$O$170&gt;NA$5)*('Booking Guest Information'!$G$21:$G$170=$AA21)),"")</f>
        <v>0</v>
      </c>
      <c r="NB21" s="19">
        <f>IF($AA21&lt;&gt;"",SUMPRODUCT(('Booking Guest Information'!$A$21:$A$170&lt;&gt;"X")*('Booking Guest Information'!$M$21:$M$170&lt;=NB$5)*('Booking Guest Information'!$O$21:$O$170&gt;NB$5)*('Booking Guest Information'!$G$21:$G$170=$AA21)),"")</f>
        <v>0</v>
      </c>
      <c r="NC21" s="19">
        <f>IF($AA21&lt;&gt;"",SUMPRODUCT(('Booking Guest Information'!$A$21:$A$170&lt;&gt;"X")*('Booking Guest Information'!$M$21:$M$170&lt;=NC$5)*('Booking Guest Information'!$O$21:$O$170&gt;NC$5)*('Booking Guest Information'!$G$21:$G$170=$AA21)),"")</f>
        <v>0</v>
      </c>
      <c r="ND21" s="19">
        <f>IF($AA21&lt;&gt;"",SUMPRODUCT(('Booking Guest Information'!$A$21:$A$170&lt;&gt;"X")*('Booking Guest Information'!$M$21:$M$170&lt;=ND$5)*('Booking Guest Information'!$O$21:$O$170&gt;ND$5)*('Booking Guest Information'!$G$21:$G$170=$AA21)),"")</f>
        <v>0</v>
      </c>
      <c r="NE21" s="19">
        <f>IF($AA21&lt;&gt;"",SUMPRODUCT(('Booking Guest Information'!$A$21:$A$170&lt;&gt;"X")*('Booking Guest Information'!$M$21:$M$170&lt;=NE$5)*('Booking Guest Information'!$O$21:$O$170&gt;NE$5)*('Booking Guest Information'!$G$21:$G$170=$AA21)),"")</f>
        <v>0</v>
      </c>
      <c r="NF21" s="19">
        <f>IF($AA21&lt;&gt;"",SUMPRODUCT(('Booking Guest Information'!$A$21:$A$170&lt;&gt;"X")*('Booking Guest Information'!$M$21:$M$170&lt;=NF$5)*('Booking Guest Information'!$O$21:$O$170&gt;NF$5)*('Booking Guest Information'!$G$21:$G$170=$AA21)),"")</f>
        <v>0</v>
      </c>
      <c r="NG21" s="19">
        <f>IF($AA21&lt;&gt;"",SUMPRODUCT(('Booking Guest Information'!$A$21:$A$170&lt;&gt;"X")*('Booking Guest Information'!$M$21:$M$170&lt;=NG$5)*('Booking Guest Information'!$O$21:$O$170&gt;NG$5)*('Booking Guest Information'!$G$21:$G$170=$AA21)),"")</f>
        <v>0</v>
      </c>
      <c r="NH21" s="19">
        <f>IF($AA21&lt;&gt;"",SUMPRODUCT(('Booking Guest Information'!$A$21:$A$170&lt;&gt;"X")*('Booking Guest Information'!$M$21:$M$170&lt;=NH$5)*('Booking Guest Information'!$O$21:$O$170&gt;NH$5)*('Booking Guest Information'!$G$21:$G$170=$AA21)),"")</f>
        <v>0</v>
      </c>
      <c r="NI21" s="19">
        <f>IF($AA21&lt;&gt;"",SUMPRODUCT(('Booking Guest Information'!$A$21:$A$170&lt;&gt;"X")*('Booking Guest Information'!$M$21:$M$170&lt;=NI$5)*('Booking Guest Information'!$O$21:$O$170&gt;NI$5)*('Booking Guest Information'!$G$21:$G$170=$AA21)),"")</f>
        <v>0</v>
      </c>
      <c r="NJ21" s="19">
        <f>IF($AA21&lt;&gt;"",SUMPRODUCT(('Booking Guest Information'!$A$21:$A$170&lt;&gt;"X")*('Booking Guest Information'!$M$21:$M$170&lt;=NJ$5)*('Booking Guest Information'!$O$21:$O$170&gt;NJ$5)*('Booking Guest Information'!$G$21:$G$170=$AA21)),"")</f>
        <v>0</v>
      </c>
      <c r="NK21" s="19">
        <f>IF($AA21&lt;&gt;"",SUMPRODUCT(('Booking Guest Information'!$A$21:$A$170&lt;&gt;"X")*('Booking Guest Information'!$M$21:$M$170&lt;=NK$5)*('Booking Guest Information'!$O$21:$O$170&gt;NK$5)*('Booking Guest Information'!$G$21:$G$170=$AA21)),"")</f>
        <v>0</v>
      </c>
      <c r="NL21" s="19">
        <f>IF($AA21&lt;&gt;"",SUMPRODUCT(('Booking Guest Information'!$A$21:$A$170&lt;&gt;"X")*('Booking Guest Information'!$M$21:$M$170&lt;=NL$5)*('Booking Guest Information'!$O$21:$O$170&gt;NL$5)*('Booking Guest Information'!$G$21:$G$170=$AA21)),"")</f>
        <v>0</v>
      </c>
      <c r="NM21" s="19">
        <f>IF($AA21&lt;&gt;"",SUMPRODUCT(('Booking Guest Information'!$A$21:$A$170&lt;&gt;"X")*('Booking Guest Information'!$M$21:$M$170&lt;=NM$5)*('Booking Guest Information'!$O$21:$O$170&gt;NM$5)*('Booking Guest Information'!$G$21:$G$170=$AA21)),"")</f>
        <v>0</v>
      </c>
      <c r="NN21" s="19">
        <f>IF($AA21&lt;&gt;"",SUMPRODUCT(('Booking Guest Information'!$A$21:$A$170&lt;&gt;"X")*('Booking Guest Information'!$M$21:$M$170&lt;=NN$5)*('Booking Guest Information'!$O$21:$O$170&gt;NN$5)*('Booking Guest Information'!$G$21:$G$170=$AA21)),"")</f>
        <v>0</v>
      </c>
      <c r="NO21" s="19">
        <f>IF($AA21&lt;&gt;"",SUMPRODUCT(('Booking Guest Information'!$A$21:$A$170&lt;&gt;"X")*('Booking Guest Information'!$M$21:$M$170&lt;=NO$5)*('Booking Guest Information'!$O$21:$O$170&gt;NO$5)*('Booking Guest Information'!$G$21:$G$170=$AA21)),"")</f>
        <v>0</v>
      </c>
      <c r="NP21" s="19">
        <f>IF($AA21&lt;&gt;"",SUMPRODUCT(('Booking Guest Information'!$A$21:$A$170&lt;&gt;"X")*('Booking Guest Information'!$M$21:$M$170&lt;=NP$5)*('Booking Guest Information'!$O$21:$O$170&gt;NP$5)*('Booking Guest Information'!$G$21:$G$170=$AA21)),"")</f>
        <v>0</v>
      </c>
      <c r="NQ21" s="19">
        <f>IF($AA21&lt;&gt;"",SUMPRODUCT(('Booking Guest Information'!$A$21:$A$170&lt;&gt;"X")*('Booking Guest Information'!$M$21:$M$170&lt;=NQ$5)*('Booking Guest Information'!$O$21:$O$170&gt;NQ$5)*('Booking Guest Information'!$G$21:$G$170=$AA21)),"")</f>
        <v>0</v>
      </c>
      <c r="NR21" s="19">
        <f>IF($AA21&lt;&gt;"",SUMPRODUCT(('Booking Guest Information'!$A$21:$A$170&lt;&gt;"X")*('Booking Guest Information'!$M$21:$M$170&lt;=NR$5)*('Booking Guest Information'!$O$21:$O$170&gt;NR$5)*('Booking Guest Information'!$G$21:$G$170=$AA21)),"")</f>
        <v>0</v>
      </c>
      <c r="NS21" s="19">
        <f>IF($AA21&lt;&gt;"",SUMPRODUCT(('Booking Guest Information'!$A$21:$A$170&lt;&gt;"X")*('Booking Guest Information'!$M$21:$M$170&lt;=NS$5)*('Booking Guest Information'!$O$21:$O$170&gt;NS$5)*('Booking Guest Information'!$G$21:$G$170=$AA21)),"")</f>
        <v>0</v>
      </c>
      <c r="NT21" s="19">
        <f>IF($AA21&lt;&gt;"",SUMPRODUCT(('Booking Guest Information'!$A$21:$A$170&lt;&gt;"X")*('Booking Guest Information'!$M$21:$M$170&lt;=NT$5)*('Booking Guest Information'!$O$21:$O$170&gt;NT$5)*('Booking Guest Information'!$G$21:$G$170=$AA21)),"")</f>
        <v>0</v>
      </c>
      <c r="NU21" s="19">
        <f>IF($AA21&lt;&gt;"",SUMPRODUCT(('Booking Guest Information'!$A$21:$A$170&lt;&gt;"X")*('Booking Guest Information'!$M$21:$M$170&lt;=NU$5)*('Booking Guest Information'!$O$21:$O$170&gt;NU$5)*('Booking Guest Information'!$G$21:$G$170=$AA21)),"")</f>
        <v>0</v>
      </c>
      <c r="NV21" s="19">
        <f>IF($AA21&lt;&gt;"",SUMPRODUCT(('Booking Guest Information'!$A$21:$A$170&lt;&gt;"X")*('Booking Guest Information'!$M$21:$M$170&lt;=NV$5)*('Booking Guest Information'!$O$21:$O$170&gt;NV$5)*('Booking Guest Information'!$G$21:$G$170=$AA21)),"")</f>
        <v>0</v>
      </c>
      <c r="NW21" s="19">
        <f>IF($AA21&lt;&gt;"",SUMPRODUCT(('Booking Guest Information'!$A$21:$A$170&lt;&gt;"X")*('Booking Guest Information'!$M$21:$M$170&lt;=NW$5)*('Booking Guest Information'!$O$21:$O$170&gt;NW$5)*('Booking Guest Information'!$G$21:$G$170=$AA21)),"")</f>
        <v>0</v>
      </c>
      <c r="NX21" s="19">
        <f>IF($AA21&lt;&gt;"",SUMPRODUCT(('Booking Guest Information'!$A$21:$A$170&lt;&gt;"X")*('Booking Guest Information'!$M$21:$M$170&lt;=NX$5)*('Booking Guest Information'!$O$21:$O$170&gt;NX$5)*('Booking Guest Information'!$G$21:$G$170=$AA21)),"")</f>
        <v>0</v>
      </c>
      <c r="NY21" s="19">
        <f>IF($AA21&lt;&gt;"",SUMPRODUCT(('Booking Guest Information'!$A$21:$A$170&lt;&gt;"X")*('Booking Guest Information'!$M$21:$M$170&lt;=NY$5)*('Booking Guest Information'!$O$21:$O$170&gt;NY$5)*('Booking Guest Information'!$G$21:$G$170=$AA21)),"")</f>
        <v>0</v>
      </c>
      <c r="NZ21" s="19">
        <f>IF($AA21&lt;&gt;"",SUMPRODUCT(('Booking Guest Information'!$A$21:$A$170&lt;&gt;"X")*('Booking Guest Information'!$M$21:$M$170&lt;=NZ$5)*('Booking Guest Information'!$O$21:$O$170&gt;NZ$5)*('Booking Guest Information'!$G$21:$G$170=$AA21)),"")</f>
        <v>0</v>
      </c>
      <c r="OA21" s="19">
        <f>IF($AA21&lt;&gt;"",SUMPRODUCT(('Booking Guest Information'!$A$21:$A$170&lt;&gt;"X")*('Booking Guest Information'!$M$21:$M$170&lt;=OA$5)*('Booking Guest Information'!$O$21:$O$170&gt;OA$5)*('Booking Guest Information'!$G$21:$G$170=$AA21)),"")</f>
        <v>0</v>
      </c>
      <c r="OB21" s="19">
        <f>IF($AA21&lt;&gt;"",SUMPRODUCT(('Booking Guest Information'!$A$21:$A$170&lt;&gt;"X")*('Booking Guest Information'!$M$21:$M$170&lt;=OB$5)*('Booking Guest Information'!$O$21:$O$170&gt;OB$5)*('Booking Guest Information'!$G$21:$G$170=$AA21)),"")</f>
        <v>0</v>
      </c>
      <c r="OC21" s="19">
        <f>IF($AA21&lt;&gt;"",SUMPRODUCT(('Booking Guest Information'!$A$21:$A$170&lt;&gt;"X")*('Booking Guest Information'!$M$21:$M$170&lt;=OC$5)*('Booking Guest Information'!$O$21:$O$170&gt;OC$5)*('Booking Guest Information'!$G$21:$G$170=$AA21)),"")</f>
        <v>0</v>
      </c>
      <c r="OD21" s="19">
        <f>IF($AA21&lt;&gt;"",SUMPRODUCT(('Booking Guest Information'!$A$21:$A$170&lt;&gt;"X")*('Booking Guest Information'!$M$21:$M$170&lt;=OD$5)*('Booking Guest Information'!$O$21:$O$170&gt;OD$5)*('Booking Guest Information'!$G$21:$G$170=$AA21)),"")</f>
        <v>0</v>
      </c>
      <c r="OE21" s="19">
        <f>IF($AA21&lt;&gt;"",SUMPRODUCT(('Booking Guest Information'!$A$21:$A$170&lt;&gt;"X")*('Booking Guest Information'!$M$21:$M$170&lt;=OE$5)*('Booking Guest Information'!$O$21:$O$170&gt;OE$5)*('Booking Guest Information'!$G$21:$G$170=$AA21)),"")</f>
        <v>0</v>
      </c>
      <c r="OF21" s="19">
        <f>IF($AA21&lt;&gt;"",SUMPRODUCT(('Booking Guest Information'!$A$21:$A$170&lt;&gt;"X")*('Booking Guest Information'!$M$21:$M$170&lt;=OF$5)*('Booking Guest Information'!$O$21:$O$170&gt;OF$5)*('Booking Guest Information'!$G$21:$G$170=$AA21)),"")</f>
        <v>0</v>
      </c>
      <c r="OG21" s="19">
        <f>IF($AA21&lt;&gt;"",SUMPRODUCT(('Booking Guest Information'!$A$21:$A$170&lt;&gt;"X")*('Booking Guest Information'!$M$21:$M$170&lt;=OG$5)*('Booking Guest Information'!$O$21:$O$170&gt;OG$5)*('Booking Guest Information'!$G$21:$G$170=$AA21)),"")</f>
        <v>0</v>
      </c>
      <c r="OH21" s="19">
        <f>IF($AA21&lt;&gt;"",SUMPRODUCT(('Booking Guest Information'!$A$21:$A$170&lt;&gt;"X")*('Booking Guest Information'!$M$21:$M$170&lt;=OH$5)*('Booking Guest Information'!$O$21:$O$170&gt;OH$5)*('Booking Guest Information'!$G$21:$G$170=$AA21)),"")</f>
        <v>0</v>
      </c>
      <c r="OI21" s="19">
        <f>IF($AA21&lt;&gt;"",SUMPRODUCT(('Booking Guest Information'!$A$21:$A$170&lt;&gt;"X")*('Booking Guest Information'!$M$21:$M$170&lt;=OI$5)*('Booking Guest Information'!$O$21:$O$170&gt;OI$5)*('Booking Guest Information'!$G$21:$G$170=$AA21)),"")</f>
        <v>0</v>
      </c>
      <c r="OJ21" s="19">
        <f>IF($AA21&lt;&gt;"",SUMPRODUCT(('Booking Guest Information'!$A$21:$A$170&lt;&gt;"X")*('Booking Guest Information'!$M$21:$M$170&lt;=OJ$5)*('Booking Guest Information'!$O$21:$O$170&gt;OJ$5)*('Booking Guest Information'!$G$21:$G$170=$AA21)),"")</f>
        <v>0</v>
      </c>
      <c r="OK21" s="19">
        <f>IF($AA21&lt;&gt;"",SUMPRODUCT(('Booking Guest Information'!$A$21:$A$170&lt;&gt;"X")*('Booking Guest Information'!$M$21:$M$170&lt;=OK$5)*('Booking Guest Information'!$O$21:$O$170&gt;OK$5)*('Booking Guest Information'!$G$21:$G$170=$AA21)),"")</f>
        <v>0</v>
      </c>
      <c r="OL21" s="19">
        <f>IF($AA21&lt;&gt;"",SUMPRODUCT(('Booking Guest Information'!$A$21:$A$170&lt;&gt;"X")*('Booking Guest Information'!$M$21:$M$170&lt;=OL$5)*('Booking Guest Information'!$O$21:$O$170&gt;OL$5)*('Booking Guest Information'!$G$21:$G$170=$AA21)),"")</f>
        <v>0</v>
      </c>
      <c r="OM21" s="19">
        <f>IF($AA21&lt;&gt;"",SUMPRODUCT(('Booking Guest Information'!$A$21:$A$170&lt;&gt;"X")*('Booking Guest Information'!$M$21:$M$170&lt;=OM$5)*('Booking Guest Information'!$O$21:$O$170&gt;OM$5)*('Booking Guest Information'!$G$21:$G$170=$AA21)),"")</f>
        <v>0</v>
      </c>
      <c r="ON21" s="19">
        <f>IF($AA21&lt;&gt;"",SUMPRODUCT(('Booking Guest Information'!$A$21:$A$170&lt;&gt;"X")*('Booking Guest Information'!$M$21:$M$170&lt;=ON$5)*('Booking Guest Information'!$O$21:$O$170&gt;ON$5)*('Booking Guest Information'!$G$21:$G$170=$AA21)),"")</f>
        <v>0</v>
      </c>
      <c r="OO21" s="19">
        <f>IF($AA21&lt;&gt;"",SUMPRODUCT(('Booking Guest Information'!$A$21:$A$170&lt;&gt;"X")*('Booking Guest Information'!$M$21:$M$170&lt;=OO$5)*('Booking Guest Information'!$O$21:$O$170&gt;OO$5)*('Booking Guest Information'!$G$21:$G$170=$AA21)),"")</f>
        <v>0</v>
      </c>
      <c r="OP21" s="19">
        <f>IF($AA21&lt;&gt;"",SUMPRODUCT(('Booking Guest Information'!$A$21:$A$170&lt;&gt;"X")*('Booking Guest Information'!$M$21:$M$170&lt;=OP$5)*('Booking Guest Information'!$O$21:$O$170&gt;OP$5)*('Booking Guest Information'!$G$21:$G$170=$AA21)),"")</f>
        <v>0</v>
      </c>
      <c r="OQ21" s="19">
        <f>IF($AA21&lt;&gt;"",SUMPRODUCT(('Booking Guest Information'!$A$21:$A$170&lt;&gt;"X")*('Booking Guest Information'!$M$21:$M$170&lt;=OQ$5)*('Booking Guest Information'!$O$21:$O$170&gt;OQ$5)*('Booking Guest Information'!$G$21:$G$170=$AA21)),"")</f>
        <v>0</v>
      </c>
      <c r="OR21" s="19">
        <f>IF($AA21&lt;&gt;"",SUMPRODUCT(('Booking Guest Information'!$A$21:$A$170&lt;&gt;"X")*('Booking Guest Information'!$M$21:$M$170&lt;=OR$5)*('Booking Guest Information'!$O$21:$O$170&gt;OR$5)*('Booking Guest Information'!$G$21:$G$170=$AA21)),"")</f>
        <v>0</v>
      </c>
      <c r="OS21" s="19">
        <f>IF($AA21&lt;&gt;"",SUMPRODUCT(('Booking Guest Information'!$A$21:$A$170&lt;&gt;"X")*('Booking Guest Information'!$M$21:$M$170&lt;=OS$5)*('Booking Guest Information'!$O$21:$O$170&gt;OS$5)*('Booking Guest Information'!$G$21:$G$170=$AA21)),"")</f>
        <v>0</v>
      </c>
      <c r="OT21" s="19">
        <f>IF($AA21&lt;&gt;"",SUMPRODUCT(('Booking Guest Information'!$A$21:$A$170&lt;&gt;"X")*('Booking Guest Information'!$M$21:$M$170&lt;=OT$5)*('Booking Guest Information'!$O$21:$O$170&gt;OT$5)*('Booking Guest Information'!$G$21:$G$170=$AA21)),"")</f>
        <v>0</v>
      </c>
      <c r="OU21" s="19">
        <f>IF($AA21&lt;&gt;"",SUMPRODUCT(('Booking Guest Information'!$A$21:$A$170&lt;&gt;"X")*('Booking Guest Information'!$M$21:$M$170&lt;=OU$5)*('Booking Guest Information'!$O$21:$O$170&gt;OU$5)*('Booking Guest Information'!$G$21:$G$170=$AA21)),"")</f>
        <v>0</v>
      </c>
      <c r="OV21" s="19">
        <f>IF($AA21&lt;&gt;"",SUMPRODUCT(('Booking Guest Information'!$A$21:$A$170&lt;&gt;"X")*('Booking Guest Information'!$M$21:$M$170&lt;=OV$5)*('Booking Guest Information'!$O$21:$O$170&gt;OV$5)*('Booking Guest Information'!$G$21:$G$170=$AA21)),"")</f>
        <v>0</v>
      </c>
      <c r="OW21" s="19">
        <f>IF($AA21&lt;&gt;"",SUMPRODUCT(('Booking Guest Information'!$A$21:$A$170&lt;&gt;"X")*('Booking Guest Information'!$M$21:$M$170&lt;=OW$5)*('Booking Guest Information'!$O$21:$O$170&gt;OW$5)*('Booking Guest Information'!$G$21:$G$170=$AA21)),"")</f>
        <v>0</v>
      </c>
      <c r="OX21" s="19">
        <f>IF($AA21&lt;&gt;"",SUMPRODUCT(('Booking Guest Information'!$A$21:$A$170&lt;&gt;"X")*('Booking Guest Information'!$M$21:$M$170&lt;=OX$5)*('Booking Guest Information'!$O$21:$O$170&gt;OX$5)*('Booking Guest Information'!$G$21:$G$170=$AA21)),"")</f>
        <v>0</v>
      </c>
      <c r="OY21" s="19">
        <f>IF($AA21&lt;&gt;"",SUMPRODUCT(('Booking Guest Information'!$A$21:$A$170&lt;&gt;"X")*('Booking Guest Information'!$M$21:$M$170&lt;=OY$5)*('Booking Guest Information'!$O$21:$O$170&gt;OY$5)*('Booking Guest Information'!$G$21:$G$170=$AA21)),"")</f>
        <v>0</v>
      </c>
      <c r="OZ21" s="19">
        <f>IF($AA21&lt;&gt;"",SUMPRODUCT(('Booking Guest Information'!$A$21:$A$170&lt;&gt;"X")*('Booking Guest Information'!$M$21:$M$170&lt;=OZ$5)*('Booking Guest Information'!$O$21:$O$170&gt;OZ$5)*('Booking Guest Information'!$G$21:$G$170=$AA21)),"")</f>
        <v>0</v>
      </c>
      <c r="PA21" s="19">
        <f>IF($AA21&lt;&gt;"",SUMPRODUCT(('Booking Guest Information'!$A$21:$A$170&lt;&gt;"X")*('Booking Guest Information'!$M$21:$M$170&lt;=PA$5)*('Booking Guest Information'!$O$21:$O$170&gt;PA$5)*('Booking Guest Information'!$G$21:$G$170=$AA21)),"")</f>
        <v>0</v>
      </c>
      <c r="PB21" s="19">
        <f>IF($AA21&lt;&gt;"",SUMPRODUCT(('Booking Guest Information'!$A$21:$A$170&lt;&gt;"X")*('Booking Guest Information'!$M$21:$M$170&lt;=PB$5)*('Booking Guest Information'!$O$21:$O$170&gt;PB$5)*('Booking Guest Information'!$G$21:$G$170=$AA21)),"")</f>
        <v>0</v>
      </c>
      <c r="PC21" s="19">
        <f>IF($AA21&lt;&gt;"",SUMPRODUCT(('Booking Guest Information'!$A$21:$A$170&lt;&gt;"X")*('Booking Guest Information'!$M$21:$M$170&lt;=PC$5)*('Booking Guest Information'!$O$21:$O$170&gt;PC$5)*('Booking Guest Information'!$G$21:$G$170=$AA21)),"")</f>
        <v>0</v>
      </c>
      <c r="PD21" s="19">
        <f>IF($AA21&lt;&gt;"",SUMPRODUCT(('Booking Guest Information'!$A$21:$A$170&lt;&gt;"X")*('Booking Guest Information'!$M$21:$M$170&lt;=PD$5)*('Booking Guest Information'!$O$21:$O$170&gt;PD$5)*('Booking Guest Information'!$G$21:$G$170=$AA21)),"")</f>
        <v>0</v>
      </c>
      <c r="PE21" s="19">
        <f>IF($AA21&lt;&gt;"",SUMPRODUCT(('Booking Guest Information'!$A$21:$A$170&lt;&gt;"X")*('Booking Guest Information'!$M$21:$M$170&lt;=PE$5)*('Booking Guest Information'!$O$21:$O$170&gt;PE$5)*('Booking Guest Information'!$G$21:$G$170=$AA21)),"")</f>
        <v>0</v>
      </c>
      <c r="PF21" s="19">
        <f>IF($AA21&lt;&gt;"",SUMPRODUCT(('Booking Guest Information'!$A$21:$A$170&lt;&gt;"X")*('Booking Guest Information'!$M$21:$M$170&lt;=PF$5)*('Booking Guest Information'!$O$21:$O$170&gt;PF$5)*('Booking Guest Information'!$G$21:$G$170=$AA21)),"")</f>
        <v>0</v>
      </c>
      <c r="PG21" s="19">
        <f>IF($AA21&lt;&gt;"",SUMPRODUCT(('Booking Guest Information'!$A$21:$A$170&lt;&gt;"X")*('Booking Guest Information'!$M$21:$M$170&lt;=PG$5)*('Booking Guest Information'!$O$21:$O$170&gt;PG$5)*('Booking Guest Information'!$G$21:$G$170=$AA21)),"")</f>
        <v>0</v>
      </c>
      <c r="PH21" s="19">
        <f>IF($AA21&lt;&gt;"",SUMPRODUCT(('Booking Guest Information'!$A$21:$A$170&lt;&gt;"X")*('Booking Guest Information'!$M$21:$M$170&lt;=PH$5)*('Booking Guest Information'!$O$21:$O$170&gt;PH$5)*('Booking Guest Information'!$G$21:$G$170=$AA21)),"")</f>
        <v>0</v>
      </c>
      <c r="PI21" s="19">
        <f>IF($AA21&lt;&gt;"",SUMPRODUCT(('Booking Guest Information'!$A$21:$A$170&lt;&gt;"X")*('Booking Guest Information'!$M$21:$M$170&lt;=PI$5)*('Booking Guest Information'!$O$21:$O$170&gt;PI$5)*('Booking Guest Information'!$G$21:$G$170=$AA21)),"")</f>
        <v>0</v>
      </c>
      <c r="PJ21" s="19">
        <f>IF($AA21&lt;&gt;"",SUMPRODUCT(('Booking Guest Information'!$A$21:$A$170&lt;&gt;"X")*('Booking Guest Information'!$M$21:$M$170&lt;=PJ$5)*('Booking Guest Information'!$O$21:$O$170&gt;PJ$5)*('Booking Guest Information'!$G$21:$G$170=$AA21)),"")</f>
        <v>0</v>
      </c>
      <c r="PK21" s="19">
        <f>IF($AA21&lt;&gt;"",SUMPRODUCT(('Booking Guest Information'!$A$21:$A$170&lt;&gt;"X")*('Booking Guest Information'!$M$21:$M$170&lt;=PK$5)*('Booking Guest Information'!$O$21:$O$170&gt;PK$5)*('Booking Guest Information'!$G$21:$G$170=$AA21)),"")</f>
        <v>0</v>
      </c>
      <c r="PL21" s="19">
        <f>IF($AA21&lt;&gt;"",SUMPRODUCT(('Booking Guest Information'!$A$21:$A$170&lt;&gt;"X")*('Booking Guest Information'!$M$21:$M$170&lt;=PL$5)*('Booking Guest Information'!$O$21:$O$170&gt;PL$5)*('Booking Guest Information'!$G$21:$G$170=$AA21)),"")</f>
        <v>0</v>
      </c>
      <c r="PM21" s="19">
        <f>IF($AA21&lt;&gt;"",SUMPRODUCT(('Booking Guest Information'!$A$21:$A$170&lt;&gt;"X")*('Booking Guest Information'!$M$21:$M$170&lt;=PM$5)*('Booking Guest Information'!$O$21:$O$170&gt;PM$5)*('Booking Guest Information'!$G$21:$G$170=$AA21)),"")</f>
        <v>0</v>
      </c>
      <c r="PN21" s="19">
        <f>IF($AA21&lt;&gt;"",SUMPRODUCT(('Booking Guest Information'!$A$21:$A$170&lt;&gt;"X")*('Booking Guest Information'!$M$21:$M$170&lt;=PN$5)*('Booking Guest Information'!$O$21:$O$170&gt;PN$5)*('Booking Guest Information'!$G$21:$G$170=$AA21)),"")</f>
        <v>0</v>
      </c>
      <c r="PO21" s="19">
        <f>IF($AA21&lt;&gt;"",SUMPRODUCT(('Booking Guest Information'!$A$21:$A$170&lt;&gt;"X")*('Booking Guest Information'!$M$21:$M$170&lt;=PO$5)*('Booking Guest Information'!$O$21:$O$170&gt;PO$5)*('Booking Guest Information'!$G$21:$G$170=$AA21)),"")</f>
        <v>0</v>
      </c>
      <c r="PP21" s="19">
        <f>IF($AA21&lt;&gt;"",SUMPRODUCT(('Booking Guest Information'!$A$21:$A$170&lt;&gt;"X")*('Booking Guest Information'!$M$21:$M$170&lt;=PP$5)*('Booking Guest Information'!$O$21:$O$170&gt;PP$5)*('Booking Guest Information'!$G$21:$G$170=$AA21)),"")</f>
        <v>0</v>
      </c>
      <c r="PQ21" s="19">
        <f>IF($AA21&lt;&gt;"",SUMPRODUCT(('Booking Guest Information'!$A$21:$A$170&lt;&gt;"X")*('Booking Guest Information'!$M$21:$M$170&lt;=PQ$5)*('Booking Guest Information'!$O$21:$O$170&gt;PQ$5)*('Booking Guest Information'!$G$21:$G$170=$AA21)),"")</f>
        <v>0</v>
      </c>
      <c r="PR21" s="19">
        <f>IF($AA21&lt;&gt;"",SUMPRODUCT(('Booking Guest Information'!$A$21:$A$170&lt;&gt;"X")*('Booking Guest Information'!$M$21:$M$170&lt;=PR$5)*('Booking Guest Information'!$O$21:$O$170&gt;PR$5)*('Booking Guest Information'!$G$21:$G$170=$AA21)),"")</f>
        <v>0</v>
      </c>
      <c r="PS21" s="19">
        <f>IF($AA21&lt;&gt;"",SUMPRODUCT(('Booking Guest Information'!$A$21:$A$170&lt;&gt;"X")*('Booking Guest Information'!$M$21:$M$170&lt;=PS$5)*('Booking Guest Information'!$O$21:$O$170&gt;PS$5)*('Booking Guest Information'!$G$21:$G$170=$AA21)),"")</f>
        <v>0</v>
      </c>
      <c r="PT21" s="19">
        <f>IF($AA21&lt;&gt;"",SUMPRODUCT(('Booking Guest Information'!$A$21:$A$170&lt;&gt;"X")*('Booking Guest Information'!$M$21:$M$170&lt;=PT$5)*('Booking Guest Information'!$O$21:$O$170&gt;PT$5)*('Booking Guest Information'!$G$21:$G$170=$AA21)),"")</f>
        <v>0</v>
      </c>
      <c r="PU21" s="19">
        <f>IF($AA21&lt;&gt;"",SUMPRODUCT(('Booking Guest Information'!$A$21:$A$170&lt;&gt;"X")*('Booking Guest Information'!$M$21:$M$170&lt;=PU$5)*('Booking Guest Information'!$O$21:$O$170&gt;PU$5)*('Booking Guest Information'!$G$21:$G$170=$AA21)),"")</f>
        <v>0</v>
      </c>
      <c r="PV21" s="19">
        <f>IF($AA21&lt;&gt;"",SUMPRODUCT(('Booking Guest Information'!$A$21:$A$170&lt;&gt;"X")*('Booking Guest Information'!$M$21:$M$170&lt;=PV$5)*('Booking Guest Information'!$O$21:$O$170&gt;PV$5)*('Booking Guest Information'!$G$21:$G$170=$AA21)),"")</f>
        <v>0</v>
      </c>
      <c r="PW21" s="19">
        <f>IF($AA21&lt;&gt;"",SUMPRODUCT(('Booking Guest Information'!$A$21:$A$170&lt;&gt;"X")*('Booking Guest Information'!$M$21:$M$170&lt;=PW$5)*('Booking Guest Information'!$O$21:$O$170&gt;PW$5)*('Booking Guest Information'!$G$21:$G$170=$AA21)),"")</f>
        <v>0</v>
      </c>
      <c r="PX21" s="19">
        <f>IF($AA21&lt;&gt;"",SUMPRODUCT(('Booking Guest Information'!$A$21:$A$170&lt;&gt;"X")*('Booking Guest Information'!$M$21:$M$170&lt;=PX$5)*('Booking Guest Information'!$O$21:$O$170&gt;PX$5)*('Booking Guest Information'!$G$21:$G$170=$AA21)),"")</f>
        <v>0</v>
      </c>
      <c r="PY21" s="19">
        <f>IF($AA21&lt;&gt;"",SUMPRODUCT(('Booking Guest Information'!$A$21:$A$170&lt;&gt;"X")*('Booking Guest Information'!$M$21:$M$170&lt;=PY$5)*('Booking Guest Information'!$O$21:$O$170&gt;PY$5)*('Booking Guest Information'!$G$21:$G$170=$AA21)),"")</f>
        <v>0</v>
      </c>
      <c r="PZ21" s="19">
        <f>IF($AA21&lt;&gt;"",SUMPRODUCT(('Booking Guest Information'!$A$21:$A$170&lt;&gt;"X")*('Booking Guest Information'!$M$21:$M$170&lt;=PZ$5)*('Booking Guest Information'!$O$21:$O$170&gt;PZ$5)*('Booking Guest Information'!$G$21:$G$170=$AA21)),"")</f>
        <v>0</v>
      </c>
      <c r="QA21" s="19">
        <f>IF($AA21&lt;&gt;"",SUMPRODUCT(('Booking Guest Information'!$A$21:$A$170&lt;&gt;"X")*('Booking Guest Information'!$M$21:$M$170&lt;=QA$5)*('Booking Guest Information'!$O$21:$O$170&gt;QA$5)*('Booking Guest Information'!$G$21:$G$170=$AA21)),"")</f>
        <v>0</v>
      </c>
      <c r="QB21" s="19">
        <f>IF($AA21&lt;&gt;"",SUMPRODUCT(('Booking Guest Information'!$A$21:$A$170&lt;&gt;"X")*('Booking Guest Information'!$M$21:$M$170&lt;=QB$5)*('Booking Guest Information'!$O$21:$O$170&gt;QB$5)*('Booking Guest Information'!$G$21:$G$170=$AA21)),"")</f>
        <v>0</v>
      </c>
      <c r="QC21" s="19">
        <f>IF($AA21&lt;&gt;"",SUMPRODUCT(('Booking Guest Information'!$A$21:$A$170&lt;&gt;"X")*('Booking Guest Information'!$M$21:$M$170&lt;=QC$5)*('Booking Guest Information'!$O$21:$O$170&gt;QC$5)*('Booking Guest Information'!$G$21:$G$170=$AA21)),"")</f>
        <v>0</v>
      </c>
      <c r="QD21" s="19">
        <f>IF($AA21&lt;&gt;"",SUMPRODUCT(('Booking Guest Information'!$A$21:$A$170&lt;&gt;"X")*('Booking Guest Information'!$M$21:$M$170&lt;=QD$5)*('Booking Guest Information'!$O$21:$O$170&gt;QD$5)*('Booking Guest Information'!$G$21:$G$170=$AA21)),"")</f>
        <v>0</v>
      </c>
      <c r="QE21" s="19">
        <f>IF($AA21&lt;&gt;"",SUMPRODUCT(('Booking Guest Information'!$A$21:$A$170&lt;&gt;"X")*('Booking Guest Information'!$M$21:$M$170&lt;=QE$5)*('Booking Guest Information'!$O$21:$O$170&gt;QE$5)*('Booking Guest Information'!$G$21:$G$170=$AA21)),"")</f>
        <v>0</v>
      </c>
      <c r="QF21" s="19">
        <f>IF($AA21&lt;&gt;"",SUMPRODUCT(('Booking Guest Information'!$A$21:$A$170&lt;&gt;"X")*('Booking Guest Information'!$M$21:$M$170&lt;=QF$5)*('Booking Guest Information'!$O$21:$O$170&gt;QF$5)*('Booking Guest Information'!$G$21:$G$170=$AA21)),"")</f>
        <v>0</v>
      </c>
      <c r="QG21" s="19">
        <f>IF($AA21&lt;&gt;"",SUMPRODUCT(('Booking Guest Information'!$A$21:$A$170&lt;&gt;"X")*('Booking Guest Information'!$M$21:$M$170&lt;=QG$5)*('Booking Guest Information'!$O$21:$O$170&gt;QG$5)*('Booking Guest Information'!$G$21:$G$170=$AA21)),"")</f>
        <v>0</v>
      </c>
      <c r="QH21" s="19">
        <f>IF($AA21&lt;&gt;"",SUMPRODUCT(('Booking Guest Information'!$A$21:$A$170&lt;&gt;"X")*('Booking Guest Information'!$M$21:$M$170&lt;=QH$5)*('Booking Guest Information'!$O$21:$O$170&gt;QH$5)*('Booking Guest Information'!$G$21:$G$170=$AA21)),"")</f>
        <v>0</v>
      </c>
      <c r="QI21" s="19">
        <f>IF($AA21&lt;&gt;"",SUMPRODUCT(('Booking Guest Information'!$A$21:$A$170&lt;&gt;"X")*('Booking Guest Information'!$M$21:$M$170&lt;=QI$5)*('Booking Guest Information'!$O$21:$O$170&gt;QI$5)*('Booking Guest Information'!$G$21:$G$170=$AA21)),"")</f>
        <v>0</v>
      </c>
      <c r="QJ21" s="19">
        <f>IF($AA21&lt;&gt;"",SUMPRODUCT(('Booking Guest Information'!$A$21:$A$170&lt;&gt;"X")*('Booking Guest Information'!$M$21:$M$170&lt;=QJ$5)*('Booking Guest Information'!$O$21:$O$170&gt;QJ$5)*('Booking Guest Information'!$G$21:$G$170=$AA21)),"")</f>
        <v>0</v>
      </c>
      <c r="QK21" s="19">
        <f>IF($AA21&lt;&gt;"",SUMPRODUCT(('Booking Guest Information'!$A$21:$A$170&lt;&gt;"X")*('Booking Guest Information'!$M$21:$M$170&lt;=QK$5)*('Booking Guest Information'!$O$21:$O$170&gt;QK$5)*('Booking Guest Information'!$G$21:$G$170=$AA21)),"")</f>
        <v>0</v>
      </c>
      <c r="QL21" s="19">
        <f>IF($AA21&lt;&gt;"",SUMPRODUCT(('Booking Guest Information'!$A$21:$A$170&lt;&gt;"X")*('Booking Guest Information'!$M$21:$M$170&lt;=QL$5)*('Booking Guest Information'!$O$21:$O$170&gt;QL$5)*('Booking Guest Information'!$G$21:$G$170=$AA21)),"")</f>
        <v>0</v>
      </c>
      <c r="QM21" s="19">
        <f>IF($AA21&lt;&gt;"",SUMPRODUCT(('Booking Guest Information'!$A$21:$A$170&lt;&gt;"X")*('Booking Guest Information'!$M$21:$M$170&lt;=QM$5)*('Booking Guest Information'!$O$21:$O$170&gt;QM$5)*('Booking Guest Information'!$G$21:$G$170=$AA21)),"")</f>
        <v>0</v>
      </c>
      <c r="QN21" s="19">
        <f>IF($AA21&lt;&gt;"",SUMPRODUCT(('Booking Guest Information'!$A$21:$A$170&lt;&gt;"X")*('Booking Guest Information'!$M$21:$M$170&lt;=QN$5)*('Booking Guest Information'!$O$21:$O$170&gt;QN$5)*('Booking Guest Information'!$G$21:$G$170=$AA21)),"")</f>
        <v>0</v>
      </c>
      <c r="QO21" s="19">
        <f>IF($AA21&lt;&gt;"",SUMPRODUCT(('Booking Guest Information'!$A$21:$A$170&lt;&gt;"X")*('Booking Guest Information'!$M$21:$M$170&lt;=QO$5)*('Booking Guest Information'!$O$21:$O$170&gt;QO$5)*('Booking Guest Information'!$G$21:$G$170=$AA21)),"")</f>
        <v>0</v>
      </c>
      <c r="QP21" s="19">
        <f>IF($AA21&lt;&gt;"",SUMPRODUCT(('Booking Guest Information'!$A$21:$A$170&lt;&gt;"X")*('Booking Guest Information'!$M$21:$M$170&lt;=QP$5)*('Booking Guest Information'!$O$21:$O$170&gt;QP$5)*('Booking Guest Information'!$G$21:$G$170=$AA21)),"")</f>
        <v>0</v>
      </c>
      <c r="QQ21" s="19">
        <f>IF($AA21&lt;&gt;"",SUMPRODUCT(('Booking Guest Information'!$A$21:$A$170&lt;&gt;"X")*('Booking Guest Information'!$M$21:$M$170&lt;=QQ$5)*('Booking Guest Information'!$O$21:$O$170&gt;QQ$5)*('Booking Guest Information'!$G$21:$G$170=$AA21)),"")</f>
        <v>0</v>
      </c>
      <c r="QR21" s="19">
        <f>IF($AA21&lt;&gt;"",SUMPRODUCT(('Booking Guest Information'!$A$21:$A$170&lt;&gt;"X")*('Booking Guest Information'!$M$21:$M$170&lt;=QR$5)*('Booking Guest Information'!$O$21:$O$170&gt;QR$5)*('Booking Guest Information'!$G$21:$G$170=$AA21)),"")</f>
        <v>0</v>
      </c>
      <c r="QS21" s="19">
        <f>IF($AA21&lt;&gt;"",SUMPRODUCT(('Booking Guest Information'!$A$21:$A$170&lt;&gt;"X")*('Booking Guest Information'!$M$21:$M$170&lt;=QS$5)*('Booking Guest Information'!$O$21:$O$170&gt;QS$5)*('Booking Guest Information'!$G$21:$G$170=$AA21)),"")</f>
        <v>0</v>
      </c>
      <c r="QT21" s="19">
        <f>IF($AA21&lt;&gt;"",SUMPRODUCT(('Booking Guest Information'!$A$21:$A$170&lt;&gt;"X")*('Booking Guest Information'!$M$21:$M$170&lt;=QT$5)*('Booking Guest Information'!$O$21:$O$170&gt;QT$5)*('Booking Guest Information'!$G$21:$G$170=$AA21)),"")</f>
        <v>0</v>
      </c>
      <c r="QU21" s="19">
        <f>IF($AA21&lt;&gt;"",SUMPRODUCT(('Booking Guest Information'!$A$21:$A$170&lt;&gt;"X")*('Booking Guest Information'!$M$21:$M$170&lt;=QU$5)*('Booking Guest Information'!$O$21:$O$170&gt;QU$5)*('Booking Guest Information'!$G$21:$G$170=$AA21)),"")</f>
        <v>0</v>
      </c>
      <c r="QV21" s="19">
        <f>IF($AA21&lt;&gt;"",SUMPRODUCT(('Booking Guest Information'!$A$21:$A$170&lt;&gt;"X")*('Booking Guest Information'!$M$21:$M$170&lt;=QV$5)*('Booking Guest Information'!$O$21:$O$170&gt;QV$5)*('Booking Guest Information'!$G$21:$G$170=$AA21)),"")</f>
        <v>0</v>
      </c>
      <c r="QW21" s="19">
        <f>IF($AA21&lt;&gt;"",SUMPRODUCT(('Booking Guest Information'!$A$21:$A$170&lt;&gt;"X")*('Booking Guest Information'!$M$21:$M$170&lt;=QW$5)*('Booking Guest Information'!$O$21:$O$170&gt;QW$5)*('Booking Guest Information'!$G$21:$G$170=$AA21)),"")</f>
        <v>0</v>
      </c>
      <c r="QX21" s="19">
        <f>IF($AA21&lt;&gt;"",SUMPRODUCT(('Booking Guest Information'!$A$21:$A$170&lt;&gt;"X")*('Booking Guest Information'!$M$21:$M$170&lt;=QX$5)*('Booking Guest Information'!$O$21:$O$170&gt;QX$5)*('Booking Guest Information'!$G$21:$G$170=$AA21)),"")</f>
        <v>0</v>
      </c>
      <c r="QY21" s="19">
        <f>IF($AA21&lt;&gt;"",SUMPRODUCT(('Booking Guest Information'!$A$21:$A$170&lt;&gt;"X")*('Booking Guest Information'!$M$21:$M$170&lt;=QY$5)*('Booking Guest Information'!$O$21:$O$170&gt;QY$5)*('Booking Guest Information'!$G$21:$G$170=$AA21)),"")</f>
        <v>0</v>
      </c>
      <c r="QZ21" s="19">
        <f>IF($AA21&lt;&gt;"",SUMPRODUCT(('Booking Guest Information'!$A$21:$A$170&lt;&gt;"X")*('Booking Guest Information'!$M$21:$M$170&lt;=QZ$5)*('Booking Guest Information'!$O$21:$O$170&gt;QZ$5)*('Booking Guest Information'!$G$21:$G$170=$AA21)),"")</f>
        <v>0</v>
      </c>
      <c r="RA21" s="19">
        <f>IF($AA21&lt;&gt;"",SUMPRODUCT(('Booking Guest Information'!$A$21:$A$170&lt;&gt;"X")*('Booking Guest Information'!$M$21:$M$170&lt;=RA$5)*('Booking Guest Information'!$O$21:$O$170&gt;RA$5)*('Booking Guest Information'!$G$21:$G$170=$AA21)),"")</f>
        <v>0</v>
      </c>
      <c r="RB21" s="19">
        <f>IF($AA21&lt;&gt;"",SUMPRODUCT(('Booking Guest Information'!$A$21:$A$170&lt;&gt;"X")*('Booking Guest Information'!$M$21:$M$170&lt;=RB$5)*('Booking Guest Information'!$O$21:$O$170&gt;RB$5)*('Booking Guest Information'!$G$21:$G$170=$AA21)),"")</f>
        <v>0</v>
      </c>
      <c r="RC21" s="19">
        <f>IF($AA21&lt;&gt;"",SUMPRODUCT(('Booking Guest Information'!$A$21:$A$170&lt;&gt;"X")*('Booking Guest Information'!$M$21:$M$170&lt;=RC$5)*('Booking Guest Information'!$O$21:$O$170&gt;RC$5)*('Booking Guest Information'!$G$21:$G$170=$AA21)),"")</f>
        <v>0</v>
      </c>
      <c r="RD21" s="19">
        <f>IF($AA21&lt;&gt;"",SUMPRODUCT(('Booking Guest Information'!$A$21:$A$170&lt;&gt;"X")*('Booking Guest Information'!$M$21:$M$170&lt;=RD$5)*('Booking Guest Information'!$O$21:$O$170&gt;RD$5)*('Booking Guest Information'!$G$21:$G$170=$AA21)),"")</f>
        <v>0</v>
      </c>
      <c r="RE21" s="19">
        <f>IF($AA21&lt;&gt;"",SUMPRODUCT(('Booking Guest Information'!$A$21:$A$170&lt;&gt;"X")*('Booking Guest Information'!$M$21:$M$170&lt;=RE$5)*('Booking Guest Information'!$O$21:$O$170&gt;RE$5)*('Booking Guest Information'!$G$21:$G$170=$AA21)),"")</f>
        <v>0</v>
      </c>
      <c r="RF21" s="19">
        <f>IF($AA21&lt;&gt;"",SUMPRODUCT(('Booking Guest Information'!$A$21:$A$170&lt;&gt;"X")*('Booking Guest Information'!$M$21:$M$170&lt;=RF$5)*('Booking Guest Information'!$O$21:$O$170&gt;RF$5)*('Booking Guest Information'!$G$21:$G$170=$AA21)),"")</f>
        <v>0</v>
      </c>
      <c r="RG21" s="19">
        <f>IF($AA21&lt;&gt;"",SUMPRODUCT(('Booking Guest Information'!$A$21:$A$170&lt;&gt;"X")*('Booking Guest Information'!$M$21:$M$170&lt;=RG$5)*('Booking Guest Information'!$O$21:$O$170&gt;RG$5)*('Booking Guest Information'!$G$21:$G$170=$AA21)),"")</f>
        <v>0</v>
      </c>
      <c r="RH21" s="19">
        <f>IF($AA21&lt;&gt;"",SUMPRODUCT(('Booking Guest Information'!$A$21:$A$170&lt;&gt;"X")*('Booking Guest Information'!$M$21:$M$170&lt;=RH$5)*('Booking Guest Information'!$O$21:$O$170&gt;RH$5)*('Booking Guest Information'!$G$21:$G$170=$AA21)),"")</f>
        <v>0</v>
      </c>
      <c r="RI21" s="19">
        <f>IF($AA21&lt;&gt;"",SUMPRODUCT(('Booking Guest Information'!$A$21:$A$170&lt;&gt;"X")*('Booking Guest Information'!$M$21:$M$170&lt;=RI$5)*('Booking Guest Information'!$O$21:$O$170&gt;RI$5)*('Booking Guest Information'!$G$21:$G$170=$AA21)),"")</f>
        <v>0</v>
      </c>
      <c r="RJ21" s="19">
        <f>IF($AA21&lt;&gt;"",SUMPRODUCT(('Booking Guest Information'!$A$21:$A$170&lt;&gt;"X")*('Booking Guest Information'!$M$21:$M$170&lt;=RJ$5)*('Booking Guest Information'!$O$21:$O$170&gt;RJ$5)*('Booking Guest Information'!$G$21:$G$170=$AA21)),"")</f>
        <v>0</v>
      </c>
      <c r="RK21" s="19">
        <f>IF($AA21&lt;&gt;"",SUMPRODUCT(('Booking Guest Information'!$A$21:$A$170&lt;&gt;"X")*('Booking Guest Information'!$M$21:$M$170&lt;=RK$5)*('Booking Guest Information'!$O$21:$O$170&gt;RK$5)*('Booking Guest Information'!$G$21:$G$170=$AA21)),"")</f>
        <v>0</v>
      </c>
      <c r="RL21" s="19">
        <f>IF($AA21&lt;&gt;"",SUMPRODUCT(('Booking Guest Information'!$A$21:$A$170&lt;&gt;"X")*('Booking Guest Information'!$M$21:$M$170&lt;=RL$5)*('Booking Guest Information'!$O$21:$O$170&gt;RL$5)*('Booking Guest Information'!$G$21:$G$170=$AA21)),"")</f>
        <v>0</v>
      </c>
      <c r="RM21" s="19">
        <f>IF($AA21&lt;&gt;"",SUMPRODUCT(('Booking Guest Information'!$A$21:$A$170&lt;&gt;"X")*('Booking Guest Information'!$M$21:$M$170&lt;=RM$5)*('Booking Guest Information'!$O$21:$O$170&gt;RM$5)*('Booking Guest Information'!$G$21:$G$170=$AA21)),"")</f>
        <v>0</v>
      </c>
      <c r="RN21" s="19">
        <f>IF($AA21&lt;&gt;"",SUMPRODUCT(('Booking Guest Information'!$A$21:$A$170&lt;&gt;"X")*('Booking Guest Information'!$M$21:$M$170&lt;=RN$5)*('Booking Guest Information'!$O$21:$O$170&gt;RN$5)*('Booking Guest Information'!$G$21:$G$170=$AA21)),"")</f>
        <v>0</v>
      </c>
      <c r="RO21" s="19">
        <f>IF($AA21&lt;&gt;"",SUMPRODUCT(('Booking Guest Information'!$A$21:$A$170&lt;&gt;"X")*('Booking Guest Information'!$M$21:$M$170&lt;=RO$5)*('Booking Guest Information'!$O$21:$O$170&gt;RO$5)*('Booking Guest Information'!$G$21:$G$170=$AA21)),"")</f>
        <v>0</v>
      </c>
      <c r="RP21" s="19">
        <f>IF($AA21&lt;&gt;"",SUMPRODUCT(('Booking Guest Information'!$A$21:$A$170&lt;&gt;"X")*('Booking Guest Information'!$M$21:$M$170&lt;=RP$5)*('Booking Guest Information'!$O$21:$O$170&gt;RP$5)*('Booking Guest Information'!$G$21:$G$170=$AA21)),"")</f>
        <v>0</v>
      </c>
      <c r="RQ21" s="19">
        <f>IF($AA21&lt;&gt;"",SUMPRODUCT(('Booking Guest Information'!$A$21:$A$170&lt;&gt;"X")*('Booking Guest Information'!$M$21:$M$170&lt;=RQ$5)*('Booking Guest Information'!$O$21:$O$170&gt;RQ$5)*('Booking Guest Information'!$G$21:$G$170=$AA21)),"")</f>
        <v>0</v>
      </c>
      <c r="RR21" s="19">
        <f>IF($AA21&lt;&gt;"",SUMPRODUCT(('Booking Guest Information'!$A$21:$A$170&lt;&gt;"X")*('Booking Guest Information'!$M$21:$M$170&lt;=RR$5)*('Booking Guest Information'!$O$21:$O$170&gt;RR$5)*('Booking Guest Information'!$G$21:$G$170=$AA21)),"")</f>
        <v>0</v>
      </c>
      <c r="RS21" s="19">
        <f>IF($AA21&lt;&gt;"",SUMPRODUCT(('Booking Guest Information'!$A$21:$A$170&lt;&gt;"X")*('Booking Guest Information'!$M$21:$M$170&lt;=RS$5)*('Booking Guest Information'!$O$21:$O$170&gt;RS$5)*('Booking Guest Information'!$G$21:$G$170=$AA21)),"")</f>
        <v>0</v>
      </c>
      <c r="RT21" s="19">
        <f>IF($AA21&lt;&gt;"",SUMPRODUCT(('Booking Guest Information'!$A$21:$A$170&lt;&gt;"X")*('Booking Guest Information'!$M$21:$M$170&lt;=RT$5)*('Booking Guest Information'!$O$21:$O$170&gt;RT$5)*('Booking Guest Information'!$G$21:$G$170=$AA21)),"")</f>
        <v>0</v>
      </c>
      <c r="RU21" s="19">
        <f>IF($AA21&lt;&gt;"",SUMPRODUCT(('Booking Guest Information'!$A$21:$A$170&lt;&gt;"X")*('Booking Guest Information'!$M$21:$M$170&lt;=RU$5)*('Booking Guest Information'!$O$21:$O$170&gt;RU$5)*('Booking Guest Information'!$G$21:$G$170=$AA21)),"")</f>
        <v>0</v>
      </c>
      <c r="RV21" s="19">
        <f>IF($AA21&lt;&gt;"",SUMPRODUCT(('Booking Guest Information'!$A$21:$A$170&lt;&gt;"X")*('Booking Guest Information'!$M$21:$M$170&lt;=RV$5)*('Booking Guest Information'!$O$21:$O$170&gt;RV$5)*('Booking Guest Information'!$G$21:$G$170=$AA21)),"")</f>
        <v>0</v>
      </c>
      <c r="RW21" s="19">
        <f>IF($AA21&lt;&gt;"",SUMPRODUCT(('Booking Guest Information'!$A$21:$A$170&lt;&gt;"X")*('Booking Guest Information'!$M$21:$M$170&lt;=RW$5)*('Booking Guest Information'!$O$21:$O$170&gt;RW$5)*('Booking Guest Information'!$G$21:$G$170=$AA21)),"")</f>
        <v>0</v>
      </c>
      <c r="RX21" s="19">
        <f>IF($AA21&lt;&gt;"",SUMPRODUCT(('Booking Guest Information'!$A$21:$A$170&lt;&gt;"X")*('Booking Guest Information'!$M$21:$M$170&lt;=RX$5)*('Booking Guest Information'!$O$21:$O$170&gt;RX$5)*('Booking Guest Information'!$G$21:$G$170=$AA21)),"")</f>
        <v>0</v>
      </c>
      <c r="RY21" s="19">
        <f>IF($AA21&lt;&gt;"",SUMPRODUCT(('Booking Guest Information'!$A$21:$A$170&lt;&gt;"X")*('Booking Guest Information'!$M$21:$M$170&lt;=RY$5)*('Booking Guest Information'!$O$21:$O$170&gt;RY$5)*('Booking Guest Information'!$G$21:$G$170=$AA21)),"")</f>
        <v>0</v>
      </c>
      <c r="RZ21" s="19">
        <f>IF($AA21&lt;&gt;"",SUMPRODUCT(('Booking Guest Information'!$A$21:$A$170&lt;&gt;"X")*('Booking Guest Information'!$M$21:$M$170&lt;=RZ$5)*('Booking Guest Information'!$O$21:$O$170&gt;RZ$5)*('Booking Guest Information'!$G$21:$G$170=$AA21)),"")</f>
        <v>0</v>
      </c>
      <c r="SA21" s="19">
        <f>IF($AA21&lt;&gt;"",SUMPRODUCT(('Booking Guest Information'!$A$21:$A$170&lt;&gt;"X")*('Booking Guest Information'!$M$21:$M$170&lt;=SA$5)*('Booking Guest Information'!$O$21:$O$170&gt;SA$5)*('Booking Guest Information'!$G$21:$G$170=$AA21)),"")</f>
        <v>0</v>
      </c>
      <c r="SB21" s="19">
        <f>IF($AA21&lt;&gt;"",SUMPRODUCT(('Booking Guest Information'!$A$21:$A$170&lt;&gt;"X")*('Booking Guest Information'!$M$21:$M$170&lt;=SB$5)*('Booking Guest Information'!$O$21:$O$170&gt;SB$5)*('Booking Guest Information'!$G$21:$G$170=$AA21)),"")</f>
        <v>0</v>
      </c>
      <c r="SC21" s="19">
        <f>IF($AA21&lt;&gt;"",SUMPRODUCT(('Booking Guest Information'!$A$21:$A$170&lt;&gt;"X")*('Booking Guest Information'!$M$21:$M$170&lt;=SC$5)*('Booking Guest Information'!$O$21:$O$170&gt;SC$5)*('Booking Guest Information'!$G$21:$G$170=$AA21)),"")</f>
        <v>0</v>
      </c>
      <c r="SD21" s="19">
        <f>IF($AA21&lt;&gt;"",SUMPRODUCT(('Booking Guest Information'!$A$21:$A$170&lt;&gt;"X")*('Booking Guest Information'!$M$21:$M$170&lt;=SD$5)*('Booking Guest Information'!$O$21:$O$170&gt;SD$5)*('Booking Guest Information'!$G$21:$G$170=$AA21)),"")</f>
        <v>0</v>
      </c>
      <c r="SE21" s="19">
        <f>IF($AA21&lt;&gt;"",SUMPRODUCT(('Booking Guest Information'!$A$21:$A$170&lt;&gt;"X")*('Booking Guest Information'!$M$21:$M$170&lt;=SE$5)*('Booking Guest Information'!$O$21:$O$170&gt;SE$5)*('Booking Guest Information'!$G$21:$G$170=$AA21)),"")</f>
        <v>0</v>
      </c>
      <c r="SF21" s="19">
        <f>IF($AA21&lt;&gt;"",SUMPRODUCT(('Booking Guest Information'!$A$21:$A$170&lt;&gt;"X")*('Booking Guest Information'!$M$21:$M$170&lt;=SF$5)*('Booking Guest Information'!$O$21:$O$170&gt;SF$5)*('Booking Guest Information'!$G$21:$G$170=$AA21)),"")</f>
        <v>0</v>
      </c>
      <c r="SG21" s="19">
        <f>IF($AA21&lt;&gt;"",SUMPRODUCT(('Booking Guest Information'!$A$21:$A$170&lt;&gt;"X")*('Booking Guest Information'!$M$21:$M$170&lt;=SG$5)*('Booking Guest Information'!$O$21:$O$170&gt;SG$5)*('Booking Guest Information'!$G$21:$G$170=$AA21)),"")</f>
        <v>0</v>
      </c>
      <c r="SH21" s="19">
        <f>IF($AA21&lt;&gt;"",SUMPRODUCT(('Booking Guest Information'!$A$21:$A$170&lt;&gt;"X")*('Booking Guest Information'!$M$21:$M$170&lt;=SH$5)*('Booking Guest Information'!$O$21:$O$170&gt;SH$5)*('Booking Guest Information'!$G$21:$G$170=$AA21)),"")</f>
        <v>0</v>
      </c>
      <c r="SI21" s="19">
        <f>IF($AA21&lt;&gt;"",SUMPRODUCT(('Booking Guest Information'!$A$21:$A$170&lt;&gt;"X")*('Booking Guest Information'!$M$21:$M$170&lt;=SI$5)*('Booking Guest Information'!$O$21:$O$170&gt;SI$5)*('Booking Guest Information'!$G$21:$G$170=$AA21)),"")</f>
        <v>0</v>
      </c>
      <c r="SJ21" s="19">
        <f>IF($AA21&lt;&gt;"",SUMPRODUCT(('Booking Guest Information'!$A$21:$A$170&lt;&gt;"X")*('Booking Guest Information'!$M$21:$M$170&lt;=SJ$5)*('Booking Guest Information'!$O$21:$O$170&gt;SJ$5)*('Booking Guest Information'!$G$21:$G$170=$AA21)),"")</f>
        <v>0</v>
      </c>
      <c r="SK21" s="19">
        <f>IF($AA21&lt;&gt;"",SUMPRODUCT(('Booking Guest Information'!$A$21:$A$170&lt;&gt;"X")*('Booking Guest Information'!$M$21:$M$170&lt;=SK$5)*('Booking Guest Information'!$O$21:$O$170&gt;SK$5)*('Booking Guest Information'!$G$21:$G$170=$AA21)),"")</f>
        <v>0</v>
      </c>
      <c r="SL21" s="19">
        <f>IF($AA21&lt;&gt;"",SUMPRODUCT(('Booking Guest Information'!$A$21:$A$170&lt;&gt;"X")*('Booking Guest Information'!$M$21:$M$170&lt;=SL$5)*('Booking Guest Information'!$O$21:$O$170&gt;SL$5)*('Booking Guest Information'!$G$21:$G$170=$AA21)),"")</f>
        <v>0</v>
      </c>
      <c r="SM21" s="19">
        <f>IF($AA21&lt;&gt;"",SUMPRODUCT(('Booking Guest Information'!$A$21:$A$170&lt;&gt;"X")*('Booking Guest Information'!$M$21:$M$170&lt;=SM$5)*('Booking Guest Information'!$O$21:$O$170&gt;SM$5)*('Booking Guest Information'!$G$21:$G$170=$AA21)),"")</f>
        <v>0</v>
      </c>
      <c r="SN21" s="19">
        <f>IF($AA21&lt;&gt;"",SUMPRODUCT(('Booking Guest Information'!$A$21:$A$170&lt;&gt;"X")*('Booking Guest Information'!$M$21:$M$170&lt;=SN$5)*('Booking Guest Information'!$O$21:$O$170&gt;SN$5)*('Booking Guest Information'!$G$21:$G$170=$AA21)),"")</f>
        <v>0</v>
      </c>
      <c r="SO21" s="19">
        <f>IF($AA21&lt;&gt;"",SUMPRODUCT(('Booking Guest Information'!$A$21:$A$170&lt;&gt;"X")*('Booking Guest Information'!$M$21:$M$170&lt;=SO$5)*('Booking Guest Information'!$O$21:$O$170&gt;SO$5)*('Booking Guest Information'!$G$21:$G$170=$AA21)),"")</f>
        <v>0</v>
      </c>
      <c r="SP21" s="19">
        <f>IF($AA21&lt;&gt;"",SUMPRODUCT(('Booking Guest Information'!$A$21:$A$170&lt;&gt;"X")*('Booking Guest Information'!$M$21:$M$170&lt;=SP$5)*('Booking Guest Information'!$O$21:$O$170&gt;SP$5)*('Booking Guest Information'!$G$21:$G$170=$AA21)),"")</f>
        <v>0</v>
      </c>
      <c r="SQ21" s="19">
        <f>IF($AA21&lt;&gt;"",SUMPRODUCT(('Booking Guest Information'!$A$21:$A$170&lt;&gt;"X")*('Booking Guest Information'!$M$21:$M$170&lt;=SQ$5)*('Booking Guest Information'!$O$21:$O$170&gt;SQ$5)*('Booking Guest Information'!$G$21:$G$170=$AA21)),"")</f>
        <v>0</v>
      </c>
      <c r="SR21" s="19">
        <f>IF($AA21&lt;&gt;"",SUMPRODUCT(('Booking Guest Information'!$A$21:$A$170&lt;&gt;"X")*('Booking Guest Information'!$M$21:$M$170&lt;=SR$5)*('Booking Guest Information'!$O$21:$O$170&gt;SR$5)*('Booking Guest Information'!$G$21:$G$170=$AA21)),"")</f>
        <v>0</v>
      </c>
      <c r="SS21" s="19">
        <f>IF($AA21&lt;&gt;"",SUMPRODUCT(('Booking Guest Information'!$A$21:$A$170&lt;&gt;"X")*('Booking Guest Information'!$M$21:$M$170&lt;=SS$5)*('Booking Guest Information'!$O$21:$O$170&gt;SS$5)*('Booking Guest Information'!$G$21:$G$170=$AA21)),"")</f>
        <v>0</v>
      </c>
      <c r="ST21" s="19">
        <f>IF($AA21&lt;&gt;"",SUMPRODUCT(('Booking Guest Information'!$A$21:$A$170&lt;&gt;"X")*('Booking Guest Information'!$M$21:$M$170&lt;=ST$5)*('Booking Guest Information'!$O$21:$O$170&gt;ST$5)*('Booking Guest Information'!$G$21:$G$170=$AA21)),"")</f>
        <v>0</v>
      </c>
      <c r="SU21" s="19">
        <f>IF($AA21&lt;&gt;"",SUMPRODUCT(('Booking Guest Information'!$A$21:$A$170&lt;&gt;"X")*('Booking Guest Information'!$M$21:$M$170&lt;=SU$5)*('Booking Guest Information'!$O$21:$O$170&gt;SU$5)*('Booking Guest Information'!$G$21:$G$170=$AA21)),"")</f>
        <v>0</v>
      </c>
      <c r="SV21" s="19">
        <f>IF($AA21&lt;&gt;"",SUMPRODUCT(('Booking Guest Information'!$A$21:$A$170&lt;&gt;"X")*('Booking Guest Information'!$M$21:$M$170&lt;=SV$5)*('Booking Guest Information'!$O$21:$O$170&gt;SV$5)*('Booking Guest Information'!$G$21:$G$170=$AA21)),"")</f>
        <v>0</v>
      </c>
      <c r="SW21" s="19">
        <f>IF($AA21&lt;&gt;"",SUMPRODUCT(('Booking Guest Information'!$A$21:$A$170&lt;&gt;"X")*('Booking Guest Information'!$M$21:$M$170&lt;=SW$5)*('Booking Guest Information'!$O$21:$O$170&gt;SW$5)*('Booking Guest Information'!$G$21:$G$170=$AA21)),"")</f>
        <v>0</v>
      </c>
      <c r="SX21" s="19">
        <f>IF($AA21&lt;&gt;"",SUMPRODUCT(('Booking Guest Information'!$A$21:$A$170&lt;&gt;"X")*('Booking Guest Information'!$M$21:$M$170&lt;=SX$5)*('Booking Guest Information'!$O$21:$O$170&gt;SX$5)*('Booking Guest Information'!$G$21:$G$170=$AA21)),"")</f>
        <v>0</v>
      </c>
      <c r="SY21" s="19">
        <f>IF($AA21&lt;&gt;"",SUMPRODUCT(('Booking Guest Information'!$A$21:$A$170&lt;&gt;"X")*('Booking Guest Information'!$M$21:$M$170&lt;=SY$5)*('Booking Guest Information'!$O$21:$O$170&gt;SY$5)*('Booking Guest Information'!$G$21:$G$170=$AA21)),"")</f>
        <v>0</v>
      </c>
      <c r="SZ21" s="19">
        <f>IF($AA21&lt;&gt;"",SUMPRODUCT(('Booking Guest Information'!$A$21:$A$170&lt;&gt;"X")*('Booking Guest Information'!$M$21:$M$170&lt;=SZ$5)*('Booking Guest Information'!$O$21:$O$170&gt;SZ$5)*('Booking Guest Information'!$G$21:$G$170=$AA21)),"")</f>
        <v>0</v>
      </c>
      <c r="TA21" s="19">
        <f>IF($AA21&lt;&gt;"",SUMPRODUCT(('Booking Guest Information'!$A$21:$A$170&lt;&gt;"X")*('Booking Guest Information'!$M$21:$M$170&lt;=TA$5)*('Booking Guest Information'!$O$21:$O$170&gt;TA$5)*('Booking Guest Information'!$G$21:$G$170=$AA21)),"")</f>
        <v>0</v>
      </c>
      <c r="TB21" s="19">
        <f>IF($AA21&lt;&gt;"",SUMPRODUCT(('Booking Guest Information'!$A$21:$A$170&lt;&gt;"X")*('Booking Guest Information'!$M$21:$M$170&lt;=TB$5)*('Booking Guest Information'!$O$21:$O$170&gt;TB$5)*('Booking Guest Information'!$G$21:$G$170=$AA21)),"")</f>
        <v>0</v>
      </c>
      <c r="TC21" s="19">
        <f>IF($AA21&lt;&gt;"",SUMPRODUCT(('Booking Guest Information'!$A$21:$A$170&lt;&gt;"X")*('Booking Guest Information'!$M$21:$M$170&lt;=TC$5)*('Booking Guest Information'!$O$21:$O$170&gt;TC$5)*('Booking Guest Information'!$G$21:$G$170=$AA21)),"")</f>
        <v>0</v>
      </c>
      <c r="TD21" s="19">
        <f>IF($AA21&lt;&gt;"",SUMPRODUCT(('Booking Guest Information'!$A$21:$A$170&lt;&gt;"X")*('Booking Guest Information'!$M$21:$M$170&lt;=TD$5)*('Booking Guest Information'!$O$21:$O$170&gt;TD$5)*('Booking Guest Information'!$G$21:$G$170=$AA21)),"")</f>
        <v>0</v>
      </c>
      <c r="TE21" s="19">
        <f>IF($AA21&lt;&gt;"",SUMPRODUCT(('Booking Guest Information'!$A$21:$A$170&lt;&gt;"X")*('Booking Guest Information'!$M$21:$M$170&lt;=TE$5)*('Booking Guest Information'!$O$21:$O$170&gt;TE$5)*('Booking Guest Information'!$G$21:$G$170=$AA21)),"")</f>
        <v>0</v>
      </c>
      <c r="TF21" s="19">
        <f>IF($AA21&lt;&gt;"",SUMPRODUCT(('Booking Guest Information'!$A$21:$A$170&lt;&gt;"X")*('Booking Guest Information'!$M$21:$M$170&lt;=TF$5)*('Booking Guest Information'!$O$21:$O$170&gt;TF$5)*('Booking Guest Information'!$G$21:$G$170=$AA21)),"")</f>
        <v>0</v>
      </c>
      <c r="TG21" s="19">
        <f>IF($AA21&lt;&gt;"",SUMPRODUCT(('Booking Guest Information'!$A$21:$A$170&lt;&gt;"X")*('Booking Guest Information'!$M$21:$M$170&lt;=TG$5)*('Booking Guest Information'!$O$21:$O$170&gt;TG$5)*('Booking Guest Information'!$G$21:$G$170=$AA21)),"")</f>
        <v>0</v>
      </c>
      <c r="TH21" s="19">
        <f>IF($AA21&lt;&gt;"",SUMPRODUCT(('Booking Guest Information'!$A$21:$A$170&lt;&gt;"X")*('Booking Guest Information'!$M$21:$M$170&lt;=TH$5)*('Booking Guest Information'!$O$21:$O$170&gt;TH$5)*('Booking Guest Information'!$G$21:$G$170=$AA21)),"")</f>
        <v>0</v>
      </c>
      <c r="TI21" s="19">
        <f>IF($AA21&lt;&gt;"",SUMPRODUCT(('Booking Guest Information'!$A$21:$A$170&lt;&gt;"X")*('Booking Guest Information'!$M$21:$M$170&lt;=TI$5)*('Booking Guest Information'!$O$21:$O$170&gt;TI$5)*('Booking Guest Information'!$G$21:$G$170=$AA21)),"")</f>
        <v>0</v>
      </c>
      <c r="TJ21" s="19">
        <f>IF($AA21&lt;&gt;"",SUMPRODUCT(('Booking Guest Information'!$A$21:$A$170&lt;&gt;"X")*('Booking Guest Information'!$M$21:$M$170&lt;=TJ$5)*('Booking Guest Information'!$O$21:$O$170&gt;TJ$5)*('Booking Guest Information'!$G$21:$G$170=$AA21)),"")</f>
        <v>0</v>
      </c>
      <c r="TK21" s="19">
        <f>IF($AA21&lt;&gt;"",SUMPRODUCT(('Booking Guest Information'!$A$21:$A$170&lt;&gt;"X")*('Booking Guest Information'!$M$21:$M$170&lt;=TK$5)*('Booking Guest Information'!$O$21:$O$170&gt;TK$5)*('Booking Guest Information'!$G$21:$G$170=$AA21)),"")</f>
        <v>0</v>
      </c>
    </row>
    <row r="22" spans="2:531" x14ac:dyDescent="0.3">
      <c r="B22" s="134">
        <f>'Availability - Room Type'!B64</f>
        <v>42254</v>
      </c>
      <c r="C22" s="19">
        <v>9</v>
      </c>
      <c r="D22" s="19"/>
      <c r="E22" s="19"/>
      <c r="F22" s="19"/>
      <c r="G22" s="19"/>
      <c r="H22" s="19"/>
      <c r="I22" s="19"/>
      <c r="J22" s="19"/>
      <c r="K22" s="19"/>
      <c r="L22" s="19"/>
      <c r="M22" s="19"/>
      <c r="N22" s="19"/>
      <c r="O22" s="19"/>
      <c r="P22" s="19"/>
      <c r="Q22" s="19"/>
      <c r="R22" s="19"/>
      <c r="S22" s="19"/>
      <c r="T22" s="19"/>
      <c r="U22" s="19"/>
      <c r="V22" s="19"/>
      <c r="AA22" s="19">
        <f>IF('Room Information'!L14&lt;&gt;"",'Room Information'!L14,"")</f>
        <v>208</v>
      </c>
      <c r="AB22" s="19">
        <f>IF($AA22&lt;&gt;"",SUMPRODUCT(('Booking Guest Information'!$A$21:$A$170&lt;&gt;"X")*('Booking Guest Information'!$M$21:$M$170&lt;=AB$5)*('Booking Guest Information'!$O$21:$O$170&gt;AB$5)*('Booking Guest Information'!$G$21:$G$170=$AA22)),"")</f>
        <v>0</v>
      </c>
      <c r="AC22" s="19">
        <f>IF($AA22&lt;&gt;"",SUMPRODUCT(('Booking Guest Information'!$A$21:$A$170&lt;&gt;"X")*('Booking Guest Information'!$M$21:$M$170&lt;=AC$5)*('Booking Guest Information'!$O$21:$O$170&gt;AC$5)*('Booking Guest Information'!$G$21:$G$170=$AA22)),"")</f>
        <v>0</v>
      </c>
      <c r="AD22" s="19">
        <f>IF($AA22&lt;&gt;"",SUMPRODUCT(('Booking Guest Information'!$A$21:$A$170&lt;&gt;"X")*('Booking Guest Information'!$M$21:$M$170&lt;=AD$5)*('Booking Guest Information'!$O$21:$O$170&gt;AD$5)*('Booking Guest Information'!$G$21:$G$170=$AA22)),"")</f>
        <v>0</v>
      </c>
      <c r="AE22" s="19">
        <f>IF($AA22&lt;&gt;"",SUMPRODUCT(('Booking Guest Information'!$A$21:$A$170&lt;&gt;"X")*('Booking Guest Information'!$M$21:$M$170&lt;=AE$5)*('Booking Guest Information'!$O$21:$O$170&gt;AE$5)*('Booking Guest Information'!$G$21:$G$170=$AA22)),"")</f>
        <v>0</v>
      </c>
      <c r="AF22" s="19">
        <f>IF($AA22&lt;&gt;"",SUMPRODUCT(('Booking Guest Information'!$A$21:$A$170&lt;&gt;"X")*('Booking Guest Information'!$M$21:$M$170&lt;=AF$5)*('Booking Guest Information'!$O$21:$O$170&gt;AF$5)*('Booking Guest Information'!$G$21:$G$170=$AA22)),"")</f>
        <v>0</v>
      </c>
      <c r="AG22" s="19">
        <f>IF($AA22&lt;&gt;"",SUMPRODUCT(('Booking Guest Information'!$A$21:$A$170&lt;&gt;"X")*('Booking Guest Information'!$M$21:$M$170&lt;=AG$5)*('Booking Guest Information'!$O$21:$O$170&gt;AG$5)*('Booking Guest Information'!$G$21:$G$170=$AA22)),"")</f>
        <v>0</v>
      </c>
      <c r="AH22" s="19">
        <f>IF($AA22&lt;&gt;"",SUMPRODUCT(('Booking Guest Information'!$A$21:$A$170&lt;&gt;"X")*('Booking Guest Information'!$M$21:$M$170&lt;=AH$5)*('Booking Guest Information'!$O$21:$O$170&gt;AH$5)*('Booking Guest Information'!$G$21:$G$170=$AA22)),"")</f>
        <v>0</v>
      </c>
      <c r="AI22" s="19">
        <f>IF($AA22&lt;&gt;"",SUMPRODUCT(('Booking Guest Information'!$A$21:$A$170&lt;&gt;"X")*('Booking Guest Information'!$M$21:$M$170&lt;=AI$5)*('Booking Guest Information'!$O$21:$O$170&gt;AI$5)*('Booking Guest Information'!$G$21:$G$170=$AA22)),"")</f>
        <v>0</v>
      </c>
      <c r="AJ22" s="19">
        <f>IF($AA22&lt;&gt;"",SUMPRODUCT(('Booking Guest Information'!$A$21:$A$170&lt;&gt;"X")*('Booking Guest Information'!$M$21:$M$170&lt;=AJ$5)*('Booking Guest Information'!$O$21:$O$170&gt;AJ$5)*('Booking Guest Information'!$G$21:$G$170=$AA22)),"")</f>
        <v>0</v>
      </c>
      <c r="AK22" s="19">
        <f>IF($AA22&lt;&gt;"",SUMPRODUCT(('Booking Guest Information'!$A$21:$A$170&lt;&gt;"X")*('Booking Guest Information'!$M$21:$M$170&lt;=AK$5)*('Booking Guest Information'!$O$21:$O$170&gt;AK$5)*('Booking Guest Information'!$G$21:$G$170=$AA22)),"")</f>
        <v>0</v>
      </c>
      <c r="AL22" s="19">
        <f>IF($AA22&lt;&gt;"",SUMPRODUCT(('Booking Guest Information'!$A$21:$A$170&lt;&gt;"X")*('Booking Guest Information'!$M$21:$M$170&lt;=AL$5)*('Booking Guest Information'!$O$21:$O$170&gt;AL$5)*('Booking Guest Information'!$G$21:$G$170=$AA22)),"")</f>
        <v>0</v>
      </c>
      <c r="AM22" s="19">
        <f>IF($AA22&lt;&gt;"",SUMPRODUCT(('Booking Guest Information'!$A$21:$A$170&lt;&gt;"X")*('Booking Guest Information'!$M$21:$M$170&lt;=AM$5)*('Booking Guest Information'!$O$21:$O$170&gt;AM$5)*('Booking Guest Information'!$G$21:$G$170=$AA22)),"")</f>
        <v>0</v>
      </c>
      <c r="AN22" s="19">
        <f>IF($AA22&lt;&gt;"",SUMPRODUCT(('Booking Guest Information'!$A$21:$A$170&lt;&gt;"X")*('Booking Guest Information'!$M$21:$M$170&lt;=AN$5)*('Booking Guest Information'!$O$21:$O$170&gt;AN$5)*('Booking Guest Information'!$G$21:$G$170=$AA22)),"")</f>
        <v>0</v>
      </c>
      <c r="AO22" s="19">
        <f>IF($AA22&lt;&gt;"",SUMPRODUCT(('Booking Guest Information'!$A$21:$A$170&lt;&gt;"X")*('Booking Guest Information'!$M$21:$M$170&lt;=AO$5)*('Booking Guest Information'!$O$21:$O$170&gt;AO$5)*('Booking Guest Information'!$G$21:$G$170=$AA22)),"")</f>
        <v>0</v>
      </c>
      <c r="AP22" s="19">
        <f>IF($AA22&lt;&gt;"",SUMPRODUCT(('Booking Guest Information'!$A$21:$A$170&lt;&gt;"X")*('Booking Guest Information'!$M$21:$M$170&lt;=AP$5)*('Booking Guest Information'!$O$21:$O$170&gt;AP$5)*('Booking Guest Information'!$G$21:$G$170=$AA22)),"")</f>
        <v>0</v>
      </c>
      <c r="AQ22" s="19">
        <f>IF($AA22&lt;&gt;"",SUMPRODUCT(('Booking Guest Information'!$A$21:$A$170&lt;&gt;"X")*('Booking Guest Information'!$M$21:$M$170&lt;=AQ$5)*('Booking Guest Information'!$O$21:$O$170&gt;AQ$5)*('Booking Guest Information'!$G$21:$G$170=$AA22)),"")</f>
        <v>0</v>
      </c>
      <c r="AR22" s="19">
        <f>IF($AA22&lt;&gt;"",SUMPRODUCT(('Booking Guest Information'!$A$21:$A$170&lt;&gt;"X")*('Booking Guest Information'!$M$21:$M$170&lt;=AR$5)*('Booking Guest Information'!$O$21:$O$170&gt;AR$5)*('Booking Guest Information'!$G$21:$G$170=$AA22)),"")</f>
        <v>0</v>
      </c>
      <c r="AS22" s="19">
        <f>IF($AA22&lt;&gt;"",SUMPRODUCT(('Booking Guest Information'!$A$21:$A$170&lt;&gt;"X")*('Booking Guest Information'!$M$21:$M$170&lt;=AS$5)*('Booking Guest Information'!$O$21:$O$170&gt;AS$5)*('Booking Guest Information'!$G$21:$G$170=$AA22)),"")</f>
        <v>0</v>
      </c>
      <c r="AT22" s="19">
        <f>IF($AA22&lt;&gt;"",SUMPRODUCT(('Booking Guest Information'!$A$21:$A$170&lt;&gt;"X")*('Booking Guest Information'!$M$21:$M$170&lt;=AT$5)*('Booking Guest Information'!$O$21:$O$170&gt;AT$5)*('Booking Guest Information'!$G$21:$G$170=$AA22)),"")</f>
        <v>0</v>
      </c>
      <c r="AU22" s="19">
        <f>IF($AA22&lt;&gt;"",SUMPRODUCT(('Booking Guest Information'!$A$21:$A$170&lt;&gt;"X")*('Booking Guest Information'!$M$21:$M$170&lt;=AU$5)*('Booking Guest Information'!$O$21:$O$170&gt;AU$5)*('Booking Guest Information'!$G$21:$G$170=$AA22)),"")</f>
        <v>0</v>
      </c>
      <c r="AV22" s="19">
        <f>IF($AA22&lt;&gt;"",SUMPRODUCT(('Booking Guest Information'!$A$21:$A$170&lt;&gt;"X")*('Booking Guest Information'!$M$21:$M$170&lt;=AV$5)*('Booking Guest Information'!$O$21:$O$170&gt;AV$5)*('Booking Guest Information'!$G$21:$G$170=$AA22)),"")</f>
        <v>0</v>
      </c>
      <c r="AW22" s="19">
        <f>IF($AA22&lt;&gt;"",SUMPRODUCT(('Booking Guest Information'!$A$21:$A$170&lt;&gt;"X")*('Booking Guest Information'!$M$21:$M$170&lt;=AW$5)*('Booking Guest Information'!$O$21:$O$170&gt;AW$5)*('Booking Guest Information'!$G$21:$G$170=$AA22)),"")</f>
        <v>0</v>
      </c>
      <c r="AX22" s="19">
        <f>IF($AA22&lt;&gt;"",SUMPRODUCT(('Booking Guest Information'!$A$21:$A$170&lt;&gt;"X")*('Booking Guest Information'!$M$21:$M$170&lt;=AX$5)*('Booking Guest Information'!$O$21:$O$170&gt;AX$5)*('Booking Guest Information'!$G$21:$G$170=$AA22)),"")</f>
        <v>0</v>
      </c>
      <c r="AY22" s="19">
        <f>IF($AA22&lt;&gt;"",SUMPRODUCT(('Booking Guest Information'!$A$21:$A$170&lt;&gt;"X")*('Booking Guest Information'!$M$21:$M$170&lt;=AY$5)*('Booking Guest Information'!$O$21:$O$170&gt;AY$5)*('Booking Guest Information'!$G$21:$G$170=$AA22)),"")</f>
        <v>0</v>
      </c>
      <c r="AZ22" s="19">
        <f>IF($AA22&lt;&gt;"",SUMPRODUCT(('Booking Guest Information'!$A$21:$A$170&lt;&gt;"X")*('Booking Guest Information'!$M$21:$M$170&lt;=AZ$5)*('Booking Guest Information'!$O$21:$O$170&gt;AZ$5)*('Booking Guest Information'!$G$21:$G$170=$AA22)),"")</f>
        <v>0</v>
      </c>
      <c r="BA22" s="19">
        <f>IF($AA22&lt;&gt;"",SUMPRODUCT(('Booking Guest Information'!$A$21:$A$170&lt;&gt;"X")*('Booking Guest Information'!$M$21:$M$170&lt;=BA$5)*('Booking Guest Information'!$O$21:$O$170&gt;BA$5)*('Booking Guest Information'!$G$21:$G$170=$AA22)),"")</f>
        <v>0</v>
      </c>
      <c r="BB22" s="19">
        <f>IF($AA22&lt;&gt;"",SUMPRODUCT(('Booking Guest Information'!$A$21:$A$170&lt;&gt;"X")*('Booking Guest Information'!$M$21:$M$170&lt;=BB$5)*('Booking Guest Information'!$O$21:$O$170&gt;BB$5)*('Booking Guest Information'!$G$21:$G$170=$AA22)),"")</f>
        <v>0</v>
      </c>
      <c r="BC22" s="19">
        <f>IF($AA22&lt;&gt;"",SUMPRODUCT(('Booking Guest Information'!$A$21:$A$170&lt;&gt;"X")*('Booking Guest Information'!$M$21:$M$170&lt;=BC$5)*('Booking Guest Information'!$O$21:$O$170&gt;BC$5)*('Booking Guest Information'!$G$21:$G$170=$AA22)),"")</f>
        <v>0</v>
      </c>
      <c r="BD22" s="19">
        <f>IF($AA22&lt;&gt;"",SUMPRODUCT(('Booking Guest Information'!$A$21:$A$170&lt;&gt;"X")*('Booking Guest Information'!$M$21:$M$170&lt;=BD$5)*('Booking Guest Information'!$O$21:$O$170&gt;BD$5)*('Booking Guest Information'!$G$21:$G$170=$AA22)),"")</f>
        <v>0</v>
      </c>
      <c r="BE22" s="19">
        <f>IF($AA22&lt;&gt;"",SUMPRODUCT(('Booking Guest Information'!$A$21:$A$170&lt;&gt;"X")*('Booking Guest Information'!$M$21:$M$170&lt;=BE$5)*('Booking Guest Information'!$O$21:$O$170&gt;BE$5)*('Booking Guest Information'!$G$21:$G$170=$AA22)),"")</f>
        <v>0</v>
      </c>
      <c r="BF22" s="19">
        <f>IF($AA22&lt;&gt;"",SUMPRODUCT(('Booking Guest Information'!$A$21:$A$170&lt;&gt;"X")*('Booking Guest Information'!$M$21:$M$170&lt;=BF$5)*('Booking Guest Information'!$O$21:$O$170&gt;BF$5)*('Booking Guest Information'!$G$21:$G$170=$AA22)),"")</f>
        <v>0</v>
      </c>
      <c r="BG22" s="19">
        <f>IF($AA22&lt;&gt;"",SUMPRODUCT(('Booking Guest Information'!$A$21:$A$170&lt;&gt;"X")*('Booking Guest Information'!$M$21:$M$170&lt;=BG$5)*('Booking Guest Information'!$O$21:$O$170&gt;BG$5)*('Booking Guest Information'!$G$21:$G$170=$AA22)),"")</f>
        <v>0</v>
      </c>
      <c r="BH22" s="19">
        <f>IF($AA22&lt;&gt;"",SUMPRODUCT(('Booking Guest Information'!$A$21:$A$170&lt;&gt;"X")*('Booking Guest Information'!$M$21:$M$170&lt;=BH$5)*('Booking Guest Information'!$O$21:$O$170&gt;BH$5)*('Booking Guest Information'!$G$21:$G$170=$AA22)),"")</f>
        <v>0</v>
      </c>
      <c r="BI22" s="19">
        <f>IF($AA22&lt;&gt;"",SUMPRODUCT(('Booking Guest Information'!$A$21:$A$170&lt;&gt;"X")*('Booking Guest Information'!$M$21:$M$170&lt;=BI$5)*('Booking Guest Information'!$O$21:$O$170&gt;BI$5)*('Booking Guest Information'!$G$21:$G$170=$AA22)),"")</f>
        <v>0</v>
      </c>
      <c r="BJ22" s="19">
        <f>IF($AA22&lt;&gt;"",SUMPRODUCT(('Booking Guest Information'!$A$21:$A$170&lt;&gt;"X")*('Booking Guest Information'!$M$21:$M$170&lt;=BJ$5)*('Booking Guest Information'!$O$21:$O$170&gt;BJ$5)*('Booking Guest Information'!$G$21:$G$170=$AA22)),"")</f>
        <v>0</v>
      </c>
      <c r="BK22" s="19">
        <f>IF($AA22&lt;&gt;"",SUMPRODUCT(('Booking Guest Information'!$A$21:$A$170&lt;&gt;"X")*('Booking Guest Information'!$M$21:$M$170&lt;=BK$5)*('Booking Guest Information'!$O$21:$O$170&gt;BK$5)*('Booking Guest Information'!$G$21:$G$170=$AA22)),"")</f>
        <v>0</v>
      </c>
      <c r="BL22" s="19">
        <f>IF($AA22&lt;&gt;"",SUMPRODUCT(('Booking Guest Information'!$A$21:$A$170&lt;&gt;"X")*('Booking Guest Information'!$M$21:$M$170&lt;=BL$5)*('Booking Guest Information'!$O$21:$O$170&gt;BL$5)*('Booking Guest Information'!$G$21:$G$170=$AA22)),"")</f>
        <v>0</v>
      </c>
      <c r="BM22" s="19">
        <f>IF($AA22&lt;&gt;"",SUMPRODUCT(('Booking Guest Information'!$A$21:$A$170&lt;&gt;"X")*('Booking Guest Information'!$M$21:$M$170&lt;=BM$5)*('Booking Guest Information'!$O$21:$O$170&gt;BM$5)*('Booking Guest Information'!$G$21:$G$170=$AA22)),"")</f>
        <v>0</v>
      </c>
      <c r="BN22" s="19">
        <f>IF($AA22&lt;&gt;"",SUMPRODUCT(('Booking Guest Information'!$A$21:$A$170&lt;&gt;"X")*('Booking Guest Information'!$M$21:$M$170&lt;=BN$5)*('Booking Guest Information'!$O$21:$O$170&gt;BN$5)*('Booking Guest Information'!$G$21:$G$170=$AA22)),"")</f>
        <v>0</v>
      </c>
      <c r="BO22" s="19">
        <f>IF($AA22&lt;&gt;"",SUMPRODUCT(('Booking Guest Information'!$A$21:$A$170&lt;&gt;"X")*('Booking Guest Information'!$M$21:$M$170&lt;=BO$5)*('Booking Guest Information'!$O$21:$O$170&gt;BO$5)*('Booking Guest Information'!$G$21:$G$170=$AA22)),"")</f>
        <v>0</v>
      </c>
      <c r="BP22" s="19">
        <f>IF($AA22&lt;&gt;"",SUMPRODUCT(('Booking Guest Information'!$A$21:$A$170&lt;&gt;"X")*('Booking Guest Information'!$M$21:$M$170&lt;=BP$5)*('Booking Guest Information'!$O$21:$O$170&gt;BP$5)*('Booking Guest Information'!$G$21:$G$170=$AA22)),"")</f>
        <v>0</v>
      </c>
      <c r="BQ22" s="19">
        <f>IF($AA22&lt;&gt;"",SUMPRODUCT(('Booking Guest Information'!$A$21:$A$170&lt;&gt;"X")*('Booking Guest Information'!$M$21:$M$170&lt;=BQ$5)*('Booking Guest Information'!$O$21:$O$170&gt;BQ$5)*('Booking Guest Information'!$G$21:$G$170=$AA22)),"")</f>
        <v>0</v>
      </c>
      <c r="BR22" s="19">
        <f>IF($AA22&lt;&gt;"",SUMPRODUCT(('Booking Guest Information'!$A$21:$A$170&lt;&gt;"X")*('Booking Guest Information'!$M$21:$M$170&lt;=BR$5)*('Booking Guest Information'!$O$21:$O$170&gt;BR$5)*('Booking Guest Information'!$G$21:$G$170=$AA22)),"")</f>
        <v>0</v>
      </c>
      <c r="BS22" s="19">
        <f>IF($AA22&lt;&gt;"",SUMPRODUCT(('Booking Guest Information'!$A$21:$A$170&lt;&gt;"X")*('Booking Guest Information'!$M$21:$M$170&lt;=BS$5)*('Booking Guest Information'!$O$21:$O$170&gt;BS$5)*('Booking Guest Information'!$G$21:$G$170=$AA22)),"")</f>
        <v>0</v>
      </c>
      <c r="BT22" s="19">
        <f>IF($AA22&lt;&gt;"",SUMPRODUCT(('Booking Guest Information'!$A$21:$A$170&lt;&gt;"X")*('Booking Guest Information'!$M$21:$M$170&lt;=BT$5)*('Booking Guest Information'!$O$21:$O$170&gt;BT$5)*('Booking Guest Information'!$G$21:$G$170=$AA22)),"")</f>
        <v>0</v>
      </c>
      <c r="BU22" s="19">
        <f>IF($AA22&lt;&gt;"",SUMPRODUCT(('Booking Guest Information'!$A$21:$A$170&lt;&gt;"X")*('Booking Guest Information'!$M$21:$M$170&lt;=BU$5)*('Booking Guest Information'!$O$21:$O$170&gt;BU$5)*('Booking Guest Information'!$G$21:$G$170=$AA22)),"")</f>
        <v>0</v>
      </c>
      <c r="BV22" s="19">
        <f>IF($AA22&lt;&gt;"",SUMPRODUCT(('Booking Guest Information'!$A$21:$A$170&lt;&gt;"X")*('Booking Guest Information'!$M$21:$M$170&lt;=BV$5)*('Booking Guest Information'!$O$21:$O$170&gt;BV$5)*('Booking Guest Information'!$G$21:$G$170=$AA22)),"")</f>
        <v>0</v>
      </c>
      <c r="BW22" s="19">
        <f>IF($AA22&lt;&gt;"",SUMPRODUCT(('Booking Guest Information'!$A$21:$A$170&lt;&gt;"X")*('Booking Guest Information'!$M$21:$M$170&lt;=BW$5)*('Booking Guest Information'!$O$21:$O$170&gt;BW$5)*('Booking Guest Information'!$G$21:$G$170=$AA22)),"")</f>
        <v>0</v>
      </c>
      <c r="BX22" s="19">
        <f>IF($AA22&lt;&gt;"",SUMPRODUCT(('Booking Guest Information'!$A$21:$A$170&lt;&gt;"X")*('Booking Guest Information'!$M$21:$M$170&lt;=BX$5)*('Booking Guest Information'!$O$21:$O$170&gt;BX$5)*('Booking Guest Information'!$G$21:$G$170=$AA22)),"")</f>
        <v>0</v>
      </c>
      <c r="BY22" s="19">
        <f>IF($AA22&lt;&gt;"",SUMPRODUCT(('Booking Guest Information'!$A$21:$A$170&lt;&gt;"X")*('Booking Guest Information'!$M$21:$M$170&lt;=BY$5)*('Booking Guest Information'!$O$21:$O$170&gt;BY$5)*('Booking Guest Information'!$G$21:$G$170=$AA22)),"")</f>
        <v>0</v>
      </c>
      <c r="BZ22" s="19">
        <f>IF($AA22&lt;&gt;"",SUMPRODUCT(('Booking Guest Information'!$A$21:$A$170&lt;&gt;"X")*('Booking Guest Information'!$M$21:$M$170&lt;=BZ$5)*('Booking Guest Information'!$O$21:$O$170&gt;BZ$5)*('Booking Guest Information'!$G$21:$G$170=$AA22)),"")</f>
        <v>0</v>
      </c>
      <c r="CA22" s="19">
        <f>IF($AA22&lt;&gt;"",SUMPRODUCT(('Booking Guest Information'!$A$21:$A$170&lt;&gt;"X")*('Booking Guest Information'!$M$21:$M$170&lt;=CA$5)*('Booking Guest Information'!$O$21:$O$170&gt;CA$5)*('Booking Guest Information'!$G$21:$G$170=$AA22)),"")</f>
        <v>0</v>
      </c>
      <c r="CB22" s="19">
        <f>IF($AA22&lt;&gt;"",SUMPRODUCT(('Booking Guest Information'!$A$21:$A$170&lt;&gt;"X")*('Booking Guest Information'!$M$21:$M$170&lt;=CB$5)*('Booking Guest Information'!$O$21:$O$170&gt;CB$5)*('Booking Guest Information'!$G$21:$G$170=$AA22)),"")</f>
        <v>0</v>
      </c>
      <c r="CC22" s="19">
        <f>IF($AA22&lt;&gt;"",SUMPRODUCT(('Booking Guest Information'!$A$21:$A$170&lt;&gt;"X")*('Booking Guest Information'!$M$21:$M$170&lt;=CC$5)*('Booking Guest Information'!$O$21:$O$170&gt;CC$5)*('Booking Guest Information'!$G$21:$G$170=$AA22)),"")</f>
        <v>0</v>
      </c>
      <c r="CD22" s="19">
        <f>IF($AA22&lt;&gt;"",SUMPRODUCT(('Booking Guest Information'!$A$21:$A$170&lt;&gt;"X")*('Booking Guest Information'!$M$21:$M$170&lt;=CD$5)*('Booking Guest Information'!$O$21:$O$170&gt;CD$5)*('Booking Guest Information'!$G$21:$G$170=$AA22)),"")</f>
        <v>0</v>
      </c>
      <c r="CE22" s="19">
        <f>IF($AA22&lt;&gt;"",SUMPRODUCT(('Booking Guest Information'!$A$21:$A$170&lt;&gt;"X")*('Booking Guest Information'!$M$21:$M$170&lt;=CE$5)*('Booking Guest Information'!$O$21:$O$170&gt;CE$5)*('Booking Guest Information'!$G$21:$G$170=$AA22)),"")</f>
        <v>0</v>
      </c>
      <c r="CF22" s="19">
        <f>IF($AA22&lt;&gt;"",SUMPRODUCT(('Booking Guest Information'!$A$21:$A$170&lt;&gt;"X")*('Booking Guest Information'!$M$21:$M$170&lt;=CF$5)*('Booking Guest Information'!$O$21:$O$170&gt;CF$5)*('Booking Guest Information'!$G$21:$G$170=$AA22)),"")</f>
        <v>0</v>
      </c>
      <c r="CG22" s="19">
        <f>IF($AA22&lt;&gt;"",SUMPRODUCT(('Booking Guest Information'!$A$21:$A$170&lt;&gt;"X")*('Booking Guest Information'!$M$21:$M$170&lt;=CG$5)*('Booking Guest Information'!$O$21:$O$170&gt;CG$5)*('Booking Guest Information'!$G$21:$G$170=$AA22)),"")</f>
        <v>0</v>
      </c>
      <c r="CH22" s="19">
        <f>IF($AA22&lt;&gt;"",SUMPRODUCT(('Booking Guest Information'!$A$21:$A$170&lt;&gt;"X")*('Booking Guest Information'!$M$21:$M$170&lt;=CH$5)*('Booking Guest Information'!$O$21:$O$170&gt;CH$5)*('Booking Guest Information'!$G$21:$G$170=$AA22)),"")</f>
        <v>0</v>
      </c>
      <c r="CI22" s="19">
        <f>IF($AA22&lt;&gt;"",SUMPRODUCT(('Booking Guest Information'!$A$21:$A$170&lt;&gt;"X")*('Booking Guest Information'!$M$21:$M$170&lt;=CI$5)*('Booking Guest Information'!$O$21:$O$170&gt;CI$5)*('Booking Guest Information'!$G$21:$G$170=$AA22)),"")</f>
        <v>0</v>
      </c>
      <c r="CJ22" s="19">
        <f>IF($AA22&lt;&gt;"",SUMPRODUCT(('Booking Guest Information'!$A$21:$A$170&lt;&gt;"X")*('Booking Guest Information'!$M$21:$M$170&lt;=CJ$5)*('Booking Guest Information'!$O$21:$O$170&gt;CJ$5)*('Booking Guest Information'!$G$21:$G$170=$AA22)),"")</f>
        <v>0</v>
      </c>
      <c r="CK22" s="19">
        <f>IF($AA22&lt;&gt;"",SUMPRODUCT(('Booking Guest Information'!$A$21:$A$170&lt;&gt;"X")*('Booking Guest Information'!$M$21:$M$170&lt;=CK$5)*('Booking Guest Information'!$O$21:$O$170&gt;CK$5)*('Booking Guest Information'!$G$21:$G$170=$AA22)),"")</f>
        <v>0</v>
      </c>
      <c r="CL22" s="19">
        <f>IF($AA22&lt;&gt;"",SUMPRODUCT(('Booking Guest Information'!$A$21:$A$170&lt;&gt;"X")*('Booking Guest Information'!$M$21:$M$170&lt;=CL$5)*('Booking Guest Information'!$O$21:$O$170&gt;CL$5)*('Booking Guest Information'!$G$21:$G$170=$AA22)),"")</f>
        <v>0</v>
      </c>
      <c r="CM22" s="19">
        <f>IF($AA22&lt;&gt;"",SUMPRODUCT(('Booking Guest Information'!$A$21:$A$170&lt;&gt;"X")*('Booking Guest Information'!$M$21:$M$170&lt;=CM$5)*('Booking Guest Information'!$O$21:$O$170&gt;CM$5)*('Booking Guest Information'!$G$21:$G$170=$AA22)),"")</f>
        <v>0</v>
      </c>
      <c r="CN22" s="19">
        <f>IF($AA22&lt;&gt;"",SUMPRODUCT(('Booking Guest Information'!$A$21:$A$170&lt;&gt;"X")*('Booking Guest Information'!$M$21:$M$170&lt;=CN$5)*('Booking Guest Information'!$O$21:$O$170&gt;CN$5)*('Booking Guest Information'!$G$21:$G$170=$AA22)),"")</f>
        <v>0</v>
      </c>
      <c r="CO22" s="19">
        <f>IF($AA22&lt;&gt;"",SUMPRODUCT(('Booking Guest Information'!$A$21:$A$170&lt;&gt;"X")*('Booking Guest Information'!$M$21:$M$170&lt;=CO$5)*('Booking Guest Information'!$O$21:$O$170&gt;CO$5)*('Booking Guest Information'!$G$21:$G$170=$AA22)),"")</f>
        <v>0</v>
      </c>
      <c r="CP22" s="19">
        <f>IF($AA22&lt;&gt;"",SUMPRODUCT(('Booking Guest Information'!$A$21:$A$170&lt;&gt;"X")*('Booking Guest Information'!$M$21:$M$170&lt;=CP$5)*('Booking Guest Information'!$O$21:$O$170&gt;CP$5)*('Booking Guest Information'!$G$21:$G$170=$AA22)),"")</f>
        <v>0</v>
      </c>
      <c r="CQ22" s="19">
        <f>IF($AA22&lt;&gt;"",SUMPRODUCT(('Booking Guest Information'!$A$21:$A$170&lt;&gt;"X")*('Booking Guest Information'!$M$21:$M$170&lt;=CQ$5)*('Booking Guest Information'!$O$21:$O$170&gt;CQ$5)*('Booking Guest Information'!$G$21:$G$170=$AA22)),"")</f>
        <v>0</v>
      </c>
      <c r="CR22" s="19">
        <f>IF($AA22&lt;&gt;"",SUMPRODUCT(('Booking Guest Information'!$A$21:$A$170&lt;&gt;"X")*('Booking Guest Information'!$M$21:$M$170&lt;=CR$5)*('Booking Guest Information'!$O$21:$O$170&gt;CR$5)*('Booking Guest Information'!$G$21:$G$170=$AA22)),"")</f>
        <v>0</v>
      </c>
      <c r="CS22" s="19">
        <f>IF($AA22&lt;&gt;"",SUMPRODUCT(('Booking Guest Information'!$A$21:$A$170&lt;&gt;"X")*('Booking Guest Information'!$M$21:$M$170&lt;=CS$5)*('Booking Guest Information'!$O$21:$O$170&gt;CS$5)*('Booking Guest Information'!$G$21:$G$170=$AA22)),"")</f>
        <v>0</v>
      </c>
      <c r="CT22" s="19">
        <f>IF($AA22&lt;&gt;"",SUMPRODUCT(('Booking Guest Information'!$A$21:$A$170&lt;&gt;"X")*('Booking Guest Information'!$M$21:$M$170&lt;=CT$5)*('Booking Guest Information'!$O$21:$O$170&gt;CT$5)*('Booking Guest Information'!$G$21:$G$170=$AA22)),"")</f>
        <v>0</v>
      </c>
      <c r="CU22" s="19">
        <f>IF($AA22&lt;&gt;"",SUMPRODUCT(('Booking Guest Information'!$A$21:$A$170&lt;&gt;"X")*('Booking Guest Information'!$M$21:$M$170&lt;=CU$5)*('Booking Guest Information'!$O$21:$O$170&gt;CU$5)*('Booking Guest Information'!$G$21:$G$170=$AA22)),"")</f>
        <v>0</v>
      </c>
      <c r="CV22" s="19">
        <f>IF($AA22&lt;&gt;"",SUMPRODUCT(('Booking Guest Information'!$A$21:$A$170&lt;&gt;"X")*('Booking Guest Information'!$M$21:$M$170&lt;=CV$5)*('Booking Guest Information'!$O$21:$O$170&gt;CV$5)*('Booking Guest Information'!$G$21:$G$170=$AA22)),"")</f>
        <v>0</v>
      </c>
      <c r="CW22" s="19">
        <f>IF($AA22&lt;&gt;"",SUMPRODUCT(('Booking Guest Information'!$A$21:$A$170&lt;&gt;"X")*('Booking Guest Information'!$M$21:$M$170&lt;=CW$5)*('Booking Guest Information'!$O$21:$O$170&gt;CW$5)*('Booking Guest Information'!$G$21:$G$170=$AA22)),"")</f>
        <v>0</v>
      </c>
      <c r="CX22" s="19">
        <f>IF($AA22&lt;&gt;"",SUMPRODUCT(('Booking Guest Information'!$A$21:$A$170&lt;&gt;"X")*('Booking Guest Information'!$M$21:$M$170&lt;=CX$5)*('Booking Guest Information'!$O$21:$O$170&gt;CX$5)*('Booking Guest Information'!$G$21:$G$170=$AA22)),"")</f>
        <v>0</v>
      </c>
      <c r="CY22" s="19">
        <f>IF($AA22&lt;&gt;"",SUMPRODUCT(('Booking Guest Information'!$A$21:$A$170&lt;&gt;"X")*('Booking Guest Information'!$M$21:$M$170&lt;=CY$5)*('Booking Guest Information'!$O$21:$O$170&gt;CY$5)*('Booking Guest Information'!$G$21:$G$170=$AA22)),"")</f>
        <v>0</v>
      </c>
      <c r="CZ22" s="19">
        <f>IF($AA22&lt;&gt;"",SUMPRODUCT(('Booking Guest Information'!$A$21:$A$170&lt;&gt;"X")*('Booking Guest Information'!$M$21:$M$170&lt;=CZ$5)*('Booking Guest Information'!$O$21:$O$170&gt;CZ$5)*('Booking Guest Information'!$G$21:$G$170=$AA22)),"")</f>
        <v>0</v>
      </c>
      <c r="DA22" s="19">
        <f>IF($AA22&lt;&gt;"",SUMPRODUCT(('Booking Guest Information'!$A$21:$A$170&lt;&gt;"X")*('Booking Guest Information'!$M$21:$M$170&lt;=DA$5)*('Booking Guest Information'!$O$21:$O$170&gt;DA$5)*('Booking Guest Information'!$G$21:$G$170=$AA22)),"")</f>
        <v>0</v>
      </c>
      <c r="DB22" s="19">
        <f>IF($AA22&lt;&gt;"",SUMPRODUCT(('Booking Guest Information'!$A$21:$A$170&lt;&gt;"X")*('Booking Guest Information'!$M$21:$M$170&lt;=DB$5)*('Booking Guest Information'!$O$21:$O$170&gt;DB$5)*('Booking Guest Information'!$G$21:$G$170=$AA22)),"")</f>
        <v>0</v>
      </c>
      <c r="DC22" s="19">
        <f>IF($AA22&lt;&gt;"",SUMPRODUCT(('Booking Guest Information'!$A$21:$A$170&lt;&gt;"X")*('Booking Guest Information'!$M$21:$M$170&lt;=DC$5)*('Booking Guest Information'!$O$21:$O$170&gt;DC$5)*('Booking Guest Information'!$G$21:$G$170=$AA22)),"")</f>
        <v>0</v>
      </c>
      <c r="DD22" s="19">
        <f>IF($AA22&lt;&gt;"",SUMPRODUCT(('Booking Guest Information'!$A$21:$A$170&lt;&gt;"X")*('Booking Guest Information'!$M$21:$M$170&lt;=DD$5)*('Booking Guest Information'!$O$21:$O$170&gt;DD$5)*('Booking Guest Information'!$G$21:$G$170=$AA22)),"")</f>
        <v>0</v>
      </c>
      <c r="DE22" s="19">
        <f>IF($AA22&lt;&gt;"",SUMPRODUCT(('Booking Guest Information'!$A$21:$A$170&lt;&gt;"X")*('Booking Guest Information'!$M$21:$M$170&lt;=DE$5)*('Booking Guest Information'!$O$21:$O$170&gt;DE$5)*('Booking Guest Information'!$G$21:$G$170=$AA22)),"")</f>
        <v>0</v>
      </c>
      <c r="DF22" s="19">
        <f>IF($AA22&lt;&gt;"",SUMPRODUCT(('Booking Guest Information'!$A$21:$A$170&lt;&gt;"X")*('Booking Guest Information'!$M$21:$M$170&lt;=DF$5)*('Booking Guest Information'!$O$21:$O$170&gt;DF$5)*('Booking Guest Information'!$G$21:$G$170=$AA22)),"")</f>
        <v>0</v>
      </c>
      <c r="DG22" s="19">
        <f>IF($AA22&lt;&gt;"",SUMPRODUCT(('Booking Guest Information'!$A$21:$A$170&lt;&gt;"X")*('Booking Guest Information'!$M$21:$M$170&lt;=DG$5)*('Booking Guest Information'!$O$21:$O$170&gt;DG$5)*('Booking Guest Information'!$G$21:$G$170=$AA22)),"")</f>
        <v>0</v>
      </c>
      <c r="DH22" s="19">
        <f>IF($AA22&lt;&gt;"",SUMPRODUCT(('Booking Guest Information'!$A$21:$A$170&lt;&gt;"X")*('Booking Guest Information'!$M$21:$M$170&lt;=DH$5)*('Booking Guest Information'!$O$21:$O$170&gt;DH$5)*('Booking Guest Information'!$G$21:$G$170=$AA22)),"")</f>
        <v>0</v>
      </c>
      <c r="DI22" s="19">
        <f>IF($AA22&lt;&gt;"",SUMPRODUCT(('Booking Guest Information'!$A$21:$A$170&lt;&gt;"X")*('Booking Guest Information'!$M$21:$M$170&lt;=DI$5)*('Booking Guest Information'!$O$21:$O$170&gt;DI$5)*('Booking Guest Information'!$G$21:$G$170=$AA22)),"")</f>
        <v>0</v>
      </c>
      <c r="DJ22" s="19">
        <f>IF($AA22&lt;&gt;"",SUMPRODUCT(('Booking Guest Information'!$A$21:$A$170&lt;&gt;"X")*('Booking Guest Information'!$M$21:$M$170&lt;=DJ$5)*('Booking Guest Information'!$O$21:$O$170&gt;DJ$5)*('Booking Guest Information'!$G$21:$G$170=$AA22)),"")</f>
        <v>0</v>
      </c>
      <c r="DK22" s="19">
        <f>IF($AA22&lt;&gt;"",SUMPRODUCT(('Booking Guest Information'!$A$21:$A$170&lt;&gt;"X")*('Booking Guest Information'!$M$21:$M$170&lt;=DK$5)*('Booking Guest Information'!$O$21:$O$170&gt;DK$5)*('Booking Guest Information'!$G$21:$G$170=$AA22)),"")</f>
        <v>0</v>
      </c>
      <c r="DL22" s="19">
        <f>IF($AA22&lt;&gt;"",SUMPRODUCT(('Booking Guest Information'!$A$21:$A$170&lt;&gt;"X")*('Booking Guest Information'!$M$21:$M$170&lt;=DL$5)*('Booking Guest Information'!$O$21:$O$170&gt;DL$5)*('Booking Guest Information'!$G$21:$G$170=$AA22)),"")</f>
        <v>0</v>
      </c>
      <c r="DM22" s="19">
        <f>IF($AA22&lt;&gt;"",SUMPRODUCT(('Booking Guest Information'!$A$21:$A$170&lt;&gt;"X")*('Booking Guest Information'!$M$21:$M$170&lt;=DM$5)*('Booking Guest Information'!$O$21:$O$170&gt;DM$5)*('Booking Guest Information'!$G$21:$G$170=$AA22)),"")</f>
        <v>0</v>
      </c>
      <c r="DN22" s="19">
        <f>IF($AA22&lt;&gt;"",SUMPRODUCT(('Booking Guest Information'!$A$21:$A$170&lt;&gt;"X")*('Booking Guest Information'!$M$21:$M$170&lt;=DN$5)*('Booking Guest Information'!$O$21:$O$170&gt;DN$5)*('Booking Guest Information'!$G$21:$G$170=$AA22)),"")</f>
        <v>0</v>
      </c>
      <c r="DO22" s="19">
        <f>IF($AA22&lt;&gt;"",SUMPRODUCT(('Booking Guest Information'!$A$21:$A$170&lt;&gt;"X")*('Booking Guest Information'!$M$21:$M$170&lt;=DO$5)*('Booking Guest Information'!$O$21:$O$170&gt;DO$5)*('Booking Guest Information'!$G$21:$G$170=$AA22)),"")</f>
        <v>0</v>
      </c>
      <c r="DP22" s="19">
        <f>IF($AA22&lt;&gt;"",SUMPRODUCT(('Booking Guest Information'!$A$21:$A$170&lt;&gt;"X")*('Booking Guest Information'!$M$21:$M$170&lt;=DP$5)*('Booking Guest Information'!$O$21:$O$170&gt;DP$5)*('Booking Guest Information'!$G$21:$G$170=$AA22)),"")</f>
        <v>0</v>
      </c>
      <c r="DQ22" s="19">
        <f>IF($AA22&lt;&gt;"",SUMPRODUCT(('Booking Guest Information'!$A$21:$A$170&lt;&gt;"X")*('Booking Guest Information'!$M$21:$M$170&lt;=DQ$5)*('Booking Guest Information'!$O$21:$O$170&gt;DQ$5)*('Booking Guest Information'!$G$21:$G$170=$AA22)),"")</f>
        <v>0</v>
      </c>
      <c r="DR22" s="19">
        <f>IF($AA22&lt;&gt;"",SUMPRODUCT(('Booking Guest Information'!$A$21:$A$170&lt;&gt;"X")*('Booking Guest Information'!$M$21:$M$170&lt;=DR$5)*('Booking Guest Information'!$O$21:$O$170&gt;DR$5)*('Booking Guest Information'!$G$21:$G$170=$AA22)),"")</f>
        <v>0</v>
      </c>
      <c r="DS22" s="19">
        <f>IF($AA22&lt;&gt;"",SUMPRODUCT(('Booking Guest Information'!$A$21:$A$170&lt;&gt;"X")*('Booking Guest Information'!$M$21:$M$170&lt;=DS$5)*('Booking Guest Information'!$O$21:$O$170&gt;DS$5)*('Booking Guest Information'!$G$21:$G$170=$AA22)),"")</f>
        <v>0</v>
      </c>
      <c r="DT22" s="19">
        <f>IF($AA22&lt;&gt;"",SUMPRODUCT(('Booking Guest Information'!$A$21:$A$170&lt;&gt;"X")*('Booking Guest Information'!$M$21:$M$170&lt;=DT$5)*('Booking Guest Information'!$O$21:$O$170&gt;DT$5)*('Booking Guest Information'!$G$21:$G$170=$AA22)),"")</f>
        <v>0</v>
      </c>
      <c r="DU22" s="19">
        <f>IF($AA22&lt;&gt;"",SUMPRODUCT(('Booking Guest Information'!$A$21:$A$170&lt;&gt;"X")*('Booking Guest Information'!$M$21:$M$170&lt;=DU$5)*('Booking Guest Information'!$O$21:$O$170&gt;DU$5)*('Booking Guest Information'!$G$21:$G$170=$AA22)),"")</f>
        <v>0</v>
      </c>
      <c r="DV22" s="19">
        <f>IF($AA22&lt;&gt;"",SUMPRODUCT(('Booking Guest Information'!$A$21:$A$170&lt;&gt;"X")*('Booking Guest Information'!$M$21:$M$170&lt;=DV$5)*('Booking Guest Information'!$O$21:$O$170&gt;DV$5)*('Booking Guest Information'!$G$21:$G$170=$AA22)),"")</f>
        <v>0</v>
      </c>
      <c r="DW22" s="19">
        <f>IF($AA22&lt;&gt;"",SUMPRODUCT(('Booking Guest Information'!$A$21:$A$170&lt;&gt;"X")*('Booking Guest Information'!$M$21:$M$170&lt;=DW$5)*('Booking Guest Information'!$O$21:$O$170&gt;DW$5)*('Booking Guest Information'!$G$21:$G$170=$AA22)),"")</f>
        <v>0</v>
      </c>
      <c r="DX22" s="19">
        <f>IF($AA22&lt;&gt;"",SUMPRODUCT(('Booking Guest Information'!$A$21:$A$170&lt;&gt;"X")*('Booking Guest Information'!$M$21:$M$170&lt;=DX$5)*('Booking Guest Information'!$O$21:$O$170&gt;DX$5)*('Booking Guest Information'!$G$21:$G$170=$AA22)),"")</f>
        <v>0</v>
      </c>
      <c r="DY22" s="19">
        <f>IF($AA22&lt;&gt;"",SUMPRODUCT(('Booking Guest Information'!$A$21:$A$170&lt;&gt;"X")*('Booking Guest Information'!$M$21:$M$170&lt;=DY$5)*('Booking Guest Information'!$O$21:$O$170&gt;DY$5)*('Booking Guest Information'!$G$21:$G$170=$AA22)),"")</f>
        <v>0</v>
      </c>
      <c r="DZ22" s="19">
        <f>IF($AA22&lt;&gt;"",SUMPRODUCT(('Booking Guest Information'!$A$21:$A$170&lt;&gt;"X")*('Booking Guest Information'!$M$21:$M$170&lt;=DZ$5)*('Booking Guest Information'!$O$21:$O$170&gt;DZ$5)*('Booking Guest Information'!$G$21:$G$170=$AA22)),"")</f>
        <v>0</v>
      </c>
      <c r="EA22" s="19">
        <f>IF($AA22&lt;&gt;"",SUMPRODUCT(('Booking Guest Information'!$A$21:$A$170&lt;&gt;"X")*('Booking Guest Information'!$M$21:$M$170&lt;=EA$5)*('Booking Guest Information'!$O$21:$O$170&gt;EA$5)*('Booking Guest Information'!$G$21:$G$170=$AA22)),"")</f>
        <v>0</v>
      </c>
      <c r="EB22" s="19">
        <f>IF($AA22&lt;&gt;"",SUMPRODUCT(('Booking Guest Information'!$A$21:$A$170&lt;&gt;"X")*('Booking Guest Information'!$M$21:$M$170&lt;=EB$5)*('Booking Guest Information'!$O$21:$O$170&gt;EB$5)*('Booking Guest Information'!$G$21:$G$170=$AA22)),"")</f>
        <v>0</v>
      </c>
      <c r="EC22" s="19">
        <f>IF($AA22&lt;&gt;"",SUMPRODUCT(('Booking Guest Information'!$A$21:$A$170&lt;&gt;"X")*('Booking Guest Information'!$M$21:$M$170&lt;=EC$5)*('Booking Guest Information'!$O$21:$O$170&gt;EC$5)*('Booking Guest Information'!$G$21:$G$170=$AA22)),"")</f>
        <v>0</v>
      </c>
      <c r="ED22" s="19">
        <f>IF($AA22&lt;&gt;"",SUMPRODUCT(('Booking Guest Information'!$A$21:$A$170&lt;&gt;"X")*('Booking Guest Information'!$M$21:$M$170&lt;=ED$5)*('Booking Guest Information'!$O$21:$O$170&gt;ED$5)*('Booking Guest Information'!$G$21:$G$170=$AA22)),"")</f>
        <v>0</v>
      </c>
      <c r="EE22" s="19">
        <f>IF($AA22&lt;&gt;"",SUMPRODUCT(('Booking Guest Information'!$A$21:$A$170&lt;&gt;"X")*('Booking Guest Information'!$M$21:$M$170&lt;=EE$5)*('Booking Guest Information'!$O$21:$O$170&gt;EE$5)*('Booking Guest Information'!$G$21:$G$170=$AA22)),"")</f>
        <v>0</v>
      </c>
      <c r="EF22" s="19">
        <f>IF($AA22&lt;&gt;"",SUMPRODUCT(('Booking Guest Information'!$A$21:$A$170&lt;&gt;"X")*('Booking Guest Information'!$M$21:$M$170&lt;=EF$5)*('Booking Guest Information'!$O$21:$O$170&gt;EF$5)*('Booking Guest Information'!$G$21:$G$170=$AA22)),"")</f>
        <v>0</v>
      </c>
      <c r="EG22" s="19">
        <f>IF($AA22&lt;&gt;"",SUMPRODUCT(('Booking Guest Information'!$A$21:$A$170&lt;&gt;"X")*('Booking Guest Information'!$M$21:$M$170&lt;=EG$5)*('Booking Guest Information'!$O$21:$O$170&gt;EG$5)*('Booking Guest Information'!$G$21:$G$170=$AA22)),"")</f>
        <v>0</v>
      </c>
      <c r="EH22" s="19">
        <f>IF($AA22&lt;&gt;"",SUMPRODUCT(('Booking Guest Information'!$A$21:$A$170&lt;&gt;"X")*('Booking Guest Information'!$M$21:$M$170&lt;=EH$5)*('Booking Guest Information'!$O$21:$O$170&gt;EH$5)*('Booking Guest Information'!$G$21:$G$170=$AA22)),"")</f>
        <v>0</v>
      </c>
      <c r="EI22" s="19">
        <f>IF($AA22&lt;&gt;"",SUMPRODUCT(('Booking Guest Information'!$A$21:$A$170&lt;&gt;"X")*('Booking Guest Information'!$M$21:$M$170&lt;=EI$5)*('Booking Guest Information'!$O$21:$O$170&gt;EI$5)*('Booking Guest Information'!$G$21:$G$170=$AA22)),"")</f>
        <v>0</v>
      </c>
      <c r="EJ22" s="19">
        <f>IF($AA22&lt;&gt;"",SUMPRODUCT(('Booking Guest Information'!$A$21:$A$170&lt;&gt;"X")*('Booking Guest Information'!$M$21:$M$170&lt;=EJ$5)*('Booking Guest Information'!$O$21:$O$170&gt;EJ$5)*('Booking Guest Information'!$G$21:$G$170=$AA22)),"")</f>
        <v>0</v>
      </c>
      <c r="EK22" s="19">
        <f>IF($AA22&lt;&gt;"",SUMPRODUCT(('Booking Guest Information'!$A$21:$A$170&lt;&gt;"X")*('Booking Guest Information'!$M$21:$M$170&lt;=EK$5)*('Booking Guest Information'!$O$21:$O$170&gt;EK$5)*('Booking Guest Information'!$G$21:$G$170=$AA22)),"")</f>
        <v>0</v>
      </c>
      <c r="EL22" s="19">
        <f>IF($AA22&lt;&gt;"",SUMPRODUCT(('Booking Guest Information'!$A$21:$A$170&lt;&gt;"X")*('Booking Guest Information'!$M$21:$M$170&lt;=EL$5)*('Booking Guest Information'!$O$21:$O$170&gt;EL$5)*('Booking Guest Information'!$G$21:$G$170=$AA22)),"")</f>
        <v>0</v>
      </c>
      <c r="EM22" s="19">
        <f>IF($AA22&lt;&gt;"",SUMPRODUCT(('Booking Guest Information'!$A$21:$A$170&lt;&gt;"X")*('Booking Guest Information'!$M$21:$M$170&lt;=EM$5)*('Booking Guest Information'!$O$21:$O$170&gt;EM$5)*('Booking Guest Information'!$G$21:$G$170=$AA22)),"")</f>
        <v>0</v>
      </c>
      <c r="EN22" s="19">
        <f>IF($AA22&lt;&gt;"",SUMPRODUCT(('Booking Guest Information'!$A$21:$A$170&lt;&gt;"X")*('Booking Guest Information'!$M$21:$M$170&lt;=EN$5)*('Booking Guest Information'!$O$21:$O$170&gt;EN$5)*('Booking Guest Information'!$G$21:$G$170=$AA22)),"")</f>
        <v>0</v>
      </c>
      <c r="EO22" s="19">
        <f>IF($AA22&lt;&gt;"",SUMPRODUCT(('Booking Guest Information'!$A$21:$A$170&lt;&gt;"X")*('Booking Guest Information'!$M$21:$M$170&lt;=EO$5)*('Booking Guest Information'!$O$21:$O$170&gt;EO$5)*('Booking Guest Information'!$G$21:$G$170=$AA22)),"")</f>
        <v>0</v>
      </c>
      <c r="EP22" s="19">
        <f>IF($AA22&lt;&gt;"",SUMPRODUCT(('Booking Guest Information'!$A$21:$A$170&lt;&gt;"X")*('Booking Guest Information'!$M$21:$M$170&lt;=EP$5)*('Booking Guest Information'!$O$21:$O$170&gt;EP$5)*('Booking Guest Information'!$G$21:$G$170=$AA22)),"")</f>
        <v>0</v>
      </c>
      <c r="EQ22" s="19">
        <f>IF($AA22&lt;&gt;"",SUMPRODUCT(('Booking Guest Information'!$A$21:$A$170&lt;&gt;"X")*('Booking Guest Information'!$M$21:$M$170&lt;=EQ$5)*('Booking Guest Information'!$O$21:$O$170&gt;EQ$5)*('Booking Guest Information'!$G$21:$G$170=$AA22)),"")</f>
        <v>0</v>
      </c>
      <c r="ER22" s="19">
        <f>IF($AA22&lt;&gt;"",SUMPRODUCT(('Booking Guest Information'!$A$21:$A$170&lt;&gt;"X")*('Booking Guest Information'!$M$21:$M$170&lt;=ER$5)*('Booking Guest Information'!$O$21:$O$170&gt;ER$5)*('Booking Guest Information'!$G$21:$G$170=$AA22)),"")</f>
        <v>0</v>
      </c>
      <c r="ES22" s="19">
        <f>IF($AA22&lt;&gt;"",SUMPRODUCT(('Booking Guest Information'!$A$21:$A$170&lt;&gt;"X")*('Booking Guest Information'!$M$21:$M$170&lt;=ES$5)*('Booking Guest Information'!$O$21:$O$170&gt;ES$5)*('Booking Guest Information'!$G$21:$G$170=$AA22)),"")</f>
        <v>0</v>
      </c>
      <c r="ET22" s="19">
        <f>IF($AA22&lt;&gt;"",SUMPRODUCT(('Booking Guest Information'!$A$21:$A$170&lt;&gt;"X")*('Booking Guest Information'!$M$21:$M$170&lt;=ET$5)*('Booking Guest Information'!$O$21:$O$170&gt;ET$5)*('Booking Guest Information'!$G$21:$G$170=$AA22)),"")</f>
        <v>0</v>
      </c>
      <c r="EU22" s="19">
        <f>IF($AA22&lt;&gt;"",SUMPRODUCT(('Booking Guest Information'!$A$21:$A$170&lt;&gt;"X")*('Booking Guest Information'!$M$21:$M$170&lt;=EU$5)*('Booking Guest Information'!$O$21:$O$170&gt;EU$5)*('Booking Guest Information'!$G$21:$G$170=$AA22)),"")</f>
        <v>0</v>
      </c>
      <c r="EV22" s="19">
        <f>IF($AA22&lt;&gt;"",SUMPRODUCT(('Booking Guest Information'!$A$21:$A$170&lt;&gt;"X")*('Booking Guest Information'!$M$21:$M$170&lt;=EV$5)*('Booking Guest Information'!$O$21:$O$170&gt;EV$5)*('Booking Guest Information'!$G$21:$G$170=$AA22)),"")</f>
        <v>0</v>
      </c>
      <c r="EW22" s="19">
        <f>IF($AA22&lt;&gt;"",SUMPRODUCT(('Booking Guest Information'!$A$21:$A$170&lt;&gt;"X")*('Booking Guest Information'!$M$21:$M$170&lt;=EW$5)*('Booking Guest Information'!$O$21:$O$170&gt;EW$5)*('Booking Guest Information'!$G$21:$G$170=$AA22)),"")</f>
        <v>0</v>
      </c>
      <c r="EX22" s="19">
        <f>IF($AA22&lt;&gt;"",SUMPRODUCT(('Booking Guest Information'!$A$21:$A$170&lt;&gt;"X")*('Booking Guest Information'!$M$21:$M$170&lt;=EX$5)*('Booking Guest Information'!$O$21:$O$170&gt;EX$5)*('Booking Guest Information'!$G$21:$G$170=$AA22)),"")</f>
        <v>0</v>
      </c>
      <c r="EY22" s="19">
        <f>IF($AA22&lt;&gt;"",SUMPRODUCT(('Booking Guest Information'!$A$21:$A$170&lt;&gt;"X")*('Booking Guest Information'!$M$21:$M$170&lt;=EY$5)*('Booking Guest Information'!$O$21:$O$170&gt;EY$5)*('Booking Guest Information'!$G$21:$G$170=$AA22)),"")</f>
        <v>0</v>
      </c>
      <c r="EZ22" s="19">
        <f>IF($AA22&lt;&gt;"",SUMPRODUCT(('Booking Guest Information'!$A$21:$A$170&lt;&gt;"X")*('Booking Guest Information'!$M$21:$M$170&lt;=EZ$5)*('Booking Guest Information'!$O$21:$O$170&gt;EZ$5)*('Booking Guest Information'!$G$21:$G$170=$AA22)),"")</f>
        <v>0</v>
      </c>
      <c r="FA22" s="19">
        <f>IF($AA22&lt;&gt;"",SUMPRODUCT(('Booking Guest Information'!$A$21:$A$170&lt;&gt;"X")*('Booking Guest Information'!$M$21:$M$170&lt;=FA$5)*('Booking Guest Information'!$O$21:$O$170&gt;FA$5)*('Booking Guest Information'!$G$21:$G$170=$AA22)),"")</f>
        <v>0</v>
      </c>
      <c r="FB22" s="19">
        <f>IF($AA22&lt;&gt;"",SUMPRODUCT(('Booking Guest Information'!$A$21:$A$170&lt;&gt;"X")*('Booking Guest Information'!$M$21:$M$170&lt;=FB$5)*('Booking Guest Information'!$O$21:$O$170&gt;FB$5)*('Booking Guest Information'!$G$21:$G$170=$AA22)),"")</f>
        <v>0</v>
      </c>
      <c r="FC22" s="19">
        <f>IF($AA22&lt;&gt;"",SUMPRODUCT(('Booking Guest Information'!$A$21:$A$170&lt;&gt;"X")*('Booking Guest Information'!$M$21:$M$170&lt;=FC$5)*('Booking Guest Information'!$O$21:$O$170&gt;FC$5)*('Booking Guest Information'!$G$21:$G$170=$AA22)),"")</f>
        <v>0</v>
      </c>
      <c r="FD22" s="19">
        <f>IF($AA22&lt;&gt;"",SUMPRODUCT(('Booking Guest Information'!$A$21:$A$170&lt;&gt;"X")*('Booking Guest Information'!$M$21:$M$170&lt;=FD$5)*('Booking Guest Information'!$O$21:$O$170&gt;FD$5)*('Booking Guest Information'!$G$21:$G$170=$AA22)),"")</f>
        <v>0</v>
      </c>
      <c r="FE22" s="19">
        <f>IF($AA22&lt;&gt;"",SUMPRODUCT(('Booking Guest Information'!$A$21:$A$170&lt;&gt;"X")*('Booking Guest Information'!$M$21:$M$170&lt;=FE$5)*('Booking Guest Information'!$O$21:$O$170&gt;FE$5)*('Booking Guest Information'!$G$21:$G$170=$AA22)),"")</f>
        <v>0</v>
      </c>
      <c r="FF22" s="19">
        <f>IF($AA22&lt;&gt;"",SUMPRODUCT(('Booking Guest Information'!$A$21:$A$170&lt;&gt;"X")*('Booking Guest Information'!$M$21:$M$170&lt;=FF$5)*('Booking Guest Information'!$O$21:$O$170&gt;FF$5)*('Booking Guest Information'!$G$21:$G$170=$AA22)),"")</f>
        <v>0</v>
      </c>
      <c r="FG22" s="19">
        <f>IF($AA22&lt;&gt;"",SUMPRODUCT(('Booking Guest Information'!$A$21:$A$170&lt;&gt;"X")*('Booking Guest Information'!$M$21:$M$170&lt;=FG$5)*('Booking Guest Information'!$O$21:$O$170&gt;FG$5)*('Booking Guest Information'!$G$21:$G$170=$AA22)),"")</f>
        <v>0</v>
      </c>
      <c r="FH22" s="19">
        <f>IF($AA22&lt;&gt;"",SUMPRODUCT(('Booking Guest Information'!$A$21:$A$170&lt;&gt;"X")*('Booking Guest Information'!$M$21:$M$170&lt;=FH$5)*('Booking Guest Information'!$O$21:$O$170&gt;FH$5)*('Booking Guest Information'!$G$21:$G$170=$AA22)),"")</f>
        <v>0</v>
      </c>
      <c r="FI22" s="19">
        <f>IF($AA22&lt;&gt;"",SUMPRODUCT(('Booking Guest Information'!$A$21:$A$170&lt;&gt;"X")*('Booking Guest Information'!$M$21:$M$170&lt;=FI$5)*('Booking Guest Information'!$O$21:$O$170&gt;FI$5)*('Booking Guest Information'!$G$21:$G$170=$AA22)),"")</f>
        <v>0</v>
      </c>
      <c r="FJ22" s="19">
        <f>IF($AA22&lt;&gt;"",SUMPRODUCT(('Booking Guest Information'!$A$21:$A$170&lt;&gt;"X")*('Booking Guest Information'!$M$21:$M$170&lt;=FJ$5)*('Booking Guest Information'!$O$21:$O$170&gt;FJ$5)*('Booking Guest Information'!$G$21:$G$170=$AA22)),"")</f>
        <v>0</v>
      </c>
      <c r="FK22" s="19">
        <f>IF($AA22&lt;&gt;"",SUMPRODUCT(('Booking Guest Information'!$A$21:$A$170&lt;&gt;"X")*('Booking Guest Information'!$M$21:$M$170&lt;=FK$5)*('Booking Guest Information'!$O$21:$O$170&gt;FK$5)*('Booking Guest Information'!$G$21:$G$170=$AA22)),"")</f>
        <v>0</v>
      </c>
      <c r="FL22" s="19">
        <f>IF($AA22&lt;&gt;"",SUMPRODUCT(('Booking Guest Information'!$A$21:$A$170&lt;&gt;"X")*('Booking Guest Information'!$M$21:$M$170&lt;=FL$5)*('Booking Guest Information'!$O$21:$O$170&gt;FL$5)*('Booking Guest Information'!$G$21:$G$170=$AA22)),"")</f>
        <v>0</v>
      </c>
      <c r="FM22" s="19">
        <f>IF($AA22&lt;&gt;"",SUMPRODUCT(('Booking Guest Information'!$A$21:$A$170&lt;&gt;"X")*('Booking Guest Information'!$M$21:$M$170&lt;=FM$5)*('Booking Guest Information'!$O$21:$O$170&gt;FM$5)*('Booking Guest Information'!$G$21:$G$170=$AA22)),"")</f>
        <v>0</v>
      </c>
      <c r="FN22" s="19">
        <f>IF($AA22&lt;&gt;"",SUMPRODUCT(('Booking Guest Information'!$A$21:$A$170&lt;&gt;"X")*('Booking Guest Information'!$M$21:$M$170&lt;=FN$5)*('Booking Guest Information'!$O$21:$O$170&gt;FN$5)*('Booking Guest Information'!$G$21:$G$170=$AA22)),"")</f>
        <v>0</v>
      </c>
      <c r="FO22" s="19">
        <f>IF($AA22&lt;&gt;"",SUMPRODUCT(('Booking Guest Information'!$A$21:$A$170&lt;&gt;"X")*('Booking Guest Information'!$M$21:$M$170&lt;=FO$5)*('Booking Guest Information'!$O$21:$O$170&gt;FO$5)*('Booking Guest Information'!$G$21:$G$170=$AA22)),"")</f>
        <v>0</v>
      </c>
      <c r="FP22" s="19">
        <f>IF($AA22&lt;&gt;"",SUMPRODUCT(('Booking Guest Information'!$A$21:$A$170&lt;&gt;"X")*('Booking Guest Information'!$M$21:$M$170&lt;=FP$5)*('Booking Guest Information'!$O$21:$O$170&gt;FP$5)*('Booking Guest Information'!$G$21:$G$170=$AA22)),"")</f>
        <v>0</v>
      </c>
      <c r="FQ22" s="19">
        <f>IF($AA22&lt;&gt;"",SUMPRODUCT(('Booking Guest Information'!$A$21:$A$170&lt;&gt;"X")*('Booking Guest Information'!$M$21:$M$170&lt;=FQ$5)*('Booking Guest Information'!$O$21:$O$170&gt;FQ$5)*('Booking Guest Information'!$G$21:$G$170=$AA22)),"")</f>
        <v>0</v>
      </c>
      <c r="FR22" s="19">
        <f>IF($AA22&lt;&gt;"",SUMPRODUCT(('Booking Guest Information'!$A$21:$A$170&lt;&gt;"X")*('Booking Guest Information'!$M$21:$M$170&lt;=FR$5)*('Booking Guest Information'!$O$21:$O$170&gt;FR$5)*('Booking Guest Information'!$G$21:$G$170=$AA22)),"")</f>
        <v>0</v>
      </c>
      <c r="FS22" s="19">
        <f>IF($AA22&lt;&gt;"",SUMPRODUCT(('Booking Guest Information'!$A$21:$A$170&lt;&gt;"X")*('Booking Guest Information'!$M$21:$M$170&lt;=FS$5)*('Booking Guest Information'!$O$21:$O$170&gt;FS$5)*('Booking Guest Information'!$G$21:$G$170=$AA22)),"")</f>
        <v>0</v>
      </c>
      <c r="FT22" s="19">
        <f>IF($AA22&lt;&gt;"",SUMPRODUCT(('Booking Guest Information'!$A$21:$A$170&lt;&gt;"X")*('Booking Guest Information'!$M$21:$M$170&lt;=FT$5)*('Booking Guest Information'!$O$21:$O$170&gt;FT$5)*('Booking Guest Information'!$G$21:$G$170=$AA22)),"")</f>
        <v>0</v>
      </c>
      <c r="FU22" s="19">
        <f>IF($AA22&lt;&gt;"",SUMPRODUCT(('Booking Guest Information'!$A$21:$A$170&lt;&gt;"X")*('Booking Guest Information'!$M$21:$M$170&lt;=FU$5)*('Booking Guest Information'!$O$21:$O$170&gt;FU$5)*('Booking Guest Information'!$G$21:$G$170=$AA22)),"")</f>
        <v>0</v>
      </c>
      <c r="FV22" s="19">
        <f>IF($AA22&lt;&gt;"",SUMPRODUCT(('Booking Guest Information'!$A$21:$A$170&lt;&gt;"X")*('Booking Guest Information'!$M$21:$M$170&lt;=FV$5)*('Booking Guest Information'!$O$21:$O$170&gt;FV$5)*('Booking Guest Information'!$G$21:$G$170=$AA22)),"")</f>
        <v>0</v>
      </c>
      <c r="FW22" s="19">
        <f>IF($AA22&lt;&gt;"",SUMPRODUCT(('Booking Guest Information'!$A$21:$A$170&lt;&gt;"X")*('Booking Guest Information'!$M$21:$M$170&lt;=FW$5)*('Booking Guest Information'!$O$21:$O$170&gt;FW$5)*('Booking Guest Information'!$G$21:$G$170=$AA22)),"")</f>
        <v>0</v>
      </c>
      <c r="FX22" s="19">
        <f>IF($AA22&lt;&gt;"",SUMPRODUCT(('Booking Guest Information'!$A$21:$A$170&lt;&gt;"X")*('Booking Guest Information'!$M$21:$M$170&lt;=FX$5)*('Booking Guest Information'!$O$21:$O$170&gt;FX$5)*('Booking Guest Information'!$G$21:$G$170=$AA22)),"")</f>
        <v>0</v>
      </c>
      <c r="FY22" s="19">
        <f>IF($AA22&lt;&gt;"",SUMPRODUCT(('Booking Guest Information'!$A$21:$A$170&lt;&gt;"X")*('Booking Guest Information'!$M$21:$M$170&lt;=FY$5)*('Booking Guest Information'!$O$21:$O$170&gt;FY$5)*('Booking Guest Information'!$G$21:$G$170=$AA22)),"")</f>
        <v>0</v>
      </c>
      <c r="FZ22" s="19">
        <f>IF($AA22&lt;&gt;"",SUMPRODUCT(('Booking Guest Information'!$A$21:$A$170&lt;&gt;"X")*('Booking Guest Information'!$M$21:$M$170&lt;=FZ$5)*('Booking Guest Information'!$O$21:$O$170&gt;FZ$5)*('Booking Guest Information'!$G$21:$G$170=$AA22)),"")</f>
        <v>0</v>
      </c>
      <c r="GA22" s="19">
        <f>IF($AA22&lt;&gt;"",SUMPRODUCT(('Booking Guest Information'!$A$21:$A$170&lt;&gt;"X")*('Booking Guest Information'!$M$21:$M$170&lt;=GA$5)*('Booking Guest Information'!$O$21:$O$170&gt;GA$5)*('Booking Guest Information'!$G$21:$G$170=$AA22)),"")</f>
        <v>0</v>
      </c>
      <c r="GB22" s="19">
        <f>IF($AA22&lt;&gt;"",SUMPRODUCT(('Booking Guest Information'!$A$21:$A$170&lt;&gt;"X")*('Booking Guest Information'!$M$21:$M$170&lt;=GB$5)*('Booking Guest Information'!$O$21:$O$170&gt;GB$5)*('Booking Guest Information'!$G$21:$G$170=$AA22)),"")</f>
        <v>0</v>
      </c>
      <c r="GC22" s="19">
        <f>IF($AA22&lt;&gt;"",SUMPRODUCT(('Booking Guest Information'!$A$21:$A$170&lt;&gt;"X")*('Booking Guest Information'!$M$21:$M$170&lt;=GC$5)*('Booking Guest Information'!$O$21:$O$170&gt;GC$5)*('Booking Guest Information'!$G$21:$G$170=$AA22)),"")</f>
        <v>0</v>
      </c>
      <c r="GD22" s="19">
        <f>IF($AA22&lt;&gt;"",SUMPRODUCT(('Booking Guest Information'!$A$21:$A$170&lt;&gt;"X")*('Booking Guest Information'!$M$21:$M$170&lt;=GD$5)*('Booking Guest Information'!$O$21:$O$170&gt;GD$5)*('Booking Guest Information'!$G$21:$G$170=$AA22)),"")</f>
        <v>0</v>
      </c>
      <c r="GE22" s="19">
        <f>IF($AA22&lt;&gt;"",SUMPRODUCT(('Booking Guest Information'!$A$21:$A$170&lt;&gt;"X")*('Booking Guest Information'!$M$21:$M$170&lt;=GE$5)*('Booking Guest Information'!$O$21:$O$170&gt;GE$5)*('Booking Guest Information'!$G$21:$G$170=$AA22)),"")</f>
        <v>0</v>
      </c>
      <c r="GF22" s="19">
        <f>IF($AA22&lt;&gt;"",SUMPRODUCT(('Booking Guest Information'!$A$21:$A$170&lt;&gt;"X")*('Booking Guest Information'!$M$21:$M$170&lt;=GF$5)*('Booking Guest Information'!$O$21:$O$170&gt;GF$5)*('Booking Guest Information'!$G$21:$G$170=$AA22)),"")</f>
        <v>0</v>
      </c>
      <c r="GG22" s="19">
        <f>IF($AA22&lt;&gt;"",SUMPRODUCT(('Booking Guest Information'!$A$21:$A$170&lt;&gt;"X")*('Booking Guest Information'!$M$21:$M$170&lt;=GG$5)*('Booking Guest Information'!$O$21:$O$170&gt;GG$5)*('Booking Guest Information'!$G$21:$G$170=$AA22)),"")</f>
        <v>0</v>
      </c>
      <c r="GH22" s="19">
        <f>IF($AA22&lt;&gt;"",SUMPRODUCT(('Booking Guest Information'!$A$21:$A$170&lt;&gt;"X")*('Booking Guest Information'!$M$21:$M$170&lt;=GH$5)*('Booking Guest Information'!$O$21:$O$170&gt;GH$5)*('Booking Guest Information'!$G$21:$G$170=$AA22)),"")</f>
        <v>0</v>
      </c>
      <c r="GI22" s="19">
        <f>IF($AA22&lt;&gt;"",SUMPRODUCT(('Booking Guest Information'!$A$21:$A$170&lt;&gt;"X")*('Booking Guest Information'!$M$21:$M$170&lt;=GI$5)*('Booking Guest Information'!$O$21:$O$170&gt;GI$5)*('Booking Guest Information'!$G$21:$G$170=$AA22)),"")</f>
        <v>0</v>
      </c>
      <c r="GJ22" s="19">
        <f>IF($AA22&lt;&gt;"",SUMPRODUCT(('Booking Guest Information'!$A$21:$A$170&lt;&gt;"X")*('Booking Guest Information'!$M$21:$M$170&lt;=GJ$5)*('Booking Guest Information'!$O$21:$O$170&gt;GJ$5)*('Booking Guest Information'!$G$21:$G$170=$AA22)),"")</f>
        <v>0</v>
      </c>
      <c r="GK22" s="19">
        <f>IF($AA22&lt;&gt;"",SUMPRODUCT(('Booking Guest Information'!$A$21:$A$170&lt;&gt;"X")*('Booking Guest Information'!$M$21:$M$170&lt;=GK$5)*('Booking Guest Information'!$O$21:$O$170&gt;GK$5)*('Booking Guest Information'!$G$21:$G$170=$AA22)),"")</f>
        <v>0</v>
      </c>
      <c r="GL22" s="19">
        <f>IF($AA22&lt;&gt;"",SUMPRODUCT(('Booking Guest Information'!$A$21:$A$170&lt;&gt;"X")*('Booking Guest Information'!$M$21:$M$170&lt;=GL$5)*('Booking Guest Information'!$O$21:$O$170&gt;GL$5)*('Booking Guest Information'!$G$21:$G$170=$AA22)),"")</f>
        <v>0</v>
      </c>
      <c r="GM22" s="19">
        <f>IF($AA22&lt;&gt;"",SUMPRODUCT(('Booking Guest Information'!$A$21:$A$170&lt;&gt;"X")*('Booking Guest Information'!$M$21:$M$170&lt;=GM$5)*('Booking Guest Information'!$O$21:$O$170&gt;GM$5)*('Booking Guest Information'!$G$21:$G$170=$AA22)),"")</f>
        <v>0</v>
      </c>
      <c r="GN22" s="19">
        <f>IF($AA22&lt;&gt;"",SUMPRODUCT(('Booking Guest Information'!$A$21:$A$170&lt;&gt;"X")*('Booking Guest Information'!$M$21:$M$170&lt;=GN$5)*('Booking Guest Information'!$O$21:$O$170&gt;GN$5)*('Booking Guest Information'!$G$21:$G$170=$AA22)),"")</f>
        <v>0</v>
      </c>
      <c r="GO22" s="19">
        <f>IF($AA22&lt;&gt;"",SUMPRODUCT(('Booking Guest Information'!$A$21:$A$170&lt;&gt;"X")*('Booking Guest Information'!$M$21:$M$170&lt;=GO$5)*('Booking Guest Information'!$O$21:$O$170&gt;GO$5)*('Booking Guest Information'!$G$21:$G$170=$AA22)),"")</f>
        <v>0</v>
      </c>
      <c r="GP22" s="19">
        <f>IF($AA22&lt;&gt;"",SUMPRODUCT(('Booking Guest Information'!$A$21:$A$170&lt;&gt;"X")*('Booking Guest Information'!$M$21:$M$170&lt;=GP$5)*('Booking Guest Information'!$O$21:$O$170&gt;GP$5)*('Booking Guest Information'!$G$21:$G$170=$AA22)),"")</f>
        <v>0</v>
      </c>
      <c r="GQ22" s="19">
        <f>IF($AA22&lt;&gt;"",SUMPRODUCT(('Booking Guest Information'!$A$21:$A$170&lt;&gt;"X")*('Booking Guest Information'!$M$21:$M$170&lt;=GQ$5)*('Booking Guest Information'!$O$21:$O$170&gt;GQ$5)*('Booking Guest Information'!$G$21:$G$170=$AA22)),"")</f>
        <v>0</v>
      </c>
      <c r="GR22" s="19">
        <f>IF($AA22&lt;&gt;"",SUMPRODUCT(('Booking Guest Information'!$A$21:$A$170&lt;&gt;"X")*('Booking Guest Information'!$M$21:$M$170&lt;=GR$5)*('Booking Guest Information'!$O$21:$O$170&gt;GR$5)*('Booking Guest Information'!$G$21:$G$170=$AA22)),"")</f>
        <v>0</v>
      </c>
      <c r="GS22" s="19">
        <f>IF($AA22&lt;&gt;"",SUMPRODUCT(('Booking Guest Information'!$A$21:$A$170&lt;&gt;"X")*('Booking Guest Information'!$M$21:$M$170&lt;=GS$5)*('Booking Guest Information'!$O$21:$O$170&gt;GS$5)*('Booking Guest Information'!$G$21:$G$170=$AA22)),"")</f>
        <v>0</v>
      </c>
      <c r="GT22" s="19">
        <f>IF($AA22&lt;&gt;"",SUMPRODUCT(('Booking Guest Information'!$A$21:$A$170&lt;&gt;"X")*('Booking Guest Information'!$M$21:$M$170&lt;=GT$5)*('Booking Guest Information'!$O$21:$O$170&gt;GT$5)*('Booking Guest Information'!$G$21:$G$170=$AA22)),"")</f>
        <v>0</v>
      </c>
      <c r="GU22" s="19">
        <f>IF($AA22&lt;&gt;"",SUMPRODUCT(('Booking Guest Information'!$A$21:$A$170&lt;&gt;"X")*('Booking Guest Information'!$M$21:$M$170&lt;=GU$5)*('Booking Guest Information'!$O$21:$O$170&gt;GU$5)*('Booking Guest Information'!$G$21:$G$170=$AA22)),"")</f>
        <v>0</v>
      </c>
      <c r="GV22" s="19">
        <f>IF($AA22&lt;&gt;"",SUMPRODUCT(('Booking Guest Information'!$A$21:$A$170&lt;&gt;"X")*('Booking Guest Information'!$M$21:$M$170&lt;=GV$5)*('Booking Guest Information'!$O$21:$O$170&gt;GV$5)*('Booking Guest Information'!$G$21:$G$170=$AA22)),"")</f>
        <v>0</v>
      </c>
      <c r="GW22" s="19">
        <f>IF($AA22&lt;&gt;"",SUMPRODUCT(('Booking Guest Information'!$A$21:$A$170&lt;&gt;"X")*('Booking Guest Information'!$M$21:$M$170&lt;=GW$5)*('Booking Guest Information'!$O$21:$O$170&gt;GW$5)*('Booking Guest Information'!$G$21:$G$170=$AA22)),"")</f>
        <v>0</v>
      </c>
      <c r="GX22" s="19">
        <f>IF($AA22&lt;&gt;"",SUMPRODUCT(('Booking Guest Information'!$A$21:$A$170&lt;&gt;"X")*('Booking Guest Information'!$M$21:$M$170&lt;=GX$5)*('Booking Guest Information'!$O$21:$O$170&gt;GX$5)*('Booking Guest Information'!$G$21:$G$170=$AA22)),"")</f>
        <v>0</v>
      </c>
      <c r="GY22" s="19">
        <f>IF($AA22&lt;&gt;"",SUMPRODUCT(('Booking Guest Information'!$A$21:$A$170&lt;&gt;"X")*('Booking Guest Information'!$M$21:$M$170&lt;=GY$5)*('Booking Guest Information'!$O$21:$O$170&gt;GY$5)*('Booking Guest Information'!$G$21:$G$170=$AA22)),"")</f>
        <v>0</v>
      </c>
      <c r="GZ22" s="19">
        <f>IF($AA22&lt;&gt;"",SUMPRODUCT(('Booking Guest Information'!$A$21:$A$170&lt;&gt;"X")*('Booking Guest Information'!$M$21:$M$170&lt;=GZ$5)*('Booking Guest Information'!$O$21:$O$170&gt;GZ$5)*('Booking Guest Information'!$G$21:$G$170=$AA22)),"")</f>
        <v>0</v>
      </c>
      <c r="HA22" s="19">
        <f>IF($AA22&lt;&gt;"",SUMPRODUCT(('Booking Guest Information'!$A$21:$A$170&lt;&gt;"X")*('Booking Guest Information'!$M$21:$M$170&lt;=HA$5)*('Booking Guest Information'!$O$21:$O$170&gt;HA$5)*('Booking Guest Information'!$G$21:$G$170=$AA22)),"")</f>
        <v>0</v>
      </c>
      <c r="HB22" s="19">
        <f>IF($AA22&lt;&gt;"",SUMPRODUCT(('Booking Guest Information'!$A$21:$A$170&lt;&gt;"X")*('Booking Guest Information'!$M$21:$M$170&lt;=HB$5)*('Booking Guest Information'!$O$21:$O$170&gt;HB$5)*('Booking Guest Information'!$G$21:$G$170=$AA22)),"")</f>
        <v>0</v>
      </c>
      <c r="HC22" s="19">
        <f>IF($AA22&lt;&gt;"",SUMPRODUCT(('Booking Guest Information'!$A$21:$A$170&lt;&gt;"X")*('Booking Guest Information'!$M$21:$M$170&lt;=HC$5)*('Booking Guest Information'!$O$21:$O$170&gt;HC$5)*('Booking Guest Information'!$G$21:$G$170=$AA22)),"")</f>
        <v>0</v>
      </c>
      <c r="HD22" s="19">
        <f>IF($AA22&lt;&gt;"",SUMPRODUCT(('Booking Guest Information'!$A$21:$A$170&lt;&gt;"X")*('Booking Guest Information'!$M$21:$M$170&lt;=HD$5)*('Booking Guest Information'!$O$21:$O$170&gt;HD$5)*('Booking Guest Information'!$G$21:$G$170=$AA22)),"")</f>
        <v>0</v>
      </c>
      <c r="HE22" s="19">
        <f>IF($AA22&lt;&gt;"",SUMPRODUCT(('Booking Guest Information'!$A$21:$A$170&lt;&gt;"X")*('Booking Guest Information'!$M$21:$M$170&lt;=HE$5)*('Booking Guest Information'!$O$21:$O$170&gt;HE$5)*('Booking Guest Information'!$G$21:$G$170=$AA22)),"")</f>
        <v>0</v>
      </c>
      <c r="HF22" s="19">
        <f>IF($AA22&lt;&gt;"",SUMPRODUCT(('Booking Guest Information'!$A$21:$A$170&lt;&gt;"X")*('Booking Guest Information'!$M$21:$M$170&lt;=HF$5)*('Booking Guest Information'!$O$21:$O$170&gt;HF$5)*('Booking Guest Information'!$G$21:$G$170=$AA22)),"")</f>
        <v>0</v>
      </c>
      <c r="HG22" s="19">
        <f>IF($AA22&lt;&gt;"",SUMPRODUCT(('Booking Guest Information'!$A$21:$A$170&lt;&gt;"X")*('Booking Guest Information'!$M$21:$M$170&lt;=HG$5)*('Booking Guest Information'!$O$21:$O$170&gt;HG$5)*('Booking Guest Information'!$G$21:$G$170=$AA22)),"")</f>
        <v>0</v>
      </c>
      <c r="HH22" s="19">
        <f>IF($AA22&lt;&gt;"",SUMPRODUCT(('Booking Guest Information'!$A$21:$A$170&lt;&gt;"X")*('Booking Guest Information'!$M$21:$M$170&lt;=HH$5)*('Booking Guest Information'!$O$21:$O$170&gt;HH$5)*('Booking Guest Information'!$G$21:$G$170=$AA22)),"")</f>
        <v>0</v>
      </c>
      <c r="HI22" s="19">
        <f>IF($AA22&lt;&gt;"",SUMPRODUCT(('Booking Guest Information'!$A$21:$A$170&lt;&gt;"X")*('Booking Guest Information'!$M$21:$M$170&lt;=HI$5)*('Booking Guest Information'!$O$21:$O$170&gt;HI$5)*('Booking Guest Information'!$G$21:$G$170=$AA22)),"")</f>
        <v>0</v>
      </c>
      <c r="HJ22" s="19">
        <f>IF($AA22&lt;&gt;"",SUMPRODUCT(('Booking Guest Information'!$A$21:$A$170&lt;&gt;"X")*('Booking Guest Information'!$M$21:$M$170&lt;=HJ$5)*('Booking Guest Information'!$O$21:$O$170&gt;HJ$5)*('Booking Guest Information'!$G$21:$G$170=$AA22)),"")</f>
        <v>0</v>
      </c>
      <c r="HK22" s="19">
        <f>IF($AA22&lt;&gt;"",SUMPRODUCT(('Booking Guest Information'!$A$21:$A$170&lt;&gt;"X")*('Booking Guest Information'!$M$21:$M$170&lt;=HK$5)*('Booking Guest Information'!$O$21:$O$170&gt;HK$5)*('Booking Guest Information'!$G$21:$G$170=$AA22)),"")</f>
        <v>0</v>
      </c>
      <c r="HL22" s="19">
        <f>IF($AA22&lt;&gt;"",SUMPRODUCT(('Booking Guest Information'!$A$21:$A$170&lt;&gt;"X")*('Booking Guest Information'!$M$21:$M$170&lt;=HL$5)*('Booking Guest Information'!$O$21:$O$170&gt;HL$5)*('Booking Guest Information'!$G$21:$G$170=$AA22)),"")</f>
        <v>0</v>
      </c>
      <c r="HM22" s="19">
        <f>IF($AA22&lt;&gt;"",SUMPRODUCT(('Booking Guest Information'!$A$21:$A$170&lt;&gt;"X")*('Booking Guest Information'!$M$21:$M$170&lt;=HM$5)*('Booking Guest Information'!$O$21:$O$170&gt;HM$5)*('Booking Guest Information'!$G$21:$G$170=$AA22)),"")</f>
        <v>0</v>
      </c>
      <c r="HN22" s="19">
        <f>IF($AA22&lt;&gt;"",SUMPRODUCT(('Booking Guest Information'!$A$21:$A$170&lt;&gt;"X")*('Booking Guest Information'!$M$21:$M$170&lt;=HN$5)*('Booking Guest Information'!$O$21:$O$170&gt;HN$5)*('Booking Guest Information'!$G$21:$G$170=$AA22)),"")</f>
        <v>0</v>
      </c>
      <c r="HO22" s="19">
        <f>IF($AA22&lt;&gt;"",SUMPRODUCT(('Booking Guest Information'!$A$21:$A$170&lt;&gt;"X")*('Booking Guest Information'!$M$21:$M$170&lt;=HO$5)*('Booking Guest Information'!$O$21:$O$170&gt;HO$5)*('Booking Guest Information'!$G$21:$G$170=$AA22)),"")</f>
        <v>0</v>
      </c>
      <c r="HP22" s="19">
        <f>IF($AA22&lt;&gt;"",SUMPRODUCT(('Booking Guest Information'!$A$21:$A$170&lt;&gt;"X")*('Booking Guest Information'!$M$21:$M$170&lt;=HP$5)*('Booking Guest Information'!$O$21:$O$170&gt;HP$5)*('Booking Guest Information'!$G$21:$G$170=$AA22)),"")</f>
        <v>0</v>
      </c>
      <c r="HQ22" s="19">
        <f>IF($AA22&lt;&gt;"",SUMPRODUCT(('Booking Guest Information'!$A$21:$A$170&lt;&gt;"X")*('Booking Guest Information'!$M$21:$M$170&lt;=HQ$5)*('Booking Guest Information'!$O$21:$O$170&gt;HQ$5)*('Booking Guest Information'!$G$21:$G$170=$AA22)),"")</f>
        <v>0</v>
      </c>
      <c r="HR22" s="19">
        <f>IF($AA22&lt;&gt;"",SUMPRODUCT(('Booking Guest Information'!$A$21:$A$170&lt;&gt;"X")*('Booking Guest Information'!$M$21:$M$170&lt;=HR$5)*('Booking Guest Information'!$O$21:$O$170&gt;HR$5)*('Booking Guest Information'!$G$21:$G$170=$AA22)),"")</f>
        <v>0</v>
      </c>
      <c r="HS22" s="19">
        <f>IF($AA22&lt;&gt;"",SUMPRODUCT(('Booking Guest Information'!$A$21:$A$170&lt;&gt;"X")*('Booking Guest Information'!$M$21:$M$170&lt;=HS$5)*('Booking Guest Information'!$O$21:$O$170&gt;HS$5)*('Booking Guest Information'!$G$21:$G$170=$AA22)),"")</f>
        <v>0</v>
      </c>
      <c r="HT22" s="19">
        <f>IF($AA22&lt;&gt;"",SUMPRODUCT(('Booking Guest Information'!$A$21:$A$170&lt;&gt;"X")*('Booking Guest Information'!$M$21:$M$170&lt;=HT$5)*('Booking Guest Information'!$O$21:$O$170&gt;HT$5)*('Booking Guest Information'!$G$21:$G$170=$AA22)),"")</f>
        <v>0</v>
      </c>
      <c r="HU22" s="19">
        <f>IF($AA22&lt;&gt;"",SUMPRODUCT(('Booking Guest Information'!$A$21:$A$170&lt;&gt;"X")*('Booking Guest Information'!$M$21:$M$170&lt;=HU$5)*('Booking Guest Information'!$O$21:$O$170&gt;HU$5)*('Booking Guest Information'!$G$21:$G$170=$AA22)),"")</f>
        <v>0</v>
      </c>
      <c r="HV22" s="19">
        <f>IF($AA22&lt;&gt;"",SUMPRODUCT(('Booking Guest Information'!$A$21:$A$170&lt;&gt;"X")*('Booking Guest Information'!$M$21:$M$170&lt;=HV$5)*('Booking Guest Information'!$O$21:$O$170&gt;HV$5)*('Booking Guest Information'!$G$21:$G$170=$AA22)),"")</f>
        <v>0</v>
      </c>
      <c r="HW22" s="19">
        <f>IF($AA22&lt;&gt;"",SUMPRODUCT(('Booking Guest Information'!$A$21:$A$170&lt;&gt;"X")*('Booking Guest Information'!$M$21:$M$170&lt;=HW$5)*('Booking Guest Information'!$O$21:$O$170&gt;HW$5)*('Booking Guest Information'!$G$21:$G$170=$AA22)),"")</f>
        <v>0</v>
      </c>
      <c r="HX22" s="19">
        <f>IF($AA22&lt;&gt;"",SUMPRODUCT(('Booking Guest Information'!$A$21:$A$170&lt;&gt;"X")*('Booking Guest Information'!$M$21:$M$170&lt;=HX$5)*('Booking Guest Information'!$O$21:$O$170&gt;HX$5)*('Booking Guest Information'!$G$21:$G$170=$AA22)),"")</f>
        <v>0</v>
      </c>
      <c r="HY22" s="19">
        <f>IF($AA22&lt;&gt;"",SUMPRODUCT(('Booking Guest Information'!$A$21:$A$170&lt;&gt;"X")*('Booking Guest Information'!$M$21:$M$170&lt;=HY$5)*('Booking Guest Information'!$O$21:$O$170&gt;HY$5)*('Booking Guest Information'!$G$21:$G$170=$AA22)),"")</f>
        <v>0</v>
      </c>
      <c r="HZ22" s="19">
        <f>IF($AA22&lt;&gt;"",SUMPRODUCT(('Booking Guest Information'!$A$21:$A$170&lt;&gt;"X")*('Booking Guest Information'!$M$21:$M$170&lt;=HZ$5)*('Booking Guest Information'!$O$21:$O$170&gt;HZ$5)*('Booking Guest Information'!$G$21:$G$170=$AA22)),"")</f>
        <v>0</v>
      </c>
      <c r="IA22" s="19">
        <f>IF($AA22&lt;&gt;"",SUMPRODUCT(('Booking Guest Information'!$A$21:$A$170&lt;&gt;"X")*('Booking Guest Information'!$M$21:$M$170&lt;=IA$5)*('Booking Guest Information'!$O$21:$O$170&gt;IA$5)*('Booking Guest Information'!$G$21:$G$170=$AA22)),"")</f>
        <v>0</v>
      </c>
      <c r="IB22" s="19">
        <f>IF($AA22&lt;&gt;"",SUMPRODUCT(('Booking Guest Information'!$A$21:$A$170&lt;&gt;"X")*('Booking Guest Information'!$M$21:$M$170&lt;=IB$5)*('Booking Guest Information'!$O$21:$O$170&gt;IB$5)*('Booking Guest Information'!$G$21:$G$170=$AA22)),"")</f>
        <v>0</v>
      </c>
      <c r="IC22" s="19">
        <f>IF($AA22&lt;&gt;"",SUMPRODUCT(('Booking Guest Information'!$A$21:$A$170&lt;&gt;"X")*('Booking Guest Information'!$M$21:$M$170&lt;=IC$5)*('Booking Guest Information'!$O$21:$O$170&gt;IC$5)*('Booking Guest Information'!$G$21:$G$170=$AA22)),"")</f>
        <v>0</v>
      </c>
      <c r="ID22" s="19">
        <f>IF($AA22&lt;&gt;"",SUMPRODUCT(('Booking Guest Information'!$A$21:$A$170&lt;&gt;"X")*('Booking Guest Information'!$M$21:$M$170&lt;=ID$5)*('Booking Guest Information'!$O$21:$O$170&gt;ID$5)*('Booking Guest Information'!$G$21:$G$170=$AA22)),"")</f>
        <v>0</v>
      </c>
      <c r="IE22" s="19">
        <f>IF($AA22&lt;&gt;"",SUMPRODUCT(('Booking Guest Information'!$A$21:$A$170&lt;&gt;"X")*('Booking Guest Information'!$M$21:$M$170&lt;=IE$5)*('Booking Guest Information'!$O$21:$O$170&gt;IE$5)*('Booking Guest Information'!$G$21:$G$170=$AA22)),"")</f>
        <v>0</v>
      </c>
      <c r="IF22" s="19">
        <f>IF($AA22&lt;&gt;"",SUMPRODUCT(('Booking Guest Information'!$A$21:$A$170&lt;&gt;"X")*('Booking Guest Information'!$M$21:$M$170&lt;=IF$5)*('Booking Guest Information'!$O$21:$O$170&gt;IF$5)*('Booking Guest Information'!$G$21:$G$170=$AA22)),"")</f>
        <v>0</v>
      </c>
      <c r="IG22" s="19">
        <f>IF($AA22&lt;&gt;"",SUMPRODUCT(('Booking Guest Information'!$A$21:$A$170&lt;&gt;"X")*('Booking Guest Information'!$M$21:$M$170&lt;=IG$5)*('Booking Guest Information'!$O$21:$O$170&gt;IG$5)*('Booking Guest Information'!$G$21:$G$170=$AA22)),"")</f>
        <v>0</v>
      </c>
      <c r="IH22" s="19">
        <f>IF($AA22&lt;&gt;"",SUMPRODUCT(('Booking Guest Information'!$A$21:$A$170&lt;&gt;"X")*('Booking Guest Information'!$M$21:$M$170&lt;=IH$5)*('Booking Guest Information'!$O$21:$O$170&gt;IH$5)*('Booking Guest Information'!$G$21:$G$170=$AA22)),"")</f>
        <v>0</v>
      </c>
      <c r="II22" s="19">
        <f>IF($AA22&lt;&gt;"",SUMPRODUCT(('Booking Guest Information'!$A$21:$A$170&lt;&gt;"X")*('Booking Guest Information'!$M$21:$M$170&lt;=II$5)*('Booking Guest Information'!$O$21:$O$170&gt;II$5)*('Booking Guest Information'!$G$21:$G$170=$AA22)),"")</f>
        <v>0</v>
      </c>
      <c r="IJ22" s="19">
        <f>IF($AA22&lt;&gt;"",SUMPRODUCT(('Booking Guest Information'!$A$21:$A$170&lt;&gt;"X")*('Booking Guest Information'!$M$21:$M$170&lt;=IJ$5)*('Booking Guest Information'!$O$21:$O$170&gt;IJ$5)*('Booking Guest Information'!$G$21:$G$170=$AA22)),"")</f>
        <v>0</v>
      </c>
      <c r="IK22" s="19">
        <f>IF($AA22&lt;&gt;"",SUMPRODUCT(('Booking Guest Information'!$A$21:$A$170&lt;&gt;"X")*('Booking Guest Information'!$M$21:$M$170&lt;=IK$5)*('Booking Guest Information'!$O$21:$O$170&gt;IK$5)*('Booking Guest Information'!$G$21:$G$170=$AA22)),"")</f>
        <v>0</v>
      </c>
      <c r="IL22" s="19">
        <f>IF($AA22&lt;&gt;"",SUMPRODUCT(('Booking Guest Information'!$A$21:$A$170&lt;&gt;"X")*('Booking Guest Information'!$M$21:$M$170&lt;=IL$5)*('Booking Guest Information'!$O$21:$O$170&gt;IL$5)*('Booking Guest Information'!$G$21:$G$170=$AA22)),"")</f>
        <v>0</v>
      </c>
      <c r="IM22" s="19">
        <f>IF($AA22&lt;&gt;"",SUMPRODUCT(('Booking Guest Information'!$A$21:$A$170&lt;&gt;"X")*('Booking Guest Information'!$M$21:$M$170&lt;=IM$5)*('Booking Guest Information'!$O$21:$O$170&gt;IM$5)*('Booking Guest Information'!$G$21:$G$170=$AA22)),"")</f>
        <v>0</v>
      </c>
      <c r="IN22" s="19">
        <f>IF($AA22&lt;&gt;"",SUMPRODUCT(('Booking Guest Information'!$A$21:$A$170&lt;&gt;"X")*('Booking Guest Information'!$M$21:$M$170&lt;=IN$5)*('Booking Guest Information'!$O$21:$O$170&gt;IN$5)*('Booking Guest Information'!$G$21:$G$170=$AA22)),"")</f>
        <v>0</v>
      </c>
      <c r="IO22" s="19">
        <f>IF($AA22&lt;&gt;"",SUMPRODUCT(('Booking Guest Information'!$A$21:$A$170&lt;&gt;"X")*('Booking Guest Information'!$M$21:$M$170&lt;=IO$5)*('Booking Guest Information'!$O$21:$O$170&gt;IO$5)*('Booking Guest Information'!$G$21:$G$170=$AA22)),"")</f>
        <v>0</v>
      </c>
      <c r="IP22" s="19">
        <f>IF($AA22&lt;&gt;"",SUMPRODUCT(('Booking Guest Information'!$A$21:$A$170&lt;&gt;"X")*('Booking Guest Information'!$M$21:$M$170&lt;=IP$5)*('Booking Guest Information'!$O$21:$O$170&gt;IP$5)*('Booking Guest Information'!$G$21:$G$170=$AA22)),"")</f>
        <v>0</v>
      </c>
      <c r="IQ22" s="19">
        <f>IF($AA22&lt;&gt;"",SUMPRODUCT(('Booking Guest Information'!$A$21:$A$170&lt;&gt;"X")*('Booking Guest Information'!$M$21:$M$170&lt;=IQ$5)*('Booking Guest Information'!$O$21:$O$170&gt;IQ$5)*('Booking Guest Information'!$G$21:$G$170=$AA22)),"")</f>
        <v>0</v>
      </c>
      <c r="IR22" s="19">
        <f>IF($AA22&lt;&gt;"",SUMPRODUCT(('Booking Guest Information'!$A$21:$A$170&lt;&gt;"X")*('Booking Guest Information'!$M$21:$M$170&lt;=IR$5)*('Booking Guest Information'!$O$21:$O$170&gt;IR$5)*('Booking Guest Information'!$G$21:$G$170=$AA22)),"")</f>
        <v>0</v>
      </c>
      <c r="IS22" s="19">
        <f>IF($AA22&lt;&gt;"",SUMPRODUCT(('Booking Guest Information'!$A$21:$A$170&lt;&gt;"X")*('Booking Guest Information'!$M$21:$M$170&lt;=IS$5)*('Booking Guest Information'!$O$21:$O$170&gt;IS$5)*('Booking Guest Information'!$G$21:$G$170=$AA22)),"")</f>
        <v>0</v>
      </c>
      <c r="IT22" s="19">
        <f>IF($AA22&lt;&gt;"",SUMPRODUCT(('Booking Guest Information'!$A$21:$A$170&lt;&gt;"X")*('Booking Guest Information'!$M$21:$M$170&lt;=IT$5)*('Booking Guest Information'!$O$21:$O$170&gt;IT$5)*('Booking Guest Information'!$G$21:$G$170=$AA22)),"")</f>
        <v>0</v>
      </c>
      <c r="IU22" s="19">
        <f>IF($AA22&lt;&gt;"",SUMPRODUCT(('Booking Guest Information'!$A$21:$A$170&lt;&gt;"X")*('Booking Guest Information'!$M$21:$M$170&lt;=IU$5)*('Booking Guest Information'!$O$21:$O$170&gt;IU$5)*('Booking Guest Information'!$G$21:$G$170=$AA22)),"")</f>
        <v>0</v>
      </c>
      <c r="IV22" s="19">
        <f>IF($AA22&lt;&gt;"",SUMPRODUCT(('Booking Guest Information'!$A$21:$A$170&lt;&gt;"X")*('Booking Guest Information'!$M$21:$M$170&lt;=IV$5)*('Booking Guest Information'!$O$21:$O$170&gt;IV$5)*('Booking Guest Information'!$G$21:$G$170=$AA22)),"")</f>
        <v>0</v>
      </c>
      <c r="IW22" s="19">
        <f>IF($AA22&lt;&gt;"",SUMPRODUCT(('Booking Guest Information'!$A$21:$A$170&lt;&gt;"X")*('Booking Guest Information'!$M$21:$M$170&lt;=IW$5)*('Booking Guest Information'!$O$21:$O$170&gt;IW$5)*('Booking Guest Information'!$G$21:$G$170=$AA22)),"")</f>
        <v>0</v>
      </c>
      <c r="IX22" s="19">
        <f>IF($AA22&lt;&gt;"",SUMPRODUCT(('Booking Guest Information'!$A$21:$A$170&lt;&gt;"X")*('Booking Guest Information'!$M$21:$M$170&lt;=IX$5)*('Booking Guest Information'!$O$21:$O$170&gt;IX$5)*('Booking Guest Information'!$G$21:$G$170=$AA22)),"")</f>
        <v>0</v>
      </c>
      <c r="IY22" s="19">
        <f>IF($AA22&lt;&gt;"",SUMPRODUCT(('Booking Guest Information'!$A$21:$A$170&lt;&gt;"X")*('Booking Guest Information'!$M$21:$M$170&lt;=IY$5)*('Booking Guest Information'!$O$21:$O$170&gt;IY$5)*('Booking Guest Information'!$G$21:$G$170=$AA22)),"")</f>
        <v>0</v>
      </c>
      <c r="IZ22" s="19">
        <f>IF($AA22&lt;&gt;"",SUMPRODUCT(('Booking Guest Information'!$A$21:$A$170&lt;&gt;"X")*('Booking Guest Information'!$M$21:$M$170&lt;=IZ$5)*('Booking Guest Information'!$O$21:$O$170&gt;IZ$5)*('Booking Guest Information'!$G$21:$G$170=$AA22)),"")</f>
        <v>0</v>
      </c>
      <c r="JA22" s="19">
        <f>IF($AA22&lt;&gt;"",SUMPRODUCT(('Booking Guest Information'!$A$21:$A$170&lt;&gt;"X")*('Booking Guest Information'!$M$21:$M$170&lt;=JA$5)*('Booking Guest Information'!$O$21:$O$170&gt;JA$5)*('Booking Guest Information'!$G$21:$G$170=$AA22)),"")</f>
        <v>0</v>
      </c>
      <c r="JB22" s="19">
        <f>IF($AA22&lt;&gt;"",SUMPRODUCT(('Booking Guest Information'!$A$21:$A$170&lt;&gt;"X")*('Booking Guest Information'!$M$21:$M$170&lt;=JB$5)*('Booking Guest Information'!$O$21:$O$170&gt;JB$5)*('Booking Guest Information'!$G$21:$G$170=$AA22)),"")</f>
        <v>0</v>
      </c>
      <c r="JC22" s="19">
        <f>IF($AA22&lt;&gt;"",SUMPRODUCT(('Booking Guest Information'!$A$21:$A$170&lt;&gt;"X")*('Booking Guest Information'!$M$21:$M$170&lt;=JC$5)*('Booking Guest Information'!$O$21:$O$170&gt;JC$5)*('Booking Guest Information'!$G$21:$G$170=$AA22)),"")</f>
        <v>0</v>
      </c>
      <c r="JD22" s="19">
        <f>IF($AA22&lt;&gt;"",SUMPRODUCT(('Booking Guest Information'!$A$21:$A$170&lt;&gt;"X")*('Booking Guest Information'!$M$21:$M$170&lt;=JD$5)*('Booking Guest Information'!$O$21:$O$170&gt;JD$5)*('Booking Guest Information'!$G$21:$G$170=$AA22)),"")</f>
        <v>0</v>
      </c>
      <c r="JE22" s="19">
        <f>IF($AA22&lt;&gt;"",SUMPRODUCT(('Booking Guest Information'!$A$21:$A$170&lt;&gt;"X")*('Booking Guest Information'!$M$21:$M$170&lt;=JE$5)*('Booking Guest Information'!$O$21:$O$170&gt;JE$5)*('Booking Guest Information'!$G$21:$G$170=$AA22)),"")</f>
        <v>0</v>
      </c>
      <c r="JF22" s="19">
        <f>IF($AA22&lt;&gt;"",SUMPRODUCT(('Booking Guest Information'!$A$21:$A$170&lt;&gt;"X")*('Booking Guest Information'!$M$21:$M$170&lt;=JF$5)*('Booking Guest Information'!$O$21:$O$170&gt;JF$5)*('Booking Guest Information'!$G$21:$G$170=$AA22)),"")</f>
        <v>0</v>
      </c>
      <c r="JG22" s="19">
        <f>IF($AA22&lt;&gt;"",SUMPRODUCT(('Booking Guest Information'!$A$21:$A$170&lt;&gt;"X")*('Booking Guest Information'!$M$21:$M$170&lt;=JG$5)*('Booking Guest Information'!$O$21:$O$170&gt;JG$5)*('Booking Guest Information'!$G$21:$G$170=$AA22)),"")</f>
        <v>0</v>
      </c>
      <c r="JH22" s="19">
        <f>IF($AA22&lt;&gt;"",SUMPRODUCT(('Booking Guest Information'!$A$21:$A$170&lt;&gt;"X")*('Booking Guest Information'!$M$21:$M$170&lt;=JH$5)*('Booking Guest Information'!$O$21:$O$170&gt;JH$5)*('Booking Guest Information'!$G$21:$G$170=$AA22)),"")</f>
        <v>0</v>
      </c>
      <c r="JI22" s="19">
        <f>IF($AA22&lt;&gt;"",SUMPRODUCT(('Booking Guest Information'!$A$21:$A$170&lt;&gt;"X")*('Booking Guest Information'!$M$21:$M$170&lt;=JI$5)*('Booking Guest Information'!$O$21:$O$170&gt;JI$5)*('Booking Guest Information'!$G$21:$G$170=$AA22)),"")</f>
        <v>0</v>
      </c>
      <c r="JJ22" s="19">
        <f>IF($AA22&lt;&gt;"",SUMPRODUCT(('Booking Guest Information'!$A$21:$A$170&lt;&gt;"X")*('Booking Guest Information'!$M$21:$M$170&lt;=JJ$5)*('Booking Guest Information'!$O$21:$O$170&gt;JJ$5)*('Booking Guest Information'!$G$21:$G$170=$AA22)),"")</f>
        <v>0</v>
      </c>
      <c r="JK22" s="19">
        <f>IF($AA22&lt;&gt;"",SUMPRODUCT(('Booking Guest Information'!$A$21:$A$170&lt;&gt;"X")*('Booking Guest Information'!$M$21:$M$170&lt;=JK$5)*('Booking Guest Information'!$O$21:$O$170&gt;JK$5)*('Booking Guest Information'!$G$21:$G$170=$AA22)),"")</f>
        <v>0</v>
      </c>
      <c r="JL22" s="19">
        <f>IF($AA22&lt;&gt;"",SUMPRODUCT(('Booking Guest Information'!$A$21:$A$170&lt;&gt;"X")*('Booking Guest Information'!$M$21:$M$170&lt;=JL$5)*('Booking Guest Information'!$O$21:$O$170&gt;JL$5)*('Booking Guest Information'!$G$21:$G$170=$AA22)),"")</f>
        <v>0</v>
      </c>
      <c r="JM22" s="19">
        <f>IF($AA22&lt;&gt;"",SUMPRODUCT(('Booking Guest Information'!$A$21:$A$170&lt;&gt;"X")*('Booking Guest Information'!$M$21:$M$170&lt;=JM$5)*('Booking Guest Information'!$O$21:$O$170&gt;JM$5)*('Booking Guest Information'!$G$21:$G$170=$AA22)),"")</f>
        <v>0</v>
      </c>
      <c r="JN22" s="19">
        <f>IF($AA22&lt;&gt;"",SUMPRODUCT(('Booking Guest Information'!$A$21:$A$170&lt;&gt;"X")*('Booking Guest Information'!$M$21:$M$170&lt;=JN$5)*('Booking Guest Information'!$O$21:$O$170&gt;JN$5)*('Booking Guest Information'!$G$21:$G$170=$AA22)),"")</f>
        <v>0</v>
      </c>
      <c r="JO22" s="19">
        <f>IF($AA22&lt;&gt;"",SUMPRODUCT(('Booking Guest Information'!$A$21:$A$170&lt;&gt;"X")*('Booking Guest Information'!$M$21:$M$170&lt;=JO$5)*('Booking Guest Information'!$O$21:$O$170&gt;JO$5)*('Booking Guest Information'!$G$21:$G$170=$AA22)),"")</f>
        <v>0</v>
      </c>
      <c r="JP22" s="19">
        <f>IF($AA22&lt;&gt;"",SUMPRODUCT(('Booking Guest Information'!$A$21:$A$170&lt;&gt;"X")*('Booking Guest Information'!$M$21:$M$170&lt;=JP$5)*('Booking Guest Information'!$O$21:$O$170&gt;JP$5)*('Booking Guest Information'!$G$21:$G$170=$AA22)),"")</f>
        <v>0</v>
      </c>
      <c r="JQ22" s="19">
        <f>IF($AA22&lt;&gt;"",SUMPRODUCT(('Booking Guest Information'!$A$21:$A$170&lt;&gt;"X")*('Booking Guest Information'!$M$21:$M$170&lt;=JQ$5)*('Booking Guest Information'!$O$21:$O$170&gt;JQ$5)*('Booking Guest Information'!$G$21:$G$170=$AA22)),"")</f>
        <v>0</v>
      </c>
      <c r="JR22" s="19">
        <f>IF($AA22&lt;&gt;"",SUMPRODUCT(('Booking Guest Information'!$A$21:$A$170&lt;&gt;"X")*('Booking Guest Information'!$M$21:$M$170&lt;=JR$5)*('Booking Guest Information'!$O$21:$O$170&gt;JR$5)*('Booking Guest Information'!$G$21:$G$170=$AA22)),"")</f>
        <v>0</v>
      </c>
      <c r="JS22" s="19">
        <f>IF($AA22&lt;&gt;"",SUMPRODUCT(('Booking Guest Information'!$A$21:$A$170&lt;&gt;"X")*('Booking Guest Information'!$M$21:$M$170&lt;=JS$5)*('Booking Guest Information'!$O$21:$O$170&gt;JS$5)*('Booking Guest Information'!$G$21:$G$170=$AA22)),"")</f>
        <v>0</v>
      </c>
      <c r="JT22" s="19">
        <f>IF($AA22&lt;&gt;"",SUMPRODUCT(('Booking Guest Information'!$A$21:$A$170&lt;&gt;"X")*('Booking Guest Information'!$M$21:$M$170&lt;=JT$5)*('Booking Guest Information'!$O$21:$O$170&gt;JT$5)*('Booking Guest Information'!$G$21:$G$170=$AA22)),"")</f>
        <v>0</v>
      </c>
      <c r="JU22" s="19">
        <f>IF($AA22&lt;&gt;"",SUMPRODUCT(('Booking Guest Information'!$A$21:$A$170&lt;&gt;"X")*('Booking Guest Information'!$M$21:$M$170&lt;=JU$5)*('Booking Guest Information'!$O$21:$O$170&gt;JU$5)*('Booking Guest Information'!$G$21:$G$170=$AA22)),"")</f>
        <v>0</v>
      </c>
      <c r="JV22" s="19">
        <f>IF($AA22&lt;&gt;"",SUMPRODUCT(('Booking Guest Information'!$A$21:$A$170&lt;&gt;"X")*('Booking Guest Information'!$M$21:$M$170&lt;=JV$5)*('Booking Guest Information'!$O$21:$O$170&gt;JV$5)*('Booking Guest Information'!$G$21:$G$170=$AA22)),"")</f>
        <v>0</v>
      </c>
      <c r="JW22" s="19">
        <f>IF($AA22&lt;&gt;"",SUMPRODUCT(('Booking Guest Information'!$A$21:$A$170&lt;&gt;"X")*('Booking Guest Information'!$M$21:$M$170&lt;=JW$5)*('Booking Guest Information'!$O$21:$O$170&gt;JW$5)*('Booking Guest Information'!$G$21:$G$170=$AA22)),"")</f>
        <v>0</v>
      </c>
      <c r="JX22" s="19">
        <f>IF($AA22&lt;&gt;"",SUMPRODUCT(('Booking Guest Information'!$A$21:$A$170&lt;&gt;"X")*('Booking Guest Information'!$M$21:$M$170&lt;=JX$5)*('Booking Guest Information'!$O$21:$O$170&gt;JX$5)*('Booking Guest Information'!$G$21:$G$170=$AA22)),"")</f>
        <v>0</v>
      </c>
      <c r="JY22" s="19">
        <f>IF($AA22&lt;&gt;"",SUMPRODUCT(('Booking Guest Information'!$A$21:$A$170&lt;&gt;"X")*('Booking Guest Information'!$M$21:$M$170&lt;=JY$5)*('Booking Guest Information'!$O$21:$O$170&gt;JY$5)*('Booking Guest Information'!$G$21:$G$170=$AA22)),"")</f>
        <v>0</v>
      </c>
      <c r="JZ22" s="19">
        <f>IF($AA22&lt;&gt;"",SUMPRODUCT(('Booking Guest Information'!$A$21:$A$170&lt;&gt;"X")*('Booking Guest Information'!$M$21:$M$170&lt;=JZ$5)*('Booking Guest Information'!$O$21:$O$170&gt;JZ$5)*('Booking Guest Information'!$G$21:$G$170=$AA22)),"")</f>
        <v>0</v>
      </c>
      <c r="KA22" s="19">
        <f>IF($AA22&lt;&gt;"",SUMPRODUCT(('Booking Guest Information'!$A$21:$A$170&lt;&gt;"X")*('Booking Guest Information'!$M$21:$M$170&lt;=KA$5)*('Booking Guest Information'!$O$21:$O$170&gt;KA$5)*('Booking Guest Information'!$G$21:$G$170=$AA22)),"")</f>
        <v>0</v>
      </c>
      <c r="KB22" s="19">
        <f>IF($AA22&lt;&gt;"",SUMPRODUCT(('Booking Guest Information'!$A$21:$A$170&lt;&gt;"X")*('Booking Guest Information'!$M$21:$M$170&lt;=KB$5)*('Booking Guest Information'!$O$21:$O$170&gt;KB$5)*('Booking Guest Information'!$G$21:$G$170=$AA22)),"")</f>
        <v>0</v>
      </c>
      <c r="KC22" s="19">
        <f>IF($AA22&lt;&gt;"",SUMPRODUCT(('Booking Guest Information'!$A$21:$A$170&lt;&gt;"X")*('Booking Guest Information'!$M$21:$M$170&lt;=KC$5)*('Booking Guest Information'!$O$21:$O$170&gt;KC$5)*('Booking Guest Information'!$G$21:$G$170=$AA22)),"")</f>
        <v>0</v>
      </c>
      <c r="KD22" s="19">
        <f>IF($AA22&lt;&gt;"",SUMPRODUCT(('Booking Guest Information'!$A$21:$A$170&lt;&gt;"X")*('Booking Guest Information'!$M$21:$M$170&lt;=KD$5)*('Booking Guest Information'!$O$21:$O$170&gt;KD$5)*('Booking Guest Information'!$G$21:$G$170=$AA22)),"")</f>
        <v>0</v>
      </c>
      <c r="KE22" s="19">
        <f>IF($AA22&lt;&gt;"",SUMPRODUCT(('Booking Guest Information'!$A$21:$A$170&lt;&gt;"X")*('Booking Guest Information'!$M$21:$M$170&lt;=KE$5)*('Booking Guest Information'!$O$21:$O$170&gt;KE$5)*('Booking Guest Information'!$G$21:$G$170=$AA22)),"")</f>
        <v>0</v>
      </c>
      <c r="KF22" s="19">
        <f>IF($AA22&lt;&gt;"",SUMPRODUCT(('Booking Guest Information'!$A$21:$A$170&lt;&gt;"X")*('Booking Guest Information'!$M$21:$M$170&lt;=KF$5)*('Booking Guest Information'!$O$21:$O$170&gt;KF$5)*('Booking Guest Information'!$G$21:$G$170=$AA22)),"")</f>
        <v>0</v>
      </c>
      <c r="KG22" s="19">
        <f>IF($AA22&lt;&gt;"",SUMPRODUCT(('Booking Guest Information'!$A$21:$A$170&lt;&gt;"X")*('Booking Guest Information'!$M$21:$M$170&lt;=KG$5)*('Booking Guest Information'!$O$21:$O$170&gt;KG$5)*('Booking Guest Information'!$G$21:$G$170=$AA22)),"")</f>
        <v>0</v>
      </c>
      <c r="KH22" s="19">
        <f>IF($AA22&lt;&gt;"",SUMPRODUCT(('Booking Guest Information'!$A$21:$A$170&lt;&gt;"X")*('Booking Guest Information'!$M$21:$M$170&lt;=KH$5)*('Booking Guest Information'!$O$21:$O$170&gt;KH$5)*('Booking Guest Information'!$G$21:$G$170=$AA22)),"")</f>
        <v>0</v>
      </c>
      <c r="KI22" s="19">
        <f>IF($AA22&lt;&gt;"",SUMPRODUCT(('Booking Guest Information'!$A$21:$A$170&lt;&gt;"X")*('Booking Guest Information'!$M$21:$M$170&lt;=KI$5)*('Booking Guest Information'!$O$21:$O$170&gt;KI$5)*('Booking Guest Information'!$G$21:$G$170=$AA22)),"")</f>
        <v>0</v>
      </c>
      <c r="KJ22" s="19">
        <f>IF($AA22&lt;&gt;"",SUMPRODUCT(('Booking Guest Information'!$A$21:$A$170&lt;&gt;"X")*('Booking Guest Information'!$M$21:$M$170&lt;=KJ$5)*('Booking Guest Information'!$O$21:$O$170&gt;KJ$5)*('Booking Guest Information'!$G$21:$G$170=$AA22)),"")</f>
        <v>0</v>
      </c>
      <c r="KK22" s="19">
        <f>IF($AA22&lt;&gt;"",SUMPRODUCT(('Booking Guest Information'!$A$21:$A$170&lt;&gt;"X")*('Booking Guest Information'!$M$21:$M$170&lt;=KK$5)*('Booking Guest Information'!$O$21:$O$170&gt;KK$5)*('Booking Guest Information'!$G$21:$G$170=$AA22)),"")</f>
        <v>0</v>
      </c>
      <c r="KL22" s="19">
        <f>IF($AA22&lt;&gt;"",SUMPRODUCT(('Booking Guest Information'!$A$21:$A$170&lt;&gt;"X")*('Booking Guest Information'!$M$21:$M$170&lt;=KL$5)*('Booking Guest Information'!$O$21:$O$170&gt;KL$5)*('Booking Guest Information'!$G$21:$G$170=$AA22)),"")</f>
        <v>0</v>
      </c>
      <c r="KM22" s="19">
        <f>IF($AA22&lt;&gt;"",SUMPRODUCT(('Booking Guest Information'!$A$21:$A$170&lt;&gt;"X")*('Booking Guest Information'!$M$21:$M$170&lt;=KM$5)*('Booking Guest Information'!$O$21:$O$170&gt;KM$5)*('Booking Guest Information'!$G$21:$G$170=$AA22)),"")</f>
        <v>0</v>
      </c>
      <c r="KN22" s="19">
        <f>IF($AA22&lt;&gt;"",SUMPRODUCT(('Booking Guest Information'!$A$21:$A$170&lt;&gt;"X")*('Booking Guest Information'!$M$21:$M$170&lt;=KN$5)*('Booking Guest Information'!$O$21:$O$170&gt;KN$5)*('Booking Guest Information'!$G$21:$G$170=$AA22)),"")</f>
        <v>0</v>
      </c>
      <c r="KO22" s="19">
        <f>IF($AA22&lt;&gt;"",SUMPRODUCT(('Booking Guest Information'!$A$21:$A$170&lt;&gt;"X")*('Booking Guest Information'!$M$21:$M$170&lt;=KO$5)*('Booking Guest Information'!$O$21:$O$170&gt;KO$5)*('Booking Guest Information'!$G$21:$G$170=$AA22)),"")</f>
        <v>0</v>
      </c>
      <c r="KP22" s="19">
        <f>IF($AA22&lt;&gt;"",SUMPRODUCT(('Booking Guest Information'!$A$21:$A$170&lt;&gt;"X")*('Booking Guest Information'!$M$21:$M$170&lt;=KP$5)*('Booking Guest Information'!$O$21:$O$170&gt;KP$5)*('Booking Guest Information'!$G$21:$G$170=$AA22)),"")</f>
        <v>0</v>
      </c>
      <c r="KQ22" s="19">
        <f>IF($AA22&lt;&gt;"",SUMPRODUCT(('Booking Guest Information'!$A$21:$A$170&lt;&gt;"X")*('Booking Guest Information'!$M$21:$M$170&lt;=KQ$5)*('Booking Guest Information'!$O$21:$O$170&gt;KQ$5)*('Booking Guest Information'!$G$21:$G$170=$AA22)),"")</f>
        <v>0</v>
      </c>
      <c r="KR22" s="19">
        <f>IF($AA22&lt;&gt;"",SUMPRODUCT(('Booking Guest Information'!$A$21:$A$170&lt;&gt;"X")*('Booking Guest Information'!$M$21:$M$170&lt;=KR$5)*('Booking Guest Information'!$O$21:$O$170&gt;KR$5)*('Booking Guest Information'!$G$21:$G$170=$AA22)),"")</f>
        <v>0</v>
      </c>
      <c r="KS22" s="19">
        <f>IF($AA22&lt;&gt;"",SUMPRODUCT(('Booking Guest Information'!$A$21:$A$170&lt;&gt;"X")*('Booking Guest Information'!$M$21:$M$170&lt;=KS$5)*('Booking Guest Information'!$O$21:$O$170&gt;KS$5)*('Booking Guest Information'!$G$21:$G$170=$AA22)),"")</f>
        <v>0</v>
      </c>
      <c r="KT22" s="19">
        <f>IF($AA22&lt;&gt;"",SUMPRODUCT(('Booking Guest Information'!$A$21:$A$170&lt;&gt;"X")*('Booking Guest Information'!$M$21:$M$170&lt;=KT$5)*('Booking Guest Information'!$O$21:$O$170&gt;KT$5)*('Booking Guest Information'!$G$21:$G$170=$AA22)),"")</f>
        <v>0</v>
      </c>
      <c r="KU22" s="19">
        <f>IF($AA22&lt;&gt;"",SUMPRODUCT(('Booking Guest Information'!$A$21:$A$170&lt;&gt;"X")*('Booking Guest Information'!$M$21:$M$170&lt;=KU$5)*('Booking Guest Information'!$O$21:$O$170&gt;KU$5)*('Booking Guest Information'!$G$21:$G$170=$AA22)),"")</f>
        <v>0</v>
      </c>
      <c r="KV22" s="19">
        <f>IF($AA22&lt;&gt;"",SUMPRODUCT(('Booking Guest Information'!$A$21:$A$170&lt;&gt;"X")*('Booking Guest Information'!$M$21:$M$170&lt;=KV$5)*('Booking Guest Information'!$O$21:$O$170&gt;KV$5)*('Booking Guest Information'!$G$21:$G$170=$AA22)),"")</f>
        <v>0</v>
      </c>
      <c r="KW22" s="19">
        <f>IF($AA22&lt;&gt;"",SUMPRODUCT(('Booking Guest Information'!$A$21:$A$170&lt;&gt;"X")*('Booking Guest Information'!$M$21:$M$170&lt;=KW$5)*('Booking Guest Information'!$O$21:$O$170&gt;KW$5)*('Booking Guest Information'!$G$21:$G$170=$AA22)),"")</f>
        <v>0</v>
      </c>
      <c r="KX22" s="19">
        <f>IF($AA22&lt;&gt;"",SUMPRODUCT(('Booking Guest Information'!$A$21:$A$170&lt;&gt;"X")*('Booking Guest Information'!$M$21:$M$170&lt;=KX$5)*('Booking Guest Information'!$O$21:$O$170&gt;KX$5)*('Booking Guest Information'!$G$21:$G$170=$AA22)),"")</f>
        <v>0</v>
      </c>
      <c r="KY22" s="19">
        <f>IF($AA22&lt;&gt;"",SUMPRODUCT(('Booking Guest Information'!$A$21:$A$170&lt;&gt;"X")*('Booking Guest Information'!$M$21:$M$170&lt;=KY$5)*('Booking Guest Information'!$O$21:$O$170&gt;KY$5)*('Booking Guest Information'!$G$21:$G$170=$AA22)),"")</f>
        <v>0</v>
      </c>
      <c r="KZ22" s="19">
        <f>IF($AA22&lt;&gt;"",SUMPRODUCT(('Booking Guest Information'!$A$21:$A$170&lt;&gt;"X")*('Booking Guest Information'!$M$21:$M$170&lt;=KZ$5)*('Booking Guest Information'!$O$21:$O$170&gt;KZ$5)*('Booking Guest Information'!$G$21:$G$170=$AA22)),"")</f>
        <v>0</v>
      </c>
      <c r="LA22" s="19">
        <f>IF($AA22&lt;&gt;"",SUMPRODUCT(('Booking Guest Information'!$A$21:$A$170&lt;&gt;"X")*('Booking Guest Information'!$M$21:$M$170&lt;=LA$5)*('Booking Guest Information'!$O$21:$O$170&gt;LA$5)*('Booking Guest Information'!$G$21:$G$170=$AA22)),"")</f>
        <v>0</v>
      </c>
      <c r="LB22" s="19">
        <f>IF($AA22&lt;&gt;"",SUMPRODUCT(('Booking Guest Information'!$A$21:$A$170&lt;&gt;"X")*('Booking Guest Information'!$M$21:$M$170&lt;=LB$5)*('Booking Guest Information'!$O$21:$O$170&gt;LB$5)*('Booking Guest Information'!$G$21:$G$170=$AA22)),"")</f>
        <v>0</v>
      </c>
      <c r="LC22" s="19">
        <f>IF($AA22&lt;&gt;"",SUMPRODUCT(('Booking Guest Information'!$A$21:$A$170&lt;&gt;"X")*('Booking Guest Information'!$M$21:$M$170&lt;=LC$5)*('Booking Guest Information'!$O$21:$O$170&gt;LC$5)*('Booking Guest Information'!$G$21:$G$170=$AA22)),"")</f>
        <v>0</v>
      </c>
      <c r="LD22" s="19">
        <f>IF($AA22&lt;&gt;"",SUMPRODUCT(('Booking Guest Information'!$A$21:$A$170&lt;&gt;"X")*('Booking Guest Information'!$M$21:$M$170&lt;=LD$5)*('Booking Guest Information'!$O$21:$O$170&gt;LD$5)*('Booking Guest Information'!$G$21:$G$170=$AA22)),"")</f>
        <v>0</v>
      </c>
      <c r="LE22" s="19">
        <f>IF($AA22&lt;&gt;"",SUMPRODUCT(('Booking Guest Information'!$A$21:$A$170&lt;&gt;"X")*('Booking Guest Information'!$M$21:$M$170&lt;=LE$5)*('Booking Guest Information'!$O$21:$O$170&gt;LE$5)*('Booking Guest Information'!$G$21:$G$170=$AA22)),"")</f>
        <v>0</v>
      </c>
      <c r="LF22" s="19">
        <f>IF($AA22&lt;&gt;"",SUMPRODUCT(('Booking Guest Information'!$A$21:$A$170&lt;&gt;"X")*('Booking Guest Information'!$M$21:$M$170&lt;=LF$5)*('Booking Guest Information'!$O$21:$O$170&gt;LF$5)*('Booking Guest Information'!$G$21:$G$170=$AA22)),"")</f>
        <v>0</v>
      </c>
      <c r="LG22" s="19">
        <f>IF($AA22&lt;&gt;"",SUMPRODUCT(('Booking Guest Information'!$A$21:$A$170&lt;&gt;"X")*('Booking Guest Information'!$M$21:$M$170&lt;=LG$5)*('Booking Guest Information'!$O$21:$O$170&gt;LG$5)*('Booking Guest Information'!$G$21:$G$170=$AA22)),"")</f>
        <v>0</v>
      </c>
      <c r="LH22" s="19">
        <f>IF($AA22&lt;&gt;"",SUMPRODUCT(('Booking Guest Information'!$A$21:$A$170&lt;&gt;"X")*('Booking Guest Information'!$M$21:$M$170&lt;=LH$5)*('Booking Guest Information'!$O$21:$O$170&gt;LH$5)*('Booking Guest Information'!$G$21:$G$170=$AA22)),"")</f>
        <v>0</v>
      </c>
      <c r="LI22" s="19">
        <f>IF($AA22&lt;&gt;"",SUMPRODUCT(('Booking Guest Information'!$A$21:$A$170&lt;&gt;"X")*('Booking Guest Information'!$M$21:$M$170&lt;=LI$5)*('Booking Guest Information'!$O$21:$O$170&gt;LI$5)*('Booking Guest Information'!$G$21:$G$170=$AA22)),"")</f>
        <v>0</v>
      </c>
      <c r="LJ22" s="19">
        <f>IF($AA22&lt;&gt;"",SUMPRODUCT(('Booking Guest Information'!$A$21:$A$170&lt;&gt;"X")*('Booking Guest Information'!$M$21:$M$170&lt;=LJ$5)*('Booking Guest Information'!$O$21:$O$170&gt;LJ$5)*('Booking Guest Information'!$G$21:$G$170=$AA22)),"")</f>
        <v>0</v>
      </c>
      <c r="LK22" s="19">
        <f>IF($AA22&lt;&gt;"",SUMPRODUCT(('Booking Guest Information'!$A$21:$A$170&lt;&gt;"X")*('Booking Guest Information'!$M$21:$M$170&lt;=LK$5)*('Booking Guest Information'!$O$21:$O$170&gt;LK$5)*('Booking Guest Information'!$G$21:$G$170=$AA22)),"")</f>
        <v>0</v>
      </c>
      <c r="LL22" s="19">
        <f>IF($AA22&lt;&gt;"",SUMPRODUCT(('Booking Guest Information'!$A$21:$A$170&lt;&gt;"X")*('Booking Guest Information'!$M$21:$M$170&lt;=LL$5)*('Booking Guest Information'!$O$21:$O$170&gt;LL$5)*('Booking Guest Information'!$G$21:$G$170=$AA22)),"")</f>
        <v>0</v>
      </c>
      <c r="LM22" s="19">
        <f>IF($AA22&lt;&gt;"",SUMPRODUCT(('Booking Guest Information'!$A$21:$A$170&lt;&gt;"X")*('Booking Guest Information'!$M$21:$M$170&lt;=LM$5)*('Booking Guest Information'!$O$21:$O$170&gt;LM$5)*('Booking Guest Information'!$G$21:$G$170=$AA22)),"")</f>
        <v>0</v>
      </c>
      <c r="LN22" s="19">
        <f>IF($AA22&lt;&gt;"",SUMPRODUCT(('Booking Guest Information'!$A$21:$A$170&lt;&gt;"X")*('Booking Guest Information'!$M$21:$M$170&lt;=LN$5)*('Booking Guest Information'!$O$21:$O$170&gt;LN$5)*('Booking Guest Information'!$G$21:$G$170=$AA22)),"")</f>
        <v>0</v>
      </c>
      <c r="LO22" s="19">
        <f>IF($AA22&lt;&gt;"",SUMPRODUCT(('Booking Guest Information'!$A$21:$A$170&lt;&gt;"X")*('Booking Guest Information'!$M$21:$M$170&lt;=LO$5)*('Booking Guest Information'!$O$21:$O$170&gt;LO$5)*('Booking Guest Information'!$G$21:$G$170=$AA22)),"")</f>
        <v>0</v>
      </c>
      <c r="LP22" s="19">
        <f>IF($AA22&lt;&gt;"",SUMPRODUCT(('Booking Guest Information'!$A$21:$A$170&lt;&gt;"X")*('Booking Guest Information'!$M$21:$M$170&lt;=LP$5)*('Booking Guest Information'!$O$21:$O$170&gt;LP$5)*('Booking Guest Information'!$G$21:$G$170=$AA22)),"")</f>
        <v>0</v>
      </c>
      <c r="LQ22" s="19">
        <f>IF($AA22&lt;&gt;"",SUMPRODUCT(('Booking Guest Information'!$A$21:$A$170&lt;&gt;"X")*('Booking Guest Information'!$M$21:$M$170&lt;=LQ$5)*('Booking Guest Information'!$O$21:$O$170&gt;LQ$5)*('Booking Guest Information'!$G$21:$G$170=$AA22)),"")</f>
        <v>0</v>
      </c>
      <c r="LR22" s="19">
        <f>IF($AA22&lt;&gt;"",SUMPRODUCT(('Booking Guest Information'!$A$21:$A$170&lt;&gt;"X")*('Booking Guest Information'!$M$21:$M$170&lt;=LR$5)*('Booking Guest Information'!$O$21:$O$170&gt;LR$5)*('Booking Guest Information'!$G$21:$G$170=$AA22)),"")</f>
        <v>0</v>
      </c>
      <c r="LS22" s="19">
        <f>IF($AA22&lt;&gt;"",SUMPRODUCT(('Booking Guest Information'!$A$21:$A$170&lt;&gt;"X")*('Booking Guest Information'!$M$21:$M$170&lt;=LS$5)*('Booking Guest Information'!$O$21:$O$170&gt;LS$5)*('Booking Guest Information'!$G$21:$G$170=$AA22)),"")</f>
        <v>0</v>
      </c>
      <c r="LT22" s="19">
        <f>IF($AA22&lt;&gt;"",SUMPRODUCT(('Booking Guest Information'!$A$21:$A$170&lt;&gt;"X")*('Booking Guest Information'!$M$21:$M$170&lt;=LT$5)*('Booking Guest Information'!$O$21:$O$170&gt;LT$5)*('Booking Guest Information'!$G$21:$G$170=$AA22)),"")</f>
        <v>0</v>
      </c>
      <c r="LU22" s="19">
        <f>IF($AA22&lt;&gt;"",SUMPRODUCT(('Booking Guest Information'!$A$21:$A$170&lt;&gt;"X")*('Booking Guest Information'!$M$21:$M$170&lt;=LU$5)*('Booking Guest Information'!$O$21:$O$170&gt;LU$5)*('Booking Guest Information'!$G$21:$G$170=$AA22)),"")</f>
        <v>0</v>
      </c>
      <c r="LV22" s="19">
        <f>IF($AA22&lt;&gt;"",SUMPRODUCT(('Booking Guest Information'!$A$21:$A$170&lt;&gt;"X")*('Booking Guest Information'!$M$21:$M$170&lt;=LV$5)*('Booking Guest Information'!$O$21:$O$170&gt;LV$5)*('Booking Guest Information'!$G$21:$G$170=$AA22)),"")</f>
        <v>0</v>
      </c>
      <c r="LW22" s="19">
        <f>IF($AA22&lt;&gt;"",SUMPRODUCT(('Booking Guest Information'!$A$21:$A$170&lt;&gt;"X")*('Booking Guest Information'!$M$21:$M$170&lt;=LW$5)*('Booking Guest Information'!$O$21:$O$170&gt;LW$5)*('Booking Guest Information'!$G$21:$G$170=$AA22)),"")</f>
        <v>0</v>
      </c>
      <c r="LX22" s="19">
        <f>IF($AA22&lt;&gt;"",SUMPRODUCT(('Booking Guest Information'!$A$21:$A$170&lt;&gt;"X")*('Booking Guest Information'!$M$21:$M$170&lt;=LX$5)*('Booking Guest Information'!$O$21:$O$170&gt;LX$5)*('Booking Guest Information'!$G$21:$G$170=$AA22)),"")</f>
        <v>0</v>
      </c>
      <c r="LY22" s="19">
        <f>IF($AA22&lt;&gt;"",SUMPRODUCT(('Booking Guest Information'!$A$21:$A$170&lt;&gt;"X")*('Booking Guest Information'!$M$21:$M$170&lt;=LY$5)*('Booking Guest Information'!$O$21:$O$170&gt;LY$5)*('Booking Guest Information'!$G$21:$G$170=$AA22)),"")</f>
        <v>0</v>
      </c>
      <c r="LZ22" s="19">
        <f>IF($AA22&lt;&gt;"",SUMPRODUCT(('Booking Guest Information'!$A$21:$A$170&lt;&gt;"X")*('Booking Guest Information'!$M$21:$M$170&lt;=LZ$5)*('Booking Guest Information'!$O$21:$O$170&gt;LZ$5)*('Booking Guest Information'!$G$21:$G$170=$AA22)),"")</f>
        <v>0</v>
      </c>
      <c r="MA22" s="19">
        <f>IF($AA22&lt;&gt;"",SUMPRODUCT(('Booking Guest Information'!$A$21:$A$170&lt;&gt;"X")*('Booking Guest Information'!$M$21:$M$170&lt;=MA$5)*('Booking Guest Information'!$O$21:$O$170&gt;MA$5)*('Booking Guest Information'!$G$21:$G$170=$AA22)),"")</f>
        <v>0</v>
      </c>
      <c r="MB22" s="19">
        <f>IF($AA22&lt;&gt;"",SUMPRODUCT(('Booking Guest Information'!$A$21:$A$170&lt;&gt;"X")*('Booking Guest Information'!$M$21:$M$170&lt;=MB$5)*('Booking Guest Information'!$O$21:$O$170&gt;MB$5)*('Booking Guest Information'!$G$21:$G$170=$AA22)),"")</f>
        <v>0</v>
      </c>
      <c r="MC22" s="19">
        <f>IF($AA22&lt;&gt;"",SUMPRODUCT(('Booking Guest Information'!$A$21:$A$170&lt;&gt;"X")*('Booking Guest Information'!$M$21:$M$170&lt;=MC$5)*('Booking Guest Information'!$O$21:$O$170&gt;MC$5)*('Booking Guest Information'!$G$21:$G$170=$AA22)),"")</f>
        <v>0</v>
      </c>
      <c r="MD22" s="19">
        <f>IF($AA22&lt;&gt;"",SUMPRODUCT(('Booking Guest Information'!$A$21:$A$170&lt;&gt;"X")*('Booking Guest Information'!$M$21:$M$170&lt;=MD$5)*('Booking Guest Information'!$O$21:$O$170&gt;MD$5)*('Booking Guest Information'!$G$21:$G$170=$AA22)),"")</f>
        <v>0</v>
      </c>
      <c r="ME22" s="19">
        <f>IF($AA22&lt;&gt;"",SUMPRODUCT(('Booking Guest Information'!$A$21:$A$170&lt;&gt;"X")*('Booking Guest Information'!$M$21:$M$170&lt;=ME$5)*('Booking Guest Information'!$O$21:$O$170&gt;ME$5)*('Booking Guest Information'!$G$21:$G$170=$AA22)),"")</f>
        <v>0</v>
      </c>
      <c r="MF22" s="19">
        <f>IF($AA22&lt;&gt;"",SUMPRODUCT(('Booking Guest Information'!$A$21:$A$170&lt;&gt;"X")*('Booking Guest Information'!$M$21:$M$170&lt;=MF$5)*('Booking Guest Information'!$O$21:$O$170&gt;MF$5)*('Booking Guest Information'!$G$21:$G$170=$AA22)),"")</f>
        <v>0</v>
      </c>
      <c r="MG22" s="19">
        <f>IF($AA22&lt;&gt;"",SUMPRODUCT(('Booking Guest Information'!$A$21:$A$170&lt;&gt;"X")*('Booking Guest Information'!$M$21:$M$170&lt;=MG$5)*('Booking Guest Information'!$O$21:$O$170&gt;MG$5)*('Booking Guest Information'!$G$21:$G$170=$AA22)),"")</f>
        <v>0</v>
      </c>
      <c r="MH22" s="19">
        <f>IF($AA22&lt;&gt;"",SUMPRODUCT(('Booking Guest Information'!$A$21:$A$170&lt;&gt;"X")*('Booking Guest Information'!$M$21:$M$170&lt;=MH$5)*('Booking Guest Information'!$O$21:$O$170&gt;MH$5)*('Booking Guest Information'!$G$21:$G$170=$AA22)),"")</f>
        <v>0</v>
      </c>
      <c r="MI22" s="19">
        <f>IF($AA22&lt;&gt;"",SUMPRODUCT(('Booking Guest Information'!$A$21:$A$170&lt;&gt;"X")*('Booking Guest Information'!$M$21:$M$170&lt;=MI$5)*('Booking Guest Information'!$O$21:$O$170&gt;MI$5)*('Booking Guest Information'!$G$21:$G$170=$AA22)),"")</f>
        <v>0</v>
      </c>
      <c r="MJ22" s="19">
        <f>IF($AA22&lt;&gt;"",SUMPRODUCT(('Booking Guest Information'!$A$21:$A$170&lt;&gt;"X")*('Booking Guest Information'!$M$21:$M$170&lt;=MJ$5)*('Booking Guest Information'!$O$21:$O$170&gt;MJ$5)*('Booking Guest Information'!$G$21:$G$170=$AA22)),"")</f>
        <v>0</v>
      </c>
      <c r="MK22" s="19">
        <f>IF($AA22&lt;&gt;"",SUMPRODUCT(('Booking Guest Information'!$A$21:$A$170&lt;&gt;"X")*('Booking Guest Information'!$M$21:$M$170&lt;=MK$5)*('Booking Guest Information'!$O$21:$O$170&gt;MK$5)*('Booking Guest Information'!$G$21:$G$170=$AA22)),"")</f>
        <v>0</v>
      </c>
      <c r="ML22" s="19">
        <f>IF($AA22&lt;&gt;"",SUMPRODUCT(('Booking Guest Information'!$A$21:$A$170&lt;&gt;"X")*('Booking Guest Information'!$M$21:$M$170&lt;=ML$5)*('Booking Guest Information'!$O$21:$O$170&gt;ML$5)*('Booking Guest Information'!$G$21:$G$170=$AA22)),"")</f>
        <v>0</v>
      </c>
      <c r="MM22" s="19">
        <f>IF($AA22&lt;&gt;"",SUMPRODUCT(('Booking Guest Information'!$A$21:$A$170&lt;&gt;"X")*('Booking Guest Information'!$M$21:$M$170&lt;=MM$5)*('Booking Guest Information'!$O$21:$O$170&gt;MM$5)*('Booking Guest Information'!$G$21:$G$170=$AA22)),"")</f>
        <v>0</v>
      </c>
      <c r="MN22" s="19">
        <f>IF($AA22&lt;&gt;"",SUMPRODUCT(('Booking Guest Information'!$A$21:$A$170&lt;&gt;"X")*('Booking Guest Information'!$M$21:$M$170&lt;=MN$5)*('Booking Guest Information'!$O$21:$O$170&gt;MN$5)*('Booking Guest Information'!$G$21:$G$170=$AA22)),"")</f>
        <v>0</v>
      </c>
      <c r="MO22" s="19">
        <f>IF($AA22&lt;&gt;"",SUMPRODUCT(('Booking Guest Information'!$A$21:$A$170&lt;&gt;"X")*('Booking Guest Information'!$M$21:$M$170&lt;=MO$5)*('Booking Guest Information'!$O$21:$O$170&gt;MO$5)*('Booking Guest Information'!$G$21:$G$170=$AA22)),"")</f>
        <v>0</v>
      </c>
      <c r="MP22" s="19">
        <f>IF($AA22&lt;&gt;"",SUMPRODUCT(('Booking Guest Information'!$A$21:$A$170&lt;&gt;"X")*('Booking Guest Information'!$M$21:$M$170&lt;=MP$5)*('Booking Guest Information'!$O$21:$O$170&gt;MP$5)*('Booking Guest Information'!$G$21:$G$170=$AA22)),"")</f>
        <v>0</v>
      </c>
      <c r="MQ22" s="19">
        <f>IF($AA22&lt;&gt;"",SUMPRODUCT(('Booking Guest Information'!$A$21:$A$170&lt;&gt;"X")*('Booking Guest Information'!$M$21:$M$170&lt;=MQ$5)*('Booking Guest Information'!$O$21:$O$170&gt;MQ$5)*('Booking Guest Information'!$G$21:$G$170=$AA22)),"")</f>
        <v>0</v>
      </c>
      <c r="MR22" s="19">
        <f>IF($AA22&lt;&gt;"",SUMPRODUCT(('Booking Guest Information'!$A$21:$A$170&lt;&gt;"X")*('Booking Guest Information'!$M$21:$M$170&lt;=MR$5)*('Booking Guest Information'!$O$21:$O$170&gt;MR$5)*('Booking Guest Information'!$G$21:$G$170=$AA22)),"")</f>
        <v>0</v>
      </c>
      <c r="MS22" s="19">
        <f>IF($AA22&lt;&gt;"",SUMPRODUCT(('Booking Guest Information'!$A$21:$A$170&lt;&gt;"X")*('Booking Guest Information'!$M$21:$M$170&lt;=MS$5)*('Booking Guest Information'!$O$21:$O$170&gt;MS$5)*('Booking Guest Information'!$G$21:$G$170=$AA22)),"")</f>
        <v>0</v>
      </c>
      <c r="MT22" s="19">
        <f>IF($AA22&lt;&gt;"",SUMPRODUCT(('Booking Guest Information'!$A$21:$A$170&lt;&gt;"X")*('Booking Guest Information'!$M$21:$M$170&lt;=MT$5)*('Booking Guest Information'!$O$21:$O$170&gt;MT$5)*('Booking Guest Information'!$G$21:$G$170=$AA22)),"")</f>
        <v>0</v>
      </c>
      <c r="MU22" s="19">
        <f>IF($AA22&lt;&gt;"",SUMPRODUCT(('Booking Guest Information'!$A$21:$A$170&lt;&gt;"X")*('Booking Guest Information'!$M$21:$M$170&lt;=MU$5)*('Booking Guest Information'!$O$21:$O$170&gt;MU$5)*('Booking Guest Information'!$G$21:$G$170=$AA22)),"")</f>
        <v>0</v>
      </c>
      <c r="MV22" s="19">
        <f>IF($AA22&lt;&gt;"",SUMPRODUCT(('Booking Guest Information'!$A$21:$A$170&lt;&gt;"X")*('Booking Guest Information'!$M$21:$M$170&lt;=MV$5)*('Booking Guest Information'!$O$21:$O$170&gt;MV$5)*('Booking Guest Information'!$G$21:$G$170=$AA22)),"")</f>
        <v>0</v>
      </c>
      <c r="MW22" s="19">
        <f>IF($AA22&lt;&gt;"",SUMPRODUCT(('Booking Guest Information'!$A$21:$A$170&lt;&gt;"X")*('Booking Guest Information'!$M$21:$M$170&lt;=MW$5)*('Booking Guest Information'!$O$21:$O$170&gt;MW$5)*('Booking Guest Information'!$G$21:$G$170=$AA22)),"")</f>
        <v>0</v>
      </c>
      <c r="MX22" s="19">
        <f>IF($AA22&lt;&gt;"",SUMPRODUCT(('Booking Guest Information'!$A$21:$A$170&lt;&gt;"X")*('Booking Guest Information'!$M$21:$M$170&lt;=MX$5)*('Booking Guest Information'!$O$21:$O$170&gt;MX$5)*('Booking Guest Information'!$G$21:$G$170=$AA22)),"")</f>
        <v>0</v>
      </c>
      <c r="MY22" s="19">
        <f>IF($AA22&lt;&gt;"",SUMPRODUCT(('Booking Guest Information'!$A$21:$A$170&lt;&gt;"X")*('Booking Guest Information'!$M$21:$M$170&lt;=MY$5)*('Booking Guest Information'!$O$21:$O$170&gt;MY$5)*('Booking Guest Information'!$G$21:$G$170=$AA22)),"")</f>
        <v>0</v>
      </c>
      <c r="MZ22" s="19">
        <f>IF($AA22&lt;&gt;"",SUMPRODUCT(('Booking Guest Information'!$A$21:$A$170&lt;&gt;"X")*('Booking Guest Information'!$M$21:$M$170&lt;=MZ$5)*('Booking Guest Information'!$O$21:$O$170&gt;MZ$5)*('Booking Guest Information'!$G$21:$G$170=$AA22)),"")</f>
        <v>0</v>
      </c>
      <c r="NA22" s="19">
        <f>IF($AA22&lt;&gt;"",SUMPRODUCT(('Booking Guest Information'!$A$21:$A$170&lt;&gt;"X")*('Booking Guest Information'!$M$21:$M$170&lt;=NA$5)*('Booking Guest Information'!$O$21:$O$170&gt;NA$5)*('Booking Guest Information'!$G$21:$G$170=$AA22)),"")</f>
        <v>0</v>
      </c>
      <c r="NB22" s="19">
        <f>IF($AA22&lt;&gt;"",SUMPRODUCT(('Booking Guest Information'!$A$21:$A$170&lt;&gt;"X")*('Booking Guest Information'!$M$21:$M$170&lt;=NB$5)*('Booking Guest Information'!$O$21:$O$170&gt;NB$5)*('Booking Guest Information'!$G$21:$G$170=$AA22)),"")</f>
        <v>0</v>
      </c>
      <c r="NC22" s="19">
        <f>IF($AA22&lt;&gt;"",SUMPRODUCT(('Booking Guest Information'!$A$21:$A$170&lt;&gt;"X")*('Booking Guest Information'!$M$21:$M$170&lt;=NC$5)*('Booking Guest Information'!$O$21:$O$170&gt;NC$5)*('Booking Guest Information'!$G$21:$G$170=$AA22)),"")</f>
        <v>0</v>
      </c>
      <c r="ND22" s="19">
        <f>IF($AA22&lt;&gt;"",SUMPRODUCT(('Booking Guest Information'!$A$21:$A$170&lt;&gt;"X")*('Booking Guest Information'!$M$21:$M$170&lt;=ND$5)*('Booking Guest Information'!$O$21:$O$170&gt;ND$5)*('Booking Guest Information'!$G$21:$G$170=$AA22)),"")</f>
        <v>0</v>
      </c>
      <c r="NE22" s="19">
        <f>IF($AA22&lt;&gt;"",SUMPRODUCT(('Booking Guest Information'!$A$21:$A$170&lt;&gt;"X")*('Booking Guest Information'!$M$21:$M$170&lt;=NE$5)*('Booking Guest Information'!$O$21:$O$170&gt;NE$5)*('Booking Guest Information'!$G$21:$G$170=$AA22)),"")</f>
        <v>0</v>
      </c>
      <c r="NF22" s="19">
        <f>IF($AA22&lt;&gt;"",SUMPRODUCT(('Booking Guest Information'!$A$21:$A$170&lt;&gt;"X")*('Booking Guest Information'!$M$21:$M$170&lt;=NF$5)*('Booking Guest Information'!$O$21:$O$170&gt;NF$5)*('Booking Guest Information'!$G$21:$G$170=$AA22)),"")</f>
        <v>0</v>
      </c>
      <c r="NG22" s="19">
        <f>IF($AA22&lt;&gt;"",SUMPRODUCT(('Booking Guest Information'!$A$21:$A$170&lt;&gt;"X")*('Booking Guest Information'!$M$21:$M$170&lt;=NG$5)*('Booking Guest Information'!$O$21:$O$170&gt;NG$5)*('Booking Guest Information'!$G$21:$G$170=$AA22)),"")</f>
        <v>0</v>
      </c>
      <c r="NH22" s="19">
        <f>IF($AA22&lt;&gt;"",SUMPRODUCT(('Booking Guest Information'!$A$21:$A$170&lt;&gt;"X")*('Booking Guest Information'!$M$21:$M$170&lt;=NH$5)*('Booking Guest Information'!$O$21:$O$170&gt;NH$5)*('Booking Guest Information'!$G$21:$G$170=$AA22)),"")</f>
        <v>0</v>
      </c>
      <c r="NI22" s="19">
        <f>IF($AA22&lt;&gt;"",SUMPRODUCT(('Booking Guest Information'!$A$21:$A$170&lt;&gt;"X")*('Booking Guest Information'!$M$21:$M$170&lt;=NI$5)*('Booking Guest Information'!$O$21:$O$170&gt;NI$5)*('Booking Guest Information'!$G$21:$G$170=$AA22)),"")</f>
        <v>0</v>
      </c>
      <c r="NJ22" s="19">
        <f>IF($AA22&lt;&gt;"",SUMPRODUCT(('Booking Guest Information'!$A$21:$A$170&lt;&gt;"X")*('Booking Guest Information'!$M$21:$M$170&lt;=NJ$5)*('Booking Guest Information'!$O$21:$O$170&gt;NJ$5)*('Booking Guest Information'!$G$21:$G$170=$AA22)),"")</f>
        <v>0</v>
      </c>
      <c r="NK22" s="19">
        <f>IF($AA22&lt;&gt;"",SUMPRODUCT(('Booking Guest Information'!$A$21:$A$170&lt;&gt;"X")*('Booking Guest Information'!$M$21:$M$170&lt;=NK$5)*('Booking Guest Information'!$O$21:$O$170&gt;NK$5)*('Booking Guest Information'!$G$21:$G$170=$AA22)),"")</f>
        <v>0</v>
      </c>
      <c r="NL22" s="19">
        <f>IF($AA22&lt;&gt;"",SUMPRODUCT(('Booking Guest Information'!$A$21:$A$170&lt;&gt;"X")*('Booking Guest Information'!$M$21:$M$170&lt;=NL$5)*('Booking Guest Information'!$O$21:$O$170&gt;NL$5)*('Booking Guest Information'!$G$21:$G$170=$AA22)),"")</f>
        <v>0</v>
      </c>
      <c r="NM22" s="19">
        <f>IF($AA22&lt;&gt;"",SUMPRODUCT(('Booking Guest Information'!$A$21:$A$170&lt;&gt;"X")*('Booking Guest Information'!$M$21:$M$170&lt;=NM$5)*('Booking Guest Information'!$O$21:$O$170&gt;NM$5)*('Booking Guest Information'!$G$21:$G$170=$AA22)),"")</f>
        <v>0</v>
      </c>
      <c r="NN22" s="19">
        <f>IF($AA22&lt;&gt;"",SUMPRODUCT(('Booking Guest Information'!$A$21:$A$170&lt;&gt;"X")*('Booking Guest Information'!$M$21:$M$170&lt;=NN$5)*('Booking Guest Information'!$O$21:$O$170&gt;NN$5)*('Booking Guest Information'!$G$21:$G$170=$AA22)),"")</f>
        <v>0</v>
      </c>
      <c r="NO22" s="19">
        <f>IF($AA22&lt;&gt;"",SUMPRODUCT(('Booking Guest Information'!$A$21:$A$170&lt;&gt;"X")*('Booking Guest Information'!$M$21:$M$170&lt;=NO$5)*('Booking Guest Information'!$O$21:$O$170&gt;NO$5)*('Booking Guest Information'!$G$21:$G$170=$AA22)),"")</f>
        <v>0</v>
      </c>
      <c r="NP22" s="19">
        <f>IF($AA22&lt;&gt;"",SUMPRODUCT(('Booking Guest Information'!$A$21:$A$170&lt;&gt;"X")*('Booking Guest Information'!$M$21:$M$170&lt;=NP$5)*('Booking Guest Information'!$O$21:$O$170&gt;NP$5)*('Booking Guest Information'!$G$21:$G$170=$AA22)),"")</f>
        <v>0</v>
      </c>
      <c r="NQ22" s="19">
        <f>IF($AA22&lt;&gt;"",SUMPRODUCT(('Booking Guest Information'!$A$21:$A$170&lt;&gt;"X")*('Booking Guest Information'!$M$21:$M$170&lt;=NQ$5)*('Booking Guest Information'!$O$21:$O$170&gt;NQ$5)*('Booking Guest Information'!$G$21:$G$170=$AA22)),"")</f>
        <v>0</v>
      </c>
      <c r="NR22" s="19">
        <f>IF($AA22&lt;&gt;"",SUMPRODUCT(('Booking Guest Information'!$A$21:$A$170&lt;&gt;"X")*('Booking Guest Information'!$M$21:$M$170&lt;=NR$5)*('Booking Guest Information'!$O$21:$O$170&gt;NR$5)*('Booking Guest Information'!$G$21:$G$170=$AA22)),"")</f>
        <v>0</v>
      </c>
      <c r="NS22" s="19">
        <f>IF($AA22&lt;&gt;"",SUMPRODUCT(('Booking Guest Information'!$A$21:$A$170&lt;&gt;"X")*('Booking Guest Information'!$M$21:$M$170&lt;=NS$5)*('Booking Guest Information'!$O$21:$O$170&gt;NS$5)*('Booking Guest Information'!$G$21:$G$170=$AA22)),"")</f>
        <v>0</v>
      </c>
      <c r="NT22" s="19">
        <f>IF($AA22&lt;&gt;"",SUMPRODUCT(('Booking Guest Information'!$A$21:$A$170&lt;&gt;"X")*('Booking Guest Information'!$M$21:$M$170&lt;=NT$5)*('Booking Guest Information'!$O$21:$O$170&gt;NT$5)*('Booking Guest Information'!$G$21:$G$170=$AA22)),"")</f>
        <v>0</v>
      </c>
      <c r="NU22" s="19">
        <f>IF($AA22&lt;&gt;"",SUMPRODUCT(('Booking Guest Information'!$A$21:$A$170&lt;&gt;"X")*('Booking Guest Information'!$M$21:$M$170&lt;=NU$5)*('Booking Guest Information'!$O$21:$O$170&gt;NU$5)*('Booking Guest Information'!$G$21:$G$170=$AA22)),"")</f>
        <v>0</v>
      </c>
      <c r="NV22" s="19">
        <f>IF($AA22&lt;&gt;"",SUMPRODUCT(('Booking Guest Information'!$A$21:$A$170&lt;&gt;"X")*('Booking Guest Information'!$M$21:$M$170&lt;=NV$5)*('Booking Guest Information'!$O$21:$O$170&gt;NV$5)*('Booking Guest Information'!$G$21:$G$170=$AA22)),"")</f>
        <v>0</v>
      </c>
      <c r="NW22" s="19">
        <f>IF($AA22&lt;&gt;"",SUMPRODUCT(('Booking Guest Information'!$A$21:$A$170&lt;&gt;"X")*('Booking Guest Information'!$M$21:$M$170&lt;=NW$5)*('Booking Guest Information'!$O$21:$O$170&gt;NW$5)*('Booking Guest Information'!$G$21:$G$170=$AA22)),"")</f>
        <v>0</v>
      </c>
      <c r="NX22" s="19">
        <f>IF($AA22&lt;&gt;"",SUMPRODUCT(('Booking Guest Information'!$A$21:$A$170&lt;&gt;"X")*('Booking Guest Information'!$M$21:$M$170&lt;=NX$5)*('Booking Guest Information'!$O$21:$O$170&gt;NX$5)*('Booking Guest Information'!$G$21:$G$170=$AA22)),"")</f>
        <v>0</v>
      </c>
      <c r="NY22" s="19">
        <f>IF($AA22&lt;&gt;"",SUMPRODUCT(('Booking Guest Information'!$A$21:$A$170&lt;&gt;"X")*('Booking Guest Information'!$M$21:$M$170&lt;=NY$5)*('Booking Guest Information'!$O$21:$O$170&gt;NY$5)*('Booking Guest Information'!$G$21:$G$170=$AA22)),"")</f>
        <v>0</v>
      </c>
      <c r="NZ22" s="19">
        <f>IF($AA22&lt;&gt;"",SUMPRODUCT(('Booking Guest Information'!$A$21:$A$170&lt;&gt;"X")*('Booking Guest Information'!$M$21:$M$170&lt;=NZ$5)*('Booking Guest Information'!$O$21:$O$170&gt;NZ$5)*('Booking Guest Information'!$G$21:$G$170=$AA22)),"")</f>
        <v>0</v>
      </c>
      <c r="OA22" s="19">
        <f>IF($AA22&lt;&gt;"",SUMPRODUCT(('Booking Guest Information'!$A$21:$A$170&lt;&gt;"X")*('Booking Guest Information'!$M$21:$M$170&lt;=OA$5)*('Booking Guest Information'!$O$21:$O$170&gt;OA$5)*('Booking Guest Information'!$G$21:$G$170=$AA22)),"")</f>
        <v>0</v>
      </c>
      <c r="OB22" s="19">
        <f>IF($AA22&lt;&gt;"",SUMPRODUCT(('Booking Guest Information'!$A$21:$A$170&lt;&gt;"X")*('Booking Guest Information'!$M$21:$M$170&lt;=OB$5)*('Booking Guest Information'!$O$21:$O$170&gt;OB$5)*('Booking Guest Information'!$G$21:$G$170=$AA22)),"")</f>
        <v>0</v>
      </c>
      <c r="OC22" s="19">
        <f>IF($AA22&lt;&gt;"",SUMPRODUCT(('Booking Guest Information'!$A$21:$A$170&lt;&gt;"X")*('Booking Guest Information'!$M$21:$M$170&lt;=OC$5)*('Booking Guest Information'!$O$21:$O$170&gt;OC$5)*('Booking Guest Information'!$G$21:$G$170=$AA22)),"")</f>
        <v>0</v>
      </c>
      <c r="OD22" s="19">
        <f>IF($AA22&lt;&gt;"",SUMPRODUCT(('Booking Guest Information'!$A$21:$A$170&lt;&gt;"X")*('Booking Guest Information'!$M$21:$M$170&lt;=OD$5)*('Booking Guest Information'!$O$21:$O$170&gt;OD$5)*('Booking Guest Information'!$G$21:$G$170=$AA22)),"")</f>
        <v>0</v>
      </c>
      <c r="OE22" s="19">
        <f>IF($AA22&lt;&gt;"",SUMPRODUCT(('Booking Guest Information'!$A$21:$A$170&lt;&gt;"X")*('Booking Guest Information'!$M$21:$M$170&lt;=OE$5)*('Booking Guest Information'!$O$21:$O$170&gt;OE$5)*('Booking Guest Information'!$G$21:$G$170=$AA22)),"")</f>
        <v>0</v>
      </c>
      <c r="OF22" s="19">
        <f>IF($AA22&lt;&gt;"",SUMPRODUCT(('Booking Guest Information'!$A$21:$A$170&lt;&gt;"X")*('Booking Guest Information'!$M$21:$M$170&lt;=OF$5)*('Booking Guest Information'!$O$21:$O$170&gt;OF$5)*('Booking Guest Information'!$G$21:$G$170=$AA22)),"")</f>
        <v>0</v>
      </c>
      <c r="OG22" s="19">
        <f>IF($AA22&lt;&gt;"",SUMPRODUCT(('Booking Guest Information'!$A$21:$A$170&lt;&gt;"X")*('Booking Guest Information'!$M$21:$M$170&lt;=OG$5)*('Booking Guest Information'!$O$21:$O$170&gt;OG$5)*('Booking Guest Information'!$G$21:$G$170=$AA22)),"")</f>
        <v>0</v>
      </c>
      <c r="OH22" s="19">
        <f>IF($AA22&lt;&gt;"",SUMPRODUCT(('Booking Guest Information'!$A$21:$A$170&lt;&gt;"X")*('Booking Guest Information'!$M$21:$M$170&lt;=OH$5)*('Booking Guest Information'!$O$21:$O$170&gt;OH$5)*('Booking Guest Information'!$G$21:$G$170=$AA22)),"")</f>
        <v>0</v>
      </c>
      <c r="OI22" s="19">
        <f>IF($AA22&lt;&gt;"",SUMPRODUCT(('Booking Guest Information'!$A$21:$A$170&lt;&gt;"X")*('Booking Guest Information'!$M$21:$M$170&lt;=OI$5)*('Booking Guest Information'!$O$21:$O$170&gt;OI$5)*('Booking Guest Information'!$G$21:$G$170=$AA22)),"")</f>
        <v>0</v>
      </c>
      <c r="OJ22" s="19">
        <f>IF($AA22&lt;&gt;"",SUMPRODUCT(('Booking Guest Information'!$A$21:$A$170&lt;&gt;"X")*('Booking Guest Information'!$M$21:$M$170&lt;=OJ$5)*('Booking Guest Information'!$O$21:$O$170&gt;OJ$5)*('Booking Guest Information'!$G$21:$G$170=$AA22)),"")</f>
        <v>0</v>
      </c>
      <c r="OK22" s="19">
        <f>IF($AA22&lt;&gt;"",SUMPRODUCT(('Booking Guest Information'!$A$21:$A$170&lt;&gt;"X")*('Booking Guest Information'!$M$21:$M$170&lt;=OK$5)*('Booking Guest Information'!$O$21:$O$170&gt;OK$5)*('Booking Guest Information'!$G$21:$G$170=$AA22)),"")</f>
        <v>0</v>
      </c>
      <c r="OL22" s="19">
        <f>IF($AA22&lt;&gt;"",SUMPRODUCT(('Booking Guest Information'!$A$21:$A$170&lt;&gt;"X")*('Booking Guest Information'!$M$21:$M$170&lt;=OL$5)*('Booking Guest Information'!$O$21:$O$170&gt;OL$5)*('Booking Guest Information'!$G$21:$G$170=$AA22)),"")</f>
        <v>0</v>
      </c>
      <c r="OM22" s="19">
        <f>IF($AA22&lt;&gt;"",SUMPRODUCT(('Booking Guest Information'!$A$21:$A$170&lt;&gt;"X")*('Booking Guest Information'!$M$21:$M$170&lt;=OM$5)*('Booking Guest Information'!$O$21:$O$170&gt;OM$5)*('Booking Guest Information'!$G$21:$G$170=$AA22)),"")</f>
        <v>0</v>
      </c>
      <c r="ON22" s="19">
        <f>IF($AA22&lt;&gt;"",SUMPRODUCT(('Booking Guest Information'!$A$21:$A$170&lt;&gt;"X")*('Booking Guest Information'!$M$21:$M$170&lt;=ON$5)*('Booking Guest Information'!$O$21:$O$170&gt;ON$5)*('Booking Guest Information'!$G$21:$G$170=$AA22)),"")</f>
        <v>0</v>
      </c>
      <c r="OO22" s="19">
        <f>IF($AA22&lt;&gt;"",SUMPRODUCT(('Booking Guest Information'!$A$21:$A$170&lt;&gt;"X")*('Booking Guest Information'!$M$21:$M$170&lt;=OO$5)*('Booking Guest Information'!$O$21:$O$170&gt;OO$5)*('Booking Guest Information'!$G$21:$G$170=$AA22)),"")</f>
        <v>0</v>
      </c>
      <c r="OP22" s="19">
        <f>IF($AA22&lt;&gt;"",SUMPRODUCT(('Booking Guest Information'!$A$21:$A$170&lt;&gt;"X")*('Booking Guest Information'!$M$21:$M$170&lt;=OP$5)*('Booking Guest Information'!$O$21:$O$170&gt;OP$5)*('Booking Guest Information'!$G$21:$G$170=$AA22)),"")</f>
        <v>0</v>
      </c>
      <c r="OQ22" s="19">
        <f>IF($AA22&lt;&gt;"",SUMPRODUCT(('Booking Guest Information'!$A$21:$A$170&lt;&gt;"X")*('Booking Guest Information'!$M$21:$M$170&lt;=OQ$5)*('Booking Guest Information'!$O$21:$O$170&gt;OQ$5)*('Booking Guest Information'!$G$21:$G$170=$AA22)),"")</f>
        <v>0</v>
      </c>
      <c r="OR22" s="19">
        <f>IF($AA22&lt;&gt;"",SUMPRODUCT(('Booking Guest Information'!$A$21:$A$170&lt;&gt;"X")*('Booking Guest Information'!$M$21:$M$170&lt;=OR$5)*('Booking Guest Information'!$O$21:$O$170&gt;OR$5)*('Booking Guest Information'!$G$21:$G$170=$AA22)),"")</f>
        <v>0</v>
      </c>
      <c r="OS22" s="19">
        <f>IF($AA22&lt;&gt;"",SUMPRODUCT(('Booking Guest Information'!$A$21:$A$170&lt;&gt;"X")*('Booking Guest Information'!$M$21:$M$170&lt;=OS$5)*('Booking Guest Information'!$O$21:$O$170&gt;OS$5)*('Booking Guest Information'!$G$21:$G$170=$AA22)),"")</f>
        <v>0</v>
      </c>
      <c r="OT22" s="19">
        <f>IF($AA22&lt;&gt;"",SUMPRODUCT(('Booking Guest Information'!$A$21:$A$170&lt;&gt;"X")*('Booking Guest Information'!$M$21:$M$170&lt;=OT$5)*('Booking Guest Information'!$O$21:$O$170&gt;OT$5)*('Booking Guest Information'!$G$21:$G$170=$AA22)),"")</f>
        <v>0</v>
      </c>
      <c r="OU22" s="19">
        <f>IF($AA22&lt;&gt;"",SUMPRODUCT(('Booking Guest Information'!$A$21:$A$170&lt;&gt;"X")*('Booking Guest Information'!$M$21:$M$170&lt;=OU$5)*('Booking Guest Information'!$O$21:$O$170&gt;OU$5)*('Booking Guest Information'!$G$21:$G$170=$AA22)),"")</f>
        <v>0</v>
      </c>
      <c r="OV22" s="19">
        <f>IF($AA22&lt;&gt;"",SUMPRODUCT(('Booking Guest Information'!$A$21:$A$170&lt;&gt;"X")*('Booking Guest Information'!$M$21:$M$170&lt;=OV$5)*('Booking Guest Information'!$O$21:$O$170&gt;OV$5)*('Booking Guest Information'!$G$21:$G$170=$AA22)),"")</f>
        <v>0</v>
      </c>
      <c r="OW22" s="19">
        <f>IF($AA22&lt;&gt;"",SUMPRODUCT(('Booking Guest Information'!$A$21:$A$170&lt;&gt;"X")*('Booking Guest Information'!$M$21:$M$170&lt;=OW$5)*('Booking Guest Information'!$O$21:$O$170&gt;OW$5)*('Booking Guest Information'!$G$21:$G$170=$AA22)),"")</f>
        <v>0</v>
      </c>
      <c r="OX22" s="19">
        <f>IF($AA22&lt;&gt;"",SUMPRODUCT(('Booking Guest Information'!$A$21:$A$170&lt;&gt;"X")*('Booking Guest Information'!$M$21:$M$170&lt;=OX$5)*('Booking Guest Information'!$O$21:$O$170&gt;OX$5)*('Booking Guest Information'!$G$21:$G$170=$AA22)),"")</f>
        <v>0</v>
      </c>
      <c r="OY22" s="19">
        <f>IF($AA22&lt;&gt;"",SUMPRODUCT(('Booking Guest Information'!$A$21:$A$170&lt;&gt;"X")*('Booking Guest Information'!$M$21:$M$170&lt;=OY$5)*('Booking Guest Information'!$O$21:$O$170&gt;OY$5)*('Booking Guest Information'!$G$21:$G$170=$AA22)),"")</f>
        <v>0</v>
      </c>
      <c r="OZ22" s="19">
        <f>IF($AA22&lt;&gt;"",SUMPRODUCT(('Booking Guest Information'!$A$21:$A$170&lt;&gt;"X")*('Booking Guest Information'!$M$21:$M$170&lt;=OZ$5)*('Booking Guest Information'!$O$21:$O$170&gt;OZ$5)*('Booking Guest Information'!$G$21:$G$170=$AA22)),"")</f>
        <v>0</v>
      </c>
      <c r="PA22" s="19">
        <f>IF($AA22&lt;&gt;"",SUMPRODUCT(('Booking Guest Information'!$A$21:$A$170&lt;&gt;"X")*('Booking Guest Information'!$M$21:$M$170&lt;=PA$5)*('Booking Guest Information'!$O$21:$O$170&gt;PA$5)*('Booking Guest Information'!$G$21:$G$170=$AA22)),"")</f>
        <v>0</v>
      </c>
      <c r="PB22" s="19">
        <f>IF($AA22&lt;&gt;"",SUMPRODUCT(('Booking Guest Information'!$A$21:$A$170&lt;&gt;"X")*('Booking Guest Information'!$M$21:$M$170&lt;=PB$5)*('Booking Guest Information'!$O$21:$O$170&gt;PB$5)*('Booking Guest Information'!$G$21:$G$170=$AA22)),"")</f>
        <v>0</v>
      </c>
      <c r="PC22" s="19">
        <f>IF($AA22&lt;&gt;"",SUMPRODUCT(('Booking Guest Information'!$A$21:$A$170&lt;&gt;"X")*('Booking Guest Information'!$M$21:$M$170&lt;=PC$5)*('Booking Guest Information'!$O$21:$O$170&gt;PC$5)*('Booking Guest Information'!$G$21:$G$170=$AA22)),"")</f>
        <v>0</v>
      </c>
      <c r="PD22" s="19">
        <f>IF($AA22&lt;&gt;"",SUMPRODUCT(('Booking Guest Information'!$A$21:$A$170&lt;&gt;"X")*('Booking Guest Information'!$M$21:$M$170&lt;=PD$5)*('Booking Guest Information'!$O$21:$O$170&gt;PD$5)*('Booking Guest Information'!$G$21:$G$170=$AA22)),"")</f>
        <v>0</v>
      </c>
      <c r="PE22" s="19">
        <f>IF($AA22&lt;&gt;"",SUMPRODUCT(('Booking Guest Information'!$A$21:$A$170&lt;&gt;"X")*('Booking Guest Information'!$M$21:$M$170&lt;=PE$5)*('Booking Guest Information'!$O$21:$O$170&gt;PE$5)*('Booking Guest Information'!$G$21:$G$170=$AA22)),"")</f>
        <v>0</v>
      </c>
      <c r="PF22" s="19">
        <f>IF($AA22&lt;&gt;"",SUMPRODUCT(('Booking Guest Information'!$A$21:$A$170&lt;&gt;"X")*('Booking Guest Information'!$M$21:$M$170&lt;=PF$5)*('Booking Guest Information'!$O$21:$O$170&gt;PF$5)*('Booking Guest Information'!$G$21:$G$170=$AA22)),"")</f>
        <v>0</v>
      </c>
      <c r="PG22" s="19">
        <f>IF($AA22&lt;&gt;"",SUMPRODUCT(('Booking Guest Information'!$A$21:$A$170&lt;&gt;"X")*('Booking Guest Information'!$M$21:$M$170&lt;=PG$5)*('Booking Guest Information'!$O$21:$O$170&gt;PG$5)*('Booking Guest Information'!$G$21:$G$170=$AA22)),"")</f>
        <v>0</v>
      </c>
      <c r="PH22" s="19">
        <f>IF($AA22&lt;&gt;"",SUMPRODUCT(('Booking Guest Information'!$A$21:$A$170&lt;&gt;"X")*('Booking Guest Information'!$M$21:$M$170&lt;=PH$5)*('Booking Guest Information'!$O$21:$O$170&gt;PH$5)*('Booking Guest Information'!$G$21:$G$170=$AA22)),"")</f>
        <v>0</v>
      </c>
      <c r="PI22" s="19">
        <f>IF($AA22&lt;&gt;"",SUMPRODUCT(('Booking Guest Information'!$A$21:$A$170&lt;&gt;"X")*('Booking Guest Information'!$M$21:$M$170&lt;=PI$5)*('Booking Guest Information'!$O$21:$O$170&gt;PI$5)*('Booking Guest Information'!$G$21:$G$170=$AA22)),"")</f>
        <v>0</v>
      </c>
      <c r="PJ22" s="19">
        <f>IF($AA22&lt;&gt;"",SUMPRODUCT(('Booking Guest Information'!$A$21:$A$170&lt;&gt;"X")*('Booking Guest Information'!$M$21:$M$170&lt;=PJ$5)*('Booking Guest Information'!$O$21:$O$170&gt;PJ$5)*('Booking Guest Information'!$G$21:$G$170=$AA22)),"")</f>
        <v>0</v>
      </c>
      <c r="PK22" s="19">
        <f>IF($AA22&lt;&gt;"",SUMPRODUCT(('Booking Guest Information'!$A$21:$A$170&lt;&gt;"X")*('Booking Guest Information'!$M$21:$M$170&lt;=PK$5)*('Booking Guest Information'!$O$21:$O$170&gt;PK$5)*('Booking Guest Information'!$G$21:$G$170=$AA22)),"")</f>
        <v>0</v>
      </c>
      <c r="PL22" s="19">
        <f>IF($AA22&lt;&gt;"",SUMPRODUCT(('Booking Guest Information'!$A$21:$A$170&lt;&gt;"X")*('Booking Guest Information'!$M$21:$M$170&lt;=PL$5)*('Booking Guest Information'!$O$21:$O$170&gt;PL$5)*('Booking Guest Information'!$G$21:$G$170=$AA22)),"")</f>
        <v>0</v>
      </c>
      <c r="PM22" s="19">
        <f>IF($AA22&lt;&gt;"",SUMPRODUCT(('Booking Guest Information'!$A$21:$A$170&lt;&gt;"X")*('Booking Guest Information'!$M$21:$M$170&lt;=PM$5)*('Booking Guest Information'!$O$21:$O$170&gt;PM$5)*('Booking Guest Information'!$G$21:$G$170=$AA22)),"")</f>
        <v>0</v>
      </c>
      <c r="PN22" s="19">
        <f>IF($AA22&lt;&gt;"",SUMPRODUCT(('Booking Guest Information'!$A$21:$A$170&lt;&gt;"X")*('Booking Guest Information'!$M$21:$M$170&lt;=PN$5)*('Booking Guest Information'!$O$21:$O$170&gt;PN$5)*('Booking Guest Information'!$G$21:$G$170=$AA22)),"")</f>
        <v>0</v>
      </c>
      <c r="PO22" s="19">
        <f>IF($AA22&lt;&gt;"",SUMPRODUCT(('Booking Guest Information'!$A$21:$A$170&lt;&gt;"X")*('Booking Guest Information'!$M$21:$M$170&lt;=PO$5)*('Booking Guest Information'!$O$21:$O$170&gt;PO$5)*('Booking Guest Information'!$G$21:$G$170=$AA22)),"")</f>
        <v>0</v>
      </c>
      <c r="PP22" s="19">
        <f>IF($AA22&lt;&gt;"",SUMPRODUCT(('Booking Guest Information'!$A$21:$A$170&lt;&gt;"X")*('Booking Guest Information'!$M$21:$M$170&lt;=PP$5)*('Booking Guest Information'!$O$21:$O$170&gt;PP$5)*('Booking Guest Information'!$G$21:$G$170=$AA22)),"")</f>
        <v>0</v>
      </c>
      <c r="PQ22" s="19">
        <f>IF($AA22&lt;&gt;"",SUMPRODUCT(('Booking Guest Information'!$A$21:$A$170&lt;&gt;"X")*('Booking Guest Information'!$M$21:$M$170&lt;=PQ$5)*('Booking Guest Information'!$O$21:$O$170&gt;PQ$5)*('Booking Guest Information'!$G$21:$G$170=$AA22)),"")</f>
        <v>0</v>
      </c>
      <c r="PR22" s="19">
        <f>IF($AA22&lt;&gt;"",SUMPRODUCT(('Booking Guest Information'!$A$21:$A$170&lt;&gt;"X")*('Booking Guest Information'!$M$21:$M$170&lt;=PR$5)*('Booking Guest Information'!$O$21:$O$170&gt;PR$5)*('Booking Guest Information'!$G$21:$G$170=$AA22)),"")</f>
        <v>0</v>
      </c>
      <c r="PS22" s="19">
        <f>IF($AA22&lt;&gt;"",SUMPRODUCT(('Booking Guest Information'!$A$21:$A$170&lt;&gt;"X")*('Booking Guest Information'!$M$21:$M$170&lt;=PS$5)*('Booking Guest Information'!$O$21:$O$170&gt;PS$5)*('Booking Guest Information'!$G$21:$G$170=$AA22)),"")</f>
        <v>0</v>
      </c>
      <c r="PT22" s="19">
        <f>IF($AA22&lt;&gt;"",SUMPRODUCT(('Booking Guest Information'!$A$21:$A$170&lt;&gt;"X")*('Booking Guest Information'!$M$21:$M$170&lt;=PT$5)*('Booking Guest Information'!$O$21:$O$170&gt;PT$5)*('Booking Guest Information'!$G$21:$G$170=$AA22)),"")</f>
        <v>0</v>
      </c>
      <c r="PU22" s="19">
        <f>IF($AA22&lt;&gt;"",SUMPRODUCT(('Booking Guest Information'!$A$21:$A$170&lt;&gt;"X")*('Booking Guest Information'!$M$21:$M$170&lt;=PU$5)*('Booking Guest Information'!$O$21:$O$170&gt;PU$5)*('Booking Guest Information'!$G$21:$G$170=$AA22)),"")</f>
        <v>0</v>
      </c>
      <c r="PV22" s="19">
        <f>IF($AA22&lt;&gt;"",SUMPRODUCT(('Booking Guest Information'!$A$21:$A$170&lt;&gt;"X")*('Booking Guest Information'!$M$21:$M$170&lt;=PV$5)*('Booking Guest Information'!$O$21:$O$170&gt;PV$5)*('Booking Guest Information'!$G$21:$G$170=$AA22)),"")</f>
        <v>0</v>
      </c>
      <c r="PW22" s="19">
        <f>IF($AA22&lt;&gt;"",SUMPRODUCT(('Booking Guest Information'!$A$21:$A$170&lt;&gt;"X")*('Booking Guest Information'!$M$21:$M$170&lt;=PW$5)*('Booking Guest Information'!$O$21:$O$170&gt;PW$5)*('Booking Guest Information'!$G$21:$G$170=$AA22)),"")</f>
        <v>0</v>
      </c>
      <c r="PX22" s="19">
        <f>IF($AA22&lt;&gt;"",SUMPRODUCT(('Booking Guest Information'!$A$21:$A$170&lt;&gt;"X")*('Booking Guest Information'!$M$21:$M$170&lt;=PX$5)*('Booking Guest Information'!$O$21:$O$170&gt;PX$5)*('Booking Guest Information'!$G$21:$G$170=$AA22)),"")</f>
        <v>0</v>
      </c>
      <c r="PY22" s="19">
        <f>IF($AA22&lt;&gt;"",SUMPRODUCT(('Booking Guest Information'!$A$21:$A$170&lt;&gt;"X")*('Booking Guest Information'!$M$21:$M$170&lt;=PY$5)*('Booking Guest Information'!$O$21:$O$170&gt;PY$5)*('Booking Guest Information'!$G$21:$G$170=$AA22)),"")</f>
        <v>0</v>
      </c>
      <c r="PZ22" s="19">
        <f>IF($AA22&lt;&gt;"",SUMPRODUCT(('Booking Guest Information'!$A$21:$A$170&lt;&gt;"X")*('Booking Guest Information'!$M$21:$M$170&lt;=PZ$5)*('Booking Guest Information'!$O$21:$O$170&gt;PZ$5)*('Booking Guest Information'!$G$21:$G$170=$AA22)),"")</f>
        <v>0</v>
      </c>
      <c r="QA22" s="19">
        <f>IF($AA22&lt;&gt;"",SUMPRODUCT(('Booking Guest Information'!$A$21:$A$170&lt;&gt;"X")*('Booking Guest Information'!$M$21:$M$170&lt;=QA$5)*('Booking Guest Information'!$O$21:$O$170&gt;QA$5)*('Booking Guest Information'!$G$21:$G$170=$AA22)),"")</f>
        <v>0</v>
      </c>
      <c r="QB22" s="19">
        <f>IF($AA22&lt;&gt;"",SUMPRODUCT(('Booking Guest Information'!$A$21:$A$170&lt;&gt;"X")*('Booking Guest Information'!$M$21:$M$170&lt;=QB$5)*('Booking Guest Information'!$O$21:$O$170&gt;QB$5)*('Booking Guest Information'!$G$21:$G$170=$AA22)),"")</f>
        <v>0</v>
      </c>
      <c r="QC22" s="19">
        <f>IF($AA22&lt;&gt;"",SUMPRODUCT(('Booking Guest Information'!$A$21:$A$170&lt;&gt;"X")*('Booking Guest Information'!$M$21:$M$170&lt;=QC$5)*('Booking Guest Information'!$O$21:$O$170&gt;QC$5)*('Booking Guest Information'!$G$21:$G$170=$AA22)),"")</f>
        <v>0</v>
      </c>
      <c r="QD22" s="19">
        <f>IF($AA22&lt;&gt;"",SUMPRODUCT(('Booking Guest Information'!$A$21:$A$170&lt;&gt;"X")*('Booking Guest Information'!$M$21:$M$170&lt;=QD$5)*('Booking Guest Information'!$O$21:$O$170&gt;QD$5)*('Booking Guest Information'!$G$21:$G$170=$AA22)),"")</f>
        <v>0</v>
      </c>
      <c r="QE22" s="19">
        <f>IF($AA22&lt;&gt;"",SUMPRODUCT(('Booking Guest Information'!$A$21:$A$170&lt;&gt;"X")*('Booking Guest Information'!$M$21:$M$170&lt;=QE$5)*('Booking Guest Information'!$O$21:$O$170&gt;QE$5)*('Booking Guest Information'!$G$21:$G$170=$AA22)),"")</f>
        <v>0</v>
      </c>
      <c r="QF22" s="19">
        <f>IF($AA22&lt;&gt;"",SUMPRODUCT(('Booking Guest Information'!$A$21:$A$170&lt;&gt;"X")*('Booking Guest Information'!$M$21:$M$170&lt;=QF$5)*('Booking Guest Information'!$O$21:$O$170&gt;QF$5)*('Booking Guest Information'!$G$21:$G$170=$AA22)),"")</f>
        <v>0</v>
      </c>
      <c r="QG22" s="19">
        <f>IF($AA22&lt;&gt;"",SUMPRODUCT(('Booking Guest Information'!$A$21:$A$170&lt;&gt;"X")*('Booking Guest Information'!$M$21:$M$170&lt;=QG$5)*('Booking Guest Information'!$O$21:$O$170&gt;QG$5)*('Booking Guest Information'!$G$21:$G$170=$AA22)),"")</f>
        <v>0</v>
      </c>
      <c r="QH22" s="19">
        <f>IF($AA22&lt;&gt;"",SUMPRODUCT(('Booking Guest Information'!$A$21:$A$170&lt;&gt;"X")*('Booking Guest Information'!$M$21:$M$170&lt;=QH$5)*('Booking Guest Information'!$O$21:$O$170&gt;QH$5)*('Booking Guest Information'!$G$21:$G$170=$AA22)),"")</f>
        <v>0</v>
      </c>
      <c r="QI22" s="19">
        <f>IF($AA22&lt;&gt;"",SUMPRODUCT(('Booking Guest Information'!$A$21:$A$170&lt;&gt;"X")*('Booking Guest Information'!$M$21:$M$170&lt;=QI$5)*('Booking Guest Information'!$O$21:$O$170&gt;QI$5)*('Booking Guest Information'!$G$21:$G$170=$AA22)),"")</f>
        <v>0</v>
      </c>
      <c r="QJ22" s="19">
        <f>IF($AA22&lt;&gt;"",SUMPRODUCT(('Booking Guest Information'!$A$21:$A$170&lt;&gt;"X")*('Booking Guest Information'!$M$21:$M$170&lt;=QJ$5)*('Booking Guest Information'!$O$21:$O$170&gt;QJ$5)*('Booking Guest Information'!$G$21:$G$170=$AA22)),"")</f>
        <v>0</v>
      </c>
      <c r="QK22" s="19">
        <f>IF($AA22&lt;&gt;"",SUMPRODUCT(('Booking Guest Information'!$A$21:$A$170&lt;&gt;"X")*('Booking Guest Information'!$M$21:$M$170&lt;=QK$5)*('Booking Guest Information'!$O$21:$O$170&gt;QK$5)*('Booking Guest Information'!$G$21:$G$170=$AA22)),"")</f>
        <v>0</v>
      </c>
      <c r="QL22" s="19">
        <f>IF($AA22&lt;&gt;"",SUMPRODUCT(('Booking Guest Information'!$A$21:$A$170&lt;&gt;"X")*('Booking Guest Information'!$M$21:$M$170&lt;=QL$5)*('Booking Guest Information'!$O$21:$O$170&gt;QL$5)*('Booking Guest Information'!$G$21:$G$170=$AA22)),"")</f>
        <v>0</v>
      </c>
      <c r="QM22" s="19">
        <f>IF($AA22&lt;&gt;"",SUMPRODUCT(('Booking Guest Information'!$A$21:$A$170&lt;&gt;"X")*('Booking Guest Information'!$M$21:$M$170&lt;=QM$5)*('Booking Guest Information'!$O$21:$O$170&gt;QM$5)*('Booking Guest Information'!$G$21:$G$170=$AA22)),"")</f>
        <v>0</v>
      </c>
      <c r="QN22" s="19">
        <f>IF($AA22&lt;&gt;"",SUMPRODUCT(('Booking Guest Information'!$A$21:$A$170&lt;&gt;"X")*('Booking Guest Information'!$M$21:$M$170&lt;=QN$5)*('Booking Guest Information'!$O$21:$O$170&gt;QN$5)*('Booking Guest Information'!$G$21:$G$170=$AA22)),"")</f>
        <v>0</v>
      </c>
      <c r="QO22" s="19">
        <f>IF($AA22&lt;&gt;"",SUMPRODUCT(('Booking Guest Information'!$A$21:$A$170&lt;&gt;"X")*('Booking Guest Information'!$M$21:$M$170&lt;=QO$5)*('Booking Guest Information'!$O$21:$O$170&gt;QO$5)*('Booking Guest Information'!$G$21:$G$170=$AA22)),"")</f>
        <v>0</v>
      </c>
      <c r="QP22" s="19">
        <f>IF($AA22&lt;&gt;"",SUMPRODUCT(('Booking Guest Information'!$A$21:$A$170&lt;&gt;"X")*('Booking Guest Information'!$M$21:$M$170&lt;=QP$5)*('Booking Guest Information'!$O$21:$O$170&gt;QP$5)*('Booking Guest Information'!$G$21:$G$170=$AA22)),"")</f>
        <v>0</v>
      </c>
      <c r="QQ22" s="19">
        <f>IF($AA22&lt;&gt;"",SUMPRODUCT(('Booking Guest Information'!$A$21:$A$170&lt;&gt;"X")*('Booking Guest Information'!$M$21:$M$170&lt;=QQ$5)*('Booking Guest Information'!$O$21:$O$170&gt;QQ$5)*('Booking Guest Information'!$G$21:$G$170=$AA22)),"")</f>
        <v>0</v>
      </c>
      <c r="QR22" s="19">
        <f>IF($AA22&lt;&gt;"",SUMPRODUCT(('Booking Guest Information'!$A$21:$A$170&lt;&gt;"X")*('Booking Guest Information'!$M$21:$M$170&lt;=QR$5)*('Booking Guest Information'!$O$21:$O$170&gt;QR$5)*('Booking Guest Information'!$G$21:$G$170=$AA22)),"")</f>
        <v>0</v>
      </c>
      <c r="QS22" s="19">
        <f>IF($AA22&lt;&gt;"",SUMPRODUCT(('Booking Guest Information'!$A$21:$A$170&lt;&gt;"X")*('Booking Guest Information'!$M$21:$M$170&lt;=QS$5)*('Booking Guest Information'!$O$21:$O$170&gt;QS$5)*('Booking Guest Information'!$G$21:$G$170=$AA22)),"")</f>
        <v>0</v>
      </c>
      <c r="QT22" s="19">
        <f>IF($AA22&lt;&gt;"",SUMPRODUCT(('Booking Guest Information'!$A$21:$A$170&lt;&gt;"X")*('Booking Guest Information'!$M$21:$M$170&lt;=QT$5)*('Booking Guest Information'!$O$21:$O$170&gt;QT$5)*('Booking Guest Information'!$G$21:$G$170=$AA22)),"")</f>
        <v>0</v>
      </c>
      <c r="QU22" s="19">
        <f>IF($AA22&lt;&gt;"",SUMPRODUCT(('Booking Guest Information'!$A$21:$A$170&lt;&gt;"X")*('Booking Guest Information'!$M$21:$M$170&lt;=QU$5)*('Booking Guest Information'!$O$21:$O$170&gt;QU$5)*('Booking Guest Information'!$G$21:$G$170=$AA22)),"")</f>
        <v>0</v>
      </c>
      <c r="QV22" s="19">
        <f>IF($AA22&lt;&gt;"",SUMPRODUCT(('Booking Guest Information'!$A$21:$A$170&lt;&gt;"X")*('Booking Guest Information'!$M$21:$M$170&lt;=QV$5)*('Booking Guest Information'!$O$21:$O$170&gt;QV$5)*('Booking Guest Information'!$G$21:$G$170=$AA22)),"")</f>
        <v>0</v>
      </c>
      <c r="QW22" s="19">
        <f>IF($AA22&lt;&gt;"",SUMPRODUCT(('Booking Guest Information'!$A$21:$A$170&lt;&gt;"X")*('Booking Guest Information'!$M$21:$M$170&lt;=QW$5)*('Booking Guest Information'!$O$21:$O$170&gt;QW$5)*('Booking Guest Information'!$G$21:$G$170=$AA22)),"")</f>
        <v>0</v>
      </c>
      <c r="QX22" s="19">
        <f>IF($AA22&lt;&gt;"",SUMPRODUCT(('Booking Guest Information'!$A$21:$A$170&lt;&gt;"X")*('Booking Guest Information'!$M$21:$M$170&lt;=QX$5)*('Booking Guest Information'!$O$21:$O$170&gt;QX$5)*('Booking Guest Information'!$G$21:$G$170=$AA22)),"")</f>
        <v>0</v>
      </c>
      <c r="QY22" s="19">
        <f>IF($AA22&lt;&gt;"",SUMPRODUCT(('Booking Guest Information'!$A$21:$A$170&lt;&gt;"X")*('Booking Guest Information'!$M$21:$M$170&lt;=QY$5)*('Booking Guest Information'!$O$21:$O$170&gt;QY$5)*('Booking Guest Information'!$G$21:$G$170=$AA22)),"")</f>
        <v>0</v>
      </c>
      <c r="QZ22" s="19">
        <f>IF($AA22&lt;&gt;"",SUMPRODUCT(('Booking Guest Information'!$A$21:$A$170&lt;&gt;"X")*('Booking Guest Information'!$M$21:$M$170&lt;=QZ$5)*('Booking Guest Information'!$O$21:$O$170&gt;QZ$5)*('Booking Guest Information'!$G$21:$G$170=$AA22)),"")</f>
        <v>0</v>
      </c>
      <c r="RA22" s="19">
        <f>IF($AA22&lt;&gt;"",SUMPRODUCT(('Booking Guest Information'!$A$21:$A$170&lt;&gt;"X")*('Booking Guest Information'!$M$21:$M$170&lt;=RA$5)*('Booking Guest Information'!$O$21:$O$170&gt;RA$5)*('Booking Guest Information'!$G$21:$G$170=$AA22)),"")</f>
        <v>0</v>
      </c>
      <c r="RB22" s="19">
        <f>IF($AA22&lt;&gt;"",SUMPRODUCT(('Booking Guest Information'!$A$21:$A$170&lt;&gt;"X")*('Booking Guest Information'!$M$21:$M$170&lt;=RB$5)*('Booking Guest Information'!$O$21:$O$170&gt;RB$5)*('Booking Guest Information'!$G$21:$G$170=$AA22)),"")</f>
        <v>0</v>
      </c>
      <c r="RC22" s="19">
        <f>IF($AA22&lt;&gt;"",SUMPRODUCT(('Booking Guest Information'!$A$21:$A$170&lt;&gt;"X")*('Booking Guest Information'!$M$21:$M$170&lt;=RC$5)*('Booking Guest Information'!$O$21:$O$170&gt;RC$5)*('Booking Guest Information'!$G$21:$G$170=$AA22)),"")</f>
        <v>0</v>
      </c>
      <c r="RD22" s="19">
        <f>IF($AA22&lt;&gt;"",SUMPRODUCT(('Booking Guest Information'!$A$21:$A$170&lt;&gt;"X")*('Booking Guest Information'!$M$21:$M$170&lt;=RD$5)*('Booking Guest Information'!$O$21:$O$170&gt;RD$5)*('Booking Guest Information'!$G$21:$G$170=$AA22)),"")</f>
        <v>0</v>
      </c>
      <c r="RE22" s="19">
        <f>IF($AA22&lt;&gt;"",SUMPRODUCT(('Booking Guest Information'!$A$21:$A$170&lt;&gt;"X")*('Booking Guest Information'!$M$21:$M$170&lt;=RE$5)*('Booking Guest Information'!$O$21:$O$170&gt;RE$5)*('Booking Guest Information'!$G$21:$G$170=$AA22)),"")</f>
        <v>0</v>
      </c>
      <c r="RF22" s="19">
        <f>IF($AA22&lt;&gt;"",SUMPRODUCT(('Booking Guest Information'!$A$21:$A$170&lt;&gt;"X")*('Booking Guest Information'!$M$21:$M$170&lt;=RF$5)*('Booking Guest Information'!$O$21:$O$170&gt;RF$5)*('Booking Guest Information'!$G$21:$G$170=$AA22)),"")</f>
        <v>0</v>
      </c>
      <c r="RG22" s="19">
        <f>IF($AA22&lt;&gt;"",SUMPRODUCT(('Booking Guest Information'!$A$21:$A$170&lt;&gt;"X")*('Booking Guest Information'!$M$21:$M$170&lt;=RG$5)*('Booking Guest Information'!$O$21:$O$170&gt;RG$5)*('Booking Guest Information'!$G$21:$G$170=$AA22)),"")</f>
        <v>0</v>
      </c>
      <c r="RH22" s="19">
        <f>IF($AA22&lt;&gt;"",SUMPRODUCT(('Booking Guest Information'!$A$21:$A$170&lt;&gt;"X")*('Booking Guest Information'!$M$21:$M$170&lt;=RH$5)*('Booking Guest Information'!$O$21:$O$170&gt;RH$5)*('Booking Guest Information'!$G$21:$G$170=$AA22)),"")</f>
        <v>0</v>
      </c>
      <c r="RI22" s="19">
        <f>IF($AA22&lt;&gt;"",SUMPRODUCT(('Booking Guest Information'!$A$21:$A$170&lt;&gt;"X")*('Booking Guest Information'!$M$21:$M$170&lt;=RI$5)*('Booking Guest Information'!$O$21:$O$170&gt;RI$5)*('Booking Guest Information'!$G$21:$G$170=$AA22)),"")</f>
        <v>0</v>
      </c>
      <c r="RJ22" s="19">
        <f>IF($AA22&lt;&gt;"",SUMPRODUCT(('Booking Guest Information'!$A$21:$A$170&lt;&gt;"X")*('Booking Guest Information'!$M$21:$M$170&lt;=RJ$5)*('Booking Guest Information'!$O$21:$O$170&gt;RJ$5)*('Booking Guest Information'!$G$21:$G$170=$AA22)),"")</f>
        <v>0</v>
      </c>
      <c r="RK22" s="19">
        <f>IF($AA22&lt;&gt;"",SUMPRODUCT(('Booking Guest Information'!$A$21:$A$170&lt;&gt;"X")*('Booking Guest Information'!$M$21:$M$170&lt;=RK$5)*('Booking Guest Information'!$O$21:$O$170&gt;RK$5)*('Booking Guest Information'!$G$21:$G$170=$AA22)),"")</f>
        <v>0</v>
      </c>
      <c r="RL22" s="19">
        <f>IF($AA22&lt;&gt;"",SUMPRODUCT(('Booking Guest Information'!$A$21:$A$170&lt;&gt;"X")*('Booking Guest Information'!$M$21:$M$170&lt;=RL$5)*('Booking Guest Information'!$O$21:$O$170&gt;RL$5)*('Booking Guest Information'!$G$21:$G$170=$AA22)),"")</f>
        <v>0</v>
      </c>
      <c r="RM22" s="19">
        <f>IF($AA22&lt;&gt;"",SUMPRODUCT(('Booking Guest Information'!$A$21:$A$170&lt;&gt;"X")*('Booking Guest Information'!$M$21:$M$170&lt;=RM$5)*('Booking Guest Information'!$O$21:$O$170&gt;RM$5)*('Booking Guest Information'!$G$21:$G$170=$AA22)),"")</f>
        <v>0</v>
      </c>
      <c r="RN22" s="19">
        <f>IF($AA22&lt;&gt;"",SUMPRODUCT(('Booking Guest Information'!$A$21:$A$170&lt;&gt;"X")*('Booking Guest Information'!$M$21:$M$170&lt;=RN$5)*('Booking Guest Information'!$O$21:$O$170&gt;RN$5)*('Booking Guest Information'!$G$21:$G$170=$AA22)),"")</f>
        <v>0</v>
      </c>
      <c r="RO22" s="19">
        <f>IF($AA22&lt;&gt;"",SUMPRODUCT(('Booking Guest Information'!$A$21:$A$170&lt;&gt;"X")*('Booking Guest Information'!$M$21:$M$170&lt;=RO$5)*('Booking Guest Information'!$O$21:$O$170&gt;RO$5)*('Booking Guest Information'!$G$21:$G$170=$AA22)),"")</f>
        <v>0</v>
      </c>
      <c r="RP22" s="19">
        <f>IF($AA22&lt;&gt;"",SUMPRODUCT(('Booking Guest Information'!$A$21:$A$170&lt;&gt;"X")*('Booking Guest Information'!$M$21:$M$170&lt;=RP$5)*('Booking Guest Information'!$O$21:$O$170&gt;RP$5)*('Booking Guest Information'!$G$21:$G$170=$AA22)),"")</f>
        <v>0</v>
      </c>
      <c r="RQ22" s="19">
        <f>IF($AA22&lt;&gt;"",SUMPRODUCT(('Booking Guest Information'!$A$21:$A$170&lt;&gt;"X")*('Booking Guest Information'!$M$21:$M$170&lt;=RQ$5)*('Booking Guest Information'!$O$21:$O$170&gt;RQ$5)*('Booking Guest Information'!$G$21:$G$170=$AA22)),"")</f>
        <v>0</v>
      </c>
      <c r="RR22" s="19">
        <f>IF($AA22&lt;&gt;"",SUMPRODUCT(('Booking Guest Information'!$A$21:$A$170&lt;&gt;"X")*('Booking Guest Information'!$M$21:$M$170&lt;=RR$5)*('Booking Guest Information'!$O$21:$O$170&gt;RR$5)*('Booking Guest Information'!$G$21:$G$170=$AA22)),"")</f>
        <v>0</v>
      </c>
      <c r="RS22" s="19">
        <f>IF($AA22&lt;&gt;"",SUMPRODUCT(('Booking Guest Information'!$A$21:$A$170&lt;&gt;"X")*('Booking Guest Information'!$M$21:$M$170&lt;=RS$5)*('Booking Guest Information'!$O$21:$O$170&gt;RS$5)*('Booking Guest Information'!$G$21:$G$170=$AA22)),"")</f>
        <v>0</v>
      </c>
      <c r="RT22" s="19">
        <f>IF($AA22&lt;&gt;"",SUMPRODUCT(('Booking Guest Information'!$A$21:$A$170&lt;&gt;"X")*('Booking Guest Information'!$M$21:$M$170&lt;=RT$5)*('Booking Guest Information'!$O$21:$O$170&gt;RT$5)*('Booking Guest Information'!$G$21:$G$170=$AA22)),"")</f>
        <v>0</v>
      </c>
      <c r="RU22" s="19">
        <f>IF($AA22&lt;&gt;"",SUMPRODUCT(('Booking Guest Information'!$A$21:$A$170&lt;&gt;"X")*('Booking Guest Information'!$M$21:$M$170&lt;=RU$5)*('Booking Guest Information'!$O$21:$O$170&gt;RU$5)*('Booking Guest Information'!$G$21:$G$170=$AA22)),"")</f>
        <v>0</v>
      </c>
      <c r="RV22" s="19">
        <f>IF($AA22&lt;&gt;"",SUMPRODUCT(('Booking Guest Information'!$A$21:$A$170&lt;&gt;"X")*('Booking Guest Information'!$M$21:$M$170&lt;=RV$5)*('Booking Guest Information'!$O$21:$O$170&gt;RV$5)*('Booking Guest Information'!$G$21:$G$170=$AA22)),"")</f>
        <v>0</v>
      </c>
      <c r="RW22" s="19">
        <f>IF($AA22&lt;&gt;"",SUMPRODUCT(('Booking Guest Information'!$A$21:$A$170&lt;&gt;"X")*('Booking Guest Information'!$M$21:$M$170&lt;=RW$5)*('Booking Guest Information'!$O$21:$O$170&gt;RW$5)*('Booking Guest Information'!$G$21:$G$170=$AA22)),"")</f>
        <v>0</v>
      </c>
      <c r="RX22" s="19">
        <f>IF($AA22&lt;&gt;"",SUMPRODUCT(('Booking Guest Information'!$A$21:$A$170&lt;&gt;"X")*('Booking Guest Information'!$M$21:$M$170&lt;=RX$5)*('Booking Guest Information'!$O$21:$O$170&gt;RX$5)*('Booking Guest Information'!$G$21:$G$170=$AA22)),"")</f>
        <v>0</v>
      </c>
      <c r="RY22" s="19">
        <f>IF($AA22&lt;&gt;"",SUMPRODUCT(('Booking Guest Information'!$A$21:$A$170&lt;&gt;"X")*('Booking Guest Information'!$M$21:$M$170&lt;=RY$5)*('Booking Guest Information'!$O$21:$O$170&gt;RY$5)*('Booking Guest Information'!$G$21:$G$170=$AA22)),"")</f>
        <v>0</v>
      </c>
      <c r="RZ22" s="19">
        <f>IF($AA22&lt;&gt;"",SUMPRODUCT(('Booking Guest Information'!$A$21:$A$170&lt;&gt;"X")*('Booking Guest Information'!$M$21:$M$170&lt;=RZ$5)*('Booking Guest Information'!$O$21:$O$170&gt;RZ$5)*('Booking Guest Information'!$G$21:$G$170=$AA22)),"")</f>
        <v>0</v>
      </c>
      <c r="SA22" s="19">
        <f>IF($AA22&lt;&gt;"",SUMPRODUCT(('Booking Guest Information'!$A$21:$A$170&lt;&gt;"X")*('Booking Guest Information'!$M$21:$M$170&lt;=SA$5)*('Booking Guest Information'!$O$21:$O$170&gt;SA$5)*('Booking Guest Information'!$G$21:$G$170=$AA22)),"")</f>
        <v>0</v>
      </c>
      <c r="SB22" s="19">
        <f>IF($AA22&lt;&gt;"",SUMPRODUCT(('Booking Guest Information'!$A$21:$A$170&lt;&gt;"X")*('Booking Guest Information'!$M$21:$M$170&lt;=SB$5)*('Booking Guest Information'!$O$21:$O$170&gt;SB$5)*('Booking Guest Information'!$G$21:$G$170=$AA22)),"")</f>
        <v>0</v>
      </c>
      <c r="SC22" s="19">
        <f>IF($AA22&lt;&gt;"",SUMPRODUCT(('Booking Guest Information'!$A$21:$A$170&lt;&gt;"X")*('Booking Guest Information'!$M$21:$M$170&lt;=SC$5)*('Booking Guest Information'!$O$21:$O$170&gt;SC$5)*('Booking Guest Information'!$G$21:$G$170=$AA22)),"")</f>
        <v>0</v>
      </c>
      <c r="SD22" s="19">
        <f>IF($AA22&lt;&gt;"",SUMPRODUCT(('Booking Guest Information'!$A$21:$A$170&lt;&gt;"X")*('Booking Guest Information'!$M$21:$M$170&lt;=SD$5)*('Booking Guest Information'!$O$21:$O$170&gt;SD$5)*('Booking Guest Information'!$G$21:$G$170=$AA22)),"")</f>
        <v>0</v>
      </c>
      <c r="SE22" s="19">
        <f>IF($AA22&lt;&gt;"",SUMPRODUCT(('Booking Guest Information'!$A$21:$A$170&lt;&gt;"X")*('Booking Guest Information'!$M$21:$M$170&lt;=SE$5)*('Booking Guest Information'!$O$21:$O$170&gt;SE$5)*('Booking Guest Information'!$G$21:$G$170=$AA22)),"")</f>
        <v>0</v>
      </c>
      <c r="SF22" s="19">
        <f>IF($AA22&lt;&gt;"",SUMPRODUCT(('Booking Guest Information'!$A$21:$A$170&lt;&gt;"X")*('Booking Guest Information'!$M$21:$M$170&lt;=SF$5)*('Booking Guest Information'!$O$21:$O$170&gt;SF$5)*('Booking Guest Information'!$G$21:$G$170=$AA22)),"")</f>
        <v>0</v>
      </c>
      <c r="SG22" s="19">
        <f>IF($AA22&lt;&gt;"",SUMPRODUCT(('Booking Guest Information'!$A$21:$A$170&lt;&gt;"X")*('Booking Guest Information'!$M$21:$M$170&lt;=SG$5)*('Booking Guest Information'!$O$21:$O$170&gt;SG$5)*('Booking Guest Information'!$G$21:$G$170=$AA22)),"")</f>
        <v>0</v>
      </c>
      <c r="SH22" s="19">
        <f>IF($AA22&lt;&gt;"",SUMPRODUCT(('Booking Guest Information'!$A$21:$A$170&lt;&gt;"X")*('Booking Guest Information'!$M$21:$M$170&lt;=SH$5)*('Booking Guest Information'!$O$21:$O$170&gt;SH$5)*('Booking Guest Information'!$G$21:$G$170=$AA22)),"")</f>
        <v>0</v>
      </c>
      <c r="SI22" s="19">
        <f>IF($AA22&lt;&gt;"",SUMPRODUCT(('Booking Guest Information'!$A$21:$A$170&lt;&gt;"X")*('Booking Guest Information'!$M$21:$M$170&lt;=SI$5)*('Booking Guest Information'!$O$21:$O$170&gt;SI$5)*('Booking Guest Information'!$G$21:$G$170=$AA22)),"")</f>
        <v>0</v>
      </c>
      <c r="SJ22" s="19">
        <f>IF($AA22&lt;&gt;"",SUMPRODUCT(('Booking Guest Information'!$A$21:$A$170&lt;&gt;"X")*('Booking Guest Information'!$M$21:$M$170&lt;=SJ$5)*('Booking Guest Information'!$O$21:$O$170&gt;SJ$5)*('Booking Guest Information'!$G$21:$G$170=$AA22)),"")</f>
        <v>0</v>
      </c>
      <c r="SK22" s="19">
        <f>IF($AA22&lt;&gt;"",SUMPRODUCT(('Booking Guest Information'!$A$21:$A$170&lt;&gt;"X")*('Booking Guest Information'!$M$21:$M$170&lt;=SK$5)*('Booking Guest Information'!$O$21:$O$170&gt;SK$5)*('Booking Guest Information'!$G$21:$G$170=$AA22)),"")</f>
        <v>0</v>
      </c>
      <c r="SL22" s="19">
        <f>IF($AA22&lt;&gt;"",SUMPRODUCT(('Booking Guest Information'!$A$21:$A$170&lt;&gt;"X")*('Booking Guest Information'!$M$21:$M$170&lt;=SL$5)*('Booking Guest Information'!$O$21:$O$170&gt;SL$5)*('Booking Guest Information'!$G$21:$G$170=$AA22)),"")</f>
        <v>0</v>
      </c>
      <c r="SM22" s="19">
        <f>IF($AA22&lt;&gt;"",SUMPRODUCT(('Booking Guest Information'!$A$21:$A$170&lt;&gt;"X")*('Booking Guest Information'!$M$21:$M$170&lt;=SM$5)*('Booking Guest Information'!$O$21:$O$170&gt;SM$5)*('Booking Guest Information'!$G$21:$G$170=$AA22)),"")</f>
        <v>0</v>
      </c>
      <c r="SN22" s="19">
        <f>IF($AA22&lt;&gt;"",SUMPRODUCT(('Booking Guest Information'!$A$21:$A$170&lt;&gt;"X")*('Booking Guest Information'!$M$21:$M$170&lt;=SN$5)*('Booking Guest Information'!$O$21:$O$170&gt;SN$5)*('Booking Guest Information'!$G$21:$G$170=$AA22)),"")</f>
        <v>0</v>
      </c>
      <c r="SO22" s="19">
        <f>IF($AA22&lt;&gt;"",SUMPRODUCT(('Booking Guest Information'!$A$21:$A$170&lt;&gt;"X")*('Booking Guest Information'!$M$21:$M$170&lt;=SO$5)*('Booking Guest Information'!$O$21:$O$170&gt;SO$5)*('Booking Guest Information'!$G$21:$G$170=$AA22)),"")</f>
        <v>0</v>
      </c>
      <c r="SP22" s="19">
        <f>IF($AA22&lt;&gt;"",SUMPRODUCT(('Booking Guest Information'!$A$21:$A$170&lt;&gt;"X")*('Booking Guest Information'!$M$21:$M$170&lt;=SP$5)*('Booking Guest Information'!$O$21:$O$170&gt;SP$5)*('Booking Guest Information'!$G$21:$G$170=$AA22)),"")</f>
        <v>0</v>
      </c>
      <c r="SQ22" s="19">
        <f>IF($AA22&lt;&gt;"",SUMPRODUCT(('Booking Guest Information'!$A$21:$A$170&lt;&gt;"X")*('Booking Guest Information'!$M$21:$M$170&lt;=SQ$5)*('Booking Guest Information'!$O$21:$O$170&gt;SQ$5)*('Booking Guest Information'!$G$21:$G$170=$AA22)),"")</f>
        <v>0</v>
      </c>
      <c r="SR22" s="19">
        <f>IF($AA22&lt;&gt;"",SUMPRODUCT(('Booking Guest Information'!$A$21:$A$170&lt;&gt;"X")*('Booking Guest Information'!$M$21:$M$170&lt;=SR$5)*('Booking Guest Information'!$O$21:$O$170&gt;SR$5)*('Booking Guest Information'!$G$21:$G$170=$AA22)),"")</f>
        <v>0</v>
      </c>
      <c r="SS22" s="19">
        <f>IF($AA22&lt;&gt;"",SUMPRODUCT(('Booking Guest Information'!$A$21:$A$170&lt;&gt;"X")*('Booking Guest Information'!$M$21:$M$170&lt;=SS$5)*('Booking Guest Information'!$O$21:$O$170&gt;SS$5)*('Booking Guest Information'!$G$21:$G$170=$AA22)),"")</f>
        <v>0</v>
      </c>
      <c r="ST22" s="19">
        <f>IF($AA22&lt;&gt;"",SUMPRODUCT(('Booking Guest Information'!$A$21:$A$170&lt;&gt;"X")*('Booking Guest Information'!$M$21:$M$170&lt;=ST$5)*('Booking Guest Information'!$O$21:$O$170&gt;ST$5)*('Booking Guest Information'!$G$21:$G$170=$AA22)),"")</f>
        <v>0</v>
      </c>
      <c r="SU22" s="19">
        <f>IF($AA22&lt;&gt;"",SUMPRODUCT(('Booking Guest Information'!$A$21:$A$170&lt;&gt;"X")*('Booking Guest Information'!$M$21:$M$170&lt;=SU$5)*('Booking Guest Information'!$O$21:$O$170&gt;SU$5)*('Booking Guest Information'!$G$21:$G$170=$AA22)),"")</f>
        <v>0</v>
      </c>
      <c r="SV22" s="19">
        <f>IF($AA22&lt;&gt;"",SUMPRODUCT(('Booking Guest Information'!$A$21:$A$170&lt;&gt;"X")*('Booking Guest Information'!$M$21:$M$170&lt;=SV$5)*('Booking Guest Information'!$O$21:$O$170&gt;SV$5)*('Booking Guest Information'!$G$21:$G$170=$AA22)),"")</f>
        <v>0</v>
      </c>
      <c r="SW22" s="19">
        <f>IF($AA22&lt;&gt;"",SUMPRODUCT(('Booking Guest Information'!$A$21:$A$170&lt;&gt;"X")*('Booking Guest Information'!$M$21:$M$170&lt;=SW$5)*('Booking Guest Information'!$O$21:$O$170&gt;SW$5)*('Booking Guest Information'!$G$21:$G$170=$AA22)),"")</f>
        <v>0</v>
      </c>
      <c r="SX22" s="19">
        <f>IF($AA22&lt;&gt;"",SUMPRODUCT(('Booking Guest Information'!$A$21:$A$170&lt;&gt;"X")*('Booking Guest Information'!$M$21:$M$170&lt;=SX$5)*('Booking Guest Information'!$O$21:$O$170&gt;SX$5)*('Booking Guest Information'!$G$21:$G$170=$AA22)),"")</f>
        <v>0</v>
      </c>
      <c r="SY22" s="19">
        <f>IF($AA22&lt;&gt;"",SUMPRODUCT(('Booking Guest Information'!$A$21:$A$170&lt;&gt;"X")*('Booking Guest Information'!$M$21:$M$170&lt;=SY$5)*('Booking Guest Information'!$O$21:$O$170&gt;SY$5)*('Booking Guest Information'!$G$21:$G$170=$AA22)),"")</f>
        <v>0</v>
      </c>
      <c r="SZ22" s="19">
        <f>IF($AA22&lt;&gt;"",SUMPRODUCT(('Booking Guest Information'!$A$21:$A$170&lt;&gt;"X")*('Booking Guest Information'!$M$21:$M$170&lt;=SZ$5)*('Booking Guest Information'!$O$21:$O$170&gt;SZ$5)*('Booking Guest Information'!$G$21:$G$170=$AA22)),"")</f>
        <v>0</v>
      </c>
      <c r="TA22" s="19">
        <f>IF($AA22&lt;&gt;"",SUMPRODUCT(('Booking Guest Information'!$A$21:$A$170&lt;&gt;"X")*('Booking Guest Information'!$M$21:$M$170&lt;=TA$5)*('Booking Guest Information'!$O$21:$O$170&gt;TA$5)*('Booking Guest Information'!$G$21:$G$170=$AA22)),"")</f>
        <v>0</v>
      </c>
      <c r="TB22" s="19">
        <f>IF($AA22&lt;&gt;"",SUMPRODUCT(('Booking Guest Information'!$A$21:$A$170&lt;&gt;"X")*('Booking Guest Information'!$M$21:$M$170&lt;=TB$5)*('Booking Guest Information'!$O$21:$O$170&gt;TB$5)*('Booking Guest Information'!$G$21:$G$170=$AA22)),"")</f>
        <v>0</v>
      </c>
      <c r="TC22" s="19">
        <f>IF($AA22&lt;&gt;"",SUMPRODUCT(('Booking Guest Information'!$A$21:$A$170&lt;&gt;"X")*('Booking Guest Information'!$M$21:$M$170&lt;=TC$5)*('Booking Guest Information'!$O$21:$O$170&gt;TC$5)*('Booking Guest Information'!$G$21:$G$170=$AA22)),"")</f>
        <v>0</v>
      </c>
      <c r="TD22" s="19">
        <f>IF($AA22&lt;&gt;"",SUMPRODUCT(('Booking Guest Information'!$A$21:$A$170&lt;&gt;"X")*('Booking Guest Information'!$M$21:$M$170&lt;=TD$5)*('Booking Guest Information'!$O$21:$O$170&gt;TD$5)*('Booking Guest Information'!$G$21:$G$170=$AA22)),"")</f>
        <v>0</v>
      </c>
      <c r="TE22" s="19">
        <f>IF($AA22&lt;&gt;"",SUMPRODUCT(('Booking Guest Information'!$A$21:$A$170&lt;&gt;"X")*('Booking Guest Information'!$M$21:$M$170&lt;=TE$5)*('Booking Guest Information'!$O$21:$O$170&gt;TE$5)*('Booking Guest Information'!$G$21:$G$170=$AA22)),"")</f>
        <v>0</v>
      </c>
      <c r="TF22" s="19">
        <f>IF($AA22&lt;&gt;"",SUMPRODUCT(('Booking Guest Information'!$A$21:$A$170&lt;&gt;"X")*('Booking Guest Information'!$M$21:$M$170&lt;=TF$5)*('Booking Guest Information'!$O$21:$O$170&gt;TF$5)*('Booking Guest Information'!$G$21:$G$170=$AA22)),"")</f>
        <v>0</v>
      </c>
      <c r="TG22" s="19">
        <f>IF($AA22&lt;&gt;"",SUMPRODUCT(('Booking Guest Information'!$A$21:$A$170&lt;&gt;"X")*('Booking Guest Information'!$M$21:$M$170&lt;=TG$5)*('Booking Guest Information'!$O$21:$O$170&gt;TG$5)*('Booking Guest Information'!$G$21:$G$170=$AA22)),"")</f>
        <v>0</v>
      </c>
      <c r="TH22" s="19">
        <f>IF($AA22&lt;&gt;"",SUMPRODUCT(('Booking Guest Information'!$A$21:$A$170&lt;&gt;"X")*('Booking Guest Information'!$M$21:$M$170&lt;=TH$5)*('Booking Guest Information'!$O$21:$O$170&gt;TH$5)*('Booking Guest Information'!$G$21:$G$170=$AA22)),"")</f>
        <v>0</v>
      </c>
      <c r="TI22" s="19">
        <f>IF($AA22&lt;&gt;"",SUMPRODUCT(('Booking Guest Information'!$A$21:$A$170&lt;&gt;"X")*('Booking Guest Information'!$M$21:$M$170&lt;=TI$5)*('Booking Guest Information'!$O$21:$O$170&gt;TI$5)*('Booking Guest Information'!$G$21:$G$170=$AA22)),"")</f>
        <v>0</v>
      </c>
      <c r="TJ22" s="19">
        <f>IF($AA22&lt;&gt;"",SUMPRODUCT(('Booking Guest Information'!$A$21:$A$170&lt;&gt;"X")*('Booking Guest Information'!$M$21:$M$170&lt;=TJ$5)*('Booking Guest Information'!$O$21:$O$170&gt;TJ$5)*('Booking Guest Information'!$G$21:$G$170=$AA22)),"")</f>
        <v>0</v>
      </c>
      <c r="TK22" s="19">
        <f>IF($AA22&lt;&gt;"",SUMPRODUCT(('Booking Guest Information'!$A$21:$A$170&lt;&gt;"X")*('Booking Guest Information'!$M$21:$M$170&lt;=TK$5)*('Booking Guest Information'!$O$21:$O$170&gt;TK$5)*('Booking Guest Information'!$G$21:$G$170=$AA22)),"")</f>
        <v>0</v>
      </c>
    </row>
    <row r="23" spans="2:531" x14ac:dyDescent="0.3">
      <c r="B23" s="134">
        <f>'Availability - Room Type'!B71</f>
        <v>42282</v>
      </c>
      <c r="C23" s="19">
        <v>10</v>
      </c>
      <c r="D23" s="19"/>
      <c r="E23" s="19"/>
      <c r="F23" s="19"/>
      <c r="G23" s="19"/>
      <c r="H23" s="19"/>
      <c r="I23" s="19"/>
      <c r="J23" s="19"/>
      <c r="K23" s="19"/>
      <c r="L23" s="19"/>
      <c r="M23" s="19"/>
      <c r="N23" s="19"/>
      <c r="O23" s="19"/>
      <c r="P23" s="19"/>
      <c r="Q23" s="19"/>
      <c r="R23" s="19"/>
      <c r="S23" s="19"/>
      <c r="T23" s="19"/>
      <c r="U23" s="19"/>
      <c r="V23" s="19"/>
      <c r="AA23" s="19">
        <f>IF('Room Information'!L15&lt;&gt;"",'Room Information'!L15,"")</f>
        <v>209</v>
      </c>
      <c r="AB23" s="19">
        <f>IF($AA23&lt;&gt;"",SUMPRODUCT(('Booking Guest Information'!$A$21:$A$170&lt;&gt;"X")*('Booking Guest Information'!$M$21:$M$170&lt;=AB$5)*('Booking Guest Information'!$O$21:$O$170&gt;AB$5)*('Booking Guest Information'!$G$21:$G$170=$AA23)),"")</f>
        <v>0</v>
      </c>
      <c r="AC23" s="19">
        <f>IF($AA23&lt;&gt;"",SUMPRODUCT(('Booking Guest Information'!$A$21:$A$170&lt;&gt;"X")*('Booking Guest Information'!$M$21:$M$170&lt;=AC$5)*('Booking Guest Information'!$O$21:$O$170&gt;AC$5)*('Booking Guest Information'!$G$21:$G$170=$AA23)),"")</f>
        <v>0</v>
      </c>
      <c r="AD23" s="19">
        <f>IF($AA23&lt;&gt;"",SUMPRODUCT(('Booking Guest Information'!$A$21:$A$170&lt;&gt;"X")*('Booking Guest Information'!$M$21:$M$170&lt;=AD$5)*('Booking Guest Information'!$O$21:$O$170&gt;AD$5)*('Booking Guest Information'!$G$21:$G$170=$AA23)),"")</f>
        <v>0</v>
      </c>
      <c r="AE23" s="19">
        <f>IF($AA23&lt;&gt;"",SUMPRODUCT(('Booking Guest Information'!$A$21:$A$170&lt;&gt;"X")*('Booking Guest Information'!$M$21:$M$170&lt;=AE$5)*('Booking Guest Information'!$O$21:$O$170&gt;AE$5)*('Booking Guest Information'!$G$21:$G$170=$AA23)),"")</f>
        <v>0</v>
      </c>
      <c r="AF23" s="19">
        <f>IF($AA23&lt;&gt;"",SUMPRODUCT(('Booking Guest Information'!$A$21:$A$170&lt;&gt;"X")*('Booking Guest Information'!$M$21:$M$170&lt;=AF$5)*('Booking Guest Information'!$O$21:$O$170&gt;AF$5)*('Booking Guest Information'!$G$21:$G$170=$AA23)),"")</f>
        <v>0</v>
      </c>
      <c r="AG23" s="19">
        <f>IF($AA23&lt;&gt;"",SUMPRODUCT(('Booking Guest Information'!$A$21:$A$170&lt;&gt;"X")*('Booking Guest Information'!$M$21:$M$170&lt;=AG$5)*('Booking Guest Information'!$O$21:$O$170&gt;AG$5)*('Booking Guest Information'!$G$21:$G$170=$AA23)),"")</f>
        <v>0</v>
      </c>
      <c r="AH23" s="19">
        <f>IF($AA23&lt;&gt;"",SUMPRODUCT(('Booking Guest Information'!$A$21:$A$170&lt;&gt;"X")*('Booking Guest Information'!$M$21:$M$170&lt;=AH$5)*('Booking Guest Information'!$O$21:$O$170&gt;AH$5)*('Booking Guest Information'!$G$21:$G$170=$AA23)),"")</f>
        <v>0</v>
      </c>
      <c r="AI23" s="19">
        <f>IF($AA23&lt;&gt;"",SUMPRODUCT(('Booking Guest Information'!$A$21:$A$170&lt;&gt;"X")*('Booking Guest Information'!$M$21:$M$170&lt;=AI$5)*('Booking Guest Information'!$O$21:$O$170&gt;AI$5)*('Booking Guest Information'!$G$21:$G$170=$AA23)),"")</f>
        <v>0</v>
      </c>
      <c r="AJ23" s="19">
        <f>IF($AA23&lt;&gt;"",SUMPRODUCT(('Booking Guest Information'!$A$21:$A$170&lt;&gt;"X")*('Booking Guest Information'!$M$21:$M$170&lt;=AJ$5)*('Booking Guest Information'!$O$21:$O$170&gt;AJ$5)*('Booking Guest Information'!$G$21:$G$170=$AA23)),"")</f>
        <v>0</v>
      </c>
      <c r="AK23" s="19">
        <f>IF($AA23&lt;&gt;"",SUMPRODUCT(('Booking Guest Information'!$A$21:$A$170&lt;&gt;"X")*('Booking Guest Information'!$M$21:$M$170&lt;=AK$5)*('Booking Guest Information'!$O$21:$O$170&gt;AK$5)*('Booking Guest Information'!$G$21:$G$170=$AA23)),"")</f>
        <v>0</v>
      </c>
      <c r="AL23" s="19">
        <f>IF($AA23&lt;&gt;"",SUMPRODUCT(('Booking Guest Information'!$A$21:$A$170&lt;&gt;"X")*('Booking Guest Information'!$M$21:$M$170&lt;=AL$5)*('Booking Guest Information'!$O$21:$O$170&gt;AL$5)*('Booking Guest Information'!$G$21:$G$170=$AA23)),"")</f>
        <v>0</v>
      </c>
      <c r="AM23" s="19">
        <f>IF($AA23&lt;&gt;"",SUMPRODUCT(('Booking Guest Information'!$A$21:$A$170&lt;&gt;"X")*('Booking Guest Information'!$M$21:$M$170&lt;=AM$5)*('Booking Guest Information'!$O$21:$O$170&gt;AM$5)*('Booking Guest Information'!$G$21:$G$170=$AA23)),"")</f>
        <v>0</v>
      </c>
      <c r="AN23" s="19">
        <f>IF($AA23&lt;&gt;"",SUMPRODUCT(('Booking Guest Information'!$A$21:$A$170&lt;&gt;"X")*('Booking Guest Information'!$M$21:$M$170&lt;=AN$5)*('Booking Guest Information'!$O$21:$O$170&gt;AN$5)*('Booking Guest Information'!$G$21:$G$170=$AA23)),"")</f>
        <v>0</v>
      </c>
      <c r="AO23" s="19">
        <f>IF($AA23&lt;&gt;"",SUMPRODUCT(('Booking Guest Information'!$A$21:$A$170&lt;&gt;"X")*('Booking Guest Information'!$M$21:$M$170&lt;=AO$5)*('Booking Guest Information'!$O$21:$O$170&gt;AO$5)*('Booking Guest Information'!$G$21:$G$170=$AA23)),"")</f>
        <v>0</v>
      </c>
      <c r="AP23" s="19">
        <f>IF($AA23&lt;&gt;"",SUMPRODUCT(('Booking Guest Information'!$A$21:$A$170&lt;&gt;"X")*('Booking Guest Information'!$M$21:$M$170&lt;=AP$5)*('Booking Guest Information'!$O$21:$O$170&gt;AP$5)*('Booking Guest Information'!$G$21:$G$170=$AA23)),"")</f>
        <v>0</v>
      </c>
      <c r="AQ23" s="19">
        <f>IF($AA23&lt;&gt;"",SUMPRODUCT(('Booking Guest Information'!$A$21:$A$170&lt;&gt;"X")*('Booking Guest Information'!$M$21:$M$170&lt;=AQ$5)*('Booking Guest Information'!$O$21:$O$170&gt;AQ$5)*('Booking Guest Information'!$G$21:$G$170=$AA23)),"")</f>
        <v>0</v>
      </c>
      <c r="AR23" s="19">
        <f>IF($AA23&lt;&gt;"",SUMPRODUCT(('Booking Guest Information'!$A$21:$A$170&lt;&gt;"X")*('Booking Guest Information'!$M$21:$M$170&lt;=AR$5)*('Booking Guest Information'!$O$21:$O$170&gt;AR$5)*('Booking Guest Information'!$G$21:$G$170=$AA23)),"")</f>
        <v>0</v>
      </c>
      <c r="AS23" s="19">
        <f>IF($AA23&lt;&gt;"",SUMPRODUCT(('Booking Guest Information'!$A$21:$A$170&lt;&gt;"X")*('Booking Guest Information'!$M$21:$M$170&lt;=AS$5)*('Booking Guest Information'!$O$21:$O$170&gt;AS$5)*('Booking Guest Information'!$G$21:$G$170=$AA23)),"")</f>
        <v>0</v>
      </c>
      <c r="AT23" s="19">
        <f>IF($AA23&lt;&gt;"",SUMPRODUCT(('Booking Guest Information'!$A$21:$A$170&lt;&gt;"X")*('Booking Guest Information'!$M$21:$M$170&lt;=AT$5)*('Booking Guest Information'!$O$21:$O$170&gt;AT$5)*('Booking Guest Information'!$G$21:$G$170=$AA23)),"")</f>
        <v>0</v>
      </c>
      <c r="AU23" s="19">
        <f>IF($AA23&lt;&gt;"",SUMPRODUCT(('Booking Guest Information'!$A$21:$A$170&lt;&gt;"X")*('Booking Guest Information'!$M$21:$M$170&lt;=AU$5)*('Booking Guest Information'!$O$21:$O$170&gt;AU$5)*('Booking Guest Information'!$G$21:$G$170=$AA23)),"")</f>
        <v>0</v>
      </c>
      <c r="AV23" s="19">
        <f>IF($AA23&lt;&gt;"",SUMPRODUCT(('Booking Guest Information'!$A$21:$A$170&lt;&gt;"X")*('Booking Guest Information'!$M$21:$M$170&lt;=AV$5)*('Booking Guest Information'!$O$21:$O$170&gt;AV$5)*('Booking Guest Information'!$G$21:$G$170=$AA23)),"")</f>
        <v>0</v>
      </c>
      <c r="AW23" s="19">
        <f>IF($AA23&lt;&gt;"",SUMPRODUCT(('Booking Guest Information'!$A$21:$A$170&lt;&gt;"X")*('Booking Guest Information'!$M$21:$M$170&lt;=AW$5)*('Booking Guest Information'!$O$21:$O$170&gt;AW$5)*('Booking Guest Information'!$G$21:$G$170=$AA23)),"")</f>
        <v>0</v>
      </c>
      <c r="AX23" s="19">
        <f>IF($AA23&lt;&gt;"",SUMPRODUCT(('Booking Guest Information'!$A$21:$A$170&lt;&gt;"X")*('Booking Guest Information'!$M$21:$M$170&lt;=AX$5)*('Booking Guest Information'!$O$21:$O$170&gt;AX$5)*('Booking Guest Information'!$G$21:$G$170=$AA23)),"")</f>
        <v>0</v>
      </c>
      <c r="AY23" s="19">
        <f>IF($AA23&lt;&gt;"",SUMPRODUCT(('Booking Guest Information'!$A$21:$A$170&lt;&gt;"X")*('Booking Guest Information'!$M$21:$M$170&lt;=AY$5)*('Booking Guest Information'!$O$21:$O$170&gt;AY$5)*('Booking Guest Information'!$G$21:$G$170=$AA23)),"")</f>
        <v>0</v>
      </c>
      <c r="AZ23" s="19">
        <f>IF($AA23&lt;&gt;"",SUMPRODUCT(('Booking Guest Information'!$A$21:$A$170&lt;&gt;"X")*('Booking Guest Information'!$M$21:$M$170&lt;=AZ$5)*('Booking Guest Information'!$O$21:$O$170&gt;AZ$5)*('Booking Guest Information'!$G$21:$G$170=$AA23)),"")</f>
        <v>0</v>
      </c>
      <c r="BA23" s="19">
        <f>IF($AA23&lt;&gt;"",SUMPRODUCT(('Booking Guest Information'!$A$21:$A$170&lt;&gt;"X")*('Booking Guest Information'!$M$21:$M$170&lt;=BA$5)*('Booking Guest Information'!$O$21:$O$170&gt;BA$5)*('Booking Guest Information'!$G$21:$G$170=$AA23)),"")</f>
        <v>0</v>
      </c>
      <c r="BB23" s="19">
        <f>IF($AA23&lt;&gt;"",SUMPRODUCT(('Booking Guest Information'!$A$21:$A$170&lt;&gt;"X")*('Booking Guest Information'!$M$21:$M$170&lt;=BB$5)*('Booking Guest Information'!$O$21:$O$170&gt;BB$5)*('Booking Guest Information'!$G$21:$G$170=$AA23)),"")</f>
        <v>0</v>
      </c>
      <c r="BC23" s="19">
        <f>IF($AA23&lt;&gt;"",SUMPRODUCT(('Booking Guest Information'!$A$21:$A$170&lt;&gt;"X")*('Booking Guest Information'!$M$21:$M$170&lt;=BC$5)*('Booking Guest Information'!$O$21:$O$170&gt;BC$5)*('Booking Guest Information'!$G$21:$G$170=$AA23)),"")</f>
        <v>0</v>
      </c>
      <c r="BD23" s="19">
        <f>IF($AA23&lt;&gt;"",SUMPRODUCT(('Booking Guest Information'!$A$21:$A$170&lt;&gt;"X")*('Booking Guest Information'!$M$21:$M$170&lt;=BD$5)*('Booking Guest Information'!$O$21:$O$170&gt;BD$5)*('Booking Guest Information'!$G$21:$G$170=$AA23)),"")</f>
        <v>0</v>
      </c>
      <c r="BE23" s="19">
        <f>IF($AA23&lt;&gt;"",SUMPRODUCT(('Booking Guest Information'!$A$21:$A$170&lt;&gt;"X")*('Booking Guest Information'!$M$21:$M$170&lt;=BE$5)*('Booking Guest Information'!$O$21:$O$170&gt;BE$5)*('Booking Guest Information'!$G$21:$G$170=$AA23)),"")</f>
        <v>0</v>
      </c>
      <c r="BF23" s="19">
        <f>IF($AA23&lt;&gt;"",SUMPRODUCT(('Booking Guest Information'!$A$21:$A$170&lt;&gt;"X")*('Booking Guest Information'!$M$21:$M$170&lt;=BF$5)*('Booking Guest Information'!$O$21:$O$170&gt;BF$5)*('Booking Guest Information'!$G$21:$G$170=$AA23)),"")</f>
        <v>0</v>
      </c>
      <c r="BG23" s="19">
        <f>IF($AA23&lt;&gt;"",SUMPRODUCT(('Booking Guest Information'!$A$21:$A$170&lt;&gt;"X")*('Booking Guest Information'!$M$21:$M$170&lt;=BG$5)*('Booking Guest Information'!$O$21:$O$170&gt;BG$5)*('Booking Guest Information'!$G$21:$G$170=$AA23)),"")</f>
        <v>0</v>
      </c>
      <c r="BH23" s="19">
        <f>IF($AA23&lt;&gt;"",SUMPRODUCT(('Booking Guest Information'!$A$21:$A$170&lt;&gt;"X")*('Booking Guest Information'!$M$21:$M$170&lt;=BH$5)*('Booking Guest Information'!$O$21:$O$170&gt;BH$5)*('Booking Guest Information'!$G$21:$G$170=$AA23)),"")</f>
        <v>0</v>
      </c>
      <c r="BI23" s="19">
        <f>IF($AA23&lt;&gt;"",SUMPRODUCT(('Booking Guest Information'!$A$21:$A$170&lt;&gt;"X")*('Booking Guest Information'!$M$21:$M$170&lt;=BI$5)*('Booking Guest Information'!$O$21:$O$170&gt;BI$5)*('Booking Guest Information'!$G$21:$G$170=$AA23)),"")</f>
        <v>0</v>
      </c>
      <c r="BJ23" s="19">
        <f>IF($AA23&lt;&gt;"",SUMPRODUCT(('Booking Guest Information'!$A$21:$A$170&lt;&gt;"X")*('Booking Guest Information'!$M$21:$M$170&lt;=BJ$5)*('Booking Guest Information'!$O$21:$O$170&gt;BJ$5)*('Booking Guest Information'!$G$21:$G$170=$AA23)),"")</f>
        <v>0</v>
      </c>
      <c r="BK23" s="19">
        <f>IF($AA23&lt;&gt;"",SUMPRODUCT(('Booking Guest Information'!$A$21:$A$170&lt;&gt;"X")*('Booking Guest Information'!$M$21:$M$170&lt;=BK$5)*('Booking Guest Information'!$O$21:$O$170&gt;BK$5)*('Booking Guest Information'!$G$21:$G$170=$AA23)),"")</f>
        <v>0</v>
      </c>
      <c r="BL23" s="19">
        <f>IF($AA23&lt;&gt;"",SUMPRODUCT(('Booking Guest Information'!$A$21:$A$170&lt;&gt;"X")*('Booking Guest Information'!$M$21:$M$170&lt;=BL$5)*('Booking Guest Information'!$O$21:$O$170&gt;BL$5)*('Booking Guest Information'!$G$21:$G$170=$AA23)),"")</f>
        <v>0</v>
      </c>
      <c r="BM23" s="19">
        <f>IF($AA23&lt;&gt;"",SUMPRODUCT(('Booking Guest Information'!$A$21:$A$170&lt;&gt;"X")*('Booking Guest Information'!$M$21:$M$170&lt;=BM$5)*('Booking Guest Information'!$O$21:$O$170&gt;BM$5)*('Booking Guest Information'!$G$21:$G$170=$AA23)),"")</f>
        <v>0</v>
      </c>
      <c r="BN23" s="19">
        <f>IF($AA23&lt;&gt;"",SUMPRODUCT(('Booking Guest Information'!$A$21:$A$170&lt;&gt;"X")*('Booking Guest Information'!$M$21:$M$170&lt;=BN$5)*('Booking Guest Information'!$O$21:$O$170&gt;BN$5)*('Booking Guest Information'!$G$21:$G$170=$AA23)),"")</f>
        <v>0</v>
      </c>
      <c r="BO23" s="19">
        <f>IF($AA23&lt;&gt;"",SUMPRODUCT(('Booking Guest Information'!$A$21:$A$170&lt;&gt;"X")*('Booking Guest Information'!$M$21:$M$170&lt;=BO$5)*('Booking Guest Information'!$O$21:$O$170&gt;BO$5)*('Booking Guest Information'!$G$21:$G$170=$AA23)),"")</f>
        <v>0</v>
      </c>
      <c r="BP23" s="19">
        <f>IF($AA23&lt;&gt;"",SUMPRODUCT(('Booking Guest Information'!$A$21:$A$170&lt;&gt;"X")*('Booking Guest Information'!$M$21:$M$170&lt;=BP$5)*('Booking Guest Information'!$O$21:$O$170&gt;BP$5)*('Booking Guest Information'!$G$21:$G$170=$AA23)),"")</f>
        <v>0</v>
      </c>
      <c r="BQ23" s="19">
        <f>IF($AA23&lt;&gt;"",SUMPRODUCT(('Booking Guest Information'!$A$21:$A$170&lt;&gt;"X")*('Booking Guest Information'!$M$21:$M$170&lt;=BQ$5)*('Booking Guest Information'!$O$21:$O$170&gt;BQ$5)*('Booking Guest Information'!$G$21:$G$170=$AA23)),"")</f>
        <v>0</v>
      </c>
      <c r="BR23" s="19">
        <f>IF($AA23&lt;&gt;"",SUMPRODUCT(('Booking Guest Information'!$A$21:$A$170&lt;&gt;"X")*('Booking Guest Information'!$M$21:$M$170&lt;=BR$5)*('Booking Guest Information'!$O$21:$O$170&gt;BR$5)*('Booking Guest Information'!$G$21:$G$170=$AA23)),"")</f>
        <v>0</v>
      </c>
      <c r="BS23" s="19">
        <f>IF($AA23&lt;&gt;"",SUMPRODUCT(('Booking Guest Information'!$A$21:$A$170&lt;&gt;"X")*('Booking Guest Information'!$M$21:$M$170&lt;=BS$5)*('Booking Guest Information'!$O$21:$O$170&gt;BS$5)*('Booking Guest Information'!$G$21:$G$170=$AA23)),"")</f>
        <v>0</v>
      </c>
      <c r="BT23" s="19">
        <f>IF($AA23&lt;&gt;"",SUMPRODUCT(('Booking Guest Information'!$A$21:$A$170&lt;&gt;"X")*('Booking Guest Information'!$M$21:$M$170&lt;=BT$5)*('Booking Guest Information'!$O$21:$O$170&gt;BT$5)*('Booking Guest Information'!$G$21:$G$170=$AA23)),"")</f>
        <v>0</v>
      </c>
      <c r="BU23" s="19">
        <f>IF($AA23&lt;&gt;"",SUMPRODUCT(('Booking Guest Information'!$A$21:$A$170&lt;&gt;"X")*('Booking Guest Information'!$M$21:$M$170&lt;=BU$5)*('Booking Guest Information'!$O$21:$O$170&gt;BU$5)*('Booking Guest Information'!$G$21:$G$170=$AA23)),"")</f>
        <v>0</v>
      </c>
      <c r="BV23" s="19">
        <f>IF($AA23&lt;&gt;"",SUMPRODUCT(('Booking Guest Information'!$A$21:$A$170&lt;&gt;"X")*('Booking Guest Information'!$M$21:$M$170&lt;=BV$5)*('Booking Guest Information'!$O$21:$O$170&gt;BV$5)*('Booking Guest Information'!$G$21:$G$170=$AA23)),"")</f>
        <v>0</v>
      </c>
      <c r="BW23" s="19">
        <f>IF($AA23&lt;&gt;"",SUMPRODUCT(('Booking Guest Information'!$A$21:$A$170&lt;&gt;"X")*('Booking Guest Information'!$M$21:$M$170&lt;=BW$5)*('Booking Guest Information'!$O$21:$O$170&gt;BW$5)*('Booking Guest Information'!$G$21:$G$170=$AA23)),"")</f>
        <v>0</v>
      </c>
      <c r="BX23" s="19">
        <f>IF($AA23&lt;&gt;"",SUMPRODUCT(('Booking Guest Information'!$A$21:$A$170&lt;&gt;"X")*('Booking Guest Information'!$M$21:$M$170&lt;=BX$5)*('Booking Guest Information'!$O$21:$O$170&gt;BX$5)*('Booking Guest Information'!$G$21:$G$170=$AA23)),"")</f>
        <v>0</v>
      </c>
      <c r="BY23" s="19">
        <f>IF($AA23&lt;&gt;"",SUMPRODUCT(('Booking Guest Information'!$A$21:$A$170&lt;&gt;"X")*('Booking Guest Information'!$M$21:$M$170&lt;=BY$5)*('Booking Guest Information'!$O$21:$O$170&gt;BY$5)*('Booking Guest Information'!$G$21:$G$170=$AA23)),"")</f>
        <v>0</v>
      </c>
      <c r="BZ23" s="19">
        <f>IF($AA23&lt;&gt;"",SUMPRODUCT(('Booking Guest Information'!$A$21:$A$170&lt;&gt;"X")*('Booking Guest Information'!$M$21:$M$170&lt;=BZ$5)*('Booking Guest Information'!$O$21:$O$170&gt;BZ$5)*('Booking Guest Information'!$G$21:$G$170=$AA23)),"")</f>
        <v>0</v>
      </c>
      <c r="CA23" s="19">
        <f>IF($AA23&lt;&gt;"",SUMPRODUCT(('Booking Guest Information'!$A$21:$A$170&lt;&gt;"X")*('Booking Guest Information'!$M$21:$M$170&lt;=CA$5)*('Booking Guest Information'!$O$21:$O$170&gt;CA$5)*('Booking Guest Information'!$G$21:$G$170=$AA23)),"")</f>
        <v>0</v>
      </c>
      <c r="CB23" s="19">
        <f>IF($AA23&lt;&gt;"",SUMPRODUCT(('Booking Guest Information'!$A$21:$A$170&lt;&gt;"X")*('Booking Guest Information'!$M$21:$M$170&lt;=CB$5)*('Booking Guest Information'!$O$21:$O$170&gt;CB$5)*('Booking Guest Information'!$G$21:$G$170=$AA23)),"")</f>
        <v>0</v>
      </c>
      <c r="CC23" s="19">
        <f>IF($AA23&lt;&gt;"",SUMPRODUCT(('Booking Guest Information'!$A$21:$A$170&lt;&gt;"X")*('Booking Guest Information'!$M$21:$M$170&lt;=CC$5)*('Booking Guest Information'!$O$21:$O$170&gt;CC$5)*('Booking Guest Information'!$G$21:$G$170=$AA23)),"")</f>
        <v>0</v>
      </c>
      <c r="CD23" s="19">
        <f>IF($AA23&lt;&gt;"",SUMPRODUCT(('Booking Guest Information'!$A$21:$A$170&lt;&gt;"X")*('Booking Guest Information'!$M$21:$M$170&lt;=CD$5)*('Booking Guest Information'!$O$21:$O$170&gt;CD$5)*('Booking Guest Information'!$G$21:$G$170=$AA23)),"")</f>
        <v>0</v>
      </c>
      <c r="CE23" s="19">
        <f>IF($AA23&lt;&gt;"",SUMPRODUCT(('Booking Guest Information'!$A$21:$A$170&lt;&gt;"X")*('Booking Guest Information'!$M$21:$M$170&lt;=CE$5)*('Booking Guest Information'!$O$21:$O$170&gt;CE$5)*('Booking Guest Information'!$G$21:$G$170=$AA23)),"")</f>
        <v>0</v>
      </c>
      <c r="CF23" s="19">
        <f>IF($AA23&lt;&gt;"",SUMPRODUCT(('Booking Guest Information'!$A$21:$A$170&lt;&gt;"X")*('Booking Guest Information'!$M$21:$M$170&lt;=CF$5)*('Booking Guest Information'!$O$21:$O$170&gt;CF$5)*('Booking Guest Information'!$G$21:$G$170=$AA23)),"")</f>
        <v>0</v>
      </c>
      <c r="CG23" s="19">
        <f>IF($AA23&lt;&gt;"",SUMPRODUCT(('Booking Guest Information'!$A$21:$A$170&lt;&gt;"X")*('Booking Guest Information'!$M$21:$M$170&lt;=CG$5)*('Booking Guest Information'!$O$21:$O$170&gt;CG$5)*('Booking Guest Information'!$G$21:$G$170=$AA23)),"")</f>
        <v>0</v>
      </c>
      <c r="CH23" s="19">
        <f>IF($AA23&lt;&gt;"",SUMPRODUCT(('Booking Guest Information'!$A$21:$A$170&lt;&gt;"X")*('Booking Guest Information'!$M$21:$M$170&lt;=CH$5)*('Booking Guest Information'!$O$21:$O$170&gt;CH$5)*('Booking Guest Information'!$G$21:$G$170=$AA23)),"")</f>
        <v>0</v>
      </c>
      <c r="CI23" s="19">
        <f>IF($AA23&lt;&gt;"",SUMPRODUCT(('Booking Guest Information'!$A$21:$A$170&lt;&gt;"X")*('Booking Guest Information'!$M$21:$M$170&lt;=CI$5)*('Booking Guest Information'!$O$21:$O$170&gt;CI$5)*('Booking Guest Information'!$G$21:$G$170=$AA23)),"")</f>
        <v>0</v>
      </c>
      <c r="CJ23" s="19">
        <f>IF($AA23&lt;&gt;"",SUMPRODUCT(('Booking Guest Information'!$A$21:$A$170&lt;&gt;"X")*('Booking Guest Information'!$M$21:$M$170&lt;=CJ$5)*('Booking Guest Information'!$O$21:$O$170&gt;CJ$5)*('Booking Guest Information'!$G$21:$G$170=$AA23)),"")</f>
        <v>0</v>
      </c>
      <c r="CK23" s="19">
        <f>IF($AA23&lt;&gt;"",SUMPRODUCT(('Booking Guest Information'!$A$21:$A$170&lt;&gt;"X")*('Booking Guest Information'!$M$21:$M$170&lt;=CK$5)*('Booking Guest Information'!$O$21:$O$170&gt;CK$5)*('Booking Guest Information'!$G$21:$G$170=$AA23)),"")</f>
        <v>0</v>
      </c>
      <c r="CL23" s="19">
        <f>IF($AA23&lt;&gt;"",SUMPRODUCT(('Booking Guest Information'!$A$21:$A$170&lt;&gt;"X")*('Booking Guest Information'!$M$21:$M$170&lt;=CL$5)*('Booking Guest Information'!$O$21:$O$170&gt;CL$5)*('Booking Guest Information'!$G$21:$G$170=$AA23)),"")</f>
        <v>0</v>
      </c>
      <c r="CM23" s="19">
        <f>IF($AA23&lt;&gt;"",SUMPRODUCT(('Booking Guest Information'!$A$21:$A$170&lt;&gt;"X")*('Booking Guest Information'!$M$21:$M$170&lt;=CM$5)*('Booking Guest Information'!$O$21:$O$170&gt;CM$5)*('Booking Guest Information'!$G$21:$G$170=$AA23)),"")</f>
        <v>0</v>
      </c>
      <c r="CN23" s="19">
        <f>IF($AA23&lt;&gt;"",SUMPRODUCT(('Booking Guest Information'!$A$21:$A$170&lt;&gt;"X")*('Booking Guest Information'!$M$21:$M$170&lt;=CN$5)*('Booking Guest Information'!$O$21:$O$170&gt;CN$5)*('Booking Guest Information'!$G$21:$G$170=$AA23)),"")</f>
        <v>0</v>
      </c>
      <c r="CO23" s="19">
        <f>IF($AA23&lt;&gt;"",SUMPRODUCT(('Booking Guest Information'!$A$21:$A$170&lt;&gt;"X")*('Booking Guest Information'!$M$21:$M$170&lt;=CO$5)*('Booking Guest Information'!$O$21:$O$170&gt;CO$5)*('Booking Guest Information'!$G$21:$G$170=$AA23)),"")</f>
        <v>0</v>
      </c>
      <c r="CP23" s="19">
        <f>IF($AA23&lt;&gt;"",SUMPRODUCT(('Booking Guest Information'!$A$21:$A$170&lt;&gt;"X")*('Booking Guest Information'!$M$21:$M$170&lt;=CP$5)*('Booking Guest Information'!$O$21:$O$170&gt;CP$5)*('Booking Guest Information'!$G$21:$G$170=$AA23)),"")</f>
        <v>0</v>
      </c>
      <c r="CQ23" s="19">
        <f>IF($AA23&lt;&gt;"",SUMPRODUCT(('Booking Guest Information'!$A$21:$A$170&lt;&gt;"X")*('Booking Guest Information'!$M$21:$M$170&lt;=CQ$5)*('Booking Guest Information'!$O$21:$O$170&gt;CQ$5)*('Booking Guest Information'!$G$21:$G$170=$AA23)),"")</f>
        <v>0</v>
      </c>
      <c r="CR23" s="19">
        <f>IF($AA23&lt;&gt;"",SUMPRODUCT(('Booking Guest Information'!$A$21:$A$170&lt;&gt;"X")*('Booking Guest Information'!$M$21:$M$170&lt;=CR$5)*('Booking Guest Information'!$O$21:$O$170&gt;CR$5)*('Booking Guest Information'!$G$21:$G$170=$AA23)),"")</f>
        <v>0</v>
      </c>
      <c r="CS23" s="19">
        <f>IF($AA23&lt;&gt;"",SUMPRODUCT(('Booking Guest Information'!$A$21:$A$170&lt;&gt;"X")*('Booking Guest Information'!$M$21:$M$170&lt;=CS$5)*('Booking Guest Information'!$O$21:$O$170&gt;CS$5)*('Booking Guest Information'!$G$21:$G$170=$AA23)),"")</f>
        <v>0</v>
      </c>
      <c r="CT23" s="19">
        <f>IF($AA23&lt;&gt;"",SUMPRODUCT(('Booking Guest Information'!$A$21:$A$170&lt;&gt;"X")*('Booking Guest Information'!$M$21:$M$170&lt;=CT$5)*('Booking Guest Information'!$O$21:$O$170&gt;CT$5)*('Booking Guest Information'!$G$21:$G$170=$AA23)),"")</f>
        <v>0</v>
      </c>
      <c r="CU23" s="19">
        <f>IF($AA23&lt;&gt;"",SUMPRODUCT(('Booking Guest Information'!$A$21:$A$170&lt;&gt;"X")*('Booking Guest Information'!$M$21:$M$170&lt;=CU$5)*('Booking Guest Information'!$O$21:$O$170&gt;CU$5)*('Booking Guest Information'!$G$21:$G$170=$AA23)),"")</f>
        <v>0</v>
      </c>
      <c r="CV23" s="19">
        <f>IF($AA23&lt;&gt;"",SUMPRODUCT(('Booking Guest Information'!$A$21:$A$170&lt;&gt;"X")*('Booking Guest Information'!$M$21:$M$170&lt;=CV$5)*('Booking Guest Information'!$O$21:$O$170&gt;CV$5)*('Booking Guest Information'!$G$21:$G$170=$AA23)),"")</f>
        <v>0</v>
      </c>
      <c r="CW23" s="19">
        <f>IF($AA23&lt;&gt;"",SUMPRODUCT(('Booking Guest Information'!$A$21:$A$170&lt;&gt;"X")*('Booking Guest Information'!$M$21:$M$170&lt;=CW$5)*('Booking Guest Information'!$O$21:$O$170&gt;CW$5)*('Booking Guest Information'!$G$21:$G$170=$AA23)),"")</f>
        <v>0</v>
      </c>
      <c r="CX23" s="19">
        <f>IF($AA23&lt;&gt;"",SUMPRODUCT(('Booking Guest Information'!$A$21:$A$170&lt;&gt;"X")*('Booking Guest Information'!$M$21:$M$170&lt;=CX$5)*('Booking Guest Information'!$O$21:$O$170&gt;CX$5)*('Booking Guest Information'!$G$21:$G$170=$AA23)),"")</f>
        <v>0</v>
      </c>
      <c r="CY23" s="19">
        <f>IF($AA23&lt;&gt;"",SUMPRODUCT(('Booking Guest Information'!$A$21:$A$170&lt;&gt;"X")*('Booking Guest Information'!$M$21:$M$170&lt;=CY$5)*('Booking Guest Information'!$O$21:$O$170&gt;CY$5)*('Booking Guest Information'!$G$21:$G$170=$AA23)),"")</f>
        <v>0</v>
      </c>
      <c r="CZ23" s="19">
        <f>IF($AA23&lt;&gt;"",SUMPRODUCT(('Booking Guest Information'!$A$21:$A$170&lt;&gt;"X")*('Booking Guest Information'!$M$21:$M$170&lt;=CZ$5)*('Booking Guest Information'!$O$21:$O$170&gt;CZ$5)*('Booking Guest Information'!$G$21:$G$170=$AA23)),"")</f>
        <v>0</v>
      </c>
      <c r="DA23" s="19">
        <f>IF($AA23&lt;&gt;"",SUMPRODUCT(('Booking Guest Information'!$A$21:$A$170&lt;&gt;"X")*('Booking Guest Information'!$M$21:$M$170&lt;=DA$5)*('Booking Guest Information'!$O$21:$O$170&gt;DA$5)*('Booking Guest Information'!$G$21:$G$170=$AA23)),"")</f>
        <v>0</v>
      </c>
      <c r="DB23" s="19">
        <f>IF($AA23&lt;&gt;"",SUMPRODUCT(('Booking Guest Information'!$A$21:$A$170&lt;&gt;"X")*('Booking Guest Information'!$M$21:$M$170&lt;=DB$5)*('Booking Guest Information'!$O$21:$O$170&gt;DB$5)*('Booking Guest Information'!$G$21:$G$170=$AA23)),"")</f>
        <v>0</v>
      </c>
      <c r="DC23" s="19">
        <f>IF($AA23&lt;&gt;"",SUMPRODUCT(('Booking Guest Information'!$A$21:$A$170&lt;&gt;"X")*('Booking Guest Information'!$M$21:$M$170&lt;=DC$5)*('Booking Guest Information'!$O$21:$O$170&gt;DC$5)*('Booking Guest Information'!$G$21:$G$170=$AA23)),"")</f>
        <v>0</v>
      </c>
      <c r="DD23" s="19">
        <f>IF($AA23&lt;&gt;"",SUMPRODUCT(('Booking Guest Information'!$A$21:$A$170&lt;&gt;"X")*('Booking Guest Information'!$M$21:$M$170&lt;=DD$5)*('Booking Guest Information'!$O$21:$O$170&gt;DD$5)*('Booking Guest Information'!$G$21:$G$170=$AA23)),"")</f>
        <v>0</v>
      </c>
      <c r="DE23" s="19">
        <f>IF($AA23&lt;&gt;"",SUMPRODUCT(('Booking Guest Information'!$A$21:$A$170&lt;&gt;"X")*('Booking Guest Information'!$M$21:$M$170&lt;=DE$5)*('Booking Guest Information'!$O$21:$O$170&gt;DE$5)*('Booking Guest Information'!$G$21:$G$170=$AA23)),"")</f>
        <v>0</v>
      </c>
      <c r="DF23" s="19">
        <f>IF($AA23&lt;&gt;"",SUMPRODUCT(('Booking Guest Information'!$A$21:$A$170&lt;&gt;"X")*('Booking Guest Information'!$M$21:$M$170&lt;=DF$5)*('Booking Guest Information'!$O$21:$O$170&gt;DF$5)*('Booking Guest Information'!$G$21:$G$170=$AA23)),"")</f>
        <v>0</v>
      </c>
      <c r="DG23" s="19">
        <f>IF($AA23&lt;&gt;"",SUMPRODUCT(('Booking Guest Information'!$A$21:$A$170&lt;&gt;"X")*('Booking Guest Information'!$M$21:$M$170&lt;=DG$5)*('Booking Guest Information'!$O$21:$O$170&gt;DG$5)*('Booking Guest Information'!$G$21:$G$170=$AA23)),"")</f>
        <v>0</v>
      </c>
      <c r="DH23" s="19">
        <f>IF($AA23&lt;&gt;"",SUMPRODUCT(('Booking Guest Information'!$A$21:$A$170&lt;&gt;"X")*('Booking Guest Information'!$M$21:$M$170&lt;=DH$5)*('Booking Guest Information'!$O$21:$O$170&gt;DH$5)*('Booking Guest Information'!$G$21:$G$170=$AA23)),"")</f>
        <v>0</v>
      </c>
      <c r="DI23" s="19">
        <f>IF($AA23&lt;&gt;"",SUMPRODUCT(('Booking Guest Information'!$A$21:$A$170&lt;&gt;"X")*('Booking Guest Information'!$M$21:$M$170&lt;=DI$5)*('Booking Guest Information'!$O$21:$O$170&gt;DI$5)*('Booking Guest Information'!$G$21:$G$170=$AA23)),"")</f>
        <v>0</v>
      </c>
      <c r="DJ23" s="19">
        <f>IF($AA23&lt;&gt;"",SUMPRODUCT(('Booking Guest Information'!$A$21:$A$170&lt;&gt;"X")*('Booking Guest Information'!$M$21:$M$170&lt;=DJ$5)*('Booking Guest Information'!$O$21:$O$170&gt;DJ$5)*('Booking Guest Information'!$G$21:$G$170=$AA23)),"")</f>
        <v>0</v>
      </c>
      <c r="DK23" s="19">
        <f>IF($AA23&lt;&gt;"",SUMPRODUCT(('Booking Guest Information'!$A$21:$A$170&lt;&gt;"X")*('Booking Guest Information'!$M$21:$M$170&lt;=DK$5)*('Booking Guest Information'!$O$21:$O$170&gt;DK$5)*('Booking Guest Information'!$G$21:$G$170=$AA23)),"")</f>
        <v>0</v>
      </c>
      <c r="DL23" s="19">
        <f>IF($AA23&lt;&gt;"",SUMPRODUCT(('Booking Guest Information'!$A$21:$A$170&lt;&gt;"X")*('Booking Guest Information'!$M$21:$M$170&lt;=DL$5)*('Booking Guest Information'!$O$21:$O$170&gt;DL$5)*('Booking Guest Information'!$G$21:$G$170=$AA23)),"")</f>
        <v>0</v>
      </c>
      <c r="DM23" s="19">
        <f>IF($AA23&lt;&gt;"",SUMPRODUCT(('Booking Guest Information'!$A$21:$A$170&lt;&gt;"X")*('Booking Guest Information'!$M$21:$M$170&lt;=DM$5)*('Booking Guest Information'!$O$21:$O$170&gt;DM$5)*('Booking Guest Information'!$G$21:$G$170=$AA23)),"")</f>
        <v>0</v>
      </c>
      <c r="DN23" s="19">
        <f>IF($AA23&lt;&gt;"",SUMPRODUCT(('Booking Guest Information'!$A$21:$A$170&lt;&gt;"X")*('Booking Guest Information'!$M$21:$M$170&lt;=DN$5)*('Booking Guest Information'!$O$21:$O$170&gt;DN$5)*('Booking Guest Information'!$G$21:$G$170=$AA23)),"")</f>
        <v>0</v>
      </c>
      <c r="DO23" s="19">
        <f>IF($AA23&lt;&gt;"",SUMPRODUCT(('Booking Guest Information'!$A$21:$A$170&lt;&gt;"X")*('Booking Guest Information'!$M$21:$M$170&lt;=DO$5)*('Booking Guest Information'!$O$21:$O$170&gt;DO$5)*('Booking Guest Information'!$G$21:$G$170=$AA23)),"")</f>
        <v>0</v>
      </c>
      <c r="DP23" s="19">
        <f>IF($AA23&lt;&gt;"",SUMPRODUCT(('Booking Guest Information'!$A$21:$A$170&lt;&gt;"X")*('Booking Guest Information'!$M$21:$M$170&lt;=DP$5)*('Booking Guest Information'!$O$21:$O$170&gt;DP$5)*('Booking Guest Information'!$G$21:$G$170=$AA23)),"")</f>
        <v>0</v>
      </c>
      <c r="DQ23" s="19">
        <f>IF($AA23&lt;&gt;"",SUMPRODUCT(('Booking Guest Information'!$A$21:$A$170&lt;&gt;"X")*('Booking Guest Information'!$M$21:$M$170&lt;=DQ$5)*('Booking Guest Information'!$O$21:$O$170&gt;DQ$5)*('Booking Guest Information'!$G$21:$G$170=$AA23)),"")</f>
        <v>0</v>
      </c>
      <c r="DR23" s="19">
        <f>IF($AA23&lt;&gt;"",SUMPRODUCT(('Booking Guest Information'!$A$21:$A$170&lt;&gt;"X")*('Booking Guest Information'!$M$21:$M$170&lt;=DR$5)*('Booking Guest Information'!$O$21:$O$170&gt;DR$5)*('Booking Guest Information'!$G$21:$G$170=$AA23)),"")</f>
        <v>0</v>
      </c>
      <c r="DS23" s="19">
        <f>IF($AA23&lt;&gt;"",SUMPRODUCT(('Booking Guest Information'!$A$21:$A$170&lt;&gt;"X")*('Booking Guest Information'!$M$21:$M$170&lt;=DS$5)*('Booking Guest Information'!$O$21:$O$170&gt;DS$5)*('Booking Guest Information'!$G$21:$G$170=$AA23)),"")</f>
        <v>0</v>
      </c>
      <c r="DT23" s="19">
        <f>IF($AA23&lt;&gt;"",SUMPRODUCT(('Booking Guest Information'!$A$21:$A$170&lt;&gt;"X")*('Booking Guest Information'!$M$21:$M$170&lt;=DT$5)*('Booking Guest Information'!$O$21:$O$170&gt;DT$5)*('Booking Guest Information'!$G$21:$G$170=$AA23)),"")</f>
        <v>0</v>
      </c>
      <c r="DU23" s="19">
        <f>IF($AA23&lt;&gt;"",SUMPRODUCT(('Booking Guest Information'!$A$21:$A$170&lt;&gt;"X")*('Booking Guest Information'!$M$21:$M$170&lt;=DU$5)*('Booking Guest Information'!$O$21:$O$170&gt;DU$5)*('Booking Guest Information'!$G$21:$G$170=$AA23)),"")</f>
        <v>0</v>
      </c>
      <c r="DV23" s="19">
        <f>IF($AA23&lt;&gt;"",SUMPRODUCT(('Booking Guest Information'!$A$21:$A$170&lt;&gt;"X")*('Booking Guest Information'!$M$21:$M$170&lt;=DV$5)*('Booking Guest Information'!$O$21:$O$170&gt;DV$5)*('Booking Guest Information'!$G$21:$G$170=$AA23)),"")</f>
        <v>0</v>
      </c>
      <c r="DW23" s="19">
        <f>IF($AA23&lt;&gt;"",SUMPRODUCT(('Booking Guest Information'!$A$21:$A$170&lt;&gt;"X")*('Booking Guest Information'!$M$21:$M$170&lt;=DW$5)*('Booking Guest Information'!$O$21:$O$170&gt;DW$5)*('Booking Guest Information'!$G$21:$G$170=$AA23)),"")</f>
        <v>0</v>
      </c>
      <c r="DX23" s="19">
        <f>IF($AA23&lt;&gt;"",SUMPRODUCT(('Booking Guest Information'!$A$21:$A$170&lt;&gt;"X")*('Booking Guest Information'!$M$21:$M$170&lt;=DX$5)*('Booking Guest Information'!$O$21:$O$170&gt;DX$5)*('Booking Guest Information'!$G$21:$G$170=$AA23)),"")</f>
        <v>0</v>
      </c>
      <c r="DY23" s="19">
        <f>IF($AA23&lt;&gt;"",SUMPRODUCT(('Booking Guest Information'!$A$21:$A$170&lt;&gt;"X")*('Booking Guest Information'!$M$21:$M$170&lt;=DY$5)*('Booking Guest Information'!$O$21:$O$170&gt;DY$5)*('Booking Guest Information'!$G$21:$G$170=$AA23)),"")</f>
        <v>0</v>
      </c>
      <c r="DZ23" s="19">
        <f>IF($AA23&lt;&gt;"",SUMPRODUCT(('Booking Guest Information'!$A$21:$A$170&lt;&gt;"X")*('Booking Guest Information'!$M$21:$M$170&lt;=DZ$5)*('Booking Guest Information'!$O$21:$O$170&gt;DZ$5)*('Booking Guest Information'!$G$21:$G$170=$AA23)),"")</f>
        <v>0</v>
      </c>
      <c r="EA23" s="19">
        <f>IF($AA23&lt;&gt;"",SUMPRODUCT(('Booking Guest Information'!$A$21:$A$170&lt;&gt;"X")*('Booking Guest Information'!$M$21:$M$170&lt;=EA$5)*('Booking Guest Information'!$O$21:$O$170&gt;EA$5)*('Booking Guest Information'!$G$21:$G$170=$AA23)),"")</f>
        <v>0</v>
      </c>
      <c r="EB23" s="19">
        <f>IF($AA23&lt;&gt;"",SUMPRODUCT(('Booking Guest Information'!$A$21:$A$170&lt;&gt;"X")*('Booking Guest Information'!$M$21:$M$170&lt;=EB$5)*('Booking Guest Information'!$O$21:$O$170&gt;EB$5)*('Booking Guest Information'!$G$21:$G$170=$AA23)),"")</f>
        <v>0</v>
      </c>
      <c r="EC23" s="19">
        <f>IF($AA23&lt;&gt;"",SUMPRODUCT(('Booking Guest Information'!$A$21:$A$170&lt;&gt;"X")*('Booking Guest Information'!$M$21:$M$170&lt;=EC$5)*('Booking Guest Information'!$O$21:$O$170&gt;EC$5)*('Booking Guest Information'!$G$21:$G$170=$AA23)),"")</f>
        <v>0</v>
      </c>
      <c r="ED23" s="19">
        <f>IF($AA23&lt;&gt;"",SUMPRODUCT(('Booking Guest Information'!$A$21:$A$170&lt;&gt;"X")*('Booking Guest Information'!$M$21:$M$170&lt;=ED$5)*('Booking Guest Information'!$O$21:$O$170&gt;ED$5)*('Booking Guest Information'!$G$21:$G$170=$AA23)),"")</f>
        <v>0</v>
      </c>
      <c r="EE23" s="19">
        <f>IF($AA23&lt;&gt;"",SUMPRODUCT(('Booking Guest Information'!$A$21:$A$170&lt;&gt;"X")*('Booking Guest Information'!$M$21:$M$170&lt;=EE$5)*('Booking Guest Information'!$O$21:$O$170&gt;EE$5)*('Booking Guest Information'!$G$21:$G$170=$AA23)),"")</f>
        <v>0</v>
      </c>
      <c r="EF23" s="19">
        <f>IF($AA23&lt;&gt;"",SUMPRODUCT(('Booking Guest Information'!$A$21:$A$170&lt;&gt;"X")*('Booking Guest Information'!$M$21:$M$170&lt;=EF$5)*('Booking Guest Information'!$O$21:$O$170&gt;EF$5)*('Booking Guest Information'!$G$21:$G$170=$AA23)),"")</f>
        <v>0</v>
      </c>
      <c r="EG23" s="19">
        <f>IF($AA23&lt;&gt;"",SUMPRODUCT(('Booking Guest Information'!$A$21:$A$170&lt;&gt;"X")*('Booking Guest Information'!$M$21:$M$170&lt;=EG$5)*('Booking Guest Information'!$O$21:$O$170&gt;EG$5)*('Booking Guest Information'!$G$21:$G$170=$AA23)),"")</f>
        <v>0</v>
      </c>
      <c r="EH23" s="19">
        <f>IF($AA23&lt;&gt;"",SUMPRODUCT(('Booking Guest Information'!$A$21:$A$170&lt;&gt;"X")*('Booking Guest Information'!$M$21:$M$170&lt;=EH$5)*('Booking Guest Information'!$O$21:$O$170&gt;EH$5)*('Booking Guest Information'!$G$21:$G$170=$AA23)),"")</f>
        <v>0</v>
      </c>
      <c r="EI23" s="19">
        <f>IF($AA23&lt;&gt;"",SUMPRODUCT(('Booking Guest Information'!$A$21:$A$170&lt;&gt;"X")*('Booking Guest Information'!$M$21:$M$170&lt;=EI$5)*('Booking Guest Information'!$O$21:$O$170&gt;EI$5)*('Booking Guest Information'!$G$21:$G$170=$AA23)),"")</f>
        <v>0</v>
      </c>
      <c r="EJ23" s="19">
        <f>IF($AA23&lt;&gt;"",SUMPRODUCT(('Booking Guest Information'!$A$21:$A$170&lt;&gt;"X")*('Booking Guest Information'!$M$21:$M$170&lt;=EJ$5)*('Booking Guest Information'!$O$21:$O$170&gt;EJ$5)*('Booking Guest Information'!$G$21:$G$170=$AA23)),"")</f>
        <v>0</v>
      </c>
      <c r="EK23" s="19">
        <f>IF($AA23&lt;&gt;"",SUMPRODUCT(('Booking Guest Information'!$A$21:$A$170&lt;&gt;"X")*('Booking Guest Information'!$M$21:$M$170&lt;=EK$5)*('Booking Guest Information'!$O$21:$O$170&gt;EK$5)*('Booking Guest Information'!$G$21:$G$170=$AA23)),"")</f>
        <v>0</v>
      </c>
      <c r="EL23" s="19">
        <f>IF($AA23&lt;&gt;"",SUMPRODUCT(('Booking Guest Information'!$A$21:$A$170&lt;&gt;"X")*('Booking Guest Information'!$M$21:$M$170&lt;=EL$5)*('Booking Guest Information'!$O$21:$O$170&gt;EL$5)*('Booking Guest Information'!$G$21:$G$170=$AA23)),"")</f>
        <v>0</v>
      </c>
      <c r="EM23" s="19">
        <f>IF($AA23&lt;&gt;"",SUMPRODUCT(('Booking Guest Information'!$A$21:$A$170&lt;&gt;"X")*('Booking Guest Information'!$M$21:$M$170&lt;=EM$5)*('Booking Guest Information'!$O$21:$O$170&gt;EM$5)*('Booking Guest Information'!$G$21:$G$170=$AA23)),"")</f>
        <v>0</v>
      </c>
      <c r="EN23" s="19">
        <f>IF($AA23&lt;&gt;"",SUMPRODUCT(('Booking Guest Information'!$A$21:$A$170&lt;&gt;"X")*('Booking Guest Information'!$M$21:$M$170&lt;=EN$5)*('Booking Guest Information'!$O$21:$O$170&gt;EN$5)*('Booking Guest Information'!$G$21:$G$170=$AA23)),"")</f>
        <v>0</v>
      </c>
      <c r="EO23" s="19">
        <f>IF($AA23&lt;&gt;"",SUMPRODUCT(('Booking Guest Information'!$A$21:$A$170&lt;&gt;"X")*('Booking Guest Information'!$M$21:$M$170&lt;=EO$5)*('Booking Guest Information'!$O$21:$O$170&gt;EO$5)*('Booking Guest Information'!$G$21:$G$170=$AA23)),"")</f>
        <v>0</v>
      </c>
      <c r="EP23" s="19">
        <f>IF($AA23&lt;&gt;"",SUMPRODUCT(('Booking Guest Information'!$A$21:$A$170&lt;&gt;"X")*('Booking Guest Information'!$M$21:$M$170&lt;=EP$5)*('Booking Guest Information'!$O$21:$O$170&gt;EP$5)*('Booking Guest Information'!$G$21:$G$170=$AA23)),"")</f>
        <v>0</v>
      </c>
      <c r="EQ23" s="19">
        <f>IF($AA23&lt;&gt;"",SUMPRODUCT(('Booking Guest Information'!$A$21:$A$170&lt;&gt;"X")*('Booking Guest Information'!$M$21:$M$170&lt;=EQ$5)*('Booking Guest Information'!$O$21:$O$170&gt;EQ$5)*('Booking Guest Information'!$G$21:$G$170=$AA23)),"")</f>
        <v>0</v>
      </c>
      <c r="ER23" s="19">
        <f>IF($AA23&lt;&gt;"",SUMPRODUCT(('Booking Guest Information'!$A$21:$A$170&lt;&gt;"X")*('Booking Guest Information'!$M$21:$M$170&lt;=ER$5)*('Booking Guest Information'!$O$21:$O$170&gt;ER$5)*('Booking Guest Information'!$G$21:$G$170=$AA23)),"")</f>
        <v>0</v>
      </c>
      <c r="ES23" s="19">
        <f>IF($AA23&lt;&gt;"",SUMPRODUCT(('Booking Guest Information'!$A$21:$A$170&lt;&gt;"X")*('Booking Guest Information'!$M$21:$M$170&lt;=ES$5)*('Booking Guest Information'!$O$21:$O$170&gt;ES$5)*('Booking Guest Information'!$G$21:$G$170=$AA23)),"")</f>
        <v>0</v>
      </c>
      <c r="ET23" s="19">
        <f>IF($AA23&lt;&gt;"",SUMPRODUCT(('Booking Guest Information'!$A$21:$A$170&lt;&gt;"X")*('Booking Guest Information'!$M$21:$M$170&lt;=ET$5)*('Booking Guest Information'!$O$21:$O$170&gt;ET$5)*('Booking Guest Information'!$G$21:$G$170=$AA23)),"")</f>
        <v>0</v>
      </c>
      <c r="EU23" s="19">
        <f>IF($AA23&lt;&gt;"",SUMPRODUCT(('Booking Guest Information'!$A$21:$A$170&lt;&gt;"X")*('Booking Guest Information'!$M$21:$M$170&lt;=EU$5)*('Booking Guest Information'!$O$21:$O$170&gt;EU$5)*('Booking Guest Information'!$G$21:$G$170=$AA23)),"")</f>
        <v>0</v>
      </c>
      <c r="EV23" s="19">
        <f>IF($AA23&lt;&gt;"",SUMPRODUCT(('Booking Guest Information'!$A$21:$A$170&lt;&gt;"X")*('Booking Guest Information'!$M$21:$M$170&lt;=EV$5)*('Booking Guest Information'!$O$21:$O$170&gt;EV$5)*('Booking Guest Information'!$G$21:$G$170=$AA23)),"")</f>
        <v>0</v>
      </c>
      <c r="EW23" s="19">
        <f>IF($AA23&lt;&gt;"",SUMPRODUCT(('Booking Guest Information'!$A$21:$A$170&lt;&gt;"X")*('Booking Guest Information'!$M$21:$M$170&lt;=EW$5)*('Booking Guest Information'!$O$21:$O$170&gt;EW$5)*('Booking Guest Information'!$G$21:$G$170=$AA23)),"")</f>
        <v>0</v>
      </c>
      <c r="EX23" s="19">
        <f>IF($AA23&lt;&gt;"",SUMPRODUCT(('Booking Guest Information'!$A$21:$A$170&lt;&gt;"X")*('Booking Guest Information'!$M$21:$M$170&lt;=EX$5)*('Booking Guest Information'!$O$21:$O$170&gt;EX$5)*('Booking Guest Information'!$G$21:$G$170=$AA23)),"")</f>
        <v>0</v>
      </c>
      <c r="EY23" s="19">
        <f>IF($AA23&lt;&gt;"",SUMPRODUCT(('Booking Guest Information'!$A$21:$A$170&lt;&gt;"X")*('Booking Guest Information'!$M$21:$M$170&lt;=EY$5)*('Booking Guest Information'!$O$21:$O$170&gt;EY$5)*('Booking Guest Information'!$G$21:$G$170=$AA23)),"")</f>
        <v>0</v>
      </c>
      <c r="EZ23" s="19">
        <f>IF($AA23&lt;&gt;"",SUMPRODUCT(('Booking Guest Information'!$A$21:$A$170&lt;&gt;"X")*('Booking Guest Information'!$M$21:$M$170&lt;=EZ$5)*('Booking Guest Information'!$O$21:$O$170&gt;EZ$5)*('Booking Guest Information'!$G$21:$G$170=$AA23)),"")</f>
        <v>0</v>
      </c>
      <c r="FA23" s="19">
        <f>IF($AA23&lt;&gt;"",SUMPRODUCT(('Booking Guest Information'!$A$21:$A$170&lt;&gt;"X")*('Booking Guest Information'!$M$21:$M$170&lt;=FA$5)*('Booking Guest Information'!$O$21:$O$170&gt;FA$5)*('Booking Guest Information'!$G$21:$G$170=$AA23)),"")</f>
        <v>0</v>
      </c>
      <c r="FB23" s="19">
        <f>IF($AA23&lt;&gt;"",SUMPRODUCT(('Booking Guest Information'!$A$21:$A$170&lt;&gt;"X")*('Booking Guest Information'!$M$21:$M$170&lt;=FB$5)*('Booking Guest Information'!$O$21:$O$170&gt;FB$5)*('Booking Guest Information'!$G$21:$G$170=$AA23)),"")</f>
        <v>0</v>
      </c>
      <c r="FC23" s="19">
        <f>IF($AA23&lt;&gt;"",SUMPRODUCT(('Booking Guest Information'!$A$21:$A$170&lt;&gt;"X")*('Booking Guest Information'!$M$21:$M$170&lt;=FC$5)*('Booking Guest Information'!$O$21:$O$170&gt;FC$5)*('Booking Guest Information'!$G$21:$G$170=$AA23)),"")</f>
        <v>0</v>
      </c>
      <c r="FD23" s="19">
        <f>IF($AA23&lt;&gt;"",SUMPRODUCT(('Booking Guest Information'!$A$21:$A$170&lt;&gt;"X")*('Booking Guest Information'!$M$21:$M$170&lt;=FD$5)*('Booking Guest Information'!$O$21:$O$170&gt;FD$5)*('Booking Guest Information'!$G$21:$G$170=$AA23)),"")</f>
        <v>0</v>
      </c>
      <c r="FE23" s="19">
        <f>IF($AA23&lt;&gt;"",SUMPRODUCT(('Booking Guest Information'!$A$21:$A$170&lt;&gt;"X")*('Booking Guest Information'!$M$21:$M$170&lt;=FE$5)*('Booking Guest Information'!$O$21:$O$170&gt;FE$5)*('Booking Guest Information'!$G$21:$G$170=$AA23)),"")</f>
        <v>0</v>
      </c>
      <c r="FF23" s="19">
        <f>IF($AA23&lt;&gt;"",SUMPRODUCT(('Booking Guest Information'!$A$21:$A$170&lt;&gt;"X")*('Booking Guest Information'!$M$21:$M$170&lt;=FF$5)*('Booking Guest Information'!$O$21:$O$170&gt;FF$5)*('Booking Guest Information'!$G$21:$G$170=$AA23)),"")</f>
        <v>0</v>
      </c>
      <c r="FG23" s="19">
        <f>IF($AA23&lt;&gt;"",SUMPRODUCT(('Booking Guest Information'!$A$21:$A$170&lt;&gt;"X")*('Booking Guest Information'!$M$21:$M$170&lt;=FG$5)*('Booking Guest Information'!$O$21:$O$170&gt;FG$5)*('Booking Guest Information'!$G$21:$G$170=$AA23)),"")</f>
        <v>0</v>
      </c>
      <c r="FH23" s="19">
        <f>IF($AA23&lt;&gt;"",SUMPRODUCT(('Booking Guest Information'!$A$21:$A$170&lt;&gt;"X")*('Booking Guest Information'!$M$21:$M$170&lt;=FH$5)*('Booking Guest Information'!$O$21:$O$170&gt;FH$5)*('Booking Guest Information'!$G$21:$G$170=$AA23)),"")</f>
        <v>0</v>
      </c>
      <c r="FI23" s="19">
        <f>IF($AA23&lt;&gt;"",SUMPRODUCT(('Booking Guest Information'!$A$21:$A$170&lt;&gt;"X")*('Booking Guest Information'!$M$21:$M$170&lt;=FI$5)*('Booking Guest Information'!$O$21:$O$170&gt;FI$5)*('Booking Guest Information'!$G$21:$G$170=$AA23)),"")</f>
        <v>0</v>
      </c>
      <c r="FJ23" s="19">
        <f>IF($AA23&lt;&gt;"",SUMPRODUCT(('Booking Guest Information'!$A$21:$A$170&lt;&gt;"X")*('Booking Guest Information'!$M$21:$M$170&lt;=FJ$5)*('Booking Guest Information'!$O$21:$O$170&gt;FJ$5)*('Booking Guest Information'!$G$21:$G$170=$AA23)),"")</f>
        <v>0</v>
      </c>
      <c r="FK23" s="19">
        <f>IF($AA23&lt;&gt;"",SUMPRODUCT(('Booking Guest Information'!$A$21:$A$170&lt;&gt;"X")*('Booking Guest Information'!$M$21:$M$170&lt;=FK$5)*('Booking Guest Information'!$O$21:$O$170&gt;FK$5)*('Booking Guest Information'!$G$21:$G$170=$AA23)),"")</f>
        <v>0</v>
      </c>
      <c r="FL23" s="19">
        <f>IF($AA23&lt;&gt;"",SUMPRODUCT(('Booking Guest Information'!$A$21:$A$170&lt;&gt;"X")*('Booking Guest Information'!$M$21:$M$170&lt;=FL$5)*('Booking Guest Information'!$O$21:$O$170&gt;FL$5)*('Booking Guest Information'!$G$21:$G$170=$AA23)),"")</f>
        <v>0</v>
      </c>
      <c r="FM23" s="19">
        <f>IF($AA23&lt;&gt;"",SUMPRODUCT(('Booking Guest Information'!$A$21:$A$170&lt;&gt;"X")*('Booking Guest Information'!$M$21:$M$170&lt;=FM$5)*('Booking Guest Information'!$O$21:$O$170&gt;FM$5)*('Booking Guest Information'!$G$21:$G$170=$AA23)),"")</f>
        <v>0</v>
      </c>
      <c r="FN23" s="19">
        <f>IF($AA23&lt;&gt;"",SUMPRODUCT(('Booking Guest Information'!$A$21:$A$170&lt;&gt;"X")*('Booking Guest Information'!$M$21:$M$170&lt;=FN$5)*('Booking Guest Information'!$O$21:$O$170&gt;FN$5)*('Booking Guest Information'!$G$21:$G$170=$AA23)),"")</f>
        <v>0</v>
      </c>
      <c r="FO23" s="19">
        <f>IF($AA23&lt;&gt;"",SUMPRODUCT(('Booking Guest Information'!$A$21:$A$170&lt;&gt;"X")*('Booking Guest Information'!$M$21:$M$170&lt;=FO$5)*('Booking Guest Information'!$O$21:$O$170&gt;FO$5)*('Booking Guest Information'!$G$21:$G$170=$AA23)),"")</f>
        <v>0</v>
      </c>
      <c r="FP23" s="19">
        <f>IF($AA23&lt;&gt;"",SUMPRODUCT(('Booking Guest Information'!$A$21:$A$170&lt;&gt;"X")*('Booking Guest Information'!$M$21:$M$170&lt;=FP$5)*('Booking Guest Information'!$O$21:$O$170&gt;FP$5)*('Booking Guest Information'!$G$21:$G$170=$AA23)),"")</f>
        <v>0</v>
      </c>
      <c r="FQ23" s="19">
        <f>IF($AA23&lt;&gt;"",SUMPRODUCT(('Booking Guest Information'!$A$21:$A$170&lt;&gt;"X")*('Booking Guest Information'!$M$21:$M$170&lt;=FQ$5)*('Booking Guest Information'!$O$21:$O$170&gt;FQ$5)*('Booking Guest Information'!$G$21:$G$170=$AA23)),"")</f>
        <v>0</v>
      </c>
      <c r="FR23" s="19">
        <f>IF($AA23&lt;&gt;"",SUMPRODUCT(('Booking Guest Information'!$A$21:$A$170&lt;&gt;"X")*('Booking Guest Information'!$M$21:$M$170&lt;=FR$5)*('Booking Guest Information'!$O$21:$O$170&gt;FR$5)*('Booking Guest Information'!$G$21:$G$170=$AA23)),"")</f>
        <v>0</v>
      </c>
      <c r="FS23" s="19">
        <f>IF($AA23&lt;&gt;"",SUMPRODUCT(('Booking Guest Information'!$A$21:$A$170&lt;&gt;"X")*('Booking Guest Information'!$M$21:$M$170&lt;=FS$5)*('Booking Guest Information'!$O$21:$O$170&gt;FS$5)*('Booking Guest Information'!$G$21:$G$170=$AA23)),"")</f>
        <v>0</v>
      </c>
      <c r="FT23" s="19">
        <f>IF($AA23&lt;&gt;"",SUMPRODUCT(('Booking Guest Information'!$A$21:$A$170&lt;&gt;"X")*('Booking Guest Information'!$M$21:$M$170&lt;=FT$5)*('Booking Guest Information'!$O$21:$O$170&gt;FT$5)*('Booking Guest Information'!$G$21:$G$170=$AA23)),"")</f>
        <v>0</v>
      </c>
      <c r="FU23" s="19">
        <f>IF($AA23&lt;&gt;"",SUMPRODUCT(('Booking Guest Information'!$A$21:$A$170&lt;&gt;"X")*('Booking Guest Information'!$M$21:$M$170&lt;=FU$5)*('Booking Guest Information'!$O$21:$O$170&gt;FU$5)*('Booking Guest Information'!$G$21:$G$170=$AA23)),"")</f>
        <v>0</v>
      </c>
      <c r="FV23" s="19">
        <f>IF($AA23&lt;&gt;"",SUMPRODUCT(('Booking Guest Information'!$A$21:$A$170&lt;&gt;"X")*('Booking Guest Information'!$M$21:$M$170&lt;=FV$5)*('Booking Guest Information'!$O$21:$O$170&gt;FV$5)*('Booking Guest Information'!$G$21:$G$170=$AA23)),"")</f>
        <v>0</v>
      </c>
      <c r="FW23" s="19">
        <f>IF($AA23&lt;&gt;"",SUMPRODUCT(('Booking Guest Information'!$A$21:$A$170&lt;&gt;"X")*('Booking Guest Information'!$M$21:$M$170&lt;=FW$5)*('Booking Guest Information'!$O$21:$O$170&gt;FW$5)*('Booking Guest Information'!$G$21:$G$170=$AA23)),"")</f>
        <v>0</v>
      </c>
      <c r="FX23" s="19">
        <f>IF($AA23&lt;&gt;"",SUMPRODUCT(('Booking Guest Information'!$A$21:$A$170&lt;&gt;"X")*('Booking Guest Information'!$M$21:$M$170&lt;=FX$5)*('Booking Guest Information'!$O$21:$O$170&gt;FX$5)*('Booking Guest Information'!$G$21:$G$170=$AA23)),"")</f>
        <v>0</v>
      </c>
      <c r="FY23" s="19">
        <f>IF($AA23&lt;&gt;"",SUMPRODUCT(('Booking Guest Information'!$A$21:$A$170&lt;&gt;"X")*('Booking Guest Information'!$M$21:$M$170&lt;=FY$5)*('Booking Guest Information'!$O$21:$O$170&gt;FY$5)*('Booking Guest Information'!$G$21:$G$170=$AA23)),"")</f>
        <v>0</v>
      </c>
      <c r="FZ23" s="19">
        <f>IF($AA23&lt;&gt;"",SUMPRODUCT(('Booking Guest Information'!$A$21:$A$170&lt;&gt;"X")*('Booking Guest Information'!$M$21:$M$170&lt;=FZ$5)*('Booking Guest Information'!$O$21:$O$170&gt;FZ$5)*('Booking Guest Information'!$G$21:$G$170=$AA23)),"")</f>
        <v>0</v>
      </c>
      <c r="GA23" s="19">
        <f>IF($AA23&lt;&gt;"",SUMPRODUCT(('Booking Guest Information'!$A$21:$A$170&lt;&gt;"X")*('Booking Guest Information'!$M$21:$M$170&lt;=GA$5)*('Booking Guest Information'!$O$21:$O$170&gt;GA$5)*('Booking Guest Information'!$G$21:$G$170=$AA23)),"")</f>
        <v>0</v>
      </c>
      <c r="GB23" s="19">
        <f>IF($AA23&lt;&gt;"",SUMPRODUCT(('Booking Guest Information'!$A$21:$A$170&lt;&gt;"X")*('Booking Guest Information'!$M$21:$M$170&lt;=GB$5)*('Booking Guest Information'!$O$21:$O$170&gt;GB$5)*('Booking Guest Information'!$G$21:$G$170=$AA23)),"")</f>
        <v>0</v>
      </c>
      <c r="GC23" s="19">
        <f>IF($AA23&lt;&gt;"",SUMPRODUCT(('Booking Guest Information'!$A$21:$A$170&lt;&gt;"X")*('Booking Guest Information'!$M$21:$M$170&lt;=GC$5)*('Booking Guest Information'!$O$21:$O$170&gt;GC$5)*('Booking Guest Information'!$G$21:$G$170=$AA23)),"")</f>
        <v>0</v>
      </c>
      <c r="GD23" s="19">
        <f>IF($AA23&lt;&gt;"",SUMPRODUCT(('Booking Guest Information'!$A$21:$A$170&lt;&gt;"X")*('Booking Guest Information'!$M$21:$M$170&lt;=GD$5)*('Booking Guest Information'!$O$21:$O$170&gt;GD$5)*('Booking Guest Information'!$G$21:$G$170=$AA23)),"")</f>
        <v>0</v>
      </c>
      <c r="GE23" s="19">
        <f>IF($AA23&lt;&gt;"",SUMPRODUCT(('Booking Guest Information'!$A$21:$A$170&lt;&gt;"X")*('Booking Guest Information'!$M$21:$M$170&lt;=GE$5)*('Booking Guest Information'!$O$21:$O$170&gt;GE$5)*('Booking Guest Information'!$G$21:$G$170=$AA23)),"")</f>
        <v>0</v>
      </c>
      <c r="GF23" s="19">
        <f>IF($AA23&lt;&gt;"",SUMPRODUCT(('Booking Guest Information'!$A$21:$A$170&lt;&gt;"X")*('Booking Guest Information'!$M$21:$M$170&lt;=GF$5)*('Booking Guest Information'!$O$21:$O$170&gt;GF$5)*('Booking Guest Information'!$G$21:$G$170=$AA23)),"")</f>
        <v>0</v>
      </c>
      <c r="GG23" s="19">
        <f>IF($AA23&lt;&gt;"",SUMPRODUCT(('Booking Guest Information'!$A$21:$A$170&lt;&gt;"X")*('Booking Guest Information'!$M$21:$M$170&lt;=GG$5)*('Booking Guest Information'!$O$21:$O$170&gt;GG$5)*('Booking Guest Information'!$G$21:$G$170=$AA23)),"")</f>
        <v>0</v>
      </c>
      <c r="GH23" s="19">
        <f>IF($AA23&lt;&gt;"",SUMPRODUCT(('Booking Guest Information'!$A$21:$A$170&lt;&gt;"X")*('Booking Guest Information'!$M$21:$M$170&lt;=GH$5)*('Booking Guest Information'!$O$21:$O$170&gt;GH$5)*('Booking Guest Information'!$G$21:$G$170=$AA23)),"")</f>
        <v>0</v>
      </c>
      <c r="GI23" s="19">
        <f>IF($AA23&lt;&gt;"",SUMPRODUCT(('Booking Guest Information'!$A$21:$A$170&lt;&gt;"X")*('Booking Guest Information'!$M$21:$M$170&lt;=GI$5)*('Booking Guest Information'!$O$21:$O$170&gt;GI$5)*('Booking Guest Information'!$G$21:$G$170=$AA23)),"")</f>
        <v>0</v>
      </c>
      <c r="GJ23" s="19">
        <f>IF($AA23&lt;&gt;"",SUMPRODUCT(('Booking Guest Information'!$A$21:$A$170&lt;&gt;"X")*('Booking Guest Information'!$M$21:$M$170&lt;=GJ$5)*('Booking Guest Information'!$O$21:$O$170&gt;GJ$5)*('Booking Guest Information'!$G$21:$G$170=$AA23)),"")</f>
        <v>0</v>
      </c>
      <c r="GK23" s="19">
        <f>IF($AA23&lt;&gt;"",SUMPRODUCT(('Booking Guest Information'!$A$21:$A$170&lt;&gt;"X")*('Booking Guest Information'!$M$21:$M$170&lt;=GK$5)*('Booking Guest Information'!$O$21:$O$170&gt;GK$5)*('Booking Guest Information'!$G$21:$G$170=$AA23)),"")</f>
        <v>0</v>
      </c>
      <c r="GL23" s="19">
        <f>IF($AA23&lt;&gt;"",SUMPRODUCT(('Booking Guest Information'!$A$21:$A$170&lt;&gt;"X")*('Booking Guest Information'!$M$21:$M$170&lt;=GL$5)*('Booking Guest Information'!$O$21:$O$170&gt;GL$5)*('Booking Guest Information'!$G$21:$G$170=$AA23)),"")</f>
        <v>0</v>
      </c>
      <c r="GM23" s="19">
        <f>IF($AA23&lt;&gt;"",SUMPRODUCT(('Booking Guest Information'!$A$21:$A$170&lt;&gt;"X")*('Booking Guest Information'!$M$21:$M$170&lt;=GM$5)*('Booking Guest Information'!$O$21:$O$170&gt;GM$5)*('Booking Guest Information'!$G$21:$G$170=$AA23)),"")</f>
        <v>0</v>
      </c>
      <c r="GN23" s="19">
        <f>IF($AA23&lt;&gt;"",SUMPRODUCT(('Booking Guest Information'!$A$21:$A$170&lt;&gt;"X")*('Booking Guest Information'!$M$21:$M$170&lt;=GN$5)*('Booking Guest Information'!$O$21:$O$170&gt;GN$5)*('Booking Guest Information'!$G$21:$G$170=$AA23)),"")</f>
        <v>0</v>
      </c>
      <c r="GO23" s="19">
        <f>IF($AA23&lt;&gt;"",SUMPRODUCT(('Booking Guest Information'!$A$21:$A$170&lt;&gt;"X")*('Booking Guest Information'!$M$21:$M$170&lt;=GO$5)*('Booking Guest Information'!$O$21:$O$170&gt;GO$5)*('Booking Guest Information'!$G$21:$G$170=$AA23)),"")</f>
        <v>0</v>
      </c>
      <c r="GP23" s="19">
        <f>IF($AA23&lt;&gt;"",SUMPRODUCT(('Booking Guest Information'!$A$21:$A$170&lt;&gt;"X")*('Booking Guest Information'!$M$21:$M$170&lt;=GP$5)*('Booking Guest Information'!$O$21:$O$170&gt;GP$5)*('Booking Guest Information'!$G$21:$G$170=$AA23)),"")</f>
        <v>0</v>
      </c>
      <c r="GQ23" s="19">
        <f>IF($AA23&lt;&gt;"",SUMPRODUCT(('Booking Guest Information'!$A$21:$A$170&lt;&gt;"X")*('Booking Guest Information'!$M$21:$M$170&lt;=GQ$5)*('Booking Guest Information'!$O$21:$O$170&gt;GQ$5)*('Booking Guest Information'!$G$21:$G$170=$AA23)),"")</f>
        <v>0</v>
      </c>
      <c r="GR23" s="19">
        <f>IF($AA23&lt;&gt;"",SUMPRODUCT(('Booking Guest Information'!$A$21:$A$170&lt;&gt;"X")*('Booking Guest Information'!$M$21:$M$170&lt;=GR$5)*('Booking Guest Information'!$O$21:$O$170&gt;GR$5)*('Booking Guest Information'!$G$21:$G$170=$AA23)),"")</f>
        <v>0</v>
      </c>
      <c r="GS23" s="19">
        <f>IF($AA23&lt;&gt;"",SUMPRODUCT(('Booking Guest Information'!$A$21:$A$170&lt;&gt;"X")*('Booking Guest Information'!$M$21:$M$170&lt;=GS$5)*('Booking Guest Information'!$O$21:$O$170&gt;GS$5)*('Booking Guest Information'!$G$21:$G$170=$AA23)),"")</f>
        <v>0</v>
      </c>
      <c r="GT23" s="19">
        <f>IF($AA23&lt;&gt;"",SUMPRODUCT(('Booking Guest Information'!$A$21:$A$170&lt;&gt;"X")*('Booking Guest Information'!$M$21:$M$170&lt;=GT$5)*('Booking Guest Information'!$O$21:$O$170&gt;GT$5)*('Booking Guest Information'!$G$21:$G$170=$AA23)),"")</f>
        <v>0</v>
      </c>
      <c r="GU23" s="19">
        <f>IF($AA23&lt;&gt;"",SUMPRODUCT(('Booking Guest Information'!$A$21:$A$170&lt;&gt;"X")*('Booking Guest Information'!$M$21:$M$170&lt;=GU$5)*('Booking Guest Information'!$O$21:$O$170&gt;GU$5)*('Booking Guest Information'!$G$21:$G$170=$AA23)),"")</f>
        <v>0</v>
      </c>
      <c r="GV23" s="19">
        <f>IF($AA23&lt;&gt;"",SUMPRODUCT(('Booking Guest Information'!$A$21:$A$170&lt;&gt;"X")*('Booking Guest Information'!$M$21:$M$170&lt;=GV$5)*('Booking Guest Information'!$O$21:$O$170&gt;GV$5)*('Booking Guest Information'!$G$21:$G$170=$AA23)),"")</f>
        <v>0</v>
      </c>
      <c r="GW23" s="19">
        <f>IF($AA23&lt;&gt;"",SUMPRODUCT(('Booking Guest Information'!$A$21:$A$170&lt;&gt;"X")*('Booking Guest Information'!$M$21:$M$170&lt;=GW$5)*('Booking Guest Information'!$O$21:$O$170&gt;GW$5)*('Booking Guest Information'!$G$21:$G$170=$AA23)),"")</f>
        <v>0</v>
      </c>
      <c r="GX23" s="19">
        <f>IF($AA23&lt;&gt;"",SUMPRODUCT(('Booking Guest Information'!$A$21:$A$170&lt;&gt;"X")*('Booking Guest Information'!$M$21:$M$170&lt;=GX$5)*('Booking Guest Information'!$O$21:$O$170&gt;GX$5)*('Booking Guest Information'!$G$21:$G$170=$AA23)),"")</f>
        <v>0</v>
      </c>
      <c r="GY23" s="19">
        <f>IF($AA23&lt;&gt;"",SUMPRODUCT(('Booking Guest Information'!$A$21:$A$170&lt;&gt;"X")*('Booking Guest Information'!$M$21:$M$170&lt;=GY$5)*('Booking Guest Information'!$O$21:$O$170&gt;GY$5)*('Booking Guest Information'!$G$21:$G$170=$AA23)),"")</f>
        <v>0</v>
      </c>
      <c r="GZ23" s="19">
        <f>IF($AA23&lt;&gt;"",SUMPRODUCT(('Booking Guest Information'!$A$21:$A$170&lt;&gt;"X")*('Booking Guest Information'!$M$21:$M$170&lt;=GZ$5)*('Booking Guest Information'!$O$21:$O$170&gt;GZ$5)*('Booking Guest Information'!$G$21:$G$170=$AA23)),"")</f>
        <v>0</v>
      </c>
      <c r="HA23" s="19">
        <f>IF($AA23&lt;&gt;"",SUMPRODUCT(('Booking Guest Information'!$A$21:$A$170&lt;&gt;"X")*('Booking Guest Information'!$M$21:$M$170&lt;=HA$5)*('Booking Guest Information'!$O$21:$O$170&gt;HA$5)*('Booking Guest Information'!$G$21:$G$170=$AA23)),"")</f>
        <v>0</v>
      </c>
      <c r="HB23" s="19">
        <f>IF($AA23&lt;&gt;"",SUMPRODUCT(('Booking Guest Information'!$A$21:$A$170&lt;&gt;"X")*('Booking Guest Information'!$M$21:$M$170&lt;=HB$5)*('Booking Guest Information'!$O$21:$O$170&gt;HB$5)*('Booking Guest Information'!$G$21:$G$170=$AA23)),"")</f>
        <v>0</v>
      </c>
      <c r="HC23" s="19">
        <f>IF($AA23&lt;&gt;"",SUMPRODUCT(('Booking Guest Information'!$A$21:$A$170&lt;&gt;"X")*('Booking Guest Information'!$M$21:$M$170&lt;=HC$5)*('Booking Guest Information'!$O$21:$O$170&gt;HC$5)*('Booking Guest Information'!$G$21:$G$170=$AA23)),"")</f>
        <v>0</v>
      </c>
      <c r="HD23" s="19">
        <f>IF($AA23&lt;&gt;"",SUMPRODUCT(('Booking Guest Information'!$A$21:$A$170&lt;&gt;"X")*('Booking Guest Information'!$M$21:$M$170&lt;=HD$5)*('Booking Guest Information'!$O$21:$O$170&gt;HD$5)*('Booking Guest Information'!$G$21:$G$170=$AA23)),"")</f>
        <v>0</v>
      </c>
      <c r="HE23" s="19">
        <f>IF($AA23&lt;&gt;"",SUMPRODUCT(('Booking Guest Information'!$A$21:$A$170&lt;&gt;"X")*('Booking Guest Information'!$M$21:$M$170&lt;=HE$5)*('Booking Guest Information'!$O$21:$O$170&gt;HE$5)*('Booking Guest Information'!$G$21:$G$170=$AA23)),"")</f>
        <v>0</v>
      </c>
      <c r="HF23" s="19">
        <f>IF($AA23&lt;&gt;"",SUMPRODUCT(('Booking Guest Information'!$A$21:$A$170&lt;&gt;"X")*('Booking Guest Information'!$M$21:$M$170&lt;=HF$5)*('Booking Guest Information'!$O$21:$O$170&gt;HF$5)*('Booking Guest Information'!$G$21:$G$170=$AA23)),"")</f>
        <v>0</v>
      </c>
      <c r="HG23" s="19">
        <f>IF($AA23&lt;&gt;"",SUMPRODUCT(('Booking Guest Information'!$A$21:$A$170&lt;&gt;"X")*('Booking Guest Information'!$M$21:$M$170&lt;=HG$5)*('Booking Guest Information'!$O$21:$O$170&gt;HG$5)*('Booking Guest Information'!$G$21:$G$170=$AA23)),"")</f>
        <v>0</v>
      </c>
      <c r="HH23" s="19">
        <f>IF($AA23&lt;&gt;"",SUMPRODUCT(('Booking Guest Information'!$A$21:$A$170&lt;&gt;"X")*('Booking Guest Information'!$M$21:$M$170&lt;=HH$5)*('Booking Guest Information'!$O$21:$O$170&gt;HH$5)*('Booking Guest Information'!$G$21:$G$170=$AA23)),"")</f>
        <v>0</v>
      </c>
      <c r="HI23" s="19">
        <f>IF($AA23&lt;&gt;"",SUMPRODUCT(('Booking Guest Information'!$A$21:$A$170&lt;&gt;"X")*('Booking Guest Information'!$M$21:$M$170&lt;=HI$5)*('Booking Guest Information'!$O$21:$O$170&gt;HI$5)*('Booking Guest Information'!$G$21:$G$170=$AA23)),"")</f>
        <v>0</v>
      </c>
      <c r="HJ23" s="19">
        <f>IF($AA23&lt;&gt;"",SUMPRODUCT(('Booking Guest Information'!$A$21:$A$170&lt;&gt;"X")*('Booking Guest Information'!$M$21:$M$170&lt;=HJ$5)*('Booking Guest Information'!$O$21:$O$170&gt;HJ$5)*('Booking Guest Information'!$G$21:$G$170=$AA23)),"")</f>
        <v>0</v>
      </c>
      <c r="HK23" s="19">
        <f>IF($AA23&lt;&gt;"",SUMPRODUCT(('Booking Guest Information'!$A$21:$A$170&lt;&gt;"X")*('Booking Guest Information'!$M$21:$M$170&lt;=HK$5)*('Booking Guest Information'!$O$21:$O$170&gt;HK$5)*('Booking Guest Information'!$G$21:$G$170=$AA23)),"")</f>
        <v>0</v>
      </c>
      <c r="HL23" s="19">
        <f>IF($AA23&lt;&gt;"",SUMPRODUCT(('Booking Guest Information'!$A$21:$A$170&lt;&gt;"X")*('Booking Guest Information'!$M$21:$M$170&lt;=HL$5)*('Booking Guest Information'!$O$21:$O$170&gt;HL$5)*('Booking Guest Information'!$G$21:$G$170=$AA23)),"")</f>
        <v>0</v>
      </c>
      <c r="HM23" s="19">
        <f>IF($AA23&lt;&gt;"",SUMPRODUCT(('Booking Guest Information'!$A$21:$A$170&lt;&gt;"X")*('Booking Guest Information'!$M$21:$M$170&lt;=HM$5)*('Booking Guest Information'!$O$21:$O$170&gt;HM$5)*('Booking Guest Information'!$G$21:$G$170=$AA23)),"")</f>
        <v>0</v>
      </c>
      <c r="HN23" s="19">
        <f>IF($AA23&lt;&gt;"",SUMPRODUCT(('Booking Guest Information'!$A$21:$A$170&lt;&gt;"X")*('Booking Guest Information'!$M$21:$M$170&lt;=HN$5)*('Booking Guest Information'!$O$21:$O$170&gt;HN$5)*('Booking Guest Information'!$G$21:$G$170=$AA23)),"")</f>
        <v>0</v>
      </c>
      <c r="HO23" s="19">
        <f>IF($AA23&lt;&gt;"",SUMPRODUCT(('Booking Guest Information'!$A$21:$A$170&lt;&gt;"X")*('Booking Guest Information'!$M$21:$M$170&lt;=HO$5)*('Booking Guest Information'!$O$21:$O$170&gt;HO$5)*('Booking Guest Information'!$G$21:$G$170=$AA23)),"")</f>
        <v>0</v>
      </c>
      <c r="HP23" s="19">
        <f>IF($AA23&lt;&gt;"",SUMPRODUCT(('Booking Guest Information'!$A$21:$A$170&lt;&gt;"X")*('Booking Guest Information'!$M$21:$M$170&lt;=HP$5)*('Booking Guest Information'!$O$21:$O$170&gt;HP$5)*('Booking Guest Information'!$G$21:$G$170=$AA23)),"")</f>
        <v>0</v>
      </c>
      <c r="HQ23" s="19">
        <f>IF($AA23&lt;&gt;"",SUMPRODUCT(('Booking Guest Information'!$A$21:$A$170&lt;&gt;"X")*('Booking Guest Information'!$M$21:$M$170&lt;=HQ$5)*('Booking Guest Information'!$O$21:$O$170&gt;HQ$5)*('Booking Guest Information'!$G$21:$G$170=$AA23)),"")</f>
        <v>0</v>
      </c>
      <c r="HR23" s="19">
        <f>IF($AA23&lt;&gt;"",SUMPRODUCT(('Booking Guest Information'!$A$21:$A$170&lt;&gt;"X")*('Booking Guest Information'!$M$21:$M$170&lt;=HR$5)*('Booking Guest Information'!$O$21:$O$170&gt;HR$5)*('Booking Guest Information'!$G$21:$G$170=$AA23)),"")</f>
        <v>0</v>
      </c>
      <c r="HS23" s="19">
        <f>IF($AA23&lt;&gt;"",SUMPRODUCT(('Booking Guest Information'!$A$21:$A$170&lt;&gt;"X")*('Booking Guest Information'!$M$21:$M$170&lt;=HS$5)*('Booking Guest Information'!$O$21:$O$170&gt;HS$5)*('Booking Guest Information'!$G$21:$G$170=$AA23)),"")</f>
        <v>0</v>
      </c>
      <c r="HT23" s="19">
        <f>IF($AA23&lt;&gt;"",SUMPRODUCT(('Booking Guest Information'!$A$21:$A$170&lt;&gt;"X")*('Booking Guest Information'!$M$21:$M$170&lt;=HT$5)*('Booking Guest Information'!$O$21:$O$170&gt;HT$5)*('Booking Guest Information'!$G$21:$G$170=$AA23)),"")</f>
        <v>0</v>
      </c>
      <c r="HU23" s="19">
        <f>IF($AA23&lt;&gt;"",SUMPRODUCT(('Booking Guest Information'!$A$21:$A$170&lt;&gt;"X")*('Booking Guest Information'!$M$21:$M$170&lt;=HU$5)*('Booking Guest Information'!$O$21:$O$170&gt;HU$5)*('Booking Guest Information'!$G$21:$G$170=$AA23)),"")</f>
        <v>0</v>
      </c>
      <c r="HV23" s="19">
        <f>IF($AA23&lt;&gt;"",SUMPRODUCT(('Booking Guest Information'!$A$21:$A$170&lt;&gt;"X")*('Booking Guest Information'!$M$21:$M$170&lt;=HV$5)*('Booking Guest Information'!$O$21:$O$170&gt;HV$5)*('Booking Guest Information'!$G$21:$G$170=$AA23)),"")</f>
        <v>0</v>
      </c>
      <c r="HW23" s="19">
        <f>IF($AA23&lt;&gt;"",SUMPRODUCT(('Booking Guest Information'!$A$21:$A$170&lt;&gt;"X")*('Booking Guest Information'!$M$21:$M$170&lt;=HW$5)*('Booking Guest Information'!$O$21:$O$170&gt;HW$5)*('Booking Guest Information'!$G$21:$G$170=$AA23)),"")</f>
        <v>0</v>
      </c>
      <c r="HX23" s="19">
        <f>IF($AA23&lt;&gt;"",SUMPRODUCT(('Booking Guest Information'!$A$21:$A$170&lt;&gt;"X")*('Booking Guest Information'!$M$21:$M$170&lt;=HX$5)*('Booking Guest Information'!$O$21:$O$170&gt;HX$5)*('Booking Guest Information'!$G$21:$G$170=$AA23)),"")</f>
        <v>0</v>
      </c>
      <c r="HY23" s="19">
        <f>IF($AA23&lt;&gt;"",SUMPRODUCT(('Booking Guest Information'!$A$21:$A$170&lt;&gt;"X")*('Booking Guest Information'!$M$21:$M$170&lt;=HY$5)*('Booking Guest Information'!$O$21:$O$170&gt;HY$5)*('Booking Guest Information'!$G$21:$G$170=$AA23)),"")</f>
        <v>0</v>
      </c>
      <c r="HZ23" s="19">
        <f>IF($AA23&lt;&gt;"",SUMPRODUCT(('Booking Guest Information'!$A$21:$A$170&lt;&gt;"X")*('Booking Guest Information'!$M$21:$M$170&lt;=HZ$5)*('Booking Guest Information'!$O$21:$O$170&gt;HZ$5)*('Booking Guest Information'!$G$21:$G$170=$AA23)),"")</f>
        <v>0</v>
      </c>
      <c r="IA23" s="19">
        <f>IF($AA23&lt;&gt;"",SUMPRODUCT(('Booking Guest Information'!$A$21:$A$170&lt;&gt;"X")*('Booking Guest Information'!$M$21:$M$170&lt;=IA$5)*('Booking Guest Information'!$O$21:$O$170&gt;IA$5)*('Booking Guest Information'!$G$21:$G$170=$AA23)),"")</f>
        <v>0</v>
      </c>
      <c r="IB23" s="19">
        <f>IF($AA23&lt;&gt;"",SUMPRODUCT(('Booking Guest Information'!$A$21:$A$170&lt;&gt;"X")*('Booking Guest Information'!$M$21:$M$170&lt;=IB$5)*('Booking Guest Information'!$O$21:$O$170&gt;IB$5)*('Booking Guest Information'!$G$21:$G$170=$AA23)),"")</f>
        <v>0</v>
      </c>
      <c r="IC23" s="19">
        <f>IF($AA23&lt;&gt;"",SUMPRODUCT(('Booking Guest Information'!$A$21:$A$170&lt;&gt;"X")*('Booking Guest Information'!$M$21:$M$170&lt;=IC$5)*('Booking Guest Information'!$O$21:$O$170&gt;IC$5)*('Booking Guest Information'!$G$21:$G$170=$AA23)),"")</f>
        <v>0</v>
      </c>
      <c r="ID23" s="19">
        <f>IF($AA23&lt;&gt;"",SUMPRODUCT(('Booking Guest Information'!$A$21:$A$170&lt;&gt;"X")*('Booking Guest Information'!$M$21:$M$170&lt;=ID$5)*('Booking Guest Information'!$O$21:$O$170&gt;ID$5)*('Booking Guest Information'!$G$21:$G$170=$AA23)),"")</f>
        <v>0</v>
      </c>
      <c r="IE23" s="19">
        <f>IF($AA23&lt;&gt;"",SUMPRODUCT(('Booking Guest Information'!$A$21:$A$170&lt;&gt;"X")*('Booking Guest Information'!$M$21:$M$170&lt;=IE$5)*('Booking Guest Information'!$O$21:$O$170&gt;IE$5)*('Booking Guest Information'!$G$21:$G$170=$AA23)),"")</f>
        <v>0</v>
      </c>
      <c r="IF23" s="19">
        <f>IF($AA23&lt;&gt;"",SUMPRODUCT(('Booking Guest Information'!$A$21:$A$170&lt;&gt;"X")*('Booking Guest Information'!$M$21:$M$170&lt;=IF$5)*('Booking Guest Information'!$O$21:$O$170&gt;IF$5)*('Booking Guest Information'!$G$21:$G$170=$AA23)),"")</f>
        <v>0</v>
      </c>
      <c r="IG23" s="19">
        <f>IF($AA23&lt;&gt;"",SUMPRODUCT(('Booking Guest Information'!$A$21:$A$170&lt;&gt;"X")*('Booking Guest Information'!$M$21:$M$170&lt;=IG$5)*('Booking Guest Information'!$O$21:$O$170&gt;IG$5)*('Booking Guest Information'!$G$21:$G$170=$AA23)),"")</f>
        <v>0</v>
      </c>
      <c r="IH23" s="19">
        <f>IF($AA23&lt;&gt;"",SUMPRODUCT(('Booking Guest Information'!$A$21:$A$170&lt;&gt;"X")*('Booking Guest Information'!$M$21:$M$170&lt;=IH$5)*('Booking Guest Information'!$O$21:$O$170&gt;IH$5)*('Booking Guest Information'!$G$21:$G$170=$AA23)),"")</f>
        <v>0</v>
      </c>
      <c r="II23" s="19">
        <f>IF($AA23&lt;&gt;"",SUMPRODUCT(('Booking Guest Information'!$A$21:$A$170&lt;&gt;"X")*('Booking Guest Information'!$M$21:$M$170&lt;=II$5)*('Booking Guest Information'!$O$21:$O$170&gt;II$5)*('Booking Guest Information'!$G$21:$G$170=$AA23)),"")</f>
        <v>0</v>
      </c>
      <c r="IJ23" s="19">
        <f>IF($AA23&lt;&gt;"",SUMPRODUCT(('Booking Guest Information'!$A$21:$A$170&lt;&gt;"X")*('Booking Guest Information'!$M$21:$M$170&lt;=IJ$5)*('Booking Guest Information'!$O$21:$O$170&gt;IJ$5)*('Booking Guest Information'!$G$21:$G$170=$AA23)),"")</f>
        <v>0</v>
      </c>
      <c r="IK23" s="19">
        <f>IF($AA23&lt;&gt;"",SUMPRODUCT(('Booking Guest Information'!$A$21:$A$170&lt;&gt;"X")*('Booking Guest Information'!$M$21:$M$170&lt;=IK$5)*('Booking Guest Information'!$O$21:$O$170&gt;IK$5)*('Booking Guest Information'!$G$21:$G$170=$AA23)),"")</f>
        <v>0</v>
      </c>
      <c r="IL23" s="19">
        <f>IF($AA23&lt;&gt;"",SUMPRODUCT(('Booking Guest Information'!$A$21:$A$170&lt;&gt;"X")*('Booking Guest Information'!$M$21:$M$170&lt;=IL$5)*('Booking Guest Information'!$O$21:$O$170&gt;IL$5)*('Booking Guest Information'!$G$21:$G$170=$AA23)),"")</f>
        <v>0</v>
      </c>
      <c r="IM23" s="19">
        <f>IF($AA23&lt;&gt;"",SUMPRODUCT(('Booking Guest Information'!$A$21:$A$170&lt;&gt;"X")*('Booking Guest Information'!$M$21:$M$170&lt;=IM$5)*('Booking Guest Information'!$O$21:$O$170&gt;IM$5)*('Booking Guest Information'!$G$21:$G$170=$AA23)),"")</f>
        <v>0</v>
      </c>
      <c r="IN23" s="19">
        <f>IF($AA23&lt;&gt;"",SUMPRODUCT(('Booking Guest Information'!$A$21:$A$170&lt;&gt;"X")*('Booking Guest Information'!$M$21:$M$170&lt;=IN$5)*('Booking Guest Information'!$O$21:$O$170&gt;IN$5)*('Booking Guest Information'!$G$21:$G$170=$AA23)),"")</f>
        <v>0</v>
      </c>
      <c r="IO23" s="19">
        <f>IF($AA23&lt;&gt;"",SUMPRODUCT(('Booking Guest Information'!$A$21:$A$170&lt;&gt;"X")*('Booking Guest Information'!$M$21:$M$170&lt;=IO$5)*('Booking Guest Information'!$O$21:$O$170&gt;IO$5)*('Booking Guest Information'!$G$21:$G$170=$AA23)),"")</f>
        <v>0</v>
      </c>
      <c r="IP23" s="19">
        <f>IF($AA23&lt;&gt;"",SUMPRODUCT(('Booking Guest Information'!$A$21:$A$170&lt;&gt;"X")*('Booking Guest Information'!$M$21:$M$170&lt;=IP$5)*('Booking Guest Information'!$O$21:$O$170&gt;IP$5)*('Booking Guest Information'!$G$21:$G$170=$AA23)),"")</f>
        <v>0</v>
      </c>
      <c r="IQ23" s="19">
        <f>IF($AA23&lt;&gt;"",SUMPRODUCT(('Booking Guest Information'!$A$21:$A$170&lt;&gt;"X")*('Booking Guest Information'!$M$21:$M$170&lt;=IQ$5)*('Booking Guest Information'!$O$21:$O$170&gt;IQ$5)*('Booking Guest Information'!$G$21:$G$170=$AA23)),"")</f>
        <v>0</v>
      </c>
      <c r="IR23" s="19">
        <f>IF($AA23&lt;&gt;"",SUMPRODUCT(('Booking Guest Information'!$A$21:$A$170&lt;&gt;"X")*('Booking Guest Information'!$M$21:$M$170&lt;=IR$5)*('Booking Guest Information'!$O$21:$O$170&gt;IR$5)*('Booking Guest Information'!$G$21:$G$170=$AA23)),"")</f>
        <v>0</v>
      </c>
      <c r="IS23" s="19">
        <f>IF($AA23&lt;&gt;"",SUMPRODUCT(('Booking Guest Information'!$A$21:$A$170&lt;&gt;"X")*('Booking Guest Information'!$M$21:$M$170&lt;=IS$5)*('Booking Guest Information'!$O$21:$O$170&gt;IS$5)*('Booking Guest Information'!$G$21:$G$170=$AA23)),"")</f>
        <v>0</v>
      </c>
      <c r="IT23" s="19">
        <f>IF($AA23&lt;&gt;"",SUMPRODUCT(('Booking Guest Information'!$A$21:$A$170&lt;&gt;"X")*('Booking Guest Information'!$M$21:$M$170&lt;=IT$5)*('Booking Guest Information'!$O$21:$O$170&gt;IT$5)*('Booking Guest Information'!$G$21:$G$170=$AA23)),"")</f>
        <v>0</v>
      </c>
      <c r="IU23" s="19">
        <f>IF($AA23&lt;&gt;"",SUMPRODUCT(('Booking Guest Information'!$A$21:$A$170&lt;&gt;"X")*('Booking Guest Information'!$M$21:$M$170&lt;=IU$5)*('Booking Guest Information'!$O$21:$O$170&gt;IU$5)*('Booking Guest Information'!$G$21:$G$170=$AA23)),"")</f>
        <v>0</v>
      </c>
      <c r="IV23" s="19">
        <f>IF($AA23&lt;&gt;"",SUMPRODUCT(('Booking Guest Information'!$A$21:$A$170&lt;&gt;"X")*('Booking Guest Information'!$M$21:$M$170&lt;=IV$5)*('Booking Guest Information'!$O$21:$O$170&gt;IV$5)*('Booking Guest Information'!$G$21:$G$170=$AA23)),"")</f>
        <v>0</v>
      </c>
      <c r="IW23" s="19">
        <f>IF($AA23&lt;&gt;"",SUMPRODUCT(('Booking Guest Information'!$A$21:$A$170&lt;&gt;"X")*('Booking Guest Information'!$M$21:$M$170&lt;=IW$5)*('Booking Guest Information'!$O$21:$O$170&gt;IW$5)*('Booking Guest Information'!$G$21:$G$170=$AA23)),"")</f>
        <v>0</v>
      </c>
      <c r="IX23" s="19">
        <f>IF($AA23&lt;&gt;"",SUMPRODUCT(('Booking Guest Information'!$A$21:$A$170&lt;&gt;"X")*('Booking Guest Information'!$M$21:$M$170&lt;=IX$5)*('Booking Guest Information'!$O$21:$O$170&gt;IX$5)*('Booking Guest Information'!$G$21:$G$170=$AA23)),"")</f>
        <v>0</v>
      </c>
      <c r="IY23" s="19">
        <f>IF($AA23&lt;&gt;"",SUMPRODUCT(('Booking Guest Information'!$A$21:$A$170&lt;&gt;"X")*('Booking Guest Information'!$M$21:$M$170&lt;=IY$5)*('Booking Guest Information'!$O$21:$O$170&gt;IY$5)*('Booking Guest Information'!$G$21:$G$170=$AA23)),"")</f>
        <v>0</v>
      </c>
      <c r="IZ23" s="19">
        <f>IF($AA23&lt;&gt;"",SUMPRODUCT(('Booking Guest Information'!$A$21:$A$170&lt;&gt;"X")*('Booking Guest Information'!$M$21:$M$170&lt;=IZ$5)*('Booking Guest Information'!$O$21:$O$170&gt;IZ$5)*('Booking Guest Information'!$G$21:$G$170=$AA23)),"")</f>
        <v>0</v>
      </c>
      <c r="JA23" s="19">
        <f>IF($AA23&lt;&gt;"",SUMPRODUCT(('Booking Guest Information'!$A$21:$A$170&lt;&gt;"X")*('Booking Guest Information'!$M$21:$M$170&lt;=JA$5)*('Booking Guest Information'!$O$21:$O$170&gt;JA$5)*('Booking Guest Information'!$G$21:$G$170=$AA23)),"")</f>
        <v>0</v>
      </c>
      <c r="JB23" s="19">
        <f>IF($AA23&lt;&gt;"",SUMPRODUCT(('Booking Guest Information'!$A$21:$A$170&lt;&gt;"X")*('Booking Guest Information'!$M$21:$M$170&lt;=JB$5)*('Booking Guest Information'!$O$21:$O$170&gt;JB$5)*('Booking Guest Information'!$G$21:$G$170=$AA23)),"")</f>
        <v>0</v>
      </c>
      <c r="JC23" s="19">
        <f>IF($AA23&lt;&gt;"",SUMPRODUCT(('Booking Guest Information'!$A$21:$A$170&lt;&gt;"X")*('Booking Guest Information'!$M$21:$M$170&lt;=JC$5)*('Booking Guest Information'!$O$21:$O$170&gt;JC$5)*('Booking Guest Information'!$G$21:$G$170=$AA23)),"")</f>
        <v>0</v>
      </c>
      <c r="JD23" s="19">
        <f>IF($AA23&lt;&gt;"",SUMPRODUCT(('Booking Guest Information'!$A$21:$A$170&lt;&gt;"X")*('Booking Guest Information'!$M$21:$M$170&lt;=JD$5)*('Booking Guest Information'!$O$21:$O$170&gt;JD$5)*('Booking Guest Information'!$G$21:$G$170=$AA23)),"")</f>
        <v>0</v>
      </c>
      <c r="JE23" s="19">
        <f>IF($AA23&lt;&gt;"",SUMPRODUCT(('Booking Guest Information'!$A$21:$A$170&lt;&gt;"X")*('Booking Guest Information'!$M$21:$M$170&lt;=JE$5)*('Booking Guest Information'!$O$21:$O$170&gt;JE$5)*('Booking Guest Information'!$G$21:$G$170=$AA23)),"")</f>
        <v>0</v>
      </c>
      <c r="JF23" s="19">
        <f>IF($AA23&lt;&gt;"",SUMPRODUCT(('Booking Guest Information'!$A$21:$A$170&lt;&gt;"X")*('Booking Guest Information'!$M$21:$M$170&lt;=JF$5)*('Booking Guest Information'!$O$21:$O$170&gt;JF$5)*('Booking Guest Information'!$G$21:$G$170=$AA23)),"")</f>
        <v>0</v>
      </c>
      <c r="JG23" s="19">
        <f>IF($AA23&lt;&gt;"",SUMPRODUCT(('Booking Guest Information'!$A$21:$A$170&lt;&gt;"X")*('Booking Guest Information'!$M$21:$M$170&lt;=JG$5)*('Booking Guest Information'!$O$21:$O$170&gt;JG$5)*('Booking Guest Information'!$G$21:$G$170=$AA23)),"")</f>
        <v>0</v>
      </c>
      <c r="JH23" s="19">
        <f>IF($AA23&lt;&gt;"",SUMPRODUCT(('Booking Guest Information'!$A$21:$A$170&lt;&gt;"X")*('Booking Guest Information'!$M$21:$M$170&lt;=JH$5)*('Booking Guest Information'!$O$21:$O$170&gt;JH$5)*('Booking Guest Information'!$G$21:$G$170=$AA23)),"")</f>
        <v>0</v>
      </c>
      <c r="JI23" s="19">
        <f>IF($AA23&lt;&gt;"",SUMPRODUCT(('Booking Guest Information'!$A$21:$A$170&lt;&gt;"X")*('Booking Guest Information'!$M$21:$M$170&lt;=JI$5)*('Booking Guest Information'!$O$21:$O$170&gt;JI$5)*('Booking Guest Information'!$G$21:$G$170=$AA23)),"")</f>
        <v>0</v>
      </c>
      <c r="JJ23" s="19">
        <f>IF($AA23&lt;&gt;"",SUMPRODUCT(('Booking Guest Information'!$A$21:$A$170&lt;&gt;"X")*('Booking Guest Information'!$M$21:$M$170&lt;=JJ$5)*('Booking Guest Information'!$O$21:$O$170&gt;JJ$5)*('Booking Guest Information'!$G$21:$G$170=$AA23)),"")</f>
        <v>0</v>
      </c>
      <c r="JK23" s="19">
        <f>IF($AA23&lt;&gt;"",SUMPRODUCT(('Booking Guest Information'!$A$21:$A$170&lt;&gt;"X")*('Booking Guest Information'!$M$21:$M$170&lt;=JK$5)*('Booking Guest Information'!$O$21:$O$170&gt;JK$5)*('Booking Guest Information'!$G$21:$G$170=$AA23)),"")</f>
        <v>0</v>
      </c>
      <c r="JL23" s="19">
        <f>IF($AA23&lt;&gt;"",SUMPRODUCT(('Booking Guest Information'!$A$21:$A$170&lt;&gt;"X")*('Booking Guest Information'!$M$21:$M$170&lt;=JL$5)*('Booking Guest Information'!$O$21:$O$170&gt;JL$5)*('Booking Guest Information'!$G$21:$G$170=$AA23)),"")</f>
        <v>0</v>
      </c>
      <c r="JM23" s="19">
        <f>IF($AA23&lt;&gt;"",SUMPRODUCT(('Booking Guest Information'!$A$21:$A$170&lt;&gt;"X")*('Booking Guest Information'!$M$21:$M$170&lt;=JM$5)*('Booking Guest Information'!$O$21:$O$170&gt;JM$5)*('Booking Guest Information'!$G$21:$G$170=$AA23)),"")</f>
        <v>0</v>
      </c>
      <c r="JN23" s="19">
        <f>IF($AA23&lt;&gt;"",SUMPRODUCT(('Booking Guest Information'!$A$21:$A$170&lt;&gt;"X")*('Booking Guest Information'!$M$21:$M$170&lt;=JN$5)*('Booking Guest Information'!$O$21:$O$170&gt;JN$5)*('Booking Guest Information'!$G$21:$G$170=$AA23)),"")</f>
        <v>0</v>
      </c>
      <c r="JO23" s="19">
        <f>IF($AA23&lt;&gt;"",SUMPRODUCT(('Booking Guest Information'!$A$21:$A$170&lt;&gt;"X")*('Booking Guest Information'!$M$21:$M$170&lt;=JO$5)*('Booking Guest Information'!$O$21:$O$170&gt;JO$5)*('Booking Guest Information'!$G$21:$G$170=$AA23)),"")</f>
        <v>0</v>
      </c>
      <c r="JP23" s="19">
        <f>IF($AA23&lt;&gt;"",SUMPRODUCT(('Booking Guest Information'!$A$21:$A$170&lt;&gt;"X")*('Booking Guest Information'!$M$21:$M$170&lt;=JP$5)*('Booking Guest Information'!$O$21:$O$170&gt;JP$5)*('Booking Guest Information'!$G$21:$G$170=$AA23)),"")</f>
        <v>0</v>
      </c>
      <c r="JQ23" s="19">
        <f>IF($AA23&lt;&gt;"",SUMPRODUCT(('Booking Guest Information'!$A$21:$A$170&lt;&gt;"X")*('Booking Guest Information'!$M$21:$M$170&lt;=JQ$5)*('Booking Guest Information'!$O$21:$O$170&gt;JQ$5)*('Booking Guest Information'!$G$21:$G$170=$AA23)),"")</f>
        <v>0</v>
      </c>
      <c r="JR23" s="19">
        <f>IF($AA23&lt;&gt;"",SUMPRODUCT(('Booking Guest Information'!$A$21:$A$170&lt;&gt;"X")*('Booking Guest Information'!$M$21:$M$170&lt;=JR$5)*('Booking Guest Information'!$O$21:$O$170&gt;JR$5)*('Booking Guest Information'!$G$21:$G$170=$AA23)),"")</f>
        <v>0</v>
      </c>
      <c r="JS23" s="19">
        <f>IF($AA23&lt;&gt;"",SUMPRODUCT(('Booking Guest Information'!$A$21:$A$170&lt;&gt;"X")*('Booking Guest Information'!$M$21:$M$170&lt;=JS$5)*('Booking Guest Information'!$O$21:$O$170&gt;JS$5)*('Booking Guest Information'!$G$21:$G$170=$AA23)),"")</f>
        <v>0</v>
      </c>
      <c r="JT23" s="19">
        <f>IF($AA23&lt;&gt;"",SUMPRODUCT(('Booking Guest Information'!$A$21:$A$170&lt;&gt;"X")*('Booking Guest Information'!$M$21:$M$170&lt;=JT$5)*('Booking Guest Information'!$O$21:$O$170&gt;JT$5)*('Booking Guest Information'!$G$21:$G$170=$AA23)),"")</f>
        <v>0</v>
      </c>
      <c r="JU23" s="19">
        <f>IF($AA23&lt;&gt;"",SUMPRODUCT(('Booking Guest Information'!$A$21:$A$170&lt;&gt;"X")*('Booking Guest Information'!$M$21:$M$170&lt;=JU$5)*('Booking Guest Information'!$O$21:$O$170&gt;JU$5)*('Booking Guest Information'!$G$21:$G$170=$AA23)),"")</f>
        <v>0</v>
      </c>
      <c r="JV23" s="19">
        <f>IF($AA23&lt;&gt;"",SUMPRODUCT(('Booking Guest Information'!$A$21:$A$170&lt;&gt;"X")*('Booking Guest Information'!$M$21:$M$170&lt;=JV$5)*('Booking Guest Information'!$O$21:$O$170&gt;JV$5)*('Booking Guest Information'!$G$21:$G$170=$AA23)),"")</f>
        <v>0</v>
      </c>
      <c r="JW23" s="19">
        <f>IF($AA23&lt;&gt;"",SUMPRODUCT(('Booking Guest Information'!$A$21:$A$170&lt;&gt;"X")*('Booking Guest Information'!$M$21:$M$170&lt;=JW$5)*('Booking Guest Information'!$O$21:$O$170&gt;JW$5)*('Booking Guest Information'!$G$21:$G$170=$AA23)),"")</f>
        <v>0</v>
      </c>
      <c r="JX23" s="19">
        <f>IF($AA23&lt;&gt;"",SUMPRODUCT(('Booking Guest Information'!$A$21:$A$170&lt;&gt;"X")*('Booking Guest Information'!$M$21:$M$170&lt;=JX$5)*('Booking Guest Information'!$O$21:$O$170&gt;JX$5)*('Booking Guest Information'!$G$21:$G$170=$AA23)),"")</f>
        <v>0</v>
      </c>
      <c r="JY23" s="19">
        <f>IF($AA23&lt;&gt;"",SUMPRODUCT(('Booking Guest Information'!$A$21:$A$170&lt;&gt;"X")*('Booking Guest Information'!$M$21:$M$170&lt;=JY$5)*('Booking Guest Information'!$O$21:$O$170&gt;JY$5)*('Booking Guest Information'!$G$21:$G$170=$AA23)),"")</f>
        <v>0</v>
      </c>
      <c r="JZ23" s="19">
        <f>IF($AA23&lt;&gt;"",SUMPRODUCT(('Booking Guest Information'!$A$21:$A$170&lt;&gt;"X")*('Booking Guest Information'!$M$21:$M$170&lt;=JZ$5)*('Booking Guest Information'!$O$21:$O$170&gt;JZ$5)*('Booking Guest Information'!$G$21:$G$170=$AA23)),"")</f>
        <v>0</v>
      </c>
      <c r="KA23" s="19">
        <f>IF($AA23&lt;&gt;"",SUMPRODUCT(('Booking Guest Information'!$A$21:$A$170&lt;&gt;"X")*('Booking Guest Information'!$M$21:$M$170&lt;=KA$5)*('Booking Guest Information'!$O$21:$O$170&gt;KA$5)*('Booking Guest Information'!$G$21:$G$170=$AA23)),"")</f>
        <v>0</v>
      </c>
      <c r="KB23" s="19">
        <f>IF($AA23&lt;&gt;"",SUMPRODUCT(('Booking Guest Information'!$A$21:$A$170&lt;&gt;"X")*('Booking Guest Information'!$M$21:$M$170&lt;=KB$5)*('Booking Guest Information'!$O$21:$O$170&gt;KB$5)*('Booking Guest Information'!$G$21:$G$170=$AA23)),"")</f>
        <v>0</v>
      </c>
      <c r="KC23" s="19">
        <f>IF($AA23&lt;&gt;"",SUMPRODUCT(('Booking Guest Information'!$A$21:$A$170&lt;&gt;"X")*('Booking Guest Information'!$M$21:$M$170&lt;=KC$5)*('Booking Guest Information'!$O$21:$O$170&gt;KC$5)*('Booking Guest Information'!$G$21:$G$170=$AA23)),"")</f>
        <v>0</v>
      </c>
      <c r="KD23" s="19">
        <f>IF($AA23&lt;&gt;"",SUMPRODUCT(('Booking Guest Information'!$A$21:$A$170&lt;&gt;"X")*('Booking Guest Information'!$M$21:$M$170&lt;=KD$5)*('Booking Guest Information'!$O$21:$O$170&gt;KD$5)*('Booking Guest Information'!$G$21:$G$170=$AA23)),"")</f>
        <v>0</v>
      </c>
      <c r="KE23" s="19">
        <f>IF($AA23&lt;&gt;"",SUMPRODUCT(('Booking Guest Information'!$A$21:$A$170&lt;&gt;"X")*('Booking Guest Information'!$M$21:$M$170&lt;=KE$5)*('Booking Guest Information'!$O$21:$O$170&gt;KE$5)*('Booking Guest Information'!$G$21:$G$170=$AA23)),"")</f>
        <v>0</v>
      </c>
      <c r="KF23" s="19">
        <f>IF($AA23&lt;&gt;"",SUMPRODUCT(('Booking Guest Information'!$A$21:$A$170&lt;&gt;"X")*('Booking Guest Information'!$M$21:$M$170&lt;=KF$5)*('Booking Guest Information'!$O$21:$O$170&gt;KF$5)*('Booking Guest Information'!$G$21:$G$170=$AA23)),"")</f>
        <v>0</v>
      </c>
      <c r="KG23" s="19">
        <f>IF($AA23&lt;&gt;"",SUMPRODUCT(('Booking Guest Information'!$A$21:$A$170&lt;&gt;"X")*('Booking Guest Information'!$M$21:$M$170&lt;=KG$5)*('Booking Guest Information'!$O$21:$O$170&gt;KG$5)*('Booking Guest Information'!$G$21:$G$170=$AA23)),"")</f>
        <v>0</v>
      </c>
      <c r="KH23" s="19">
        <f>IF($AA23&lt;&gt;"",SUMPRODUCT(('Booking Guest Information'!$A$21:$A$170&lt;&gt;"X")*('Booking Guest Information'!$M$21:$M$170&lt;=KH$5)*('Booking Guest Information'!$O$21:$O$170&gt;KH$5)*('Booking Guest Information'!$G$21:$G$170=$AA23)),"")</f>
        <v>0</v>
      </c>
      <c r="KI23" s="19">
        <f>IF($AA23&lt;&gt;"",SUMPRODUCT(('Booking Guest Information'!$A$21:$A$170&lt;&gt;"X")*('Booking Guest Information'!$M$21:$M$170&lt;=KI$5)*('Booking Guest Information'!$O$21:$O$170&gt;KI$5)*('Booking Guest Information'!$G$21:$G$170=$AA23)),"")</f>
        <v>0</v>
      </c>
      <c r="KJ23" s="19">
        <f>IF($AA23&lt;&gt;"",SUMPRODUCT(('Booking Guest Information'!$A$21:$A$170&lt;&gt;"X")*('Booking Guest Information'!$M$21:$M$170&lt;=KJ$5)*('Booking Guest Information'!$O$21:$O$170&gt;KJ$5)*('Booking Guest Information'!$G$21:$G$170=$AA23)),"")</f>
        <v>0</v>
      </c>
      <c r="KK23" s="19">
        <f>IF($AA23&lt;&gt;"",SUMPRODUCT(('Booking Guest Information'!$A$21:$A$170&lt;&gt;"X")*('Booking Guest Information'!$M$21:$M$170&lt;=KK$5)*('Booking Guest Information'!$O$21:$O$170&gt;KK$5)*('Booking Guest Information'!$G$21:$G$170=$AA23)),"")</f>
        <v>0</v>
      </c>
      <c r="KL23" s="19">
        <f>IF($AA23&lt;&gt;"",SUMPRODUCT(('Booking Guest Information'!$A$21:$A$170&lt;&gt;"X")*('Booking Guest Information'!$M$21:$M$170&lt;=KL$5)*('Booking Guest Information'!$O$21:$O$170&gt;KL$5)*('Booking Guest Information'!$G$21:$G$170=$AA23)),"")</f>
        <v>0</v>
      </c>
      <c r="KM23" s="19">
        <f>IF($AA23&lt;&gt;"",SUMPRODUCT(('Booking Guest Information'!$A$21:$A$170&lt;&gt;"X")*('Booking Guest Information'!$M$21:$M$170&lt;=KM$5)*('Booking Guest Information'!$O$21:$O$170&gt;KM$5)*('Booking Guest Information'!$G$21:$G$170=$AA23)),"")</f>
        <v>0</v>
      </c>
      <c r="KN23" s="19">
        <f>IF($AA23&lt;&gt;"",SUMPRODUCT(('Booking Guest Information'!$A$21:$A$170&lt;&gt;"X")*('Booking Guest Information'!$M$21:$M$170&lt;=KN$5)*('Booking Guest Information'!$O$21:$O$170&gt;KN$5)*('Booking Guest Information'!$G$21:$G$170=$AA23)),"")</f>
        <v>0</v>
      </c>
      <c r="KO23" s="19">
        <f>IF($AA23&lt;&gt;"",SUMPRODUCT(('Booking Guest Information'!$A$21:$A$170&lt;&gt;"X")*('Booking Guest Information'!$M$21:$M$170&lt;=KO$5)*('Booking Guest Information'!$O$21:$O$170&gt;KO$5)*('Booking Guest Information'!$G$21:$G$170=$AA23)),"")</f>
        <v>0</v>
      </c>
      <c r="KP23" s="19">
        <f>IF($AA23&lt;&gt;"",SUMPRODUCT(('Booking Guest Information'!$A$21:$A$170&lt;&gt;"X")*('Booking Guest Information'!$M$21:$M$170&lt;=KP$5)*('Booking Guest Information'!$O$21:$O$170&gt;KP$5)*('Booking Guest Information'!$G$21:$G$170=$AA23)),"")</f>
        <v>0</v>
      </c>
      <c r="KQ23" s="19">
        <f>IF($AA23&lt;&gt;"",SUMPRODUCT(('Booking Guest Information'!$A$21:$A$170&lt;&gt;"X")*('Booking Guest Information'!$M$21:$M$170&lt;=KQ$5)*('Booking Guest Information'!$O$21:$O$170&gt;KQ$5)*('Booking Guest Information'!$G$21:$G$170=$AA23)),"")</f>
        <v>0</v>
      </c>
      <c r="KR23" s="19">
        <f>IF($AA23&lt;&gt;"",SUMPRODUCT(('Booking Guest Information'!$A$21:$A$170&lt;&gt;"X")*('Booking Guest Information'!$M$21:$M$170&lt;=KR$5)*('Booking Guest Information'!$O$21:$O$170&gt;KR$5)*('Booking Guest Information'!$G$21:$G$170=$AA23)),"")</f>
        <v>0</v>
      </c>
      <c r="KS23" s="19">
        <f>IF($AA23&lt;&gt;"",SUMPRODUCT(('Booking Guest Information'!$A$21:$A$170&lt;&gt;"X")*('Booking Guest Information'!$M$21:$M$170&lt;=KS$5)*('Booking Guest Information'!$O$21:$O$170&gt;KS$5)*('Booking Guest Information'!$G$21:$G$170=$AA23)),"")</f>
        <v>0</v>
      </c>
      <c r="KT23" s="19">
        <f>IF($AA23&lt;&gt;"",SUMPRODUCT(('Booking Guest Information'!$A$21:$A$170&lt;&gt;"X")*('Booking Guest Information'!$M$21:$M$170&lt;=KT$5)*('Booking Guest Information'!$O$21:$O$170&gt;KT$5)*('Booking Guest Information'!$G$21:$G$170=$AA23)),"")</f>
        <v>0</v>
      </c>
      <c r="KU23" s="19">
        <f>IF($AA23&lt;&gt;"",SUMPRODUCT(('Booking Guest Information'!$A$21:$A$170&lt;&gt;"X")*('Booking Guest Information'!$M$21:$M$170&lt;=KU$5)*('Booking Guest Information'!$O$21:$O$170&gt;KU$5)*('Booking Guest Information'!$G$21:$G$170=$AA23)),"")</f>
        <v>0</v>
      </c>
      <c r="KV23" s="19">
        <f>IF($AA23&lt;&gt;"",SUMPRODUCT(('Booking Guest Information'!$A$21:$A$170&lt;&gt;"X")*('Booking Guest Information'!$M$21:$M$170&lt;=KV$5)*('Booking Guest Information'!$O$21:$O$170&gt;KV$5)*('Booking Guest Information'!$G$21:$G$170=$AA23)),"")</f>
        <v>0</v>
      </c>
      <c r="KW23" s="19">
        <f>IF($AA23&lt;&gt;"",SUMPRODUCT(('Booking Guest Information'!$A$21:$A$170&lt;&gt;"X")*('Booking Guest Information'!$M$21:$M$170&lt;=KW$5)*('Booking Guest Information'!$O$21:$O$170&gt;KW$5)*('Booking Guest Information'!$G$21:$G$170=$AA23)),"")</f>
        <v>0</v>
      </c>
      <c r="KX23" s="19">
        <f>IF($AA23&lt;&gt;"",SUMPRODUCT(('Booking Guest Information'!$A$21:$A$170&lt;&gt;"X")*('Booking Guest Information'!$M$21:$M$170&lt;=KX$5)*('Booking Guest Information'!$O$21:$O$170&gt;KX$5)*('Booking Guest Information'!$G$21:$G$170=$AA23)),"")</f>
        <v>0</v>
      </c>
      <c r="KY23" s="19">
        <f>IF($AA23&lt;&gt;"",SUMPRODUCT(('Booking Guest Information'!$A$21:$A$170&lt;&gt;"X")*('Booking Guest Information'!$M$21:$M$170&lt;=KY$5)*('Booking Guest Information'!$O$21:$O$170&gt;KY$5)*('Booking Guest Information'!$G$21:$G$170=$AA23)),"")</f>
        <v>0</v>
      </c>
      <c r="KZ23" s="19">
        <f>IF($AA23&lt;&gt;"",SUMPRODUCT(('Booking Guest Information'!$A$21:$A$170&lt;&gt;"X")*('Booking Guest Information'!$M$21:$M$170&lt;=KZ$5)*('Booking Guest Information'!$O$21:$O$170&gt;KZ$5)*('Booking Guest Information'!$G$21:$G$170=$AA23)),"")</f>
        <v>0</v>
      </c>
      <c r="LA23" s="19">
        <f>IF($AA23&lt;&gt;"",SUMPRODUCT(('Booking Guest Information'!$A$21:$A$170&lt;&gt;"X")*('Booking Guest Information'!$M$21:$M$170&lt;=LA$5)*('Booking Guest Information'!$O$21:$O$170&gt;LA$5)*('Booking Guest Information'!$G$21:$G$170=$AA23)),"")</f>
        <v>0</v>
      </c>
      <c r="LB23" s="19">
        <f>IF($AA23&lt;&gt;"",SUMPRODUCT(('Booking Guest Information'!$A$21:$A$170&lt;&gt;"X")*('Booking Guest Information'!$M$21:$M$170&lt;=LB$5)*('Booking Guest Information'!$O$21:$O$170&gt;LB$5)*('Booking Guest Information'!$G$21:$G$170=$AA23)),"")</f>
        <v>0</v>
      </c>
      <c r="LC23" s="19">
        <f>IF($AA23&lt;&gt;"",SUMPRODUCT(('Booking Guest Information'!$A$21:$A$170&lt;&gt;"X")*('Booking Guest Information'!$M$21:$M$170&lt;=LC$5)*('Booking Guest Information'!$O$21:$O$170&gt;LC$5)*('Booking Guest Information'!$G$21:$G$170=$AA23)),"")</f>
        <v>0</v>
      </c>
      <c r="LD23" s="19">
        <f>IF($AA23&lt;&gt;"",SUMPRODUCT(('Booking Guest Information'!$A$21:$A$170&lt;&gt;"X")*('Booking Guest Information'!$M$21:$M$170&lt;=LD$5)*('Booking Guest Information'!$O$21:$O$170&gt;LD$5)*('Booking Guest Information'!$G$21:$G$170=$AA23)),"")</f>
        <v>0</v>
      </c>
      <c r="LE23" s="19">
        <f>IF($AA23&lt;&gt;"",SUMPRODUCT(('Booking Guest Information'!$A$21:$A$170&lt;&gt;"X")*('Booking Guest Information'!$M$21:$M$170&lt;=LE$5)*('Booking Guest Information'!$O$21:$O$170&gt;LE$5)*('Booking Guest Information'!$G$21:$G$170=$AA23)),"")</f>
        <v>0</v>
      </c>
      <c r="LF23" s="19">
        <f>IF($AA23&lt;&gt;"",SUMPRODUCT(('Booking Guest Information'!$A$21:$A$170&lt;&gt;"X")*('Booking Guest Information'!$M$21:$M$170&lt;=LF$5)*('Booking Guest Information'!$O$21:$O$170&gt;LF$5)*('Booking Guest Information'!$G$21:$G$170=$AA23)),"")</f>
        <v>0</v>
      </c>
      <c r="LG23" s="19">
        <f>IF($AA23&lt;&gt;"",SUMPRODUCT(('Booking Guest Information'!$A$21:$A$170&lt;&gt;"X")*('Booking Guest Information'!$M$21:$M$170&lt;=LG$5)*('Booking Guest Information'!$O$21:$O$170&gt;LG$5)*('Booking Guest Information'!$G$21:$G$170=$AA23)),"")</f>
        <v>0</v>
      </c>
      <c r="LH23" s="19">
        <f>IF($AA23&lt;&gt;"",SUMPRODUCT(('Booking Guest Information'!$A$21:$A$170&lt;&gt;"X")*('Booking Guest Information'!$M$21:$M$170&lt;=LH$5)*('Booking Guest Information'!$O$21:$O$170&gt;LH$5)*('Booking Guest Information'!$G$21:$G$170=$AA23)),"")</f>
        <v>0</v>
      </c>
      <c r="LI23" s="19">
        <f>IF($AA23&lt;&gt;"",SUMPRODUCT(('Booking Guest Information'!$A$21:$A$170&lt;&gt;"X")*('Booking Guest Information'!$M$21:$M$170&lt;=LI$5)*('Booking Guest Information'!$O$21:$O$170&gt;LI$5)*('Booking Guest Information'!$G$21:$G$170=$AA23)),"")</f>
        <v>0</v>
      </c>
      <c r="LJ23" s="19">
        <f>IF($AA23&lt;&gt;"",SUMPRODUCT(('Booking Guest Information'!$A$21:$A$170&lt;&gt;"X")*('Booking Guest Information'!$M$21:$M$170&lt;=LJ$5)*('Booking Guest Information'!$O$21:$O$170&gt;LJ$5)*('Booking Guest Information'!$G$21:$G$170=$AA23)),"")</f>
        <v>0</v>
      </c>
      <c r="LK23" s="19">
        <f>IF($AA23&lt;&gt;"",SUMPRODUCT(('Booking Guest Information'!$A$21:$A$170&lt;&gt;"X")*('Booking Guest Information'!$M$21:$M$170&lt;=LK$5)*('Booking Guest Information'!$O$21:$O$170&gt;LK$5)*('Booking Guest Information'!$G$21:$G$170=$AA23)),"")</f>
        <v>0</v>
      </c>
      <c r="LL23" s="19">
        <f>IF($AA23&lt;&gt;"",SUMPRODUCT(('Booking Guest Information'!$A$21:$A$170&lt;&gt;"X")*('Booking Guest Information'!$M$21:$M$170&lt;=LL$5)*('Booking Guest Information'!$O$21:$O$170&gt;LL$5)*('Booking Guest Information'!$G$21:$G$170=$AA23)),"")</f>
        <v>0</v>
      </c>
      <c r="LM23" s="19">
        <f>IF($AA23&lt;&gt;"",SUMPRODUCT(('Booking Guest Information'!$A$21:$A$170&lt;&gt;"X")*('Booking Guest Information'!$M$21:$M$170&lt;=LM$5)*('Booking Guest Information'!$O$21:$O$170&gt;LM$5)*('Booking Guest Information'!$G$21:$G$170=$AA23)),"")</f>
        <v>0</v>
      </c>
      <c r="LN23" s="19">
        <f>IF($AA23&lt;&gt;"",SUMPRODUCT(('Booking Guest Information'!$A$21:$A$170&lt;&gt;"X")*('Booking Guest Information'!$M$21:$M$170&lt;=LN$5)*('Booking Guest Information'!$O$21:$O$170&gt;LN$5)*('Booking Guest Information'!$G$21:$G$170=$AA23)),"")</f>
        <v>0</v>
      </c>
      <c r="LO23" s="19">
        <f>IF($AA23&lt;&gt;"",SUMPRODUCT(('Booking Guest Information'!$A$21:$A$170&lt;&gt;"X")*('Booking Guest Information'!$M$21:$M$170&lt;=LO$5)*('Booking Guest Information'!$O$21:$O$170&gt;LO$5)*('Booking Guest Information'!$G$21:$G$170=$AA23)),"")</f>
        <v>0</v>
      </c>
      <c r="LP23" s="19">
        <f>IF($AA23&lt;&gt;"",SUMPRODUCT(('Booking Guest Information'!$A$21:$A$170&lt;&gt;"X")*('Booking Guest Information'!$M$21:$M$170&lt;=LP$5)*('Booking Guest Information'!$O$21:$O$170&gt;LP$5)*('Booking Guest Information'!$G$21:$G$170=$AA23)),"")</f>
        <v>0</v>
      </c>
      <c r="LQ23" s="19">
        <f>IF($AA23&lt;&gt;"",SUMPRODUCT(('Booking Guest Information'!$A$21:$A$170&lt;&gt;"X")*('Booking Guest Information'!$M$21:$M$170&lt;=LQ$5)*('Booking Guest Information'!$O$21:$O$170&gt;LQ$5)*('Booking Guest Information'!$G$21:$G$170=$AA23)),"")</f>
        <v>0</v>
      </c>
      <c r="LR23" s="19">
        <f>IF($AA23&lt;&gt;"",SUMPRODUCT(('Booking Guest Information'!$A$21:$A$170&lt;&gt;"X")*('Booking Guest Information'!$M$21:$M$170&lt;=LR$5)*('Booking Guest Information'!$O$21:$O$170&gt;LR$5)*('Booking Guest Information'!$G$21:$G$170=$AA23)),"")</f>
        <v>0</v>
      </c>
      <c r="LS23" s="19">
        <f>IF($AA23&lt;&gt;"",SUMPRODUCT(('Booking Guest Information'!$A$21:$A$170&lt;&gt;"X")*('Booking Guest Information'!$M$21:$M$170&lt;=LS$5)*('Booking Guest Information'!$O$21:$O$170&gt;LS$5)*('Booking Guest Information'!$G$21:$G$170=$AA23)),"")</f>
        <v>0</v>
      </c>
      <c r="LT23" s="19">
        <f>IF($AA23&lt;&gt;"",SUMPRODUCT(('Booking Guest Information'!$A$21:$A$170&lt;&gt;"X")*('Booking Guest Information'!$M$21:$M$170&lt;=LT$5)*('Booking Guest Information'!$O$21:$O$170&gt;LT$5)*('Booking Guest Information'!$G$21:$G$170=$AA23)),"")</f>
        <v>0</v>
      </c>
      <c r="LU23" s="19">
        <f>IF($AA23&lt;&gt;"",SUMPRODUCT(('Booking Guest Information'!$A$21:$A$170&lt;&gt;"X")*('Booking Guest Information'!$M$21:$M$170&lt;=LU$5)*('Booking Guest Information'!$O$21:$O$170&gt;LU$5)*('Booking Guest Information'!$G$21:$G$170=$AA23)),"")</f>
        <v>0</v>
      </c>
      <c r="LV23" s="19">
        <f>IF($AA23&lt;&gt;"",SUMPRODUCT(('Booking Guest Information'!$A$21:$A$170&lt;&gt;"X")*('Booking Guest Information'!$M$21:$M$170&lt;=LV$5)*('Booking Guest Information'!$O$21:$O$170&gt;LV$5)*('Booking Guest Information'!$G$21:$G$170=$AA23)),"")</f>
        <v>0</v>
      </c>
      <c r="LW23" s="19">
        <f>IF($AA23&lt;&gt;"",SUMPRODUCT(('Booking Guest Information'!$A$21:$A$170&lt;&gt;"X")*('Booking Guest Information'!$M$21:$M$170&lt;=LW$5)*('Booking Guest Information'!$O$21:$O$170&gt;LW$5)*('Booking Guest Information'!$G$21:$G$170=$AA23)),"")</f>
        <v>0</v>
      </c>
      <c r="LX23" s="19">
        <f>IF($AA23&lt;&gt;"",SUMPRODUCT(('Booking Guest Information'!$A$21:$A$170&lt;&gt;"X")*('Booking Guest Information'!$M$21:$M$170&lt;=LX$5)*('Booking Guest Information'!$O$21:$O$170&gt;LX$5)*('Booking Guest Information'!$G$21:$G$170=$AA23)),"")</f>
        <v>0</v>
      </c>
      <c r="LY23" s="19">
        <f>IF($AA23&lt;&gt;"",SUMPRODUCT(('Booking Guest Information'!$A$21:$A$170&lt;&gt;"X")*('Booking Guest Information'!$M$21:$M$170&lt;=LY$5)*('Booking Guest Information'!$O$21:$O$170&gt;LY$5)*('Booking Guest Information'!$G$21:$G$170=$AA23)),"")</f>
        <v>0</v>
      </c>
      <c r="LZ23" s="19">
        <f>IF($AA23&lt;&gt;"",SUMPRODUCT(('Booking Guest Information'!$A$21:$A$170&lt;&gt;"X")*('Booking Guest Information'!$M$21:$M$170&lt;=LZ$5)*('Booking Guest Information'!$O$21:$O$170&gt;LZ$5)*('Booking Guest Information'!$G$21:$G$170=$AA23)),"")</f>
        <v>0</v>
      </c>
      <c r="MA23" s="19">
        <f>IF($AA23&lt;&gt;"",SUMPRODUCT(('Booking Guest Information'!$A$21:$A$170&lt;&gt;"X")*('Booking Guest Information'!$M$21:$M$170&lt;=MA$5)*('Booking Guest Information'!$O$21:$O$170&gt;MA$5)*('Booking Guest Information'!$G$21:$G$170=$AA23)),"")</f>
        <v>0</v>
      </c>
      <c r="MB23" s="19">
        <f>IF($AA23&lt;&gt;"",SUMPRODUCT(('Booking Guest Information'!$A$21:$A$170&lt;&gt;"X")*('Booking Guest Information'!$M$21:$M$170&lt;=MB$5)*('Booking Guest Information'!$O$21:$O$170&gt;MB$5)*('Booking Guest Information'!$G$21:$G$170=$AA23)),"")</f>
        <v>0</v>
      </c>
      <c r="MC23" s="19">
        <f>IF($AA23&lt;&gt;"",SUMPRODUCT(('Booking Guest Information'!$A$21:$A$170&lt;&gt;"X")*('Booking Guest Information'!$M$21:$M$170&lt;=MC$5)*('Booking Guest Information'!$O$21:$O$170&gt;MC$5)*('Booking Guest Information'!$G$21:$G$170=$AA23)),"")</f>
        <v>0</v>
      </c>
      <c r="MD23" s="19">
        <f>IF($AA23&lt;&gt;"",SUMPRODUCT(('Booking Guest Information'!$A$21:$A$170&lt;&gt;"X")*('Booking Guest Information'!$M$21:$M$170&lt;=MD$5)*('Booking Guest Information'!$O$21:$O$170&gt;MD$5)*('Booking Guest Information'!$G$21:$G$170=$AA23)),"")</f>
        <v>0</v>
      </c>
      <c r="ME23" s="19">
        <f>IF($AA23&lt;&gt;"",SUMPRODUCT(('Booking Guest Information'!$A$21:$A$170&lt;&gt;"X")*('Booking Guest Information'!$M$21:$M$170&lt;=ME$5)*('Booking Guest Information'!$O$21:$O$170&gt;ME$5)*('Booking Guest Information'!$G$21:$G$170=$AA23)),"")</f>
        <v>0</v>
      </c>
      <c r="MF23" s="19">
        <f>IF($AA23&lt;&gt;"",SUMPRODUCT(('Booking Guest Information'!$A$21:$A$170&lt;&gt;"X")*('Booking Guest Information'!$M$21:$M$170&lt;=MF$5)*('Booking Guest Information'!$O$21:$O$170&gt;MF$5)*('Booking Guest Information'!$G$21:$G$170=$AA23)),"")</f>
        <v>0</v>
      </c>
      <c r="MG23" s="19">
        <f>IF($AA23&lt;&gt;"",SUMPRODUCT(('Booking Guest Information'!$A$21:$A$170&lt;&gt;"X")*('Booking Guest Information'!$M$21:$M$170&lt;=MG$5)*('Booking Guest Information'!$O$21:$O$170&gt;MG$5)*('Booking Guest Information'!$G$21:$G$170=$AA23)),"")</f>
        <v>0</v>
      </c>
      <c r="MH23" s="19">
        <f>IF($AA23&lt;&gt;"",SUMPRODUCT(('Booking Guest Information'!$A$21:$A$170&lt;&gt;"X")*('Booking Guest Information'!$M$21:$M$170&lt;=MH$5)*('Booking Guest Information'!$O$21:$O$170&gt;MH$5)*('Booking Guest Information'!$G$21:$G$170=$AA23)),"")</f>
        <v>0</v>
      </c>
      <c r="MI23" s="19">
        <f>IF($AA23&lt;&gt;"",SUMPRODUCT(('Booking Guest Information'!$A$21:$A$170&lt;&gt;"X")*('Booking Guest Information'!$M$21:$M$170&lt;=MI$5)*('Booking Guest Information'!$O$21:$O$170&gt;MI$5)*('Booking Guest Information'!$G$21:$G$170=$AA23)),"")</f>
        <v>0</v>
      </c>
      <c r="MJ23" s="19">
        <f>IF($AA23&lt;&gt;"",SUMPRODUCT(('Booking Guest Information'!$A$21:$A$170&lt;&gt;"X")*('Booking Guest Information'!$M$21:$M$170&lt;=MJ$5)*('Booking Guest Information'!$O$21:$O$170&gt;MJ$5)*('Booking Guest Information'!$G$21:$G$170=$AA23)),"")</f>
        <v>0</v>
      </c>
      <c r="MK23" s="19">
        <f>IF($AA23&lt;&gt;"",SUMPRODUCT(('Booking Guest Information'!$A$21:$A$170&lt;&gt;"X")*('Booking Guest Information'!$M$21:$M$170&lt;=MK$5)*('Booking Guest Information'!$O$21:$O$170&gt;MK$5)*('Booking Guest Information'!$G$21:$G$170=$AA23)),"")</f>
        <v>0</v>
      </c>
      <c r="ML23" s="19">
        <f>IF($AA23&lt;&gt;"",SUMPRODUCT(('Booking Guest Information'!$A$21:$A$170&lt;&gt;"X")*('Booking Guest Information'!$M$21:$M$170&lt;=ML$5)*('Booking Guest Information'!$O$21:$O$170&gt;ML$5)*('Booking Guest Information'!$G$21:$G$170=$AA23)),"")</f>
        <v>0</v>
      </c>
      <c r="MM23" s="19">
        <f>IF($AA23&lt;&gt;"",SUMPRODUCT(('Booking Guest Information'!$A$21:$A$170&lt;&gt;"X")*('Booking Guest Information'!$M$21:$M$170&lt;=MM$5)*('Booking Guest Information'!$O$21:$O$170&gt;MM$5)*('Booking Guest Information'!$G$21:$G$170=$AA23)),"")</f>
        <v>0</v>
      </c>
      <c r="MN23" s="19">
        <f>IF($AA23&lt;&gt;"",SUMPRODUCT(('Booking Guest Information'!$A$21:$A$170&lt;&gt;"X")*('Booking Guest Information'!$M$21:$M$170&lt;=MN$5)*('Booking Guest Information'!$O$21:$O$170&gt;MN$5)*('Booking Guest Information'!$G$21:$G$170=$AA23)),"")</f>
        <v>0</v>
      </c>
      <c r="MO23" s="19">
        <f>IF($AA23&lt;&gt;"",SUMPRODUCT(('Booking Guest Information'!$A$21:$A$170&lt;&gt;"X")*('Booking Guest Information'!$M$21:$M$170&lt;=MO$5)*('Booking Guest Information'!$O$21:$O$170&gt;MO$5)*('Booking Guest Information'!$G$21:$G$170=$AA23)),"")</f>
        <v>0</v>
      </c>
      <c r="MP23" s="19">
        <f>IF($AA23&lt;&gt;"",SUMPRODUCT(('Booking Guest Information'!$A$21:$A$170&lt;&gt;"X")*('Booking Guest Information'!$M$21:$M$170&lt;=MP$5)*('Booking Guest Information'!$O$21:$O$170&gt;MP$5)*('Booking Guest Information'!$G$21:$G$170=$AA23)),"")</f>
        <v>0</v>
      </c>
      <c r="MQ23" s="19">
        <f>IF($AA23&lt;&gt;"",SUMPRODUCT(('Booking Guest Information'!$A$21:$A$170&lt;&gt;"X")*('Booking Guest Information'!$M$21:$M$170&lt;=MQ$5)*('Booking Guest Information'!$O$21:$O$170&gt;MQ$5)*('Booking Guest Information'!$G$21:$G$170=$AA23)),"")</f>
        <v>0</v>
      </c>
      <c r="MR23" s="19">
        <f>IF($AA23&lt;&gt;"",SUMPRODUCT(('Booking Guest Information'!$A$21:$A$170&lt;&gt;"X")*('Booking Guest Information'!$M$21:$M$170&lt;=MR$5)*('Booking Guest Information'!$O$21:$O$170&gt;MR$5)*('Booking Guest Information'!$G$21:$G$170=$AA23)),"")</f>
        <v>0</v>
      </c>
      <c r="MS23" s="19">
        <f>IF($AA23&lt;&gt;"",SUMPRODUCT(('Booking Guest Information'!$A$21:$A$170&lt;&gt;"X")*('Booking Guest Information'!$M$21:$M$170&lt;=MS$5)*('Booking Guest Information'!$O$21:$O$170&gt;MS$5)*('Booking Guest Information'!$G$21:$G$170=$AA23)),"")</f>
        <v>0</v>
      </c>
      <c r="MT23" s="19">
        <f>IF($AA23&lt;&gt;"",SUMPRODUCT(('Booking Guest Information'!$A$21:$A$170&lt;&gt;"X")*('Booking Guest Information'!$M$21:$M$170&lt;=MT$5)*('Booking Guest Information'!$O$21:$O$170&gt;MT$5)*('Booking Guest Information'!$G$21:$G$170=$AA23)),"")</f>
        <v>0</v>
      </c>
      <c r="MU23" s="19">
        <f>IF($AA23&lt;&gt;"",SUMPRODUCT(('Booking Guest Information'!$A$21:$A$170&lt;&gt;"X")*('Booking Guest Information'!$M$21:$M$170&lt;=MU$5)*('Booking Guest Information'!$O$21:$O$170&gt;MU$5)*('Booking Guest Information'!$G$21:$G$170=$AA23)),"")</f>
        <v>0</v>
      </c>
      <c r="MV23" s="19">
        <f>IF($AA23&lt;&gt;"",SUMPRODUCT(('Booking Guest Information'!$A$21:$A$170&lt;&gt;"X")*('Booking Guest Information'!$M$21:$M$170&lt;=MV$5)*('Booking Guest Information'!$O$21:$O$170&gt;MV$5)*('Booking Guest Information'!$G$21:$G$170=$AA23)),"")</f>
        <v>0</v>
      </c>
      <c r="MW23" s="19">
        <f>IF($AA23&lt;&gt;"",SUMPRODUCT(('Booking Guest Information'!$A$21:$A$170&lt;&gt;"X")*('Booking Guest Information'!$M$21:$M$170&lt;=MW$5)*('Booking Guest Information'!$O$21:$O$170&gt;MW$5)*('Booking Guest Information'!$G$21:$G$170=$AA23)),"")</f>
        <v>0</v>
      </c>
      <c r="MX23" s="19">
        <f>IF($AA23&lt;&gt;"",SUMPRODUCT(('Booking Guest Information'!$A$21:$A$170&lt;&gt;"X")*('Booking Guest Information'!$M$21:$M$170&lt;=MX$5)*('Booking Guest Information'!$O$21:$O$170&gt;MX$5)*('Booking Guest Information'!$G$21:$G$170=$AA23)),"")</f>
        <v>0</v>
      </c>
      <c r="MY23" s="19">
        <f>IF($AA23&lt;&gt;"",SUMPRODUCT(('Booking Guest Information'!$A$21:$A$170&lt;&gt;"X")*('Booking Guest Information'!$M$21:$M$170&lt;=MY$5)*('Booking Guest Information'!$O$21:$O$170&gt;MY$5)*('Booking Guest Information'!$G$21:$G$170=$AA23)),"")</f>
        <v>0</v>
      </c>
      <c r="MZ23" s="19">
        <f>IF($AA23&lt;&gt;"",SUMPRODUCT(('Booking Guest Information'!$A$21:$A$170&lt;&gt;"X")*('Booking Guest Information'!$M$21:$M$170&lt;=MZ$5)*('Booking Guest Information'!$O$21:$O$170&gt;MZ$5)*('Booking Guest Information'!$G$21:$G$170=$AA23)),"")</f>
        <v>0</v>
      </c>
      <c r="NA23" s="19">
        <f>IF($AA23&lt;&gt;"",SUMPRODUCT(('Booking Guest Information'!$A$21:$A$170&lt;&gt;"X")*('Booking Guest Information'!$M$21:$M$170&lt;=NA$5)*('Booking Guest Information'!$O$21:$O$170&gt;NA$5)*('Booking Guest Information'!$G$21:$G$170=$AA23)),"")</f>
        <v>0</v>
      </c>
      <c r="NB23" s="19">
        <f>IF($AA23&lt;&gt;"",SUMPRODUCT(('Booking Guest Information'!$A$21:$A$170&lt;&gt;"X")*('Booking Guest Information'!$M$21:$M$170&lt;=NB$5)*('Booking Guest Information'!$O$21:$O$170&gt;NB$5)*('Booking Guest Information'!$G$21:$G$170=$AA23)),"")</f>
        <v>0</v>
      </c>
      <c r="NC23" s="19">
        <f>IF($AA23&lt;&gt;"",SUMPRODUCT(('Booking Guest Information'!$A$21:$A$170&lt;&gt;"X")*('Booking Guest Information'!$M$21:$M$170&lt;=NC$5)*('Booking Guest Information'!$O$21:$O$170&gt;NC$5)*('Booking Guest Information'!$G$21:$G$170=$AA23)),"")</f>
        <v>0</v>
      </c>
      <c r="ND23" s="19">
        <f>IF($AA23&lt;&gt;"",SUMPRODUCT(('Booking Guest Information'!$A$21:$A$170&lt;&gt;"X")*('Booking Guest Information'!$M$21:$M$170&lt;=ND$5)*('Booking Guest Information'!$O$21:$O$170&gt;ND$5)*('Booking Guest Information'!$G$21:$G$170=$AA23)),"")</f>
        <v>0</v>
      </c>
      <c r="NE23" s="19">
        <f>IF($AA23&lt;&gt;"",SUMPRODUCT(('Booking Guest Information'!$A$21:$A$170&lt;&gt;"X")*('Booking Guest Information'!$M$21:$M$170&lt;=NE$5)*('Booking Guest Information'!$O$21:$O$170&gt;NE$5)*('Booking Guest Information'!$G$21:$G$170=$AA23)),"")</f>
        <v>0</v>
      </c>
      <c r="NF23" s="19">
        <f>IF($AA23&lt;&gt;"",SUMPRODUCT(('Booking Guest Information'!$A$21:$A$170&lt;&gt;"X")*('Booking Guest Information'!$M$21:$M$170&lt;=NF$5)*('Booking Guest Information'!$O$21:$O$170&gt;NF$5)*('Booking Guest Information'!$G$21:$G$170=$AA23)),"")</f>
        <v>0</v>
      </c>
      <c r="NG23" s="19">
        <f>IF($AA23&lt;&gt;"",SUMPRODUCT(('Booking Guest Information'!$A$21:$A$170&lt;&gt;"X")*('Booking Guest Information'!$M$21:$M$170&lt;=NG$5)*('Booking Guest Information'!$O$21:$O$170&gt;NG$5)*('Booking Guest Information'!$G$21:$G$170=$AA23)),"")</f>
        <v>0</v>
      </c>
      <c r="NH23" s="19">
        <f>IF($AA23&lt;&gt;"",SUMPRODUCT(('Booking Guest Information'!$A$21:$A$170&lt;&gt;"X")*('Booking Guest Information'!$M$21:$M$170&lt;=NH$5)*('Booking Guest Information'!$O$21:$O$170&gt;NH$5)*('Booking Guest Information'!$G$21:$G$170=$AA23)),"")</f>
        <v>0</v>
      </c>
      <c r="NI23" s="19">
        <f>IF($AA23&lt;&gt;"",SUMPRODUCT(('Booking Guest Information'!$A$21:$A$170&lt;&gt;"X")*('Booking Guest Information'!$M$21:$M$170&lt;=NI$5)*('Booking Guest Information'!$O$21:$O$170&gt;NI$5)*('Booking Guest Information'!$G$21:$G$170=$AA23)),"")</f>
        <v>0</v>
      </c>
      <c r="NJ23" s="19">
        <f>IF($AA23&lt;&gt;"",SUMPRODUCT(('Booking Guest Information'!$A$21:$A$170&lt;&gt;"X")*('Booking Guest Information'!$M$21:$M$170&lt;=NJ$5)*('Booking Guest Information'!$O$21:$O$170&gt;NJ$5)*('Booking Guest Information'!$G$21:$G$170=$AA23)),"")</f>
        <v>0</v>
      </c>
      <c r="NK23" s="19">
        <f>IF($AA23&lt;&gt;"",SUMPRODUCT(('Booking Guest Information'!$A$21:$A$170&lt;&gt;"X")*('Booking Guest Information'!$M$21:$M$170&lt;=NK$5)*('Booking Guest Information'!$O$21:$O$170&gt;NK$5)*('Booking Guest Information'!$G$21:$G$170=$AA23)),"")</f>
        <v>0</v>
      </c>
      <c r="NL23" s="19">
        <f>IF($AA23&lt;&gt;"",SUMPRODUCT(('Booking Guest Information'!$A$21:$A$170&lt;&gt;"X")*('Booking Guest Information'!$M$21:$M$170&lt;=NL$5)*('Booking Guest Information'!$O$21:$O$170&gt;NL$5)*('Booking Guest Information'!$G$21:$G$170=$AA23)),"")</f>
        <v>0</v>
      </c>
      <c r="NM23" s="19">
        <f>IF($AA23&lt;&gt;"",SUMPRODUCT(('Booking Guest Information'!$A$21:$A$170&lt;&gt;"X")*('Booking Guest Information'!$M$21:$M$170&lt;=NM$5)*('Booking Guest Information'!$O$21:$O$170&gt;NM$5)*('Booking Guest Information'!$G$21:$G$170=$AA23)),"")</f>
        <v>0</v>
      </c>
      <c r="NN23" s="19">
        <f>IF($AA23&lt;&gt;"",SUMPRODUCT(('Booking Guest Information'!$A$21:$A$170&lt;&gt;"X")*('Booking Guest Information'!$M$21:$M$170&lt;=NN$5)*('Booking Guest Information'!$O$21:$O$170&gt;NN$5)*('Booking Guest Information'!$G$21:$G$170=$AA23)),"")</f>
        <v>0</v>
      </c>
      <c r="NO23" s="19">
        <f>IF($AA23&lt;&gt;"",SUMPRODUCT(('Booking Guest Information'!$A$21:$A$170&lt;&gt;"X")*('Booking Guest Information'!$M$21:$M$170&lt;=NO$5)*('Booking Guest Information'!$O$21:$O$170&gt;NO$5)*('Booking Guest Information'!$G$21:$G$170=$AA23)),"")</f>
        <v>0</v>
      </c>
      <c r="NP23" s="19">
        <f>IF($AA23&lt;&gt;"",SUMPRODUCT(('Booking Guest Information'!$A$21:$A$170&lt;&gt;"X")*('Booking Guest Information'!$M$21:$M$170&lt;=NP$5)*('Booking Guest Information'!$O$21:$O$170&gt;NP$5)*('Booking Guest Information'!$G$21:$G$170=$AA23)),"")</f>
        <v>0</v>
      </c>
      <c r="NQ23" s="19">
        <f>IF($AA23&lt;&gt;"",SUMPRODUCT(('Booking Guest Information'!$A$21:$A$170&lt;&gt;"X")*('Booking Guest Information'!$M$21:$M$170&lt;=NQ$5)*('Booking Guest Information'!$O$21:$O$170&gt;NQ$5)*('Booking Guest Information'!$G$21:$G$170=$AA23)),"")</f>
        <v>0</v>
      </c>
      <c r="NR23" s="19">
        <f>IF($AA23&lt;&gt;"",SUMPRODUCT(('Booking Guest Information'!$A$21:$A$170&lt;&gt;"X")*('Booking Guest Information'!$M$21:$M$170&lt;=NR$5)*('Booking Guest Information'!$O$21:$O$170&gt;NR$5)*('Booking Guest Information'!$G$21:$G$170=$AA23)),"")</f>
        <v>0</v>
      </c>
      <c r="NS23" s="19">
        <f>IF($AA23&lt;&gt;"",SUMPRODUCT(('Booking Guest Information'!$A$21:$A$170&lt;&gt;"X")*('Booking Guest Information'!$M$21:$M$170&lt;=NS$5)*('Booking Guest Information'!$O$21:$O$170&gt;NS$5)*('Booking Guest Information'!$G$21:$G$170=$AA23)),"")</f>
        <v>0</v>
      </c>
      <c r="NT23" s="19">
        <f>IF($AA23&lt;&gt;"",SUMPRODUCT(('Booking Guest Information'!$A$21:$A$170&lt;&gt;"X")*('Booking Guest Information'!$M$21:$M$170&lt;=NT$5)*('Booking Guest Information'!$O$21:$O$170&gt;NT$5)*('Booking Guest Information'!$G$21:$G$170=$AA23)),"")</f>
        <v>0</v>
      </c>
      <c r="NU23" s="19">
        <f>IF($AA23&lt;&gt;"",SUMPRODUCT(('Booking Guest Information'!$A$21:$A$170&lt;&gt;"X")*('Booking Guest Information'!$M$21:$M$170&lt;=NU$5)*('Booking Guest Information'!$O$21:$O$170&gt;NU$5)*('Booking Guest Information'!$G$21:$G$170=$AA23)),"")</f>
        <v>0</v>
      </c>
      <c r="NV23" s="19">
        <f>IF($AA23&lt;&gt;"",SUMPRODUCT(('Booking Guest Information'!$A$21:$A$170&lt;&gt;"X")*('Booking Guest Information'!$M$21:$M$170&lt;=NV$5)*('Booking Guest Information'!$O$21:$O$170&gt;NV$5)*('Booking Guest Information'!$G$21:$G$170=$AA23)),"")</f>
        <v>0</v>
      </c>
      <c r="NW23" s="19">
        <f>IF($AA23&lt;&gt;"",SUMPRODUCT(('Booking Guest Information'!$A$21:$A$170&lt;&gt;"X")*('Booking Guest Information'!$M$21:$M$170&lt;=NW$5)*('Booking Guest Information'!$O$21:$O$170&gt;NW$5)*('Booking Guest Information'!$G$21:$G$170=$AA23)),"")</f>
        <v>0</v>
      </c>
      <c r="NX23" s="19">
        <f>IF($AA23&lt;&gt;"",SUMPRODUCT(('Booking Guest Information'!$A$21:$A$170&lt;&gt;"X")*('Booking Guest Information'!$M$21:$M$170&lt;=NX$5)*('Booking Guest Information'!$O$21:$O$170&gt;NX$5)*('Booking Guest Information'!$G$21:$G$170=$AA23)),"")</f>
        <v>0</v>
      </c>
      <c r="NY23" s="19">
        <f>IF($AA23&lt;&gt;"",SUMPRODUCT(('Booking Guest Information'!$A$21:$A$170&lt;&gt;"X")*('Booking Guest Information'!$M$21:$M$170&lt;=NY$5)*('Booking Guest Information'!$O$21:$O$170&gt;NY$5)*('Booking Guest Information'!$G$21:$G$170=$AA23)),"")</f>
        <v>0</v>
      </c>
      <c r="NZ23" s="19">
        <f>IF($AA23&lt;&gt;"",SUMPRODUCT(('Booking Guest Information'!$A$21:$A$170&lt;&gt;"X")*('Booking Guest Information'!$M$21:$M$170&lt;=NZ$5)*('Booking Guest Information'!$O$21:$O$170&gt;NZ$5)*('Booking Guest Information'!$G$21:$G$170=$AA23)),"")</f>
        <v>0</v>
      </c>
      <c r="OA23" s="19">
        <f>IF($AA23&lt;&gt;"",SUMPRODUCT(('Booking Guest Information'!$A$21:$A$170&lt;&gt;"X")*('Booking Guest Information'!$M$21:$M$170&lt;=OA$5)*('Booking Guest Information'!$O$21:$O$170&gt;OA$5)*('Booking Guest Information'!$G$21:$G$170=$AA23)),"")</f>
        <v>0</v>
      </c>
      <c r="OB23" s="19">
        <f>IF($AA23&lt;&gt;"",SUMPRODUCT(('Booking Guest Information'!$A$21:$A$170&lt;&gt;"X")*('Booking Guest Information'!$M$21:$M$170&lt;=OB$5)*('Booking Guest Information'!$O$21:$O$170&gt;OB$5)*('Booking Guest Information'!$G$21:$G$170=$AA23)),"")</f>
        <v>0</v>
      </c>
      <c r="OC23" s="19">
        <f>IF($AA23&lt;&gt;"",SUMPRODUCT(('Booking Guest Information'!$A$21:$A$170&lt;&gt;"X")*('Booking Guest Information'!$M$21:$M$170&lt;=OC$5)*('Booking Guest Information'!$O$21:$O$170&gt;OC$5)*('Booking Guest Information'!$G$21:$G$170=$AA23)),"")</f>
        <v>0</v>
      </c>
      <c r="OD23" s="19">
        <f>IF($AA23&lt;&gt;"",SUMPRODUCT(('Booking Guest Information'!$A$21:$A$170&lt;&gt;"X")*('Booking Guest Information'!$M$21:$M$170&lt;=OD$5)*('Booking Guest Information'!$O$21:$O$170&gt;OD$5)*('Booking Guest Information'!$G$21:$G$170=$AA23)),"")</f>
        <v>0</v>
      </c>
      <c r="OE23" s="19">
        <f>IF($AA23&lt;&gt;"",SUMPRODUCT(('Booking Guest Information'!$A$21:$A$170&lt;&gt;"X")*('Booking Guest Information'!$M$21:$M$170&lt;=OE$5)*('Booking Guest Information'!$O$21:$O$170&gt;OE$5)*('Booking Guest Information'!$G$21:$G$170=$AA23)),"")</f>
        <v>0</v>
      </c>
      <c r="OF23" s="19">
        <f>IF($AA23&lt;&gt;"",SUMPRODUCT(('Booking Guest Information'!$A$21:$A$170&lt;&gt;"X")*('Booking Guest Information'!$M$21:$M$170&lt;=OF$5)*('Booking Guest Information'!$O$21:$O$170&gt;OF$5)*('Booking Guest Information'!$G$21:$G$170=$AA23)),"")</f>
        <v>0</v>
      </c>
      <c r="OG23" s="19">
        <f>IF($AA23&lt;&gt;"",SUMPRODUCT(('Booking Guest Information'!$A$21:$A$170&lt;&gt;"X")*('Booking Guest Information'!$M$21:$M$170&lt;=OG$5)*('Booking Guest Information'!$O$21:$O$170&gt;OG$5)*('Booking Guest Information'!$G$21:$G$170=$AA23)),"")</f>
        <v>0</v>
      </c>
      <c r="OH23" s="19">
        <f>IF($AA23&lt;&gt;"",SUMPRODUCT(('Booking Guest Information'!$A$21:$A$170&lt;&gt;"X")*('Booking Guest Information'!$M$21:$M$170&lt;=OH$5)*('Booking Guest Information'!$O$21:$O$170&gt;OH$5)*('Booking Guest Information'!$G$21:$G$170=$AA23)),"")</f>
        <v>0</v>
      </c>
      <c r="OI23" s="19">
        <f>IF($AA23&lt;&gt;"",SUMPRODUCT(('Booking Guest Information'!$A$21:$A$170&lt;&gt;"X")*('Booking Guest Information'!$M$21:$M$170&lt;=OI$5)*('Booking Guest Information'!$O$21:$O$170&gt;OI$5)*('Booking Guest Information'!$G$21:$G$170=$AA23)),"")</f>
        <v>0</v>
      </c>
      <c r="OJ23" s="19">
        <f>IF($AA23&lt;&gt;"",SUMPRODUCT(('Booking Guest Information'!$A$21:$A$170&lt;&gt;"X")*('Booking Guest Information'!$M$21:$M$170&lt;=OJ$5)*('Booking Guest Information'!$O$21:$O$170&gt;OJ$5)*('Booking Guest Information'!$G$21:$G$170=$AA23)),"")</f>
        <v>0</v>
      </c>
      <c r="OK23" s="19">
        <f>IF($AA23&lt;&gt;"",SUMPRODUCT(('Booking Guest Information'!$A$21:$A$170&lt;&gt;"X")*('Booking Guest Information'!$M$21:$M$170&lt;=OK$5)*('Booking Guest Information'!$O$21:$O$170&gt;OK$5)*('Booking Guest Information'!$G$21:$G$170=$AA23)),"")</f>
        <v>0</v>
      </c>
      <c r="OL23" s="19">
        <f>IF($AA23&lt;&gt;"",SUMPRODUCT(('Booking Guest Information'!$A$21:$A$170&lt;&gt;"X")*('Booking Guest Information'!$M$21:$M$170&lt;=OL$5)*('Booking Guest Information'!$O$21:$O$170&gt;OL$5)*('Booking Guest Information'!$G$21:$G$170=$AA23)),"")</f>
        <v>0</v>
      </c>
      <c r="OM23" s="19">
        <f>IF($AA23&lt;&gt;"",SUMPRODUCT(('Booking Guest Information'!$A$21:$A$170&lt;&gt;"X")*('Booking Guest Information'!$M$21:$M$170&lt;=OM$5)*('Booking Guest Information'!$O$21:$O$170&gt;OM$5)*('Booking Guest Information'!$G$21:$G$170=$AA23)),"")</f>
        <v>0</v>
      </c>
      <c r="ON23" s="19">
        <f>IF($AA23&lt;&gt;"",SUMPRODUCT(('Booking Guest Information'!$A$21:$A$170&lt;&gt;"X")*('Booking Guest Information'!$M$21:$M$170&lt;=ON$5)*('Booking Guest Information'!$O$21:$O$170&gt;ON$5)*('Booking Guest Information'!$G$21:$G$170=$AA23)),"")</f>
        <v>0</v>
      </c>
      <c r="OO23" s="19">
        <f>IF($AA23&lt;&gt;"",SUMPRODUCT(('Booking Guest Information'!$A$21:$A$170&lt;&gt;"X")*('Booking Guest Information'!$M$21:$M$170&lt;=OO$5)*('Booking Guest Information'!$O$21:$O$170&gt;OO$5)*('Booking Guest Information'!$G$21:$G$170=$AA23)),"")</f>
        <v>0</v>
      </c>
      <c r="OP23" s="19">
        <f>IF($AA23&lt;&gt;"",SUMPRODUCT(('Booking Guest Information'!$A$21:$A$170&lt;&gt;"X")*('Booking Guest Information'!$M$21:$M$170&lt;=OP$5)*('Booking Guest Information'!$O$21:$O$170&gt;OP$5)*('Booking Guest Information'!$G$21:$G$170=$AA23)),"")</f>
        <v>0</v>
      </c>
      <c r="OQ23" s="19">
        <f>IF($AA23&lt;&gt;"",SUMPRODUCT(('Booking Guest Information'!$A$21:$A$170&lt;&gt;"X")*('Booking Guest Information'!$M$21:$M$170&lt;=OQ$5)*('Booking Guest Information'!$O$21:$O$170&gt;OQ$5)*('Booking Guest Information'!$G$21:$G$170=$AA23)),"")</f>
        <v>0</v>
      </c>
      <c r="OR23" s="19">
        <f>IF($AA23&lt;&gt;"",SUMPRODUCT(('Booking Guest Information'!$A$21:$A$170&lt;&gt;"X")*('Booking Guest Information'!$M$21:$M$170&lt;=OR$5)*('Booking Guest Information'!$O$21:$O$170&gt;OR$5)*('Booking Guest Information'!$G$21:$G$170=$AA23)),"")</f>
        <v>0</v>
      </c>
      <c r="OS23" s="19">
        <f>IF($AA23&lt;&gt;"",SUMPRODUCT(('Booking Guest Information'!$A$21:$A$170&lt;&gt;"X")*('Booking Guest Information'!$M$21:$M$170&lt;=OS$5)*('Booking Guest Information'!$O$21:$O$170&gt;OS$5)*('Booking Guest Information'!$G$21:$G$170=$AA23)),"")</f>
        <v>0</v>
      </c>
      <c r="OT23" s="19">
        <f>IF($AA23&lt;&gt;"",SUMPRODUCT(('Booking Guest Information'!$A$21:$A$170&lt;&gt;"X")*('Booking Guest Information'!$M$21:$M$170&lt;=OT$5)*('Booking Guest Information'!$O$21:$O$170&gt;OT$5)*('Booking Guest Information'!$G$21:$G$170=$AA23)),"")</f>
        <v>0</v>
      </c>
      <c r="OU23" s="19">
        <f>IF($AA23&lt;&gt;"",SUMPRODUCT(('Booking Guest Information'!$A$21:$A$170&lt;&gt;"X")*('Booking Guest Information'!$M$21:$M$170&lt;=OU$5)*('Booking Guest Information'!$O$21:$O$170&gt;OU$5)*('Booking Guest Information'!$G$21:$G$170=$AA23)),"")</f>
        <v>0</v>
      </c>
      <c r="OV23" s="19">
        <f>IF($AA23&lt;&gt;"",SUMPRODUCT(('Booking Guest Information'!$A$21:$A$170&lt;&gt;"X")*('Booking Guest Information'!$M$21:$M$170&lt;=OV$5)*('Booking Guest Information'!$O$21:$O$170&gt;OV$5)*('Booking Guest Information'!$G$21:$G$170=$AA23)),"")</f>
        <v>0</v>
      </c>
      <c r="OW23" s="19">
        <f>IF($AA23&lt;&gt;"",SUMPRODUCT(('Booking Guest Information'!$A$21:$A$170&lt;&gt;"X")*('Booking Guest Information'!$M$21:$M$170&lt;=OW$5)*('Booking Guest Information'!$O$21:$O$170&gt;OW$5)*('Booking Guest Information'!$G$21:$G$170=$AA23)),"")</f>
        <v>0</v>
      </c>
      <c r="OX23" s="19">
        <f>IF($AA23&lt;&gt;"",SUMPRODUCT(('Booking Guest Information'!$A$21:$A$170&lt;&gt;"X")*('Booking Guest Information'!$M$21:$M$170&lt;=OX$5)*('Booking Guest Information'!$O$21:$O$170&gt;OX$5)*('Booking Guest Information'!$G$21:$G$170=$AA23)),"")</f>
        <v>0</v>
      </c>
      <c r="OY23" s="19">
        <f>IF($AA23&lt;&gt;"",SUMPRODUCT(('Booking Guest Information'!$A$21:$A$170&lt;&gt;"X")*('Booking Guest Information'!$M$21:$M$170&lt;=OY$5)*('Booking Guest Information'!$O$21:$O$170&gt;OY$5)*('Booking Guest Information'!$G$21:$G$170=$AA23)),"")</f>
        <v>0</v>
      </c>
      <c r="OZ23" s="19">
        <f>IF($AA23&lt;&gt;"",SUMPRODUCT(('Booking Guest Information'!$A$21:$A$170&lt;&gt;"X")*('Booking Guest Information'!$M$21:$M$170&lt;=OZ$5)*('Booking Guest Information'!$O$21:$O$170&gt;OZ$5)*('Booking Guest Information'!$G$21:$G$170=$AA23)),"")</f>
        <v>0</v>
      </c>
      <c r="PA23" s="19">
        <f>IF($AA23&lt;&gt;"",SUMPRODUCT(('Booking Guest Information'!$A$21:$A$170&lt;&gt;"X")*('Booking Guest Information'!$M$21:$M$170&lt;=PA$5)*('Booking Guest Information'!$O$21:$O$170&gt;PA$5)*('Booking Guest Information'!$G$21:$G$170=$AA23)),"")</f>
        <v>0</v>
      </c>
      <c r="PB23" s="19">
        <f>IF($AA23&lt;&gt;"",SUMPRODUCT(('Booking Guest Information'!$A$21:$A$170&lt;&gt;"X")*('Booking Guest Information'!$M$21:$M$170&lt;=PB$5)*('Booking Guest Information'!$O$21:$O$170&gt;PB$5)*('Booking Guest Information'!$G$21:$G$170=$AA23)),"")</f>
        <v>0</v>
      </c>
      <c r="PC23" s="19">
        <f>IF($AA23&lt;&gt;"",SUMPRODUCT(('Booking Guest Information'!$A$21:$A$170&lt;&gt;"X")*('Booking Guest Information'!$M$21:$M$170&lt;=PC$5)*('Booking Guest Information'!$O$21:$O$170&gt;PC$5)*('Booking Guest Information'!$G$21:$G$170=$AA23)),"")</f>
        <v>0</v>
      </c>
      <c r="PD23" s="19">
        <f>IF($AA23&lt;&gt;"",SUMPRODUCT(('Booking Guest Information'!$A$21:$A$170&lt;&gt;"X")*('Booking Guest Information'!$M$21:$M$170&lt;=PD$5)*('Booking Guest Information'!$O$21:$O$170&gt;PD$5)*('Booking Guest Information'!$G$21:$G$170=$AA23)),"")</f>
        <v>0</v>
      </c>
      <c r="PE23" s="19">
        <f>IF($AA23&lt;&gt;"",SUMPRODUCT(('Booking Guest Information'!$A$21:$A$170&lt;&gt;"X")*('Booking Guest Information'!$M$21:$M$170&lt;=PE$5)*('Booking Guest Information'!$O$21:$O$170&gt;PE$5)*('Booking Guest Information'!$G$21:$G$170=$AA23)),"")</f>
        <v>0</v>
      </c>
      <c r="PF23" s="19">
        <f>IF($AA23&lt;&gt;"",SUMPRODUCT(('Booking Guest Information'!$A$21:$A$170&lt;&gt;"X")*('Booking Guest Information'!$M$21:$M$170&lt;=PF$5)*('Booking Guest Information'!$O$21:$O$170&gt;PF$5)*('Booking Guest Information'!$G$21:$G$170=$AA23)),"")</f>
        <v>0</v>
      </c>
      <c r="PG23" s="19">
        <f>IF($AA23&lt;&gt;"",SUMPRODUCT(('Booking Guest Information'!$A$21:$A$170&lt;&gt;"X")*('Booking Guest Information'!$M$21:$M$170&lt;=PG$5)*('Booking Guest Information'!$O$21:$O$170&gt;PG$5)*('Booking Guest Information'!$G$21:$G$170=$AA23)),"")</f>
        <v>0</v>
      </c>
      <c r="PH23" s="19">
        <f>IF($AA23&lt;&gt;"",SUMPRODUCT(('Booking Guest Information'!$A$21:$A$170&lt;&gt;"X")*('Booking Guest Information'!$M$21:$M$170&lt;=PH$5)*('Booking Guest Information'!$O$21:$O$170&gt;PH$5)*('Booking Guest Information'!$G$21:$G$170=$AA23)),"")</f>
        <v>0</v>
      </c>
      <c r="PI23" s="19">
        <f>IF($AA23&lt;&gt;"",SUMPRODUCT(('Booking Guest Information'!$A$21:$A$170&lt;&gt;"X")*('Booking Guest Information'!$M$21:$M$170&lt;=PI$5)*('Booking Guest Information'!$O$21:$O$170&gt;PI$5)*('Booking Guest Information'!$G$21:$G$170=$AA23)),"")</f>
        <v>0</v>
      </c>
      <c r="PJ23" s="19">
        <f>IF($AA23&lt;&gt;"",SUMPRODUCT(('Booking Guest Information'!$A$21:$A$170&lt;&gt;"X")*('Booking Guest Information'!$M$21:$M$170&lt;=PJ$5)*('Booking Guest Information'!$O$21:$O$170&gt;PJ$5)*('Booking Guest Information'!$G$21:$G$170=$AA23)),"")</f>
        <v>0</v>
      </c>
      <c r="PK23" s="19">
        <f>IF($AA23&lt;&gt;"",SUMPRODUCT(('Booking Guest Information'!$A$21:$A$170&lt;&gt;"X")*('Booking Guest Information'!$M$21:$M$170&lt;=PK$5)*('Booking Guest Information'!$O$21:$O$170&gt;PK$5)*('Booking Guest Information'!$G$21:$G$170=$AA23)),"")</f>
        <v>0</v>
      </c>
      <c r="PL23" s="19">
        <f>IF($AA23&lt;&gt;"",SUMPRODUCT(('Booking Guest Information'!$A$21:$A$170&lt;&gt;"X")*('Booking Guest Information'!$M$21:$M$170&lt;=PL$5)*('Booking Guest Information'!$O$21:$O$170&gt;PL$5)*('Booking Guest Information'!$G$21:$G$170=$AA23)),"")</f>
        <v>0</v>
      </c>
      <c r="PM23" s="19">
        <f>IF($AA23&lt;&gt;"",SUMPRODUCT(('Booking Guest Information'!$A$21:$A$170&lt;&gt;"X")*('Booking Guest Information'!$M$21:$M$170&lt;=PM$5)*('Booking Guest Information'!$O$21:$O$170&gt;PM$5)*('Booking Guest Information'!$G$21:$G$170=$AA23)),"")</f>
        <v>0</v>
      </c>
      <c r="PN23" s="19">
        <f>IF($AA23&lt;&gt;"",SUMPRODUCT(('Booking Guest Information'!$A$21:$A$170&lt;&gt;"X")*('Booking Guest Information'!$M$21:$M$170&lt;=PN$5)*('Booking Guest Information'!$O$21:$O$170&gt;PN$5)*('Booking Guest Information'!$G$21:$G$170=$AA23)),"")</f>
        <v>0</v>
      </c>
      <c r="PO23" s="19">
        <f>IF($AA23&lt;&gt;"",SUMPRODUCT(('Booking Guest Information'!$A$21:$A$170&lt;&gt;"X")*('Booking Guest Information'!$M$21:$M$170&lt;=PO$5)*('Booking Guest Information'!$O$21:$O$170&gt;PO$5)*('Booking Guest Information'!$G$21:$G$170=$AA23)),"")</f>
        <v>0</v>
      </c>
      <c r="PP23" s="19">
        <f>IF($AA23&lt;&gt;"",SUMPRODUCT(('Booking Guest Information'!$A$21:$A$170&lt;&gt;"X")*('Booking Guest Information'!$M$21:$M$170&lt;=PP$5)*('Booking Guest Information'!$O$21:$O$170&gt;PP$5)*('Booking Guest Information'!$G$21:$G$170=$AA23)),"")</f>
        <v>0</v>
      </c>
      <c r="PQ23" s="19">
        <f>IF($AA23&lt;&gt;"",SUMPRODUCT(('Booking Guest Information'!$A$21:$A$170&lt;&gt;"X")*('Booking Guest Information'!$M$21:$M$170&lt;=PQ$5)*('Booking Guest Information'!$O$21:$O$170&gt;PQ$5)*('Booking Guest Information'!$G$21:$G$170=$AA23)),"")</f>
        <v>0</v>
      </c>
      <c r="PR23" s="19">
        <f>IF($AA23&lt;&gt;"",SUMPRODUCT(('Booking Guest Information'!$A$21:$A$170&lt;&gt;"X")*('Booking Guest Information'!$M$21:$M$170&lt;=PR$5)*('Booking Guest Information'!$O$21:$O$170&gt;PR$5)*('Booking Guest Information'!$G$21:$G$170=$AA23)),"")</f>
        <v>0</v>
      </c>
      <c r="PS23" s="19">
        <f>IF($AA23&lt;&gt;"",SUMPRODUCT(('Booking Guest Information'!$A$21:$A$170&lt;&gt;"X")*('Booking Guest Information'!$M$21:$M$170&lt;=PS$5)*('Booking Guest Information'!$O$21:$O$170&gt;PS$5)*('Booking Guest Information'!$G$21:$G$170=$AA23)),"")</f>
        <v>0</v>
      </c>
      <c r="PT23" s="19">
        <f>IF($AA23&lt;&gt;"",SUMPRODUCT(('Booking Guest Information'!$A$21:$A$170&lt;&gt;"X")*('Booking Guest Information'!$M$21:$M$170&lt;=PT$5)*('Booking Guest Information'!$O$21:$O$170&gt;PT$5)*('Booking Guest Information'!$G$21:$G$170=$AA23)),"")</f>
        <v>0</v>
      </c>
      <c r="PU23" s="19">
        <f>IF($AA23&lt;&gt;"",SUMPRODUCT(('Booking Guest Information'!$A$21:$A$170&lt;&gt;"X")*('Booking Guest Information'!$M$21:$M$170&lt;=PU$5)*('Booking Guest Information'!$O$21:$O$170&gt;PU$5)*('Booking Guest Information'!$G$21:$G$170=$AA23)),"")</f>
        <v>0</v>
      </c>
      <c r="PV23" s="19">
        <f>IF($AA23&lt;&gt;"",SUMPRODUCT(('Booking Guest Information'!$A$21:$A$170&lt;&gt;"X")*('Booking Guest Information'!$M$21:$M$170&lt;=PV$5)*('Booking Guest Information'!$O$21:$O$170&gt;PV$5)*('Booking Guest Information'!$G$21:$G$170=$AA23)),"")</f>
        <v>0</v>
      </c>
      <c r="PW23" s="19">
        <f>IF($AA23&lt;&gt;"",SUMPRODUCT(('Booking Guest Information'!$A$21:$A$170&lt;&gt;"X")*('Booking Guest Information'!$M$21:$M$170&lt;=PW$5)*('Booking Guest Information'!$O$21:$O$170&gt;PW$5)*('Booking Guest Information'!$G$21:$G$170=$AA23)),"")</f>
        <v>0</v>
      </c>
      <c r="PX23" s="19">
        <f>IF($AA23&lt;&gt;"",SUMPRODUCT(('Booking Guest Information'!$A$21:$A$170&lt;&gt;"X")*('Booking Guest Information'!$M$21:$M$170&lt;=PX$5)*('Booking Guest Information'!$O$21:$O$170&gt;PX$5)*('Booking Guest Information'!$G$21:$G$170=$AA23)),"")</f>
        <v>0</v>
      </c>
      <c r="PY23" s="19">
        <f>IF($AA23&lt;&gt;"",SUMPRODUCT(('Booking Guest Information'!$A$21:$A$170&lt;&gt;"X")*('Booking Guest Information'!$M$21:$M$170&lt;=PY$5)*('Booking Guest Information'!$O$21:$O$170&gt;PY$5)*('Booking Guest Information'!$G$21:$G$170=$AA23)),"")</f>
        <v>0</v>
      </c>
      <c r="PZ23" s="19">
        <f>IF($AA23&lt;&gt;"",SUMPRODUCT(('Booking Guest Information'!$A$21:$A$170&lt;&gt;"X")*('Booking Guest Information'!$M$21:$M$170&lt;=PZ$5)*('Booking Guest Information'!$O$21:$O$170&gt;PZ$5)*('Booking Guest Information'!$G$21:$G$170=$AA23)),"")</f>
        <v>0</v>
      </c>
      <c r="QA23" s="19">
        <f>IF($AA23&lt;&gt;"",SUMPRODUCT(('Booking Guest Information'!$A$21:$A$170&lt;&gt;"X")*('Booking Guest Information'!$M$21:$M$170&lt;=QA$5)*('Booking Guest Information'!$O$21:$O$170&gt;QA$5)*('Booking Guest Information'!$G$21:$G$170=$AA23)),"")</f>
        <v>0</v>
      </c>
      <c r="QB23" s="19">
        <f>IF($AA23&lt;&gt;"",SUMPRODUCT(('Booking Guest Information'!$A$21:$A$170&lt;&gt;"X")*('Booking Guest Information'!$M$21:$M$170&lt;=QB$5)*('Booking Guest Information'!$O$21:$O$170&gt;QB$5)*('Booking Guest Information'!$G$21:$G$170=$AA23)),"")</f>
        <v>0</v>
      </c>
      <c r="QC23" s="19">
        <f>IF($AA23&lt;&gt;"",SUMPRODUCT(('Booking Guest Information'!$A$21:$A$170&lt;&gt;"X")*('Booking Guest Information'!$M$21:$M$170&lt;=QC$5)*('Booking Guest Information'!$O$21:$O$170&gt;QC$5)*('Booking Guest Information'!$G$21:$G$170=$AA23)),"")</f>
        <v>0</v>
      </c>
      <c r="QD23" s="19">
        <f>IF($AA23&lt;&gt;"",SUMPRODUCT(('Booking Guest Information'!$A$21:$A$170&lt;&gt;"X")*('Booking Guest Information'!$M$21:$M$170&lt;=QD$5)*('Booking Guest Information'!$O$21:$O$170&gt;QD$5)*('Booking Guest Information'!$G$21:$G$170=$AA23)),"")</f>
        <v>0</v>
      </c>
      <c r="QE23" s="19">
        <f>IF($AA23&lt;&gt;"",SUMPRODUCT(('Booking Guest Information'!$A$21:$A$170&lt;&gt;"X")*('Booking Guest Information'!$M$21:$M$170&lt;=QE$5)*('Booking Guest Information'!$O$21:$O$170&gt;QE$5)*('Booking Guest Information'!$G$21:$G$170=$AA23)),"")</f>
        <v>0</v>
      </c>
      <c r="QF23" s="19">
        <f>IF($AA23&lt;&gt;"",SUMPRODUCT(('Booking Guest Information'!$A$21:$A$170&lt;&gt;"X")*('Booking Guest Information'!$M$21:$M$170&lt;=QF$5)*('Booking Guest Information'!$O$21:$O$170&gt;QF$5)*('Booking Guest Information'!$G$21:$G$170=$AA23)),"")</f>
        <v>0</v>
      </c>
      <c r="QG23" s="19">
        <f>IF($AA23&lt;&gt;"",SUMPRODUCT(('Booking Guest Information'!$A$21:$A$170&lt;&gt;"X")*('Booking Guest Information'!$M$21:$M$170&lt;=QG$5)*('Booking Guest Information'!$O$21:$O$170&gt;QG$5)*('Booking Guest Information'!$G$21:$G$170=$AA23)),"")</f>
        <v>0</v>
      </c>
      <c r="QH23" s="19">
        <f>IF($AA23&lt;&gt;"",SUMPRODUCT(('Booking Guest Information'!$A$21:$A$170&lt;&gt;"X")*('Booking Guest Information'!$M$21:$M$170&lt;=QH$5)*('Booking Guest Information'!$O$21:$O$170&gt;QH$5)*('Booking Guest Information'!$G$21:$G$170=$AA23)),"")</f>
        <v>0</v>
      </c>
      <c r="QI23" s="19">
        <f>IF($AA23&lt;&gt;"",SUMPRODUCT(('Booking Guest Information'!$A$21:$A$170&lt;&gt;"X")*('Booking Guest Information'!$M$21:$M$170&lt;=QI$5)*('Booking Guest Information'!$O$21:$O$170&gt;QI$5)*('Booking Guest Information'!$G$21:$G$170=$AA23)),"")</f>
        <v>0</v>
      </c>
      <c r="QJ23" s="19">
        <f>IF($AA23&lt;&gt;"",SUMPRODUCT(('Booking Guest Information'!$A$21:$A$170&lt;&gt;"X")*('Booking Guest Information'!$M$21:$M$170&lt;=QJ$5)*('Booking Guest Information'!$O$21:$O$170&gt;QJ$5)*('Booking Guest Information'!$G$21:$G$170=$AA23)),"")</f>
        <v>0</v>
      </c>
      <c r="QK23" s="19">
        <f>IF($AA23&lt;&gt;"",SUMPRODUCT(('Booking Guest Information'!$A$21:$A$170&lt;&gt;"X")*('Booking Guest Information'!$M$21:$M$170&lt;=QK$5)*('Booking Guest Information'!$O$21:$O$170&gt;QK$5)*('Booking Guest Information'!$G$21:$G$170=$AA23)),"")</f>
        <v>0</v>
      </c>
      <c r="QL23" s="19">
        <f>IF($AA23&lt;&gt;"",SUMPRODUCT(('Booking Guest Information'!$A$21:$A$170&lt;&gt;"X")*('Booking Guest Information'!$M$21:$M$170&lt;=QL$5)*('Booking Guest Information'!$O$21:$O$170&gt;QL$5)*('Booking Guest Information'!$G$21:$G$170=$AA23)),"")</f>
        <v>0</v>
      </c>
      <c r="QM23" s="19">
        <f>IF($AA23&lt;&gt;"",SUMPRODUCT(('Booking Guest Information'!$A$21:$A$170&lt;&gt;"X")*('Booking Guest Information'!$M$21:$M$170&lt;=QM$5)*('Booking Guest Information'!$O$21:$O$170&gt;QM$5)*('Booking Guest Information'!$G$21:$G$170=$AA23)),"")</f>
        <v>0</v>
      </c>
      <c r="QN23" s="19">
        <f>IF($AA23&lt;&gt;"",SUMPRODUCT(('Booking Guest Information'!$A$21:$A$170&lt;&gt;"X")*('Booking Guest Information'!$M$21:$M$170&lt;=QN$5)*('Booking Guest Information'!$O$21:$O$170&gt;QN$5)*('Booking Guest Information'!$G$21:$G$170=$AA23)),"")</f>
        <v>0</v>
      </c>
      <c r="QO23" s="19">
        <f>IF($AA23&lt;&gt;"",SUMPRODUCT(('Booking Guest Information'!$A$21:$A$170&lt;&gt;"X")*('Booking Guest Information'!$M$21:$M$170&lt;=QO$5)*('Booking Guest Information'!$O$21:$O$170&gt;QO$5)*('Booking Guest Information'!$G$21:$G$170=$AA23)),"")</f>
        <v>0</v>
      </c>
      <c r="QP23" s="19">
        <f>IF($AA23&lt;&gt;"",SUMPRODUCT(('Booking Guest Information'!$A$21:$A$170&lt;&gt;"X")*('Booking Guest Information'!$M$21:$M$170&lt;=QP$5)*('Booking Guest Information'!$O$21:$O$170&gt;QP$5)*('Booking Guest Information'!$G$21:$G$170=$AA23)),"")</f>
        <v>0</v>
      </c>
      <c r="QQ23" s="19">
        <f>IF($AA23&lt;&gt;"",SUMPRODUCT(('Booking Guest Information'!$A$21:$A$170&lt;&gt;"X")*('Booking Guest Information'!$M$21:$M$170&lt;=QQ$5)*('Booking Guest Information'!$O$21:$O$170&gt;QQ$5)*('Booking Guest Information'!$G$21:$G$170=$AA23)),"")</f>
        <v>0</v>
      </c>
      <c r="QR23" s="19">
        <f>IF($AA23&lt;&gt;"",SUMPRODUCT(('Booking Guest Information'!$A$21:$A$170&lt;&gt;"X")*('Booking Guest Information'!$M$21:$M$170&lt;=QR$5)*('Booking Guest Information'!$O$21:$O$170&gt;QR$5)*('Booking Guest Information'!$G$21:$G$170=$AA23)),"")</f>
        <v>0</v>
      </c>
      <c r="QS23" s="19">
        <f>IF($AA23&lt;&gt;"",SUMPRODUCT(('Booking Guest Information'!$A$21:$A$170&lt;&gt;"X")*('Booking Guest Information'!$M$21:$M$170&lt;=QS$5)*('Booking Guest Information'!$O$21:$O$170&gt;QS$5)*('Booking Guest Information'!$G$21:$G$170=$AA23)),"")</f>
        <v>0</v>
      </c>
      <c r="QT23" s="19">
        <f>IF($AA23&lt;&gt;"",SUMPRODUCT(('Booking Guest Information'!$A$21:$A$170&lt;&gt;"X")*('Booking Guest Information'!$M$21:$M$170&lt;=QT$5)*('Booking Guest Information'!$O$21:$O$170&gt;QT$5)*('Booking Guest Information'!$G$21:$G$170=$AA23)),"")</f>
        <v>0</v>
      </c>
      <c r="QU23" s="19">
        <f>IF($AA23&lt;&gt;"",SUMPRODUCT(('Booking Guest Information'!$A$21:$A$170&lt;&gt;"X")*('Booking Guest Information'!$M$21:$M$170&lt;=QU$5)*('Booking Guest Information'!$O$21:$O$170&gt;QU$5)*('Booking Guest Information'!$G$21:$G$170=$AA23)),"")</f>
        <v>0</v>
      </c>
      <c r="QV23" s="19">
        <f>IF($AA23&lt;&gt;"",SUMPRODUCT(('Booking Guest Information'!$A$21:$A$170&lt;&gt;"X")*('Booking Guest Information'!$M$21:$M$170&lt;=QV$5)*('Booking Guest Information'!$O$21:$O$170&gt;QV$5)*('Booking Guest Information'!$G$21:$G$170=$AA23)),"")</f>
        <v>0</v>
      </c>
      <c r="QW23" s="19">
        <f>IF($AA23&lt;&gt;"",SUMPRODUCT(('Booking Guest Information'!$A$21:$A$170&lt;&gt;"X")*('Booking Guest Information'!$M$21:$M$170&lt;=QW$5)*('Booking Guest Information'!$O$21:$O$170&gt;QW$5)*('Booking Guest Information'!$G$21:$G$170=$AA23)),"")</f>
        <v>0</v>
      </c>
      <c r="QX23" s="19">
        <f>IF($AA23&lt;&gt;"",SUMPRODUCT(('Booking Guest Information'!$A$21:$A$170&lt;&gt;"X")*('Booking Guest Information'!$M$21:$M$170&lt;=QX$5)*('Booking Guest Information'!$O$21:$O$170&gt;QX$5)*('Booking Guest Information'!$G$21:$G$170=$AA23)),"")</f>
        <v>0</v>
      </c>
      <c r="QY23" s="19">
        <f>IF($AA23&lt;&gt;"",SUMPRODUCT(('Booking Guest Information'!$A$21:$A$170&lt;&gt;"X")*('Booking Guest Information'!$M$21:$M$170&lt;=QY$5)*('Booking Guest Information'!$O$21:$O$170&gt;QY$5)*('Booking Guest Information'!$G$21:$G$170=$AA23)),"")</f>
        <v>0</v>
      </c>
      <c r="QZ23" s="19">
        <f>IF($AA23&lt;&gt;"",SUMPRODUCT(('Booking Guest Information'!$A$21:$A$170&lt;&gt;"X")*('Booking Guest Information'!$M$21:$M$170&lt;=QZ$5)*('Booking Guest Information'!$O$21:$O$170&gt;QZ$5)*('Booking Guest Information'!$G$21:$G$170=$AA23)),"")</f>
        <v>0</v>
      </c>
      <c r="RA23" s="19">
        <f>IF($AA23&lt;&gt;"",SUMPRODUCT(('Booking Guest Information'!$A$21:$A$170&lt;&gt;"X")*('Booking Guest Information'!$M$21:$M$170&lt;=RA$5)*('Booking Guest Information'!$O$21:$O$170&gt;RA$5)*('Booking Guest Information'!$G$21:$G$170=$AA23)),"")</f>
        <v>0</v>
      </c>
      <c r="RB23" s="19">
        <f>IF($AA23&lt;&gt;"",SUMPRODUCT(('Booking Guest Information'!$A$21:$A$170&lt;&gt;"X")*('Booking Guest Information'!$M$21:$M$170&lt;=RB$5)*('Booking Guest Information'!$O$21:$O$170&gt;RB$5)*('Booking Guest Information'!$G$21:$G$170=$AA23)),"")</f>
        <v>0</v>
      </c>
      <c r="RC23" s="19">
        <f>IF($AA23&lt;&gt;"",SUMPRODUCT(('Booking Guest Information'!$A$21:$A$170&lt;&gt;"X")*('Booking Guest Information'!$M$21:$M$170&lt;=RC$5)*('Booking Guest Information'!$O$21:$O$170&gt;RC$5)*('Booking Guest Information'!$G$21:$G$170=$AA23)),"")</f>
        <v>0</v>
      </c>
      <c r="RD23" s="19">
        <f>IF($AA23&lt;&gt;"",SUMPRODUCT(('Booking Guest Information'!$A$21:$A$170&lt;&gt;"X")*('Booking Guest Information'!$M$21:$M$170&lt;=RD$5)*('Booking Guest Information'!$O$21:$O$170&gt;RD$5)*('Booking Guest Information'!$G$21:$G$170=$AA23)),"")</f>
        <v>0</v>
      </c>
      <c r="RE23" s="19">
        <f>IF($AA23&lt;&gt;"",SUMPRODUCT(('Booking Guest Information'!$A$21:$A$170&lt;&gt;"X")*('Booking Guest Information'!$M$21:$M$170&lt;=RE$5)*('Booking Guest Information'!$O$21:$O$170&gt;RE$5)*('Booking Guest Information'!$G$21:$G$170=$AA23)),"")</f>
        <v>0</v>
      </c>
      <c r="RF23" s="19">
        <f>IF($AA23&lt;&gt;"",SUMPRODUCT(('Booking Guest Information'!$A$21:$A$170&lt;&gt;"X")*('Booking Guest Information'!$M$21:$M$170&lt;=RF$5)*('Booking Guest Information'!$O$21:$O$170&gt;RF$5)*('Booking Guest Information'!$G$21:$G$170=$AA23)),"")</f>
        <v>0</v>
      </c>
      <c r="RG23" s="19">
        <f>IF($AA23&lt;&gt;"",SUMPRODUCT(('Booking Guest Information'!$A$21:$A$170&lt;&gt;"X")*('Booking Guest Information'!$M$21:$M$170&lt;=RG$5)*('Booking Guest Information'!$O$21:$O$170&gt;RG$5)*('Booking Guest Information'!$G$21:$G$170=$AA23)),"")</f>
        <v>0</v>
      </c>
      <c r="RH23" s="19">
        <f>IF($AA23&lt;&gt;"",SUMPRODUCT(('Booking Guest Information'!$A$21:$A$170&lt;&gt;"X")*('Booking Guest Information'!$M$21:$M$170&lt;=RH$5)*('Booking Guest Information'!$O$21:$O$170&gt;RH$5)*('Booking Guest Information'!$G$21:$G$170=$AA23)),"")</f>
        <v>0</v>
      </c>
      <c r="RI23" s="19">
        <f>IF($AA23&lt;&gt;"",SUMPRODUCT(('Booking Guest Information'!$A$21:$A$170&lt;&gt;"X")*('Booking Guest Information'!$M$21:$M$170&lt;=RI$5)*('Booking Guest Information'!$O$21:$O$170&gt;RI$5)*('Booking Guest Information'!$G$21:$G$170=$AA23)),"")</f>
        <v>0</v>
      </c>
      <c r="RJ23" s="19">
        <f>IF($AA23&lt;&gt;"",SUMPRODUCT(('Booking Guest Information'!$A$21:$A$170&lt;&gt;"X")*('Booking Guest Information'!$M$21:$M$170&lt;=RJ$5)*('Booking Guest Information'!$O$21:$O$170&gt;RJ$5)*('Booking Guest Information'!$G$21:$G$170=$AA23)),"")</f>
        <v>0</v>
      </c>
      <c r="RK23" s="19">
        <f>IF($AA23&lt;&gt;"",SUMPRODUCT(('Booking Guest Information'!$A$21:$A$170&lt;&gt;"X")*('Booking Guest Information'!$M$21:$M$170&lt;=RK$5)*('Booking Guest Information'!$O$21:$O$170&gt;RK$5)*('Booking Guest Information'!$G$21:$G$170=$AA23)),"")</f>
        <v>0</v>
      </c>
      <c r="RL23" s="19">
        <f>IF($AA23&lt;&gt;"",SUMPRODUCT(('Booking Guest Information'!$A$21:$A$170&lt;&gt;"X")*('Booking Guest Information'!$M$21:$M$170&lt;=RL$5)*('Booking Guest Information'!$O$21:$O$170&gt;RL$5)*('Booking Guest Information'!$G$21:$G$170=$AA23)),"")</f>
        <v>0</v>
      </c>
      <c r="RM23" s="19">
        <f>IF($AA23&lt;&gt;"",SUMPRODUCT(('Booking Guest Information'!$A$21:$A$170&lt;&gt;"X")*('Booking Guest Information'!$M$21:$M$170&lt;=RM$5)*('Booking Guest Information'!$O$21:$O$170&gt;RM$5)*('Booking Guest Information'!$G$21:$G$170=$AA23)),"")</f>
        <v>0</v>
      </c>
      <c r="RN23" s="19">
        <f>IF($AA23&lt;&gt;"",SUMPRODUCT(('Booking Guest Information'!$A$21:$A$170&lt;&gt;"X")*('Booking Guest Information'!$M$21:$M$170&lt;=RN$5)*('Booking Guest Information'!$O$21:$O$170&gt;RN$5)*('Booking Guest Information'!$G$21:$G$170=$AA23)),"")</f>
        <v>0</v>
      </c>
      <c r="RO23" s="19">
        <f>IF($AA23&lt;&gt;"",SUMPRODUCT(('Booking Guest Information'!$A$21:$A$170&lt;&gt;"X")*('Booking Guest Information'!$M$21:$M$170&lt;=RO$5)*('Booking Guest Information'!$O$21:$O$170&gt;RO$5)*('Booking Guest Information'!$G$21:$G$170=$AA23)),"")</f>
        <v>0</v>
      </c>
      <c r="RP23" s="19">
        <f>IF($AA23&lt;&gt;"",SUMPRODUCT(('Booking Guest Information'!$A$21:$A$170&lt;&gt;"X")*('Booking Guest Information'!$M$21:$M$170&lt;=RP$5)*('Booking Guest Information'!$O$21:$O$170&gt;RP$5)*('Booking Guest Information'!$G$21:$G$170=$AA23)),"")</f>
        <v>0</v>
      </c>
      <c r="RQ23" s="19">
        <f>IF($AA23&lt;&gt;"",SUMPRODUCT(('Booking Guest Information'!$A$21:$A$170&lt;&gt;"X")*('Booking Guest Information'!$M$21:$M$170&lt;=RQ$5)*('Booking Guest Information'!$O$21:$O$170&gt;RQ$5)*('Booking Guest Information'!$G$21:$G$170=$AA23)),"")</f>
        <v>0</v>
      </c>
      <c r="RR23" s="19">
        <f>IF($AA23&lt;&gt;"",SUMPRODUCT(('Booking Guest Information'!$A$21:$A$170&lt;&gt;"X")*('Booking Guest Information'!$M$21:$M$170&lt;=RR$5)*('Booking Guest Information'!$O$21:$O$170&gt;RR$5)*('Booking Guest Information'!$G$21:$G$170=$AA23)),"")</f>
        <v>0</v>
      </c>
      <c r="RS23" s="19">
        <f>IF($AA23&lt;&gt;"",SUMPRODUCT(('Booking Guest Information'!$A$21:$A$170&lt;&gt;"X")*('Booking Guest Information'!$M$21:$M$170&lt;=RS$5)*('Booking Guest Information'!$O$21:$O$170&gt;RS$5)*('Booking Guest Information'!$G$21:$G$170=$AA23)),"")</f>
        <v>0</v>
      </c>
      <c r="RT23" s="19">
        <f>IF($AA23&lt;&gt;"",SUMPRODUCT(('Booking Guest Information'!$A$21:$A$170&lt;&gt;"X")*('Booking Guest Information'!$M$21:$M$170&lt;=RT$5)*('Booking Guest Information'!$O$21:$O$170&gt;RT$5)*('Booking Guest Information'!$G$21:$G$170=$AA23)),"")</f>
        <v>0</v>
      </c>
      <c r="RU23" s="19">
        <f>IF($AA23&lt;&gt;"",SUMPRODUCT(('Booking Guest Information'!$A$21:$A$170&lt;&gt;"X")*('Booking Guest Information'!$M$21:$M$170&lt;=RU$5)*('Booking Guest Information'!$O$21:$O$170&gt;RU$5)*('Booking Guest Information'!$G$21:$G$170=$AA23)),"")</f>
        <v>0</v>
      </c>
      <c r="RV23" s="19">
        <f>IF($AA23&lt;&gt;"",SUMPRODUCT(('Booking Guest Information'!$A$21:$A$170&lt;&gt;"X")*('Booking Guest Information'!$M$21:$M$170&lt;=RV$5)*('Booking Guest Information'!$O$21:$O$170&gt;RV$5)*('Booking Guest Information'!$G$21:$G$170=$AA23)),"")</f>
        <v>0</v>
      </c>
      <c r="RW23" s="19">
        <f>IF($AA23&lt;&gt;"",SUMPRODUCT(('Booking Guest Information'!$A$21:$A$170&lt;&gt;"X")*('Booking Guest Information'!$M$21:$M$170&lt;=RW$5)*('Booking Guest Information'!$O$21:$O$170&gt;RW$5)*('Booking Guest Information'!$G$21:$G$170=$AA23)),"")</f>
        <v>0</v>
      </c>
      <c r="RX23" s="19">
        <f>IF($AA23&lt;&gt;"",SUMPRODUCT(('Booking Guest Information'!$A$21:$A$170&lt;&gt;"X")*('Booking Guest Information'!$M$21:$M$170&lt;=RX$5)*('Booking Guest Information'!$O$21:$O$170&gt;RX$5)*('Booking Guest Information'!$G$21:$G$170=$AA23)),"")</f>
        <v>0</v>
      </c>
      <c r="RY23" s="19">
        <f>IF($AA23&lt;&gt;"",SUMPRODUCT(('Booking Guest Information'!$A$21:$A$170&lt;&gt;"X")*('Booking Guest Information'!$M$21:$M$170&lt;=RY$5)*('Booking Guest Information'!$O$21:$O$170&gt;RY$5)*('Booking Guest Information'!$G$21:$G$170=$AA23)),"")</f>
        <v>0</v>
      </c>
      <c r="RZ23" s="19">
        <f>IF($AA23&lt;&gt;"",SUMPRODUCT(('Booking Guest Information'!$A$21:$A$170&lt;&gt;"X")*('Booking Guest Information'!$M$21:$M$170&lt;=RZ$5)*('Booking Guest Information'!$O$21:$O$170&gt;RZ$5)*('Booking Guest Information'!$G$21:$G$170=$AA23)),"")</f>
        <v>0</v>
      </c>
      <c r="SA23" s="19">
        <f>IF($AA23&lt;&gt;"",SUMPRODUCT(('Booking Guest Information'!$A$21:$A$170&lt;&gt;"X")*('Booking Guest Information'!$M$21:$M$170&lt;=SA$5)*('Booking Guest Information'!$O$21:$O$170&gt;SA$5)*('Booking Guest Information'!$G$21:$G$170=$AA23)),"")</f>
        <v>0</v>
      </c>
      <c r="SB23" s="19">
        <f>IF($AA23&lt;&gt;"",SUMPRODUCT(('Booking Guest Information'!$A$21:$A$170&lt;&gt;"X")*('Booking Guest Information'!$M$21:$M$170&lt;=SB$5)*('Booking Guest Information'!$O$21:$O$170&gt;SB$5)*('Booking Guest Information'!$G$21:$G$170=$AA23)),"")</f>
        <v>0</v>
      </c>
      <c r="SC23" s="19">
        <f>IF($AA23&lt;&gt;"",SUMPRODUCT(('Booking Guest Information'!$A$21:$A$170&lt;&gt;"X")*('Booking Guest Information'!$M$21:$M$170&lt;=SC$5)*('Booking Guest Information'!$O$21:$O$170&gt;SC$5)*('Booking Guest Information'!$G$21:$G$170=$AA23)),"")</f>
        <v>0</v>
      </c>
      <c r="SD23" s="19">
        <f>IF($AA23&lt;&gt;"",SUMPRODUCT(('Booking Guest Information'!$A$21:$A$170&lt;&gt;"X")*('Booking Guest Information'!$M$21:$M$170&lt;=SD$5)*('Booking Guest Information'!$O$21:$O$170&gt;SD$5)*('Booking Guest Information'!$G$21:$G$170=$AA23)),"")</f>
        <v>0</v>
      </c>
      <c r="SE23" s="19">
        <f>IF($AA23&lt;&gt;"",SUMPRODUCT(('Booking Guest Information'!$A$21:$A$170&lt;&gt;"X")*('Booking Guest Information'!$M$21:$M$170&lt;=SE$5)*('Booking Guest Information'!$O$21:$O$170&gt;SE$5)*('Booking Guest Information'!$G$21:$G$170=$AA23)),"")</f>
        <v>0</v>
      </c>
      <c r="SF23" s="19">
        <f>IF($AA23&lt;&gt;"",SUMPRODUCT(('Booking Guest Information'!$A$21:$A$170&lt;&gt;"X")*('Booking Guest Information'!$M$21:$M$170&lt;=SF$5)*('Booking Guest Information'!$O$21:$O$170&gt;SF$5)*('Booking Guest Information'!$G$21:$G$170=$AA23)),"")</f>
        <v>0</v>
      </c>
      <c r="SG23" s="19">
        <f>IF($AA23&lt;&gt;"",SUMPRODUCT(('Booking Guest Information'!$A$21:$A$170&lt;&gt;"X")*('Booking Guest Information'!$M$21:$M$170&lt;=SG$5)*('Booking Guest Information'!$O$21:$O$170&gt;SG$5)*('Booking Guest Information'!$G$21:$G$170=$AA23)),"")</f>
        <v>0</v>
      </c>
      <c r="SH23" s="19">
        <f>IF($AA23&lt;&gt;"",SUMPRODUCT(('Booking Guest Information'!$A$21:$A$170&lt;&gt;"X")*('Booking Guest Information'!$M$21:$M$170&lt;=SH$5)*('Booking Guest Information'!$O$21:$O$170&gt;SH$5)*('Booking Guest Information'!$G$21:$G$170=$AA23)),"")</f>
        <v>0</v>
      </c>
      <c r="SI23" s="19">
        <f>IF($AA23&lt;&gt;"",SUMPRODUCT(('Booking Guest Information'!$A$21:$A$170&lt;&gt;"X")*('Booking Guest Information'!$M$21:$M$170&lt;=SI$5)*('Booking Guest Information'!$O$21:$O$170&gt;SI$5)*('Booking Guest Information'!$G$21:$G$170=$AA23)),"")</f>
        <v>0</v>
      </c>
      <c r="SJ23" s="19">
        <f>IF($AA23&lt;&gt;"",SUMPRODUCT(('Booking Guest Information'!$A$21:$A$170&lt;&gt;"X")*('Booking Guest Information'!$M$21:$M$170&lt;=SJ$5)*('Booking Guest Information'!$O$21:$O$170&gt;SJ$5)*('Booking Guest Information'!$G$21:$G$170=$AA23)),"")</f>
        <v>0</v>
      </c>
      <c r="SK23" s="19">
        <f>IF($AA23&lt;&gt;"",SUMPRODUCT(('Booking Guest Information'!$A$21:$A$170&lt;&gt;"X")*('Booking Guest Information'!$M$21:$M$170&lt;=SK$5)*('Booking Guest Information'!$O$21:$O$170&gt;SK$5)*('Booking Guest Information'!$G$21:$G$170=$AA23)),"")</f>
        <v>0</v>
      </c>
      <c r="SL23" s="19">
        <f>IF($AA23&lt;&gt;"",SUMPRODUCT(('Booking Guest Information'!$A$21:$A$170&lt;&gt;"X")*('Booking Guest Information'!$M$21:$M$170&lt;=SL$5)*('Booking Guest Information'!$O$21:$O$170&gt;SL$5)*('Booking Guest Information'!$G$21:$G$170=$AA23)),"")</f>
        <v>0</v>
      </c>
      <c r="SM23" s="19">
        <f>IF($AA23&lt;&gt;"",SUMPRODUCT(('Booking Guest Information'!$A$21:$A$170&lt;&gt;"X")*('Booking Guest Information'!$M$21:$M$170&lt;=SM$5)*('Booking Guest Information'!$O$21:$O$170&gt;SM$5)*('Booking Guest Information'!$G$21:$G$170=$AA23)),"")</f>
        <v>0</v>
      </c>
      <c r="SN23" s="19">
        <f>IF($AA23&lt;&gt;"",SUMPRODUCT(('Booking Guest Information'!$A$21:$A$170&lt;&gt;"X")*('Booking Guest Information'!$M$21:$M$170&lt;=SN$5)*('Booking Guest Information'!$O$21:$O$170&gt;SN$5)*('Booking Guest Information'!$G$21:$G$170=$AA23)),"")</f>
        <v>0</v>
      </c>
      <c r="SO23" s="19">
        <f>IF($AA23&lt;&gt;"",SUMPRODUCT(('Booking Guest Information'!$A$21:$A$170&lt;&gt;"X")*('Booking Guest Information'!$M$21:$M$170&lt;=SO$5)*('Booking Guest Information'!$O$21:$O$170&gt;SO$5)*('Booking Guest Information'!$G$21:$G$170=$AA23)),"")</f>
        <v>0</v>
      </c>
      <c r="SP23" s="19">
        <f>IF($AA23&lt;&gt;"",SUMPRODUCT(('Booking Guest Information'!$A$21:$A$170&lt;&gt;"X")*('Booking Guest Information'!$M$21:$M$170&lt;=SP$5)*('Booking Guest Information'!$O$21:$O$170&gt;SP$5)*('Booking Guest Information'!$G$21:$G$170=$AA23)),"")</f>
        <v>0</v>
      </c>
      <c r="SQ23" s="19">
        <f>IF($AA23&lt;&gt;"",SUMPRODUCT(('Booking Guest Information'!$A$21:$A$170&lt;&gt;"X")*('Booking Guest Information'!$M$21:$M$170&lt;=SQ$5)*('Booking Guest Information'!$O$21:$O$170&gt;SQ$5)*('Booking Guest Information'!$G$21:$G$170=$AA23)),"")</f>
        <v>0</v>
      </c>
      <c r="SR23" s="19">
        <f>IF($AA23&lt;&gt;"",SUMPRODUCT(('Booking Guest Information'!$A$21:$A$170&lt;&gt;"X")*('Booking Guest Information'!$M$21:$M$170&lt;=SR$5)*('Booking Guest Information'!$O$21:$O$170&gt;SR$5)*('Booking Guest Information'!$G$21:$G$170=$AA23)),"")</f>
        <v>0</v>
      </c>
      <c r="SS23" s="19">
        <f>IF($AA23&lt;&gt;"",SUMPRODUCT(('Booking Guest Information'!$A$21:$A$170&lt;&gt;"X")*('Booking Guest Information'!$M$21:$M$170&lt;=SS$5)*('Booking Guest Information'!$O$21:$O$170&gt;SS$5)*('Booking Guest Information'!$G$21:$G$170=$AA23)),"")</f>
        <v>0</v>
      </c>
      <c r="ST23" s="19">
        <f>IF($AA23&lt;&gt;"",SUMPRODUCT(('Booking Guest Information'!$A$21:$A$170&lt;&gt;"X")*('Booking Guest Information'!$M$21:$M$170&lt;=ST$5)*('Booking Guest Information'!$O$21:$O$170&gt;ST$5)*('Booking Guest Information'!$G$21:$G$170=$AA23)),"")</f>
        <v>0</v>
      </c>
      <c r="SU23" s="19">
        <f>IF($AA23&lt;&gt;"",SUMPRODUCT(('Booking Guest Information'!$A$21:$A$170&lt;&gt;"X")*('Booking Guest Information'!$M$21:$M$170&lt;=SU$5)*('Booking Guest Information'!$O$21:$O$170&gt;SU$5)*('Booking Guest Information'!$G$21:$G$170=$AA23)),"")</f>
        <v>0</v>
      </c>
      <c r="SV23" s="19">
        <f>IF($AA23&lt;&gt;"",SUMPRODUCT(('Booking Guest Information'!$A$21:$A$170&lt;&gt;"X")*('Booking Guest Information'!$M$21:$M$170&lt;=SV$5)*('Booking Guest Information'!$O$21:$O$170&gt;SV$5)*('Booking Guest Information'!$G$21:$G$170=$AA23)),"")</f>
        <v>0</v>
      </c>
      <c r="SW23" s="19">
        <f>IF($AA23&lt;&gt;"",SUMPRODUCT(('Booking Guest Information'!$A$21:$A$170&lt;&gt;"X")*('Booking Guest Information'!$M$21:$M$170&lt;=SW$5)*('Booking Guest Information'!$O$21:$O$170&gt;SW$5)*('Booking Guest Information'!$G$21:$G$170=$AA23)),"")</f>
        <v>0</v>
      </c>
      <c r="SX23" s="19">
        <f>IF($AA23&lt;&gt;"",SUMPRODUCT(('Booking Guest Information'!$A$21:$A$170&lt;&gt;"X")*('Booking Guest Information'!$M$21:$M$170&lt;=SX$5)*('Booking Guest Information'!$O$21:$O$170&gt;SX$5)*('Booking Guest Information'!$G$21:$G$170=$AA23)),"")</f>
        <v>0</v>
      </c>
      <c r="SY23" s="19">
        <f>IF($AA23&lt;&gt;"",SUMPRODUCT(('Booking Guest Information'!$A$21:$A$170&lt;&gt;"X")*('Booking Guest Information'!$M$21:$M$170&lt;=SY$5)*('Booking Guest Information'!$O$21:$O$170&gt;SY$5)*('Booking Guest Information'!$G$21:$G$170=$AA23)),"")</f>
        <v>0</v>
      </c>
      <c r="SZ23" s="19">
        <f>IF($AA23&lt;&gt;"",SUMPRODUCT(('Booking Guest Information'!$A$21:$A$170&lt;&gt;"X")*('Booking Guest Information'!$M$21:$M$170&lt;=SZ$5)*('Booking Guest Information'!$O$21:$O$170&gt;SZ$5)*('Booking Guest Information'!$G$21:$G$170=$AA23)),"")</f>
        <v>0</v>
      </c>
      <c r="TA23" s="19">
        <f>IF($AA23&lt;&gt;"",SUMPRODUCT(('Booking Guest Information'!$A$21:$A$170&lt;&gt;"X")*('Booking Guest Information'!$M$21:$M$170&lt;=TA$5)*('Booking Guest Information'!$O$21:$O$170&gt;TA$5)*('Booking Guest Information'!$G$21:$G$170=$AA23)),"")</f>
        <v>0</v>
      </c>
      <c r="TB23" s="19">
        <f>IF($AA23&lt;&gt;"",SUMPRODUCT(('Booking Guest Information'!$A$21:$A$170&lt;&gt;"X")*('Booking Guest Information'!$M$21:$M$170&lt;=TB$5)*('Booking Guest Information'!$O$21:$O$170&gt;TB$5)*('Booking Guest Information'!$G$21:$G$170=$AA23)),"")</f>
        <v>0</v>
      </c>
      <c r="TC23" s="19">
        <f>IF($AA23&lt;&gt;"",SUMPRODUCT(('Booking Guest Information'!$A$21:$A$170&lt;&gt;"X")*('Booking Guest Information'!$M$21:$M$170&lt;=TC$5)*('Booking Guest Information'!$O$21:$O$170&gt;TC$5)*('Booking Guest Information'!$G$21:$G$170=$AA23)),"")</f>
        <v>0</v>
      </c>
      <c r="TD23" s="19">
        <f>IF($AA23&lt;&gt;"",SUMPRODUCT(('Booking Guest Information'!$A$21:$A$170&lt;&gt;"X")*('Booking Guest Information'!$M$21:$M$170&lt;=TD$5)*('Booking Guest Information'!$O$21:$O$170&gt;TD$5)*('Booking Guest Information'!$G$21:$G$170=$AA23)),"")</f>
        <v>0</v>
      </c>
      <c r="TE23" s="19">
        <f>IF($AA23&lt;&gt;"",SUMPRODUCT(('Booking Guest Information'!$A$21:$A$170&lt;&gt;"X")*('Booking Guest Information'!$M$21:$M$170&lt;=TE$5)*('Booking Guest Information'!$O$21:$O$170&gt;TE$5)*('Booking Guest Information'!$G$21:$G$170=$AA23)),"")</f>
        <v>0</v>
      </c>
      <c r="TF23" s="19">
        <f>IF($AA23&lt;&gt;"",SUMPRODUCT(('Booking Guest Information'!$A$21:$A$170&lt;&gt;"X")*('Booking Guest Information'!$M$21:$M$170&lt;=TF$5)*('Booking Guest Information'!$O$21:$O$170&gt;TF$5)*('Booking Guest Information'!$G$21:$G$170=$AA23)),"")</f>
        <v>0</v>
      </c>
      <c r="TG23" s="19">
        <f>IF($AA23&lt;&gt;"",SUMPRODUCT(('Booking Guest Information'!$A$21:$A$170&lt;&gt;"X")*('Booking Guest Information'!$M$21:$M$170&lt;=TG$5)*('Booking Guest Information'!$O$21:$O$170&gt;TG$5)*('Booking Guest Information'!$G$21:$G$170=$AA23)),"")</f>
        <v>0</v>
      </c>
      <c r="TH23" s="19">
        <f>IF($AA23&lt;&gt;"",SUMPRODUCT(('Booking Guest Information'!$A$21:$A$170&lt;&gt;"X")*('Booking Guest Information'!$M$21:$M$170&lt;=TH$5)*('Booking Guest Information'!$O$21:$O$170&gt;TH$5)*('Booking Guest Information'!$G$21:$G$170=$AA23)),"")</f>
        <v>0</v>
      </c>
      <c r="TI23" s="19">
        <f>IF($AA23&lt;&gt;"",SUMPRODUCT(('Booking Guest Information'!$A$21:$A$170&lt;&gt;"X")*('Booking Guest Information'!$M$21:$M$170&lt;=TI$5)*('Booking Guest Information'!$O$21:$O$170&gt;TI$5)*('Booking Guest Information'!$G$21:$G$170=$AA23)),"")</f>
        <v>0</v>
      </c>
      <c r="TJ23" s="19">
        <f>IF($AA23&lt;&gt;"",SUMPRODUCT(('Booking Guest Information'!$A$21:$A$170&lt;&gt;"X")*('Booking Guest Information'!$M$21:$M$170&lt;=TJ$5)*('Booking Guest Information'!$O$21:$O$170&gt;TJ$5)*('Booking Guest Information'!$G$21:$G$170=$AA23)),"")</f>
        <v>0</v>
      </c>
      <c r="TK23" s="19">
        <f>IF($AA23&lt;&gt;"",SUMPRODUCT(('Booking Guest Information'!$A$21:$A$170&lt;&gt;"X")*('Booking Guest Information'!$M$21:$M$170&lt;=TK$5)*('Booking Guest Information'!$O$21:$O$170&gt;TK$5)*('Booking Guest Information'!$G$21:$G$170=$AA23)),"")</f>
        <v>0</v>
      </c>
    </row>
    <row r="24" spans="2:531" x14ac:dyDescent="0.3">
      <c r="B24" s="134">
        <f>'Availability - Room Type'!B78</f>
        <v>42310</v>
      </c>
      <c r="C24" s="19">
        <v>11</v>
      </c>
      <c r="D24" s="19"/>
      <c r="E24" s="19"/>
      <c r="F24" s="19"/>
      <c r="G24" s="19"/>
      <c r="H24" s="19"/>
      <c r="I24" s="19"/>
      <c r="J24" s="19"/>
      <c r="K24" s="19"/>
      <c r="L24" s="19"/>
      <c r="M24" s="19"/>
      <c r="N24" s="19"/>
      <c r="O24" s="19"/>
      <c r="P24" s="19"/>
      <c r="Q24" s="19"/>
      <c r="R24" s="19"/>
      <c r="S24" s="19"/>
      <c r="T24" s="19"/>
      <c r="U24" s="19"/>
      <c r="V24" s="19"/>
      <c r="AA24" s="19">
        <f>IF('Room Information'!L16&lt;&gt;"",'Room Information'!L16,"")</f>
        <v>210</v>
      </c>
      <c r="AB24" s="19">
        <f>IF($AA24&lt;&gt;"",SUMPRODUCT(('Booking Guest Information'!$A$21:$A$170&lt;&gt;"X")*('Booking Guest Information'!$M$21:$M$170&lt;=AB$5)*('Booking Guest Information'!$O$21:$O$170&gt;AB$5)*('Booking Guest Information'!$G$21:$G$170=$AA24)),"")</f>
        <v>0</v>
      </c>
      <c r="AC24" s="19">
        <f>IF($AA24&lt;&gt;"",SUMPRODUCT(('Booking Guest Information'!$A$21:$A$170&lt;&gt;"X")*('Booking Guest Information'!$M$21:$M$170&lt;=AC$5)*('Booking Guest Information'!$O$21:$O$170&gt;AC$5)*('Booking Guest Information'!$G$21:$G$170=$AA24)),"")</f>
        <v>0</v>
      </c>
      <c r="AD24" s="19">
        <f>IF($AA24&lt;&gt;"",SUMPRODUCT(('Booking Guest Information'!$A$21:$A$170&lt;&gt;"X")*('Booking Guest Information'!$M$21:$M$170&lt;=AD$5)*('Booking Guest Information'!$O$21:$O$170&gt;AD$5)*('Booking Guest Information'!$G$21:$G$170=$AA24)),"")</f>
        <v>0</v>
      </c>
      <c r="AE24" s="19">
        <f>IF($AA24&lt;&gt;"",SUMPRODUCT(('Booking Guest Information'!$A$21:$A$170&lt;&gt;"X")*('Booking Guest Information'!$M$21:$M$170&lt;=AE$5)*('Booking Guest Information'!$O$21:$O$170&gt;AE$5)*('Booking Guest Information'!$G$21:$G$170=$AA24)),"")</f>
        <v>0</v>
      </c>
      <c r="AF24" s="19">
        <f>IF($AA24&lt;&gt;"",SUMPRODUCT(('Booking Guest Information'!$A$21:$A$170&lt;&gt;"X")*('Booking Guest Information'!$M$21:$M$170&lt;=AF$5)*('Booking Guest Information'!$O$21:$O$170&gt;AF$5)*('Booking Guest Information'!$G$21:$G$170=$AA24)),"")</f>
        <v>0</v>
      </c>
      <c r="AG24" s="19">
        <f>IF($AA24&lt;&gt;"",SUMPRODUCT(('Booking Guest Information'!$A$21:$A$170&lt;&gt;"X")*('Booking Guest Information'!$M$21:$M$170&lt;=AG$5)*('Booking Guest Information'!$O$21:$O$170&gt;AG$5)*('Booking Guest Information'!$G$21:$G$170=$AA24)),"")</f>
        <v>0</v>
      </c>
      <c r="AH24" s="19">
        <f>IF($AA24&lt;&gt;"",SUMPRODUCT(('Booking Guest Information'!$A$21:$A$170&lt;&gt;"X")*('Booking Guest Information'!$M$21:$M$170&lt;=AH$5)*('Booking Guest Information'!$O$21:$O$170&gt;AH$5)*('Booking Guest Information'!$G$21:$G$170=$AA24)),"")</f>
        <v>0</v>
      </c>
      <c r="AI24" s="19">
        <f>IF($AA24&lt;&gt;"",SUMPRODUCT(('Booking Guest Information'!$A$21:$A$170&lt;&gt;"X")*('Booking Guest Information'!$M$21:$M$170&lt;=AI$5)*('Booking Guest Information'!$O$21:$O$170&gt;AI$5)*('Booking Guest Information'!$G$21:$G$170=$AA24)),"")</f>
        <v>0</v>
      </c>
      <c r="AJ24" s="19">
        <f>IF($AA24&lt;&gt;"",SUMPRODUCT(('Booking Guest Information'!$A$21:$A$170&lt;&gt;"X")*('Booking Guest Information'!$M$21:$M$170&lt;=AJ$5)*('Booking Guest Information'!$O$21:$O$170&gt;AJ$5)*('Booking Guest Information'!$G$21:$G$170=$AA24)),"")</f>
        <v>0</v>
      </c>
      <c r="AK24" s="19">
        <f>IF($AA24&lt;&gt;"",SUMPRODUCT(('Booking Guest Information'!$A$21:$A$170&lt;&gt;"X")*('Booking Guest Information'!$M$21:$M$170&lt;=AK$5)*('Booking Guest Information'!$O$21:$O$170&gt;AK$5)*('Booking Guest Information'!$G$21:$G$170=$AA24)),"")</f>
        <v>0</v>
      </c>
      <c r="AL24" s="19">
        <f>IF($AA24&lt;&gt;"",SUMPRODUCT(('Booking Guest Information'!$A$21:$A$170&lt;&gt;"X")*('Booking Guest Information'!$M$21:$M$170&lt;=AL$5)*('Booking Guest Information'!$O$21:$O$170&gt;AL$5)*('Booking Guest Information'!$G$21:$G$170=$AA24)),"")</f>
        <v>0</v>
      </c>
      <c r="AM24" s="19">
        <f>IF($AA24&lt;&gt;"",SUMPRODUCT(('Booking Guest Information'!$A$21:$A$170&lt;&gt;"X")*('Booking Guest Information'!$M$21:$M$170&lt;=AM$5)*('Booking Guest Information'!$O$21:$O$170&gt;AM$5)*('Booking Guest Information'!$G$21:$G$170=$AA24)),"")</f>
        <v>0</v>
      </c>
      <c r="AN24" s="19">
        <f>IF($AA24&lt;&gt;"",SUMPRODUCT(('Booking Guest Information'!$A$21:$A$170&lt;&gt;"X")*('Booking Guest Information'!$M$21:$M$170&lt;=AN$5)*('Booking Guest Information'!$O$21:$O$170&gt;AN$5)*('Booking Guest Information'!$G$21:$G$170=$AA24)),"")</f>
        <v>0</v>
      </c>
      <c r="AO24" s="19">
        <f>IF($AA24&lt;&gt;"",SUMPRODUCT(('Booking Guest Information'!$A$21:$A$170&lt;&gt;"X")*('Booking Guest Information'!$M$21:$M$170&lt;=AO$5)*('Booking Guest Information'!$O$21:$O$170&gt;AO$5)*('Booking Guest Information'!$G$21:$G$170=$AA24)),"")</f>
        <v>0</v>
      </c>
      <c r="AP24" s="19">
        <f>IF($AA24&lt;&gt;"",SUMPRODUCT(('Booking Guest Information'!$A$21:$A$170&lt;&gt;"X")*('Booking Guest Information'!$M$21:$M$170&lt;=AP$5)*('Booking Guest Information'!$O$21:$O$170&gt;AP$5)*('Booking Guest Information'!$G$21:$G$170=$AA24)),"")</f>
        <v>0</v>
      </c>
      <c r="AQ24" s="19">
        <f>IF($AA24&lt;&gt;"",SUMPRODUCT(('Booking Guest Information'!$A$21:$A$170&lt;&gt;"X")*('Booking Guest Information'!$M$21:$M$170&lt;=AQ$5)*('Booking Guest Information'!$O$21:$O$170&gt;AQ$5)*('Booking Guest Information'!$G$21:$G$170=$AA24)),"")</f>
        <v>0</v>
      </c>
      <c r="AR24" s="19">
        <f>IF($AA24&lt;&gt;"",SUMPRODUCT(('Booking Guest Information'!$A$21:$A$170&lt;&gt;"X")*('Booking Guest Information'!$M$21:$M$170&lt;=AR$5)*('Booking Guest Information'!$O$21:$O$170&gt;AR$5)*('Booking Guest Information'!$G$21:$G$170=$AA24)),"")</f>
        <v>0</v>
      </c>
      <c r="AS24" s="19">
        <f>IF($AA24&lt;&gt;"",SUMPRODUCT(('Booking Guest Information'!$A$21:$A$170&lt;&gt;"X")*('Booking Guest Information'!$M$21:$M$170&lt;=AS$5)*('Booking Guest Information'!$O$21:$O$170&gt;AS$5)*('Booking Guest Information'!$G$21:$G$170=$AA24)),"")</f>
        <v>0</v>
      </c>
      <c r="AT24" s="19">
        <f>IF($AA24&lt;&gt;"",SUMPRODUCT(('Booking Guest Information'!$A$21:$A$170&lt;&gt;"X")*('Booking Guest Information'!$M$21:$M$170&lt;=AT$5)*('Booking Guest Information'!$O$21:$O$170&gt;AT$5)*('Booking Guest Information'!$G$21:$G$170=$AA24)),"")</f>
        <v>0</v>
      </c>
      <c r="AU24" s="19">
        <f>IF($AA24&lt;&gt;"",SUMPRODUCT(('Booking Guest Information'!$A$21:$A$170&lt;&gt;"X")*('Booking Guest Information'!$M$21:$M$170&lt;=AU$5)*('Booking Guest Information'!$O$21:$O$170&gt;AU$5)*('Booking Guest Information'!$G$21:$G$170=$AA24)),"")</f>
        <v>0</v>
      </c>
      <c r="AV24" s="19">
        <f>IF($AA24&lt;&gt;"",SUMPRODUCT(('Booking Guest Information'!$A$21:$A$170&lt;&gt;"X")*('Booking Guest Information'!$M$21:$M$170&lt;=AV$5)*('Booking Guest Information'!$O$21:$O$170&gt;AV$5)*('Booking Guest Information'!$G$21:$G$170=$AA24)),"")</f>
        <v>0</v>
      </c>
      <c r="AW24" s="19">
        <f>IF($AA24&lt;&gt;"",SUMPRODUCT(('Booking Guest Information'!$A$21:$A$170&lt;&gt;"X")*('Booking Guest Information'!$M$21:$M$170&lt;=AW$5)*('Booking Guest Information'!$O$21:$O$170&gt;AW$5)*('Booking Guest Information'!$G$21:$G$170=$AA24)),"")</f>
        <v>0</v>
      </c>
      <c r="AX24" s="19">
        <f>IF($AA24&lt;&gt;"",SUMPRODUCT(('Booking Guest Information'!$A$21:$A$170&lt;&gt;"X")*('Booking Guest Information'!$M$21:$M$170&lt;=AX$5)*('Booking Guest Information'!$O$21:$O$170&gt;AX$5)*('Booking Guest Information'!$G$21:$G$170=$AA24)),"")</f>
        <v>0</v>
      </c>
      <c r="AY24" s="19">
        <f>IF($AA24&lt;&gt;"",SUMPRODUCT(('Booking Guest Information'!$A$21:$A$170&lt;&gt;"X")*('Booking Guest Information'!$M$21:$M$170&lt;=AY$5)*('Booking Guest Information'!$O$21:$O$170&gt;AY$5)*('Booking Guest Information'!$G$21:$G$170=$AA24)),"")</f>
        <v>0</v>
      </c>
      <c r="AZ24" s="19">
        <f>IF($AA24&lt;&gt;"",SUMPRODUCT(('Booking Guest Information'!$A$21:$A$170&lt;&gt;"X")*('Booking Guest Information'!$M$21:$M$170&lt;=AZ$5)*('Booking Guest Information'!$O$21:$O$170&gt;AZ$5)*('Booking Guest Information'!$G$21:$G$170=$AA24)),"")</f>
        <v>0</v>
      </c>
      <c r="BA24" s="19">
        <f>IF($AA24&lt;&gt;"",SUMPRODUCT(('Booking Guest Information'!$A$21:$A$170&lt;&gt;"X")*('Booking Guest Information'!$M$21:$M$170&lt;=BA$5)*('Booking Guest Information'!$O$21:$O$170&gt;BA$5)*('Booking Guest Information'!$G$21:$G$170=$AA24)),"")</f>
        <v>0</v>
      </c>
      <c r="BB24" s="19">
        <f>IF($AA24&lt;&gt;"",SUMPRODUCT(('Booking Guest Information'!$A$21:$A$170&lt;&gt;"X")*('Booking Guest Information'!$M$21:$M$170&lt;=BB$5)*('Booking Guest Information'!$O$21:$O$170&gt;BB$5)*('Booking Guest Information'!$G$21:$G$170=$AA24)),"")</f>
        <v>0</v>
      </c>
      <c r="BC24" s="19">
        <f>IF($AA24&lt;&gt;"",SUMPRODUCT(('Booking Guest Information'!$A$21:$A$170&lt;&gt;"X")*('Booking Guest Information'!$M$21:$M$170&lt;=BC$5)*('Booking Guest Information'!$O$21:$O$170&gt;BC$5)*('Booking Guest Information'!$G$21:$G$170=$AA24)),"")</f>
        <v>0</v>
      </c>
      <c r="BD24" s="19">
        <f>IF($AA24&lt;&gt;"",SUMPRODUCT(('Booking Guest Information'!$A$21:$A$170&lt;&gt;"X")*('Booking Guest Information'!$M$21:$M$170&lt;=BD$5)*('Booking Guest Information'!$O$21:$O$170&gt;BD$5)*('Booking Guest Information'!$G$21:$G$170=$AA24)),"")</f>
        <v>0</v>
      </c>
      <c r="BE24" s="19">
        <f>IF($AA24&lt;&gt;"",SUMPRODUCT(('Booking Guest Information'!$A$21:$A$170&lt;&gt;"X")*('Booking Guest Information'!$M$21:$M$170&lt;=BE$5)*('Booking Guest Information'!$O$21:$O$170&gt;BE$5)*('Booking Guest Information'!$G$21:$G$170=$AA24)),"")</f>
        <v>0</v>
      </c>
      <c r="BF24" s="19">
        <f>IF($AA24&lt;&gt;"",SUMPRODUCT(('Booking Guest Information'!$A$21:$A$170&lt;&gt;"X")*('Booking Guest Information'!$M$21:$M$170&lt;=BF$5)*('Booking Guest Information'!$O$21:$O$170&gt;BF$5)*('Booking Guest Information'!$G$21:$G$170=$AA24)),"")</f>
        <v>0</v>
      </c>
      <c r="BG24" s="19">
        <f>IF($AA24&lt;&gt;"",SUMPRODUCT(('Booking Guest Information'!$A$21:$A$170&lt;&gt;"X")*('Booking Guest Information'!$M$21:$M$170&lt;=BG$5)*('Booking Guest Information'!$O$21:$O$170&gt;BG$5)*('Booking Guest Information'!$G$21:$G$170=$AA24)),"")</f>
        <v>0</v>
      </c>
      <c r="BH24" s="19">
        <f>IF($AA24&lt;&gt;"",SUMPRODUCT(('Booking Guest Information'!$A$21:$A$170&lt;&gt;"X")*('Booking Guest Information'!$M$21:$M$170&lt;=BH$5)*('Booking Guest Information'!$O$21:$O$170&gt;BH$5)*('Booking Guest Information'!$G$21:$G$170=$AA24)),"")</f>
        <v>0</v>
      </c>
      <c r="BI24" s="19">
        <f>IF($AA24&lt;&gt;"",SUMPRODUCT(('Booking Guest Information'!$A$21:$A$170&lt;&gt;"X")*('Booking Guest Information'!$M$21:$M$170&lt;=BI$5)*('Booking Guest Information'!$O$21:$O$170&gt;BI$5)*('Booking Guest Information'!$G$21:$G$170=$AA24)),"")</f>
        <v>0</v>
      </c>
      <c r="BJ24" s="19">
        <f>IF($AA24&lt;&gt;"",SUMPRODUCT(('Booking Guest Information'!$A$21:$A$170&lt;&gt;"X")*('Booking Guest Information'!$M$21:$M$170&lt;=BJ$5)*('Booking Guest Information'!$O$21:$O$170&gt;BJ$5)*('Booking Guest Information'!$G$21:$G$170=$AA24)),"")</f>
        <v>0</v>
      </c>
      <c r="BK24" s="19">
        <f>IF($AA24&lt;&gt;"",SUMPRODUCT(('Booking Guest Information'!$A$21:$A$170&lt;&gt;"X")*('Booking Guest Information'!$M$21:$M$170&lt;=BK$5)*('Booking Guest Information'!$O$21:$O$170&gt;BK$5)*('Booking Guest Information'!$G$21:$G$170=$AA24)),"")</f>
        <v>0</v>
      </c>
      <c r="BL24" s="19">
        <f>IF($AA24&lt;&gt;"",SUMPRODUCT(('Booking Guest Information'!$A$21:$A$170&lt;&gt;"X")*('Booking Guest Information'!$M$21:$M$170&lt;=BL$5)*('Booking Guest Information'!$O$21:$O$170&gt;BL$5)*('Booking Guest Information'!$G$21:$G$170=$AA24)),"")</f>
        <v>0</v>
      </c>
      <c r="BM24" s="19">
        <f>IF($AA24&lt;&gt;"",SUMPRODUCT(('Booking Guest Information'!$A$21:$A$170&lt;&gt;"X")*('Booking Guest Information'!$M$21:$M$170&lt;=BM$5)*('Booking Guest Information'!$O$21:$O$170&gt;BM$5)*('Booking Guest Information'!$G$21:$G$170=$AA24)),"")</f>
        <v>0</v>
      </c>
      <c r="BN24" s="19">
        <f>IF($AA24&lt;&gt;"",SUMPRODUCT(('Booking Guest Information'!$A$21:$A$170&lt;&gt;"X")*('Booking Guest Information'!$M$21:$M$170&lt;=BN$5)*('Booking Guest Information'!$O$21:$O$170&gt;BN$5)*('Booking Guest Information'!$G$21:$G$170=$AA24)),"")</f>
        <v>0</v>
      </c>
      <c r="BO24" s="19">
        <f>IF($AA24&lt;&gt;"",SUMPRODUCT(('Booking Guest Information'!$A$21:$A$170&lt;&gt;"X")*('Booking Guest Information'!$M$21:$M$170&lt;=BO$5)*('Booking Guest Information'!$O$21:$O$170&gt;BO$5)*('Booking Guest Information'!$G$21:$G$170=$AA24)),"")</f>
        <v>0</v>
      </c>
      <c r="BP24" s="19">
        <f>IF($AA24&lt;&gt;"",SUMPRODUCT(('Booking Guest Information'!$A$21:$A$170&lt;&gt;"X")*('Booking Guest Information'!$M$21:$M$170&lt;=BP$5)*('Booking Guest Information'!$O$21:$O$170&gt;BP$5)*('Booking Guest Information'!$G$21:$G$170=$AA24)),"")</f>
        <v>0</v>
      </c>
      <c r="BQ24" s="19">
        <f>IF($AA24&lt;&gt;"",SUMPRODUCT(('Booking Guest Information'!$A$21:$A$170&lt;&gt;"X")*('Booking Guest Information'!$M$21:$M$170&lt;=BQ$5)*('Booking Guest Information'!$O$21:$O$170&gt;BQ$5)*('Booking Guest Information'!$G$21:$G$170=$AA24)),"")</f>
        <v>0</v>
      </c>
      <c r="BR24" s="19">
        <f>IF($AA24&lt;&gt;"",SUMPRODUCT(('Booking Guest Information'!$A$21:$A$170&lt;&gt;"X")*('Booking Guest Information'!$M$21:$M$170&lt;=BR$5)*('Booking Guest Information'!$O$21:$O$170&gt;BR$5)*('Booking Guest Information'!$G$21:$G$170=$AA24)),"")</f>
        <v>0</v>
      </c>
      <c r="BS24" s="19">
        <f>IF($AA24&lt;&gt;"",SUMPRODUCT(('Booking Guest Information'!$A$21:$A$170&lt;&gt;"X")*('Booking Guest Information'!$M$21:$M$170&lt;=BS$5)*('Booking Guest Information'!$O$21:$O$170&gt;BS$5)*('Booking Guest Information'!$G$21:$G$170=$AA24)),"")</f>
        <v>0</v>
      </c>
      <c r="BT24" s="19">
        <f>IF($AA24&lt;&gt;"",SUMPRODUCT(('Booking Guest Information'!$A$21:$A$170&lt;&gt;"X")*('Booking Guest Information'!$M$21:$M$170&lt;=BT$5)*('Booking Guest Information'!$O$21:$O$170&gt;BT$5)*('Booking Guest Information'!$G$21:$G$170=$AA24)),"")</f>
        <v>0</v>
      </c>
      <c r="BU24" s="19">
        <f>IF($AA24&lt;&gt;"",SUMPRODUCT(('Booking Guest Information'!$A$21:$A$170&lt;&gt;"X")*('Booking Guest Information'!$M$21:$M$170&lt;=BU$5)*('Booking Guest Information'!$O$21:$O$170&gt;BU$5)*('Booking Guest Information'!$G$21:$G$170=$AA24)),"")</f>
        <v>0</v>
      </c>
      <c r="BV24" s="19">
        <f>IF($AA24&lt;&gt;"",SUMPRODUCT(('Booking Guest Information'!$A$21:$A$170&lt;&gt;"X")*('Booking Guest Information'!$M$21:$M$170&lt;=BV$5)*('Booking Guest Information'!$O$21:$O$170&gt;BV$5)*('Booking Guest Information'!$G$21:$G$170=$AA24)),"")</f>
        <v>0</v>
      </c>
      <c r="BW24" s="19">
        <f>IF($AA24&lt;&gt;"",SUMPRODUCT(('Booking Guest Information'!$A$21:$A$170&lt;&gt;"X")*('Booking Guest Information'!$M$21:$M$170&lt;=BW$5)*('Booking Guest Information'!$O$21:$O$170&gt;BW$5)*('Booking Guest Information'!$G$21:$G$170=$AA24)),"")</f>
        <v>0</v>
      </c>
      <c r="BX24" s="19">
        <f>IF($AA24&lt;&gt;"",SUMPRODUCT(('Booking Guest Information'!$A$21:$A$170&lt;&gt;"X")*('Booking Guest Information'!$M$21:$M$170&lt;=BX$5)*('Booking Guest Information'!$O$21:$O$170&gt;BX$5)*('Booking Guest Information'!$G$21:$G$170=$AA24)),"")</f>
        <v>0</v>
      </c>
      <c r="BY24" s="19">
        <f>IF($AA24&lt;&gt;"",SUMPRODUCT(('Booking Guest Information'!$A$21:$A$170&lt;&gt;"X")*('Booking Guest Information'!$M$21:$M$170&lt;=BY$5)*('Booking Guest Information'!$O$21:$O$170&gt;BY$5)*('Booking Guest Information'!$G$21:$G$170=$AA24)),"")</f>
        <v>0</v>
      </c>
      <c r="BZ24" s="19">
        <f>IF($AA24&lt;&gt;"",SUMPRODUCT(('Booking Guest Information'!$A$21:$A$170&lt;&gt;"X")*('Booking Guest Information'!$M$21:$M$170&lt;=BZ$5)*('Booking Guest Information'!$O$21:$O$170&gt;BZ$5)*('Booking Guest Information'!$G$21:$G$170=$AA24)),"")</f>
        <v>0</v>
      </c>
      <c r="CA24" s="19">
        <f>IF($AA24&lt;&gt;"",SUMPRODUCT(('Booking Guest Information'!$A$21:$A$170&lt;&gt;"X")*('Booking Guest Information'!$M$21:$M$170&lt;=CA$5)*('Booking Guest Information'!$O$21:$O$170&gt;CA$5)*('Booking Guest Information'!$G$21:$G$170=$AA24)),"")</f>
        <v>0</v>
      </c>
      <c r="CB24" s="19">
        <f>IF($AA24&lt;&gt;"",SUMPRODUCT(('Booking Guest Information'!$A$21:$A$170&lt;&gt;"X")*('Booking Guest Information'!$M$21:$M$170&lt;=CB$5)*('Booking Guest Information'!$O$21:$O$170&gt;CB$5)*('Booking Guest Information'!$G$21:$G$170=$AA24)),"")</f>
        <v>0</v>
      </c>
      <c r="CC24" s="19">
        <f>IF($AA24&lt;&gt;"",SUMPRODUCT(('Booking Guest Information'!$A$21:$A$170&lt;&gt;"X")*('Booking Guest Information'!$M$21:$M$170&lt;=CC$5)*('Booking Guest Information'!$O$21:$O$170&gt;CC$5)*('Booking Guest Information'!$G$21:$G$170=$AA24)),"")</f>
        <v>0</v>
      </c>
      <c r="CD24" s="19">
        <f>IF($AA24&lt;&gt;"",SUMPRODUCT(('Booking Guest Information'!$A$21:$A$170&lt;&gt;"X")*('Booking Guest Information'!$M$21:$M$170&lt;=CD$5)*('Booking Guest Information'!$O$21:$O$170&gt;CD$5)*('Booking Guest Information'!$G$21:$G$170=$AA24)),"")</f>
        <v>0</v>
      </c>
      <c r="CE24" s="19">
        <f>IF($AA24&lt;&gt;"",SUMPRODUCT(('Booking Guest Information'!$A$21:$A$170&lt;&gt;"X")*('Booking Guest Information'!$M$21:$M$170&lt;=CE$5)*('Booking Guest Information'!$O$21:$O$170&gt;CE$5)*('Booking Guest Information'!$G$21:$G$170=$AA24)),"")</f>
        <v>0</v>
      </c>
      <c r="CF24" s="19">
        <f>IF($AA24&lt;&gt;"",SUMPRODUCT(('Booking Guest Information'!$A$21:$A$170&lt;&gt;"X")*('Booking Guest Information'!$M$21:$M$170&lt;=CF$5)*('Booking Guest Information'!$O$21:$O$170&gt;CF$5)*('Booking Guest Information'!$G$21:$G$170=$AA24)),"")</f>
        <v>0</v>
      </c>
      <c r="CG24" s="19">
        <f>IF($AA24&lt;&gt;"",SUMPRODUCT(('Booking Guest Information'!$A$21:$A$170&lt;&gt;"X")*('Booking Guest Information'!$M$21:$M$170&lt;=CG$5)*('Booking Guest Information'!$O$21:$O$170&gt;CG$5)*('Booking Guest Information'!$G$21:$G$170=$AA24)),"")</f>
        <v>0</v>
      </c>
      <c r="CH24" s="19">
        <f>IF($AA24&lt;&gt;"",SUMPRODUCT(('Booking Guest Information'!$A$21:$A$170&lt;&gt;"X")*('Booking Guest Information'!$M$21:$M$170&lt;=CH$5)*('Booking Guest Information'!$O$21:$O$170&gt;CH$5)*('Booking Guest Information'!$G$21:$G$170=$AA24)),"")</f>
        <v>0</v>
      </c>
      <c r="CI24" s="19">
        <f>IF($AA24&lt;&gt;"",SUMPRODUCT(('Booking Guest Information'!$A$21:$A$170&lt;&gt;"X")*('Booking Guest Information'!$M$21:$M$170&lt;=CI$5)*('Booking Guest Information'!$O$21:$O$170&gt;CI$5)*('Booking Guest Information'!$G$21:$G$170=$AA24)),"")</f>
        <v>0</v>
      </c>
      <c r="CJ24" s="19">
        <f>IF($AA24&lt;&gt;"",SUMPRODUCT(('Booking Guest Information'!$A$21:$A$170&lt;&gt;"X")*('Booking Guest Information'!$M$21:$M$170&lt;=CJ$5)*('Booking Guest Information'!$O$21:$O$170&gt;CJ$5)*('Booking Guest Information'!$G$21:$G$170=$AA24)),"")</f>
        <v>0</v>
      </c>
      <c r="CK24" s="19">
        <f>IF($AA24&lt;&gt;"",SUMPRODUCT(('Booking Guest Information'!$A$21:$A$170&lt;&gt;"X")*('Booking Guest Information'!$M$21:$M$170&lt;=CK$5)*('Booking Guest Information'!$O$21:$O$170&gt;CK$5)*('Booking Guest Information'!$G$21:$G$170=$AA24)),"")</f>
        <v>0</v>
      </c>
      <c r="CL24" s="19">
        <f>IF($AA24&lt;&gt;"",SUMPRODUCT(('Booking Guest Information'!$A$21:$A$170&lt;&gt;"X")*('Booking Guest Information'!$M$21:$M$170&lt;=CL$5)*('Booking Guest Information'!$O$21:$O$170&gt;CL$5)*('Booking Guest Information'!$G$21:$G$170=$AA24)),"")</f>
        <v>0</v>
      </c>
      <c r="CM24" s="19">
        <f>IF($AA24&lt;&gt;"",SUMPRODUCT(('Booking Guest Information'!$A$21:$A$170&lt;&gt;"X")*('Booking Guest Information'!$M$21:$M$170&lt;=CM$5)*('Booking Guest Information'!$O$21:$O$170&gt;CM$5)*('Booking Guest Information'!$G$21:$G$170=$AA24)),"")</f>
        <v>0</v>
      </c>
      <c r="CN24" s="19">
        <f>IF($AA24&lt;&gt;"",SUMPRODUCT(('Booking Guest Information'!$A$21:$A$170&lt;&gt;"X")*('Booking Guest Information'!$M$21:$M$170&lt;=CN$5)*('Booking Guest Information'!$O$21:$O$170&gt;CN$5)*('Booking Guest Information'!$G$21:$G$170=$AA24)),"")</f>
        <v>0</v>
      </c>
      <c r="CO24" s="19">
        <f>IF($AA24&lt;&gt;"",SUMPRODUCT(('Booking Guest Information'!$A$21:$A$170&lt;&gt;"X")*('Booking Guest Information'!$M$21:$M$170&lt;=CO$5)*('Booking Guest Information'!$O$21:$O$170&gt;CO$5)*('Booking Guest Information'!$G$21:$G$170=$AA24)),"")</f>
        <v>0</v>
      </c>
      <c r="CP24" s="19">
        <f>IF($AA24&lt;&gt;"",SUMPRODUCT(('Booking Guest Information'!$A$21:$A$170&lt;&gt;"X")*('Booking Guest Information'!$M$21:$M$170&lt;=CP$5)*('Booking Guest Information'!$O$21:$O$170&gt;CP$5)*('Booking Guest Information'!$G$21:$G$170=$AA24)),"")</f>
        <v>0</v>
      </c>
      <c r="CQ24" s="19">
        <f>IF($AA24&lt;&gt;"",SUMPRODUCT(('Booking Guest Information'!$A$21:$A$170&lt;&gt;"X")*('Booking Guest Information'!$M$21:$M$170&lt;=CQ$5)*('Booking Guest Information'!$O$21:$O$170&gt;CQ$5)*('Booking Guest Information'!$G$21:$G$170=$AA24)),"")</f>
        <v>0</v>
      </c>
      <c r="CR24" s="19">
        <f>IF($AA24&lt;&gt;"",SUMPRODUCT(('Booking Guest Information'!$A$21:$A$170&lt;&gt;"X")*('Booking Guest Information'!$M$21:$M$170&lt;=CR$5)*('Booking Guest Information'!$O$21:$O$170&gt;CR$5)*('Booking Guest Information'!$G$21:$G$170=$AA24)),"")</f>
        <v>0</v>
      </c>
      <c r="CS24" s="19">
        <f>IF($AA24&lt;&gt;"",SUMPRODUCT(('Booking Guest Information'!$A$21:$A$170&lt;&gt;"X")*('Booking Guest Information'!$M$21:$M$170&lt;=CS$5)*('Booking Guest Information'!$O$21:$O$170&gt;CS$5)*('Booking Guest Information'!$G$21:$G$170=$AA24)),"")</f>
        <v>0</v>
      </c>
      <c r="CT24" s="19">
        <f>IF($AA24&lt;&gt;"",SUMPRODUCT(('Booking Guest Information'!$A$21:$A$170&lt;&gt;"X")*('Booking Guest Information'!$M$21:$M$170&lt;=CT$5)*('Booking Guest Information'!$O$21:$O$170&gt;CT$5)*('Booking Guest Information'!$G$21:$G$170=$AA24)),"")</f>
        <v>0</v>
      </c>
      <c r="CU24" s="19">
        <f>IF($AA24&lt;&gt;"",SUMPRODUCT(('Booking Guest Information'!$A$21:$A$170&lt;&gt;"X")*('Booking Guest Information'!$M$21:$M$170&lt;=CU$5)*('Booking Guest Information'!$O$21:$O$170&gt;CU$5)*('Booking Guest Information'!$G$21:$G$170=$AA24)),"")</f>
        <v>0</v>
      </c>
      <c r="CV24" s="19">
        <f>IF($AA24&lt;&gt;"",SUMPRODUCT(('Booking Guest Information'!$A$21:$A$170&lt;&gt;"X")*('Booking Guest Information'!$M$21:$M$170&lt;=CV$5)*('Booking Guest Information'!$O$21:$O$170&gt;CV$5)*('Booking Guest Information'!$G$21:$G$170=$AA24)),"")</f>
        <v>0</v>
      </c>
      <c r="CW24" s="19">
        <f>IF($AA24&lt;&gt;"",SUMPRODUCT(('Booking Guest Information'!$A$21:$A$170&lt;&gt;"X")*('Booking Guest Information'!$M$21:$M$170&lt;=CW$5)*('Booking Guest Information'!$O$21:$O$170&gt;CW$5)*('Booking Guest Information'!$G$21:$G$170=$AA24)),"")</f>
        <v>0</v>
      </c>
      <c r="CX24" s="19">
        <f>IF($AA24&lt;&gt;"",SUMPRODUCT(('Booking Guest Information'!$A$21:$A$170&lt;&gt;"X")*('Booking Guest Information'!$M$21:$M$170&lt;=CX$5)*('Booking Guest Information'!$O$21:$O$170&gt;CX$5)*('Booking Guest Information'!$G$21:$G$170=$AA24)),"")</f>
        <v>0</v>
      </c>
      <c r="CY24" s="19">
        <f>IF($AA24&lt;&gt;"",SUMPRODUCT(('Booking Guest Information'!$A$21:$A$170&lt;&gt;"X")*('Booking Guest Information'!$M$21:$M$170&lt;=CY$5)*('Booking Guest Information'!$O$21:$O$170&gt;CY$5)*('Booking Guest Information'!$G$21:$G$170=$AA24)),"")</f>
        <v>0</v>
      </c>
      <c r="CZ24" s="19">
        <f>IF($AA24&lt;&gt;"",SUMPRODUCT(('Booking Guest Information'!$A$21:$A$170&lt;&gt;"X")*('Booking Guest Information'!$M$21:$M$170&lt;=CZ$5)*('Booking Guest Information'!$O$21:$O$170&gt;CZ$5)*('Booking Guest Information'!$G$21:$G$170=$AA24)),"")</f>
        <v>0</v>
      </c>
      <c r="DA24" s="19">
        <f>IF($AA24&lt;&gt;"",SUMPRODUCT(('Booking Guest Information'!$A$21:$A$170&lt;&gt;"X")*('Booking Guest Information'!$M$21:$M$170&lt;=DA$5)*('Booking Guest Information'!$O$21:$O$170&gt;DA$5)*('Booking Guest Information'!$G$21:$G$170=$AA24)),"")</f>
        <v>0</v>
      </c>
      <c r="DB24" s="19">
        <f>IF($AA24&lt;&gt;"",SUMPRODUCT(('Booking Guest Information'!$A$21:$A$170&lt;&gt;"X")*('Booking Guest Information'!$M$21:$M$170&lt;=DB$5)*('Booking Guest Information'!$O$21:$O$170&gt;DB$5)*('Booking Guest Information'!$G$21:$G$170=$AA24)),"")</f>
        <v>0</v>
      </c>
      <c r="DC24" s="19">
        <f>IF($AA24&lt;&gt;"",SUMPRODUCT(('Booking Guest Information'!$A$21:$A$170&lt;&gt;"X")*('Booking Guest Information'!$M$21:$M$170&lt;=DC$5)*('Booking Guest Information'!$O$21:$O$170&gt;DC$5)*('Booking Guest Information'!$G$21:$G$170=$AA24)),"")</f>
        <v>0</v>
      </c>
      <c r="DD24" s="19">
        <f>IF($AA24&lt;&gt;"",SUMPRODUCT(('Booking Guest Information'!$A$21:$A$170&lt;&gt;"X")*('Booking Guest Information'!$M$21:$M$170&lt;=DD$5)*('Booking Guest Information'!$O$21:$O$170&gt;DD$5)*('Booking Guest Information'!$G$21:$G$170=$AA24)),"")</f>
        <v>0</v>
      </c>
      <c r="DE24" s="19">
        <f>IF($AA24&lt;&gt;"",SUMPRODUCT(('Booking Guest Information'!$A$21:$A$170&lt;&gt;"X")*('Booking Guest Information'!$M$21:$M$170&lt;=DE$5)*('Booking Guest Information'!$O$21:$O$170&gt;DE$5)*('Booking Guest Information'!$G$21:$G$170=$AA24)),"")</f>
        <v>0</v>
      </c>
      <c r="DF24" s="19">
        <f>IF($AA24&lt;&gt;"",SUMPRODUCT(('Booking Guest Information'!$A$21:$A$170&lt;&gt;"X")*('Booking Guest Information'!$M$21:$M$170&lt;=DF$5)*('Booking Guest Information'!$O$21:$O$170&gt;DF$5)*('Booking Guest Information'!$G$21:$G$170=$AA24)),"")</f>
        <v>0</v>
      </c>
      <c r="DG24" s="19">
        <f>IF($AA24&lt;&gt;"",SUMPRODUCT(('Booking Guest Information'!$A$21:$A$170&lt;&gt;"X")*('Booking Guest Information'!$M$21:$M$170&lt;=DG$5)*('Booking Guest Information'!$O$21:$O$170&gt;DG$5)*('Booking Guest Information'!$G$21:$G$170=$AA24)),"")</f>
        <v>0</v>
      </c>
      <c r="DH24" s="19">
        <f>IF($AA24&lt;&gt;"",SUMPRODUCT(('Booking Guest Information'!$A$21:$A$170&lt;&gt;"X")*('Booking Guest Information'!$M$21:$M$170&lt;=DH$5)*('Booking Guest Information'!$O$21:$O$170&gt;DH$5)*('Booking Guest Information'!$G$21:$G$170=$AA24)),"")</f>
        <v>0</v>
      </c>
      <c r="DI24" s="19">
        <f>IF($AA24&lt;&gt;"",SUMPRODUCT(('Booking Guest Information'!$A$21:$A$170&lt;&gt;"X")*('Booking Guest Information'!$M$21:$M$170&lt;=DI$5)*('Booking Guest Information'!$O$21:$O$170&gt;DI$5)*('Booking Guest Information'!$G$21:$G$170=$AA24)),"")</f>
        <v>0</v>
      </c>
      <c r="DJ24" s="19">
        <f>IF($AA24&lt;&gt;"",SUMPRODUCT(('Booking Guest Information'!$A$21:$A$170&lt;&gt;"X")*('Booking Guest Information'!$M$21:$M$170&lt;=DJ$5)*('Booking Guest Information'!$O$21:$O$170&gt;DJ$5)*('Booking Guest Information'!$G$21:$G$170=$AA24)),"")</f>
        <v>0</v>
      </c>
      <c r="DK24" s="19">
        <f>IF($AA24&lt;&gt;"",SUMPRODUCT(('Booking Guest Information'!$A$21:$A$170&lt;&gt;"X")*('Booking Guest Information'!$M$21:$M$170&lt;=DK$5)*('Booking Guest Information'!$O$21:$O$170&gt;DK$5)*('Booking Guest Information'!$G$21:$G$170=$AA24)),"")</f>
        <v>0</v>
      </c>
      <c r="DL24" s="19">
        <f>IF($AA24&lt;&gt;"",SUMPRODUCT(('Booking Guest Information'!$A$21:$A$170&lt;&gt;"X")*('Booking Guest Information'!$M$21:$M$170&lt;=DL$5)*('Booking Guest Information'!$O$21:$O$170&gt;DL$5)*('Booking Guest Information'!$G$21:$G$170=$AA24)),"")</f>
        <v>0</v>
      </c>
      <c r="DM24" s="19">
        <f>IF($AA24&lt;&gt;"",SUMPRODUCT(('Booking Guest Information'!$A$21:$A$170&lt;&gt;"X")*('Booking Guest Information'!$M$21:$M$170&lt;=DM$5)*('Booking Guest Information'!$O$21:$O$170&gt;DM$5)*('Booking Guest Information'!$G$21:$G$170=$AA24)),"")</f>
        <v>0</v>
      </c>
      <c r="DN24" s="19">
        <f>IF($AA24&lt;&gt;"",SUMPRODUCT(('Booking Guest Information'!$A$21:$A$170&lt;&gt;"X")*('Booking Guest Information'!$M$21:$M$170&lt;=DN$5)*('Booking Guest Information'!$O$21:$O$170&gt;DN$5)*('Booking Guest Information'!$G$21:$G$170=$AA24)),"")</f>
        <v>0</v>
      </c>
      <c r="DO24" s="19">
        <f>IF($AA24&lt;&gt;"",SUMPRODUCT(('Booking Guest Information'!$A$21:$A$170&lt;&gt;"X")*('Booking Guest Information'!$M$21:$M$170&lt;=DO$5)*('Booking Guest Information'!$O$21:$O$170&gt;DO$5)*('Booking Guest Information'!$G$21:$G$170=$AA24)),"")</f>
        <v>0</v>
      </c>
      <c r="DP24" s="19">
        <f>IF($AA24&lt;&gt;"",SUMPRODUCT(('Booking Guest Information'!$A$21:$A$170&lt;&gt;"X")*('Booking Guest Information'!$M$21:$M$170&lt;=DP$5)*('Booking Guest Information'!$O$21:$O$170&gt;DP$5)*('Booking Guest Information'!$G$21:$G$170=$AA24)),"")</f>
        <v>0</v>
      </c>
      <c r="DQ24" s="19">
        <f>IF($AA24&lt;&gt;"",SUMPRODUCT(('Booking Guest Information'!$A$21:$A$170&lt;&gt;"X")*('Booking Guest Information'!$M$21:$M$170&lt;=DQ$5)*('Booking Guest Information'!$O$21:$O$170&gt;DQ$5)*('Booking Guest Information'!$G$21:$G$170=$AA24)),"")</f>
        <v>0</v>
      </c>
      <c r="DR24" s="19">
        <f>IF($AA24&lt;&gt;"",SUMPRODUCT(('Booking Guest Information'!$A$21:$A$170&lt;&gt;"X")*('Booking Guest Information'!$M$21:$M$170&lt;=DR$5)*('Booking Guest Information'!$O$21:$O$170&gt;DR$5)*('Booking Guest Information'!$G$21:$G$170=$AA24)),"")</f>
        <v>0</v>
      </c>
      <c r="DS24" s="19">
        <f>IF($AA24&lt;&gt;"",SUMPRODUCT(('Booking Guest Information'!$A$21:$A$170&lt;&gt;"X")*('Booking Guest Information'!$M$21:$M$170&lt;=DS$5)*('Booking Guest Information'!$O$21:$O$170&gt;DS$5)*('Booking Guest Information'!$G$21:$G$170=$AA24)),"")</f>
        <v>0</v>
      </c>
      <c r="DT24" s="19">
        <f>IF($AA24&lt;&gt;"",SUMPRODUCT(('Booking Guest Information'!$A$21:$A$170&lt;&gt;"X")*('Booking Guest Information'!$M$21:$M$170&lt;=DT$5)*('Booking Guest Information'!$O$21:$O$170&gt;DT$5)*('Booking Guest Information'!$G$21:$G$170=$AA24)),"")</f>
        <v>0</v>
      </c>
      <c r="DU24" s="19">
        <f>IF($AA24&lt;&gt;"",SUMPRODUCT(('Booking Guest Information'!$A$21:$A$170&lt;&gt;"X")*('Booking Guest Information'!$M$21:$M$170&lt;=DU$5)*('Booking Guest Information'!$O$21:$O$170&gt;DU$5)*('Booking Guest Information'!$G$21:$G$170=$AA24)),"")</f>
        <v>0</v>
      </c>
      <c r="DV24" s="19">
        <f>IF($AA24&lt;&gt;"",SUMPRODUCT(('Booking Guest Information'!$A$21:$A$170&lt;&gt;"X")*('Booking Guest Information'!$M$21:$M$170&lt;=DV$5)*('Booking Guest Information'!$O$21:$O$170&gt;DV$5)*('Booking Guest Information'!$G$21:$G$170=$AA24)),"")</f>
        <v>0</v>
      </c>
      <c r="DW24" s="19">
        <f>IF($AA24&lt;&gt;"",SUMPRODUCT(('Booking Guest Information'!$A$21:$A$170&lt;&gt;"X")*('Booking Guest Information'!$M$21:$M$170&lt;=DW$5)*('Booking Guest Information'!$O$21:$O$170&gt;DW$5)*('Booking Guest Information'!$G$21:$G$170=$AA24)),"")</f>
        <v>0</v>
      </c>
      <c r="DX24" s="19">
        <f>IF($AA24&lt;&gt;"",SUMPRODUCT(('Booking Guest Information'!$A$21:$A$170&lt;&gt;"X")*('Booking Guest Information'!$M$21:$M$170&lt;=DX$5)*('Booking Guest Information'!$O$21:$O$170&gt;DX$5)*('Booking Guest Information'!$G$21:$G$170=$AA24)),"")</f>
        <v>0</v>
      </c>
      <c r="DY24" s="19">
        <f>IF($AA24&lt;&gt;"",SUMPRODUCT(('Booking Guest Information'!$A$21:$A$170&lt;&gt;"X")*('Booking Guest Information'!$M$21:$M$170&lt;=DY$5)*('Booking Guest Information'!$O$21:$O$170&gt;DY$5)*('Booking Guest Information'!$G$21:$G$170=$AA24)),"")</f>
        <v>0</v>
      </c>
      <c r="DZ24" s="19">
        <f>IF($AA24&lt;&gt;"",SUMPRODUCT(('Booking Guest Information'!$A$21:$A$170&lt;&gt;"X")*('Booking Guest Information'!$M$21:$M$170&lt;=DZ$5)*('Booking Guest Information'!$O$21:$O$170&gt;DZ$5)*('Booking Guest Information'!$G$21:$G$170=$AA24)),"")</f>
        <v>0</v>
      </c>
      <c r="EA24" s="19">
        <f>IF($AA24&lt;&gt;"",SUMPRODUCT(('Booking Guest Information'!$A$21:$A$170&lt;&gt;"X")*('Booking Guest Information'!$M$21:$M$170&lt;=EA$5)*('Booking Guest Information'!$O$21:$O$170&gt;EA$5)*('Booking Guest Information'!$G$21:$G$170=$AA24)),"")</f>
        <v>0</v>
      </c>
      <c r="EB24" s="19">
        <f>IF($AA24&lt;&gt;"",SUMPRODUCT(('Booking Guest Information'!$A$21:$A$170&lt;&gt;"X")*('Booking Guest Information'!$M$21:$M$170&lt;=EB$5)*('Booking Guest Information'!$O$21:$O$170&gt;EB$5)*('Booking Guest Information'!$G$21:$G$170=$AA24)),"")</f>
        <v>0</v>
      </c>
      <c r="EC24" s="19">
        <f>IF($AA24&lt;&gt;"",SUMPRODUCT(('Booking Guest Information'!$A$21:$A$170&lt;&gt;"X")*('Booking Guest Information'!$M$21:$M$170&lt;=EC$5)*('Booking Guest Information'!$O$21:$O$170&gt;EC$5)*('Booking Guest Information'!$G$21:$G$170=$AA24)),"")</f>
        <v>0</v>
      </c>
      <c r="ED24" s="19">
        <f>IF($AA24&lt;&gt;"",SUMPRODUCT(('Booking Guest Information'!$A$21:$A$170&lt;&gt;"X")*('Booking Guest Information'!$M$21:$M$170&lt;=ED$5)*('Booking Guest Information'!$O$21:$O$170&gt;ED$5)*('Booking Guest Information'!$G$21:$G$170=$AA24)),"")</f>
        <v>0</v>
      </c>
      <c r="EE24" s="19">
        <f>IF($AA24&lt;&gt;"",SUMPRODUCT(('Booking Guest Information'!$A$21:$A$170&lt;&gt;"X")*('Booking Guest Information'!$M$21:$M$170&lt;=EE$5)*('Booking Guest Information'!$O$21:$O$170&gt;EE$5)*('Booking Guest Information'!$G$21:$G$170=$AA24)),"")</f>
        <v>0</v>
      </c>
      <c r="EF24" s="19">
        <f>IF($AA24&lt;&gt;"",SUMPRODUCT(('Booking Guest Information'!$A$21:$A$170&lt;&gt;"X")*('Booking Guest Information'!$M$21:$M$170&lt;=EF$5)*('Booking Guest Information'!$O$21:$O$170&gt;EF$5)*('Booking Guest Information'!$G$21:$G$170=$AA24)),"")</f>
        <v>0</v>
      </c>
      <c r="EG24" s="19">
        <f>IF($AA24&lt;&gt;"",SUMPRODUCT(('Booking Guest Information'!$A$21:$A$170&lt;&gt;"X")*('Booking Guest Information'!$M$21:$M$170&lt;=EG$5)*('Booking Guest Information'!$O$21:$O$170&gt;EG$5)*('Booking Guest Information'!$G$21:$G$170=$AA24)),"")</f>
        <v>0</v>
      </c>
      <c r="EH24" s="19">
        <f>IF($AA24&lt;&gt;"",SUMPRODUCT(('Booking Guest Information'!$A$21:$A$170&lt;&gt;"X")*('Booking Guest Information'!$M$21:$M$170&lt;=EH$5)*('Booking Guest Information'!$O$21:$O$170&gt;EH$5)*('Booking Guest Information'!$G$21:$G$170=$AA24)),"")</f>
        <v>0</v>
      </c>
      <c r="EI24" s="19">
        <f>IF($AA24&lt;&gt;"",SUMPRODUCT(('Booking Guest Information'!$A$21:$A$170&lt;&gt;"X")*('Booking Guest Information'!$M$21:$M$170&lt;=EI$5)*('Booking Guest Information'!$O$21:$O$170&gt;EI$5)*('Booking Guest Information'!$G$21:$G$170=$AA24)),"")</f>
        <v>0</v>
      </c>
      <c r="EJ24" s="19">
        <f>IF($AA24&lt;&gt;"",SUMPRODUCT(('Booking Guest Information'!$A$21:$A$170&lt;&gt;"X")*('Booking Guest Information'!$M$21:$M$170&lt;=EJ$5)*('Booking Guest Information'!$O$21:$O$170&gt;EJ$5)*('Booking Guest Information'!$G$21:$G$170=$AA24)),"")</f>
        <v>0</v>
      </c>
      <c r="EK24" s="19">
        <f>IF($AA24&lt;&gt;"",SUMPRODUCT(('Booking Guest Information'!$A$21:$A$170&lt;&gt;"X")*('Booking Guest Information'!$M$21:$M$170&lt;=EK$5)*('Booking Guest Information'!$O$21:$O$170&gt;EK$5)*('Booking Guest Information'!$G$21:$G$170=$AA24)),"")</f>
        <v>0</v>
      </c>
      <c r="EL24" s="19">
        <f>IF($AA24&lt;&gt;"",SUMPRODUCT(('Booking Guest Information'!$A$21:$A$170&lt;&gt;"X")*('Booking Guest Information'!$M$21:$M$170&lt;=EL$5)*('Booking Guest Information'!$O$21:$O$170&gt;EL$5)*('Booking Guest Information'!$G$21:$G$170=$AA24)),"")</f>
        <v>0</v>
      </c>
      <c r="EM24" s="19">
        <f>IF($AA24&lt;&gt;"",SUMPRODUCT(('Booking Guest Information'!$A$21:$A$170&lt;&gt;"X")*('Booking Guest Information'!$M$21:$M$170&lt;=EM$5)*('Booking Guest Information'!$O$21:$O$170&gt;EM$5)*('Booking Guest Information'!$G$21:$G$170=$AA24)),"")</f>
        <v>0</v>
      </c>
      <c r="EN24" s="19">
        <f>IF($AA24&lt;&gt;"",SUMPRODUCT(('Booking Guest Information'!$A$21:$A$170&lt;&gt;"X")*('Booking Guest Information'!$M$21:$M$170&lt;=EN$5)*('Booking Guest Information'!$O$21:$O$170&gt;EN$5)*('Booking Guest Information'!$G$21:$G$170=$AA24)),"")</f>
        <v>0</v>
      </c>
      <c r="EO24" s="19">
        <f>IF($AA24&lt;&gt;"",SUMPRODUCT(('Booking Guest Information'!$A$21:$A$170&lt;&gt;"X")*('Booking Guest Information'!$M$21:$M$170&lt;=EO$5)*('Booking Guest Information'!$O$21:$O$170&gt;EO$5)*('Booking Guest Information'!$G$21:$G$170=$AA24)),"")</f>
        <v>0</v>
      </c>
      <c r="EP24" s="19">
        <f>IF($AA24&lt;&gt;"",SUMPRODUCT(('Booking Guest Information'!$A$21:$A$170&lt;&gt;"X")*('Booking Guest Information'!$M$21:$M$170&lt;=EP$5)*('Booking Guest Information'!$O$21:$O$170&gt;EP$5)*('Booking Guest Information'!$G$21:$G$170=$AA24)),"")</f>
        <v>0</v>
      </c>
      <c r="EQ24" s="19">
        <f>IF($AA24&lt;&gt;"",SUMPRODUCT(('Booking Guest Information'!$A$21:$A$170&lt;&gt;"X")*('Booking Guest Information'!$M$21:$M$170&lt;=EQ$5)*('Booking Guest Information'!$O$21:$O$170&gt;EQ$5)*('Booking Guest Information'!$G$21:$G$170=$AA24)),"")</f>
        <v>0</v>
      </c>
      <c r="ER24" s="19">
        <f>IF($AA24&lt;&gt;"",SUMPRODUCT(('Booking Guest Information'!$A$21:$A$170&lt;&gt;"X")*('Booking Guest Information'!$M$21:$M$170&lt;=ER$5)*('Booking Guest Information'!$O$21:$O$170&gt;ER$5)*('Booking Guest Information'!$G$21:$G$170=$AA24)),"")</f>
        <v>0</v>
      </c>
      <c r="ES24" s="19">
        <f>IF($AA24&lt;&gt;"",SUMPRODUCT(('Booking Guest Information'!$A$21:$A$170&lt;&gt;"X")*('Booking Guest Information'!$M$21:$M$170&lt;=ES$5)*('Booking Guest Information'!$O$21:$O$170&gt;ES$5)*('Booking Guest Information'!$G$21:$G$170=$AA24)),"")</f>
        <v>0</v>
      </c>
      <c r="ET24" s="19">
        <f>IF($AA24&lt;&gt;"",SUMPRODUCT(('Booking Guest Information'!$A$21:$A$170&lt;&gt;"X")*('Booking Guest Information'!$M$21:$M$170&lt;=ET$5)*('Booking Guest Information'!$O$21:$O$170&gt;ET$5)*('Booking Guest Information'!$G$21:$G$170=$AA24)),"")</f>
        <v>0</v>
      </c>
      <c r="EU24" s="19">
        <f>IF($AA24&lt;&gt;"",SUMPRODUCT(('Booking Guest Information'!$A$21:$A$170&lt;&gt;"X")*('Booking Guest Information'!$M$21:$M$170&lt;=EU$5)*('Booking Guest Information'!$O$21:$O$170&gt;EU$5)*('Booking Guest Information'!$G$21:$G$170=$AA24)),"")</f>
        <v>0</v>
      </c>
      <c r="EV24" s="19">
        <f>IF($AA24&lt;&gt;"",SUMPRODUCT(('Booking Guest Information'!$A$21:$A$170&lt;&gt;"X")*('Booking Guest Information'!$M$21:$M$170&lt;=EV$5)*('Booking Guest Information'!$O$21:$O$170&gt;EV$5)*('Booking Guest Information'!$G$21:$G$170=$AA24)),"")</f>
        <v>0</v>
      </c>
      <c r="EW24" s="19">
        <f>IF($AA24&lt;&gt;"",SUMPRODUCT(('Booking Guest Information'!$A$21:$A$170&lt;&gt;"X")*('Booking Guest Information'!$M$21:$M$170&lt;=EW$5)*('Booking Guest Information'!$O$21:$O$170&gt;EW$5)*('Booking Guest Information'!$G$21:$G$170=$AA24)),"")</f>
        <v>0</v>
      </c>
      <c r="EX24" s="19">
        <f>IF($AA24&lt;&gt;"",SUMPRODUCT(('Booking Guest Information'!$A$21:$A$170&lt;&gt;"X")*('Booking Guest Information'!$M$21:$M$170&lt;=EX$5)*('Booking Guest Information'!$O$21:$O$170&gt;EX$5)*('Booking Guest Information'!$G$21:$G$170=$AA24)),"")</f>
        <v>0</v>
      </c>
      <c r="EY24" s="19">
        <f>IF($AA24&lt;&gt;"",SUMPRODUCT(('Booking Guest Information'!$A$21:$A$170&lt;&gt;"X")*('Booking Guest Information'!$M$21:$M$170&lt;=EY$5)*('Booking Guest Information'!$O$21:$O$170&gt;EY$5)*('Booking Guest Information'!$G$21:$G$170=$AA24)),"")</f>
        <v>0</v>
      </c>
      <c r="EZ24" s="19">
        <f>IF($AA24&lt;&gt;"",SUMPRODUCT(('Booking Guest Information'!$A$21:$A$170&lt;&gt;"X")*('Booking Guest Information'!$M$21:$M$170&lt;=EZ$5)*('Booking Guest Information'!$O$21:$O$170&gt;EZ$5)*('Booking Guest Information'!$G$21:$G$170=$AA24)),"")</f>
        <v>0</v>
      </c>
      <c r="FA24" s="19">
        <f>IF($AA24&lt;&gt;"",SUMPRODUCT(('Booking Guest Information'!$A$21:$A$170&lt;&gt;"X")*('Booking Guest Information'!$M$21:$M$170&lt;=FA$5)*('Booking Guest Information'!$O$21:$O$170&gt;FA$5)*('Booking Guest Information'!$G$21:$G$170=$AA24)),"")</f>
        <v>0</v>
      </c>
      <c r="FB24" s="19">
        <f>IF($AA24&lt;&gt;"",SUMPRODUCT(('Booking Guest Information'!$A$21:$A$170&lt;&gt;"X")*('Booking Guest Information'!$M$21:$M$170&lt;=FB$5)*('Booking Guest Information'!$O$21:$O$170&gt;FB$5)*('Booking Guest Information'!$G$21:$G$170=$AA24)),"")</f>
        <v>0</v>
      </c>
      <c r="FC24" s="19">
        <f>IF($AA24&lt;&gt;"",SUMPRODUCT(('Booking Guest Information'!$A$21:$A$170&lt;&gt;"X")*('Booking Guest Information'!$M$21:$M$170&lt;=FC$5)*('Booking Guest Information'!$O$21:$O$170&gt;FC$5)*('Booking Guest Information'!$G$21:$G$170=$AA24)),"")</f>
        <v>0</v>
      </c>
      <c r="FD24" s="19">
        <f>IF($AA24&lt;&gt;"",SUMPRODUCT(('Booking Guest Information'!$A$21:$A$170&lt;&gt;"X")*('Booking Guest Information'!$M$21:$M$170&lt;=FD$5)*('Booking Guest Information'!$O$21:$O$170&gt;FD$5)*('Booking Guest Information'!$G$21:$G$170=$AA24)),"")</f>
        <v>0</v>
      </c>
      <c r="FE24" s="19">
        <f>IF($AA24&lt;&gt;"",SUMPRODUCT(('Booking Guest Information'!$A$21:$A$170&lt;&gt;"X")*('Booking Guest Information'!$M$21:$M$170&lt;=FE$5)*('Booking Guest Information'!$O$21:$O$170&gt;FE$5)*('Booking Guest Information'!$G$21:$G$170=$AA24)),"")</f>
        <v>0</v>
      </c>
      <c r="FF24" s="19">
        <f>IF($AA24&lt;&gt;"",SUMPRODUCT(('Booking Guest Information'!$A$21:$A$170&lt;&gt;"X")*('Booking Guest Information'!$M$21:$M$170&lt;=FF$5)*('Booking Guest Information'!$O$21:$O$170&gt;FF$5)*('Booking Guest Information'!$G$21:$G$170=$AA24)),"")</f>
        <v>0</v>
      </c>
      <c r="FG24" s="19">
        <f>IF($AA24&lt;&gt;"",SUMPRODUCT(('Booking Guest Information'!$A$21:$A$170&lt;&gt;"X")*('Booking Guest Information'!$M$21:$M$170&lt;=FG$5)*('Booking Guest Information'!$O$21:$O$170&gt;FG$5)*('Booking Guest Information'!$G$21:$G$170=$AA24)),"")</f>
        <v>0</v>
      </c>
      <c r="FH24" s="19">
        <f>IF($AA24&lt;&gt;"",SUMPRODUCT(('Booking Guest Information'!$A$21:$A$170&lt;&gt;"X")*('Booking Guest Information'!$M$21:$M$170&lt;=FH$5)*('Booking Guest Information'!$O$21:$O$170&gt;FH$5)*('Booking Guest Information'!$G$21:$G$170=$AA24)),"")</f>
        <v>0</v>
      </c>
      <c r="FI24" s="19">
        <f>IF($AA24&lt;&gt;"",SUMPRODUCT(('Booking Guest Information'!$A$21:$A$170&lt;&gt;"X")*('Booking Guest Information'!$M$21:$M$170&lt;=FI$5)*('Booking Guest Information'!$O$21:$O$170&gt;FI$5)*('Booking Guest Information'!$G$21:$G$170=$AA24)),"")</f>
        <v>0</v>
      </c>
      <c r="FJ24" s="19">
        <f>IF($AA24&lt;&gt;"",SUMPRODUCT(('Booking Guest Information'!$A$21:$A$170&lt;&gt;"X")*('Booking Guest Information'!$M$21:$M$170&lt;=FJ$5)*('Booking Guest Information'!$O$21:$O$170&gt;FJ$5)*('Booking Guest Information'!$G$21:$G$170=$AA24)),"")</f>
        <v>0</v>
      </c>
      <c r="FK24" s="19">
        <f>IF($AA24&lt;&gt;"",SUMPRODUCT(('Booking Guest Information'!$A$21:$A$170&lt;&gt;"X")*('Booking Guest Information'!$M$21:$M$170&lt;=FK$5)*('Booking Guest Information'!$O$21:$O$170&gt;FK$5)*('Booking Guest Information'!$G$21:$G$170=$AA24)),"")</f>
        <v>0</v>
      </c>
      <c r="FL24" s="19">
        <f>IF($AA24&lt;&gt;"",SUMPRODUCT(('Booking Guest Information'!$A$21:$A$170&lt;&gt;"X")*('Booking Guest Information'!$M$21:$M$170&lt;=FL$5)*('Booking Guest Information'!$O$21:$O$170&gt;FL$5)*('Booking Guest Information'!$G$21:$G$170=$AA24)),"")</f>
        <v>0</v>
      </c>
      <c r="FM24" s="19">
        <f>IF($AA24&lt;&gt;"",SUMPRODUCT(('Booking Guest Information'!$A$21:$A$170&lt;&gt;"X")*('Booking Guest Information'!$M$21:$M$170&lt;=FM$5)*('Booking Guest Information'!$O$21:$O$170&gt;FM$5)*('Booking Guest Information'!$G$21:$G$170=$AA24)),"")</f>
        <v>0</v>
      </c>
      <c r="FN24" s="19">
        <f>IF($AA24&lt;&gt;"",SUMPRODUCT(('Booking Guest Information'!$A$21:$A$170&lt;&gt;"X")*('Booking Guest Information'!$M$21:$M$170&lt;=FN$5)*('Booking Guest Information'!$O$21:$O$170&gt;FN$5)*('Booking Guest Information'!$G$21:$G$170=$AA24)),"")</f>
        <v>0</v>
      </c>
      <c r="FO24" s="19">
        <f>IF($AA24&lt;&gt;"",SUMPRODUCT(('Booking Guest Information'!$A$21:$A$170&lt;&gt;"X")*('Booking Guest Information'!$M$21:$M$170&lt;=FO$5)*('Booking Guest Information'!$O$21:$O$170&gt;FO$5)*('Booking Guest Information'!$G$21:$G$170=$AA24)),"")</f>
        <v>0</v>
      </c>
      <c r="FP24" s="19">
        <f>IF($AA24&lt;&gt;"",SUMPRODUCT(('Booking Guest Information'!$A$21:$A$170&lt;&gt;"X")*('Booking Guest Information'!$M$21:$M$170&lt;=FP$5)*('Booking Guest Information'!$O$21:$O$170&gt;FP$5)*('Booking Guest Information'!$G$21:$G$170=$AA24)),"")</f>
        <v>0</v>
      </c>
      <c r="FQ24" s="19">
        <f>IF($AA24&lt;&gt;"",SUMPRODUCT(('Booking Guest Information'!$A$21:$A$170&lt;&gt;"X")*('Booking Guest Information'!$M$21:$M$170&lt;=FQ$5)*('Booking Guest Information'!$O$21:$O$170&gt;FQ$5)*('Booking Guest Information'!$G$21:$G$170=$AA24)),"")</f>
        <v>0</v>
      </c>
      <c r="FR24" s="19">
        <f>IF($AA24&lt;&gt;"",SUMPRODUCT(('Booking Guest Information'!$A$21:$A$170&lt;&gt;"X")*('Booking Guest Information'!$M$21:$M$170&lt;=FR$5)*('Booking Guest Information'!$O$21:$O$170&gt;FR$5)*('Booking Guest Information'!$G$21:$G$170=$AA24)),"")</f>
        <v>0</v>
      </c>
      <c r="FS24" s="19">
        <f>IF($AA24&lt;&gt;"",SUMPRODUCT(('Booking Guest Information'!$A$21:$A$170&lt;&gt;"X")*('Booking Guest Information'!$M$21:$M$170&lt;=FS$5)*('Booking Guest Information'!$O$21:$O$170&gt;FS$5)*('Booking Guest Information'!$G$21:$G$170=$AA24)),"")</f>
        <v>0</v>
      </c>
      <c r="FT24" s="19">
        <f>IF($AA24&lt;&gt;"",SUMPRODUCT(('Booking Guest Information'!$A$21:$A$170&lt;&gt;"X")*('Booking Guest Information'!$M$21:$M$170&lt;=FT$5)*('Booking Guest Information'!$O$21:$O$170&gt;FT$5)*('Booking Guest Information'!$G$21:$G$170=$AA24)),"")</f>
        <v>0</v>
      </c>
      <c r="FU24" s="19">
        <f>IF($AA24&lt;&gt;"",SUMPRODUCT(('Booking Guest Information'!$A$21:$A$170&lt;&gt;"X")*('Booking Guest Information'!$M$21:$M$170&lt;=FU$5)*('Booking Guest Information'!$O$21:$O$170&gt;FU$5)*('Booking Guest Information'!$G$21:$G$170=$AA24)),"")</f>
        <v>0</v>
      </c>
      <c r="FV24" s="19">
        <f>IF($AA24&lt;&gt;"",SUMPRODUCT(('Booking Guest Information'!$A$21:$A$170&lt;&gt;"X")*('Booking Guest Information'!$M$21:$M$170&lt;=FV$5)*('Booking Guest Information'!$O$21:$O$170&gt;FV$5)*('Booking Guest Information'!$G$21:$G$170=$AA24)),"")</f>
        <v>0</v>
      </c>
      <c r="FW24" s="19">
        <f>IF($AA24&lt;&gt;"",SUMPRODUCT(('Booking Guest Information'!$A$21:$A$170&lt;&gt;"X")*('Booking Guest Information'!$M$21:$M$170&lt;=FW$5)*('Booking Guest Information'!$O$21:$O$170&gt;FW$5)*('Booking Guest Information'!$G$21:$G$170=$AA24)),"")</f>
        <v>0</v>
      </c>
      <c r="FX24" s="19">
        <f>IF($AA24&lt;&gt;"",SUMPRODUCT(('Booking Guest Information'!$A$21:$A$170&lt;&gt;"X")*('Booking Guest Information'!$M$21:$M$170&lt;=FX$5)*('Booking Guest Information'!$O$21:$O$170&gt;FX$5)*('Booking Guest Information'!$G$21:$G$170=$AA24)),"")</f>
        <v>0</v>
      </c>
      <c r="FY24" s="19">
        <f>IF($AA24&lt;&gt;"",SUMPRODUCT(('Booking Guest Information'!$A$21:$A$170&lt;&gt;"X")*('Booking Guest Information'!$M$21:$M$170&lt;=FY$5)*('Booking Guest Information'!$O$21:$O$170&gt;FY$5)*('Booking Guest Information'!$G$21:$G$170=$AA24)),"")</f>
        <v>0</v>
      </c>
      <c r="FZ24" s="19">
        <f>IF($AA24&lt;&gt;"",SUMPRODUCT(('Booking Guest Information'!$A$21:$A$170&lt;&gt;"X")*('Booking Guest Information'!$M$21:$M$170&lt;=FZ$5)*('Booking Guest Information'!$O$21:$O$170&gt;FZ$5)*('Booking Guest Information'!$G$21:$G$170=$AA24)),"")</f>
        <v>0</v>
      </c>
      <c r="GA24" s="19">
        <f>IF($AA24&lt;&gt;"",SUMPRODUCT(('Booking Guest Information'!$A$21:$A$170&lt;&gt;"X")*('Booking Guest Information'!$M$21:$M$170&lt;=GA$5)*('Booking Guest Information'!$O$21:$O$170&gt;GA$5)*('Booking Guest Information'!$G$21:$G$170=$AA24)),"")</f>
        <v>0</v>
      </c>
      <c r="GB24" s="19">
        <f>IF($AA24&lt;&gt;"",SUMPRODUCT(('Booking Guest Information'!$A$21:$A$170&lt;&gt;"X")*('Booking Guest Information'!$M$21:$M$170&lt;=GB$5)*('Booking Guest Information'!$O$21:$O$170&gt;GB$5)*('Booking Guest Information'!$G$21:$G$170=$AA24)),"")</f>
        <v>0</v>
      </c>
      <c r="GC24" s="19">
        <f>IF($AA24&lt;&gt;"",SUMPRODUCT(('Booking Guest Information'!$A$21:$A$170&lt;&gt;"X")*('Booking Guest Information'!$M$21:$M$170&lt;=GC$5)*('Booking Guest Information'!$O$21:$O$170&gt;GC$5)*('Booking Guest Information'!$G$21:$G$170=$AA24)),"")</f>
        <v>0</v>
      </c>
      <c r="GD24" s="19">
        <f>IF($AA24&lt;&gt;"",SUMPRODUCT(('Booking Guest Information'!$A$21:$A$170&lt;&gt;"X")*('Booking Guest Information'!$M$21:$M$170&lt;=GD$5)*('Booking Guest Information'!$O$21:$O$170&gt;GD$5)*('Booking Guest Information'!$G$21:$G$170=$AA24)),"")</f>
        <v>0</v>
      </c>
      <c r="GE24" s="19">
        <f>IF($AA24&lt;&gt;"",SUMPRODUCT(('Booking Guest Information'!$A$21:$A$170&lt;&gt;"X")*('Booking Guest Information'!$M$21:$M$170&lt;=GE$5)*('Booking Guest Information'!$O$21:$O$170&gt;GE$5)*('Booking Guest Information'!$G$21:$G$170=$AA24)),"")</f>
        <v>0</v>
      </c>
      <c r="GF24" s="19">
        <f>IF($AA24&lt;&gt;"",SUMPRODUCT(('Booking Guest Information'!$A$21:$A$170&lt;&gt;"X")*('Booking Guest Information'!$M$21:$M$170&lt;=GF$5)*('Booking Guest Information'!$O$21:$O$170&gt;GF$5)*('Booking Guest Information'!$G$21:$G$170=$AA24)),"")</f>
        <v>0</v>
      </c>
      <c r="GG24" s="19">
        <f>IF($AA24&lt;&gt;"",SUMPRODUCT(('Booking Guest Information'!$A$21:$A$170&lt;&gt;"X")*('Booking Guest Information'!$M$21:$M$170&lt;=GG$5)*('Booking Guest Information'!$O$21:$O$170&gt;GG$5)*('Booking Guest Information'!$G$21:$G$170=$AA24)),"")</f>
        <v>0</v>
      </c>
      <c r="GH24" s="19">
        <f>IF($AA24&lt;&gt;"",SUMPRODUCT(('Booking Guest Information'!$A$21:$A$170&lt;&gt;"X")*('Booking Guest Information'!$M$21:$M$170&lt;=GH$5)*('Booking Guest Information'!$O$21:$O$170&gt;GH$5)*('Booking Guest Information'!$G$21:$G$170=$AA24)),"")</f>
        <v>0</v>
      </c>
      <c r="GI24" s="19">
        <f>IF($AA24&lt;&gt;"",SUMPRODUCT(('Booking Guest Information'!$A$21:$A$170&lt;&gt;"X")*('Booking Guest Information'!$M$21:$M$170&lt;=GI$5)*('Booking Guest Information'!$O$21:$O$170&gt;GI$5)*('Booking Guest Information'!$G$21:$G$170=$AA24)),"")</f>
        <v>0</v>
      </c>
      <c r="GJ24" s="19">
        <f>IF($AA24&lt;&gt;"",SUMPRODUCT(('Booking Guest Information'!$A$21:$A$170&lt;&gt;"X")*('Booking Guest Information'!$M$21:$M$170&lt;=GJ$5)*('Booking Guest Information'!$O$21:$O$170&gt;GJ$5)*('Booking Guest Information'!$G$21:$G$170=$AA24)),"")</f>
        <v>0</v>
      </c>
      <c r="GK24" s="19">
        <f>IF($AA24&lt;&gt;"",SUMPRODUCT(('Booking Guest Information'!$A$21:$A$170&lt;&gt;"X")*('Booking Guest Information'!$M$21:$M$170&lt;=GK$5)*('Booking Guest Information'!$O$21:$O$170&gt;GK$5)*('Booking Guest Information'!$G$21:$G$170=$AA24)),"")</f>
        <v>0</v>
      </c>
      <c r="GL24" s="19">
        <f>IF($AA24&lt;&gt;"",SUMPRODUCT(('Booking Guest Information'!$A$21:$A$170&lt;&gt;"X")*('Booking Guest Information'!$M$21:$M$170&lt;=GL$5)*('Booking Guest Information'!$O$21:$O$170&gt;GL$5)*('Booking Guest Information'!$G$21:$G$170=$AA24)),"")</f>
        <v>0</v>
      </c>
      <c r="GM24" s="19">
        <f>IF($AA24&lt;&gt;"",SUMPRODUCT(('Booking Guest Information'!$A$21:$A$170&lt;&gt;"X")*('Booking Guest Information'!$M$21:$M$170&lt;=GM$5)*('Booking Guest Information'!$O$21:$O$170&gt;GM$5)*('Booking Guest Information'!$G$21:$G$170=$AA24)),"")</f>
        <v>0</v>
      </c>
      <c r="GN24" s="19">
        <f>IF($AA24&lt;&gt;"",SUMPRODUCT(('Booking Guest Information'!$A$21:$A$170&lt;&gt;"X")*('Booking Guest Information'!$M$21:$M$170&lt;=GN$5)*('Booking Guest Information'!$O$21:$O$170&gt;GN$5)*('Booking Guest Information'!$G$21:$G$170=$AA24)),"")</f>
        <v>0</v>
      </c>
      <c r="GO24" s="19">
        <f>IF($AA24&lt;&gt;"",SUMPRODUCT(('Booking Guest Information'!$A$21:$A$170&lt;&gt;"X")*('Booking Guest Information'!$M$21:$M$170&lt;=GO$5)*('Booking Guest Information'!$O$21:$O$170&gt;GO$5)*('Booking Guest Information'!$G$21:$G$170=$AA24)),"")</f>
        <v>0</v>
      </c>
      <c r="GP24" s="19">
        <f>IF($AA24&lt;&gt;"",SUMPRODUCT(('Booking Guest Information'!$A$21:$A$170&lt;&gt;"X")*('Booking Guest Information'!$M$21:$M$170&lt;=GP$5)*('Booking Guest Information'!$O$21:$O$170&gt;GP$5)*('Booking Guest Information'!$G$21:$G$170=$AA24)),"")</f>
        <v>0</v>
      </c>
      <c r="GQ24" s="19">
        <f>IF($AA24&lt;&gt;"",SUMPRODUCT(('Booking Guest Information'!$A$21:$A$170&lt;&gt;"X")*('Booking Guest Information'!$M$21:$M$170&lt;=GQ$5)*('Booking Guest Information'!$O$21:$O$170&gt;GQ$5)*('Booking Guest Information'!$G$21:$G$170=$AA24)),"")</f>
        <v>0</v>
      </c>
      <c r="GR24" s="19">
        <f>IF($AA24&lt;&gt;"",SUMPRODUCT(('Booking Guest Information'!$A$21:$A$170&lt;&gt;"X")*('Booking Guest Information'!$M$21:$M$170&lt;=GR$5)*('Booking Guest Information'!$O$21:$O$170&gt;GR$5)*('Booking Guest Information'!$G$21:$G$170=$AA24)),"")</f>
        <v>0</v>
      </c>
      <c r="GS24" s="19">
        <f>IF($AA24&lt;&gt;"",SUMPRODUCT(('Booking Guest Information'!$A$21:$A$170&lt;&gt;"X")*('Booking Guest Information'!$M$21:$M$170&lt;=GS$5)*('Booking Guest Information'!$O$21:$O$170&gt;GS$5)*('Booking Guest Information'!$G$21:$G$170=$AA24)),"")</f>
        <v>0</v>
      </c>
      <c r="GT24" s="19">
        <f>IF($AA24&lt;&gt;"",SUMPRODUCT(('Booking Guest Information'!$A$21:$A$170&lt;&gt;"X")*('Booking Guest Information'!$M$21:$M$170&lt;=GT$5)*('Booking Guest Information'!$O$21:$O$170&gt;GT$5)*('Booking Guest Information'!$G$21:$G$170=$AA24)),"")</f>
        <v>0</v>
      </c>
      <c r="GU24" s="19">
        <f>IF($AA24&lt;&gt;"",SUMPRODUCT(('Booking Guest Information'!$A$21:$A$170&lt;&gt;"X")*('Booking Guest Information'!$M$21:$M$170&lt;=GU$5)*('Booking Guest Information'!$O$21:$O$170&gt;GU$5)*('Booking Guest Information'!$G$21:$G$170=$AA24)),"")</f>
        <v>0</v>
      </c>
      <c r="GV24" s="19">
        <f>IF($AA24&lt;&gt;"",SUMPRODUCT(('Booking Guest Information'!$A$21:$A$170&lt;&gt;"X")*('Booking Guest Information'!$M$21:$M$170&lt;=GV$5)*('Booking Guest Information'!$O$21:$O$170&gt;GV$5)*('Booking Guest Information'!$G$21:$G$170=$AA24)),"")</f>
        <v>0</v>
      </c>
      <c r="GW24" s="19">
        <f>IF($AA24&lt;&gt;"",SUMPRODUCT(('Booking Guest Information'!$A$21:$A$170&lt;&gt;"X")*('Booking Guest Information'!$M$21:$M$170&lt;=GW$5)*('Booking Guest Information'!$O$21:$O$170&gt;GW$5)*('Booking Guest Information'!$G$21:$G$170=$AA24)),"")</f>
        <v>0</v>
      </c>
      <c r="GX24" s="19">
        <f>IF($AA24&lt;&gt;"",SUMPRODUCT(('Booking Guest Information'!$A$21:$A$170&lt;&gt;"X")*('Booking Guest Information'!$M$21:$M$170&lt;=GX$5)*('Booking Guest Information'!$O$21:$O$170&gt;GX$5)*('Booking Guest Information'!$G$21:$G$170=$AA24)),"")</f>
        <v>0</v>
      </c>
      <c r="GY24" s="19">
        <f>IF($AA24&lt;&gt;"",SUMPRODUCT(('Booking Guest Information'!$A$21:$A$170&lt;&gt;"X")*('Booking Guest Information'!$M$21:$M$170&lt;=GY$5)*('Booking Guest Information'!$O$21:$O$170&gt;GY$5)*('Booking Guest Information'!$G$21:$G$170=$AA24)),"")</f>
        <v>0</v>
      </c>
      <c r="GZ24" s="19">
        <f>IF($AA24&lt;&gt;"",SUMPRODUCT(('Booking Guest Information'!$A$21:$A$170&lt;&gt;"X")*('Booking Guest Information'!$M$21:$M$170&lt;=GZ$5)*('Booking Guest Information'!$O$21:$O$170&gt;GZ$5)*('Booking Guest Information'!$G$21:$G$170=$AA24)),"")</f>
        <v>0</v>
      </c>
      <c r="HA24" s="19">
        <f>IF($AA24&lt;&gt;"",SUMPRODUCT(('Booking Guest Information'!$A$21:$A$170&lt;&gt;"X")*('Booking Guest Information'!$M$21:$M$170&lt;=HA$5)*('Booking Guest Information'!$O$21:$O$170&gt;HA$5)*('Booking Guest Information'!$G$21:$G$170=$AA24)),"")</f>
        <v>0</v>
      </c>
      <c r="HB24" s="19">
        <f>IF($AA24&lt;&gt;"",SUMPRODUCT(('Booking Guest Information'!$A$21:$A$170&lt;&gt;"X")*('Booking Guest Information'!$M$21:$M$170&lt;=HB$5)*('Booking Guest Information'!$O$21:$O$170&gt;HB$5)*('Booking Guest Information'!$G$21:$G$170=$AA24)),"")</f>
        <v>0</v>
      </c>
      <c r="HC24" s="19">
        <f>IF($AA24&lt;&gt;"",SUMPRODUCT(('Booking Guest Information'!$A$21:$A$170&lt;&gt;"X")*('Booking Guest Information'!$M$21:$M$170&lt;=HC$5)*('Booking Guest Information'!$O$21:$O$170&gt;HC$5)*('Booking Guest Information'!$G$21:$G$170=$AA24)),"")</f>
        <v>0</v>
      </c>
      <c r="HD24" s="19">
        <f>IF($AA24&lt;&gt;"",SUMPRODUCT(('Booking Guest Information'!$A$21:$A$170&lt;&gt;"X")*('Booking Guest Information'!$M$21:$M$170&lt;=HD$5)*('Booking Guest Information'!$O$21:$O$170&gt;HD$5)*('Booking Guest Information'!$G$21:$G$170=$AA24)),"")</f>
        <v>0</v>
      </c>
      <c r="HE24" s="19">
        <f>IF($AA24&lt;&gt;"",SUMPRODUCT(('Booking Guest Information'!$A$21:$A$170&lt;&gt;"X")*('Booking Guest Information'!$M$21:$M$170&lt;=HE$5)*('Booking Guest Information'!$O$21:$O$170&gt;HE$5)*('Booking Guest Information'!$G$21:$G$170=$AA24)),"")</f>
        <v>0</v>
      </c>
      <c r="HF24" s="19">
        <f>IF($AA24&lt;&gt;"",SUMPRODUCT(('Booking Guest Information'!$A$21:$A$170&lt;&gt;"X")*('Booking Guest Information'!$M$21:$M$170&lt;=HF$5)*('Booking Guest Information'!$O$21:$O$170&gt;HF$5)*('Booking Guest Information'!$G$21:$G$170=$AA24)),"")</f>
        <v>0</v>
      </c>
      <c r="HG24" s="19">
        <f>IF($AA24&lt;&gt;"",SUMPRODUCT(('Booking Guest Information'!$A$21:$A$170&lt;&gt;"X")*('Booking Guest Information'!$M$21:$M$170&lt;=HG$5)*('Booking Guest Information'!$O$21:$O$170&gt;HG$5)*('Booking Guest Information'!$G$21:$G$170=$AA24)),"")</f>
        <v>0</v>
      </c>
      <c r="HH24" s="19">
        <f>IF($AA24&lt;&gt;"",SUMPRODUCT(('Booking Guest Information'!$A$21:$A$170&lt;&gt;"X")*('Booking Guest Information'!$M$21:$M$170&lt;=HH$5)*('Booking Guest Information'!$O$21:$O$170&gt;HH$5)*('Booking Guest Information'!$G$21:$G$170=$AA24)),"")</f>
        <v>0</v>
      </c>
      <c r="HI24" s="19">
        <f>IF($AA24&lt;&gt;"",SUMPRODUCT(('Booking Guest Information'!$A$21:$A$170&lt;&gt;"X")*('Booking Guest Information'!$M$21:$M$170&lt;=HI$5)*('Booking Guest Information'!$O$21:$O$170&gt;HI$5)*('Booking Guest Information'!$G$21:$G$170=$AA24)),"")</f>
        <v>0</v>
      </c>
      <c r="HJ24" s="19">
        <f>IF($AA24&lt;&gt;"",SUMPRODUCT(('Booking Guest Information'!$A$21:$A$170&lt;&gt;"X")*('Booking Guest Information'!$M$21:$M$170&lt;=HJ$5)*('Booking Guest Information'!$O$21:$O$170&gt;HJ$5)*('Booking Guest Information'!$G$21:$G$170=$AA24)),"")</f>
        <v>0</v>
      </c>
      <c r="HK24" s="19">
        <f>IF($AA24&lt;&gt;"",SUMPRODUCT(('Booking Guest Information'!$A$21:$A$170&lt;&gt;"X")*('Booking Guest Information'!$M$21:$M$170&lt;=HK$5)*('Booking Guest Information'!$O$21:$O$170&gt;HK$5)*('Booking Guest Information'!$G$21:$G$170=$AA24)),"")</f>
        <v>0</v>
      </c>
      <c r="HL24" s="19">
        <f>IF($AA24&lt;&gt;"",SUMPRODUCT(('Booking Guest Information'!$A$21:$A$170&lt;&gt;"X")*('Booking Guest Information'!$M$21:$M$170&lt;=HL$5)*('Booking Guest Information'!$O$21:$O$170&gt;HL$5)*('Booking Guest Information'!$G$21:$G$170=$AA24)),"")</f>
        <v>0</v>
      </c>
      <c r="HM24" s="19">
        <f>IF($AA24&lt;&gt;"",SUMPRODUCT(('Booking Guest Information'!$A$21:$A$170&lt;&gt;"X")*('Booking Guest Information'!$M$21:$M$170&lt;=HM$5)*('Booking Guest Information'!$O$21:$O$170&gt;HM$5)*('Booking Guest Information'!$G$21:$G$170=$AA24)),"")</f>
        <v>0</v>
      </c>
      <c r="HN24" s="19">
        <f>IF($AA24&lt;&gt;"",SUMPRODUCT(('Booking Guest Information'!$A$21:$A$170&lt;&gt;"X")*('Booking Guest Information'!$M$21:$M$170&lt;=HN$5)*('Booking Guest Information'!$O$21:$O$170&gt;HN$5)*('Booking Guest Information'!$G$21:$G$170=$AA24)),"")</f>
        <v>0</v>
      </c>
      <c r="HO24" s="19">
        <f>IF($AA24&lt;&gt;"",SUMPRODUCT(('Booking Guest Information'!$A$21:$A$170&lt;&gt;"X")*('Booking Guest Information'!$M$21:$M$170&lt;=HO$5)*('Booking Guest Information'!$O$21:$O$170&gt;HO$5)*('Booking Guest Information'!$G$21:$G$170=$AA24)),"")</f>
        <v>0</v>
      </c>
      <c r="HP24" s="19">
        <f>IF($AA24&lt;&gt;"",SUMPRODUCT(('Booking Guest Information'!$A$21:$A$170&lt;&gt;"X")*('Booking Guest Information'!$M$21:$M$170&lt;=HP$5)*('Booking Guest Information'!$O$21:$O$170&gt;HP$5)*('Booking Guest Information'!$G$21:$G$170=$AA24)),"")</f>
        <v>0</v>
      </c>
      <c r="HQ24" s="19">
        <f>IF($AA24&lt;&gt;"",SUMPRODUCT(('Booking Guest Information'!$A$21:$A$170&lt;&gt;"X")*('Booking Guest Information'!$M$21:$M$170&lt;=HQ$5)*('Booking Guest Information'!$O$21:$O$170&gt;HQ$5)*('Booking Guest Information'!$G$21:$G$170=$AA24)),"")</f>
        <v>0</v>
      </c>
      <c r="HR24" s="19">
        <f>IF($AA24&lt;&gt;"",SUMPRODUCT(('Booking Guest Information'!$A$21:$A$170&lt;&gt;"X")*('Booking Guest Information'!$M$21:$M$170&lt;=HR$5)*('Booking Guest Information'!$O$21:$O$170&gt;HR$5)*('Booking Guest Information'!$G$21:$G$170=$AA24)),"")</f>
        <v>0</v>
      </c>
      <c r="HS24" s="19">
        <f>IF($AA24&lt;&gt;"",SUMPRODUCT(('Booking Guest Information'!$A$21:$A$170&lt;&gt;"X")*('Booking Guest Information'!$M$21:$M$170&lt;=HS$5)*('Booking Guest Information'!$O$21:$O$170&gt;HS$5)*('Booking Guest Information'!$G$21:$G$170=$AA24)),"")</f>
        <v>0</v>
      </c>
      <c r="HT24" s="19">
        <f>IF($AA24&lt;&gt;"",SUMPRODUCT(('Booking Guest Information'!$A$21:$A$170&lt;&gt;"X")*('Booking Guest Information'!$M$21:$M$170&lt;=HT$5)*('Booking Guest Information'!$O$21:$O$170&gt;HT$5)*('Booking Guest Information'!$G$21:$G$170=$AA24)),"")</f>
        <v>0</v>
      </c>
      <c r="HU24" s="19">
        <f>IF($AA24&lt;&gt;"",SUMPRODUCT(('Booking Guest Information'!$A$21:$A$170&lt;&gt;"X")*('Booking Guest Information'!$M$21:$M$170&lt;=HU$5)*('Booking Guest Information'!$O$21:$O$170&gt;HU$5)*('Booking Guest Information'!$G$21:$G$170=$AA24)),"")</f>
        <v>0</v>
      </c>
      <c r="HV24" s="19">
        <f>IF($AA24&lt;&gt;"",SUMPRODUCT(('Booking Guest Information'!$A$21:$A$170&lt;&gt;"X")*('Booking Guest Information'!$M$21:$M$170&lt;=HV$5)*('Booking Guest Information'!$O$21:$O$170&gt;HV$5)*('Booking Guest Information'!$G$21:$G$170=$AA24)),"")</f>
        <v>0</v>
      </c>
      <c r="HW24" s="19">
        <f>IF($AA24&lt;&gt;"",SUMPRODUCT(('Booking Guest Information'!$A$21:$A$170&lt;&gt;"X")*('Booking Guest Information'!$M$21:$M$170&lt;=HW$5)*('Booking Guest Information'!$O$21:$O$170&gt;HW$5)*('Booking Guest Information'!$G$21:$G$170=$AA24)),"")</f>
        <v>0</v>
      </c>
      <c r="HX24" s="19">
        <f>IF($AA24&lt;&gt;"",SUMPRODUCT(('Booking Guest Information'!$A$21:$A$170&lt;&gt;"X")*('Booking Guest Information'!$M$21:$M$170&lt;=HX$5)*('Booking Guest Information'!$O$21:$O$170&gt;HX$5)*('Booking Guest Information'!$G$21:$G$170=$AA24)),"")</f>
        <v>0</v>
      </c>
      <c r="HY24" s="19">
        <f>IF($AA24&lt;&gt;"",SUMPRODUCT(('Booking Guest Information'!$A$21:$A$170&lt;&gt;"X")*('Booking Guest Information'!$M$21:$M$170&lt;=HY$5)*('Booking Guest Information'!$O$21:$O$170&gt;HY$5)*('Booking Guest Information'!$G$21:$G$170=$AA24)),"")</f>
        <v>0</v>
      </c>
      <c r="HZ24" s="19">
        <f>IF($AA24&lt;&gt;"",SUMPRODUCT(('Booking Guest Information'!$A$21:$A$170&lt;&gt;"X")*('Booking Guest Information'!$M$21:$M$170&lt;=HZ$5)*('Booking Guest Information'!$O$21:$O$170&gt;HZ$5)*('Booking Guest Information'!$G$21:$G$170=$AA24)),"")</f>
        <v>0</v>
      </c>
      <c r="IA24" s="19">
        <f>IF($AA24&lt;&gt;"",SUMPRODUCT(('Booking Guest Information'!$A$21:$A$170&lt;&gt;"X")*('Booking Guest Information'!$M$21:$M$170&lt;=IA$5)*('Booking Guest Information'!$O$21:$O$170&gt;IA$5)*('Booking Guest Information'!$G$21:$G$170=$AA24)),"")</f>
        <v>0</v>
      </c>
      <c r="IB24" s="19">
        <f>IF($AA24&lt;&gt;"",SUMPRODUCT(('Booking Guest Information'!$A$21:$A$170&lt;&gt;"X")*('Booking Guest Information'!$M$21:$M$170&lt;=IB$5)*('Booking Guest Information'!$O$21:$O$170&gt;IB$5)*('Booking Guest Information'!$G$21:$G$170=$AA24)),"")</f>
        <v>0</v>
      </c>
      <c r="IC24" s="19">
        <f>IF($AA24&lt;&gt;"",SUMPRODUCT(('Booking Guest Information'!$A$21:$A$170&lt;&gt;"X")*('Booking Guest Information'!$M$21:$M$170&lt;=IC$5)*('Booking Guest Information'!$O$21:$O$170&gt;IC$5)*('Booking Guest Information'!$G$21:$G$170=$AA24)),"")</f>
        <v>0</v>
      </c>
      <c r="ID24" s="19">
        <f>IF($AA24&lt;&gt;"",SUMPRODUCT(('Booking Guest Information'!$A$21:$A$170&lt;&gt;"X")*('Booking Guest Information'!$M$21:$M$170&lt;=ID$5)*('Booking Guest Information'!$O$21:$O$170&gt;ID$5)*('Booking Guest Information'!$G$21:$G$170=$AA24)),"")</f>
        <v>0</v>
      </c>
      <c r="IE24" s="19">
        <f>IF($AA24&lt;&gt;"",SUMPRODUCT(('Booking Guest Information'!$A$21:$A$170&lt;&gt;"X")*('Booking Guest Information'!$M$21:$M$170&lt;=IE$5)*('Booking Guest Information'!$O$21:$O$170&gt;IE$5)*('Booking Guest Information'!$G$21:$G$170=$AA24)),"")</f>
        <v>0</v>
      </c>
      <c r="IF24" s="19">
        <f>IF($AA24&lt;&gt;"",SUMPRODUCT(('Booking Guest Information'!$A$21:$A$170&lt;&gt;"X")*('Booking Guest Information'!$M$21:$M$170&lt;=IF$5)*('Booking Guest Information'!$O$21:$O$170&gt;IF$5)*('Booking Guest Information'!$G$21:$G$170=$AA24)),"")</f>
        <v>0</v>
      </c>
      <c r="IG24" s="19">
        <f>IF($AA24&lt;&gt;"",SUMPRODUCT(('Booking Guest Information'!$A$21:$A$170&lt;&gt;"X")*('Booking Guest Information'!$M$21:$M$170&lt;=IG$5)*('Booking Guest Information'!$O$21:$O$170&gt;IG$5)*('Booking Guest Information'!$G$21:$G$170=$AA24)),"")</f>
        <v>0</v>
      </c>
      <c r="IH24" s="19">
        <f>IF($AA24&lt;&gt;"",SUMPRODUCT(('Booking Guest Information'!$A$21:$A$170&lt;&gt;"X")*('Booking Guest Information'!$M$21:$M$170&lt;=IH$5)*('Booking Guest Information'!$O$21:$O$170&gt;IH$5)*('Booking Guest Information'!$G$21:$G$170=$AA24)),"")</f>
        <v>0</v>
      </c>
      <c r="II24" s="19">
        <f>IF($AA24&lt;&gt;"",SUMPRODUCT(('Booking Guest Information'!$A$21:$A$170&lt;&gt;"X")*('Booking Guest Information'!$M$21:$M$170&lt;=II$5)*('Booking Guest Information'!$O$21:$O$170&gt;II$5)*('Booking Guest Information'!$G$21:$G$170=$AA24)),"")</f>
        <v>0</v>
      </c>
      <c r="IJ24" s="19">
        <f>IF($AA24&lt;&gt;"",SUMPRODUCT(('Booking Guest Information'!$A$21:$A$170&lt;&gt;"X")*('Booking Guest Information'!$M$21:$M$170&lt;=IJ$5)*('Booking Guest Information'!$O$21:$O$170&gt;IJ$5)*('Booking Guest Information'!$G$21:$G$170=$AA24)),"")</f>
        <v>0</v>
      </c>
      <c r="IK24" s="19">
        <f>IF($AA24&lt;&gt;"",SUMPRODUCT(('Booking Guest Information'!$A$21:$A$170&lt;&gt;"X")*('Booking Guest Information'!$M$21:$M$170&lt;=IK$5)*('Booking Guest Information'!$O$21:$O$170&gt;IK$5)*('Booking Guest Information'!$G$21:$G$170=$AA24)),"")</f>
        <v>0</v>
      </c>
      <c r="IL24" s="19">
        <f>IF($AA24&lt;&gt;"",SUMPRODUCT(('Booking Guest Information'!$A$21:$A$170&lt;&gt;"X")*('Booking Guest Information'!$M$21:$M$170&lt;=IL$5)*('Booking Guest Information'!$O$21:$O$170&gt;IL$5)*('Booking Guest Information'!$G$21:$G$170=$AA24)),"")</f>
        <v>0</v>
      </c>
      <c r="IM24" s="19">
        <f>IF($AA24&lt;&gt;"",SUMPRODUCT(('Booking Guest Information'!$A$21:$A$170&lt;&gt;"X")*('Booking Guest Information'!$M$21:$M$170&lt;=IM$5)*('Booking Guest Information'!$O$21:$O$170&gt;IM$5)*('Booking Guest Information'!$G$21:$G$170=$AA24)),"")</f>
        <v>0</v>
      </c>
      <c r="IN24" s="19">
        <f>IF($AA24&lt;&gt;"",SUMPRODUCT(('Booking Guest Information'!$A$21:$A$170&lt;&gt;"X")*('Booking Guest Information'!$M$21:$M$170&lt;=IN$5)*('Booking Guest Information'!$O$21:$O$170&gt;IN$5)*('Booking Guest Information'!$G$21:$G$170=$AA24)),"")</f>
        <v>0</v>
      </c>
      <c r="IO24" s="19">
        <f>IF($AA24&lt;&gt;"",SUMPRODUCT(('Booking Guest Information'!$A$21:$A$170&lt;&gt;"X")*('Booking Guest Information'!$M$21:$M$170&lt;=IO$5)*('Booking Guest Information'!$O$21:$O$170&gt;IO$5)*('Booking Guest Information'!$G$21:$G$170=$AA24)),"")</f>
        <v>0</v>
      </c>
      <c r="IP24" s="19">
        <f>IF($AA24&lt;&gt;"",SUMPRODUCT(('Booking Guest Information'!$A$21:$A$170&lt;&gt;"X")*('Booking Guest Information'!$M$21:$M$170&lt;=IP$5)*('Booking Guest Information'!$O$21:$O$170&gt;IP$5)*('Booking Guest Information'!$G$21:$G$170=$AA24)),"")</f>
        <v>0</v>
      </c>
      <c r="IQ24" s="19">
        <f>IF($AA24&lt;&gt;"",SUMPRODUCT(('Booking Guest Information'!$A$21:$A$170&lt;&gt;"X")*('Booking Guest Information'!$M$21:$M$170&lt;=IQ$5)*('Booking Guest Information'!$O$21:$O$170&gt;IQ$5)*('Booking Guest Information'!$G$21:$G$170=$AA24)),"")</f>
        <v>0</v>
      </c>
      <c r="IR24" s="19">
        <f>IF($AA24&lt;&gt;"",SUMPRODUCT(('Booking Guest Information'!$A$21:$A$170&lt;&gt;"X")*('Booking Guest Information'!$M$21:$M$170&lt;=IR$5)*('Booking Guest Information'!$O$21:$O$170&gt;IR$5)*('Booking Guest Information'!$G$21:$G$170=$AA24)),"")</f>
        <v>0</v>
      </c>
      <c r="IS24" s="19">
        <f>IF($AA24&lt;&gt;"",SUMPRODUCT(('Booking Guest Information'!$A$21:$A$170&lt;&gt;"X")*('Booking Guest Information'!$M$21:$M$170&lt;=IS$5)*('Booking Guest Information'!$O$21:$O$170&gt;IS$5)*('Booking Guest Information'!$G$21:$G$170=$AA24)),"")</f>
        <v>0</v>
      </c>
      <c r="IT24" s="19">
        <f>IF($AA24&lt;&gt;"",SUMPRODUCT(('Booking Guest Information'!$A$21:$A$170&lt;&gt;"X")*('Booking Guest Information'!$M$21:$M$170&lt;=IT$5)*('Booking Guest Information'!$O$21:$O$170&gt;IT$5)*('Booking Guest Information'!$G$21:$G$170=$AA24)),"")</f>
        <v>0</v>
      </c>
      <c r="IU24" s="19">
        <f>IF($AA24&lt;&gt;"",SUMPRODUCT(('Booking Guest Information'!$A$21:$A$170&lt;&gt;"X")*('Booking Guest Information'!$M$21:$M$170&lt;=IU$5)*('Booking Guest Information'!$O$21:$O$170&gt;IU$5)*('Booking Guest Information'!$G$21:$G$170=$AA24)),"")</f>
        <v>0</v>
      </c>
      <c r="IV24" s="19">
        <f>IF($AA24&lt;&gt;"",SUMPRODUCT(('Booking Guest Information'!$A$21:$A$170&lt;&gt;"X")*('Booking Guest Information'!$M$21:$M$170&lt;=IV$5)*('Booking Guest Information'!$O$21:$O$170&gt;IV$5)*('Booking Guest Information'!$G$21:$G$170=$AA24)),"")</f>
        <v>0</v>
      </c>
      <c r="IW24" s="19">
        <f>IF($AA24&lt;&gt;"",SUMPRODUCT(('Booking Guest Information'!$A$21:$A$170&lt;&gt;"X")*('Booking Guest Information'!$M$21:$M$170&lt;=IW$5)*('Booking Guest Information'!$O$21:$O$170&gt;IW$5)*('Booking Guest Information'!$G$21:$G$170=$AA24)),"")</f>
        <v>0</v>
      </c>
      <c r="IX24" s="19">
        <f>IF($AA24&lt;&gt;"",SUMPRODUCT(('Booking Guest Information'!$A$21:$A$170&lt;&gt;"X")*('Booking Guest Information'!$M$21:$M$170&lt;=IX$5)*('Booking Guest Information'!$O$21:$O$170&gt;IX$5)*('Booking Guest Information'!$G$21:$G$170=$AA24)),"")</f>
        <v>0</v>
      </c>
      <c r="IY24" s="19">
        <f>IF($AA24&lt;&gt;"",SUMPRODUCT(('Booking Guest Information'!$A$21:$A$170&lt;&gt;"X")*('Booking Guest Information'!$M$21:$M$170&lt;=IY$5)*('Booking Guest Information'!$O$21:$O$170&gt;IY$5)*('Booking Guest Information'!$G$21:$G$170=$AA24)),"")</f>
        <v>0</v>
      </c>
      <c r="IZ24" s="19">
        <f>IF($AA24&lt;&gt;"",SUMPRODUCT(('Booking Guest Information'!$A$21:$A$170&lt;&gt;"X")*('Booking Guest Information'!$M$21:$M$170&lt;=IZ$5)*('Booking Guest Information'!$O$21:$O$170&gt;IZ$5)*('Booking Guest Information'!$G$21:$G$170=$AA24)),"")</f>
        <v>0</v>
      </c>
      <c r="JA24" s="19">
        <f>IF($AA24&lt;&gt;"",SUMPRODUCT(('Booking Guest Information'!$A$21:$A$170&lt;&gt;"X")*('Booking Guest Information'!$M$21:$M$170&lt;=JA$5)*('Booking Guest Information'!$O$21:$O$170&gt;JA$5)*('Booking Guest Information'!$G$21:$G$170=$AA24)),"")</f>
        <v>0</v>
      </c>
      <c r="JB24" s="19">
        <f>IF($AA24&lt;&gt;"",SUMPRODUCT(('Booking Guest Information'!$A$21:$A$170&lt;&gt;"X")*('Booking Guest Information'!$M$21:$M$170&lt;=JB$5)*('Booking Guest Information'!$O$21:$O$170&gt;JB$5)*('Booking Guest Information'!$G$21:$G$170=$AA24)),"")</f>
        <v>0</v>
      </c>
      <c r="JC24" s="19">
        <f>IF($AA24&lt;&gt;"",SUMPRODUCT(('Booking Guest Information'!$A$21:$A$170&lt;&gt;"X")*('Booking Guest Information'!$M$21:$M$170&lt;=JC$5)*('Booking Guest Information'!$O$21:$O$170&gt;JC$5)*('Booking Guest Information'!$G$21:$G$170=$AA24)),"")</f>
        <v>0</v>
      </c>
      <c r="JD24" s="19">
        <f>IF($AA24&lt;&gt;"",SUMPRODUCT(('Booking Guest Information'!$A$21:$A$170&lt;&gt;"X")*('Booking Guest Information'!$M$21:$M$170&lt;=JD$5)*('Booking Guest Information'!$O$21:$O$170&gt;JD$5)*('Booking Guest Information'!$G$21:$G$170=$AA24)),"")</f>
        <v>0</v>
      </c>
      <c r="JE24" s="19">
        <f>IF($AA24&lt;&gt;"",SUMPRODUCT(('Booking Guest Information'!$A$21:$A$170&lt;&gt;"X")*('Booking Guest Information'!$M$21:$M$170&lt;=JE$5)*('Booking Guest Information'!$O$21:$O$170&gt;JE$5)*('Booking Guest Information'!$G$21:$G$170=$AA24)),"")</f>
        <v>0</v>
      </c>
      <c r="JF24" s="19">
        <f>IF($AA24&lt;&gt;"",SUMPRODUCT(('Booking Guest Information'!$A$21:$A$170&lt;&gt;"X")*('Booking Guest Information'!$M$21:$M$170&lt;=JF$5)*('Booking Guest Information'!$O$21:$O$170&gt;JF$5)*('Booking Guest Information'!$G$21:$G$170=$AA24)),"")</f>
        <v>0</v>
      </c>
      <c r="JG24" s="19">
        <f>IF($AA24&lt;&gt;"",SUMPRODUCT(('Booking Guest Information'!$A$21:$A$170&lt;&gt;"X")*('Booking Guest Information'!$M$21:$M$170&lt;=JG$5)*('Booking Guest Information'!$O$21:$O$170&gt;JG$5)*('Booking Guest Information'!$G$21:$G$170=$AA24)),"")</f>
        <v>0</v>
      </c>
      <c r="JH24" s="19">
        <f>IF($AA24&lt;&gt;"",SUMPRODUCT(('Booking Guest Information'!$A$21:$A$170&lt;&gt;"X")*('Booking Guest Information'!$M$21:$M$170&lt;=JH$5)*('Booking Guest Information'!$O$21:$O$170&gt;JH$5)*('Booking Guest Information'!$G$21:$G$170=$AA24)),"")</f>
        <v>0</v>
      </c>
      <c r="JI24" s="19">
        <f>IF($AA24&lt;&gt;"",SUMPRODUCT(('Booking Guest Information'!$A$21:$A$170&lt;&gt;"X")*('Booking Guest Information'!$M$21:$M$170&lt;=JI$5)*('Booking Guest Information'!$O$21:$O$170&gt;JI$5)*('Booking Guest Information'!$G$21:$G$170=$AA24)),"")</f>
        <v>0</v>
      </c>
      <c r="JJ24" s="19">
        <f>IF($AA24&lt;&gt;"",SUMPRODUCT(('Booking Guest Information'!$A$21:$A$170&lt;&gt;"X")*('Booking Guest Information'!$M$21:$M$170&lt;=JJ$5)*('Booking Guest Information'!$O$21:$O$170&gt;JJ$5)*('Booking Guest Information'!$G$21:$G$170=$AA24)),"")</f>
        <v>0</v>
      </c>
      <c r="JK24" s="19">
        <f>IF($AA24&lt;&gt;"",SUMPRODUCT(('Booking Guest Information'!$A$21:$A$170&lt;&gt;"X")*('Booking Guest Information'!$M$21:$M$170&lt;=JK$5)*('Booking Guest Information'!$O$21:$O$170&gt;JK$5)*('Booking Guest Information'!$G$21:$G$170=$AA24)),"")</f>
        <v>0</v>
      </c>
      <c r="JL24" s="19">
        <f>IF($AA24&lt;&gt;"",SUMPRODUCT(('Booking Guest Information'!$A$21:$A$170&lt;&gt;"X")*('Booking Guest Information'!$M$21:$M$170&lt;=JL$5)*('Booking Guest Information'!$O$21:$O$170&gt;JL$5)*('Booking Guest Information'!$G$21:$G$170=$AA24)),"")</f>
        <v>0</v>
      </c>
      <c r="JM24" s="19">
        <f>IF($AA24&lt;&gt;"",SUMPRODUCT(('Booking Guest Information'!$A$21:$A$170&lt;&gt;"X")*('Booking Guest Information'!$M$21:$M$170&lt;=JM$5)*('Booking Guest Information'!$O$21:$O$170&gt;JM$5)*('Booking Guest Information'!$G$21:$G$170=$AA24)),"")</f>
        <v>0</v>
      </c>
      <c r="JN24" s="19">
        <f>IF($AA24&lt;&gt;"",SUMPRODUCT(('Booking Guest Information'!$A$21:$A$170&lt;&gt;"X")*('Booking Guest Information'!$M$21:$M$170&lt;=JN$5)*('Booking Guest Information'!$O$21:$O$170&gt;JN$5)*('Booking Guest Information'!$G$21:$G$170=$AA24)),"")</f>
        <v>0</v>
      </c>
      <c r="JO24" s="19">
        <f>IF($AA24&lt;&gt;"",SUMPRODUCT(('Booking Guest Information'!$A$21:$A$170&lt;&gt;"X")*('Booking Guest Information'!$M$21:$M$170&lt;=JO$5)*('Booking Guest Information'!$O$21:$O$170&gt;JO$5)*('Booking Guest Information'!$G$21:$G$170=$AA24)),"")</f>
        <v>0</v>
      </c>
      <c r="JP24" s="19">
        <f>IF($AA24&lt;&gt;"",SUMPRODUCT(('Booking Guest Information'!$A$21:$A$170&lt;&gt;"X")*('Booking Guest Information'!$M$21:$M$170&lt;=JP$5)*('Booking Guest Information'!$O$21:$O$170&gt;JP$5)*('Booking Guest Information'!$G$21:$G$170=$AA24)),"")</f>
        <v>0</v>
      </c>
      <c r="JQ24" s="19">
        <f>IF($AA24&lt;&gt;"",SUMPRODUCT(('Booking Guest Information'!$A$21:$A$170&lt;&gt;"X")*('Booking Guest Information'!$M$21:$M$170&lt;=JQ$5)*('Booking Guest Information'!$O$21:$O$170&gt;JQ$5)*('Booking Guest Information'!$G$21:$G$170=$AA24)),"")</f>
        <v>0</v>
      </c>
      <c r="JR24" s="19">
        <f>IF($AA24&lt;&gt;"",SUMPRODUCT(('Booking Guest Information'!$A$21:$A$170&lt;&gt;"X")*('Booking Guest Information'!$M$21:$M$170&lt;=JR$5)*('Booking Guest Information'!$O$21:$O$170&gt;JR$5)*('Booking Guest Information'!$G$21:$G$170=$AA24)),"")</f>
        <v>0</v>
      </c>
      <c r="JS24" s="19">
        <f>IF($AA24&lt;&gt;"",SUMPRODUCT(('Booking Guest Information'!$A$21:$A$170&lt;&gt;"X")*('Booking Guest Information'!$M$21:$M$170&lt;=JS$5)*('Booking Guest Information'!$O$21:$O$170&gt;JS$5)*('Booking Guest Information'!$G$21:$G$170=$AA24)),"")</f>
        <v>0</v>
      </c>
      <c r="JT24" s="19">
        <f>IF($AA24&lt;&gt;"",SUMPRODUCT(('Booking Guest Information'!$A$21:$A$170&lt;&gt;"X")*('Booking Guest Information'!$M$21:$M$170&lt;=JT$5)*('Booking Guest Information'!$O$21:$O$170&gt;JT$5)*('Booking Guest Information'!$G$21:$G$170=$AA24)),"")</f>
        <v>0</v>
      </c>
      <c r="JU24" s="19">
        <f>IF($AA24&lt;&gt;"",SUMPRODUCT(('Booking Guest Information'!$A$21:$A$170&lt;&gt;"X")*('Booking Guest Information'!$M$21:$M$170&lt;=JU$5)*('Booking Guest Information'!$O$21:$O$170&gt;JU$5)*('Booking Guest Information'!$G$21:$G$170=$AA24)),"")</f>
        <v>0</v>
      </c>
      <c r="JV24" s="19">
        <f>IF($AA24&lt;&gt;"",SUMPRODUCT(('Booking Guest Information'!$A$21:$A$170&lt;&gt;"X")*('Booking Guest Information'!$M$21:$M$170&lt;=JV$5)*('Booking Guest Information'!$O$21:$O$170&gt;JV$5)*('Booking Guest Information'!$G$21:$G$170=$AA24)),"")</f>
        <v>0</v>
      </c>
      <c r="JW24" s="19">
        <f>IF($AA24&lt;&gt;"",SUMPRODUCT(('Booking Guest Information'!$A$21:$A$170&lt;&gt;"X")*('Booking Guest Information'!$M$21:$M$170&lt;=JW$5)*('Booking Guest Information'!$O$21:$O$170&gt;JW$5)*('Booking Guest Information'!$G$21:$G$170=$AA24)),"")</f>
        <v>0</v>
      </c>
      <c r="JX24" s="19">
        <f>IF($AA24&lt;&gt;"",SUMPRODUCT(('Booking Guest Information'!$A$21:$A$170&lt;&gt;"X")*('Booking Guest Information'!$M$21:$M$170&lt;=JX$5)*('Booking Guest Information'!$O$21:$O$170&gt;JX$5)*('Booking Guest Information'!$G$21:$G$170=$AA24)),"")</f>
        <v>0</v>
      </c>
      <c r="JY24" s="19">
        <f>IF($AA24&lt;&gt;"",SUMPRODUCT(('Booking Guest Information'!$A$21:$A$170&lt;&gt;"X")*('Booking Guest Information'!$M$21:$M$170&lt;=JY$5)*('Booking Guest Information'!$O$21:$O$170&gt;JY$5)*('Booking Guest Information'!$G$21:$G$170=$AA24)),"")</f>
        <v>0</v>
      </c>
      <c r="JZ24" s="19">
        <f>IF($AA24&lt;&gt;"",SUMPRODUCT(('Booking Guest Information'!$A$21:$A$170&lt;&gt;"X")*('Booking Guest Information'!$M$21:$M$170&lt;=JZ$5)*('Booking Guest Information'!$O$21:$O$170&gt;JZ$5)*('Booking Guest Information'!$G$21:$G$170=$AA24)),"")</f>
        <v>0</v>
      </c>
      <c r="KA24" s="19">
        <f>IF($AA24&lt;&gt;"",SUMPRODUCT(('Booking Guest Information'!$A$21:$A$170&lt;&gt;"X")*('Booking Guest Information'!$M$21:$M$170&lt;=KA$5)*('Booking Guest Information'!$O$21:$O$170&gt;KA$5)*('Booking Guest Information'!$G$21:$G$170=$AA24)),"")</f>
        <v>0</v>
      </c>
      <c r="KB24" s="19">
        <f>IF($AA24&lt;&gt;"",SUMPRODUCT(('Booking Guest Information'!$A$21:$A$170&lt;&gt;"X")*('Booking Guest Information'!$M$21:$M$170&lt;=KB$5)*('Booking Guest Information'!$O$21:$O$170&gt;KB$5)*('Booking Guest Information'!$G$21:$G$170=$AA24)),"")</f>
        <v>0</v>
      </c>
      <c r="KC24" s="19">
        <f>IF($AA24&lt;&gt;"",SUMPRODUCT(('Booking Guest Information'!$A$21:$A$170&lt;&gt;"X")*('Booking Guest Information'!$M$21:$M$170&lt;=KC$5)*('Booking Guest Information'!$O$21:$O$170&gt;KC$5)*('Booking Guest Information'!$G$21:$G$170=$AA24)),"")</f>
        <v>0</v>
      </c>
      <c r="KD24" s="19">
        <f>IF($AA24&lt;&gt;"",SUMPRODUCT(('Booking Guest Information'!$A$21:$A$170&lt;&gt;"X")*('Booking Guest Information'!$M$21:$M$170&lt;=KD$5)*('Booking Guest Information'!$O$21:$O$170&gt;KD$5)*('Booking Guest Information'!$G$21:$G$170=$AA24)),"")</f>
        <v>0</v>
      </c>
      <c r="KE24" s="19">
        <f>IF($AA24&lt;&gt;"",SUMPRODUCT(('Booking Guest Information'!$A$21:$A$170&lt;&gt;"X")*('Booking Guest Information'!$M$21:$M$170&lt;=KE$5)*('Booking Guest Information'!$O$21:$O$170&gt;KE$5)*('Booking Guest Information'!$G$21:$G$170=$AA24)),"")</f>
        <v>0</v>
      </c>
      <c r="KF24" s="19">
        <f>IF($AA24&lt;&gt;"",SUMPRODUCT(('Booking Guest Information'!$A$21:$A$170&lt;&gt;"X")*('Booking Guest Information'!$M$21:$M$170&lt;=KF$5)*('Booking Guest Information'!$O$21:$O$170&gt;KF$5)*('Booking Guest Information'!$G$21:$G$170=$AA24)),"")</f>
        <v>0</v>
      </c>
      <c r="KG24" s="19">
        <f>IF($AA24&lt;&gt;"",SUMPRODUCT(('Booking Guest Information'!$A$21:$A$170&lt;&gt;"X")*('Booking Guest Information'!$M$21:$M$170&lt;=KG$5)*('Booking Guest Information'!$O$21:$O$170&gt;KG$5)*('Booking Guest Information'!$G$21:$G$170=$AA24)),"")</f>
        <v>0</v>
      </c>
      <c r="KH24" s="19">
        <f>IF($AA24&lt;&gt;"",SUMPRODUCT(('Booking Guest Information'!$A$21:$A$170&lt;&gt;"X")*('Booking Guest Information'!$M$21:$M$170&lt;=KH$5)*('Booking Guest Information'!$O$21:$O$170&gt;KH$5)*('Booking Guest Information'!$G$21:$G$170=$AA24)),"")</f>
        <v>0</v>
      </c>
      <c r="KI24" s="19">
        <f>IF($AA24&lt;&gt;"",SUMPRODUCT(('Booking Guest Information'!$A$21:$A$170&lt;&gt;"X")*('Booking Guest Information'!$M$21:$M$170&lt;=KI$5)*('Booking Guest Information'!$O$21:$O$170&gt;KI$5)*('Booking Guest Information'!$G$21:$G$170=$AA24)),"")</f>
        <v>0</v>
      </c>
      <c r="KJ24" s="19">
        <f>IF($AA24&lt;&gt;"",SUMPRODUCT(('Booking Guest Information'!$A$21:$A$170&lt;&gt;"X")*('Booking Guest Information'!$M$21:$M$170&lt;=KJ$5)*('Booking Guest Information'!$O$21:$O$170&gt;KJ$5)*('Booking Guest Information'!$G$21:$G$170=$AA24)),"")</f>
        <v>0</v>
      </c>
      <c r="KK24" s="19">
        <f>IF($AA24&lt;&gt;"",SUMPRODUCT(('Booking Guest Information'!$A$21:$A$170&lt;&gt;"X")*('Booking Guest Information'!$M$21:$M$170&lt;=KK$5)*('Booking Guest Information'!$O$21:$O$170&gt;KK$5)*('Booking Guest Information'!$G$21:$G$170=$AA24)),"")</f>
        <v>0</v>
      </c>
      <c r="KL24" s="19">
        <f>IF($AA24&lt;&gt;"",SUMPRODUCT(('Booking Guest Information'!$A$21:$A$170&lt;&gt;"X")*('Booking Guest Information'!$M$21:$M$170&lt;=KL$5)*('Booking Guest Information'!$O$21:$O$170&gt;KL$5)*('Booking Guest Information'!$G$21:$G$170=$AA24)),"")</f>
        <v>0</v>
      </c>
      <c r="KM24" s="19">
        <f>IF($AA24&lt;&gt;"",SUMPRODUCT(('Booking Guest Information'!$A$21:$A$170&lt;&gt;"X")*('Booking Guest Information'!$M$21:$M$170&lt;=KM$5)*('Booking Guest Information'!$O$21:$O$170&gt;KM$5)*('Booking Guest Information'!$G$21:$G$170=$AA24)),"")</f>
        <v>0</v>
      </c>
      <c r="KN24" s="19">
        <f>IF($AA24&lt;&gt;"",SUMPRODUCT(('Booking Guest Information'!$A$21:$A$170&lt;&gt;"X")*('Booking Guest Information'!$M$21:$M$170&lt;=KN$5)*('Booking Guest Information'!$O$21:$O$170&gt;KN$5)*('Booking Guest Information'!$G$21:$G$170=$AA24)),"")</f>
        <v>0</v>
      </c>
      <c r="KO24" s="19">
        <f>IF($AA24&lt;&gt;"",SUMPRODUCT(('Booking Guest Information'!$A$21:$A$170&lt;&gt;"X")*('Booking Guest Information'!$M$21:$M$170&lt;=KO$5)*('Booking Guest Information'!$O$21:$O$170&gt;KO$5)*('Booking Guest Information'!$G$21:$G$170=$AA24)),"")</f>
        <v>0</v>
      </c>
      <c r="KP24" s="19">
        <f>IF($AA24&lt;&gt;"",SUMPRODUCT(('Booking Guest Information'!$A$21:$A$170&lt;&gt;"X")*('Booking Guest Information'!$M$21:$M$170&lt;=KP$5)*('Booking Guest Information'!$O$21:$O$170&gt;KP$5)*('Booking Guest Information'!$G$21:$G$170=$AA24)),"")</f>
        <v>0</v>
      </c>
      <c r="KQ24" s="19">
        <f>IF($AA24&lt;&gt;"",SUMPRODUCT(('Booking Guest Information'!$A$21:$A$170&lt;&gt;"X")*('Booking Guest Information'!$M$21:$M$170&lt;=KQ$5)*('Booking Guest Information'!$O$21:$O$170&gt;KQ$5)*('Booking Guest Information'!$G$21:$G$170=$AA24)),"")</f>
        <v>0</v>
      </c>
      <c r="KR24" s="19">
        <f>IF($AA24&lt;&gt;"",SUMPRODUCT(('Booking Guest Information'!$A$21:$A$170&lt;&gt;"X")*('Booking Guest Information'!$M$21:$M$170&lt;=KR$5)*('Booking Guest Information'!$O$21:$O$170&gt;KR$5)*('Booking Guest Information'!$G$21:$G$170=$AA24)),"")</f>
        <v>0</v>
      </c>
      <c r="KS24" s="19">
        <f>IF($AA24&lt;&gt;"",SUMPRODUCT(('Booking Guest Information'!$A$21:$A$170&lt;&gt;"X")*('Booking Guest Information'!$M$21:$M$170&lt;=KS$5)*('Booking Guest Information'!$O$21:$O$170&gt;KS$5)*('Booking Guest Information'!$G$21:$G$170=$AA24)),"")</f>
        <v>0</v>
      </c>
      <c r="KT24" s="19">
        <f>IF($AA24&lt;&gt;"",SUMPRODUCT(('Booking Guest Information'!$A$21:$A$170&lt;&gt;"X")*('Booking Guest Information'!$M$21:$M$170&lt;=KT$5)*('Booking Guest Information'!$O$21:$O$170&gt;KT$5)*('Booking Guest Information'!$G$21:$G$170=$AA24)),"")</f>
        <v>0</v>
      </c>
      <c r="KU24" s="19">
        <f>IF($AA24&lt;&gt;"",SUMPRODUCT(('Booking Guest Information'!$A$21:$A$170&lt;&gt;"X")*('Booking Guest Information'!$M$21:$M$170&lt;=KU$5)*('Booking Guest Information'!$O$21:$O$170&gt;KU$5)*('Booking Guest Information'!$G$21:$G$170=$AA24)),"")</f>
        <v>0</v>
      </c>
      <c r="KV24" s="19">
        <f>IF($AA24&lt;&gt;"",SUMPRODUCT(('Booking Guest Information'!$A$21:$A$170&lt;&gt;"X")*('Booking Guest Information'!$M$21:$M$170&lt;=KV$5)*('Booking Guest Information'!$O$21:$O$170&gt;KV$5)*('Booking Guest Information'!$G$21:$G$170=$AA24)),"")</f>
        <v>0</v>
      </c>
      <c r="KW24" s="19">
        <f>IF($AA24&lt;&gt;"",SUMPRODUCT(('Booking Guest Information'!$A$21:$A$170&lt;&gt;"X")*('Booking Guest Information'!$M$21:$M$170&lt;=KW$5)*('Booking Guest Information'!$O$21:$O$170&gt;KW$5)*('Booking Guest Information'!$G$21:$G$170=$AA24)),"")</f>
        <v>0</v>
      </c>
      <c r="KX24" s="19">
        <f>IF($AA24&lt;&gt;"",SUMPRODUCT(('Booking Guest Information'!$A$21:$A$170&lt;&gt;"X")*('Booking Guest Information'!$M$21:$M$170&lt;=KX$5)*('Booking Guest Information'!$O$21:$O$170&gt;KX$5)*('Booking Guest Information'!$G$21:$G$170=$AA24)),"")</f>
        <v>0</v>
      </c>
      <c r="KY24" s="19">
        <f>IF($AA24&lt;&gt;"",SUMPRODUCT(('Booking Guest Information'!$A$21:$A$170&lt;&gt;"X")*('Booking Guest Information'!$M$21:$M$170&lt;=KY$5)*('Booking Guest Information'!$O$21:$O$170&gt;KY$5)*('Booking Guest Information'!$G$21:$G$170=$AA24)),"")</f>
        <v>0</v>
      </c>
      <c r="KZ24" s="19">
        <f>IF($AA24&lt;&gt;"",SUMPRODUCT(('Booking Guest Information'!$A$21:$A$170&lt;&gt;"X")*('Booking Guest Information'!$M$21:$M$170&lt;=KZ$5)*('Booking Guest Information'!$O$21:$O$170&gt;KZ$5)*('Booking Guest Information'!$G$21:$G$170=$AA24)),"")</f>
        <v>0</v>
      </c>
      <c r="LA24" s="19">
        <f>IF($AA24&lt;&gt;"",SUMPRODUCT(('Booking Guest Information'!$A$21:$A$170&lt;&gt;"X")*('Booking Guest Information'!$M$21:$M$170&lt;=LA$5)*('Booking Guest Information'!$O$21:$O$170&gt;LA$5)*('Booking Guest Information'!$G$21:$G$170=$AA24)),"")</f>
        <v>0</v>
      </c>
      <c r="LB24" s="19">
        <f>IF($AA24&lt;&gt;"",SUMPRODUCT(('Booking Guest Information'!$A$21:$A$170&lt;&gt;"X")*('Booking Guest Information'!$M$21:$M$170&lt;=LB$5)*('Booking Guest Information'!$O$21:$O$170&gt;LB$5)*('Booking Guest Information'!$G$21:$G$170=$AA24)),"")</f>
        <v>0</v>
      </c>
      <c r="LC24" s="19">
        <f>IF($AA24&lt;&gt;"",SUMPRODUCT(('Booking Guest Information'!$A$21:$A$170&lt;&gt;"X")*('Booking Guest Information'!$M$21:$M$170&lt;=LC$5)*('Booking Guest Information'!$O$21:$O$170&gt;LC$5)*('Booking Guest Information'!$G$21:$G$170=$AA24)),"")</f>
        <v>0</v>
      </c>
      <c r="LD24" s="19">
        <f>IF($AA24&lt;&gt;"",SUMPRODUCT(('Booking Guest Information'!$A$21:$A$170&lt;&gt;"X")*('Booking Guest Information'!$M$21:$M$170&lt;=LD$5)*('Booking Guest Information'!$O$21:$O$170&gt;LD$5)*('Booking Guest Information'!$G$21:$G$170=$AA24)),"")</f>
        <v>0</v>
      </c>
      <c r="LE24" s="19">
        <f>IF($AA24&lt;&gt;"",SUMPRODUCT(('Booking Guest Information'!$A$21:$A$170&lt;&gt;"X")*('Booking Guest Information'!$M$21:$M$170&lt;=LE$5)*('Booking Guest Information'!$O$21:$O$170&gt;LE$5)*('Booking Guest Information'!$G$21:$G$170=$AA24)),"")</f>
        <v>0</v>
      </c>
      <c r="LF24" s="19">
        <f>IF($AA24&lt;&gt;"",SUMPRODUCT(('Booking Guest Information'!$A$21:$A$170&lt;&gt;"X")*('Booking Guest Information'!$M$21:$M$170&lt;=LF$5)*('Booking Guest Information'!$O$21:$O$170&gt;LF$5)*('Booking Guest Information'!$G$21:$G$170=$AA24)),"")</f>
        <v>0</v>
      </c>
      <c r="LG24" s="19">
        <f>IF($AA24&lt;&gt;"",SUMPRODUCT(('Booking Guest Information'!$A$21:$A$170&lt;&gt;"X")*('Booking Guest Information'!$M$21:$M$170&lt;=LG$5)*('Booking Guest Information'!$O$21:$O$170&gt;LG$5)*('Booking Guest Information'!$G$21:$G$170=$AA24)),"")</f>
        <v>0</v>
      </c>
      <c r="LH24" s="19">
        <f>IF($AA24&lt;&gt;"",SUMPRODUCT(('Booking Guest Information'!$A$21:$A$170&lt;&gt;"X")*('Booking Guest Information'!$M$21:$M$170&lt;=LH$5)*('Booking Guest Information'!$O$21:$O$170&gt;LH$5)*('Booking Guest Information'!$G$21:$G$170=$AA24)),"")</f>
        <v>0</v>
      </c>
      <c r="LI24" s="19">
        <f>IF($AA24&lt;&gt;"",SUMPRODUCT(('Booking Guest Information'!$A$21:$A$170&lt;&gt;"X")*('Booking Guest Information'!$M$21:$M$170&lt;=LI$5)*('Booking Guest Information'!$O$21:$O$170&gt;LI$5)*('Booking Guest Information'!$G$21:$G$170=$AA24)),"")</f>
        <v>0</v>
      </c>
      <c r="LJ24" s="19">
        <f>IF($AA24&lt;&gt;"",SUMPRODUCT(('Booking Guest Information'!$A$21:$A$170&lt;&gt;"X")*('Booking Guest Information'!$M$21:$M$170&lt;=LJ$5)*('Booking Guest Information'!$O$21:$O$170&gt;LJ$5)*('Booking Guest Information'!$G$21:$G$170=$AA24)),"")</f>
        <v>0</v>
      </c>
      <c r="LK24" s="19">
        <f>IF($AA24&lt;&gt;"",SUMPRODUCT(('Booking Guest Information'!$A$21:$A$170&lt;&gt;"X")*('Booking Guest Information'!$M$21:$M$170&lt;=LK$5)*('Booking Guest Information'!$O$21:$O$170&gt;LK$5)*('Booking Guest Information'!$G$21:$G$170=$AA24)),"")</f>
        <v>0</v>
      </c>
      <c r="LL24" s="19">
        <f>IF($AA24&lt;&gt;"",SUMPRODUCT(('Booking Guest Information'!$A$21:$A$170&lt;&gt;"X")*('Booking Guest Information'!$M$21:$M$170&lt;=LL$5)*('Booking Guest Information'!$O$21:$O$170&gt;LL$5)*('Booking Guest Information'!$G$21:$G$170=$AA24)),"")</f>
        <v>0</v>
      </c>
      <c r="LM24" s="19">
        <f>IF($AA24&lt;&gt;"",SUMPRODUCT(('Booking Guest Information'!$A$21:$A$170&lt;&gt;"X")*('Booking Guest Information'!$M$21:$M$170&lt;=LM$5)*('Booking Guest Information'!$O$21:$O$170&gt;LM$5)*('Booking Guest Information'!$G$21:$G$170=$AA24)),"")</f>
        <v>0</v>
      </c>
      <c r="LN24" s="19">
        <f>IF($AA24&lt;&gt;"",SUMPRODUCT(('Booking Guest Information'!$A$21:$A$170&lt;&gt;"X")*('Booking Guest Information'!$M$21:$M$170&lt;=LN$5)*('Booking Guest Information'!$O$21:$O$170&gt;LN$5)*('Booking Guest Information'!$G$21:$G$170=$AA24)),"")</f>
        <v>0</v>
      </c>
      <c r="LO24" s="19">
        <f>IF($AA24&lt;&gt;"",SUMPRODUCT(('Booking Guest Information'!$A$21:$A$170&lt;&gt;"X")*('Booking Guest Information'!$M$21:$M$170&lt;=LO$5)*('Booking Guest Information'!$O$21:$O$170&gt;LO$5)*('Booking Guest Information'!$G$21:$G$170=$AA24)),"")</f>
        <v>0</v>
      </c>
      <c r="LP24" s="19">
        <f>IF($AA24&lt;&gt;"",SUMPRODUCT(('Booking Guest Information'!$A$21:$A$170&lt;&gt;"X")*('Booking Guest Information'!$M$21:$M$170&lt;=LP$5)*('Booking Guest Information'!$O$21:$O$170&gt;LP$5)*('Booking Guest Information'!$G$21:$G$170=$AA24)),"")</f>
        <v>0</v>
      </c>
      <c r="LQ24" s="19">
        <f>IF($AA24&lt;&gt;"",SUMPRODUCT(('Booking Guest Information'!$A$21:$A$170&lt;&gt;"X")*('Booking Guest Information'!$M$21:$M$170&lt;=LQ$5)*('Booking Guest Information'!$O$21:$O$170&gt;LQ$5)*('Booking Guest Information'!$G$21:$G$170=$AA24)),"")</f>
        <v>0</v>
      </c>
      <c r="LR24" s="19">
        <f>IF($AA24&lt;&gt;"",SUMPRODUCT(('Booking Guest Information'!$A$21:$A$170&lt;&gt;"X")*('Booking Guest Information'!$M$21:$M$170&lt;=LR$5)*('Booking Guest Information'!$O$21:$O$170&gt;LR$5)*('Booking Guest Information'!$G$21:$G$170=$AA24)),"")</f>
        <v>0</v>
      </c>
      <c r="LS24" s="19">
        <f>IF($AA24&lt;&gt;"",SUMPRODUCT(('Booking Guest Information'!$A$21:$A$170&lt;&gt;"X")*('Booking Guest Information'!$M$21:$M$170&lt;=LS$5)*('Booking Guest Information'!$O$21:$O$170&gt;LS$5)*('Booking Guest Information'!$G$21:$G$170=$AA24)),"")</f>
        <v>0</v>
      </c>
      <c r="LT24" s="19">
        <f>IF($AA24&lt;&gt;"",SUMPRODUCT(('Booking Guest Information'!$A$21:$A$170&lt;&gt;"X")*('Booking Guest Information'!$M$21:$M$170&lt;=LT$5)*('Booking Guest Information'!$O$21:$O$170&gt;LT$5)*('Booking Guest Information'!$G$21:$G$170=$AA24)),"")</f>
        <v>0</v>
      </c>
      <c r="LU24" s="19">
        <f>IF($AA24&lt;&gt;"",SUMPRODUCT(('Booking Guest Information'!$A$21:$A$170&lt;&gt;"X")*('Booking Guest Information'!$M$21:$M$170&lt;=LU$5)*('Booking Guest Information'!$O$21:$O$170&gt;LU$5)*('Booking Guest Information'!$G$21:$G$170=$AA24)),"")</f>
        <v>0</v>
      </c>
      <c r="LV24" s="19">
        <f>IF($AA24&lt;&gt;"",SUMPRODUCT(('Booking Guest Information'!$A$21:$A$170&lt;&gt;"X")*('Booking Guest Information'!$M$21:$M$170&lt;=LV$5)*('Booking Guest Information'!$O$21:$O$170&gt;LV$5)*('Booking Guest Information'!$G$21:$G$170=$AA24)),"")</f>
        <v>0</v>
      </c>
      <c r="LW24" s="19">
        <f>IF($AA24&lt;&gt;"",SUMPRODUCT(('Booking Guest Information'!$A$21:$A$170&lt;&gt;"X")*('Booking Guest Information'!$M$21:$M$170&lt;=LW$5)*('Booking Guest Information'!$O$21:$O$170&gt;LW$5)*('Booking Guest Information'!$G$21:$G$170=$AA24)),"")</f>
        <v>0</v>
      </c>
      <c r="LX24" s="19">
        <f>IF($AA24&lt;&gt;"",SUMPRODUCT(('Booking Guest Information'!$A$21:$A$170&lt;&gt;"X")*('Booking Guest Information'!$M$21:$M$170&lt;=LX$5)*('Booking Guest Information'!$O$21:$O$170&gt;LX$5)*('Booking Guest Information'!$G$21:$G$170=$AA24)),"")</f>
        <v>0</v>
      </c>
      <c r="LY24" s="19">
        <f>IF($AA24&lt;&gt;"",SUMPRODUCT(('Booking Guest Information'!$A$21:$A$170&lt;&gt;"X")*('Booking Guest Information'!$M$21:$M$170&lt;=LY$5)*('Booking Guest Information'!$O$21:$O$170&gt;LY$5)*('Booking Guest Information'!$G$21:$G$170=$AA24)),"")</f>
        <v>0</v>
      </c>
      <c r="LZ24" s="19">
        <f>IF($AA24&lt;&gt;"",SUMPRODUCT(('Booking Guest Information'!$A$21:$A$170&lt;&gt;"X")*('Booking Guest Information'!$M$21:$M$170&lt;=LZ$5)*('Booking Guest Information'!$O$21:$O$170&gt;LZ$5)*('Booking Guest Information'!$G$21:$G$170=$AA24)),"")</f>
        <v>0</v>
      </c>
      <c r="MA24" s="19">
        <f>IF($AA24&lt;&gt;"",SUMPRODUCT(('Booking Guest Information'!$A$21:$A$170&lt;&gt;"X")*('Booking Guest Information'!$M$21:$M$170&lt;=MA$5)*('Booking Guest Information'!$O$21:$O$170&gt;MA$5)*('Booking Guest Information'!$G$21:$G$170=$AA24)),"")</f>
        <v>0</v>
      </c>
      <c r="MB24" s="19">
        <f>IF($AA24&lt;&gt;"",SUMPRODUCT(('Booking Guest Information'!$A$21:$A$170&lt;&gt;"X")*('Booking Guest Information'!$M$21:$M$170&lt;=MB$5)*('Booking Guest Information'!$O$21:$O$170&gt;MB$5)*('Booking Guest Information'!$G$21:$G$170=$AA24)),"")</f>
        <v>0</v>
      </c>
      <c r="MC24" s="19">
        <f>IF($AA24&lt;&gt;"",SUMPRODUCT(('Booking Guest Information'!$A$21:$A$170&lt;&gt;"X")*('Booking Guest Information'!$M$21:$M$170&lt;=MC$5)*('Booking Guest Information'!$O$21:$O$170&gt;MC$5)*('Booking Guest Information'!$G$21:$G$170=$AA24)),"")</f>
        <v>0</v>
      </c>
      <c r="MD24" s="19">
        <f>IF($AA24&lt;&gt;"",SUMPRODUCT(('Booking Guest Information'!$A$21:$A$170&lt;&gt;"X")*('Booking Guest Information'!$M$21:$M$170&lt;=MD$5)*('Booking Guest Information'!$O$21:$O$170&gt;MD$5)*('Booking Guest Information'!$G$21:$G$170=$AA24)),"")</f>
        <v>0</v>
      </c>
      <c r="ME24" s="19">
        <f>IF($AA24&lt;&gt;"",SUMPRODUCT(('Booking Guest Information'!$A$21:$A$170&lt;&gt;"X")*('Booking Guest Information'!$M$21:$M$170&lt;=ME$5)*('Booking Guest Information'!$O$21:$O$170&gt;ME$5)*('Booking Guest Information'!$G$21:$G$170=$AA24)),"")</f>
        <v>0</v>
      </c>
      <c r="MF24" s="19">
        <f>IF($AA24&lt;&gt;"",SUMPRODUCT(('Booking Guest Information'!$A$21:$A$170&lt;&gt;"X")*('Booking Guest Information'!$M$21:$M$170&lt;=MF$5)*('Booking Guest Information'!$O$21:$O$170&gt;MF$5)*('Booking Guest Information'!$G$21:$G$170=$AA24)),"")</f>
        <v>0</v>
      </c>
      <c r="MG24" s="19">
        <f>IF($AA24&lt;&gt;"",SUMPRODUCT(('Booking Guest Information'!$A$21:$A$170&lt;&gt;"X")*('Booking Guest Information'!$M$21:$M$170&lt;=MG$5)*('Booking Guest Information'!$O$21:$O$170&gt;MG$5)*('Booking Guest Information'!$G$21:$G$170=$AA24)),"")</f>
        <v>0</v>
      </c>
      <c r="MH24" s="19">
        <f>IF($AA24&lt;&gt;"",SUMPRODUCT(('Booking Guest Information'!$A$21:$A$170&lt;&gt;"X")*('Booking Guest Information'!$M$21:$M$170&lt;=MH$5)*('Booking Guest Information'!$O$21:$O$170&gt;MH$5)*('Booking Guest Information'!$G$21:$G$170=$AA24)),"")</f>
        <v>0</v>
      </c>
      <c r="MI24" s="19">
        <f>IF($AA24&lt;&gt;"",SUMPRODUCT(('Booking Guest Information'!$A$21:$A$170&lt;&gt;"X")*('Booking Guest Information'!$M$21:$M$170&lt;=MI$5)*('Booking Guest Information'!$O$21:$O$170&gt;MI$5)*('Booking Guest Information'!$G$21:$G$170=$AA24)),"")</f>
        <v>0</v>
      </c>
      <c r="MJ24" s="19">
        <f>IF($AA24&lt;&gt;"",SUMPRODUCT(('Booking Guest Information'!$A$21:$A$170&lt;&gt;"X")*('Booking Guest Information'!$M$21:$M$170&lt;=MJ$5)*('Booking Guest Information'!$O$21:$O$170&gt;MJ$5)*('Booking Guest Information'!$G$21:$G$170=$AA24)),"")</f>
        <v>0</v>
      </c>
      <c r="MK24" s="19">
        <f>IF($AA24&lt;&gt;"",SUMPRODUCT(('Booking Guest Information'!$A$21:$A$170&lt;&gt;"X")*('Booking Guest Information'!$M$21:$M$170&lt;=MK$5)*('Booking Guest Information'!$O$21:$O$170&gt;MK$5)*('Booking Guest Information'!$G$21:$G$170=$AA24)),"")</f>
        <v>0</v>
      </c>
      <c r="ML24" s="19">
        <f>IF($AA24&lt;&gt;"",SUMPRODUCT(('Booking Guest Information'!$A$21:$A$170&lt;&gt;"X")*('Booking Guest Information'!$M$21:$M$170&lt;=ML$5)*('Booking Guest Information'!$O$21:$O$170&gt;ML$5)*('Booking Guest Information'!$G$21:$G$170=$AA24)),"")</f>
        <v>0</v>
      </c>
      <c r="MM24" s="19">
        <f>IF($AA24&lt;&gt;"",SUMPRODUCT(('Booking Guest Information'!$A$21:$A$170&lt;&gt;"X")*('Booking Guest Information'!$M$21:$M$170&lt;=MM$5)*('Booking Guest Information'!$O$21:$O$170&gt;MM$5)*('Booking Guest Information'!$G$21:$G$170=$AA24)),"")</f>
        <v>0</v>
      </c>
      <c r="MN24" s="19">
        <f>IF($AA24&lt;&gt;"",SUMPRODUCT(('Booking Guest Information'!$A$21:$A$170&lt;&gt;"X")*('Booking Guest Information'!$M$21:$M$170&lt;=MN$5)*('Booking Guest Information'!$O$21:$O$170&gt;MN$5)*('Booking Guest Information'!$G$21:$G$170=$AA24)),"")</f>
        <v>0</v>
      </c>
      <c r="MO24" s="19">
        <f>IF($AA24&lt;&gt;"",SUMPRODUCT(('Booking Guest Information'!$A$21:$A$170&lt;&gt;"X")*('Booking Guest Information'!$M$21:$M$170&lt;=MO$5)*('Booking Guest Information'!$O$21:$O$170&gt;MO$5)*('Booking Guest Information'!$G$21:$G$170=$AA24)),"")</f>
        <v>0</v>
      </c>
      <c r="MP24" s="19">
        <f>IF($AA24&lt;&gt;"",SUMPRODUCT(('Booking Guest Information'!$A$21:$A$170&lt;&gt;"X")*('Booking Guest Information'!$M$21:$M$170&lt;=MP$5)*('Booking Guest Information'!$O$21:$O$170&gt;MP$5)*('Booking Guest Information'!$G$21:$G$170=$AA24)),"")</f>
        <v>0</v>
      </c>
      <c r="MQ24" s="19">
        <f>IF($AA24&lt;&gt;"",SUMPRODUCT(('Booking Guest Information'!$A$21:$A$170&lt;&gt;"X")*('Booking Guest Information'!$M$21:$M$170&lt;=MQ$5)*('Booking Guest Information'!$O$21:$O$170&gt;MQ$5)*('Booking Guest Information'!$G$21:$G$170=$AA24)),"")</f>
        <v>0</v>
      </c>
      <c r="MR24" s="19">
        <f>IF($AA24&lt;&gt;"",SUMPRODUCT(('Booking Guest Information'!$A$21:$A$170&lt;&gt;"X")*('Booking Guest Information'!$M$21:$M$170&lt;=MR$5)*('Booking Guest Information'!$O$21:$O$170&gt;MR$5)*('Booking Guest Information'!$G$21:$G$170=$AA24)),"")</f>
        <v>0</v>
      </c>
      <c r="MS24" s="19">
        <f>IF($AA24&lt;&gt;"",SUMPRODUCT(('Booking Guest Information'!$A$21:$A$170&lt;&gt;"X")*('Booking Guest Information'!$M$21:$M$170&lt;=MS$5)*('Booking Guest Information'!$O$21:$O$170&gt;MS$5)*('Booking Guest Information'!$G$21:$G$170=$AA24)),"")</f>
        <v>0</v>
      </c>
      <c r="MT24" s="19">
        <f>IF($AA24&lt;&gt;"",SUMPRODUCT(('Booking Guest Information'!$A$21:$A$170&lt;&gt;"X")*('Booking Guest Information'!$M$21:$M$170&lt;=MT$5)*('Booking Guest Information'!$O$21:$O$170&gt;MT$5)*('Booking Guest Information'!$G$21:$G$170=$AA24)),"")</f>
        <v>0</v>
      </c>
      <c r="MU24" s="19">
        <f>IF($AA24&lt;&gt;"",SUMPRODUCT(('Booking Guest Information'!$A$21:$A$170&lt;&gt;"X")*('Booking Guest Information'!$M$21:$M$170&lt;=MU$5)*('Booking Guest Information'!$O$21:$O$170&gt;MU$5)*('Booking Guest Information'!$G$21:$G$170=$AA24)),"")</f>
        <v>0</v>
      </c>
      <c r="MV24" s="19">
        <f>IF($AA24&lt;&gt;"",SUMPRODUCT(('Booking Guest Information'!$A$21:$A$170&lt;&gt;"X")*('Booking Guest Information'!$M$21:$M$170&lt;=MV$5)*('Booking Guest Information'!$O$21:$O$170&gt;MV$5)*('Booking Guest Information'!$G$21:$G$170=$AA24)),"")</f>
        <v>0</v>
      </c>
      <c r="MW24" s="19">
        <f>IF($AA24&lt;&gt;"",SUMPRODUCT(('Booking Guest Information'!$A$21:$A$170&lt;&gt;"X")*('Booking Guest Information'!$M$21:$M$170&lt;=MW$5)*('Booking Guest Information'!$O$21:$O$170&gt;MW$5)*('Booking Guest Information'!$G$21:$G$170=$AA24)),"")</f>
        <v>0</v>
      </c>
      <c r="MX24" s="19">
        <f>IF($AA24&lt;&gt;"",SUMPRODUCT(('Booking Guest Information'!$A$21:$A$170&lt;&gt;"X")*('Booking Guest Information'!$M$21:$M$170&lt;=MX$5)*('Booking Guest Information'!$O$21:$O$170&gt;MX$5)*('Booking Guest Information'!$G$21:$G$170=$AA24)),"")</f>
        <v>0</v>
      </c>
      <c r="MY24" s="19">
        <f>IF($AA24&lt;&gt;"",SUMPRODUCT(('Booking Guest Information'!$A$21:$A$170&lt;&gt;"X")*('Booking Guest Information'!$M$21:$M$170&lt;=MY$5)*('Booking Guest Information'!$O$21:$O$170&gt;MY$5)*('Booking Guest Information'!$G$21:$G$170=$AA24)),"")</f>
        <v>0</v>
      </c>
      <c r="MZ24" s="19">
        <f>IF($AA24&lt;&gt;"",SUMPRODUCT(('Booking Guest Information'!$A$21:$A$170&lt;&gt;"X")*('Booking Guest Information'!$M$21:$M$170&lt;=MZ$5)*('Booking Guest Information'!$O$21:$O$170&gt;MZ$5)*('Booking Guest Information'!$G$21:$G$170=$AA24)),"")</f>
        <v>0</v>
      </c>
      <c r="NA24" s="19">
        <f>IF($AA24&lt;&gt;"",SUMPRODUCT(('Booking Guest Information'!$A$21:$A$170&lt;&gt;"X")*('Booking Guest Information'!$M$21:$M$170&lt;=NA$5)*('Booking Guest Information'!$O$21:$O$170&gt;NA$5)*('Booking Guest Information'!$G$21:$G$170=$AA24)),"")</f>
        <v>0</v>
      </c>
      <c r="NB24" s="19">
        <f>IF($AA24&lt;&gt;"",SUMPRODUCT(('Booking Guest Information'!$A$21:$A$170&lt;&gt;"X")*('Booking Guest Information'!$M$21:$M$170&lt;=NB$5)*('Booking Guest Information'!$O$21:$O$170&gt;NB$5)*('Booking Guest Information'!$G$21:$G$170=$AA24)),"")</f>
        <v>0</v>
      </c>
      <c r="NC24" s="19">
        <f>IF($AA24&lt;&gt;"",SUMPRODUCT(('Booking Guest Information'!$A$21:$A$170&lt;&gt;"X")*('Booking Guest Information'!$M$21:$M$170&lt;=NC$5)*('Booking Guest Information'!$O$21:$O$170&gt;NC$5)*('Booking Guest Information'!$G$21:$G$170=$AA24)),"")</f>
        <v>0</v>
      </c>
      <c r="ND24" s="19">
        <f>IF($AA24&lt;&gt;"",SUMPRODUCT(('Booking Guest Information'!$A$21:$A$170&lt;&gt;"X")*('Booking Guest Information'!$M$21:$M$170&lt;=ND$5)*('Booking Guest Information'!$O$21:$O$170&gt;ND$5)*('Booking Guest Information'!$G$21:$G$170=$AA24)),"")</f>
        <v>0</v>
      </c>
      <c r="NE24" s="19">
        <f>IF($AA24&lt;&gt;"",SUMPRODUCT(('Booking Guest Information'!$A$21:$A$170&lt;&gt;"X")*('Booking Guest Information'!$M$21:$M$170&lt;=NE$5)*('Booking Guest Information'!$O$21:$O$170&gt;NE$5)*('Booking Guest Information'!$G$21:$G$170=$AA24)),"")</f>
        <v>0</v>
      </c>
      <c r="NF24" s="19">
        <f>IF($AA24&lt;&gt;"",SUMPRODUCT(('Booking Guest Information'!$A$21:$A$170&lt;&gt;"X")*('Booking Guest Information'!$M$21:$M$170&lt;=NF$5)*('Booking Guest Information'!$O$21:$O$170&gt;NF$5)*('Booking Guest Information'!$G$21:$G$170=$AA24)),"")</f>
        <v>0</v>
      </c>
      <c r="NG24" s="19">
        <f>IF($AA24&lt;&gt;"",SUMPRODUCT(('Booking Guest Information'!$A$21:$A$170&lt;&gt;"X")*('Booking Guest Information'!$M$21:$M$170&lt;=NG$5)*('Booking Guest Information'!$O$21:$O$170&gt;NG$5)*('Booking Guest Information'!$G$21:$G$170=$AA24)),"")</f>
        <v>0</v>
      </c>
      <c r="NH24" s="19">
        <f>IF($AA24&lt;&gt;"",SUMPRODUCT(('Booking Guest Information'!$A$21:$A$170&lt;&gt;"X")*('Booking Guest Information'!$M$21:$M$170&lt;=NH$5)*('Booking Guest Information'!$O$21:$O$170&gt;NH$5)*('Booking Guest Information'!$G$21:$G$170=$AA24)),"")</f>
        <v>0</v>
      </c>
      <c r="NI24" s="19">
        <f>IF($AA24&lt;&gt;"",SUMPRODUCT(('Booking Guest Information'!$A$21:$A$170&lt;&gt;"X")*('Booking Guest Information'!$M$21:$M$170&lt;=NI$5)*('Booking Guest Information'!$O$21:$O$170&gt;NI$5)*('Booking Guest Information'!$G$21:$G$170=$AA24)),"")</f>
        <v>0</v>
      </c>
      <c r="NJ24" s="19">
        <f>IF($AA24&lt;&gt;"",SUMPRODUCT(('Booking Guest Information'!$A$21:$A$170&lt;&gt;"X")*('Booking Guest Information'!$M$21:$M$170&lt;=NJ$5)*('Booking Guest Information'!$O$21:$O$170&gt;NJ$5)*('Booking Guest Information'!$G$21:$G$170=$AA24)),"")</f>
        <v>0</v>
      </c>
      <c r="NK24" s="19">
        <f>IF($AA24&lt;&gt;"",SUMPRODUCT(('Booking Guest Information'!$A$21:$A$170&lt;&gt;"X")*('Booking Guest Information'!$M$21:$M$170&lt;=NK$5)*('Booking Guest Information'!$O$21:$O$170&gt;NK$5)*('Booking Guest Information'!$G$21:$G$170=$AA24)),"")</f>
        <v>0</v>
      </c>
      <c r="NL24" s="19">
        <f>IF($AA24&lt;&gt;"",SUMPRODUCT(('Booking Guest Information'!$A$21:$A$170&lt;&gt;"X")*('Booking Guest Information'!$M$21:$M$170&lt;=NL$5)*('Booking Guest Information'!$O$21:$O$170&gt;NL$5)*('Booking Guest Information'!$G$21:$G$170=$AA24)),"")</f>
        <v>0</v>
      </c>
      <c r="NM24" s="19">
        <f>IF($AA24&lt;&gt;"",SUMPRODUCT(('Booking Guest Information'!$A$21:$A$170&lt;&gt;"X")*('Booking Guest Information'!$M$21:$M$170&lt;=NM$5)*('Booking Guest Information'!$O$21:$O$170&gt;NM$5)*('Booking Guest Information'!$G$21:$G$170=$AA24)),"")</f>
        <v>0</v>
      </c>
      <c r="NN24" s="19">
        <f>IF($AA24&lt;&gt;"",SUMPRODUCT(('Booking Guest Information'!$A$21:$A$170&lt;&gt;"X")*('Booking Guest Information'!$M$21:$M$170&lt;=NN$5)*('Booking Guest Information'!$O$21:$O$170&gt;NN$5)*('Booking Guest Information'!$G$21:$G$170=$AA24)),"")</f>
        <v>0</v>
      </c>
      <c r="NO24" s="19">
        <f>IF($AA24&lt;&gt;"",SUMPRODUCT(('Booking Guest Information'!$A$21:$A$170&lt;&gt;"X")*('Booking Guest Information'!$M$21:$M$170&lt;=NO$5)*('Booking Guest Information'!$O$21:$O$170&gt;NO$5)*('Booking Guest Information'!$G$21:$G$170=$AA24)),"")</f>
        <v>0</v>
      </c>
      <c r="NP24" s="19">
        <f>IF($AA24&lt;&gt;"",SUMPRODUCT(('Booking Guest Information'!$A$21:$A$170&lt;&gt;"X")*('Booking Guest Information'!$M$21:$M$170&lt;=NP$5)*('Booking Guest Information'!$O$21:$O$170&gt;NP$5)*('Booking Guest Information'!$G$21:$G$170=$AA24)),"")</f>
        <v>0</v>
      </c>
      <c r="NQ24" s="19">
        <f>IF($AA24&lt;&gt;"",SUMPRODUCT(('Booking Guest Information'!$A$21:$A$170&lt;&gt;"X")*('Booking Guest Information'!$M$21:$M$170&lt;=NQ$5)*('Booking Guest Information'!$O$21:$O$170&gt;NQ$5)*('Booking Guest Information'!$G$21:$G$170=$AA24)),"")</f>
        <v>0</v>
      </c>
      <c r="NR24" s="19">
        <f>IF($AA24&lt;&gt;"",SUMPRODUCT(('Booking Guest Information'!$A$21:$A$170&lt;&gt;"X")*('Booking Guest Information'!$M$21:$M$170&lt;=NR$5)*('Booking Guest Information'!$O$21:$O$170&gt;NR$5)*('Booking Guest Information'!$G$21:$G$170=$AA24)),"")</f>
        <v>0</v>
      </c>
      <c r="NS24" s="19">
        <f>IF($AA24&lt;&gt;"",SUMPRODUCT(('Booking Guest Information'!$A$21:$A$170&lt;&gt;"X")*('Booking Guest Information'!$M$21:$M$170&lt;=NS$5)*('Booking Guest Information'!$O$21:$O$170&gt;NS$5)*('Booking Guest Information'!$G$21:$G$170=$AA24)),"")</f>
        <v>0</v>
      </c>
      <c r="NT24" s="19">
        <f>IF($AA24&lt;&gt;"",SUMPRODUCT(('Booking Guest Information'!$A$21:$A$170&lt;&gt;"X")*('Booking Guest Information'!$M$21:$M$170&lt;=NT$5)*('Booking Guest Information'!$O$21:$O$170&gt;NT$5)*('Booking Guest Information'!$G$21:$G$170=$AA24)),"")</f>
        <v>0</v>
      </c>
      <c r="NU24" s="19">
        <f>IF($AA24&lt;&gt;"",SUMPRODUCT(('Booking Guest Information'!$A$21:$A$170&lt;&gt;"X")*('Booking Guest Information'!$M$21:$M$170&lt;=NU$5)*('Booking Guest Information'!$O$21:$O$170&gt;NU$5)*('Booking Guest Information'!$G$21:$G$170=$AA24)),"")</f>
        <v>0</v>
      </c>
      <c r="NV24" s="19">
        <f>IF($AA24&lt;&gt;"",SUMPRODUCT(('Booking Guest Information'!$A$21:$A$170&lt;&gt;"X")*('Booking Guest Information'!$M$21:$M$170&lt;=NV$5)*('Booking Guest Information'!$O$21:$O$170&gt;NV$5)*('Booking Guest Information'!$G$21:$G$170=$AA24)),"")</f>
        <v>0</v>
      </c>
      <c r="NW24" s="19">
        <f>IF($AA24&lt;&gt;"",SUMPRODUCT(('Booking Guest Information'!$A$21:$A$170&lt;&gt;"X")*('Booking Guest Information'!$M$21:$M$170&lt;=NW$5)*('Booking Guest Information'!$O$21:$O$170&gt;NW$5)*('Booking Guest Information'!$G$21:$G$170=$AA24)),"")</f>
        <v>0</v>
      </c>
      <c r="NX24" s="19">
        <f>IF($AA24&lt;&gt;"",SUMPRODUCT(('Booking Guest Information'!$A$21:$A$170&lt;&gt;"X")*('Booking Guest Information'!$M$21:$M$170&lt;=NX$5)*('Booking Guest Information'!$O$21:$O$170&gt;NX$5)*('Booking Guest Information'!$G$21:$G$170=$AA24)),"")</f>
        <v>0</v>
      </c>
      <c r="NY24" s="19">
        <f>IF($AA24&lt;&gt;"",SUMPRODUCT(('Booking Guest Information'!$A$21:$A$170&lt;&gt;"X")*('Booking Guest Information'!$M$21:$M$170&lt;=NY$5)*('Booking Guest Information'!$O$21:$O$170&gt;NY$5)*('Booking Guest Information'!$G$21:$G$170=$AA24)),"")</f>
        <v>0</v>
      </c>
      <c r="NZ24" s="19">
        <f>IF($AA24&lt;&gt;"",SUMPRODUCT(('Booking Guest Information'!$A$21:$A$170&lt;&gt;"X")*('Booking Guest Information'!$M$21:$M$170&lt;=NZ$5)*('Booking Guest Information'!$O$21:$O$170&gt;NZ$5)*('Booking Guest Information'!$G$21:$G$170=$AA24)),"")</f>
        <v>0</v>
      </c>
      <c r="OA24" s="19">
        <f>IF($AA24&lt;&gt;"",SUMPRODUCT(('Booking Guest Information'!$A$21:$A$170&lt;&gt;"X")*('Booking Guest Information'!$M$21:$M$170&lt;=OA$5)*('Booking Guest Information'!$O$21:$O$170&gt;OA$5)*('Booking Guest Information'!$G$21:$G$170=$AA24)),"")</f>
        <v>0</v>
      </c>
      <c r="OB24" s="19">
        <f>IF($AA24&lt;&gt;"",SUMPRODUCT(('Booking Guest Information'!$A$21:$A$170&lt;&gt;"X")*('Booking Guest Information'!$M$21:$M$170&lt;=OB$5)*('Booking Guest Information'!$O$21:$O$170&gt;OB$5)*('Booking Guest Information'!$G$21:$G$170=$AA24)),"")</f>
        <v>0</v>
      </c>
      <c r="OC24" s="19">
        <f>IF($AA24&lt;&gt;"",SUMPRODUCT(('Booking Guest Information'!$A$21:$A$170&lt;&gt;"X")*('Booking Guest Information'!$M$21:$M$170&lt;=OC$5)*('Booking Guest Information'!$O$21:$O$170&gt;OC$5)*('Booking Guest Information'!$G$21:$G$170=$AA24)),"")</f>
        <v>0</v>
      </c>
      <c r="OD24" s="19">
        <f>IF($AA24&lt;&gt;"",SUMPRODUCT(('Booking Guest Information'!$A$21:$A$170&lt;&gt;"X")*('Booking Guest Information'!$M$21:$M$170&lt;=OD$5)*('Booking Guest Information'!$O$21:$O$170&gt;OD$5)*('Booking Guest Information'!$G$21:$G$170=$AA24)),"")</f>
        <v>0</v>
      </c>
      <c r="OE24" s="19">
        <f>IF($AA24&lt;&gt;"",SUMPRODUCT(('Booking Guest Information'!$A$21:$A$170&lt;&gt;"X")*('Booking Guest Information'!$M$21:$M$170&lt;=OE$5)*('Booking Guest Information'!$O$21:$O$170&gt;OE$5)*('Booking Guest Information'!$G$21:$G$170=$AA24)),"")</f>
        <v>0</v>
      </c>
      <c r="OF24" s="19">
        <f>IF($AA24&lt;&gt;"",SUMPRODUCT(('Booking Guest Information'!$A$21:$A$170&lt;&gt;"X")*('Booking Guest Information'!$M$21:$M$170&lt;=OF$5)*('Booking Guest Information'!$O$21:$O$170&gt;OF$5)*('Booking Guest Information'!$G$21:$G$170=$AA24)),"")</f>
        <v>0</v>
      </c>
      <c r="OG24" s="19">
        <f>IF($AA24&lt;&gt;"",SUMPRODUCT(('Booking Guest Information'!$A$21:$A$170&lt;&gt;"X")*('Booking Guest Information'!$M$21:$M$170&lt;=OG$5)*('Booking Guest Information'!$O$21:$O$170&gt;OG$5)*('Booking Guest Information'!$G$21:$G$170=$AA24)),"")</f>
        <v>0</v>
      </c>
      <c r="OH24" s="19">
        <f>IF($AA24&lt;&gt;"",SUMPRODUCT(('Booking Guest Information'!$A$21:$A$170&lt;&gt;"X")*('Booking Guest Information'!$M$21:$M$170&lt;=OH$5)*('Booking Guest Information'!$O$21:$O$170&gt;OH$5)*('Booking Guest Information'!$G$21:$G$170=$AA24)),"")</f>
        <v>0</v>
      </c>
      <c r="OI24" s="19">
        <f>IF($AA24&lt;&gt;"",SUMPRODUCT(('Booking Guest Information'!$A$21:$A$170&lt;&gt;"X")*('Booking Guest Information'!$M$21:$M$170&lt;=OI$5)*('Booking Guest Information'!$O$21:$O$170&gt;OI$5)*('Booking Guest Information'!$G$21:$G$170=$AA24)),"")</f>
        <v>0</v>
      </c>
      <c r="OJ24" s="19">
        <f>IF($AA24&lt;&gt;"",SUMPRODUCT(('Booking Guest Information'!$A$21:$A$170&lt;&gt;"X")*('Booking Guest Information'!$M$21:$M$170&lt;=OJ$5)*('Booking Guest Information'!$O$21:$O$170&gt;OJ$5)*('Booking Guest Information'!$G$21:$G$170=$AA24)),"")</f>
        <v>0</v>
      </c>
      <c r="OK24" s="19">
        <f>IF($AA24&lt;&gt;"",SUMPRODUCT(('Booking Guest Information'!$A$21:$A$170&lt;&gt;"X")*('Booking Guest Information'!$M$21:$M$170&lt;=OK$5)*('Booking Guest Information'!$O$21:$O$170&gt;OK$5)*('Booking Guest Information'!$G$21:$G$170=$AA24)),"")</f>
        <v>0</v>
      </c>
      <c r="OL24" s="19">
        <f>IF($AA24&lt;&gt;"",SUMPRODUCT(('Booking Guest Information'!$A$21:$A$170&lt;&gt;"X")*('Booking Guest Information'!$M$21:$M$170&lt;=OL$5)*('Booking Guest Information'!$O$21:$O$170&gt;OL$5)*('Booking Guest Information'!$G$21:$G$170=$AA24)),"")</f>
        <v>0</v>
      </c>
      <c r="OM24" s="19">
        <f>IF($AA24&lt;&gt;"",SUMPRODUCT(('Booking Guest Information'!$A$21:$A$170&lt;&gt;"X")*('Booking Guest Information'!$M$21:$M$170&lt;=OM$5)*('Booking Guest Information'!$O$21:$O$170&gt;OM$5)*('Booking Guest Information'!$G$21:$G$170=$AA24)),"")</f>
        <v>0</v>
      </c>
      <c r="ON24" s="19">
        <f>IF($AA24&lt;&gt;"",SUMPRODUCT(('Booking Guest Information'!$A$21:$A$170&lt;&gt;"X")*('Booking Guest Information'!$M$21:$M$170&lt;=ON$5)*('Booking Guest Information'!$O$21:$O$170&gt;ON$5)*('Booking Guest Information'!$G$21:$G$170=$AA24)),"")</f>
        <v>0</v>
      </c>
      <c r="OO24" s="19">
        <f>IF($AA24&lt;&gt;"",SUMPRODUCT(('Booking Guest Information'!$A$21:$A$170&lt;&gt;"X")*('Booking Guest Information'!$M$21:$M$170&lt;=OO$5)*('Booking Guest Information'!$O$21:$O$170&gt;OO$5)*('Booking Guest Information'!$G$21:$G$170=$AA24)),"")</f>
        <v>0</v>
      </c>
      <c r="OP24" s="19">
        <f>IF($AA24&lt;&gt;"",SUMPRODUCT(('Booking Guest Information'!$A$21:$A$170&lt;&gt;"X")*('Booking Guest Information'!$M$21:$M$170&lt;=OP$5)*('Booking Guest Information'!$O$21:$O$170&gt;OP$5)*('Booking Guest Information'!$G$21:$G$170=$AA24)),"")</f>
        <v>0</v>
      </c>
      <c r="OQ24" s="19">
        <f>IF($AA24&lt;&gt;"",SUMPRODUCT(('Booking Guest Information'!$A$21:$A$170&lt;&gt;"X")*('Booking Guest Information'!$M$21:$M$170&lt;=OQ$5)*('Booking Guest Information'!$O$21:$O$170&gt;OQ$5)*('Booking Guest Information'!$G$21:$G$170=$AA24)),"")</f>
        <v>0</v>
      </c>
      <c r="OR24" s="19">
        <f>IF($AA24&lt;&gt;"",SUMPRODUCT(('Booking Guest Information'!$A$21:$A$170&lt;&gt;"X")*('Booking Guest Information'!$M$21:$M$170&lt;=OR$5)*('Booking Guest Information'!$O$21:$O$170&gt;OR$5)*('Booking Guest Information'!$G$21:$G$170=$AA24)),"")</f>
        <v>0</v>
      </c>
      <c r="OS24" s="19">
        <f>IF($AA24&lt;&gt;"",SUMPRODUCT(('Booking Guest Information'!$A$21:$A$170&lt;&gt;"X")*('Booking Guest Information'!$M$21:$M$170&lt;=OS$5)*('Booking Guest Information'!$O$21:$O$170&gt;OS$5)*('Booking Guest Information'!$G$21:$G$170=$AA24)),"")</f>
        <v>0</v>
      </c>
      <c r="OT24" s="19">
        <f>IF($AA24&lt;&gt;"",SUMPRODUCT(('Booking Guest Information'!$A$21:$A$170&lt;&gt;"X")*('Booking Guest Information'!$M$21:$M$170&lt;=OT$5)*('Booking Guest Information'!$O$21:$O$170&gt;OT$5)*('Booking Guest Information'!$G$21:$G$170=$AA24)),"")</f>
        <v>0</v>
      </c>
      <c r="OU24" s="19">
        <f>IF($AA24&lt;&gt;"",SUMPRODUCT(('Booking Guest Information'!$A$21:$A$170&lt;&gt;"X")*('Booking Guest Information'!$M$21:$M$170&lt;=OU$5)*('Booking Guest Information'!$O$21:$O$170&gt;OU$5)*('Booking Guest Information'!$G$21:$G$170=$AA24)),"")</f>
        <v>0</v>
      </c>
      <c r="OV24" s="19">
        <f>IF($AA24&lt;&gt;"",SUMPRODUCT(('Booking Guest Information'!$A$21:$A$170&lt;&gt;"X")*('Booking Guest Information'!$M$21:$M$170&lt;=OV$5)*('Booking Guest Information'!$O$21:$O$170&gt;OV$5)*('Booking Guest Information'!$G$21:$G$170=$AA24)),"")</f>
        <v>0</v>
      </c>
      <c r="OW24" s="19">
        <f>IF($AA24&lt;&gt;"",SUMPRODUCT(('Booking Guest Information'!$A$21:$A$170&lt;&gt;"X")*('Booking Guest Information'!$M$21:$M$170&lt;=OW$5)*('Booking Guest Information'!$O$21:$O$170&gt;OW$5)*('Booking Guest Information'!$G$21:$G$170=$AA24)),"")</f>
        <v>0</v>
      </c>
      <c r="OX24" s="19">
        <f>IF($AA24&lt;&gt;"",SUMPRODUCT(('Booking Guest Information'!$A$21:$A$170&lt;&gt;"X")*('Booking Guest Information'!$M$21:$M$170&lt;=OX$5)*('Booking Guest Information'!$O$21:$O$170&gt;OX$5)*('Booking Guest Information'!$G$21:$G$170=$AA24)),"")</f>
        <v>0</v>
      </c>
      <c r="OY24" s="19">
        <f>IF($AA24&lt;&gt;"",SUMPRODUCT(('Booking Guest Information'!$A$21:$A$170&lt;&gt;"X")*('Booking Guest Information'!$M$21:$M$170&lt;=OY$5)*('Booking Guest Information'!$O$21:$O$170&gt;OY$5)*('Booking Guest Information'!$G$21:$G$170=$AA24)),"")</f>
        <v>0</v>
      </c>
      <c r="OZ24" s="19">
        <f>IF($AA24&lt;&gt;"",SUMPRODUCT(('Booking Guest Information'!$A$21:$A$170&lt;&gt;"X")*('Booking Guest Information'!$M$21:$M$170&lt;=OZ$5)*('Booking Guest Information'!$O$21:$O$170&gt;OZ$5)*('Booking Guest Information'!$G$21:$G$170=$AA24)),"")</f>
        <v>0</v>
      </c>
      <c r="PA24" s="19">
        <f>IF($AA24&lt;&gt;"",SUMPRODUCT(('Booking Guest Information'!$A$21:$A$170&lt;&gt;"X")*('Booking Guest Information'!$M$21:$M$170&lt;=PA$5)*('Booking Guest Information'!$O$21:$O$170&gt;PA$5)*('Booking Guest Information'!$G$21:$G$170=$AA24)),"")</f>
        <v>0</v>
      </c>
      <c r="PB24" s="19">
        <f>IF($AA24&lt;&gt;"",SUMPRODUCT(('Booking Guest Information'!$A$21:$A$170&lt;&gt;"X")*('Booking Guest Information'!$M$21:$M$170&lt;=PB$5)*('Booking Guest Information'!$O$21:$O$170&gt;PB$5)*('Booking Guest Information'!$G$21:$G$170=$AA24)),"")</f>
        <v>0</v>
      </c>
      <c r="PC24" s="19">
        <f>IF($AA24&lt;&gt;"",SUMPRODUCT(('Booking Guest Information'!$A$21:$A$170&lt;&gt;"X")*('Booking Guest Information'!$M$21:$M$170&lt;=PC$5)*('Booking Guest Information'!$O$21:$O$170&gt;PC$5)*('Booking Guest Information'!$G$21:$G$170=$AA24)),"")</f>
        <v>0</v>
      </c>
      <c r="PD24" s="19">
        <f>IF($AA24&lt;&gt;"",SUMPRODUCT(('Booking Guest Information'!$A$21:$A$170&lt;&gt;"X")*('Booking Guest Information'!$M$21:$M$170&lt;=PD$5)*('Booking Guest Information'!$O$21:$O$170&gt;PD$5)*('Booking Guest Information'!$G$21:$G$170=$AA24)),"")</f>
        <v>0</v>
      </c>
      <c r="PE24" s="19">
        <f>IF($AA24&lt;&gt;"",SUMPRODUCT(('Booking Guest Information'!$A$21:$A$170&lt;&gt;"X")*('Booking Guest Information'!$M$21:$M$170&lt;=PE$5)*('Booking Guest Information'!$O$21:$O$170&gt;PE$5)*('Booking Guest Information'!$G$21:$G$170=$AA24)),"")</f>
        <v>0</v>
      </c>
      <c r="PF24" s="19">
        <f>IF($AA24&lt;&gt;"",SUMPRODUCT(('Booking Guest Information'!$A$21:$A$170&lt;&gt;"X")*('Booking Guest Information'!$M$21:$M$170&lt;=PF$5)*('Booking Guest Information'!$O$21:$O$170&gt;PF$5)*('Booking Guest Information'!$G$21:$G$170=$AA24)),"")</f>
        <v>0</v>
      </c>
      <c r="PG24" s="19">
        <f>IF($AA24&lt;&gt;"",SUMPRODUCT(('Booking Guest Information'!$A$21:$A$170&lt;&gt;"X")*('Booking Guest Information'!$M$21:$M$170&lt;=PG$5)*('Booking Guest Information'!$O$21:$O$170&gt;PG$5)*('Booking Guest Information'!$G$21:$G$170=$AA24)),"")</f>
        <v>0</v>
      </c>
      <c r="PH24" s="19">
        <f>IF($AA24&lt;&gt;"",SUMPRODUCT(('Booking Guest Information'!$A$21:$A$170&lt;&gt;"X")*('Booking Guest Information'!$M$21:$M$170&lt;=PH$5)*('Booking Guest Information'!$O$21:$O$170&gt;PH$5)*('Booking Guest Information'!$G$21:$G$170=$AA24)),"")</f>
        <v>0</v>
      </c>
      <c r="PI24" s="19">
        <f>IF($AA24&lt;&gt;"",SUMPRODUCT(('Booking Guest Information'!$A$21:$A$170&lt;&gt;"X")*('Booking Guest Information'!$M$21:$M$170&lt;=PI$5)*('Booking Guest Information'!$O$21:$O$170&gt;PI$5)*('Booking Guest Information'!$G$21:$G$170=$AA24)),"")</f>
        <v>0</v>
      </c>
      <c r="PJ24" s="19">
        <f>IF($AA24&lt;&gt;"",SUMPRODUCT(('Booking Guest Information'!$A$21:$A$170&lt;&gt;"X")*('Booking Guest Information'!$M$21:$M$170&lt;=PJ$5)*('Booking Guest Information'!$O$21:$O$170&gt;PJ$5)*('Booking Guest Information'!$G$21:$G$170=$AA24)),"")</f>
        <v>0</v>
      </c>
      <c r="PK24" s="19">
        <f>IF($AA24&lt;&gt;"",SUMPRODUCT(('Booking Guest Information'!$A$21:$A$170&lt;&gt;"X")*('Booking Guest Information'!$M$21:$M$170&lt;=PK$5)*('Booking Guest Information'!$O$21:$O$170&gt;PK$5)*('Booking Guest Information'!$G$21:$G$170=$AA24)),"")</f>
        <v>0</v>
      </c>
      <c r="PL24" s="19">
        <f>IF($AA24&lt;&gt;"",SUMPRODUCT(('Booking Guest Information'!$A$21:$A$170&lt;&gt;"X")*('Booking Guest Information'!$M$21:$M$170&lt;=PL$5)*('Booking Guest Information'!$O$21:$O$170&gt;PL$5)*('Booking Guest Information'!$G$21:$G$170=$AA24)),"")</f>
        <v>0</v>
      </c>
      <c r="PM24" s="19">
        <f>IF($AA24&lt;&gt;"",SUMPRODUCT(('Booking Guest Information'!$A$21:$A$170&lt;&gt;"X")*('Booking Guest Information'!$M$21:$M$170&lt;=PM$5)*('Booking Guest Information'!$O$21:$O$170&gt;PM$5)*('Booking Guest Information'!$G$21:$G$170=$AA24)),"")</f>
        <v>0</v>
      </c>
      <c r="PN24" s="19">
        <f>IF($AA24&lt;&gt;"",SUMPRODUCT(('Booking Guest Information'!$A$21:$A$170&lt;&gt;"X")*('Booking Guest Information'!$M$21:$M$170&lt;=PN$5)*('Booking Guest Information'!$O$21:$O$170&gt;PN$5)*('Booking Guest Information'!$G$21:$G$170=$AA24)),"")</f>
        <v>0</v>
      </c>
      <c r="PO24" s="19">
        <f>IF($AA24&lt;&gt;"",SUMPRODUCT(('Booking Guest Information'!$A$21:$A$170&lt;&gt;"X")*('Booking Guest Information'!$M$21:$M$170&lt;=PO$5)*('Booking Guest Information'!$O$21:$O$170&gt;PO$5)*('Booking Guest Information'!$G$21:$G$170=$AA24)),"")</f>
        <v>0</v>
      </c>
      <c r="PP24" s="19">
        <f>IF($AA24&lt;&gt;"",SUMPRODUCT(('Booking Guest Information'!$A$21:$A$170&lt;&gt;"X")*('Booking Guest Information'!$M$21:$M$170&lt;=PP$5)*('Booking Guest Information'!$O$21:$O$170&gt;PP$5)*('Booking Guest Information'!$G$21:$G$170=$AA24)),"")</f>
        <v>0</v>
      </c>
      <c r="PQ24" s="19">
        <f>IF($AA24&lt;&gt;"",SUMPRODUCT(('Booking Guest Information'!$A$21:$A$170&lt;&gt;"X")*('Booking Guest Information'!$M$21:$M$170&lt;=PQ$5)*('Booking Guest Information'!$O$21:$O$170&gt;PQ$5)*('Booking Guest Information'!$G$21:$G$170=$AA24)),"")</f>
        <v>0</v>
      </c>
      <c r="PR24" s="19">
        <f>IF($AA24&lt;&gt;"",SUMPRODUCT(('Booking Guest Information'!$A$21:$A$170&lt;&gt;"X")*('Booking Guest Information'!$M$21:$M$170&lt;=PR$5)*('Booking Guest Information'!$O$21:$O$170&gt;PR$5)*('Booking Guest Information'!$G$21:$G$170=$AA24)),"")</f>
        <v>0</v>
      </c>
      <c r="PS24" s="19">
        <f>IF($AA24&lt;&gt;"",SUMPRODUCT(('Booking Guest Information'!$A$21:$A$170&lt;&gt;"X")*('Booking Guest Information'!$M$21:$M$170&lt;=PS$5)*('Booking Guest Information'!$O$21:$O$170&gt;PS$5)*('Booking Guest Information'!$G$21:$G$170=$AA24)),"")</f>
        <v>0</v>
      </c>
      <c r="PT24" s="19">
        <f>IF($AA24&lt;&gt;"",SUMPRODUCT(('Booking Guest Information'!$A$21:$A$170&lt;&gt;"X")*('Booking Guest Information'!$M$21:$M$170&lt;=PT$5)*('Booking Guest Information'!$O$21:$O$170&gt;PT$5)*('Booking Guest Information'!$G$21:$G$170=$AA24)),"")</f>
        <v>0</v>
      </c>
      <c r="PU24" s="19">
        <f>IF($AA24&lt;&gt;"",SUMPRODUCT(('Booking Guest Information'!$A$21:$A$170&lt;&gt;"X")*('Booking Guest Information'!$M$21:$M$170&lt;=PU$5)*('Booking Guest Information'!$O$21:$O$170&gt;PU$5)*('Booking Guest Information'!$G$21:$G$170=$AA24)),"")</f>
        <v>0</v>
      </c>
      <c r="PV24" s="19">
        <f>IF($AA24&lt;&gt;"",SUMPRODUCT(('Booking Guest Information'!$A$21:$A$170&lt;&gt;"X")*('Booking Guest Information'!$M$21:$M$170&lt;=PV$5)*('Booking Guest Information'!$O$21:$O$170&gt;PV$5)*('Booking Guest Information'!$G$21:$G$170=$AA24)),"")</f>
        <v>0</v>
      </c>
      <c r="PW24" s="19">
        <f>IF($AA24&lt;&gt;"",SUMPRODUCT(('Booking Guest Information'!$A$21:$A$170&lt;&gt;"X")*('Booking Guest Information'!$M$21:$M$170&lt;=PW$5)*('Booking Guest Information'!$O$21:$O$170&gt;PW$5)*('Booking Guest Information'!$G$21:$G$170=$AA24)),"")</f>
        <v>0</v>
      </c>
      <c r="PX24" s="19">
        <f>IF($AA24&lt;&gt;"",SUMPRODUCT(('Booking Guest Information'!$A$21:$A$170&lt;&gt;"X")*('Booking Guest Information'!$M$21:$M$170&lt;=PX$5)*('Booking Guest Information'!$O$21:$O$170&gt;PX$5)*('Booking Guest Information'!$G$21:$G$170=$AA24)),"")</f>
        <v>0</v>
      </c>
      <c r="PY24" s="19">
        <f>IF($AA24&lt;&gt;"",SUMPRODUCT(('Booking Guest Information'!$A$21:$A$170&lt;&gt;"X")*('Booking Guest Information'!$M$21:$M$170&lt;=PY$5)*('Booking Guest Information'!$O$21:$O$170&gt;PY$5)*('Booking Guest Information'!$G$21:$G$170=$AA24)),"")</f>
        <v>0</v>
      </c>
      <c r="PZ24" s="19">
        <f>IF($AA24&lt;&gt;"",SUMPRODUCT(('Booking Guest Information'!$A$21:$A$170&lt;&gt;"X")*('Booking Guest Information'!$M$21:$M$170&lt;=PZ$5)*('Booking Guest Information'!$O$21:$O$170&gt;PZ$5)*('Booking Guest Information'!$G$21:$G$170=$AA24)),"")</f>
        <v>0</v>
      </c>
      <c r="QA24" s="19">
        <f>IF($AA24&lt;&gt;"",SUMPRODUCT(('Booking Guest Information'!$A$21:$A$170&lt;&gt;"X")*('Booking Guest Information'!$M$21:$M$170&lt;=QA$5)*('Booking Guest Information'!$O$21:$O$170&gt;QA$5)*('Booking Guest Information'!$G$21:$G$170=$AA24)),"")</f>
        <v>0</v>
      </c>
      <c r="QB24" s="19">
        <f>IF($AA24&lt;&gt;"",SUMPRODUCT(('Booking Guest Information'!$A$21:$A$170&lt;&gt;"X")*('Booking Guest Information'!$M$21:$M$170&lt;=QB$5)*('Booking Guest Information'!$O$21:$O$170&gt;QB$5)*('Booking Guest Information'!$G$21:$G$170=$AA24)),"")</f>
        <v>0</v>
      </c>
      <c r="QC24" s="19">
        <f>IF($AA24&lt;&gt;"",SUMPRODUCT(('Booking Guest Information'!$A$21:$A$170&lt;&gt;"X")*('Booking Guest Information'!$M$21:$M$170&lt;=QC$5)*('Booking Guest Information'!$O$21:$O$170&gt;QC$5)*('Booking Guest Information'!$G$21:$G$170=$AA24)),"")</f>
        <v>0</v>
      </c>
      <c r="QD24" s="19">
        <f>IF($AA24&lt;&gt;"",SUMPRODUCT(('Booking Guest Information'!$A$21:$A$170&lt;&gt;"X")*('Booking Guest Information'!$M$21:$M$170&lt;=QD$5)*('Booking Guest Information'!$O$21:$O$170&gt;QD$5)*('Booking Guest Information'!$G$21:$G$170=$AA24)),"")</f>
        <v>0</v>
      </c>
      <c r="QE24" s="19">
        <f>IF($AA24&lt;&gt;"",SUMPRODUCT(('Booking Guest Information'!$A$21:$A$170&lt;&gt;"X")*('Booking Guest Information'!$M$21:$M$170&lt;=QE$5)*('Booking Guest Information'!$O$21:$O$170&gt;QE$5)*('Booking Guest Information'!$G$21:$G$170=$AA24)),"")</f>
        <v>0</v>
      </c>
      <c r="QF24" s="19">
        <f>IF($AA24&lt;&gt;"",SUMPRODUCT(('Booking Guest Information'!$A$21:$A$170&lt;&gt;"X")*('Booking Guest Information'!$M$21:$M$170&lt;=QF$5)*('Booking Guest Information'!$O$21:$O$170&gt;QF$5)*('Booking Guest Information'!$G$21:$G$170=$AA24)),"")</f>
        <v>0</v>
      </c>
      <c r="QG24" s="19">
        <f>IF($AA24&lt;&gt;"",SUMPRODUCT(('Booking Guest Information'!$A$21:$A$170&lt;&gt;"X")*('Booking Guest Information'!$M$21:$M$170&lt;=QG$5)*('Booking Guest Information'!$O$21:$O$170&gt;QG$5)*('Booking Guest Information'!$G$21:$G$170=$AA24)),"")</f>
        <v>0</v>
      </c>
      <c r="QH24" s="19">
        <f>IF($AA24&lt;&gt;"",SUMPRODUCT(('Booking Guest Information'!$A$21:$A$170&lt;&gt;"X")*('Booking Guest Information'!$M$21:$M$170&lt;=QH$5)*('Booking Guest Information'!$O$21:$O$170&gt;QH$5)*('Booking Guest Information'!$G$21:$G$170=$AA24)),"")</f>
        <v>0</v>
      </c>
      <c r="QI24" s="19">
        <f>IF($AA24&lt;&gt;"",SUMPRODUCT(('Booking Guest Information'!$A$21:$A$170&lt;&gt;"X")*('Booking Guest Information'!$M$21:$M$170&lt;=QI$5)*('Booking Guest Information'!$O$21:$O$170&gt;QI$5)*('Booking Guest Information'!$G$21:$G$170=$AA24)),"")</f>
        <v>0</v>
      </c>
      <c r="QJ24" s="19">
        <f>IF($AA24&lt;&gt;"",SUMPRODUCT(('Booking Guest Information'!$A$21:$A$170&lt;&gt;"X")*('Booking Guest Information'!$M$21:$M$170&lt;=QJ$5)*('Booking Guest Information'!$O$21:$O$170&gt;QJ$5)*('Booking Guest Information'!$G$21:$G$170=$AA24)),"")</f>
        <v>0</v>
      </c>
      <c r="QK24" s="19">
        <f>IF($AA24&lt;&gt;"",SUMPRODUCT(('Booking Guest Information'!$A$21:$A$170&lt;&gt;"X")*('Booking Guest Information'!$M$21:$M$170&lt;=QK$5)*('Booking Guest Information'!$O$21:$O$170&gt;QK$5)*('Booking Guest Information'!$G$21:$G$170=$AA24)),"")</f>
        <v>0</v>
      </c>
      <c r="QL24" s="19">
        <f>IF($AA24&lt;&gt;"",SUMPRODUCT(('Booking Guest Information'!$A$21:$A$170&lt;&gt;"X")*('Booking Guest Information'!$M$21:$M$170&lt;=QL$5)*('Booking Guest Information'!$O$21:$O$170&gt;QL$5)*('Booking Guest Information'!$G$21:$G$170=$AA24)),"")</f>
        <v>0</v>
      </c>
      <c r="QM24" s="19">
        <f>IF($AA24&lt;&gt;"",SUMPRODUCT(('Booking Guest Information'!$A$21:$A$170&lt;&gt;"X")*('Booking Guest Information'!$M$21:$M$170&lt;=QM$5)*('Booking Guest Information'!$O$21:$O$170&gt;QM$5)*('Booking Guest Information'!$G$21:$G$170=$AA24)),"")</f>
        <v>0</v>
      </c>
      <c r="QN24" s="19">
        <f>IF($AA24&lt;&gt;"",SUMPRODUCT(('Booking Guest Information'!$A$21:$A$170&lt;&gt;"X")*('Booking Guest Information'!$M$21:$M$170&lt;=QN$5)*('Booking Guest Information'!$O$21:$O$170&gt;QN$5)*('Booking Guest Information'!$G$21:$G$170=$AA24)),"")</f>
        <v>0</v>
      </c>
      <c r="QO24" s="19">
        <f>IF($AA24&lt;&gt;"",SUMPRODUCT(('Booking Guest Information'!$A$21:$A$170&lt;&gt;"X")*('Booking Guest Information'!$M$21:$M$170&lt;=QO$5)*('Booking Guest Information'!$O$21:$O$170&gt;QO$5)*('Booking Guest Information'!$G$21:$G$170=$AA24)),"")</f>
        <v>0</v>
      </c>
      <c r="QP24" s="19">
        <f>IF($AA24&lt;&gt;"",SUMPRODUCT(('Booking Guest Information'!$A$21:$A$170&lt;&gt;"X")*('Booking Guest Information'!$M$21:$M$170&lt;=QP$5)*('Booking Guest Information'!$O$21:$O$170&gt;QP$5)*('Booking Guest Information'!$G$21:$G$170=$AA24)),"")</f>
        <v>0</v>
      </c>
      <c r="QQ24" s="19">
        <f>IF($AA24&lt;&gt;"",SUMPRODUCT(('Booking Guest Information'!$A$21:$A$170&lt;&gt;"X")*('Booking Guest Information'!$M$21:$M$170&lt;=QQ$5)*('Booking Guest Information'!$O$21:$O$170&gt;QQ$5)*('Booking Guest Information'!$G$21:$G$170=$AA24)),"")</f>
        <v>0</v>
      </c>
      <c r="QR24" s="19">
        <f>IF($AA24&lt;&gt;"",SUMPRODUCT(('Booking Guest Information'!$A$21:$A$170&lt;&gt;"X")*('Booking Guest Information'!$M$21:$M$170&lt;=QR$5)*('Booking Guest Information'!$O$21:$O$170&gt;QR$5)*('Booking Guest Information'!$G$21:$G$170=$AA24)),"")</f>
        <v>0</v>
      </c>
      <c r="QS24" s="19">
        <f>IF($AA24&lt;&gt;"",SUMPRODUCT(('Booking Guest Information'!$A$21:$A$170&lt;&gt;"X")*('Booking Guest Information'!$M$21:$M$170&lt;=QS$5)*('Booking Guest Information'!$O$21:$O$170&gt;QS$5)*('Booking Guest Information'!$G$21:$G$170=$AA24)),"")</f>
        <v>0</v>
      </c>
      <c r="QT24" s="19">
        <f>IF($AA24&lt;&gt;"",SUMPRODUCT(('Booking Guest Information'!$A$21:$A$170&lt;&gt;"X")*('Booking Guest Information'!$M$21:$M$170&lt;=QT$5)*('Booking Guest Information'!$O$21:$O$170&gt;QT$5)*('Booking Guest Information'!$G$21:$G$170=$AA24)),"")</f>
        <v>0</v>
      </c>
      <c r="QU24" s="19">
        <f>IF($AA24&lt;&gt;"",SUMPRODUCT(('Booking Guest Information'!$A$21:$A$170&lt;&gt;"X")*('Booking Guest Information'!$M$21:$M$170&lt;=QU$5)*('Booking Guest Information'!$O$21:$O$170&gt;QU$5)*('Booking Guest Information'!$G$21:$G$170=$AA24)),"")</f>
        <v>0</v>
      </c>
      <c r="QV24" s="19">
        <f>IF($AA24&lt;&gt;"",SUMPRODUCT(('Booking Guest Information'!$A$21:$A$170&lt;&gt;"X")*('Booking Guest Information'!$M$21:$M$170&lt;=QV$5)*('Booking Guest Information'!$O$21:$O$170&gt;QV$5)*('Booking Guest Information'!$G$21:$G$170=$AA24)),"")</f>
        <v>0</v>
      </c>
      <c r="QW24" s="19">
        <f>IF($AA24&lt;&gt;"",SUMPRODUCT(('Booking Guest Information'!$A$21:$A$170&lt;&gt;"X")*('Booking Guest Information'!$M$21:$M$170&lt;=QW$5)*('Booking Guest Information'!$O$21:$O$170&gt;QW$5)*('Booking Guest Information'!$G$21:$G$170=$AA24)),"")</f>
        <v>0</v>
      </c>
      <c r="QX24" s="19">
        <f>IF($AA24&lt;&gt;"",SUMPRODUCT(('Booking Guest Information'!$A$21:$A$170&lt;&gt;"X")*('Booking Guest Information'!$M$21:$M$170&lt;=QX$5)*('Booking Guest Information'!$O$21:$O$170&gt;QX$5)*('Booking Guest Information'!$G$21:$G$170=$AA24)),"")</f>
        <v>0</v>
      </c>
      <c r="QY24" s="19">
        <f>IF($AA24&lt;&gt;"",SUMPRODUCT(('Booking Guest Information'!$A$21:$A$170&lt;&gt;"X")*('Booking Guest Information'!$M$21:$M$170&lt;=QY$5)*('Booking Guest Information'!$O$21:$O$170&gt;QY$5)*('Booking Guest Information'!$G$21:$G$170=$AA24)),"")</f>
        <v>0</v>
      </c>
      <c r="QZ24" s="19">
        <f>IF($AA24&lt;&gt;"",SUMPRODUCT(('Booking Guest Information'!$A$21:$A$170&lt;&gt;"X")*('Booking Guest Information'!$M$21:$M$170&lt;=QZ$5)*('Booking Guest Information'!$O$21:$O$170&gt;QZ$5)*('Booking Guest Information'!$G$21:$G$170=$AA24)),"")</f>
        <v>0</v>
      </c>
      <c r="RA24" s="19">
        <f>IF($AA24&lt;&gt;"",SUMPRODUCT(('Booking Guest Information'!$A$21:$A$170&lt;&gt;"X")*('Booking Guest Information'!$M$21:$M$170&lt;=RA$5)*('Booking Guest Information'!$O$21:$O$170&gt;RA$5)*('Booking Guest Information'!$G$21:$G$170=$AA24)),"")</f>
        <v>0</v>
      </c>
      <c r="RB24" s="19">
        <f>IF($AA24&lt;&gt;"",SUMPRODUCT(('Booking Guest Information'!$A$21:$A$170&lt;&gt;"X")*('Booking Guest Information'!$M$21:$M$170&lt;=RB$5)*('Booking Guest Information'!$O$21:$O$170&gt;RB$5)*('Booking Guest Information'!$G$21:$G$170=$AA24)),"")</f>
        <v>0</v>
      </c>
      <c r="RC24" s="19">
        <f>IF($AA24&lt;&gt;"",SUMPRODUCT(('Booking Guest Information'!$A$21:$A$170&lt;&gt;"X")*('Booking Guest Information'!$M$21:$M$170&lt;=RC$5)*('Booking Guest Information'!$O$21:$O$170&gt;RC$5)*('Booking Guest Information'!$G$21:$G$170=$AA24)),"")</f>
        <v>0</v>
      </c>
      <c r="RD24" s="19">
        <f>IF($AA24&lt;&gt;"",SUMPRODUCT(('Booking Guest Information'!$A$21:$A$170&lt;&gt;"X")*('Booking Guest Information'!$M$21:$M$170&lt;=RD$5)*('Booking Guest Information'!$O$21:$O$170&gt;RD$5)*('Booking Guest Information'!$G$21:$G$170=$AA24)),"")</f>
        <v>0</v>
      </c>
      <c r="RE24" s="19">
        <f>IF($AA24&lt;&gt;"",SUMPRODUCT(('Booking Guest Information'!$A$21:$A$170&lt;&gt;"X")*('Booking Guest Information'!$M$21:$M$170&lt;=RE$5)*('Booking Guest Information'!$O$21:$O$170&gt;RE$5)*('Booking Guest Information'!$G$21:$G$170=$AA24)),"")</f>
        <v>0</v>
      </c>
      <c r="RF24" s="19">
        <f>IF($AA24&lt;&gt;"",SUMPRODUCT(('Booking Guest Information'!$A$21:$A$170&lt;&gt;"X")*('Booking Guest Information'!$M$21:$M$170&lt;=RF$5)*('Booking Guest Information'!$O$21:$O$170&gt;RF$5)*('Booking Guest Information'!$G$21:$G$170=$AA24)),"")</f>
        <v>0</v>
      </c>
      <c r="RG24" s="19">
        <f>IF($AA24&lt;&gt;"",SUMPRODUCT(('Booking Guest Information'!$A$21:$A$170&lt;&gt;"X")*('Booking Guest Information'!$M$21:$M$170&lt;=RG$5)*('Booking Guest Information'!$O$21:$O$170&gt;RG$5)*('Booking Guest Information'!$G$21:$G$170=$AA24)),"")</f>
        <v>0</v>
      </c>
      <c r="RH24" s="19">
        <f>IF($AA24&lt;&gt;"",SUMPRODUCT(('Booking Guest Information'!$A$21:$A$170&lt;&gt;"X")*('Booking Guest Information'!$M$21:$M$170&lt;=RH$5)*('Booking Guest Information'!$O$21:$O$170&gt;RH$5)*('Booking Guest Information'!$G$21:$G$170=$AA24)),"")</f>
        <v>0</v>
      </c>
      <c r="RI24" s="19">
        <f>IF($AA24&lt;&gt;"",SUMPRODUCT(('Booking Guest Information'!$A$21:$A$170&lt;&gt;"X")*('Booking Guest Information'!$M$21:$M$170&lt;=RI$5)*('Booking Guest Information'!$O$21:$O$170&gt;RI$5)*('Booking Guest Information'!$G$21:$G$170=$AA24)),"")</f>
        <v>0</v>
      </c>
      <c r="RJ24" s="19">
        <f>IF($AA24&lt;&gt;"",SUMPRODUCT(('Booking Guest Information'!$A$21:$A$170&lt;&gt;"X")*('Booking Guest Information'!$M$21:$M$170&lt;=RJ$5)*('Booking Guest Information'!$O$21:$O$170&gt;RJ$5)*('Booking Guest Information'!$G$21:$G$170=$AA24)),"")</f>
        <v>0</v>
      </c>
      <c r="RK24" s="19">
        <f>IF($AA24&lt;&gt;"",SUMPRODUCT(('Booking Guest Information'!$A$21:$A$170&lt;&gt;"X")*('Booking Guest Information'!$M$21:$M$170&lt;=RK$5)*('Booking Guest Information'!$O$21:$O$170&gt;RK$5)*('Booking Guest Information'!$G$21:$G$170=$AA24)),"")</f>
        <v>0</v>
      </c>
      <c r="RL24" s="19">
        <f>IF($AA24&lt;&gt;"",SUMPRODUCT(('Booking Guest Information'!$A$21:$A$170&lt;&gt;"X")*('Booking Guest Information'!$M$21:$M$170&lt;=RL$5)*('Booking Guest Information'!$O$21:$O$170&gt;RL$5)*('Booking Guest Information'!$G$21:$G$170=$AA24)),"")</f>
        <v>0</v>
      </c>
      <c r="RM24" s="19">
        <f>IF($AA24&lt;&gt;"",SUMPRODUCT(('Booking Guest Information'!$A$21:$A$170&lt;&gt;"X")*('Booking Guest Information'!$M$21:$M$170&lt;=RM$5)*('Booking Guest Information'!$O$21:$O$170&gt;RM$5)*('Booking Guest Information'!$G$21:$G$170=$AA24)),"")</f>
        <v>0</v>
      </c>
      <c r="RN24" s="19">
        <f>IF($AA24&lt;&gt;"",SUMPRODUCT(('Booking Guest Information'!$A$21:$A$170&lt;&gt;"X")*('Booking Guest Information'!$M$21:$M$170&lt;=RN$5)*('Booking Guest Information'!$O$21:$O$170&gt;RN$5)*('Booking Guest Information'!$G$21:$G$170=$AA24)),"")</f>
        <v>0</v>
      </c>
      <c r="RO24" s="19">
        <f>IF($AA24&lt;&gt;"",SUMPRODUCT(('Booking Guest Information'!$A$21:$A$170&lt;&gt;"X")*('Booking Guest Information'!$M$21:$M$170&lt;=RO$5)*('Booking Guest Information'!$O$21:$O$170&gt;RO$5)*('Booking Guest Information'!$G$21:$G$170=$AA24)),"")</f>
        <v>0</v>
      </c>
      <c r="RP24" s="19">
        <f>IF($AA24&lt;&gt;"",SUMPRODUCT(('Booking Guest Information'!$A$21:$A$170&lt;&gt;"X")*('Booking Guest Information'!$M$21:$M$170&lt;=RP$5)*('Booking Guest Information'!$O$21:$O$170&gt;RP$5)*('Booking Guest Information'!$G$21:$G$170=$AA24)),"")</f>
        <v>0</v>
      </c>
      <c r="RQ24" s="19">
        <f>IF($AA24&lt;&gt;"",SUMPRODUCT(('Booking Guest Information'!$A$21:$A$170&lt;&gt;"X")*('Booking Guest Information'!$M$21:$M$170&lt;=RQ$5)*('Booking Guest Information'!$O$21:$O$170&gt;RQ$5)*('Booking Guest Information'!$G$21:$G$170=$AA24)),"")</f>
        <v>0</v>
      </c>
      <c r="RR24" s="19">
        <f>IF($AA24&lt;&gt;"",SUMPRODUCT(('Booking Guest Information'!$A$21:$A$170&lt;&gt;"X")*('Booking Guest Information'!$M$21:$M$170&lt;=RR$5)*('Booking Guest Information'!$O$21:$O$170&gt;RR$5)*('Booking Guest Information'!$G$21:$G$170=$AA24)),"")</f>
        <v>0</v>
      </c>
      <c r="RS24" s="19">
        <f>IF($AA24&lt;&gt;"",SUMPRODUCT(('Booking Guest Information'!$A$21:$A$170&lt;&gt;"X")*('Booking Guest Information'!$M$21:$M$170&lt;=RS$5)*('Booking Guest Information'!$O$21:$O$170&gt;RS$5)*('Booking Guest Information'!$G$21:$G$170=$AA24)),"")</f>
        <v>0</v>
      </c>
      <c r="RT24" s="19">
        <f>IF($AA24&lt;&gt;"",SUMPRODUCT(('Booking Guest Information'!$A$21:$A$170&lt;&gt;"X")*('Booking Guest Information'!$M$21:$M$170&lt;=RT$5)*('Booking Guest Information'!$O$21:$O$170&gt;RT$5)*('Booking Guest Information'!$G$21:$G$170=$AA24)),"")</f>
        <v>0</v>
      </c>
      <c r="RU24" s="19">
        <f>IF($AA24&lt;&gt;"",SUMPRODUCT(('Booking Guest Information'!$A$21:$A$170&lt;&gt;"X")*('Booking Guest Information'!$M$21:$M$170&lt;=RU$5)*('Booking Guest Information'!$O$21:$O$170&gt;RU$5)*('Booking Guest Information'!$G$21:$G$170=$AA24)),"")</f>
        <v>0</v>
      </c>
      <c r="RV24" s="19">
        <f>IF($AA24&lt;&gt;"",SUMPRODUCT(('Booking Guest Information'!$A$21:$A$170&lt;&gt;"X")*('Booking Guest Information'!$M$21:$M$170&lt;=RV$5)*('Booking Guest Information'!$O$21:$O$170&gt;RV$5)*('Booking Guest Information'!$G$21:$G$170=$AA24)),"")</f>
        <v>0</v>
      </c>
      <c r="RW24" s="19">
        <f>IF($AA24&lt;&gt;"",SUMPRODUCT(('Booking Guest Information'!$A$21:$A$170&lt;&gt;"X")*('Booking Guest Information'!$M$21:$M$170&lt;=RW$5)*('Booking Guest Information'!$O$21:$O$170&gt;RW$5)*('Booking Guest Information'!$G$21:$G$170=$AA24)),"")</f>
        <v>0</v>
      </c>
      <c r="RX24" s="19">
        <f>IF($AA24&lt;&gt;"",SUMPRODUCT(('Booking Guest Information'!$A$21:$A$170&lt;&gt;"X")*('Booking Guest Information'!$M$21:$M$170&lt;=RX$5)*('Booking Guest Information'!$O$21:$O$170&gt;RX$5)*('Booking Guest Information'!$G$21:$G$170=$AA24)),"")</f>
        <v>0</v>
      </c>
      <c r="RY24" s="19">
        <f>IF($AA24&lt;&gt;"",SUMPRODUCT(('Booking Guest Information'!$A$21:$A$170&lt;&gt;"X")*('Booking Guest Information'!$M$21:$M$170&lt;=RY$5)*('Booking Guest Information'!$O$21:$O$170&gt;RY$5)*('Booking Guest Information'!$G$21:$G$170=$AA24)),"")</f>
        <v>0</v>
      </c>
      <c r="RZ24" s="19">
        <f>IF($AA24&lt;&gt;"",SUMPRODUCT(('Booking Guest Information'!$A$21:$A$170&lt;&gt;"X")*('Booking Guest Information'!$M$21:$M$170&lt;=RZ$5)*('Booking Guest Information'!$O$21:$O$170&gt;RZ$5)*('Booking Guest Information'!$G$21:$G$170=$AA24)),"")</f>
        <v>0</v>
      </c>
      <c r="SA24" s="19">
        <f>IF($AA24&lt;&gt;"",SUMPRODUCT(('Booking Guest Information'!$A$21:$A$170&lt;&gt;"X")*('Booking Guest Information'!$M$21:$M$170&lt;=SA$5)*('Booking Guest Information'!$O$21:$O$170&gt;SA$5)*('Booking Guest Information'!$G$21:$G$170=$AA24)),"")</f>
        <v>0</v>
      </c>
      <c r="SB24" s="19">
        <f>IF($AA24&lt;&gt;"",SUMPRODUCT(('Booking Guest Information'!$A$21:$A$170&lt;&gt;"X")*('Booking Guest Information'!$M$21:$M$170&lt;=SB$5)*('Booking Guest Information'!$O$21:$O$170&gt;SB$5)*('Booking Guest Information'!$G$21:$G$170=$AA24)),"")</f>
        <v>0</v>
      </c>
      <c r="SC24" s="19">
        <f>IF($AA24&lt;&gt;"",SUMPRODUCT(('Booking Guest Information'!$A$21:$A$170&lt;&gt;"X")*('Booking Guest Information'!$M$21:$M$170&lt;=SC$5)*('Booking Guest Information'!$O$21:$O$170&gt;SC$5)*('Booking Guest Information'!$G$21:$G$170=$AA24)),"")</f>
        <v>0</v>
      </c>
      <c r="SD24" s="19">
        <f>IF($AA24&lt;&gt;"",SUMPRODUCT(('Booking Guest Information'!$A$21:$A$170&lt;&gt;"X")*('Booking Guest Information'!$M$21:$M$170&lt;=SD$5)*('Booking Guest Information'!$O$21:$O$170&gt;SD$5)*('Booking Guest Information'!$G$21:$G$170=$AA24)),"")</f>
        <v>0</v>
      </c>
      <c r="SE24" s="19">
        <f>IF($AA24&lt;&gt;"",SUMPRODUCT(('Booking Guest Information'!$A$21:$A$170&lt;&gt;"X")*('Booking Guest Information'!$M$21:$M$170&lt;=SE$5)*('Booking Guest Information'!$O$21:$O$170&gt;SE$5)*('Booking Guest Information'!$G$21:$G$170=$AA24)),"")</f>
        <v>0</v>
      </c>
      <c r="SF24" s="19">
        <f>IF($AA24&lt;&gt;"",SUMPRODUCT(('Booking Guest Information'!$A$21:$A$170&lt;&gt;"X")*('Booking Guest Information'!$M$21:$M$170&lt;=SF$5)*('Booking Guest Information'!$O$21:$O$170&gt;SF$5)*('Booking Guest Information'!$G$21:$G$170=$AA24)),"")</f>
        <v>0</v>
      </c>
      <c r="SG24" s="19">
        <f>IF($AA24&lt;&gt;"",SUMPRODUCT(('Booking Guest Information'!$A$21:$A$170&lt;&gt;"X")*('Booking Guest Information'!$M$21:$M$170&lt;=SG$5)*('Booking Guest Information'!$O$21:$O$170&gt;SG$5)*('Booking Guest Information'!$G$21:$G$170=$AA24)),"")</f>
        <v>0</v>
      </c>
      <c r="SH24" s="19">
        <f>IF($AA24&lt;&gt;"",SUMPRODUCT(('Booking Guest Information'!$A$21:$A$170&lt;&gt;"X")*('Booking Guest Information'!$M$21:$M$170&lt;=SH$5)*('Booking Guest Information'!$O$21:$O$170&gt;SH$5)*('Booking Guest Information'!$G$21:$G$170=$AA24)),"")</f>
        <v>0</v>
      </c>
      <c r="SI24" s="19">
        <f>IF($AA24&lt;&gt;"",SUMPRODUCT(('Booking Guest Information'!$A$21:$A$170&lt;&gt;"X")*('Booking Guest Information'!$M$21:$M$170&lt;=SI$5)*('Booking Guest Information'!$O$21:$O$170&gt;SI$5)*('Booking Guest Information'!$G$21:$G$170=$AA24)),"")</f>
        <v>0</v>
      </c>
      <c r="SJ24" s="19">
        <f>IF($AA24&lt;&gt;"",SUMPRODUCT(('Booking Guest Information'!$A$21:$A$170&lt;&gt;"X")*('Booking Guest Information'!$M$21:$M$170&lt;=SJ$5)*('Booking Guest Information'!$O$21:$O$170&gt;SJ$5)*('Booking Guest Information'!$G$21:$G$170=$AA24)),"")</f>
        <v>0</v>
      </c>
      <c r="SK24" s="19">
        <f>IF($AA24&lt;&gt;"",SUMPRODUCT(('Booking Guest Information'!$A$21:$A$170&lt;&gt;"X")*('Booking Guest Information'!$M$21:$M$170&lt;=SK$5)*('Booking Guest Information'!$O$21:$O$170&gt;SK$5)*('Booking Guest Information'!$G$21:$G$170=$AA24)),"")</f>
        <v>0</v>
      </c>
      <c r="SL24" s="19">
        <f>IF($AA24&lt;&gt;"",SUMPRODUCT(('Booking Guest Information'!$A$21:$A$170&lt;&gt;"X")*('Booking Guest Information'!$M$21:$M$170&lt;=SL$5)*('Booking Guest Information'!$O$21:$O$170&gt;SL$5)*('Booking Guest Information'!$G$21:$G$170=$AA24)),"")</f>
        <v>0</v>
      </c>
      <c r="SM24" s="19">
        <f>IF($AA24&lt;&gt;"",SUMPRODUCT(('Booking Guest Information'!$A$21:$A$170&lt;&gt;"X")*('Booking Guest Information'!$M$21:$M$170&lt;=SM$5)*('Booking Guest Information'!$O$21:$O$170&gt;SM$5)*('Booking Guest Information'!$G$21:$G$170=$AA24)),"")</f>
        <v>0</v>
      </c>
      <c r="SN24" s="19">
        <f>IF($AA24&lt;&gt;"",SUMPRODUCT(('Booking Guest Information'!$A$21:$A$170&lt;&gt;"X")*('Booking Guest Information'!$M$21:$M$170&lt;=SN$5)*('Booking Guest Information'!$O$21:$O$170&gt;SN$5)*('Booking Guest Information'!$G$21:$G$170=$AA24)),"")</f>
        <v>0</v>
      </c>
      <c r="SO24" s="19">
        <f>IF($AA24&lt;&gt;"",SUMPRODUCT(('Booking Guest Information'!$A$21:$A$170&lt;&gt;"X")*('Booking Guest Information'!$M$21:$M$170&lt;=SO$5)*('Booking Guest Information'!$O$21:$O$170&gt;SO$5)*('Booking Guest Information'!$G$21:$G$170=$AA24)),"")</f>
        <v>0</v>
      </c>
      <c r="SP24" s="19">
        <f>IF($AA24&lt;&gt;"",SUMPRODUCT(('Booking Guest Information'!$A$21:$A$170&lt;&gt;"X")*('Booking Guest Information'!$M$21:$M$170&lt;=SP$5)*('Booking Guest Information'!$O$21:$O$170&gt;SP$5)*('Booking Guest Information'!$G$21:$G$170=$AA24)),"")</f>
        <v>0</v>
      </c>
      <c r="SQ24" s="19">
        <f>IF($AA24&lt;&gt;"",SUMPRODUCT(('Booking Guest Information'!$A$21:$A$170&lt;&gt;"X")*('Booking Guest Information'!$M$21:$M$170&lt;=SQ$5)*('Booking Guest Information'!$O$21:$O$170&gt;SQ$5)*('Booking Guest Information'!$G$21:$G$170=$AA24)),"")</f>
        <v>0</v>
      </c>
      <c r="SR24" s="19">
        <f>IF($AA24&lt;&gt;"",SUMPRODUCT(('Booking Guest Information'!$A$21:$A$170&lt;&gt;"X")*('Booking Guest Information'!$M$21:$M$170&lt;=SR$5)*('Booking Guest Information'!$O$21:$O$170&gt;SR$5)*('Booking Guest Information'!$G$21:$G$170=$AA24)),"")</f>
        <v>0</v>
      </c>
      <c r="SS24" s="19">
        <f>IF($AA24&lt;&gt;"",SUMPRODUCT(('Booking Guest Information'!$A$21:$A$170&lt;&gt;"X")*('Booking Guest Information'!$M$21:$M$170&lt;=SS$5)*('Booking Guest Information'!$O$21:$O$170&gt;SS$5)*('Booking Guest Information'!$G$21:$G$170=$AA24)),"")</f>
        <v>0</v>
      </c>
      <c r="ST24" s="19">
        <f>IF($AA24&lt;&gt;"",SUMPRODUCT(('Booking Guest Information'!$A$21:$A$170&lt;&gt;"X")*('Booking Guest Information'!$M$21:$M$170&lt;=ST$5)*('Booking Guest Information'!$O$21:$O$170&gt;ST$5)*('Booking Guest Information'!$G$21:$G$170=$AA24)),"")</f>
        <v>0</v>
      </c>
      <c r="SU24" s="19">
        <f>IF($AA24&lt;&gt;"",SUMPRODUCT(('Booking Guest Information'!$A$21:$A$170&lt;&gt;"X")*('Booking Guest Information'!$M$21:$M$170&lt;=SU$5)*('Booking Guest Information'!$O$21:$O$170&gt;SU$5)*('Booking Guest Information'!$G$21:$G$170=$AA24)),"")</f>
        <v>0</v>
      </c>
      <c r="SV24" s="19">
        <f>IF($AA24&lt;&gt;"",SUMPRODUCT(('Booking Guest Information'!$A$21:$A$170&lt;&gt;"X")*('Booking Guest Information'!$M$21:$M$170&lt;=SV$5)*('Booking Guest Information'!$O$21:$O$170&gt;SV$5)*('Booking Guest Information'!$G$21:$G$170=$AA24)),"")</f>
        <v>0</v>
      </c>
      <c r="SW24" s="19">
        <f>IF($AA24&lt;&gt;"",SUMPRODUCT(('Booking Guest Information'!$A$21:$A$170&lt;&gt;"X")*('Booking Guest Information'!$M$21:$M$170&lt;=SW$5)*('Booking Guest Information'!$O$21:$O$170&gt;SW$5)*('Booking Guest Information'!$G$21:$G$170=$AA24)),"")</f>
        <v>0</v>
      </c>
      <c r="SX24" s="19">
        <f>IF($AA24&lt;&gt;"",SUMPRODUCT(('Booking Guest Information'!$A$21:$A$170&lt;&gt;"X")*('Booking Guest Information'!$M$21:$M$170&lt;=SX$5)*('Booking Guest Information'!$O$21:$O$170&gt;SX$5)*('Booking Guest Information'!$G$21:$G$170=$AA24)),"")</f>
        <v>0</v>
      </c>
      <c r="SY24" s="19">
        <f>IF($AA24&lt;&gt;"",SUMPRODUCT(('Booking Guest Information'!$A$21:$A$170&lt;&gt;"X")*('Booking Guest Information'!$M$21:$M$170&lt;=SY$5)*('Booking Guest Information'!$O$21:$O$170&gt;SY$5)*('Booking Guest Information'!$G$21:$G$170=$AA24)),"")</f>
        <v>0</v>
      </c>
      <c r="SZ24" s="19">
        <f>IF($AA24&lt;&gt;"",SUMPRODUCT(('Booking Guest Information'!$A$21:$A$170&lt;&gt;"X")*('Booking Guest Information'!$M$21:$M$170&lt;=SZ$5)*('Booking Guest Information'!$O$21:$O$170&gt;SZ$5)*('Booking Guest Information'!$G$21:$G$170=$AA24)),"")</f>
        <v>0</v>
      </c>
      <c r="TA24" s="19">
        <f>IF($AA24&lt;&gt;"",SUMPRODUCT(('Booking Guest Information'!$A$21:$A$170&lt;&gt;"X")*('Booking Guest Information'!$M$21:$M$170&lt;=TA$5)*('Booking Guest Information'!$O$21:$O$170&gt;TA$5)*('Booking Guest Information'!$G$21:$G$170=$AA24)),"")</f>
        <v>0</v>
      </c>
      <c r="TB24" s="19">
        <f>IF($AA24&lt;&gt;"",SUMPRODUCT(('Booking Guest Information'!$A$21:$A$170&lt;&gt;"X")*('Booking Guest Information'!$M$21:$M$170&lt;=TB$5)*('Booking Guest Information'!$O$21:$O$170&gt;TB$5)*('Booking Guest Information'!$G$21:$G$170=$AA24)),"")</f>
        <v>0</v>
      </c>
      <c r="TC24" s="19">
        <f>IF($AA24&lt;&gt;"",SUMPRODUCT(('Booking Guest Information'!$A$21:$A$170&lt;&gt;"X")*('Booking Guest Information'!$M$21:$M$170&lt;=TC$5)*('Booking Guest Information'!$O$21:$O$170&gt;TC$5)*('Booking Guest Information'!$G$21:$G$170=$AA24)),"")</f>
        <v>0</v>
      </c>
      <c r="TD24" s="19">
        <f>IF($AA24&lt;&gt;"",SUMPRODUCT(('Booking Guest Information'!$A$21:$A$170&lt;&gt;"X")*('Booking Guest Information'!$M$21:$M$170&lt;=TD$5)*('Booking Guest Information'!$O$21:$O$170&gt;TD$5)*('Booking Guest Information'!$G$21:$G$170=$AA24)),"")</f>
        <v>0</v>
      </c>
      <c r="TE24" s="19">
        <f>IF($AA24&lt;&gt;"",SUMPRODUCT(('Booking Guest Information'!$A$21:$A$170&lt;&gt;"X")*('Booking Guest Information'!$M$21:$M$170&lt;=TE$5)*('Booking Guest Information'!$O$21:$O$170&gt;TE$5)*('Booking Guest Information'!$G$21:$G$170=$AA24)),"")</f>
        <v>0</v>
      </c>
      <c r="TF24" s="19">
        <f>IF($AA24&lt;&gt;"",SUMPRODUCT(('Booking Guest Information'!$A$21:$A$170&lt;&gt;"X")*('Booking Guest Information'!$M$21:$M$170&lt;=TF$5)*('Booking Guest Information'!$O$21:$O$170&gt;TF$5)*('Booking Guest Information'!$G$21:$G$170=$AA24)),"")</f>
        <v>0</v>
      </c>
      <c r="TG24" s="19">
        <f>IF($AA24&lt;&gt;"",SUMPRODUCT(('Booking Guest Information'!$A$21:$A$170&lt;&gt;"X")*('Booking Guest Information'!$M$21:$M$170&lt;=TG$5)*('Booking Guest Information'!$O$21:$O$170&gt;TG$5)*('Booking Guest Information'!$G$21:$G$170=$AA24)),"")</f>
        <v>0</v>
      </c>
      <c r="TH24" s="19">
        <f>IF($AA24&lt;&gt;"",SUMPRODUCT(('Booking Guest Information'!$A$21:$A$170&lt;&gt;"X")*('Booking Guest Information'!$M$21:$M$170&lt;=TH$5)*('Booking Guest Information'!$O$21:$O$170&gt;TH$5)*('Booking Guest Information'!$G$21:$G$170=$AA24)),"")</f>
        <v>0</v>
      </c>
      <c r="TI24" s="19">
        <f>IF($AA24&lt;&gt;"",SUMPRODUCT(('Booking Guest Information'!$A$21:$A$170&lt;&gt;"X")*('Booking Guest Information'!$M$21:$M$170&lt;=TI$5)*('Booking Guest Information'!$O$21:$O$170&gt;TI$5)*('Booking Guest Information'!$G$21:$G$170=$AA24)),"")</f>
        <v>0</v>
      </c>
      <c r="TJ24" s="19">
        <f>IF($AA24&lt;&gt;"",SUMPRODUCT(('Booking Guest Information'!$A$21:$A$170&lt;&gt;"X")*('Booking Guest Information'!$M$21:$M$170&lt;=TJ$5)*('Booking Guest Information'!$O$21:$O$170&gt;TJ$5)*('Booking Guest Information'!$G$21:$G$170=$AA24)),"")</f>
        <v>0</v>
      </c>
      <c r="TK24" s="19">
        <f>IF($AA24&lt;&gt;"",SUMPRODUCT(('Booking Guest Information'!$A$21:$A$170&lt;&gt;"X")*('Booking Guest Information'!$M$21:$M$170&lt;=TK$5)*('Booking Guest Information'!$O$21:$O$170&gt;TK$5)*('Booking Guest Information'!$G$21:$G$170=$AA24)),"")</f>
        <v>0</v>
      </c>
    </row>
    <row r="25" spans="2:531" x14ac:dyDescent="0.3">
      <c r="B25" s="134">
        <f>'Availability - Room Type'!B85</f>
        <v>42345</v>
      </c>
      <c r="C25" s="19">
        <v>12</v>
      </c>
      <c r="D25" s="19"/>
      <c r="E25" s="19"/>
      <c r="F25" s="19"/>
      <c r="G25" s="19"/>
      <c r="H25" s="19"/>
      <c r="I25" s="19"/>
      <c r="J25" s="19"/>
      <c r="K25" s="19"/>
      <c r="L25" s="19"/>
      <c r="M25" s="19"/>
      <c r="N25" s="19"/>
      <c r="O25" s="19"/>
      <c r="P25" s="19"/>
      <c r="Q25" s="19"/>
      <c r="R25" s="19"/>
      <c r="S25" s="19"/>
      <c r="T25" s="19"/>
      <c r="U25" s="19"/>
      <c r="V25" s="19"/>
      <c r="AA25" s="19">
        <f>IF('Room Information'!L17&lt;&gt;"",'Room Information'!L17,"")</f>
        <v>211</v>
      </c>
      <c r="AB25" s="19">
        <f>IF($AA25&lt;&gt;"",SUMPRODUCT(('Booking Guest Information'!$A$21:$A$170&lt;&gt;"X")*('Booking Guest Information'!$M$21:$M$170&lt;=AB$5)*('Booking Guest Information'!$O$21:$O$170&gt;AB$5)*('Booking Guest Information'!$G$21:$G$170=$AA25)),"")</f>
        <v>0</v>
      </c>
      <c r="AC25" s="19">
        <f>IF($AA25&lt;&gt;"",SUMPRODUCT(('Booking Guest Information'!$A$21:$A$170&lt;&gt;"X")*('Booking Guest Information'!$M$21:$M$170&lt;=AC$5)*('Booking Guest Information'!$O$21:$O$170&gt;AC$5)*('Booking Guest Information'!$G$21:$G$170=$AA25)),"")</f>
        <v>0</v>
      </c>
      <c r="AD25" s="19">
        <f>IF($AA25&lt;&gt;"",SUMPRODUCT(('Booking Guest Information'!$A$21:$A$170&lt;&gt;"X")*('Booking Guest Information'!$M$21:$M$170&lt;=AD$5)*('Booking Guest Information'!$O$21:$O$170&gt;AD$5)*('Booking Guest Information'!$G$21:$G$170=$AA25)),"")</f>
        <v>0</v>
      </c>
      <c r="AE25" s="19">
        <f>IF($AA25&lt;&gt;"",SUMPRODUCT(('Booking Guest Information'!$A$21:$A$170&lt;&gt;"X")*('Booking Guest Information'!$M$21:$M$170&lt;=AE$5)*('Booking Guest Information'!$O$21:$O$170&gt;AE$5)*('Booking Guest Information'!$G$21:$G$170=$AA25)),"")</f>
        <v>0</v>
      </c>
      <c r="AF25" s="19">
        <f>IF($AA25&lt;&gt;"",SUMPRODUCT(('Booking Guest Information'!$A$21:$A$170&lt;&gt;"X")*('Booking Guest Information'!$M$21:$M$170&lt;=AF$5)*('Booking Guest Information'!$O$21:$O$170&gt;AF$5)*('Booking Guest Information'!$G$21:$G$170=$AA25)),"")</f>
        <v>0</v>
      </c>
      <c r="AG25" s="19">
        <f>IF($AA25&lt;&gt;"",SUMPRODUCT(('Booking Guest Information'!$A$21:$A$170&lt;&gt;"X")*('Booking Guest Information'!$M$21:$M$170&lt;=AG$5)*('Booking Guest Information'!$O$21:$O$170&gt;AG$5)*('Booking Guest Information'!$G$21:$G$170=$AA25)),"")</f>
        <v>0</v>
      </c>
      <c r="AH25" s="19">
        <f>IF($AA25&lt;&gt;"",SUMPRODUCT(('Booking Guest Information'!$A$21:$A$170&lt;&gt;"X")*('Booking Guest Information'!$M$21:$M$170&lt;=AH$5)*('Booking Guest Information'!$O$21:$O$170&gt;AH$5)*('Booking Guest Information'!$G$21:$G$170=$AA25)),"")</f>
        <v>0</v>
      </c>
      <c r="AI25" s="19">
        <f>IF($AA25&lt;&gt;"",SUMPRODUCT(('Booking Guest Information'!$A$21:$A$170&lt;&gt;"X")*('Booking Guest Information'!$M$21:$M$170&lt;=AI$5)*('Booking Guest Information'!$O$21:$O$170&gt;AI$5)*('Booking Guest Information'!$G$21:$G$170=$AA25)),"")</f>
        <v>0</v>
      </c>
      <c r="AJ25" s="19">
        <f>IF($AA25&lt;&gt;"",SUMPRODUCT(('Booking Guest Information'!$A$21:$A$170&lt;&gt;"X")*('Booking Guest Information'!$M$21:$M$170&lt;=AJ$5)*('Booking Guest Information'!$O$21:$O$170&gt;AJ$5)*('Booking Guest Information'!$G$21:$G$170=$AA25)),"")</f>
        <v>0</v>
      </c>
      <c r="AK25" s="19">
        <f>IF($AA25&lt;&gt;"",SUMPRODUCT(('Booking Guest Information'!$A$21:$A$170&lt;&gt;"X")*('Booking Guest Information'!$M$21:$M$170&lt;=AK$5)*('Booking Guest Information'!$O$21:$O$170&gt;AK$5)*('Booking Guest Information'!$G$21:$G$170=$AA25)),"")</f>
        <v>0</v>
      </c>
      <c r="AL25" s="19">
        <f>IF($AA25&lt;&gt;"",SUMPRODUCT(('Booking Guest Information'!$A$21:$A$170&lt;&gt;"X")*('Booking Guest Information'!$M$21:$M$170&lt;=AL$5)*('Booking Guest Information'!$O$21:$O$170&gt;AL$5)*('Booking Guest Information'!$G$21:$G$170=$AA25)),"")</f>
        <v>0</v>
      </c>
      <c r="AM25" s="19">
        <f>IF($AA25&lt;&gt;"",SUMPRODUCT(('Booking Guest Information'!$A$21:$A$170&lt;&gt;"X")*('Booking Guest Information'!$M$21:$M$170&lt;=AM$5)*('Booking Guest Information'!$O$21:$O$170&gt;AM$5)*('Booking Guest Information'!$G$21:$G$170=$AA25)),"")</f>
        <v>0</v>
      </c>
      <c r="AN25" s="19">
        <f>IF($AA25&lt;&gt;"",SUMPRODUCT(('Booking Guest Information'!$A$21:$A$170&lt;&gt;"X")*('Booking Guest Information'!$M$21:$M$170&lt;=AN$5)*('Booking Guest Information'!$O$21:$O$170&gt;AN$5)*('Booking Guest Information'!$G$21:$G$170=$AA25)),"")</f>
        <v>0</v>
      </c>
      <c r="AO25" s="19">
        <f>IF($AA25&lt;&gt;"",SUMPRODUCT(('Booking Guest Information'!$A$21:$A$170&lt;&gt;"X")*('Booking Guest Information'!$M$21:$M$170&lt;=AO$5)*('Booking Guest Information'!$O$21:$O$170&gt;AO$5)*('Booking Guest Information'!$G$21:$G$170=$AA25)),"")</f>
        <v>0</v>
      </c>
      <c r="AP25" s="19">
        <f>IF($AA25&lt;&gt;"",SUMPRODUCT(('Booking Guest Information'!$A$21:$A$170&lt;&gt;"X")*('Booking Guest Information'!$M$21:$M$170&lt;=AP$5)*('Booking Guest Information'!$O$21:$O$170&gt;AP$5)*('Booking Guest Information'!$G$21:$G$170=$AA25)),"")</f>
        <v>0</v>
      </c>
      <c r="AQ25" s="19">
        <f>IF($AA25&lt;&gt;"",SUMPRODUCT(('Booking Guest Information'!$A$21:$A$170&lt;&gt;"X")*('Booking Guest Information'!$M$21:$M$170&lt;=AQ$5)*('Booking Guest Information'!$O$21:$O$170&gt;AQ$5)*('Booking Guest Information'!$G$21:$G$170=$AA25)),"")</f>
        <v>0</v>
      </c>
      <c r="AR25" s="19">
        <f>IF($AA25&lt;&gt;"",SUMPRODUCT(('Booking Guest Information'!$A$21:$A$170&lt;&gt;"X")*('Booking Guest Information'!$M$21:$M$170&lt;=AR$5)*('Booking Guest Information'!$O$21:$O$170&gt;AR$5)*('Booking Guest Information'!$G$21:$G$170=$AA25)),"")</f>
        <v>0</v>
      </c>
      <c r="AS25" s="19">
        <f>IF($AA25&lt;&gt;"",SUMPRODUCT(('Booking Guest Information'!$A$21:$A$170&lt;&gt;"X")*('Booking Guest Information'!$M$21:$M$170&lt;=AS$5)*('Booking Guest Information'!$O$21:$O$170&gt;AS$5)*('Booking Guest Information'!$G$21:$G$170=$AA25)),"")</f>
        <v>0</v>
      </c>
      <c r="AT25" s="19">
        <f>IF($AA25&lt;&gt;"",SUMPRODUCT(('Booking Guest Information'!$A$21:$A$170&lt;&gt;"X")*('Booking Guest Information'!$M$21:$M$170&lt;=AT$5)*('Booking Guest Information'!$O$21:$O$170&gt;AT$5)*('Booking Guest Information'!$G$21:$G$170=$AA25)),"")</f>
        <v>0</v>
      </c>
      <c r="AU25" s="19">
        <f>IF($AA25&lt;&gt;"",SUMPRODUCT(('Booking Guest Information'!$A$21:$A$170&lt;&gt;"X")*('Booking Guest Information'!$M$21:$M$170&lt;=AU$5)*('Booking Guest Information'!$O$21:$O$170&gt;AU$5)*('Booking Guest Information'!$G$21:$G$170=$AA25)),"")</f>
        <v>0</v>
      </c>
      <c r="AV25" s="19">
        <f>IF($AA25&lt;&gt;"",SUMPRODUCT(('Booking Guest Information'!$A$21:$A$170&lt;&gt;"X")*('Booking Guest Information'!$M$21:$M$170&lt;=AV$5)*('Booking Guest Information'!$O$21:$O$170&gt;AV$5)*('Booking Guest Information'!$G$21:$G$170=$AA25)),"")</f>
        <v>0</v>
      </c>
      <c r="AW25" s="19">
        <f>IF($AA25&lt;&gt;"",SUMPRODUCT(('Booking Guest Information'!$A$21:$A$170&lt;&gt;"X")*('Booking Guest Information'!$M$21:$M$170&lt;=AW$5)*('Booking Guest Information'!$O$21:$O$170&gt;AW$5)*('Booking Guest Information'!$G$21:$G$170=$AA25)),"")</f>
        <v>0</v>
      </c>
      <c r="AX25" s="19">
        <f>IF($AA25&lt;&gt;"",SUMPRODUCT(('Booking Guest Information'!$A$21:$A$170&lt;&gt;"X")*('Booking Guest Information'!$M$21:$M$170&lt;=AX$5)*('Booking Guest Information'!$O$21:$O$170&gt;AX$5)*('Booking Guest Information'!$G$21:$G$170=$AA25)),"")</f>
        <v>0</v>
      </c>
      <c r="AY25" s="19">
        <f>IF($AA25&lt;&gt;"",SUMPRODUCT(('Booking Guest Information'!$A$21:$A$170&lt;&gt;"X")*('Booking Guest Information'!$M$21:$M$170&lt;=AY$5)*('Booking Guest Information'!$O$21:$O$170&gt;AY$5)*('Booking Guest Information'!$G$21:$G$170=$AA25)),"")</f>
        <v>0</v>
      </c>
      <c r="AZ25" s="19">
        <f>IF($AA25&lt;&gt;"",SUMPRODUCT(('Booking Guest Information'!$A$21:$A$170&lt;&gt;"X")*('Booking Guest Information'!$M$21:$M$170&lt;=AZ$5)*('Booking Guest Information'!$O$21:$O$170&gt;AZ$5)*('Booking Guest Information'!$G$21:$G$170=$AA25)),"")</f>
        <v>0</v>
      </c>
      <c r="BA25" s="19">
        <f>IF($AA25&lt;&gt;"",SUMPRODUCT(('Booking Guest Information'!$A$21:$A$170&lt;&gt;"X")*('Booking Guest Information'!$M$21:$M$170&lt;=BA$5)*('Booking Guest Information'!$O$21:$O$170&gt;BA$5)*('Booking Guest Information'!$G$21:$G$170=$AA25)),"")</f>
        <v>0</v>
      </c>
      <c r="BB25" s="19">
        <f>IF($AA25&lt;&gt;"",SUMPRODUCT(('Booking Guest Information'!$A$21:$A$170&lt;&gt;"X")*('Booking Guest Information'!$M$21:$M$170&lt;=BB$5)*('Booking Guest Information'!$O$21:$O$170&gt;BB$5)*('Booking Guest Information'!$G$21:$G$170=$AA25)),"")</f>
        <v>0</v>
      </c>
      <c r="BC25" s="19">
        <f>IF($AA25&lt;&gt;"",SUMPRODUCT(('Booking Guest Information'!$A$21:$A$170&lt;&gt;"X")*('Booking Guest Information'!$M$21:$M$170&lt;=BC$5)*('Booking Guest Information'!$O$21:$O$170&gt;BC$5)*('Booking Guest Information'!$G$21:$G$170=$AA25)),"")</f>
        <v>0</v>
      </c>
      <c r="BD25" s="19">
        <f>IF($AA25&lt;&gt;"",SUMPRODUCT(('Booking Guest Information'!$A$21:$A$170&lt;&gt;"X")*('Booking Guest Information'!$M$21:$M$170&lt;=BD$5)*('Booking Guest Information'!$O$21:$O$170&gt;BD$5)*('Booking Guest Information'!$G$21:$G$170=$AA25)),"")</f>
        <v>0</v>
      </c>
      <c r="BE25" s="19">
        <f>IF($AA25&lt;&gt;"",SUMPRODUCT(('Booking Guest Information'!$A$21:$A$170&lt;&gt;"X")*('Booking Guest Information'!$M$21:$M$170&lt;=BE$5)*('Booking Guest Information'!$O$21:$O$170&gt;BE$5)*('Booking Guest Information'!$G$21:$G$170=$AA25)),"")</f>
        <v>0</v>
      </c>
      <c r="BF25" s="19">
        <f>IF($AA25&lt;&gt;"",SUMPRODUCT(('Booking Guest Information'!$A$21:$A$170&lt;&gt;"X")*('Booking Guest Information'!$M$21:$M$170&lt;=BF$5)*('Booking Guest Information'!$O$21:$O$170&gt;BF$5)*('Booking Guest Information'!$G$21:$G$170=$AA25)),"")</f>
        <v>0</v>
      </c>
      <c r="BG25" s="19">
        <f>IF($AA25&lt;&gt;"",SUMPRODUCT(('Booking Guest Information'!$A$21:$A$170&lt;&gt;"X")*('Booking Guest Information'!$M$21:$M$170&lt;=BG$5)*('Booking Guest Information'!$O$21:$O$170&gt;BG$5)*('Booking Guest Information'!$G$21:$G$170=$AA25)),"")</f>
        <v>0</v>
      </c>
      <c r="BH25" s="19">
        <f>IF($AA25&lt;&gt;"",SUMPRODUCT(('Booking Guest Information'!$A$21:$A$170&lt;&gt;"X")*('Booking Guest Information'!$M$21:$M$170&lt;=BH$5)*('Booking Guest Information'!$O$21:$O$170&gt;BH$5)*('Booking Guest Information'!$G$21:$G$170=$AA25)),"")</f>
        <v>0</v>
      </c>
      <c r="BI25" s="19">
        <f>IF($AA25&lt;&gt;"",SUMPRODUCT(('Booking Guest Information'!$A$21:$A$170&lt;&gt;"X")*('Booking Guest Information'!$M$21:$M$170&lt;=BI$5)*('Booking Guest Information'!$O$21:$O$170&gt;BI$5)*('Booking Guest Information'!$G$21:$G$170=$AA25)),"")</f>
        <v>0</v>
      </c>
      <c r="BJ25" s="19">
        <f>IF($AA25&lt;&gt;"",SUMPRODUCT(('Booking Guest Information'!$A$21:$A$170&lt;&gt;"X")*('Booking Guest Information'!$M$21:$M$170&lt;=BJ$5)*('Booking Guest Information'!$O$21:$O$170&gt;BJ$5)*('Booking Guest Information'!$G$21:$G$170=$AA25)),"")</f>
        <v>0</v>
      </c>
      <c r="BK25" s="19">
        <f>IF($AA25&lt;&gt;"",SUMPRODUCT(('Booking Guest Information'!$A$21:$A$170&lt;&gt;"X")*('Booking Guest Information'!$M$21:$M$170&lt;=BK$5)*('Booking Guest Information'!$O$21:$O$170&gt;BK$5)*('Booking Guest Information'!$G$21:$G$170=$AA25)),"")</f>
        <v>0</v>
      </c>
      <c r="BL25" s="19">
        <f>IF($AA25&lt;&gt;"",SUMPRODUCT(('Booking Guest Information'!$A$21:$A$170&lt;&gt;"X")*('Booking Guest Information'!$M$21:$M$170&lt;=BL$5)*('Booking Guest Information'!$O$21:$O$170&gt;BL$5)*('Booking Guest Information'!$G$21:$G$170=$AA25)),"")</f>
        <v>0</v>
      </c>
      <c r="BM25" s="19">
        <f>IF($AA25&lt;&gt;"",SUMPRODUCT(('Booking Guest Information'!$A$21:$A$170&lt;&gt;"X")*('Booking Guest Information'!$M$21:$M$170&lt;=BM$5)*('Booking Guest Information'!$O$21:$O$170&gt;BM$5)*('Booking Guest Information'!$G$21:$G$170=$AA25)),"")</f>
        <v>0</v>
      </c>
      <c r="BN25" s="19">
        <f>IF($AA25&lt;&gt;"",SUMPRODUCT(('Booking Guest Information'!$A$21:$A$170&lt;&gt;"X")*('Booking Guest Information'!$M$21:$M$170&lt;=BN$5)*('Booking Guest Information'!$O$21:$O$170&gt;BN$5)*('Booking Guest Information'!$G$21:$G$170=$AA25)),"")</f>
        <v>0</v>
      </c>
      <c r="BO25" s="19">
        <f>IF($AA25&lt;&gt;"",SUMPRODUCT(('Booking Guest Information'!$A$21:$A$170&lt;&gt;"X")*('Booking Guest Information'!$M$21:$M$170&lt;=BO$5)*('Booking Guest Information'!$O$21:$O$170&gt;BO$5)*('Booking Guest Information'!$G$21:$G$170=$AA25)),"")</f>
        <v>0</v>
      </c>
      <c r="BP25" s="19">
        <f>IF($AA25&lt;&gt;"",SUMPRODUCT(('Booking Guest Information'!$A$21:$A$170&lt;&gt;"X")*('Booking Guest Information'!$M$21:$M$170&lt;=BP$5)*('Booking Guest Information'!$O$21:$O$170&gt;BP$5)*('Booking Guest Information'!$G$21:$G$170=$AA25)),"")</f>
        <v>0</v>
      </c>
      <c r="BQ25" s="19">
        <f>IF($AA25&lt;&gt;"",SUMPRODUCT(('Booking Guest Information'!$A$21:$A$170&lt;&gt;"X")*('Booking Guest Information'!$M$21:$M$170&lt;=BQ$5)*('Booking Guest Information'!$O$21:$O$170&gt;BQ$5)*('Booking Guest Information'!$G$21:$G$170=$AA25)),"")</f>
        <v>0</v>
      </c>
      <c r="BR25" s="19">
        <f>IF($AA25&lt;&gt;"",SUMPRODUCT(('Booking Guest Information'!$A$21:$A$170&lt;&gt;"X")*('Booking Guest Information'!$M$21:$M$170&lt;=BR$5)*('Booking Guest Information'!$O$21:$O$170&gt;BR$5)*('Booking Guest Information'!$G$21:$G$170=$AA25)),"")</f>
        <v>0</v>
      </c>
      <c r="BS25" s="19">
        <f>IF($AA25&lt;&gt;"",SUMPRODUCT(('Booking Guest Information'!$A$21:$A$170&lt;&gt;"X")*('Booking Guest Information'!$M$21:$M$170&lt;=BS$5)*('Booking Guest Information'!$O$21:$O$170&gt;BS$5)*('Booking Guest Information'!$G$21:$G$170=$AA25)),"")</f>
        <v>0</v>
      </c>
      <c r="BT25" s="19">
        <f>IF($AA25&lt;&gt;"",SUMPRODUCT(('Booking Guest Information'!$A$21:$A$170&lt;&gt;"X")*('Booking Guest Information'!$M$21:$M$170&lt;=BT$5)*('Booking Guest Information'!$O$21:$O$170&gt;BT$5)*('Booking Guest Information'!$G$21:$G$170=$AA25)),"")</f>
        <v>0</v>
      </c>
      <c r="BU25" s="19">
        <f>IF($AA25&lt;&gt;"",SUMPRODUCT(('Booking Guest Information'!$A$21:$A$170&lt;&gt;"X")*('Booking Guest Information'!$M$21:$M$170&lt;=BU$5)*('Booking Guest Information'!$O$21:$O$170&gt;BU$5)*('Booking Guest Information'!$G$21:$G$170=$AA25)),"")</f>
        <v>0</v>
      </c>
      <c r="BV25" s="19">
        <f>IF($AA25&lt;&gt;"",SUMPRODUCT(('Booking Guest Information'!$A$21:$A$170&lt;&gt;"X")*('Booking Guest Information'!$M$21:$M$170&lt;=BV$5)*('Booking Guest Information'!$O$21:$O$170&gt;BV$5)*('Booking Guest Information'!$G$21:$G$170=$AA25)),"")</f>
        <v>0</v>
      </c>
      <c r="BW25" s="19">
        <f>IF($AA25&lt;&gt;"",SUMPRODUCT(('Booking Guest Information'!$A$21:$A$170&lt;&gt;"X")*('Booking Guest Information'!$M$21:$M$170&lt;=BW$5)*('Booking Guest Information'!$O$21:$O$170&gt;BW$5)*('Booking Guest Information'!$G$21:$G$170=$AA25)),"")</f>
        <v>0</v>
      </c>
      <c r="BX25" s="19">
        <f>IF($AA25&lt;&gt;"",SUMPRODUCT(('Booking Guest Information'!$A$21:$A$170&lt;&gt;"X")*('Booking Guest Information'!$M$21:$M$170&lt;=BX$5)*('Booking Guest Information'!$O$21:$O$170&gt;BX$5)*('Booking Guest Information'!$G$21:$G$170=$AA25)),"")</f>
        <v>0</v>
      </c>
      <c r="BY25" s="19">
        <f>IF($AA25&lt;&gt;"",SUMPRODUCT(('Booking Guest Information'!$A$21:$A$170&lt;&gt;"X")*('Booking Guest Information'!$M$21:$M$170&lt;=BY$5)*('Booking Guest Information'!$O$21:$O$170&gt;BY$5)*('Booking Guest Information'!$G$21:$G$170=$AA25)),"")</f>
        <v>0</v>
      </c>
      <c r="BZ25" s="19">
        <f>IF($AA25&lt;&gt;"",SUMPRODUCT(('Booking Guest Information'!$A$21:$A$170&lt;&gt;"X")*('Booking Guest Information'!$M$21:$M$170&lt;=BZ$5)*('Booking Guest Information'!$O$21:$O$170&gt;BZ$5)*('Booking Guest Information'!$G$21:$G$170=$AA25)),"")</f>
        <v>0</v>
      </c>
      <c r="CA25" s="19">
        <f>IF($AA25&lt;&gt;"",SUMPRODUCT(('Booking Guest Information'!$A$21:$A$170&lt;&gt;"X")*('Booking Guest Information'!$M$21:$M$170&lt;=CA$5)*('Booking Guest Information'!$O$21:$O$170&gt;CA$5)*('Booking Guest Information'!$G$21:$G$170=$AA25)),"")</f>
        <v>0</v>
      </c>
      <c r="CB25" s="19">
        <f>IF($AA25&lt;&gt;"",SUMPRODUCT(('Booking Guest Information'!$A$21:$A$170&lt;&gt;"X")*('Booking Guest Information'!$M$21:$M$170&lt;=CB$5)*('Booking Guest Information'!$O$21:$O$170&gt;CB$5)*('Booking Guest Information'!$G$21:$G$170=$AA25)),"")</f>
        <v>0</v>
      </c>
      <c r="CC25" s="19">
        <f>IF($AA25&lt;&gt;"",SUMPRODUCT(('Booking Guest Information'!$A$21:$A$170&lt;&gt;"X")*('Booking Guest Information'!$M$21:$M$170&lt;=CC$5)*('Booking Guest Information'!$O$21:$O$170&gt;CC$5)*('Booking Guest Information'!$G$21:$G$170=$AA25)),"")</f>
        <v>0</v>
      </c>
      <c r="CD25" s="19">
        <f>IF($AA25&lt;&gt;"",SUMPRODUCT(('Booking Guest Information'!$A$21:$A$170&lt;&gt;"X")*('Booking Guest Information'!$M$21:$M$170&lt;=CD$5)*('Booking Guest Information'!$O$21:$O$170&gt;CD$5)*('Booking Guest Information'!$G$21:$G$170=$AA25)),"")</f>
        <v>0</v>
      </c>
      <c r="CE25" s="19">
        <f>IF($AA25&lt;&gt;"",SUMPRODUCT(('Booking Guest Information'!$A$21:$A$170&lt;&gt;"X")*('Booking Guest Information'!$M$21:$M$170&lt;=CE$5)*('Booking Guest Information'!$O$21:$O$170&gt;CE$5)*('Booking Guest Information'!$G$21:$G$170=$AA25)),"")</f>
        <v>0</v>
      </c>
      <c r="CF25" s="19">
        <f>IF($AA25&lt;&gt;"",SUMPRODUCT(('Booking Guest Information'!$A$21:$A$170&lt;&gt;"X")*('Booking Guest Information'!$M$21:$M$170&lt;=CF$5)*('Booking Guest Information'!$O$21:$O$170&gt;CF$5)*('Booking Guest Information'!$G$21:$G$170=$AA25)),"")</f>
        <v>0</v>
      </c>
      <c r="CG25" s="19">
        <f>IF($AA25&lt;&gt;"",SUMPRODUCT(('Booking Guest Information'!$A$21:$A$170&lt;&gt;"X")*('Booking Guest Information'!$M$21:$M$170&lt;=CG$5)*('Booking Guest Information'!$O$21:$O$170&gt;CG$5)*('Booking Guest Information'!$G$21:$G$170=$AA25)),"")</f>
        <v>0</v>
      </c>
      <c r="CH25" s="19">
        <f>IF($AA25&lt;&gt;"",SUMPRODUCT(('Booking Guest Information'!$A$21:$A$170&lt;&gt;"X")*('Booking Guest Information'!$M$21:$M$170&lt;=CH$5)*('Booking Guest Information'!$O$21:$O$170&gt;CH$5)*('Booking Guest Information'!$G$21:$G$170=$AA25)),"")</f>
        <v>0</v>
      </c>
      <c r="CI25" s="19">
        <f>IF($AA25&lt;&gt;"",SUMPRODUCT(('Booking Guest Information'!$A$21:$A$170&lt;&gt;"X")*('Booking Guest Information'!$M$21:$M$170&lt;=CI$5)*('Booking Guest Information'!$O$21:$O$170&gt;CI$5)*('Booking Guest Information'!$G$21:$G$170=$AA25)),"")</f>
        <v>0</v>
      </c>
      <c r="CJ25" s="19">
        <f>IF($AA25&lt;&gt;"",SUMPRODUCT(('Booking Guest Information'!$A$21:$A$170&lt;&gt;"X")*('Booking Guest Information'!$M$21:$M$170&lt;=CJ$5)*('Booking Guest Information'!$O$21:$O$170&gt;CJ$5)*('Booking Guest Information'!$G$21:$G$170=$AA25)),"")</f>
        <v>0</v>
      </c>
      <c r="CK25" s="19">
        <f>IF($AA25&lt;&gt;"",SUMPRODUCT(('Booking Guest Information'!$A$21:$A$170&lt;&gt;"X")*('Booking Guest Information'!$M$21:$M$170&lt;=CK$5)*('Booking Guest Information'!$O$21:$O$170&gt;CK$5)*('Booking Guest Information'!$G$21:$G$170=$AA25)),"")</f>
        <v>0</v>
      </c>
      <c r="CL25" s="19">
        <f>IF($AA25&lt;&gt;"",SUMPRODUCT(('Booking Guest Information'!$A$21:$A$170&lt;&gt;"X")*('Booking Guest Information'!$M$21:$M$170&lt;=CL$5)*('Booking Guest Information'!$O$21:$O$170&gt;CL$5)*('Booking Guest Information'!$G$21:$G$170=$AA25)),"")</f>
        <v>0</v>
      </c>
      <c r="CM25" s="19">
        <f>IF($AA25&lt;&gt;"",SUMPRODUCT(('Booking Guest Information'!$A$21:$A$170&lt;&gt;"X")*('Booking Guest Information'!$M$21:$M$170&lt;=CM$5)*('Booking Guest Information'!$O$21:$O$170&gt;CM$5)*('Booking Guest Information'!$G$21:$G$170=$AA25)),"")</f>
        <v>0</v>
      </c>
      <c r="CN25" s="19">
        <f>IF($AA25&lt;&gt;"",SUMPRODUCT(('Booking Guest Information'!$A$21:$A$170&lt;&gt;"X")*('Booking Guest Information'!$M$21:$M$170&lt;=CN$5)*('Booking Guest Information'!$O$21:$O$170&gt;CN$5)*('Booking Guest Information'!$G$21:$G$170=$AA25)),"")</f>
        <v>0</v>
      </c>
      <c r="CO25" s="19">
        <f>IF($AA25&lt;&gt;"",SUMPRODUCT(('Booking Guest Information'!$A$21:$A$170&lt;&gt;"X")*('Booking Guest Information'!$M$21:$M$170&lt;=CO$5)*('Booking Guest Information'!$O$21:$O$170&gt;CO$5)*('Booking Guest Information'!$G$21:$G$170=$AA25)),"")</f>
        <v>0</v>
      </c>
      <c r="CP25" s="19">
        <f>IF($AA25&lt;&gt;"",SUMPRODUCT(('Booking Guest Information'!$A$21:$A$170&lt;&gt;"X")*('Booking Guest Information'!$M$21:$M$170&lt;=CP$5)*('Booking Guest Information'!$O$21:$O$170&gt;CP$5)*('Booking Guest Information'!$G$21:$G$170=$AA25)),"")</f>
        <v>0</v>
      </c>
      <c r="CQ25" s="19">
        <f>IF($AA25&lt;&gt;"",SUMPRODUCT(('Booking Guest Information'!$A$21:$A$170&lt;&gt;"X")*('Booking Guest Information'!$M$21:$M$170&lt;=CQ$5)*('Booking Guest Information'!$O$21:$O$170&gt;CQ$5)*('Booking Guest Information'!$G$21:$G$170=$AA25)),"")</f>
        <v>0</v>
      </c>
      <c r="CR25" s="19">
        <f>IF($AA25&lt;&gt;"",SUMPRODUCT(('Booking Guest Information'!$A$21:$A$170&lt;&gt;"X")*('Booking Guest Information'!$M$21:$M$170&lt;=CR$5)*('Booking Guest Information'!$O$21:$O$170&gt;CR$5)*('Booking Guest Information'!$G$21:$G$170=$AA25)),"")</f>
        <v>0</v>
      </c>
      <c r="CS25" s="19">
        <f>IF($AA25&lt;&gt;"",SUMPRODUCT(('Booking Guest Information'!$A$21:$A$170&lt;&gt;"X")*('Booking Guest Information'!$M$21:$M$170&lt;=CS$5)*('Booking Guest Information'!$O$21:$O$170&gt;CS$5)*('Booking Guest Information'!$G$21:$G$170=$AA25)),"")</f>
        <v>0</v>
      </c>
      <c r="CT25" s="19">
        <f>IF($AA25&lt;&gt;"",SUMPRODUCT(('Booking Guest Information'!$A$21:$A$170&lt;&gt;"X")*('Booking Guest Information'!$M$21:$M$170&lt;=CT$5)*('Booking Guest Information'!$O$21:$O$170&gt;CT$5)*('Booking Guest Information'!$G$21:$G$170=$AA25)),"")</f>
        <v>0</v>
      </c>
      <c r="CU25" s="19">
        <f>IF($AA25&lt;&gt;"",SUMPRODUCT(('Booking Guest Information'!$A$21:$A$170&lt;&gt;"X")*('Booking Guest Information'!$M$21:$M$170&lt;=CU$5)*('Booking Guest Information'!$O$21:$O$170&gt;CU$5)*('Booking Guest Information'!$G$21:$G$170=$AA25)),"")</f>
        <v>0</v>
      </c>
      <c r="CV25" s="19">
        <f>IF($AA25&lt;&gt;"",SUMPRODUCT(('Booking Guest Information'!$A$21:$A$170&lt;&gt;"X")*('Booking Guest Information'!$M$21:$M$170&lt;=CV$5)*('Booking Guest Information'!$O$21:$O$170&gt;CV$5)*('Booking Guest Information'!$G$21:$G$170=$AA25)),"")</f>
        <v>0</v>
      </c>
      <c r="CW25" s="19">
        <f>IF($AA25&lt;&gt;"",SUMPRODUCT(('Booking Guest Information'!$A$21:$A$170&lt;&gt;"X")*('Booking Guest Information'!$M$21:$M$170&lt;=CW$5)*('Booking Guest Information'!$O$21:$O$170&gt;CW$5)*('Booking Guest Information'!$G$21:$G$170=$AA25)),"")</f>
        <v>0</v>
      </c>
      <c r="CX25" s="19">
        <f>IF($AA25&lt;&gt;"",SUMPRODUCT(('Booking Guest Information'!$A$21:$A$170&lt;&gt;"X")*('Booking Guest Information'!$M$21:$M$170&lt;=CX$5)*('Booking Guest Information'!$O$21:$O$170&gt;CX$5)*('Booking Guest Information'!$G$21:$G$170=$AA25)),"")</f>
        <v>0</v>
      </c>
      <c r="CY25" s="19">
        <f>IF($AA25&lt;&gt;"",SUMPRODUCT(('Booking Guest Information'!$A$21:$A$170&lt;&gt;"X")*('Booking Guest Information'!$M$21:$M$170&lt;=CY$5)*('Booking Guest Information'!$O$21:$O$170&gt;CY$5)*('Booking Guest Information'!$G$21:$G$170=$AA25)),"")</f>
        <v>0</v>
      </c>
      <c r="CZ25" s="19">
        <f>IF($AA25&lt;&gt;"",SUMPRODUCT(('Booking Guest Information'!$A$21:$A$170&lt;&gt;"X")*('Booking Guest Information'!$M$21:$M$170&lt;=CZ$5)*('Booking Guest Information'!$O$21:$O$170&gt;CZ$5)*('Booking Guest Information'!$G$21:$G$170=$AA25)),"")</f>
        <v>0</v>
      </c>
      <c r="DA25" s="19">
        <f>IF($AA25&lt;&gt;"",SUMPRODUCT(('Booking Guest Information'!$A$21:$A$170&lt;&gt;"X")*('Booking Guest Information'!$M$21:$M$170&lt;=DA$5)*('Booking Guest Information'!$O$21:$O$170&gt;DA$5)*('Booking Guest Information'!$G$21:$G$170=$AA25)),"")</f>
        <v>0</v>
      </c>
      <c r="DB25" s="19">
        <f>IF($AA25&lt;&gt;"",SUMPRODUCT(('Booking Guest Information'!$A$21:$A$170&lt;&gt;"X")*('Booking Guest Information'!$M$21:$M$170&lt;=DB$5)*('Booking Guest Information'!$O$21:$O$170&gt;DB$5)*('Booking Guest Information'!$G$21:$G$170=$AA25)),"")</f>
        <v>0</v>
      </c>
      <c r="DC25" s="19">
        <f>IF($AA25&lt;&gt;"",SUMPRODUCT(('Booking Guest Information'!$A$21:$A$170&lt;&gt;"X")*('Booking Guest Information'!$M$21:$M$170&lt;=DC$5)*('Booking Guest Information'!$O$21:$O$170&gt;DC$5)*('Booking Guest Information'!$G$21:$G$170=$AA25)),"")</f>
        <v>0</v>
      </c>
      <c r="DD25" s="19">
        <f>IF($AA25&lt;&gt;"",SUMPRODUCT(('Booking Guest Information'!$A$21:$A$170&lt;&gt;"X")*('Booking Guest Information'!$M$21:$M$170&lt;=DD$5)*('Booking Guest Information'!$O$21:$O$170&gt;DD$5)*('Booking Guest Information'!$G$21:$G$170=$AA25)),"")</f>
        <v>0</v>
      </c>
      <c r="DE25" s="19">
        <f>IF($AA25&lt;&gt;"",SUMPRODUCT(('Booking Guest Information'!$A$21:$A$170&lt;&gt;"X")*('Booking Guest Information'!$M$21:$M$170&lt;=DE$5)*('Booking Guest Information'!$O$21:$O$170&gt;DE$5)*('Booking Guest Information'!$G$21:$G$170=$AA25)),"")</f>
        <v>0</v>
      </c>
      <c r="DF25" s="19">
        <f>IF($AA25&lt;&gt;"",SUMPRODUCT(('Booking Guest Information'!$A$21:$A$170&lt;&gt;"X")*('Booking Guest Information'!$M$21:$M$170&lt;=DF$5)*('Booking Guest Information'!$O$21:$O$170&gt;DF$5)*('Booking Guest Information'!$G$21:$G$170=$AA25)),"")</f>
        <v>0</v>
      </c>
      <c r="DG25" s="19">
        <f>IF($AA25&lt;&gt;"",SUMPRODUCT(('Booking Guest Information'!$A$21:$A$170&lt;&gt;"X")*('Booking Guest Information'!$M$21:$M$170&lt;=DG$5)*('Booking Guest Information'!$O$21:$O$170&gt;DG$5)*('Booking Guest Information'!$G$21:$G$170=$AA25)),"")</f>
        <v>0</v>
      </c>
      <c r="DH25" s="19">
        <f>IF($AA25&lt;&gt;"",SUMPRODUCT(('Booking Guest Information'!$A$21:$A$170&lt;&gt;"X")*('Booking Guest Information'!$M$21:$M$170&lt;=DH$5)*('Booking Guest Information'!$O$21:$O$170&gt;DH$5)*('Booking Guest Information'!$G$21:$G$170=$AA25)),"")</f>
        <v>0</v>
      </c>
      <c r="DI25" s="19">
        <f>IF($AA25&lt;&gt;"",SUMPRODUCT(('Booking Guest Information'!$A$21:$A$170&lt;&gt;"X")*('Booking Guest Information'!$M$21:$M$170&lt;=DI$5)*('Booking Guest Information'!$O$21:$O$170&gt;DI$5)*('Booking Guest Information'!$G$21:$G$170=$AA25)),"")</f>
        <v>0</v>
      </c>
      <c r="DJ25" s="19">
        <f>IF($AA25&lt;&gt;"",SUMPRODUCT(('Booking Guest Information'!$A$21:$A$170&lt;&gt;"X")*('Booking Guest Information'!$M$21:$M$170&lt;=DJ$5)*('Booking Guest Information'!$O$21:$O$170&gt;DJ$5)*('Booking Guest Information'!$G$21:$G$170=$AA25)),"")</f>
        <v>0</v>
      </c>
      <c r="DK25" s="19">
        <f>IF($AA25&lt;&gt;"",SUMPRODUCT(('Booking Guest Information'!$A$21:$A$170&lt;&gt;"X")*('Booking Guest Information'!$M$21:$M$170&lt;=DK$5)*('Booking Guest Information'!$O$21:$O$170&gt;DK$5)*('Booking Guest Information'!$G$21:$G$170=$AA25)),"")</f>
        <v>0</v>
      </c>
      <c r="DL25" s="19">
        <f>IF($AA25&lt;&gt;"",SUMPRODUCT(('Booking Guest Information'!$A$21:$A$170&lt;&gt;"X")*('Booking Guest Information'!$M$21:$M$170&lt;=DL$5)*('Booking Guest Information'!$O$21:$O$170&gt;DL$5)*('Booking Guest Information'!$G$21:$G$170=$AA25)),"")</f>
        <v>0</v>
      </c>
      <c r="DM25" s="19">
        <f>IF($AA25&lt;&gt;"",SUMPRODUCT(('Booking Guest Information'!$A$21:$A$170&lt;&gt;"X")*('Booking Guest Information'!$M$21:$M$170&lt;=DM$5)*('Booking Guest Information'!$O$21:$O$170&gt;DM$5)*('Booking Guest Information'!$G$21:$G$170=$AA25)),"")</f>
        <v>0</v>
      </c>
      <c r="DN25" s="19">
        <f>IF($AA25&lt;&gt;"",SUMPRODUCT(('Booking Guest Information'!$A$21:$A$170&lt;&gt;"X")*('Booking Guest Information'!$M$21:$M$170&lt;=DN$5)*('Booking Guest Information'!$O$21:$O$170&gt;DN$5)*('Booking Guest Information'!$G$21:$G$170=$AA25)),"")</f>
        <v>0</v>
      </c>
      <c r="DO25" s="19">
        <f>IF($AA25&lt;&gt;"",SUMPRODUCT(('Booking Guest Information'!$A$21:$A$170&lt;&gt;"X")*('Booking Guest Information'!$M$21:$M$170&lt;=DO$5)*('Booking Guest Information'!$O$21:$O$170&gt;DO$5)*('Booking Guest Information'!$G$21:$G$170=$AA25)),"")</f>
        <v>0</v>
      </c>
      <c r="DP25" s="19">
        <f>IF($AA25&lt;&gt;"",SUMPRODUCT(('Booking Guest Information'!$A$21:$A$170&lt;&gt;"X")*('Booking Guest Information'!$M$21:$M$170&lt;=DP$5)*('Booking Guest Information'!$O$21:$O$170&gt;DP$5)*('Booking Guest Information'!$G$21:$G$170=$AA25)),"")</f>
        <v>0</v>
      </c>
      <c r="DQ25" s="19">
        <f>IF($AA25&lt;&gt;"",SUMPRODUCT(('Booking Guest Information'!$A$21:$A$170&lt;&gt;"X")*('Booking Guest Information'!$M$21:$M$170&lt;=DQ$5)*('Booking Guest Information'!$O$21:$O$170&gt;DQ$5)*('Booking Guest Information'!$G$21:$G$170=$AA25)),"")</f>
        <v>0</v>
      </c>
      <c r="DR25" s="19">
        <f>IF($AA25&lt;&gt;"",SUMPRODUCT(('Booking Guest Information'!$A$21:$A$170&lt;&gt;"X")*('Booking Guest Information'!$M$21:$M$170&lt;=DR$5)*('Booking Guest Information'!$O$21:$O$170&gt;DR$5)*('Booking Guest Information'!$G$21:$G$170=$AA25)),"")</f>
        <v>0</v>
      </c>
      <c r="DS25" s="19">
        <f>IF($AA25&lt;&gt;"",SUMPRODUCT(('Booking Guest Information'!$A$21:$A$170&lt;&gt;"X")*('Booking Guest Information'!$M$21:$M$170&lt;=DS$5)*('Booking Guest Information'!$O$21:$O$170&gt;DS$5)*('Booking Guest Information'!$G$21:$G$170=$AA25)),"")</f>
        <v>0</v>
      </c>
      <c r="DT25" s="19">
        <f>IF($AA25&lt;&gt;"",SUMPRODUCT(('Booking Guest Information'!$A$21:$A$170&lt;&gt;"X")*('Booking Guest Information'!$M$21:$M$170&lt;=DT$5)*('Booking Guest Information'!$O$21:$O$170&gt;DT$5)*('Booking Guest Information'!$G$21:$G$170=$AA25)),"")</f>
        <v>0</v>
      </c>
      <c r="DU25" s="19">
        <f>IF($AA25&lt;&gt;"",SUMPRODUCT(('Booking Guest Information'!$A$21:$A$170&lt;&gt;"X")*('Booking Guest Information'!$M$21:$M$170&lt;=DU$5)*('Booking Guest Information'!$O$21:$O$170&gt;DU$5)*('Booking Guest Information'!$G$21:$G$170=$AA25)),"")</f>
        <v>0</v>
      </c>
      <c r="DV25" s="19">
        <f>IF($AA25&lt;&gt;"",SUMPRODUCT(('Booking Guest Information'!$A$21:$A$170&lt;&gt;"X")*('Booking Guest Information'!$M$21:$M$170&lt;=DV$5)*('Booking Guest Information'!$O$21:$O$170&gt;DV$5)*('Booking Guest Information'!$G$21:$G$170=$AA25)),"")</f>
        <v>0</v>
      </c>
      <c r="DW25" s="19">
        <f>IF($AA25&lt;&gt;"",SUMPRODUCT(('Booking Guest Information'!$A$21:$A$170&lt;&gt;"X")*('Booking Guest Information'!$M$21:$M$170&lt;=DW$5)*('Booking Guest Information'!$O$21:$O$170&gt;DW$5)*('Booking Guest Information'!$G$21:$G$170=$AA25)),"")</f>
        <v>0</v>
      </c>
      <c r="DX25" s="19">
        <f>IF($AA25&lt;&gt;"",SUMPRODUCT(('Booking Guest Information'!$A$21:$A$170&lt;&gt;"X")*('Booking Guest Information'!$M$21:$M$170&lt;=DX$5)*('Booking Guest Information'!$O$21:$O$170&gt;DX$5)*('Booking Guest Information'!$G$21:$G$170=$AA25)),"")</f>
        <v>0</v>
      </c>
      <c r="DY25" s="19">
        <f>IF($AA25&lt;&gt;"",SUMPRODUCT(('Booking Guest Information'!$A$21:$A$170&lt;&gt;"X")*('Booking Guest Information'!$M$21:$M$170&lt;=DY$5)*('Booking Guest Information'!$O$21:$O$170&gt;DY$5)*('Booking Guest Information'!$G$21:$G$170=$AA25)),"")</f>
        <v>0</v>
      </c>
      <c r="DZ25" s="19">
        <f>IF($AA25&lt;&gt;"",SUMPRODUCT(('Booking Guest Information'!$A$21:$A$170&lt;&gt;"X")*('Booking Guest Information'!$M$21:$M$170&lt;=DZ$5)*('Booking Guest Information'!$O$21:$O$170&gt;DZ$5)*('Booking Guest Information'!$G$21:$G$170=$AA25)),"")</f>
        <v>0</v>
      </c>
      <c r="EA25" s="19">
        <f>IF($AA25&lt;&gt;"",SUMPRODUCT(('Booking Guest Information'!$A$21:$A$170&lt;&gt;"X")*('Booking Guest Information'!$M$21:$M$170&lt;=EA$5)*('Booking Guest Information'!$O$21:$O$170&gt;EA$5)*('Booking Guest Information'!$G$21:$G$170=$AA25)),"")</f>
        <v>0</v>
      </c>
      <c r="EB25" s="19">
        <f>IF($AA25&lt;&gt;"",SUMPRODUCT(('Booking Guest Information'!$A$21:$A$170&lt;&gt;"X")*('Booking Guest Information'!$M$21:$M$170&lt;=EB$5)*('Booking Guest Information'!$O$21:$O$170&gt;EB$5)*('Booking Guest Information'!$G$21:$G$170=$AA25)),"")</f>
        <v>0</v>
      </c>
      <c r="EC25" s="19">
        <f>IF($AA25&lt;&gt;"",SUMPRODUCT(('Booking Guest Information'!$A$21:$A$170&lt;&gt;"X")*('Booking Guest Information'!$M$21:$M$170&lt;=EC$5)*('Booking Guest Information'!$O$21:$O$170&gt;EC$5)*('Booking Guest Information'!$G$21:$G$170=$AA25)),"")</f>
        <v>0</v>
      </c>
      <c r="ED25" s="19">
        <f>IF($AA25&lt;&gt;"",SUMPRODUCT(('Booking Guest Information'!$A$21:$A$170&lt;&gt;"X")*('Booking Guest Information'!$M$21:$M$170&lt;=ED$5)*('Booking Guest Information'!$O$21:$O$170&gt;ED$5)*('Booking Guest Information'!$G$21:$G$170=$AA25)),"")</f>
        <v>0</v>
      </c>
      <c r="EE25" s="19">
        <f>IF($AA25&lt;&gt;"",SUMPRODUCT(('Booking Guest Information'!$A$21:$A$170&lt;&gt;"X")*('Booking Guest Information'!$M$21:$M$170&lt;=EE$5)*('Booking Guest Information'!$O$21:$O$170&gt;EE$5)*('Booking Guest Information'!$G$21:$G$170=$AA25)),"")</f>
        <v>0</v>
      </c>
      <c r="EF25" s="19">
        <f>IF($AA25&lt;&gt;"",SUMPRODUCT(('Booking Guest Information'!$A$21:$A$170&lt;&gt;"X")*('Booking Guest Information'!$M$21:$M$170&lt;=EF$5)*('Booking Guest Information'!$O$21:$O$170&gt;EF$5)*('Booking Guest Information'!$G$21:$G$170=$AA25)),"")</f>
        <v>0</v>
      </c>
      <c r="EG25" s="19">
        <f>IF($AA25&lt;&gt;"",SUMPRODUCT(('Booking Guest Information'!$A$21:$A$170&lt;&gt;"X")*('Booking Guest Information'!$M$21:$M$170&lt;=EG$5)*('Booking Guest Information'!$O$21:$O$170&gt;EG$5)*('Booking Guest Information'!$G$21:$G$170=$AA25)),"")</f>
        <v>0</v>
      </c>
      <c r="EH25" s="19">
        <f>IF($AA25&lt;&gt;"",SUMPRODUCT(('Booking Guest Information'!$A$21:$A$170&lt;&gt;"X")*('Booking Guest Information'!$M$21:$M$170&lt;=EH$5)*('Booking Guest Information'!$O$21:$O$170&gt;EH$5)*('Booking Guest Information'!$G$21:$G$170=$AA25)),"")</f>
        <v>0</v>
      </c>
      <c r="EI25" s="19">
        <f>IF($AA25&lt;&gt;"",SUMPRODUCT(('Booking Guest Information'!$A$21:$A$170&lt;&gt;"X")*('Booking Guest Information'!$M$21:$M$170&lt;=EI$5)*('Booking Guest Information'!$O$21:$O$170&gt;EI$5)*('Booking Guest Information'!$G$21:$G$170=$AA25)),"")</f>
        <v>0</v>
      </c>
      <c r="EJ25" s="19">
        <f>IF($AA25&lt;&gt;"",SUMPRODUCT(('Booking Guest Information'!$A$21:$A$170&lt;&gt;"X")*('Booking Guest Information'!$M$21:$M$170&lt;=EJ$5)*('Booking Guest Information'!$O$21:$O$170&gt;EJ$5)*('Booking Guest Information'!$G$21:$G$170=$AA25)),"")</f>
        <v>0</v>
      </c>
      <c r="EK25" s="19">
        <f>IF($AA25&lt;&gt;"",SUMPRODUCT(('Booking Guest Information'!$A$21:$A$170&lt;&gt;"X")*('Booking Guest Information'!$M$21:$M$170&lt;=EK$5)*('Booking Guest Information'!$O$21:$O$170&gt;EK$5)*('Booking Guest Information'!$G$21:$G$170=$AA25)),"")</f>
        <v>0</v>
      </c>
      <c r="EL25" s="19">
        <f>IF($AA25&lt;&gt;"",SUMPRODUCT(('Booking Guest Information'!$A$21:$A$170&lt;&gt;"X")*('Booking Guest Information'!$M$21:$M$170&lt;=EL$5)*('Booking Guest Information'!$O$21:$O$170&gt;EL$5)*('Booking Guest Information'!$G$21:$G$170=$AA25)),"")</f>
        <v>0</v>
      </c>
      <c r="EM25" s="19">
        <f>IF($AA25&lt;&gt;"",SUMPRODUCT(('Booking Guest Information'!$A$21:$A$170&lt;&gt;"X")*('Booking Guest Information'!$M$21:$M$170&lt;=EM$5)*('Booking Guest Information'!$O$21:$O$170&gt;EM$5)*('Booking Guest Information'!$G$21:$G$170=$AA25)),"")</f>
        <v>0</v>
      </c>
      <c r="EN25" s="19">
        <f>IF($AA25&lt;&gt;"",SUMPRODUCT(('Booking Guest Information'!$A$21:$A$170&lt;&gt;"X")*('Booking Guest Information'!$M$21:$M$170&lt;=EN$5)*('Booking Guest Information'!$O$21:$O$170&gt;EN$5)*('Booking Guest Information'!$G$21:$G$170=$AA25)),"")</f>
        <v>0</v>
      </c>
      <c r="EO25" s="19">
        <f>IF($AA25&lt;&gt;"",SUMPRODUCT(('Booking Guest Information'!$A$21:$A$170&lt;&gt;"X")*('Booking Guest Information'!$M$21:$M$170&lt;=EO$5)*('Booking Guest Information'!$O$21:$O$170&gt;EO$5)*('Booking Guest Information'!$G$21:$G$170=$AA25)),"")</f>
        <v>0</v>
      </c>
      <c r="EP25" s="19">
        <f>IF($AA25&lt;&gt;"",SUMPRODUCT(('Booking Guest Information'!$A$21:$A$170&lt;&gt;"X")*('Booking Guest Information'!$M$21:$M$170&lt;=EP$5)*('Booking Guest Information'!$O$21:$O$170&gt;EP$5)*('Booking Guest Information'!$G$21:$G$170=$AA25)),"")</f>
        <v>0</v>
      </c>
      <c r="EQ25" s="19">
        <f>IF($AA25&lt;&gt;"",SUMPRODUCT(('Booking Guest Information'!$A$21:$A$170&lt;&gt;"X")*('Booking Guest Information'!$M$21:$M$170&lt;=EQ$5)*('Booking Guest Information'!$O$21:$O$170&gt;EQ$5)*('Booking Guest Information'!$G$21:$G$170=$AA25)),"")</f>
        <v>0</v>
      </c>
      <c r="ER25" s="19">
        <f>IF($AA25&lt;&gt;"",SUMPRODUCT(('Booking Guest Information'!$A$21:$A$170&lt;&gt;"X")*('Booking Guest Information'!$M$21:$M$170&lt;=ER$5)*('Booking Guest Information'!$O$21:$O$170&gt;ER$5)*('Booking Guest Information'!$G$21:$G$170=$AA25)),"")</f>
        <v>0</v>
      </c>
      <c r="ES25" s="19">
        <f>IF($AA25&lt;&gt;"",SUMPRODUCT(('Booking Guest Information'!$A$21:$A$170&lt;&gt;"X")*('Booking Guest Information'!$M$21:$M$170&lt;=ES$5)*('Booking Guest Information'!$O$21:$O$170&gt;ES$5)*('Booking Guest Information'!$G$21:$G$170=$AA25)),"")</f>
        <v>0</v>
      </c>
      <c r="ET25" s="19">
        <f>IF($AA25&lt;&gt;"",SUMPRODUCT(('Booking Guest Information'!$A$21:$A$170&lt;&gt;"X")*('Booking Guest Information'!$M$21:$M$170&lt;=ET$5)*('Booking Guest Information'!$O$21:$O$170&gt;ET$5)*('Booking Guest Information'!$G$21:$G$170=$AA25)),"")</f>
        <v>0</v>
      </c>
      <c r="EU25" s="19">
        <f>IF($AA25&lt;&gt;"",SUMPRODUCT(('Booking Guest Information'!$A$21:$A$170&lt;&gt;"X")*('Booking Guest Information'!$M$21:$M$170&lt;=EU$5)*('Booking Guest Information'!$O$21:$O$170&gt;EU$5)*('Booking Guest Information'!$G$21:$G$170=$AA25)),"")</f>
        <v>0</v>
      </c>
      <c r="EV25" s="19">
        <f>IF($AA25&lt;&gt;"",SUMPRODUCT(('Booking Guest Information'!$A$21:$A$170&lt;&gt;"X")*('Booking Guest Information'!$M$21:$M$170&lt;=EV$5)*('Booking Guest Information'!$O$21:$O$170&gt;EV$5)*('Booking Guest Information'!$G$21:$G$170=$AA25)),"")</f>
        <v>0</v>
      </c>
      <c r="EW25" s="19">
        <f>IF($AA25&lt;&gt;"",SUMPRODUCT(('Booking Guest Information'!$A$21:$A$170&lt;&gt;"X")*('Booking Guest Information'!$M$21:$M$170&lt;=EW$5)*('Booking Guest Information'!$O$21:$O$170&gt;EW$5)*('Booking Guest Information'!$G$21:$G$170=$AA25)),"")</f>
        <v>0</v>
      </c>
      <c r="EX25" s="19">
        <f>IF($AA25&lt;&gt;"",SUMPRODUCT(('Booking Guest Information'!$A$21:$A$170&lt;&gt;"X")*('Booking Guest Information'!$M$21:$M$170&lt;=EX$5)*('Booking Guest Information'!$O$21:$O$170&gt;EX$5)*('Booking Guest Information'!$G$21:$G$170=$AA25)),"")</f>
        <v>0</v>
      </c>
      <c r="EY25" s="19">
        <f>IF($AA25&lt;&gt;"",SUMPRODUCT(('Booking Guest Information'!$A$21:$A$170&lt;&gt;"X")*('Booking Guest Information'!$M$21:$M$170&lt;=EY$5)*('Booking Guest Information'!$O$21:$O$170&gt;EY$5)*('Booking Guest Information'!$G$21:$G$170=$AA25)),"")</f>
        <v>0</v>
      </c>
      <c r="EZ25" s="19">
        <f>IF($AA25&lt;&gt;"",SUMPRODUCT(('Booking Guest Information'!$A$21:$A$170&lt;&gt;"X")*('Booking Guest Information'!$M$21:$M$170&lt;=EZ$5)*('Booking Guest Information'!$O$21:$O$170&gt;EZ$5)*('Booking Guest Information'!$G$21:$G$170=$AA25)),"")</f>
        <v>0</v>
      </c>
      <c r="FA25" s="19">
        <f>IF($AA25&lt;&gt;"",SUMPRODUCT(('Booking Guest Information'!$A$21:$A$170&lt;&gt;"X")*('Booking Guest Information'!$M$21:$M$170&lt;=FA$5)*('Booking Guest Information'!$O$21:$O$170&gt;FA$5)*('Booking Guest Information'!$G$21:$G$170=$AA25)),"")</f>
        <v>0</v>
      </c>
      <c r="FB25" s="19">
        <f>IF($AA25&lt;&gt;"",SUMPRODUCT(('Booking Guest Information'!$A$21:$A$170&lt;&gt;"X")*('Booking Guest Information'!$M$21:$M$170&lt;=FB$5)*('Booking Guest Information'!$O$21:$O$170&gt;FB$5)*('Booking Guest Information'!$G$21:$G$170=$AA25)),"")</f>
        <v>0</v>
      </c>
      <c r="FC25" s="19">
        <f>IF($AA25&lt;&gt;"",SUMPRODUCT(('Booking Guest Information'!$A$21:$A$170&lt;&gt;"X")*('Booking Guest Information'!$M$21:$M$170&lt;=FC$5)*('Booking Guest Information'!$O$21:$O$170&gt;FC$5)*('Booking Guest Information'!$G$21:$G$170=$AA25)),"")</f>
        <v>0</v>
      </c>
      <c r="FD25" s="19">
        <f>IF($AA25&lt;&gt;"",SUMPRODUCT(('Booking Guest Information'!$A$21:$A$170&lt;&gt;"X")*('Booking Guest Information'!$M$21:$M$170&lt;=FD$5)*('Booking Guest Information'!$O$21:$O$170&gt;FD$5)*('Booking Guest Information'!$G$21:$G$170=$AA25)),"")</f>
        <v>0</v>
      </c>
      <c r="FE25" s="19">
        <f>IF($AA25&lt;&gt;"",SUMPRODUCT(('Booking Guest Information'!$A$21:$A$170&lt;&gt;"X")*('Booking Guest Information'!$M$21:$M$170&lt;=FE$5)*('Booking Guest Information'!$O$21:$O$170&gt;FE$5)*('Booking Guest Information'!$G$21:$G$170=$AA25)),"")</f>
        <v>0</v>
      </c>
      <c r="FF25" s="19">
        <f>IF($AA25&lt;&gt;"",SUMPRODUCT(('Booking Guest Information'!$A$21:$A$170&lt;&gt;"X")*('Booking Guest Information'!$M$21:$M$170&lt;=FF$5)*('Booking Guest Information'!$O$21:$O$170&gt;FF$5)*('Booking Guest Information'!$G$21:$G$170=$AA25)),"")</f>
        <v>0</v>
      </c>
      <c r="FG25" s="19">
        <f>IF($AA25&lt;&gt;"",SUMPRODUCT(('Booking Guest Information'!$A$21:$A$170&lt;&gt;"X")*('Booking Guest Information'!$M$21:$M$170&lt;=FG$5)*('Booking Guest Information'!$O$21:$O$170&gt;FG$5)*('Booking Guest Information'!$G$21:$G$170=$AA25)),"")</f>
        <v>0</v>
      </c>
      <c r="FH25" s="19">
        <f>IF($AA25&lt;&gt;"",SUMPRODUCT(('Booking Guest Information'!$A$21:$A$170&lt;&gt;"X")*('Booking Guest Information'!$M$21:$M$170&lt;=FH$5)*('Booking Guest Information'!$O$21:$O$170&gt;FH$5)*('Booking Guest Information'!$G$21:$G$170=$AA25)),"")</f>
        <v>0</v>
      </c>
      <c r="FI25" s="19">
        <f>IF($AA25&lt;&gt;"",SUMPRODUCT(('Booking Guest Information'!$A$21:$A$170&lt;&gt;"X")*('Booking Guest Information'!$M$21:$M$170&lt;=FI$5)*('Booking Guest Information'!$O$21:$O$170&gt;FI$5)*('Booking Guest Information'!$G$21:$G$170=$AA25)),"")</f>
        <v>0</v>
      </c>
      <c r="FJ25" s="19">
        <f>IF($AA25&lt;&gt;"",SUMPRODUCT(('Booking Guest Information'!$A$21:$A$170&lt;&gt;"X")*('Booking Guest Information'!$M$21:$M$170&lt;=FJ$5)*('Booking Guest Information'!$O$21:$O$170&gt;FJ$5)*('Booking Guest Information'!$G$21:$G$170=$AA25)),"")</f>
        <v>0</v>
      </c>
      <c r="FK25" s="19">
        <f>IF($AA25&lt;&gt;"",SUMPRODUCT(('Booking Guest Information'!$A$21:$A$170&lt;&gt;"X")*('Booking Guest Information'!$M$21:$M$170&lt;=FK$5)*('Booking Guest Information'!$O$21:$O$170&gt;FK$5)*('Booking Guest Information'!$G$21:$G$170=$AA25)),"")</f>
        <v>0</v>
      </c>
      <c r="FL25" s="19">
        <f>IF($AA25&lt;&gt;"",SUMPRODUCT(('Booking Guest Information'!$A$21:$A$170&lt;&gt;"X")*('Booking Guest Information'!$M$21:$M$170&lt;=FL$5)*('Booking Guest Information'!$O$21:$O$170&gt;FL$5)*('Booking Guest Information'!$G$21:$G$170=$AA25)),"")</f>
        <v>0</v>
      </c>
      <c r="FM25" s="19">
        <f>IF($AA25&lt;&gt;"",SUMPRODUCT(('Booking Guest Information'!$A$21:$A$170&lt;&gt;"X")*('Booking Guest Information'!$M$21:$M$170&lt;=FM$5)*('Booking Guest Information'!$O$21:$O$170&gt;FM$5)*('Booking Guest Information'!$G$21:$G$170=$AA25)),"")</f>
        <v>0</v>
      </c>
      <c r="FN25" s="19">
        <f>IF($AA25&lt;&gt;"",SUMPRODUCT(('Booking Guest Information'!$A$21:$A$170&lt;&gt;"X")*('Booking Guest Information'!$M$21:$M$170&lt;=FN$5)*('Booking Guest Information'!$O$21:$O$170&gt;FN$5)*('Booking Guest Information'!$G$21:$G$170=$AA25)),"")</f>
        <v>0</v>
      </c>
      <c r="FO25" s="19">
        <f>IF($AA25&lt;&gt;"",SUMPRODUCT(('Booking Guest Information'!$A$21:$A$170&lt;&gt;"X")*('Booking Guest Information'!$M$21:$M$170&lt;=FO$5)*('Booking Guest Information'!$O$21:$O$170&gt;FO$5)*('Booking Guest Information'!$G$21:$G$170=$AA25)),"")</f>
        <v>0</v>
      </c>
      <c r="FP25" s="19">
        <f>IF($AA25&lt;&gt;"",SUMPRODUCT(('Booking Guest Information'!$A$21:$A$170&lt;&gt;"X")*('Booking Guest Information'!$M$21:$M$170&lt;=FP$5)*('Booking Guest Information'!$O$21:$O$170&gt;FP$5)*('Booking Guest Information'!$G$21:$G$170=$AA25)),"")</f>
        <v>0</v>
      </c>
      <c r="FQ25" s="19">
        <f>IF($AA25&lt;&gt;"",SUMPRODUCT(('Booking Guest Information'!$A$21:$A$170&lt;&gt;"X")*('Booking Guest Information'!$M$21:$M$170&lt;=FQ$5)*('Booking Guest Information'!$O$21:$O$170&gt;FQ$5)*('Booking Guest Information'!$G$21:$G$170=$AA25)),"")</f>
        <v>0</v>
      </c>
      <c r="FR25" s="19">
        <f>IF($AA25&lt;&gt;"",SUMPRODUCT(('Booking Guest Information'!$A$21:$A$170&lt;&gt;"X")*('Booking Guest Information'!$M$21:$M$170&lt;=FR$5)*('Booking Guest Information'!$O$21:$O$170&gt;FR$5)*('Booking Guest Information'!$G$21:$G$170=$AA25)),"")</f>
        <v>0</v>
      </c>
      <c r="FS25" s="19">
        <f>IF($AA25&lt;&gt;"",SUMPRODUCT(('Booking Guest Information'!$A$21:$A$170&lt;&gt;"X")*('Booking Guest Information'!$M$21:$M$170&lt;=FS$5)*('Booking Guest Information'!$O$21:$O$170&gt;FS$5)*('Booking Guest Information'!$G$21:$G$170=$AA25)),"")</f>
        <v>0</v>
      </c>
      <c r="FT25" s="19">
        <f>IF($AA25&lt;&gt;"",SUMPRODUCT(('Booking Guest Information'!$A$21:$A$170&lt;&gt;"X")*('Booking Guest Information'!$M$21:$M$170&lt;=FT$5)*('Booking Guest Information'!$O$21:$O$170&gt;FT$5)*('Booking Guest Information'!$G$21:$G$170=$AA25)),"")</f>
        <v>0</v>
      </c>
      <c r="FU25" s="19">
        <f>IF($AA25&lt;&gt;"",SUMPRODUCT(('Booking Guest Information'!$A$21:$A$170&lt;&gt;"X")*('Booking Guest Information'!$M$21:$M$170&lt;=FU$5)*('Booking Guest Information'!$O$21:$O$170&gt;FU$5)*('Booking Guest Information'!$G$21:$G$170=$AA25)),"")</f>
        <v>0</v>
      </c>
      <c r="FV25" s="19">
        <f>IF($AA25&lt;&gt;"",SUMPRODUCT(('Booking Guest Information'!$A$21:$A$170&lt;&gt;"X")*('Booking Guest Information'!$M$21:$M$170&lt;=FV$5)*('Booking Guest Information'!$O$21:$O$170&gt;FV$5)*('Booking Guest Information'!$G$21:$G$170=$AA25)),"")</f>
        <v>0</v>
      </c>
      <c r="FW25" s="19">
        <f>IF($AA25&lt;&gt;"",SUMPRODUCT(('Booking Guest Information'!$A$21:$A$170&lt;&gt;"X")*('Booking Guest Information'!$M$21:$M$170&lt;=FW$5)*('Booking Guest Information'!$O$21:$O$170&gt;FW$5)*('Booking Guest Information'!$G$21:$G$170=$AA25)),"")</f>
        <v>0</v>
      </c>
      <c r="FX25" s="19">
        <f>IF($AA25&lt;&gt;"",SUMPRODUCT(('Booking Guest Information'!$A$21:$A$170&lt;&gt;"X")*('Booking Guest Information'!$M$21:$M$170&lt;=FX$5)*('Booking Guest Information'!$O$21:$O$170&gt;FX$5)*('Booking Guest Information'!$G$21:$G$170=$AA25)),"")</f>
        <v>0</v>
      </c>
      <c r="FY25" s="19">
        <f>IF($AA25&lt;&gt;"",SUMPRODUCT(('Booking Guest Information'!$A$21:$A$170&lt;&gt;"X")*('Booking Guest Information'!$M$21:$M$170&lt;=FY$5)*('Booking Guest Information'!$O$21:$O$170&gt;FY$5)*('Booking Guest Information'!$G$21:$G$170=$AA25)),"")</f>
        <v>0</v>
      </c>
      <c r="FZ25" s="19">
        <f>IF($AA25&lt;&gt;"",SUMPRODUCT(('Booking Guest Information'!$A$21:$A$170&lt;&gt;"X")*('Booking Guest Information'!$M$21:$M$170&lt;=FZ$5)*('Booking Guest Information'!$O$21:$O$170&gt;FZ$5)*('Booking Guest Information'!$G$21:$G$170=$AA25)),"")</f>
        <v>0</v>
      </c>
      <c r="GA25" s="19">
        <f>IF($AA25&lt;&gt;"",SUMPRODUCT(('Booking Guest Information'!$A$21:$A$170&lt;&gt;"X")*('Booking Guest Information'!$M$21:$M$170&lt;=GA$5)*('Booking Guest Information'!$O$21:$O$170&gt;GA$5)*('Booking Guest Information'!$G$21:$G$170=$AA25)),"")</f>
        <v>0</v>
      </c>
      <c r="GB25" s="19">
        <f>IF($AA25&lt;&gt;"",SUMPRODUCT(('Booking Guest Information'!$A$21:$A$170&lt;&gt;"X")*('Booking Guest Information'!$M$21:$M$170&lt;=GB$5)*('Booking Guest Information'!$O$21:$O$170&gt;GB$5)*('Booking Guest Information'!$G$21:$G$170=$AA25)),"")</f>
        <v>0</v>
      </c>
      <c r="GC25" s="19">
        <f>IF($AA25&lt;&gt;"",SUMPRODUCT(('Booking Guest Information'!$A$21:$A$170&lt;&gt;"X")*('Booking Guest Information'!$M$21:$M$170&lt;=GC$5)*('Booking Guest Information'!$O$21:$O$170&gt;GC$5)*('Booking Guest Information'!$G$21:$G$170=$AA25)),"")</f>
        <v>0</v>
      </c>
      <c r="GD25" s="19">
        <f>IF($AA25&lt;&gt;"",SUMPRODUCT(('Booking Guest Information'!$A$21:$A$170&lt;&gt;"X")*('Booking Guest Information'!$M$21:$M$170&lt;=GD$5)*('Booking Guest Information'!$O$21:$O$170&gt;GD$5)*('Booking Guest Information'!$G$21:$G$170=$AA25)),"")</f>
        <v>0</v>
      </c>
      <c r="GE25" s="19">
        <f>IF($AA25&lt;&gt;"",SUMPRODUCT(('Booking Guest Information'!$A$21:$A$170&lt;&gt;"X")*('Booking Guest Information'!$M$21:$M$170&lt;=GE$5)*('Booking Guest Information'!$O$21:$O$170&gt;GE$5)*('Booking Guest Information'!$G$21:$G$170=$AA25)),"")</f>
        <v>0</v>
      </c>
      <c r="GF25" s="19">
        <f>IF($AA25&lt;&gt;"",SUMPRODUCT(('Booking Guest Information'!$A$21:$A$170&lt;&gt;"X")*('Booking Guest Information'!$M$21:$M$170&lt;=GF$5)*('Booking Guest Information'!$O$21:$O$170&gt;GF$5)*('Booking Guest Information'!$G$21:$G$170=$AA25)),"")</f>
        <v>0</v>
      </c>
      <c r="GG25" s="19">
        <f>IF($AA25&lt;&gt;"",SUMPRODUCT(('Booking Guest Information'!$A$21:$A$170&lt;&gt;"X")*('Booking Guest Information'!$M$21:$M$170&lt;=GG$5)*('Booking Guest Information'!$O$21:$O$170&gt;GG$5)*('Booking Guest Information'!$G$21:$G$170=$AA25)),"")</f>
        <v>0</v>
      </c>
      <c r="GH25" s="19">
        <f>IF($AA25&lt;&gt;"",SUMPRODUCT(('Booking Guest Information'!$A$21:$A$170&lt;&gt;"X")*('Booking Guest Information'!$M$21:$M$170&lt;=GH$5)*('Booking Guest Information'!$O$21:$O$170&gt;GH$5)*('Booking Guest Information'!$G$21:$G$170=$AA25)),"")</f>
        <v>0</v>
      </c>
      <c r="GI25" s="19">
        <f>IF($AA25&lt;&gt;"",SUMPRODUCT(('Booking Guest Information'!$A$21:$A$170&lt;&gt;"X")*('Booking Guest Information'!$M$21:$M$170&lt;=GI$5)*('Booking Guest Information'!$O$21:$O$170&gt;GI$5)*('Booking Guest Information'!$G$21:$G$170=$AA25)),"")</f>
        <v>0</v>
      </c>
      <c r="GJ25" s="19">
        <f>IF($AA25&lt;&gt;"",SUMPRODUCT(('Booking Guest Information'!$A$21:$A$170&lt;&gt;"X")*('Booking Guest Information'!$M$21:$M$170&lt;=GJ$5)*('Booking Guest Information'!$O$21:$O$170&gt;GJ$5)*('Booking Guest Information'!$G$21:$G$170=$AA25)),"")</f>
        <v>0</v>
      </c>
      <c r="GK25" s="19">
        <f>IF($AA25&lt;&gt;"",SUMPRODUCT(('Booking Guest Information'!$A$21:$A$170&lt;&gt;"X")*('Booking Guest Information'!$M$21:$M$170&lt;=GK$5)*('Booking Guest Information'!$O$21:$O$170&gt;GK$5)*('Booking Guest Information'!$G$21:$G$170=$AA25)),"")</f>
        <v>0</v>
      </c>
      <c r="GL25" s="19">
        <f>IF($AA25&lt;&gt;"",SUMPRODUCT(('Booking Guest Information'!$A$21:$A$170&lt;&gt;"X")*('Booking Guest Information'!$M$21:$M$170&lt;=GL$5)*('Booking Guest Information'!$O$21:$O$170&gt;GL$5)*('Booking Guest Information'!$G$21:$G$170=$AA25)),"")</f>
        <v>0</v>
      </c>
      <c r="GM25" s="19">
        <f>IF($AA25&lt;&gt;"",SUMPRODUCT(('Booking Guest Information'!$A$21:$A$170&lt;&gt;"X")*('Booking Guest Information'!$M$21:$M$170&lt;=GM$5)*('Booking Guest Information'!$O$21:$O$170&gt;GM$5)*('Booking Guest Information'!$G$21:$G$170=$AA25)),"")</f>
        <v>0</v>
      </c>
      <c r="GN25" s="19">
        <f>IF($AA25&lt;&gt;"",SUMPRODUCT(('Booking Guest Information'!$A$21:$A$170&lt;&gt;"X")*('Booking Guest Information'!$M$21:$M$170&lt;=GN$5)*('Booking Guest Information'!$O$21:$O$170&gt;GN$5)*('Booking Guest Information'!$G$21:$G$170=$AA25)),"")</f>
        <v>0</v>
      </c>
      <c r="GO25" s="19">
        <f>IF($AA25&lt;&gt;"",SUMPRODUCT(('Booking Guest Information'!$A$21:$A$170&lt;&gt;"X")*('Booking Guest Information'!$M$21:$M$170&lt;=GO$5)*('Booking Guest Information'!$O$21:$O$170&gt;GO$5)*('Booking Guest Information'!$G$21:$G$170=$AA25)),"")</f>
        <v>0</v>
      </c>
      <c r="GP25" s="19">
        <f>IF($AA25&lt;&gt;"",SUMPRODUCT(('Booking Guest Information'!$A$21:$A$170&lt;&gt;"X")*('Booking Guest Information'!$M$21:$M$170&lt;=GP$5)*('Booking Guest Information'!$O$21:$O$170&gt;GP$5)*('Booking Guest Information'!$G$21:$G$170=$AA25)),"")</f>
        <v>0</v>
      </c>
      <c r="GQ25" s="19">
        <f>IF($AA25&lt;&gt;"",SUMPRODUCT(('Booking Guest Information'!$A$21:$A$170&lt;&gt;"X")*('Booking Guest Information'!$M$21:$M$170&lt;=GQ$5)*('Booking Guest Information'!$O$21:$O$170&gt;GQ$5)*('Booking Guest Information'!$G$21:$G$170=$AA25)),"")</f>
        <v>0</v>
      </c>
      <c r="GR25" s="19">
        <f>IF($AA25&lt;&gt;"",SUMPRODUCT(('Booking Guest Information'!$A$21:$A$170&lt;&gt;"X")*('Booking Guest Information'!$M$21:$M$170&lt;=GR$5)*('Booking Guest Information'!$O$21:$O$170&gt;GR$5)*('Booking Guest Information'!$G$21:$G$170=$AA25)),"")</f>
        <v>0</v>
      </c>
      <c r="GS25" s="19">
        <f>IF($AA25&lt;&gt;"",SUMPRODUCT(('Booking Guest Information'!$A$21:$A$170&lt;&gt;"X")*('Booking Guest Information'!$M$21:$M$170&lt;=GS$5)*('Booking Guest Information'!$O$21:$O$170&gt;GS$5)*('Booking Guest Information'!$G$21:$G$170=$AA25)),"")</f>
        <v>0</v>
      </c>
      <c r="GT25" s="19">
        <f>IF($AA25&lt;&gt;"",SUMPRODUCT(('Booking Guest Information'!$A$21:$A$170&lt;&gt;"X")*('Booking Guest Information'!$M$21:$M$170&lt;=GT$5)*('Booking Guest Information'!$O$21:$O$170&gt;GT$5)*('Booking Guest Information'!$G$21:$G$170=$AA25)),"")</f>
        <v>0</v>
      </c>
      <c r="GU25" s="19">
        <f>IF($AA25&lt;&gt;"",SUMPRODUCT(('Booking Guest Information'!$A$21:$A$170&lt;&gt;"X")*('Booking Guest Information'!$M$21:$M$170&lt;=GU$5)*('Booking Guest Information'!$O$21:$O$170&gt;GU$5)*('Booking Guest Information'!$G$21:$G$170=$AA25)),"")</f>
        <v>0</v>
      </c>
      <c r="GV25" s="19">
        <f>IF($AA25&lt;&gt;"",SUMPRODUCT(('Booking Guest Information'!$A$21:$A$170&lt;&gt;"X")*('Booking Guest Information'!$M$21:$M$170&lt;=GV$5)*('Booking Guest Information'!$O$21:$O$170&gt;GV$5)*('Booking Guest Information'!$G$21:$G$170=$AA25)),"")</f>
        <v>0</v>
      </c>
      <c r="GW25" s="19">
        <f>IF($AA25&lt;&gt;"",SUMPRODUCT(('Booking Guest Information'!$A$21:$A$170&lt;&gt;"X")*('Booking Guest Information'!$M$21:$M$170&lt;=GW$5)*('Booking Guest Information'!$O$21:$O$170&gt;GW$5)*('Booking Guest Information'!$G$21:$G$170=$AA25)),"")</f>
        <v>0</v>
      </c>
      <c r="GX25" s="19">
        <f>IF($AA25&lt;&gt;"",SUMPRODUCT(('Booking Guest Information'!$A$21:$A$170&lt;&gt;"X")*('Booking Guest Information'!$M$21:$M$170&lt;=GX$5)*('Booking Guest Information'!$O$21:$O$170&gt;GX$5)*('Booking Guest Information'!$G$21:$G$170=$AA25)),"")</f>
        <v>0</v>
      </c>
      <c r="GY25" s="19">
        <f>IF($AA25&lt;&gt;"",SUMPRODUCT(('Booking Guest Information'!$A$21:$A$170&lt;&gt;"X")*('Booking Guest Information'!$M$21:$M$170&lt;=GY$5)*('Booking Guest Information'!$O$21:$O$170&gt;GY$5)*('Booking Guest Information'!$G$21:$G$170=$AA25)),"")</f>
        <v>0</v>
      </c>
      <c r="GZ25" s="19">
        <f>IF($AA25&lt;&gt;"",SUMPRODUCT(('Booking Guest Information'!$A$21:$A$170&lt;&gt;"X")*('Booking Guest Information'!$M$21:$M$170&lt;=GZ$5)*('Booking Guest Information'!$O$21:$O$170&gt;GZ$5)*('Booking Guest Information'!$G$21:$G$170=$AA25)),"")</f>
        <v>0</v>
      </c>
      <c r="HA25" s="19">
        <f>IF($AA25&lt;&gt;"",SUMPRODUCT(('Booking Guest Information'!$A$21:$A$170&lt;&gt;"X")*('Booking Guest Information'!$M$21:$M$170&lt;=HA$5)*('Booking Guest Information'!$O$21:$O$170&gt;HA$5)*('Booking Guest Information'!$G$21:$G$170=$AA25)),"")</f>
        <v>0</v>
      </c>
      <c r="HB25" s="19">
        <f>IF($AA25&lt;&gt;"",SUMPRODUCT(('Booking Guest Information'!$A$21:$A$170&lt;&gt;"X")*('Booking Guest Information'!$M$21:$M$170&lt;=HB$5)*('Booking Guest Information'!$O$21:$O$170&gt;HB$5)*('Booking Guest Information'!$G$21:$G$170=$AA25)),"")</f>
        <v>0</v>
      </c>
      <c r="HC25" s="19">
        <f>IF($AA25&lt;&gt;"",SUMPRODUCT(('Booking Guest Information'!$A$21:$A$170&lt;&gt;"X")*('Booking Guest Information'!$M$21:$M$170&lt;=HC$5)*('Booking Guest Information'!$O$21:$O$170&gt;HC$5)*('Booking Guest Information'!$G$21:$G$170=$AA25)),"")</f>
        <v>0</v>
      </c>
      <c r="HD25" s="19">
        <f>IF($AA25&lt;&gt;"",SUMPRODUCT(('Booking Guest Information'!$A$21:$A$170&lt;&gt;"X")*('Booking Guest Information'!$M$21:$M$170&lt;=HD$5)*('Booking Guest Information'!$O$21:$O$170&gt;HD$5)*('Booking Guest Information'!$G$21:$G$170=$AA25)),"")</f>
        <v>0</v>
      </c>
      <c r="HE25" s="19">
        <f>IF($AA25&lt;&gt;"",SUMPRODUCT(('Booking Guest Information'!$A$21:$A$170&lt;&gt;"X")*('Booking Guest Information'!$M$21:$M$170&lt;=HE$5)*('Booking Guest Information'!$O$21:$O$170&gt;HE$5)*('Booking Guest Information'!$G$21:$G$170=$AA25)),"")</f>
        <v>0</v>
      </c>
      <c r="HF25" s="19">
        <f>IF($AA25&lt;&gt;"",SUMPRODUCT(('Booking Guest Information'!$A$21:$A$170&lt;&gt;"X")*('Booking Guest Information'!$M$21:$M$170&lt;=HF$5)*('Booking Guest Information'!$O$21:$O$170&gt;HF$5)*('Booking Guest Information'!$G$21:$G$170=$AA25)),"")</f>
        <v>0</v>
      </c>
      <c r="HG25" s="19">
        <f>IF($AA25&lt;&gt;"",SUMPRODUCT(('Booking Guest Information'!$A$21:$A$170&lt;&gt;"X")*('Booking Guest Information'!$M$21:$M$170&lt;=HG$5)*('Booking Guest Information'!$O$21:$O$170&gt;HG$5)*('Booking Guest Information'!$G$21:$G$170=$AA25)),"")</f>
        <v>0</v>
      </c>
      <c r="HH25" s="19">
        <f>IF($AA25&lt;&gt;"",SUMPRODUCT(('Booking Guest Information'!$A$21:$A$170&lt;&gt;"X")*('Booking Guest Information'!$M$21:$M$170&lt;=HH$5)*('Booking Guest Information'!$O$21:$O$170&gt;HH$5)*('Booking Guest Information'!$G$21:$G$170=$AA25)),"")</f>
        <v>0</v>
      </c>
      <c r="HI25" s="19">
        <f>IF($AA25&lt;&gt;"",SUMPRODUCT(('Booking Guest Information'!$A$21:$A$170&lt;&gt;"X")*('Booking Guest Information'!$M$21:$M$170&lt;=HI$5)*('Booking Guest Information'!$O$21:$O$170&gt;HI$5)*('Booking Guest Information'!$G$21:$G$170=$AA25)),"")</f>
        <v>0</v>
      </c>
      <c r="HJ25" s="19">
        <f>IF($AA25&lt;&gt;"",SUMPRODUCT(('Booking Guest Information'!$A$21:$A$170&lt;&gt;"X")*('Booking Guest Information'!$M$21:$M$170&lt;=HJ$5)*('Booking Guest Information'!$O$21:$O$170&gt;HJ$5)*('Booking Guest Information'!$G$21:$G$170=$AA25)),"")</f>
        <v>0</v>
      </c>
      <c r="HK25" s="19">
        <f>IF($AA25&lt;&gt;"",SUMPRODUCT(('Booking Guest Information'!$A$21:$A$170&lt;&gt;"X")*('Booking Guest Information'!$M$21:$M$170&lt;=HK$5)*('Booking Guest Information'!$O$21:$O$170&gt;HK$5)*('Booking Guest Information'!$G$21:$G$170=$AA25)),"")</f>
        <v>0</v>
      </c>
      <c r="HL25" s="19">
        <f>IF($AA25&lt;&gt;"",SUMPRODUCT(('Booking Guest Information'!$A$21:$A$170&lt;&gt;"X")*('Booking Guest Information'!$M$21:$M$170&lt;=HL$5)*('Booking Guest Information'!$O$21:$O$170&gt;HL$5)*('Booking Guest Information'!$G$21:$G$170=$AA25)),"")</f>
        <v>0</v>
      </c>
      <c r="HM25" s="19">
        <f>IF($AA25&lt;&gt;"",SUMPRODUCT(('Booking Guest Information'!$A$21:$A$170&lt;&gt;"X")*('Booking Guest Information'!$M$21:$M$170&lt;=HM$5)*('Booking Guest Information'!$O$21:$O$170&gt;HM$5)*('Booking Guest Information'!$G$21:$G$170=$AA25)),"")</f>
        <v>0</v>
      </c>
      <c r="HN25" s="19">
        <f>IF($AA25&lt;&gt;"",SUMPRODUCT(('Booking Guest Information'!$A$21:$A$170&lt;&gt;"X")*('Booking Guest Information'!$M$21:$M$170&lt;=HN$5)*('Booking Guest Information'!$O$21:$O$170&gt;HN$5)*('Booking Guest Information'!$G$21:$G$170=$AA25)),"")</f>
        <v>0</v>
      </c>
      <c r="HO25" s="19">
        <f>IF($AA25&lt;&gt;"",SUMPRODUCT(('Booking Guest Information'!$A$21:$A$170&lt;&gt;"X")*('Booking Guest Information'!$M$21:$M$170&lt;=HO$5)*('Booking Guest Information'!$O$21:$O$170&gt;HO$5)*('Booking Guest Information'!$G$21:$G$170=$AA25)),"")</f>
        <v>0</v>
      </c>
      <c r="HP25" s="19">
        <f>IF($AA25&lt;&gt;"",SUMPRODUCT(('Booking Guest Information'!$A$21:$A$170&lt;&gt;"X")*('Booking Guest Information'!$M$21:$M$170&lt;=HP$5)*('Booking Guest Information'!$O$21:$O$170&gt;HP$5)*('Booking Guest Information'!$G$21:$G$170=$AA25)),"")</f>
        <v>0</v>
      </c>
      <c r="HQ25" s="19">
        <f>IF($AA25&lt;&gt;"",SUMPRODUCT(('Booking Guest Information'!$A$21:$A$170&lt;&gt;"X")*('Booking Guest Information'!$M$21:$M$170&lt;=HQ$5)*('Booking Guest Information'!$O$21:$O$170&gt;HQ$5)*('Booking Guest Information'!$G$21:$G$170=$AA25)),"")</f>
        <v>0</v>
      </c>
      <c r="HR25" s="19">
        <f>IF($AA25&lt;&gt;"",SUMPRODUCT(('Booking Guest Information'!$A$21:$A$170&lt;&gt;"X")*('Booking Guest Information'!$M$21:$M$170&lt;=HR$5)*('Booking Guest Information'!$O$21:$O$170&gt;HR$5)*('Booking Guest Information'!$G$21:$G$170=$AA25)),"")</f>
        <v>0</v>
      </c>
      <c r="HS25" s="19">
        <f>IF($AA25&lt;&gt;"",SUMPRODUCT(('Booking Guest Information'!$A$21:$A$170&lt;&gt;"X")*('Booking Guest Information'!$M$21:$M$170&lt;=HS$5)*('Booking Guest Information'!$O$21:$O$170&gt;HS$5)*('Booking Guest Information'!$G$21:$G$170=$AA25)),"")</f>
        <v>0</v>
      </c>
      <c r="HT25" s="19">
        <f>IF($AA25&lt;&gt;"",SUMPRODUCT(('Booking Guest Information'!$A$21:$A$170&lt;&gt;"X")*('Booking Guest Information'!$M$21:$M$170&lt;=HT$5)*('Booking Guest Information'!$O$21:$O$170&gt;HT$5)*('Booking Guest Information'!$G$21:$G$170=$AA25)),"")</f>
        <v>0</v>
      </c>
      <c r="HU25" s="19">
        <f>IF($AA25&lt;&gt;"",SUMPRODUCT(('Booking Guest Information'!$A$21:$A$170&lt;&gt;"X")*('Booking Guest Information'!$M$21:$M$170&lt;=HU$5)*('Booking Guest Information'!$O$21:$O$170&gt;HU$5)*('Booking Guest Information'!$G$21:$G$170=$AA25)),"")</f>
        <v>0</v>
      </c>
      <c r="HV25" s="19">
        <f>IF($AA25&lt;&gt;"",SUMPRODUCT(('Booking Guest Information'!$A$21:$A$170&lt;&gt;"X")*('Booking Guest Information'!$M$21:$M$170&lt;=HV$5)*('Booking Guest Information'!$O$21:$O$170&gt;HV$5)*('Booking Guest Information'!$G$21:$G$170=$AA25)),"")</f>
        <v>0</v>
      </c>
      <c r="HW25" s="19">
        <f>IF($AA25&lt;&gt;"",SUMPRODUCT(('Booking Guest Information'!$A$21:$A$170&lt;&gt;"X")*('Booking Guest Information'!$M$21:$M$170&lt;=HW$5)*('Booking Guest Information'!$O$21:$O$170&gt;HW$5)*('Booking Guest Information'!$G$21:$G$170=$AA25)),"")</f>
        <v>0</v>
      </c>
      <c r="HX25" s="19">
        <f>IF($AA25&lt;&gt;"",SUMPRODUCT(('Booking Guest Information'!$A$21:$A$170&lt;&gt;"X")*('Booking Guest Information'!$M$21:$M$170&lt;=HX$5)*('Booking Guest Information'!$O$21:$O$170&gt;HX$5)*('Booking Guest Information'!$G$21:$G$170=$AA25)),"")</f>
        <v>0</v>
      </c>
      <c r="HY25" s="19">
        <f>IF($AA25&lt;&gt;"",SUMPRODUCT(('Booking Guest Information'!$A$21:$A$170&lt;&gt;"X")*('Booking Guest Information'!$M$21:$M$170&lt;=HY$5)*('Booking Guest Information'!$O$21:$O$170&gt;HY$5)*('Booking Guest Information'!$G$21:$G$170=$AA25)),"")</f>
        <v>0</v>
      </c>
      <c r="HZ25" s="19">
        <f>IF($AA25&lt;&gt;"",SUMPRODUCT(('Booking Guest Information'!$A$21:$A$170&lt;&gt;"X")*('Booking Guest Information'!$M$21:$M$170&lt;=HZ$5)*('Booking Guest Information'!$O$21:$O$170&gt;HZ$5)*('Booking Guest Information'!$G$21:$G$170=$AA25)),"")</f>
        <v>0</v>
      </c>
      <c r="IA25" s="19">
        <f>IF($AA25&lt;&gt;"",SUMPRODUCT(('Booking Guest Information'!$A$21:$A$170&lt;&gt;"X")*('Booking Guest Information'!$M$21:$M$170&lt;=IA$5)*('Booking Guest Information'!$O$21:$O$170&gt;IA$5)*('Booking Guest Information'!$G$21:$G$170=$AA25)),"")</f>
        <v>0</v>
      </c>
      <c r="IB25" s="19">
        <f>IF($AA25&lt;&gt;"",SUMPRODUCT(('Booking Guest Information'!$A$21:$A$170&lt;&gt;"X")*('Booking Guest Information'!$M$21:$M$170&lt;=IB$5)*('Booking Guest Information'!$O$21:$O$170&gt;IB$5)*('Booking Guest Information'!$G$21:$G$170=$AA25)),"")</f>
        <v>0</v>
      </c>
      <c r="IC25" s="19">
        <f>IF($AA25&lt;&gt;"",SUMPRODUCT(('Booking Guest Information'!$A$21:$A$170&lt;&gt;"X")*('Booking Guest Information'!$M$21:$M$170&lt;=IC$5)*('Booking Guest Information'!$O$21:$O$170&gt;IC$5)*('Booking Guest Information'!$G$21:$G$170=$AA25)),"")</f>
        <v>0</v>
      </c>
      <c r="ID25" s="19">
        <f>IF($AA25&lt;&gt;"",SUMPRODUCT(('Booking Guest Information'!$A$21:$A$170&lt;&gt;"X")*('Booking Guest Information'!$M$21:$M$170&lt;=ID$5)*('Booking Guest Information'!$O$21:$O$170&gt;ID$5)*('Booking Guest Information'!$G$21:$G$170=$AA25)),"")</f>
        <v>0</v>
      </c>
      <c r="IE25" s="19">
        <f>IF($AA25&lt;&gt;"",SUMPRODUCT(('Booking Guest Information'!$A$21:$A$170&lt;&gt;"X")*('Booking Guest Information'!$M$21:$M$170&lt;=IE$5)*('Booking Guest Information'!$O$21:$O$170&gt;IE$5)*('Booking Guest Information'!$G$21:$G$170=$AA25)),"")</f>
        <v>0</v>
      </c>
      <c r="IF25" s="19">
        <f>IF($AA25&lt;&gt;"",SUMPRODUCT(('Booking Guest Information'!$A$21:$A$170&lt;&gt;"X")*('Booking Guest Information'!$M$21:$M$170&lt;=IF$5)*('Booking Guest Information'!$O$21:$O$170&gt;IF$5)*('Booking Guest Information'!$G$21:$G$170=$AA25)),"")</f>
        <v>0</v>
      </c>
      <c r="IG25" s="19">
        <f>IF($AA25&lt;&gt;"",SUMPRODUCT(('Booking Guest Information'!$A$21:$A$170&lt;&gt;"X")*('Booking Guest Information'!$M$21:$M$170&lt;=IG$5)*('Booking Guest Information'!$O$21:$O$170&gt;IG$5)*('Booking Guest Information'!$G$21:$G$170=$AA25)),"")</f>
        <v>0</v>
      </c>
      <c r="IH25" s="19">
        <f>IF($AA25&lt;&gt;"",SUMPRODUCT(('Booking Guest Information'!$A$21:$A$170&lt;&gt;"X")*('Booking Guest Information'!$M$21:$M$170&lt;=IH$5)*('Booking Guest Information'!$O$21:$O$170&gt;IH$5)*('Booking Guest Information'!$G$21:$G$170=$AA25)),"")</f>
        <v>0</v>
      </c>
      <c r="II25" s="19">
        <f>IF($AA25&lt;&gt;"",SUMPRODUCT(('Booking Guest Information'!$A$21:$A$170&lt;&gt;"X")*('Booking Guest Information'!$M$21:$M$170&lt;=II$5)*('Booking Guest Information'!$O$21:$O$170&gt;II$5)*('Booking Guest Information'!$G$21:$G$170=$AA25)),"")</f>
        <v>0</v>
      </c>
      <c r="IJ25" s="19">
        <f>IF($AA25&lt;&gt;"",SUMPRODUCT(('Booking Guest Information'!$A$21:$A$170&lt;&gt;"X")*('Booking Guest Information'!$M$21:$M$170&lt;=IJ$5)*('Booking Guest Information'!$O$21:$O$170&gt;IJ$5)*('Booking Guest Information'!$G$21:$G$170=$AA25)),"")</f>
        <v>0</v>
      </c>
      <c r="IK25" s="19">
        <f>IF($AA25&lt;&gt;"",SUMPRODUCT(('Booking Guest Information'!$A$21:$A$170&lt;&gt;"X")*('Booking Guest Information'!$M$21:$M$170&lt;=IK$5)*('Booking Guest Information'!$O$21:$O$170&gt;IK$5)*('Booking Guest Information'!$G$21:$G$170=$AA25)),"")</f>
        <v>0</v>
      </c>
      <c r="IL25" s="19">
        <f>IF($AA25&lt;&gt;"",SUMPRODUCT(('Booking Guest Information'!$A$21:$A$170&lt;&gt;"X")*('Booking Guest Information'!$M$21:$M$170&lt;=IL$5)*('Booking Guest Information'!$O$21:$O$170&gt;IL$5)*('Booking Guest Information'!$G$21:$G$170=$AA25)),"")</f>
        <v>0</v>
      </c>
      <c r="IM25" s="19">
        <f>IF($AA25&lt;&gt;"",SUMPRODUCT(('Booking Guest Information'!$A$21:$A$170&lt;&gt;"X")*('Booking Guest Information'!$M$21:$M$170&lt;=IM$5)*('Booking Guest Information'!$O$21:$O$170&gt;IM$5)*('Booking Guest Information'!$G$21:$G$170=$AA25)),"")</f>
        <v>0</v>
      </c>
      <c r="IN25" s="19">
        <f>IF($AA25&lt;&gt;"",SUMPRODUCT(('Booking Guest Information'!$A$21:$A$170&lt;&gt;"X")*('Booking Guest Information'!$M$21:$M$170&lt;=IN$5)*('Booking Guest Information'!$O$21:$O$170&gt;IN$5)*('Booking Guest Information'!$G$21:$G$170=$AA25)),"")</f>
        <v>0</v>
      </c>
      <c r="IO25" s="19">
        <f>IF($AA25&lt;&gt;"",SUMPRODUCT(('Booking Guest Information'!$A$21:$A$170&lt;&gt;"X")*('Booking Guest Information'!$M$21:$M$170&lt;=IO$5)*('Booking Guest Information'!$O$21:$O$170&gt;IO$5)*('Booking Guest Information'!$G$21:$G$170=$AA25)),"")</f>
        <v>0</v>
      </c>
      <c r="IP25" s="19">
        <f>IF($AA25&lt;&gt;"",SUMPRODUCT(('Booking Guest Information'!$A$21:$A$170&lt;&gt;"X")*('Booking Guest Information'!$M$21:$M$170&lt;=IP$5)*('Booking Guest Information'!$O$21:$O$170&gt;IP$5)*('Booking Guest Information'!$G$21:$G$170=$AA25)),"")</f>
        <v>0</v>
      </c>
      <c r="IQ25" s="19">
        <f>IF($AA25&lt;&gt;"",SUMPRODUCT(('Booking Guest Information'!$A$21:$A$170&lt;&gt;"X")*('Booking Guest Information'!$M$21:$M$170&lt;=IQ$5)*('Booking Guest Information'!$O$21:$O$170&gt;IQ$5)*('Booking Guest Information'!$G$21:$G$170=$AA25)),"")</f>
        <v>0</v>
      </c>
      <c r="IR25" s="19">
        <f>IF($AA25&lt;&gt;"",SUMPRODUCT(('Booking Guest Information'!$A$21:$A$170&lt;&gt;"X")*('Booking Guest Information'!$M$21:$M$170&lt;=IR$5)*('Booking Guest Information'!$O$21:$O$170&gt;IR$5)*('Booking Guest Information'!$G$21:$G$170=$AA25)),"")</f>
        <v>0</v>
      </c>
      <c r="IS25" s="19">
        <f>IF($AA25&lt;&gt;"",SUMPRODUCT(('Booking Guest Information'!$A$21:$A$170&lt;&gt;"X")*('Booking Guest Information'!$M$21:$M$170&lt;=IS$5)*('Booking Guest Information'!$O$21:$O$170&gt;IS$5)*('Booking Guest Information'!$G$21:$G$170=$AA25)),"")</f>
        <v>0</v>
      </c>
      <c r="IT25" s="19">
        <f>IF($AA25&lt;&gt;"",SUMPRODUCT(('Booking Guest Information'!$A$21:$A$170&lt;&gt;"X")*('Booking Guest Information'!$M$21:$M$170&lt;=IT$5)*('Booking Guest Information'!$O$21:$O$170&gt;IT$5)*('Booking Guest Information'!$G$21:$G$170=$AA25)),"")</f>
        <v>0</v>
      </c>
      <c r="IU25" s="19">
        <f>IF($AA25&lt;&gt;"",SUMPRODUCT(('Booking Guest Information'!$A$21:$A$170&lt;&gt;"X")*('Booking Guest Information'!$M$21:$M$170&lt;=IU$5)*('Booking Guest Information'!$O$21:$O$170&gt;IU$5)*('Booking Guest Information'!$G$21:$G$170=$AA25)),"")</f>
        <v>0</v>
      </c>
      <c r="IV25" s="19">
        <f>IF($AA25&lt;&gt;"",SUMPRODUCT(('Booking Guest Information'!$A$21:$A$170&lt;&gt;"X")*('Booking Guest Information'!$M$21:$M$170&lt;=IV$5)*('Booking Guest Information'!$O$21:$O$170&gt;IV$5)*('Booking Guest Information'!$G$21:$G$170=$AA25)),"")</f>
        <v>0</v>
      </c>
      <c r="IW25" s="19">
        <f>IF($AA25&lt;&gt;"",SUMPRODUCT(('Booking Guest Information'!$A$21:$A$170&lt;&gt;"X")*('Booking Guest Information'!$M$21:$M$170&lt;=IW$5)*('Booking Guest Information'!$O$21:$O$170&gt;IW$5)*('Booking Guest Information'!$G$21:$G$170=$AA25)),"")</f>
        <v>0</v>
      </c>
      <c r="IX25" s="19">
        <f>IF($AA25&lt;&gt;"",SUMPRODUCT(('Booking Guest Information'!$A$21:$A$170&lt;&gt;"X")*('Booking Guest Information'!$M$21:$M$170&lt;=IX$5)*('Booking Guest Information'!$O$21:$O$170&gt;IX$5)*('Booking Guest Information'!$G$21:$G$170=$AA25)),"")</f>
        <v>0</v>
      </c>
      <c r="IY25" s="19">
        <f>IF($AA25&lt;&gt;"",SUMPRODUCT(('Booking Guest Information'!$A$21:$A$170&lt;&gt;"X")*('Booking Guest Information'!$M$21:$M$170&lt;=IY$5)*('Booking Guest Information'!$O$21:$O$170&gt;IY$5)*('Booking Guest Information'!$G$21:$G$170=$AA25)),"")</f>
        <v>0</v>
      </c>
      <c r="IZ25" s="19">
        <f>IF($AA25&lt;&gt;"",SUMPRODUCT(('Booking Guest Information'!$A$21:$A$170&lt;&gt;"X")*('Booking Guest Information'!$M$21:$M$170&lt;=IZ$5)*('Booking Guest Information'!$O$21:$O$170&gt;IZ$5)*('Booking Guest Information'!$G$21:$G$170=$AA25)),"")</f>
        <v>0</v>
      </c>
      <c r="JA25" s="19">
        <f>IF($AA25&lt;&gt;"",SUMPRODUCT(('Booking Guest Information'!$A$21:$A$170&lt;&gt;"X")*('Booking Guest Information'!$M$21:$M$170&lt;=JA$5)*('Booking Guest Information'!$O$21:$O$170&gt;JA$5)*('Booking Guest Information'!$G$21:$G$170=$AA25)),"")</f>
        <v>0</v>
      </c>
      <c r="JB25" s="19">
        <f>IF($AA25&lt;&gt;"",SUMPRODUCT(('Booking Guest Information'!$A$21:$A$170&lt;&gt;"X")*('Booking Guest Information'!$M$21:$M$170&lt;=JB$5)*('Booking Guest Information'!$O$21:$O$170&gt;JB$5)*('Booking Guest Information'!$G$21:$G$170=$AA25)),"")</f>
        <v>0</v>
      </c>
      <c r="JC25" s="19">
        <f>IF($AA25&lt;&gt;"",SUMPRODUCT(('Booking Guest Information'!$A$21:$A$170&lt;&gt;"X")*('Booking Guest Information'!$M$21:$M$170&lt;=JC$5)*('Booking Guest Information'!$O$21:$O$170&gt;JC$5)*('Booking Guest Information'!$G$21:$G$170=$AA25)),"")</f>
        <v>0</v>
      </c>
      <c r="JD25" s="19">
        <f>IF($AA25&lt;&gt;"",SUMPRODUCT(('Booking Guest Information'!$A$21:$A$170&lt;&gt;"X")*('Booking Guest Information'!$M$21:$M$170&lt;=JD$5)*('Booking Guest Information'!$O$21:$O$170&gt;JD$5)*('Booking Guest Information'!$G$21:$G$170=$AA25)),"")</f>
        <v>0</v>
      </c>
      <c r="JE25" s="19">
        <f>IF($AA25&lt;&gt;"",SUMPRODUCT(('Booking Guest Information'!$A$21:$A$170&lt;&gt;"X")*('Booking Guest Information'!$M$21:$M$170&lt;=JE$5)*('Booking Guest Information'!$O$21:$O$170&gt;JE$5)*('Booking Guest Information'!$G$21:$G$170=$AA25)),"")</f>
        <v>0</v>
      </c>
      <c r="JF25" s="19">
        <f>IF($AA25&lt;&gt;"",SUMPRODUCT(('Booking Guest Information'!$A$21:$A$170&lt;&gt;"X")*('Booking Guest Information'!$M$21:$M$170&lt;=JF$5)*('Booking Guest Information'!$O$21:$O$170&gt;JF$5)*('Booking Guest Information'!$G$21:$G$170=$AA25)),"")</f>
        <v>0</v>
      </c>
      <c r="JG25" s="19">
        <f>IF($AA25&lt;&gt;"",SUMPRODUCT(('Booking Guest Information'!$A$21:$A$170&lt;&gt;"X")*('Booking Guest Information'!$M$21:$M$170&lt;=JG$5)*('Booking Guest Information'!$O$21:$O$170&gt;JG$5)*('Booking Guest Information'!$G$21:$G$170=$AA25)),"")</f>
        <v>0</v>
      </c>
      <c r="JH25" s="19">
        <f>IF($AA25&lt;&gt;"",SUMPRODUCT(('Booking Guest Information'!$A$21:$A$170&lt;&gt;"X")*('Booking Guest Information'!$M$21:$M$170&lt;=JH$5)*('Booking Guest Information'!$O$21:$O$170&gt;JH$5)*('Booking Guest Information'!$G$21:$G$170=$AA25)),"")</f>
        <v>0</v>
      </c>
      <c r="JI25" s="19">
        <f>IF($AA25&lt;&gt;"",SUMPRODUCT(('Booking Guest Information'!$A$21:$A$170&lt;&gt;"X")*('Booking Guest Information'!$M$21:$M$170&lt;=JI$5)*('Booking Guest Information'!$O$21:$O$170&gt;JI$5)*('Booking Guest Information'!$G$21:$G$170=$AA25)),"")</f>
        <v>0</v>
      </c>
      <c r="JJ25" s="19">
        <f>IF($AA25&lt;&gt;"",SUMPRODUCT(('Booking Guest Information'!$A$21:$A$170&lt;&gt;"X")*('Booking Guest Information'!$M$21:$M$170&lt;=JJ$5)*('Booking Guest Information'!$O$21:$O$170&gt;JJ$5)*('Booking Guest Information'!$G$21:$G$170=$AA25)),"")</f>
        <v>0</v>
      </c>
      <c r="JK25" s="19">
        <f>IF($AA25&lt;&gt;"",SUMPRODUCT(('Booking Guest Information'!$A$21:$A$170&lt;&gt;"X")*('Booking Guest Information'!$M$21:$M$170&lt;=JK$5)*('Booking Guest Information'!$O$21:$O$170&gt;JK$5)*('Booking Guest Information'!$G$21:$G$170=$AA25)),"")</f>
        <v>0</v>
      </c>
      <c r="JL25" s="19">
        <f>IF($AA25&lt;&gt;"",SUMPRODUCT(('Booking Guest Information'!$A$21:$A$170&lt;&gt;"X")*('Booking Guest Information'!$M$21:$M$170&lt;=JL$5)*('Booking Guest Information'!$O$21:$O$170&gt;JL$5)*('Booking Guest Information'!$G$21:$G$170=$AA25)),"")</f>
        <v>0</v>
      </c>
      <c r="JM25" s="19">
        <f>IF($AA25&lt;&gt;"",SUMPRODUCT(('Booking Guest Information'!$A$21:$A$170&lt;&gt;"X")*('Booking Guest Information'!$M$21:$M$170&lt;=JM$5)*('Booking Guest Information'!$O$21:$O$170&gt;JM$5)*('Booking Guest Information'!$G$21:$G$170=$AA25)),"")</f>
        <v>0</v>
      </c>
      <c r="JN25" s="19">
        <f>IF($AA25&lt;&gt;"",SUMPRODUCT(('Booking Guest Information'!$A$21:$A$170&lt;&gt;"X")*('Booking Guest Information'!$M$21:$M$170&lt;=JN$5)*('Booking Guest Information'!$O$21:$O$170&gt;JN$5)*('Booking Guest Information'!$G$21:$G$170=$AA25)),"")</f>
        <v>0</v>
      </c>
      <c r="JO25" s="19">
        <f>IF($AA25&lt;&gt;"",SUMPRODUCT(('Booking Guest Information'!$A$21:$A$170&lt;&gt;"X")*('Booking Guest Information'!$M$21:$M$170&lt;=JO$5)*('Booking Guest Information'!$O$21:$O$170&gt;JO$5)*('Booking Guest Information'!$G$21:$G$170=$AA25)),"")</f>
        <v>0</v>
      </c>
      <c r="JP25" s="19">
        <f>IF($AA25&lt;&gt;"",SUMPRODUCT(('Booking Guest Information'!$A$21:$A$170&lt;&gt;"X")*('Booking Guest Information'!$M$21:$M$170&lt;=JP$5)*('Booking Guest Information'!$O$21:$O$170&gt;JP$5)*('Booking Guest Information'!$G$21:$G$170=$AA25)),"")</f>
        <v>0</v>
      </c>
      <c r="JQ25" s="19">
        <f>IF($AA25&lt;&gt;"",SUMPRODUCT(('Booking Guest Information'!$A$21:$A$170&lt;&gt;"X")*('Booking Guest Information'!$M$21:$M$170&lt;=JQ$5)*('Booking Guest Information'!$O$21:$O$170&gt;JQ$5)*('Booking Guest Information'!$G$21:$G$170=$AA25)),"")</f>
        <v>0</v>
      </c>
      <c r="JR25" s="19">
        <f>IF($AA25&lt;&gt;"",SUMPRODUCT(('Booking Guest Information'!$A$21:$A$170&lt;&gt;"X")*('Booking Guest Information'!$M$21:$M$170&lt;=JR$5)*('Booking Guest Information'!$O$21:$O$170&gt;JR$5)*('Booking Guest Information'!$G$21:$G$170=$AA25)),"")</f>
        <v>0</v>
      </c>
      <c r="JS25" s="19">
        <f>IF($AA25&lt;&gt;"",SUMPRODUCT(('Booking Guest Information'!$A$21:$A$170&lt;&gt;"X")*('Booking Guest Information'!$M$21:$M$170&lt;=JS$5)*('Booking Guest Information'!$O$21:$O$170&gt;JS$5)*('Booking Guest Information'!$G$21:$G$170=$AA25)),"")</f>
        <v>0</v>
      </c>
      <c r="JT25" s="19">
        <f>IF($AA25&lt;&gt;"",SUMPRODUCT(('Booking Guest Information'!$A$21:$A$170&lt;&gt;"X")*('Booking Guest Information'!$M$21:$M$170&lt;=JT$5)*('Booking Guest Information'!$O$21:$O$170&gt;JT$5)*('Booking Guest Information'!$G$21:$G$170=$AA25)),"")</f>
        <v>0</v>
      </c>
      <c r="JU25" s="19">
        <f>IF($AA25&lt;&gt;"",SUMPRODUCT(('Booking Guest Information'!$A$21:$A$170&lt;&gt;"X")*('Booking Guest Information'!$M$21:$M$170&lt;=JU$5)*('Booking Guest Information'!$O$21:$O$170&gt;JU$5)*('Booking Guest Information'!$G$21:$G$170=$AA25)),"")</f>
        <v>0</v>
      </c>
      <c r="JV25" s="19">
        <f>IF($AA25&lt;&gt;"",SUMPRODUCT(('Booking Guest Information'!$A$21:$A$170&lt;&gt;"X")*('Booking Guest Information'!$M$21:$M$170&lt;=JV$5)*('Booking Guest Information'!$O$21:$O$170&gt;JV$5)*('Booking Guest Information'!$G$21:$G$170=$AA25)),"")</f>
        <v>0</v>
      </c>
      <c r="JW25" s="19">
        <f>IF($AA25&lt;&gt;"",SUMPRODUCT(('Booking Guest Information'!$A$21:$A$170&lt;&gt;"X")*('Booking Guest Information'!$M$21:$M$170&lt;=JW$5)*('Booking Guest Information'!$O$21:$O$170&gt;JW$5)*('Booking Guest Information'!$G$21:$G$170=$AA25)),"")</f>
        <v>0</v>
      </c>
      <c r="JX25" s="19">
        <f>IF($AA25&lt;&gt;"",SUMPRODUCT(('Booking Guest Information'!$A$21:$A$170&lt;&gt;"X")*('Booking Guest Information'!$M$21:$M$170&lt;=JX$5)*('Booking Guest Information'!$O$21:$O$170&gt;JX$5)*('Booking Guest Information'!$G$21:$G$170=$AA25)),"")</f>
        <v>0</v>
      </c>
      <c r="JY25" s="19">
        <f>IF($AA25&lt;&gt;"",SUMPRODUCT(('Booking Guest Information'!$A$21:$A$170&lt;&gt;"X")*('Booking Guest Information'!$M$21:$M$170&lt;=JY$5)*('Booking Guest Information'!$O$21:$O$170&gt;JY$5)*('Booking Guest Information'!$G$21:$G$170=$AA25)),"")</f>
        <v>0</v>
      </c>
      <c r="JZ25" s="19">
        <f>IF($AA25&lt;&gt;"",SUMPRODUCT(('Booking Guest Information'!$A$21:$A$170&lt;&gt;"X")*('Booking Guest Information'!$M$21:$M$170&lt;=JZ$5)*('Booking Guest Information'!$O$21:$O$170&gt;JZ$5)*('Booking Guest Information'!$G$21:$G$170=$AA25)),"")</f>
        <v>0</v>
      </c>
      <c r="KA25" s="19">
        <f>IF($AA25&lt;&gt;"",SUMPRODUCT(('Booking Guest Information'!$A$21:$A$170&lt;&gt;"X")*('Booking Guest Information'!$M$21:$M$170&lt;=KA$5)*('Booking Guest Information'!$O$21:$O$170&gt;KA$5)*('Booking Guest Information'!$G$21:$G$170=$AA25)),"")</f>
        <v>0</v>
      </c>
      <c r="KB25" s="19">
        <f>IF($AA25&lt;&gt;"",SUMPRODUCT(('Booking Guest Information'!$A$21:$A$170&lt;&gt;"X")*('Booking Guest Information'!$M$21:$M$170&lt;=KB$5)*('Booking Guest Information'!$O$21:$O$170&gt;KB$5)*('Booking Guest Information'!$G$21:$G$170=$AA25)),"")</f>
        <v>0</v>
      </c>
      <c r="KC25" s="19">
        <f>IF($AA25&lt;&gt;"",SUMPRODUCT(('Booking Guest Information'!$A$21:$A$170&lt;&gt;"X")*('Booking Guest Information'!$M$21:$M$170&lt;=KC$5)*('Booking Guest Information'!$O$21:$O$170&gt;KC$5)*('Booking Guest Information'!$G$21:$G$170=$AA25)),"")</f>
        <v>0</v>
      </c>
      <c r="KD25" s="19">
        <f>IF($AA25&lt;&gt;"",SUMPRODUCT(('Booking Guest Information'!$A$21:$A$170&lt;&gt;"X")*('Booking Guest Information'!$M$21:$M$170&lt;=KD$5)*('Booking Guest Information'!$O$21:$O$170&gt;KD$5)*('Booking Guest Information'!$G$21:$G$170=$AA25)),"")</f>
        <v>0</v>
      </c>
      <c r="KE25" s="19">
        <f>IF($AA25&lt;&gt;"",SUMPRODUCT(('Booking Guest Information'!$A$21:$A$170&lt;&gt;"X")*('Booking Guest Information'!$M$21:$M$170&lt;=KE$5)*('Booking Guest Information'!$O$21:$O$170&gt;KE$5)*('Booking Guest Information'!$G$21:$G$170=$AA25)),"")</f>
        <v>0</v>
      </c>
      <c r="KF25" s="19">
        <f>IF($AA25&lt;&gt;"",SUMPRODUCT(('Booking Guest Information'!$A$21:$A$170&lt;&gt;"X")*('Booking Guest Information'!$M$21:$M$170&lt;=KF$5)*('Booking Guest Information'!$O$21:$O$170&gt;KF$5)*('Booking Guest Information'!$G$21:$G$170=$AA25)),"")</f>
        <v>0</v>
      </c>
      <c r="KG25" s="19">
        <f>IF($AA25&lt;&gt;"",SUMPRODUCT(('Booking Guest Information'!$A$21:$A$170&lt;&gt;"X")*('Booking Guest Information'!$M$21:$M$170&lt;=KG$5)*('Booking Guest Information'!$O$21:$O$170&gt;KG$5)*('Booking Guest Information'!$G$21:$G$170=$AA25)),"")</f>
        <v>0</v>
      </c>
      <c r="KH25" s="19">
        <f>IF($AA25&lt;&gt;"",SUMPRODUCT(('Booking Guest Information'!$A$21:$A$170&lt;&gt;"X")*('Booking Guest Information'!$M$21:$M$170&lt;=KH$5)*('Booking Guest Information'!$O$21:$O$170&gt;KH$5)*('Booking Guest Information'!$G$21:$G$170=$AA25)),"")</f>
        <v>0</v>
      </c>
      <c r="KI25" s="19">
        <f>IF($AA25&lt;&gt;"",SUMPRODUCT(('Booking Guest Information'!$A$21:$A$170&lt;&gt;"X")*('Booking Guest Information'!$M$21:$M$170&lt;=KI$5)*('Booking Guest Information'!$O$21:$O$170&gt;KI$5)*('Booking Guest Information'!$G$21:$G$170=$AA25)),"")</f>
        <v>0</v>
      </c>
      <c r="KJ25" s="19">
        <f>IF($AA25&lt;&gt;"",SUMPRODUCT(('Booking Guest Information'!$A$21:$A$170&lt;&gt;"X")*('Booking Guest Information'!$M$21:$M$170&lt;=KJ$5)*('Booking Guest Information'!$O$21:$O$170&gt;KJ$5)*('Booking Guest Information'!$G$21:$G$170=$AA25)),"")</f>
        <v>0</v>
      </c>
      <c r="KK25" s="19">
        <f>IF($AA25&lt;&gt;"",SUMPRODUCT(('Booking Guest Information'!$A$21:$A$170&lt;&gt;"X")*('Booking Guest Information'!$M$21:$M$170&lt;=KK$5)*('Booking Guest Information'!$O$21:$O$170&gt;KK$5)*('Booking Guest Information'!$G$21:$G$170=$AA25)),"")</f>
        <v>0</v>
      </c>
      <c r="KL25" s="19">
        <f>IF($AA25&lt;&gt;"",SUMPRODUCT(('Booking Guest Information'!$A$21:$A$170&lt;&gt;"X")*('Booking Guest Information'!$M$21:$M$170&lt;=KL$5)*('Booking Guest Information'!$O$21:$O$170&gt;KL$5)*('Booking Guest Information'!$G$21:$G$170=$AA25)),"")</f>
        <v>0</v>
      </c>
      <c r="KM25" s="19">
        <f>IF($AA25&lt;&gt;"",SUMPRODUCT(('Booking Guest Information'!$A$21:$A$170&lt;&gt;"X")*('Booking Guest Information'!$M$21:$M$170&lt;=KM$5)*('Booking Guest Information'!$O$21:$O$170&gt;KM$5)*('Booking Guest Information'!$G$21:$G$170=$AA25)),"")</f>
        <v>0</v>
      </c>
      <c r="KN25" s="19">
        <f>IF($AA25&lt;&gt;"",SUMPRODUCT(('Booking Guest Information'!$A$21:$A$170&lt;&gt;"X")*('Booking Guest Information'!$M$21:$M$170&lt;=KN$5)*('Booking Guest Information'!$O$21:$O$170&gt;KN$5)*('Booking Guest Information'!$G$21:$G$170=$AA25)),"")</f>
        <v>0</v>
      </c>
      <c r="KO25" s="19">
        <f>IF($AA25&lt;&gt;"",SUMPRODUCT(('Booking Guest Information'!$A$21:$A$170&lt;&gt;"X")*('Booking Guest Information'!$M$21:$M$170&lt;=KO$5)*('Booking Guest Information'!$O$21:$O$170&gt;KO$5)*('Booking Guest Information'!$G$21:$G$170=$AA25)),"")</f>
        <v>0</v>
      </c>
      <c r="KP25" s="19">
        <f>IF($AA25&lt;&gt;"",SUMPRODUCT(('Booking Guest Information'!$A$21:$A$170&lt;&gt;"X")*('Booking Guest Information'!$M$21:$M$170&lt;=KP$5)*('Booking Guest Information'!$O$21:$O$170&gt;KP$5)*('Booking Guest Information'!$G$21:$G$170=$AA25)),"")</f>
        <v>0</v>
      </c>
      <c r="KQ25" s="19">
        <f>IF($AA25&lt;&gt;"",SUMPRODUCT(('Booking Guest Information'!$A$21:$A$170&lt;&gt;"X")*('Booking Guest Information'!$M$21:$M$170&lt;=KQ$5)*('Booking Guest Information'!$O$21:$O$170&gt;KQ$5)*('Booking Guest Information'!$G$21:$G$170=$AA25)),"")</f>
        <v>0</v>
      </c>
      <c r="KR25" s="19">
        <f>IF($AA25&lt;&gt;"",SUMPRODUCT(('Booking Guest Information'!$A$21:$A$170&lt;&gt;"X")*('Booking Guest Information'!$M$21:$M$170&lt;=KR$5)*('Booking Guest Information'!$O$21:$O$170&gt;KR$5)*('Booking Guest Information'!$G$21:$G$170=$AA25)),"")</f>
        <v>0</v>
      </c>
      <c r="KS25" s="19">
        <f>IF($AA25&lt;&gt;"",SUMPRODUCT(('Booking Guest Information'!$A$21:$A$170&lt;&gt;"X")*('Booking Guest Information'!$M$21:$M$170&lt;=KS$5)*('Booking Guest Information'!$O$21:$O$170&gt;KS$5)*('Booking Guest Information'!$G$21:$G$170=$AA25)),"")</f>
        <v>0</v>
      </c>
      <c r="KT25" s="19">
        <f>IF($AA25&lt;&gt;"",SUMPRODUCT(('Booking Guest Information'!$A$21:$A$170&lt;&gt;"X")*('Booking Guest Information'!$M$21:$M$170&lt;=KT$5)*('Booking Guest Information'!$O$21:$O$170&gt;KT$5)*('Booking Guest Information'!$G$21:$G$170=$AA25)),"")</f>
        <v>0</v>
      </c>
      <c r="KU25" s="19">
        <f>IF($AA25&lt;&gt;"",SUMPRODUCT(('Booking Guest Information'!$A$21:$A$170&lt;&gt;"X")*('Booking Guest Information'!$M$21:$M$170&lt;=KU$5)*('Booking Guest Information'!$O$21:$O$170&gt;KU$5)*('Booking Guest Information'!$G$21:$G$170=$AA25)),"")</f>
        <v>0</v>
      </c>
      <c r="KV25" s="19">
        <f>IF($AA25&lt;&gt;"",SUMPRODUCT(('Booking Guest Information'!$A$21:$A$170&lt;&gt;"X")*('Booking Guest Information'!$M$21:$M$170&lt;=KV$5)*('Booking Guest Information'!$O$21:$O$170&gt;KV$5)*('Booking Guest Information'!$G$21:$G$170=$AA25)),"")</f>
        <v>0</v>
      </c>
      <c r="KW25" s="19">
        <f>IF($AA25&lt;&gt;"",SUMPRODUCT(('Booking Guest Information'!$A$21:$A$170&lt;&gt;"X")*('Booking Guest Information'!$M$21:$M$170&lt;=KW$5)*('Booking Guest Information'!$O$21:$O$170&gt;KW$5)*('Booking Guest Information'!$G$21:$G$170=$AA25)),"")</f>
        <v>0</v>
      </c>
      <c r="KX25" s="19">
        <f>IF($AA25&lt;&gt;"",SUMPRODUCT(('Booking Guest Information'!$A$21:$A$170&lt;&gt;"X")*('Booking Guest Information'!$M$21:$M$170&lt;=KX$5)*('Booking Guest Information'!$O$21:$O$170&gt;KX$5)*('Booking Guest Information'!$G$21:$G$170=$AA25)),"")</f>
        <v>0</v>
      </c>
      <c r="KY25" s="19">
        <f>IF($AA25&lt;&gt;"",SUMPRODUCT(('Booking Guest Information'!$A$21:$A$170&lt;&gt;"X")*('Booking Guest Information'!$M$21:$M$170&lt;=KY$5)*('Booking Guest Information'!$O$21:$O$170&gt;KY$5)*('Booking Guest Information'!$G$21:$G$170=$AA25)),"")</f>
        <v>0</v>
      </c>
      <c r="KZ25" s="19">
        <f>IF($AA25&lt;&gt;"",SUMPRODUCT(('Booking Guest Information'!$A$21:$A$170&lt;&gt;"X")*('Booking Guest Information'!$M$21:$M$170&lt;=KZ$5)*('Booking Guest Information'!$O$21:$O$170&gt;KZ$5)*('Booking Guest Information'!$G$21:$G$170=$AA25)),"")</f>
        <v>0</v>
      </c>
      <c r="LA25" s="19">
        <f>IF($AA25&lt;&gt;"",SUMPRODUCT(('Booking Guest Information'!$A$21:$A$170&lt;&gt;"X")*('Booking Guest Information'!$M$21:$M$170&lt;=LA$5)*('Booking Guest Information'!$O$21:$O$170&gt;LA$5)*('Booking Guest Information'!$G$21:$G$170=$AA25)),"")</f>
        <v>0</v>
      </c>
      <c r="LB25" s="19">
        <f>IF($AA25&lt;&gt;"",SUMPRODUCT(('Booking Guest Information'!$A$21:$A$170&lt;&gt;"X")*('Booking Guest Information'!$M$21:$M$170&lt;=LB$5)*('Booking Guest Information'!$O$21:$O$170&gt;LB$5)*('Booking Guest Information'!$G$21:$G$170=$AA25)),"")</f>
        <v>0</v>
      </c>
      <c r="LC25" s="19">
        <f>IF($AA25&lt;&gt;"",SUMPRODUCT(('Booking Guest Information'!$A$21:$A$170&lt;&gt;"X")*('Booking Guest Information'!$M$21:$M$170&lt;=LC$5)*('Booking Guest Information'!$O$21:$O$170&gt;LC$5)*('Booking Guest Information'!$G$21:$G$170=$AA25)),"")</f>
        <v>0</v>
      </c>
      <c r="LD25" s="19">
        <f>IF($AA25&lt;&gt;"",SUMPRODUCT(('Booking Guest Information'!$A$21:$A$170&lt;&gt;"X")*('Booking Guest Information'!$M$21:$M$170&lt;=LD$5)*('Booking Guest Information'!$O$21:$O$170&gt;LD$5)*('Booking Guest Information'!$G$21:$G$170=$AA25)),"")</f>
        <v>0</v>
      </c>
      <c r="LE25" s="19">
        <f>IF($AA25&lt;&gt;"",SUMPRODUCT(('Booking Guest Information'!$A$21:$A$170&lt;&gt;"X")*('Booking Guest Information'!$M$21:$M$170&lt;=LE$5)*('Booking Guest Information'!$O$21:$O$170&gt;LE$5)*('Booking Guest Information'!$G$21:$G$170=$AA25)),"")</f>
        <v>0</v>
      </c>
      <c r="LF25" s="19">
        <f>IF($AA25&lt;&gt;"",SUMPRODUCT(('Booking Guest Information'!$A$21:$A$170&lt;&gt;"X")*('Booking Guest Information'!$M$21:$M$170&lt;=LF$5)*('Booking Guest Information'!$O$21:$O$170&gt;LF$5)*('Booking Guest Information'!$G$21:$G$170=$AA25)),"")</f>
        <v>0</v>
      </c>
      <c r="LG25" s="19">
        <f>IF($AA25&lt;&gt;"",SUMPRODUCT(('Booking Guest Information'!$A$21:$A$170&lt;&gt;"X")*('Booking Guest Information'!$M$21:$M$170&lt;=LG$5)*('Booking Guest Information'!$O$21:$O$170&gt;LG$5)*('Booking Guest Information'!$G$21:$G$170=$AA25)),"")</f>
        <v>0</v>
      </c>
      <c r="LH25" s="19">
        <f>IF($AA25&lt;&gt;"",SUMPRODUCT(('Booking Guest Information'!$A$21:$A$170&lt;&gt;"X")*('Booking Guest Information'!$M$21:$M$170&lt;=LH$5)*('Booking Guest Information'!$O$21:$O$170&gt;LH$5)*('Booking Guest Information'!$G$21:$G$170=$AA25)),"")</f>
        <v>0</v>
      </c>
      <c r="LI25" s="19">
        <f>IF($AA25&lt;&gt;"",SUMPRODUCT(('Booking Guest Information'!$A$21:$A$170&lt;&gt;"X")*('Booking Guest Information'!$M$21:$M$170&lt;=LI$5)*('Booking Guest Information'!$O$21:$O$170&gt;LI$5)*('Booking Guest Information'!$G$21:$G$170=$AA25)),"")</f>
        <v>0</v>
      </c>
      <c r="LJ25" s="19">
        <f>IF($AA25&lt;&gt;"",SUMPRODUCT(('Booking Guest Information'!$A$21:$A$170&lt;&gt;"X")*('Booking Guest Information'!$M$21:$M$170&lt;=LJ$5)*('Booking Guest Information'!$O$21:$O$170&gt;LJ$5)*('Booking Guest Information'!$G$21:$G$170=$AA25)),"")</f>
        <v>0</v>
      </c>
      <c r="LK25" s="19">
        <f>IF($AA25&lt;&gt;"",SUMPRODUCT(('Booking Guest Information'!$A$21:$A$170&lt;&gt;"X")*('Booking Guest Information'!$M$21:$M$170&lt;=LK$5)*('Booking Guest Information'!$O$21:$O$170&gt;LK$5)*('Booking Guest Information'!$G$21:$G$170=$AA25)),"")</f>
        <v>0</v>
      </c>
      <c r="LL25" s="19">
        <f>IF($AA25&lt;&gt;"",SUMPRODUCT(('Booking Guest Information'!$A$21:$A$170&lt;&gt;"X")*('Booking Guest Information'!$M$21:$M$170&lt;=LL$5)*('Booking Guest Information'!$O$21:$O$170&gt;LL$5)*('Booking Guest Information'!$G$21:$G$170=$AA25)),"")</f>
        <v>0</v>
      </c>
      <c r="LM25" s="19">
        <f>IF($AA25&lt;&gt;"",SUMPRODUCT(('Booking Guest Information'!$A$21:$A$170&lt;&gt;"X")*('Booking Guest Information'!$M$21:$M$170&lt;=LM$5)*('Booking Guest Information'!$O$21:$O$170&gt;LM$5)*('Booking Guest Information'!$G$21:$G$170=$AA25)),"")</f>
        <v>0</v>
      </c>
      <c r="LN25" s="19">
        <f>IF($AA25&lt;&gt;"",SUMPRODUCT(('Booking Guest Information'!$A$21:$A$170&lt;&gt;"X")*('Booking Guest Information'!$M$21:$M$170&lt;=LN$5)*('Booking Guest Information'!$O$21:$O$170&gt;LN$5)*('Booking Guest Information'!$G$21:$G$170=$AA25)),"")</f>
        <v>0</v>
      </c>
      <c r="LO25" s="19">
        <f>IF($AA25&lt;&gt;"",SUMPRODUCT(('Booking Guest Information'!$A$21:$A$170&lt;&gt;"X")*('Booking Guest Information'!$M$21:$M$170&lt;=LO$5)*('Booking Guest Information'!$O$21:$O$170&gt;LO$5)*('Booking Guest Information'!$G$21:$G$170=$AA25)),"")</f>
        <v>0</v>
      </c>
      <c r="LP25" s="19">
        <f>IF($AA25&lt;&gt;"",SUMPRODUCT(('Booking Guest Information'!$A$21:$A$170&lt;&gt;"X")*('Booking Guest Information'!$M$21:$M$170&lt;=LP$5)*('Booking Guest Information'!$O$21:$O$170&gt;LP$5)*('Booking Guest Information'!$G$21:$G$170=$AA25)),"")</f>
        <v>0</v>
      </c>
      <c r="LQ25" s="19">
        <f>IF($AA25&lt;&gt;"",SUMPRODUCT(('Booking Guest Information'!$A$21:$A$170&lt;&gt;"X")*('Booking Guest Information'!$M$21:$M$170&lt;=LQ$5)*('Booking Guest Information'!$O$21:$O$170&gt;LQ$5)*('Booking Guest Information'!$G$21:$G$170=$AA25)),"")</f>
        <v>0</v>
      </c>
      <c r="LR25" s="19">
        <f>IF($AA25&lt;&gt;"",SUMPRODUCT(('Booking Guest Information'!$A$21:$A$170&lt;&gt;"X")*('Booking Guest Information'!$M$21:$M$170&lt;=LR$5)*('Booking Guest Information'!$O$21:$O$170&gt;LR$5)*('Booking Guest Information'!$G$21:$G$170=$AA25)),"")</f>
        <v>0</v>
      </c>
      <c r="LS25" s="19">
        <f>IF($AA25&lt;&gt;"",SUMPRODUCT(('Booking Guest Information'!$A$21:$A$170&lt;&gt;"X")*('Booking Guest Information'!$M$21:$M$170&lt;=LS$5)*('Booking Guest Information'!$O$21:$O$170&gt;LS$5)*('Booking Guest Information'!$G$21:$G$170=$AA25)),"")</f>
        <v>0</v>
      </c>
      <c r="LT25" s="19">
        <f>IF($AA25&lt;&gt;"",SUMPRODUCT(('Booking Guest Information'!$A$21:$A$170&lt;&gt;"X")*('Booking Guest Information'!$M$21:$M$170&lt;=LT$5)*('Booking Guest Information'!$O$21:$O$170&gt;LT$5)*('Booking Guest Information'!$G$21:$G$170=$AA25)),"")</f>
        <v>0</v>
      </c>
      <c r="LU25" s="19">
        <f>IF($AA25&lt;&gt;"",SUMPRODUCT(('Booking Guest Information'!$A$21:$A$170&lt;&gt;"X")*('Booking Guest Information'!$M$21:$M$170&lt;=LU$5)*('Booking Guest Information'!$O$21:$O$170&gt;LU$5)*('Booking Guest Information'!$G$21:$G$170=$AA25)),"")</f>
        <v>0</v>
      </c>
      <c r="LV25" s="19">
        <f>IF($AA25&lt;&gt;"",SUMPRODUCT(('Booking Guest Information'!$A$21:$A$170&lt;&gt;"X")*('Booking Guest Information'!$M$21:$M$170&lt;=LV$5)*('Booking Guest Information'!$O$21:$O$170&gt;LV$5)*('Booking Guest Information'!$G$21:$G$170=$AA25)),"")</f>
        <v>0</v>
      </c>
      <c r="LW25" s="19">
        <f>IF($AA25&lt;&gt;"",SUMPRODUCT(('Booking Guest Information'!$A$21:$A$170&lt;&gt;"X")*('Booking Guest Information'!$M$21:$M$170&lt;=LW$5)*('Booking Guest Information'!$O$21:$O$170&gt;LW$5)*('Booking Guest Information'!$G$21:$G$170=$AA25)),"")</f>
        <v>0</v>
      </c>
      <c r="LX25" s="19">
        <f>IF($AA25&lt;&gt;"",SUMPRODUCT(('Booking Guest Information'!$A$21:$A$170&lt;&gt;"X")*('Booking Guest Information'!$M$21:$M$170&lt;=LX$5)*('Booking Guest Information'!$O$21:$O$170&gt;LX$5)*('Booking Guest Information'!$G$21:$G$170=$AA25)),"")</f>
        <v>0</v>
      </c>
      <c r="LY25" s="19">
        <f>IF($AA25&lt;&gt;"",SUMPRODUCT(('Booking Guest Information'!$A$21:$A$170&lt;&gt;"X")*('Booking Guest Information'!$M$21:$M$170&lt;=LY$5)*('Booking Guest Information'!$O$21:$O$170&gt;LY$5)*('Booking Guest Information'!$G$21:$G$170=$AA25)),"")</f>
        <v>0</v>
      </c>
      <c r="LZ25" s="19">
        <f>IF($AA25&lt;&gt;"",SUMPRODUCT(('Booking Guest Information'!$A$21:$A$170&lt;&gt;"X")*('Booking Guest Information'!$M$21:$M$170&lt;=LZ$5)*('Booking Guest Information'!$O$21:$O$170&gt;LZ$5)*('Booking Guest Information'!$G$21:$G$170=$AA25)),"")</f>
        <v>0</v>
      </c>
      <c r="MA25" s="19">
        <f>IF($AA25&lt;&gt;"",SUMPRODUCT(('Booking Guest Information'!$A$21:$A$170&lt;&gt;"X")*('Booking Guest Information'!$M$21:$M$170&lt;=MA$5)*('Booking Guest Information'!$O$21:$O$170&gt;MA$5)*('Booking Guest Information'!$G$21:$G$170=$AA25)),"")</f>
        <v>0</v>
      </c>
      <c r="MB25" s="19">
        <f>IF($AA25&lt;&gt;"",SUMPRODUCT(('Booking Guest Information'!$A$21:$A$170&lt;&gt;"X")*('Booking Guest Information'!$M$21:$M$170&lt;=MB$5)*('Booking Guest Information'!$O$21:$O$170&gt;MB$5)*('Booking Guest Information'!$G$21:$G$170=$AA25)),"")</f>
        <v>0</v>
      </c>
      <c r="MC25" s="19">
        <f>IF($AA25&lt;&gt;"",SUMPRODUCT(('Booking Guest Information'!$A$21:$A$170&lt;&gt;"X")*('Booking Guest Information'!$M$21:$M$170&lt;=MC$5)*('Booking Guest Information'!$O$21:$O$170&gt;MC$5)*('Booking Guest Information'!$G$21:$G$170=$AA25)),"")</f>
        <v>0</v>
      </c>
      <c r="MD25" s="19">
        <f>IF($AA25&lt;&gt;"",SUMPRODUCT(('Booking Guest Information'!$A$21:$A$170&lt;&gt;"X")*('Booking Guest Information'!$M$21:$M$170&lt;=MD$5)*('Booking Guest Information'!$O$21:$O$170&gt;MD$5)*('Booking Guest Information'!$G$21:$G$170=$AA25)),"")</f>
        <v>0</v>
      </c>
      <c r="ME25" s="19">
        <f>IF($AA25&lt;&gt;"",SUMPRODUCT(('Booking Guest Information'!$A$21:$A$170&lt;&gt;"X")*('Booking Guest Information'!$M$21:$M$170&lt;=ME$5)*('Booking Guest Information'!$O$21:$O$170&gt;ME$5)*('Booking Guest Information'!$G$21:$G$170=$AA25)),"")</f>
        <v>0</v>
      </c>
      <c r="MF25" s="19">
        <f>IF($AA25&lt;&gt;"",SUMPRODUCT(('Booking Guest Information'!$A$21:$A$170&lt;&gt;"X")*('Booking Guest Information'!$M$21:$M$170&lt;=MF$5)*('Booking Guest Information'!$O$21:$O$170&gt;MF$5)*('Booking Guest Information'!$G$21:$G$170=$AA25)),"")</f>
        <v>0</v>
      </c>
      <c r="MG25" s="19">
        <f>IF($AA25&lt;&gt;"",SUMPRODUCT(('Booking Guest Information'!$A$21:$A$170&lt;&gt;"X")*('Booking Guest Information'!$M$21:$M$170&lt;=MG$5)*('Booking Guest Information'!$O$21:$O$170&gt;MG$5)*('Booking Guest Information'!$G$21:$G$170=$AA25)),"")</f>
        <v>0</v>
      </c>
      <c r="MH25" s="19">
        <f>IF($AA25&lt;&gt;"",SUMPRODUCT(('Booking Guest Information'!$A$21:$A$170&lt;&gt;"X")*('Booking Guest Information'!$M$21:$M$170&lt;=MH$5)*('Booking Guest Information'!$O$21:$O$170&gt;MH$5)*('Booking Guest Information'!$G$21:$G$170=$AA25)),"")</f>
        <v>0</v>
      </c>
      <c r="MI25" s="19">
        <f>IF($AA25&lt;&gt;"",SUMPRODUCT(('Booking Guest Information'!$A$21:$A$170&lt;&gt;"X")*('Booking Guest Information'!$M$21:$M$170&lt;=MI$5)*('Booking Guest Information'!$O$21:$O$170&gt;MI$5)*('Booking Guest Information'!$G$21:$G$170=$AA25)),"")</f>
        <v>0</v>
      </c>
      <c r="MJ25" s="19">
        <f>IF($AA25&lt;&gt;"",SUMPRODUCT(('Booking Guest Information'!$A$21:$A$170&lt;&gt;"X")*('Booking Guest Information'!$M$21:$M$170&lt;=MJ$5)*('Booking Guest Information'!$O$21:$O$170&gt;MJ$5)*('Booking Guest Information'!$G$21:$G$170=$AA25)),"")</f>
        <v>0</v>
      </c>
      <c r="MK25" s="19">
        <f>IF($AA25&lt;&gt;"",SUMPRODUCT(('Booking Guest Information'!$A$21:$A$170&lt;&gt;"X")*('Booking Guest Information'!$M$21:$M$170&lt;=MK$5)*('Booking Guest Information'!$O$21:$O$170&gt;MK$5)*('Booking Guest Information'!$G$21:$G$170=$AA25)),"")</f>
        <v>0</v>
      </c>
      <c r="ML25" s="19">
        <f>IF($AA25&lt;&gt;"",SUMPRODUCT(('Booking Guest Information'!$A$21:$A$170&lt;&gt;"X")*('Booking Guest Information'!$M$21:$M$170&lt;=ML$5)*('Booking Guest Information'!$O$21:$O$170&gt;ML$5)*('Booking Guest Information'!$G$21:$G$170=$AA25)),"")</f>
        <v>0</v>
      </c>
      <c r="MM25" s="19">
        <f>IF($AA25&lt;&gt;"",SUMPRODUCT(('Booking Guest Information'!$A$21:$A$170&lt;&gt;"X")*('Booking Guest Information'!$M$21:$M$170&lt;=MM$5)*('Booking Guest Information'!$O$21:$O$170&gt;MM$5)*('Booking Guest Information'!$G$21:$G$170=$AA25)),"")</f>
        <v>0</v>
      </c>
      <c r="MN25" s="19">
        <f>IF($AA25&lt;&gt;"",SUMPRODUCT(('Booking Guest Information'!$A$21:$A$170&lt;&gt;"X")*('Booking Guest Information'!$M$21:$M$170&lt;=MN$5)*('Booking Guest Information'!$O$21:$O$170&gt;MN$5)*('Booking Guest Information'!$G$21:$G$170=$AA25)),"")</f>
        <v>0</v>
      </c>
      <c r="MO25" s="19">
        <f>IF($AA25&lt;&gt;"",SUMPRODUCT(('Booking Guest Information'!$A$21:$A$170&lt;&gt;"X")*('Booking Guest Information'!$M$21:$M$170&lt;=MO$5)*('Booking Guest Information'!$O$21:$O$170&gt;MO$5)*('Booking Guest Information'!$G$21:$G$170=$AA25)),"")</f>
        <v>0</v>
      </c>
      <c r="MP25" s="19">
        <f>IF($AA25&lt;&gt;"",SUMPRODUCT(('Booking Guest Information'!$A$21:$A$170&lt;&gt;"X")*('Booking Guest Information'!$M$21:$M$170&lt;=MP$5)*('Booking Guest Information'!$O$21:$O$170&gt;MP$5)*('Booking Guest Information'!$G$21:$G$170=$AA25)),"")</f>
        <v>0</v>
      </c>
      <c r="MQ25" s="19">
        <f>IF($AA25&lt;&gt;"",SUMPRODUCT(('Booking Guest Information'!$A$21:$A$170&lt;&gt;"X")*('Booking Guest Information'!$M$21:$M$170&lt;=MQ$5)*('Booking Guest Information'!$O$21:$O$170&gt;MQ$5)*('Booking Guest Information'!$G$21:$G$170=$AA25)),"")</f>
        <v>0</v>
      </c>
      <c r="MR25" s="19">
        <f>IF($AA25&lt;&gt;"",SUMPRODUCT(('Booking Guest Information'!$A$21:$A$170&lt;&gt;"X")*('Booking Guest Information'!$M$21:$M$170&lt;=MR$5)*('Booking Guest Information'!$O$21:$O$170&gt;MR$5)*('Booking Guest Information'!$G$21:$G$170=$AA25)),"")</f>
        <v>0</v>
      </c>
      <c r="MS25" s="19">
        <f>IF($AA25&lt;&gt;"",SUMPRODUCT(('Booking Guest Information'!$A$21:$A$170&lt;&gt;"X")*('Booking Guest Information'!$M$21:$M$170&lt;=MS$5)*('Booking Guest Information'!$O$21:$O$170&gt;MS$5)*('Booking Guest Information'!$G$21:$G$170=$AA25)),"")</f>
        <v>0</v>
      </c>
      <c r="MT25" s="19">
        <f>IF($AA25&lt;&gt;"",SUMPRODUCT(('Booking Guest Information'!$A$21:$A$170&lt;&gt;"X")*('Booking Guest Information'!$M$21:$M$170&lt;=MT$5)*('Booking Guest Information'!$O$21:$O$170&gt;MT$5)*('Booking Guest Information'!$G$21:$G$170=$AA25)),"")</f>
        <v>0</v>
      </c>
      <c r="MU25" s="19">
        <f>IF($AA25&lt;&gt;"",SUMPRODUCT(('Booking Guest Information'!$A$21:$A$170&lt;&gt;"X")*('Booking Guest Information'!$M$21:$M$170&lt;=MU$5)*('Booking Guest Information'!$O$21:$O$170&gt;MU$5)*('Booking Guest Information'!$G$21:$G$170=$AA25)),"")</f>
        <v>0</v>
      </c>
      <c r="MV25" s="19">
        <f>IF($AA25&lt;&gt;"",SUMPRODUCT(('Booking Guest Information'!$A$21:$A$170&lt;&gt;"X")*('Booking Guest Information'!$M$21:$M$170&lt;=MV$5)*('Booking Guest Information'!$O$21:$O$170&gt;MV$5)*('Booking Guest Information'!$G$21:$G$170=$AA25)),"")</f>
        <v>0</v>
      </c>
      <c r="MW25" s="19">
        <f>IF($AA25&lt;&gt;"",SUMPRODUCT(('Booking Guest Information'!$A$21:$A$170&lt;&gt;"X")*('Booking Guest Information'!$M$21:$M$170&lt;=MW$5)*('Booking Guest Information'!$O$21:$O$170&gt;MW$5)*('Booking Guest Information'!$G$21:$G$170=$AA25)),"")</f>
        <v>0</v>
      </c>
      <c r="MX25" s="19">
        <f>IF($AA25&lt;&gt;"",SUMPRODUCT(('Booking Guest Information'!$A$21:$A$170&lt;&gt;"X")*('Booking Guest Information'!$M$21:$M$170&lt;=MX$5)*('Booking Guest Information'!$O$21:$O$170&gt;MX$5)*('Booking Guest Information'!$G$21:$G$170=$AA25)),"")</f>
        <v>0</v>
      </c>
      <c r="MY25" s="19">
        <f>IF($AA25&lt;&gt;"",SUMPRODUCT(('Booking Guest Information'!$A$21:$A$170&lt;&gt;"X")*('Booking Guest Information'!$M$21:$M$170&lt;=MY$5)*('Booking Guest Information'!$O$21:$O$170&gt;MY$5)*('Booking Guest Information'!$G$21:$G$170=$AA25)),"")</f>
        <v>0</v>
      </c>
      <c r="MZ25" s="19">
        <f>IF($AA25&lt;&gt;"",SUMPRODUCT(('Booking Guest Information'!$A$21:$A$170&lt;&gt;"X")*('Booking Guest Information'!$M$21:$M$170&lt;=MZ$5)*('Booking Guest Information'!$O$21:$O$170&gt;MZ$5)*('Booking Guest Information'!$G$21:$G$170=$AA25)),"")</f>
        <v>0</v>
      </c>
      <c r="NA25" s="19">
        <f>IF($AA25&lt;&gt;"",SUMPRODUCT(('Booking Guest Information'!$A$21:$A$170&lt;&gt;"X")*('Booking Guest Information'!$M$21:$M$170&lt;=NA$5)*('Booking Guest Information'!$O$21:$O$170&gt;NA$5)*('Booking Guest Information'!$G$21:$G$170=$AA25)),"")</f>
        <v>0</v>
      </c>
      <c r="NB25" s="19">
        <f>IF($AA25&lt;&gt;"",SUMPRODUCT(('Booking Guest Information'!$A$21:$A$170&lt;&gt;"X")*('Booking Guest Information'!$M$21:$M$170&lt;=NB$5)*('Booking Guest Information'!$O$21:$O$170&gt;NB$5)*('Booking Guest Information'!$G$21:$G$170=$AA25)),"")</f>
        <v>0</v>
      </c>
      <c r="NC25" s="19">
        <f>IF($AA25&lt;&gt;"",SUMPRODUCT(('Booking Guest Information'!$A$21:$A$170&lt;&gt;"X")*('Booking Guest Information'!$M$21:$M$170&lt;=NC$5)*('Booking Guest Information'!$O$21:$O$170&gt;NC$5)*('Booking Guest Information'!$G$21:$G$170=$AA25)),"")</f>
        <v>0</v>
      </c>
      <c r="ND25" s="19">
        <f>IF($AA25&lt;&gt;"",SUMPRODUCT(('Booking Guest Information'!$A$21:$A$170&lt;&gt;"X")*('Booking Guest Information'!$M$21:$M$170&lt;=ND$5)*('Booking Guest Information'!$O$21:$O$170&gt;ND$5)*('Booking Guest Information'!$G$21:$G$170=$AA25)),"")</f>
        <v>0</v>
      </c>
      <c r="NE25" s="19">
        <f>IF($AA25&lt;&gt;"",SUMPRODUCT(('Booking Guest Information'!$A$21:$A$170&lt;&gt;"X")*('Booking Guest Information'!$M$21:$M$170&lt;=NE$5)*('Booking Guest Information'!$O$21:$O$170&gt;NE$5)*('Booking Guest Information'!$G$21:$G$170=$AA25)),"")</f>
        <v>0</v>
      </c>
      <c r="NF25" s="19">
        <f>IF($AA25&lt;&gt;"",SUMPRODUCT(('Booking Guest Information'!$A$21:$A$170&lt;&gt;"X")*('Booking Guest Information'!$M$21:$M$170&lt;=NF$5)*('Booking Guest Information'!$O$21:$O$170&gt;NF$5)*('Booking Guest Information'!$G$21:$G$170=$AA25)),"")</f>
        <v>0</v>
      </c>
      <c r="NG25" s="19">
        <f>IF($AA25&lt;&gt;"",SUMPRODUCT(('Booking Guest Information'!$A$21:$A$170&lt;&gt;"X")*('Booking Guest Information'!$M$21:$M$170&lt;=NG$5)*('Booking Guest Information'!$O$21:$O$170&gt;NG$5)*('Booking Guest Information'!$G$21:$G$170=$AA25)),"")</f>
        <v>0</v>
      </c>
      <c r="NH25" s="19">
        <f>IF($AA25&lt;&gt;"",SUMPRODUCT(('Booking Guest Information'!$A$21:$A$170&lt;&gt;"X")*('Booking Guest Information'!$M$21:$M$170&lt;=NH$5)*('Booking Guest Information'!$O$21:$O$170&gt;NH$5)*('Booking Guest Information'!$G$21:$G$170=$AA25)),"")</f>
        <v>0</v>
      </c>
      <c r="NI25" s="19">
        <f>IF($AA25&lt;&gt;"",SUMPRODUCT(('Booking Guest Information'!$A$21:$A$170&lt;&gt;"X")*('Booking Guest Information'!$M$21:$M$170&lt;=NI$5)*('Booking Guest Information'!$O$21:$O$170&gt;NI$5)*('Booking Guest Information'!$G$21:$G$170=$AA25)),"")</f>
        <v>0</v>
      </c>
      <c r="NJ25" s="19">
        <f>IF($AA25&lt;&gt;"",SUMPRODUCT(('Booking Guest Information'!$A$21:$A$170&lt;&gt;"X")*('Booking Guest Information'!$M$21:$M$170&lt;=NJ$5)*('Booking Guest Information'!$O$21:$O$170&gt;NJ$5)*('Booking Guest Information'!$G$21:$G$170=$AA25)),"")</f>
        <v>0</v>
      </c>
      <c r="NK25" s="19">
        <f>IF($AA25&lt;&gt;"",SUMPRODUCT(('Booking Guest Information'!$A$21:$A$170&lt;&gt;"X")*('Booking Guest Information'!$M$21:$M$170&lt;=NK$5)*('Booking Guest Information'!$O$21:$O$170&gt;NK$5)*('Booking Guest Information'!$G$21:$G$170=$AA25)),"")</f>
        <v>0</v>
      </c>
      <c r="NL25" s="19">
        <f>IF($AA25&lt;&gt;"",SUMPRODUCT(('Booking Guest Information'!$A$21:$A$170&lt;&gt;"X")*('Booking Guest Information'!$M$21:$M$170&lt;=NL$5)*('Booking Guest Information'!$O$21:$O$170&gt;NL$5)*('Booking Guest Information'!$G$21:$G$170=$AA25)),"")</f>
        <v>0</v>
      </c>
      <c r="NM25" s="19">
        <f>IF($AA25&lt;&gt;"",SUMPRODUCT(('Booking Guest Information'!$A$21:$A$170&lt;&gt;"X")*('Booking Guest Information'!$M$21:$M$170&lt;=NM$5)*('Booking Guest Information'!$O$21:$O$170&gt;NM$5)*('Booking Guest Information'!$G$21:$G$170=$AA25)),"")</f>
        <v>0</v>
      </c>
      <c r="NN25" s="19">
        <f>IF($AA25&lt;&gt;"",SUMPRODUCT(('Booking Guest Information'!$A$21:$A$170&lt;&gt;"X")*('Booking Guest Information'!$M$21:$M$170&lt;=NN$5)*('Booking Guest Information'!$O$21:$O$170&gt;NN$5)*('Booking Guest Information'!$G$21:$G$170=$AA25)),"")</f>
        <v>0</v>
      </c>
      <c r="NO25" s="19">
        <f>IF($AA25&lt;&gt;"",SUMPRODUCT(('Booking Guest Information'!$A$21:$A$170&lt;&gt;"X")*('Booking Guest Information'!$M$21:$M$170&lt;=NO$5)*('Booking Guest Information'!$O$21:$O$170&gt;NO$5)*('Booking Guest Information'!$G$21:$G$170=$AA25)),"")</f>
        <v>0</v>
      </c>
      <c r="NP25" s="19">
        <f>IF($AA25&lt;&gt;"",SUMPRODUCT(('Booking Guest Information'!$A$21:$A$170&lt;&gt;"X")*('Booking Guest Information'!$M$21:$M$170&lt;=NP$5)*('Booking Guest Information'!$O$21:$O$170&gt;NP$5)*('Booking Guest Information'!$G$21:$G$170=$AA25)),"")</f>
        <v>0</v>
      </c>
      <c r="NQ25" s="19">
        <f>IF($AA25&lt;&gt;"",SUMPRODUCT(('Booking Guest Information'!$A$21:$A$170&lt;&gt;"X")*('Booking Guest Information'!$M$21:$M$170&lt;=NQ$5)*('Booking Guest Information'!$O$21:$O$170&gt;NQ$5)*('Booking Guest Information'!$G$21:$G$170=$AA25)),"")</f>
        <v>0</v>
      </c>
      <c r="NR25" s="19">
        <f>IF($AA25&lt;&gt;"",SUMPRODUCT(('Booking Guest Information'!$A$21:$A$170&lt;&gt;"X")*('Booking Guest Information'!$M$21:$M$170&lt;=NR$5)*('Booking Guest Information'!$O$21:$O$170&gt;NR$5)*('Booking Guest Information'!$G$21:$G$170=$AA25)),"")</f>
        <v>0</v>
      </c>
      <c r="NS25" s="19">
        <f>IF($AA25&lt;&gt;"",SUMPRODUCT(('Booking Guest Information'!$A$21:$A$170&lt;&gt;"X")*('Booking Guest Information'!$M$21:$M$170&lt;=NS$5)*('Booking Guest Information'!$O$21:$O$170&gt;NS$5)*('Booking Guest Information'!$G$21:$G$170=$AA25)),"")</f>
        <v>0</v>
      </c>
      <c r="NT25" s="19">
        <f>IF($AA25&lt;&gt;"",SUMPRODUCT(('Booking Guest Information'!$A$21:$A$170&lt;&gt;"X")*('Booking Guest Information'!$M$21:$M$170&lt;=NT$5)*('Booking Guest Information'!$O$21:$O$170&gt;NT$5)*('Booking Guest Information'!$G$21:$G$170=$AA25)),"")</f>
        <v>0</v>
      </c>
      <c r="NU25" s="19">
        <f>IF($AA25&lt;&gt;"",SUMPRODUCT(('Booking Guest Information'!$A$21:$A$170&lt;&gt;"X")*('Booking Guest Information'!$M$21:$M$170&lt;=NU$5)*('Booking Guest Information'!$O$21:$O$170&gt;NU$5)*('Booking Guest Information'!$G$21:$G$170=$AA25)),"")</f>
        <v>0</v>
      </c>
      <c r="NV25" s="19">
        <f>IF($AA25&lt;&gt;"",SUMPRODUCT(('Booking Guest Information'!$A$21:$A$170&lt;&gt;"X")*('Booking Guest Information'!$M$21:$M$170&lt;=NV$5)*('Booking Guest Information'!$O$21:$O$170&gt;NV$5)*('Booking Guest Information'!$G$21:$G$170=$AA25)),"")</f>
        <v>0</v>
      </c>
      <c r="NW25" s="19">
        <f>IF($AA25&lt;&gt;"",SUMPRODUCT(('Booking Guest Information'!$A$21:$A$170&lt;&gt;"X")*('Booking Guest Information'!$M$21:$M$170&lt;=NW$5)*('Booking Guest Information'!$O$21:$O$170&gt;NW$5)*('Booking Guest Information'!$G$21:$G$170=$AA25)),"")</f>
        <v>0</v>
      </c>
      <c r="NX25" s="19">
        <f>IF($AA25&lt;&gt;"",SUMPRODUCT(('Booking Guest Information'!$A$21:$A$170&lt;&gt;"X")*('Booking Guest Information'!$M$21:$M$170&lt;=NX$5)*('Booking Guest Information'!$O$21:$O$170&gt;NX$5)*('Booking Guest Information'!$G$21:$G$170=$AA25)),"")</f>
        <v>0</v>
      </c>
      <c r="NY25" s="19">
        <f>IF($AA25&lt;&gt;"",SUMPRODUCT(('Booking Guest Information'!$A$21:$A$170&lt;&gt;"X")*('Booking Guest Information'!$M$21:$M$170&lt;=NY$5)*('Booking Guest Information'!$O$21:$O$170&gt;NY$5)*('Booking Guest Information'!$G$21:$G$170=$AA25)),"")</f>
        <v>0</v>
      </c>
      <c r="NZ25" s="19">
        <f>IF($AA25&lt;&gt;"",SUMPRODUCT(('Booking Guest Information'!$A$21:$A$170&lt;&gt;"X")*('Booking Guest Information'!$M$21:$M$170&lt;=NZ$5)*('Booking Guest Information'!$O$21:$O$170&gt;NZ$5)*('Booking Guest Information'!$G$21:$G$170=$AA25)),"")</f>
        <v>0</v>
      </c>
      <c r="OA25" s="19">
        <f>IF($AA25&lt;&gt;"",SUMPRODUCT(('Booking Guest Information'!$A$21:$A$170&lt;&gt;"X")*('Booking Guest Information'!$M$21:$M$170&lt;=OA$5)*('Booking Guest Information'!$O$21:$O$170&gt;OA$5)*('Booking Guest Information'!$G$21:$G$170=$AA25)),"")</f>
        <v>0</v>
      </c>
      <c r="OB25" s="19">
        <f>IF($AA25&lt;&gt;"",SUMPRODUCT(('Booking Guest Information'!$A$21:$A$170&lt;&gt;"X")*('Booking Guest Information'!$M$21:$M$170&lt;=OB$5)*('Booking Guest Information'!$O$21:$O$170&gt;OB$5)*('Booking Guest Information'!$G$21:$G$170=$AA25)),"")</f>
        <v>0</v>
      </c>
      <c r="OC25" s="19">
        <f>IF($AA25&lt;&gt;"",SUMPRODUCT(('Booking Guest Information'!$A$21:$A$170&lt;&gt;"X")*('Booking Guest Information'!$M$21:$M$170&lt;=OC$5)*('Booking Guest Information'!$O$21:$O$170&gt;OC$5)*('Booking Guest Information'!$G$21:$G$170=$AA25)),"")</f>
        <v>0</v>
      </c>
      <c r="OD25" s="19">
        <f>IF($AA25&lt;&gt;"",SUMPRODUCT(('Booking Guest Information'!$A$21:$A$170&lt;&gt;"X")*('Booking Guest Information'!$M$21:$M$170&lt;=OD$5)*('Booking Guest Information'!$O$21:$O$170&gt;OD$5)*('Booking Guest Information'!$G$21:$G$170=$AA25)),"")</f>
        <v>0</v>
      </c>
      <c r="OE25" s="19">
        <f>IF($AA25&lt;&gt;"",SUMPRODUCT(('Booking Guest Information'!$A$21:$A$170&lt;&gt;"X")*('Booking Guest Information'!$M$21:$M$170&lt;=OE$5)*('Booking Guest Information'!$O$21:$O$170&gt;OE$5)*('Booking Guest Information'!$G$21:$G$170=$AA25)),"")</f>
        <v>0</v>
      </c>
      <c r="OF25" s="19">
        <f>IF($AA25&lt;&gt;"",SUMPRODUCT(('Booking Guest Information'!$A$21:$A$170&lt;&gt;"X")*('Booking Guest Information'!$M$21:$M$170&lt;=OF$5)*('Booking Guest Information'!$O$21:$O$170&gt;OF$5)*('Booking Guest Information'!$G$21:$G$170=$AA25)),"")</f>
        <v>0</v>
      </c>
      <c r="OG25" s="19">
        <f>IF($AA25&lt;&gt;"",SUMPRODUCT(('Booking Guest Information'!$A$21:$A$170&lt;&gt;"X")*('Booking Guest Information'!$M$21:$M$170&lt;=OG$5)*('Booking Guest Information'!$O$21:$O$170&gt;OG$5)*('Booking Guest Information'!$G$21:$G$170=$AA25)),"")</f>
        <v>0</v>
      </c>
      <c r="OH25" s="19">
        <f>IF($AA25&lt;&gt;"",SUMPRODUCT(('Booking Guest Information'!$A$21:$A$170&lt;&gt;"X")*('Booking Guest Information'!$M$21:$M$170&lt;=OH$5)*('Booking Guest Information'!$O$21:$O$170&gt;OH$5)*('Booking Guest Information'!$G$21:$G$170=$AA25)),"")</f>
        <v>0</v>
      </c>
      <c r="OI25" s="19">
        <f>IF($AA25&lt;&gt;"",SUMPRODUCT(('Booking Guest Information'!$A$21:$A$170&lt;&gt;"X")*('Booking Guest Information'!$M$21:$M$170&lt;=OI$5)*('Booking Guest Information'!$O$21:$O$170&gt;OI$5)*('Booking Guest Information'!$G$21:$G$170=$AA25)),"")</f>
        <v>0</v>
      </c>
      <c r="OJ25" s="19">
        <f>IF($AA25&lt;&gt;"",SUMPRODUCT(('Booking Guest Information'!$A$21:$A$170&lt;&gt;"X")*('Booking Guest Information'!$M$21:$M$170&lt;=OJ$5)*('Booking Guest Information'!$O$21:$O$170&gt;OJ$5)*('Booking Guest Information'!$G$21:$G$170=$AA25)),"")</f>
        <v>0</v>
      </c>
      <c r="OK25" s="19">
        <f>IF($AA25&lt;&gt;"",SUMPRODUCT(('Booking Guest Information'!$A$21:$A$170&lt;&gt;"X")*('Booking Guest Information'!$M$21:$M$170&lt;=OK$5)*('Booking Guest Information'!$O$21:$O$170&gt;OK$5)*('Booking Guest Information'!$G$21:$G$170=$AA25)),"")</f>
        <v>0</v>
      </c>
      <c r="OL25" s="19">
        <f>IF($AA25&lt;&gt;"",SUMPRODUCT(('Booking Guest Information'!$A$21:$A$170&lt;&gt;"X")*('Booking Guest Information'!$M$21:$M$170&lt;=OL$5)*('Booking Guest Information'!$O$21:$O$170&gt;OL$5)*('Booking Guest Information'!$G$21:$G$170=$AA25)),"")</f>
        <v>0</v>
      </c>
      <c r="OM25" s="19">
        <f>IF($AA25&lt;&gt;"",SUMPRODUCT(('Booking Guest Information'!$A$21:$A$170&lt;&gt;"X")*('Booking Guest Information'!$M$21:$M$170&lt;=OM$5)*('Booking Guest Information'!$O$21:$O$170&gt;OM$5)*('Booking Guest Information'!$G$21:$G$170=$AA25)),"")</f>
        <v>0</v>
      </c>
      <c r="ON25" s="19">
        <f>IF($AA25&lt;&gt;"",SUMPRODUCT(('Booking Guest Information'!$A$21:$A$170&lt;&gt;"X")*('Booking Guest Information'!$M$21:$M$170&lt;=ON$5)*('Booking Guest Information'!$O$21:$O$170&gt;ON$5)*('Booking Guest Information'!$G$21:$G$170=$AA25)),"")</f>
        <v>0</v>
      </c>
      <c r="OO25" s="19">
        <f>IF($AA25&lt;&gt;"",SUMPRODUCT(('Booking Guest Information'!$A$21:$A$170&lt;&gt;"X")*('Booking Guest Information'!$M$21:$M$170&lt;=OO$5)*('Booking Guest Information'!$O$21:$O$170&gt;OO$5)*('Booking Guest Information'!$G$21:$G$170=$AA25)),"")</f>
        <v>0</v>
      </c>
      <c r="OP25" s="19">
        <f>IF($AA25&lt;&gt;"",SUMPRODUCT(('Booking Guest Information'!$A$21:$A$170&lt;&gt;"X")*('Booking Guest Information'!$M$21:$M$170&lt;=OP$5)*('Booking Guest Information'!$O$21:$O$170&gt;OP$5)*('Booking Guest Information'!$G$21:$G$170=$AA25)),"")</f>
        <v>0</v>
      </c>
      <c r="OQ25" s="19">
        <f>IF($AA25&lt;&gt;"",SUMPRODUCT(('Booking Guest Information'!$A$21:$A$170&lt;&gt;"X")*('Booking Guest Information'!$M$21:$M$170&lt;=OQ$5)*('Booking Guest Information'!$O$21:$O$170&gt;OQ$5)*('Booking Guest Information'!$G$21:$G$170=$AA25)),"")</f>
        <v>0</v>
      </c>
      <c r="OR25" s="19">
        <f>IF($AA25&lt;&gt;"",SUMPRODUCT(('Booking Guest Information'!$A$21:$A$170&lt;&gt;"X")*('Booking Guest Information'!$M$21:$M$170&lt;=OR$5)*('Booking Guest Information'!$O$21:$O$170&gt;OR$5)*('Booking Guest Information'!$G$21:$G$170=$AA25)),"")</f>
        <v>0</v>
      </c>
      <c r="OS25" s="19">
        <f>IF($AA25&lt;&gt;"",SUMPRODUCT(('Booking Guest Information'!$A$21:$A$170&lt;&gt;"X")*('Booking Guest Information'!$M$21:$M$170&lt;=OS$5)*('Booking Guest Information'!$O$21:$O$170&gt;OS$5)*('Booking Guest Information'!$G$21:$G$170=$AA25)),"")</f>
        <v>0</v>
      </c>
      <c r="OT25" s="19">
        <f>IF($AA25&lt;&gt;"",SUMPRODUCT(('Booking Guest Information'!$A$21:$A$170&lt;&gt;"X")*('Booking Guest Information'!$M$21:$M$170&lt;=OT$5)*('Booking Guest Information'!$O$21:$O$170&gt;OT$5)*('Booking Guest Information'!$G$21:$G$170=$AA25)),"")</f>
        <v>0</v>
      </c>
      <c r="OU25" s="19">
        <f>IF($AA25&lt;&gt;"",SUMPRODUCT(('Booking Guest Information'!$A$21:$A$170&lt;&gt;"X")*('Booking Guest Information'!$M$21:$M$170&lt;=OU$5)*('Booking Guest Information'!$O$21:$O$170&gt;OU$5)*('Booking Guest Information'!$G$21:$G$170=$AA25)),"")</f>
        <v>0</v>
      </c>
      <c r="OV25" s="19">
        <f>IF($AA25&lt;&gt;"",SUMPRODUCT(('Booking Guest Information'!$A$21:$A$170&lt;&gt;"X")*('Booking Guest Information'!$M$21:$M$170&lt;=OV$5)*('Booking Guest Information'!$O$21:$O$170&gt;OV$5)*('Booking Guest Information'!$G$21:$G$170=$AA25)),"")</f>
        <v>0</v>
      </c>
      <c r="OW25" s="19">
        <f>IF($AA25&lt;&gt;"",SUMPRODUCT(('Booking Guest Information'!$A$21:$A$170&lt;&gt;"X")*('Booking Guest Information'!$M$21:$M$170&lt;=OW$5)*('Booking Guest Information'!$O$21:$O$170&gt;OW$5)*('Booking Guest Information'!$G$21:$G$170=$AA25)),"")</f>
        <v>0</v>
      </c>
      <c r="OX25" s="19">
        <f>IF($AA25&lt;&gt;"",SUMPRODUCT(('Booking Guest Information'!$A$21:$A$170&lt;&gt;"X")*('Booking Guest Information'!$M$21:$M$170&lt;=OX$5)*('Booking Guest Information'!$O$21:$O$170&gt;OX$5)*('Booking Guest Information'!$G$21:$G$170=$AA25)),"")</f>
        <v>0</v>
      </c>
      <c r="OY25" s="19">
        <f>IF($AA25&lt;&gt;"",SUMPRODUCT(('Booking Guest Information'!$A$21:$A$170&lt;&gt;"X")*('Booking Guest Information'!$M$21:$M$170&lt;=OY$5)*('Booking Guest Information'!$O$21:$O$170&gt;OY$5)*('Booking Guest Information'!$G$21:$G$170=$AA25)),"")</f>
        <v>0</v>
      </c>
      <c r="OZ25" s="19">
        <f>IF($AA25&lt;&gt;"",SUMPRODUCT(('Booking Guest Information'!$A$21:$A$170&lt;&gt;"X")*('Booking Guest Information'!$M$21:$M$170&lt;=OZ$5)*('Booking Guest Information'!$O$21:$O$170&gt;OZ$5)*('Booking Guest Information'!$G$21:$G$170=$AA25)),"")</f>
        <v>0</v>
      </c>
      <c r="PA25" s="19">
        <f>IF($AA25&lt;&gt;"",SUMPRODUCT(('Booking Guest Information'!$A$21:$A$170&lt;&gt;"X")*('Booking Guest Information'!$M$21:$M$170&lt;=PA$5)*('Booking Guest Information'!$O$21:$O$170&gt;PA$5)*('Booking Guest Information'!$G$21:$G$170=$AA25)),"")</f>
        <v>0</v>
      </c>
      <c r="PB25" s="19">
        <f>IF($AA25&lt;&gt;"",SUMPRODUCT(('Booking Guest Information'!$A$21:$A$170&lt;&gt;"X")*('Booking Guest Information'!$M$21:$M$170&lt;=PB$5)*('Booking Guest Information'!$O$21:$O$170&gt;PB$5)*('Booking Guest Information'!$G$21:$G$170=$AA25)),"")</f>
        <v>0</v>
      </c>
      <c r="PC25" s="19">
        <f>IF($AA25&lt;&gt;"",SUMPRODUCT(('Booking Guest Information'!$A$21:$A$170&lt;&gt;"X")*('Booking Guest Information'!$M$21:$M$170&lt;=PC$5)*('Booking Guest Information'!$O$21:$O$170&gt;PC$5)*('Booking Guest Information'!$G$21:$G$170=$AA25)),"")</f>
        <v>0</v>
      </c>
      <c r="PD25" s="19">
        <f>IF($AA25&lt;&gt;"",SUMPRODUCT(('Booking Guest Information'!$A$21:$A$170&lt;&gt;"X")*('Booking Guest Information'!$M$21:$M$170&lt;=PD$5)*('Booking Guest Information'!$O$21:$O$170&gt;PD$5)*('Booking Guest Information'!$G$21:$G$170=$AA25)),"")</f>
        <v>0</v>
      </c>
      <c r="PE25" s="19">
        <f>IF($AA25&lt;&gt;"",SUMPRODUCT(('Booking Guest Information'!$A$21:$A$170&lt;&gt;"X")*('Booking Guest Information'!$M$21:$M$170&lt;=PE$5)*('Booking Guest Information'!$O$21:$O$170&gt;PE$5)*('Booking Guest Information'!$G$21:$G$170=$AA25)),"")</f>
        <v>0</v>
      </c>
      <c r="PF25" s="19">
        <f>IF($AA25&lt;&gt;"",SUMPRODUCT(('Booking Guest Information'!$A$21:$A$170&lt;&gt;"X")*('Booking Guest Information'!$M$21:$M$170&lt;=PF$5)*('Booking Guest Information'!$O$21:$O$170&gt;PF$5)*('Booking Guest Information'!$G$21:$G$170=$AA25)),"")</f>
        <v>0</v>
      </c>
      <c r="PG25" s="19">
        <f>IF($AA25&lt;&gt;"",SUMPRODUCT(('Booking Guest Information'!$A$21:$A$170&lt;&gt;"X")*('Booking Guest Information'!$M$21:$M$170&lt;=PG$5)*('Booking Guest Information'!$O$21:$O$170&gt;PG$5)*('Booking Guest Information'!$G$21:$G$170=$AA25)),"")</f>
        <v>0</v>
      </c>
      <c r="PH25" s="19">
        <f>IF($AA25&lt;&gt;"",SUMPRODUCT(('Booking Guest Information'!$A$21:$A$170&lt;&gt;"X")*('Booking Guest Information'!$M$21:$M$170&lt;=PH$5)*('Booking Guest Information'!$O$21:$O$170&gt;PH$5)*('Booking Guest Information'!$G$21:$G$170=$AA25)),"")</f>
        <v>0</v>
      </c>
      <c r="PI25" s="19">
        <f>IF($AA25&lt;&gt;"",SUMPRODUCT(('Booking Guest Information'!$A$21:$A$170&lt;&gt;"X")*('Booking Guest Information'!$M$21:$M$170&lt;=PI$5)*('Booking Guest Information'!$O$21:$O$170&gt;PI$5)*('Booking Guest Information'!$G$21:$G$170=$AA25)),"")</f>
        <v>0</v>
      </c>
      <c r="PJ25" s="19">
        <f>IF($AA25&lt;&gt;"",SUMPRODUCT(('Booking Guest Information'!$A$21:$A$170&lt;&gt;"X")*('Booking Guest Information'!$M$21:$M$170&lt;=PJ$5)*('Booking Guest Information'!$O$21:$O$170&gt;PJ$5)*('Booking Guest Information'!$G$21:$G$170=$AA25)),"")</f>
        <v>0</v>
      </c>
      <c r="PK25" s="19">
        <f>IF($AA25&lt;&gt;"",SUMPRODUCT(('Booking Guest Information'!$A$21:$A$170&lt;&gt;"X")*('Booking Guest Information'!$M$21:$M$170&lt;=PK$5)*('Booking Guest Information'!$O$21:$O$170&gt;PK$5)*('Booking Guest Information'!$G$21:$G$170=$AA25)),"")</f>
        <v>0</v>
      </c>
      <c r="PL25" s="19">
        <f>IF($AA25&lt;&gt;"",SUMPRODUCT(('Booking Guest Information'!$A$21:$A$170&lt;&gt;"X")*('Booking Guest Information'!$M$21:$M$170&lt;=PL$5)*('Booking Guest Information'!$O$21:$O$170&gt;PL$5)*('Booking Guest Information'!$G$21:$G$170=$AA25)),"")</f>
        <v>0</v>
      </c>
      <c r="PM25" s="19">
        <f>IF($AA25&lt;&gt;"",SUMPRODUCT(('Booking Guest Information'!$A$21:$A$170&lt;&gt;"X")*('Booking Guest Information'!$M$21:$M$170&lt;=PM$5)*('Booking Guest Information'!$O$21:$O$170&gt;PM$5)*('Booking Guest Information'!$G$21:$G$170=$AA25)),"")</f>
        <v>0</v>
      </c>
      <c r="PN25" s="19">
        <f>IF($AA25&lt;&gt;"",SUMPRODUCT(('Booking Guest Information'!$A$21:$A$170&lt;&gt;"X")*('Booking Guest Information'!$M$21:$M$170&lt;=PN$5)*('Booking Guest Information'!$O$21:$O$170&gt;PN$5)*('Booking Guest Information'!$G$21:$G$170=$AA25)),"")</f>
        <v>0</v>
      </c>
      <c r="PO25" s="19">
        <f>IF($AA25&lt;&gt;"",SUMPRODUCT(('Booking Guest Information'!$A$21:$A$170&lt;&gt;"X")*('Booking Guest Information'!$M$21:$M$170&lt;=PO$5)*('Booking Guest Information'!$O$21:$O$170&gt;PO$5)*('Booking Guest Information'!$G$21:$G$170=$AA25)),"")</f>
        <v>0</v>
      </c>
      <c r="PP25" s="19">
        <f>IF($AA25&lt;&gt;"",SUMPRODUCT(('Booking Guest Information'!$A$21:$A$170&lt;&gt;"X")*('Booking Guest Information'!$M$21:$M$170&lt;=PP$5)*('Booking Guest Information'!$O$21:$O$170&gt;PP$5)*('Booking Guest Information'!$G$21:$G$170=$AA25)),"")</f>
        <v>0</v>
      </c>
      <c r="PQ25" s="19">
        <f>IF($AA25&lt;&gt;"",SUMPRODUCT(('Booking Guest Information'!$A$21:$A$170&lt;&gt;"X")*('Booking Guest Information'!$M$21:$M$170&lt;=PQ$5)*('Booking Guest Information'!$O$21:$O$170&gt;PQ$5)*('Booking Guest Information'!$G$21:$G$170=$AA25)),"")</f>
        <v>0</v>
      </c>
      <c r="PR25" s="19">
        <f>IF($AA25&lt;&gt;"",SUMPRODUCT(('Booking Guest Information'!$A$21:$A$170&lt;&gt;"X")*('Booking Guest Information'!$M$21:$M$170&lt;=PR$5)*('Booking Guest Information'!$O$21:$O$170&gt;PR$5)*('Booking Guest Information'!$G$21:$G$170=$AA25)),"")</f>
        <v>0</v>
      </c>
      <c r="PS25" s="19">
        <f>IF($AA25&lt;&gt;"",SUMPRODUCT(('Booking Guest Information'!$A$21:$A$170&lt;&gt;"X")*('Booking Guest Information'!$M$21:$M$170&lt;=PS$5)*('Booking Guest Information'!$O$21:$O$170&gt;PS$5)*('Booking Guest Information'!$G$21:$G$170=$AA25)),"")</f>
        <v>0</v>
      </c>
      <c r="PT25" s="19">
        <f>IF($AA25&lt;&gt;"",SUMPRODUCT(('Booking Guest Information'!$A$21:$A$170&lt;&gt;"X")*('Booking Guest Information'!$M$21:$M$170&lt;=PT$5)*('Booking Guest Information'!$O$21:$O$170&gt;PT$5)*('Booking Guest Information'!$G$21:$G$170=$AA25)),"")</f>
        <v>0</v>
      </c>
      <c r="PU25" s="19">
        <f>IF($AA25&lt;&gt;"",SUMPRODUCT(('Booking Guest Information'!$A$21:$A$170&lt;&gt;"X")*('Booking Guest Information'!$M$21:$M$170&lt;=PU$5)*('Booking Guest Information'!$O$21:$O$170&gt;PU$5)*('Booking Guest Information'!$G$21:$G$170=$AA25)),"")</f>
        <v>0</v>
      </c>
      <c r="PV25" s="19">
        <f>IF($AA25&lt;&gt;"",SUMPRODUCT(('Booking Guest Information'!$A$21:$A$170&lt;&gt;"X")*('Booking Guest Information'!$M$21:$M$170&lt;=PV$5)*('Booking Guest Information'!$O$21:$O$170&gt;PV$5)*('Booking Guest Information'!$G$21:$G$170=$AA25)),"")</f>
        <v>0</v>
      </c>
      <c r="PW25" s="19">
        <f>IF($AA25&lt;&gt;"",SUMPRODUCT(('Booking Guest Information'!$A$21:$A$170&lt;&gt;"X")*('Booking Guest Information'!$M$21:$M$170&lt;=PW$5)*('Booking Guest Information'!$O$21:$O$170&gt;PW$5)*('Booking Guest Information'!$G$21:$G$170=$AA25)),"")</f>
        <v>0</v>
      </c>
      <c r="PX25" s="19">
        <f>IF($AA25&lt;&gt;"",SUMPRODUCT(('Booking Guest Information'!$A$21:$A$170&lt;&gt;"X")*('Booking Guest Information'!$M$21:$M$170&lt;=PX$5)*('Booking Guest Information'!$O$21:$O$170&gt;PX$5)*('Booking Guest Information'!$G$21:$G$170=$AA25)),"")</f>
        <v>0</v>
      </c>
      <c r="PY25" s="19">
        <f>IF($AA25&lt;&gt;"",SUMPRODUCT(('Booking Guest Information'!$A$21:$A$170&lt;&gt;"X")*('Booking Guest Information'!$M$21:$M$170&lt;=PY$5)*('Booking Guest Information'!$O$21:$O$170&gt;PY$5)*('Booking Guest Information'!$G$21:$G$170=$AA25)),"")</f>
        <v>0</v>
      </c>
      <c r="PZ25" s="19">
        <f>IF($AA25&lt;&gt;"",SUMPRODUCT(('Booking Guest Information'!$A$21:$A$170&lt;&gt;"X")*('Booking Guest Information'!$M$21:$M$170&lt;=PZ$5)*('Booking Guest Information'!$O$21:$O$170&gt;PZ$5)*('Booking Guest Information'!$G$21:$G$170=$AA25)),"")</f>
        <v>0</v>
      </c>
      <c r="QA25" s="19">
        <f>IF($AA25&lt;&gt;"",SUMPRODUCT(('Booking Guest Information'!$A$21:$A$170&lt;&gt;"X")*('Booking Guest Information'!$M$21:$M$170&lt;=QA$5)*('Booking Guest Information'!$O$21:$O$170&gt;QA$5)*('Booking Guest Information'!$G$21:$G$170=$AA25)),"")</f>
        <v>0</v>
      </c>
      <c r="QB25" s="19">
        <f>IF($AA25&lt;&gt;"",SUMPRODUCT(('Booking Guest Information'!$A$21:$A$170&lt;&gt;"X")*('Booking Guest Information'!$M$21:$M$170&lt;=QB$5)*('Booking Guest Information'!$O$21:$O$170&gt;QB$5)*('Booking Guest Information'!$G$21:$G$170=$AA25)),"")</f>
        <v>0</v>
      </c>
      <c r="QC25" s="19">
        <f>IF($AA25&lt;&gt;"",SUMPRODUCT(('Booking Guest Information'!$A$21:$A$170&lt;&gt;"X")*('Booking Guest Information'!$M$21:$M$170&lt;=QC$5)*('Booking Guest Information'!$O$21:$O$170&gt;QC$5)*('Booking Guest Information'!$G$21:$G$170=$AA25)),"")</f>
        <v>0</v>
      </c>
      <c r="QD25" s="19">
        <f>IF($AA25&lt;&gt;"",SUMPRODUCT(('Booking Guest Information'!$A$21:$A$170&lt;&gt;"X")*('Booking Guest Information'!$M$21:$M$170&lt;=QD$5)*('Booking Guest Information'!$O$21:$O$170&gt;QD$5)*('Booking Guest Information'!$G$21:$G$170=$AA25)),"")</f>
        <v>0</v>
      </c>
      <c r="QE25" s="19">
        <f>IF($AA25&lt;&gt;"",SUMPRODUCT(('Booking Guest Information'!$A$21:$A$170&lt;&gt;"X")*('Booking Guest Information'!$M$21:$M$170&lt;=QE$5)*('Booking Guest Information'!$O$21:$O$170&gt;QE$5)*('Booking Guest Information'!$G$21:$G$170=$AA25)),"")</f>
        <v>0</v>
      </c>
      <c r="QF25" s="19">
        <f>IF($AA25&lt;&gt;"",SUMPRODUCT(('Booking Guest Information'!$A$21:$A$170&lt;&gt;"X")*('Booking Guest Information'!$M$21:$M$170&lt;=QF$5)*('Booking Guest Information'!$O$21:$O$170&gt;QF$5)*('Booking Guest Information'!$G$21:$G$170=$AA25)),"")</f>
        <v>0</v>
      </c>
      <c r="QG25" s="19">
        <f>IF($AA25&lt;&gt;"",SUMPRODUCT(('Booking Guest Information'!$A$21:$A$170&lt;&gt;"X")*('Booking Guest Information'!$M$21:$M$170&lt;=QG$5)*('Booking Guest Information'!$O$21:$O$170&gt;QG$5)*('Booking Guest Information'!$G$21:$G$170=$AA25)),"")</f>
        <v>0</v>
      </c>
      <c r="QH25" s="19">
        <f>IF($AA25&lt;&gt;"",SUMPRODUCT(('Booking Guest Information'!$A$21:$A$170&lt;&gt;"X")*('Booking Guest Information'!$M$21:$M$170&lt;=QH$5)*('Booking Guest Information'!$O$21:$O$170&gt;QH$5)*('Booking Guest Information'!$G$21:$G$170=$AA25)),"")</f>
        <v>0</v>
      </c>
      <c r="QI25" s="19">
        <f>IF($AA25&lt;&gt;"",SUMPRODUCT(('Booking Guest Information'!$A$21:$A$170&lt;&gt;"X")*('Booking Guest Information'!$M$21:$M$170&lt;=QI$5)*('Booking Guest Information'!$O$21:$O$170&gt;QI$5)*('Booking Guest Information'!$G$21:$G$170=$AA25)),"")</f>
        <v>0</v>
      </c>
      <c r="QJ25" s="19">
        <f>IF($AA25&lt;&gt;"",SUMPRODUCT(('Booking Guest Information'!$A$21:$A$170&lt;&gt;"X")*('Booking Guest Information'!$M$21:$M$170&lt;=QJ$5)*('Booking Guest Information'!$O$21:$O$170&gt;QJ$5)*('Booking Guest Information'!$G$21:$G$170=$AA25)),"")</f>
        <v>0</v>
      </c>
      <c r="QK25" s="19">
        <f>IF($AA25&lt;&gt;"",SUMPRODUCT(('Booking Guest Information'!$A$21:$A$170&lt;&gt;"X")*('Booking Guest Information'!$M$21:$M$170&lt;=QK$5)*('Booking Guest Information'!$O$21:$O$170&gt;QK$5)*('Booking Guest Information'!$G$21:$G$170=$AA25)),"")</f>
        <v>0</v>
      </c>
      <c r="QL25" s="19">
        <f>IF($AA25&lt;&gt;"",SUMPRODUCT(('Booking Guest Information'!$A$21:$A$170&lt;&gt;"X")*('Booking Guest Information'!$M$21:$M$170&lt;=QL$5)*('Booking Guest Information'!$O$21:$O$170&gt;QL$5)*('Booking Guest Information'!$G$21:$G$170=$AA25)),"")</f>
        <v>0</v>
      </c>
      <c r="QM25" s="19">
        <f>IF($AA25&lt;&gt;"",SUMPRODUCT(('Booking Guest Information'!$A$21:$A$170&lt;&gt;"X")*('Booking Guest Information'!$M$21:$M$170&lt;=QM$5)*('Booking Guest Information'!$O$21:$O$170&gt;QM$5)*('Booking Guest Information'!$G$21:$G$170=$AA25)),"")</f>
        <v>0</v>
      </c>
      <c r="QN25" s="19">
        <f>IF($AA25&lt;&gt;"",SUMPRODUCT(('Booking Guest Information'!$A$21:$A$170&lt;&gt;"X")*('Booking Guest Information'!$M$21:$M$170&lt;=QN$5)*('Booking Guest Information'!$O$21:$O$170&gt;QN$5)*('Booking Guest Information'!$G$21:$G$170=$AA25)),"")</f>
        <v>0</v>
      </c>
      <c r="QO25" s="19">
        <f>IF($AA25&lt;&gt;"",SUMPRODUCT(('Booking Guest Information'!$A$21:$A$170&lt;&gt;"X")*('Booking Guest Information'!$M$21:$M$170&lt;=QO$5)*('Booking Guest Information'!$O$21:$O$170&gt;QO$5)*('Booking Guest Information'!$G$21:$G$170=$AA25)),"")</f>
        <v>0</v>
      </c>
      <c r="QP25" s="19">
        <f>IF($AA25&lt;&gt;"",SUMPRODUCT(('Booking Guest Information'!$A$21:$A$170&lt;&gt;"X")*('Booking Guest Information'!$M$21:$M$170&lt;=QP$5)*('Booking Guest Information'!$O$21:$O$170&gt;QP$5)*('Booking Guest Information'!$G$21:$G$170=$AA25)),"")</f>
        <v>0</v>
      </c>
      <c r="QQ25" s="19">
        <f>IF($AA25&lt;&gt;"",SUMPRODUCT(('Booking Guest Information'!$A$21:$A$170&lt;&gt;"X")*('Booking Guest Information'!$M$21:$M$170&lt;=QQ$5)*('Booking Guest Information'!$O$21:$O$170&gt;QQ$5)*('Booking Guest Information'!$G$21:$G$170=$AA25)),"")</f>
        <v>0</v>
      </c>
      <c r="QR25" s="19">
        <f>IF($AA25&lt;&gt;"",SUMPRODUCT(('Booking Guest Information'!$A$21:$A$170&lt;&gt;"X")*('Booking Guest Information'!$M$21:$M$170&lt;=QR$5)*('Booking Guest Information'!$O$21:$O$170&gt;QR$5)*('Booking Guest Information'!$G$21:$G$170=$AA25)),"")</f>
        <v>0</v>
      </c>
      <c r="QS25" s="19">
        <f>IF($AA25&lt;&gt;"",SUMPRODUCT(('Booking Guest Information'!$A$21:$A$170&lt;&gt;"X")*('Booking Guest Information'!$M$21:$M$170&lt;=QS$5)*('Booking Guest Information'!$O$21:$O$170&gt;QS$5)*('Booking Guest Information'!$G$21:$G$170=$AA25)),"")</f>
        <v>0</v>
      </c>
      <c r="QT25" s="19">
        <f>IF($AA25&lt;&gt;"",SUMPRODUCT(('Booking Guest Information'!$A$21:$A$170&lt;&gt;"X")*('Booking Guest Information'!$M$21:$M$170&lt;=QT$5)*('Booking Guest Information'!$O$21:$O$170&gt;QT$5)*('Booking Guest Information'!$G$21:$G$170=$AA25)),"")</f>
        <v>0</v>
      </c>
      <c r="QU25" s="19">
        <f>IF($AA25&lt;&gt;"",SUMPRODUCT(('Booking Guest Information'!$A$21:$A$170&lt;&gt;"X")*('Booking Guest Information'!$M$21:$M$170&lt;=QU$5)*('Booking Guest Information'!$O$21:$O$170&gt;QU$5)*('Booking Guest Information'!$G$21:$G$170=$AA25)),"")</f>
        <v>0</v>
      </c>
      <c r="QV25" s="19">
        <f>IF($AA25&lt;&gt;"",SUMPRODUCT(('Booking Guest Information'!$A$21:$A$170&lt;&gt;"X")*('Booking Guest Information'!$M$21:$M$170&lt;=QV$5)*('Booking Guest Information'!$O$21:$O$170&gt;QV$5)*('Booking Guest Information'!$G$21:$G$170=$AA25)),"")</f>
        <v>0</v>
      </c>
      <c r="QW25" s="19">
        <f>IF($AA25&lt;&gt;"",SUMPRODUCT(('Booking Guest Information'!$A$21:$A$170&lt;&gt;"X")*('Booking Guest Information'!$M$21:$M$170&lt;=QW$5)*('Booking Guest Information'!$O$21:$O$170&gt;QW$5)*('Booking Guest Information'!$G$21:$G$170=$AA25)),"")</f>
        <v>0</v>
      </c>
      <c r="QX25" s="19">
        <f>IF($AA25&lt;&gt;"",SUMPRODUCT(('Booking Guest Information'!$A$21:$A$170&lt;&gt;"X")*('Booking Guest Information'!$M$21:$M$170&lt;=QX$5)*('Booking Guest Information'!$O$21:$O$170&gt;QX$5)*('Booking Guest Information'!$G$21:$G$170=$AA25)),"")</f>
        <v>0</v>
      </c>
      <c r="QY25" s="19">
        <f>IF($AA25&lt;&gt;"",SUMPRODUCT(('Booking Guest Information'!$A$21:$A$170&lt;&gt;"X")*('Booking Guest Information'!$M$21:$M$170&lt;=QY$5)*('Booking Guest Information'!$O$21:$O$170&gt;QY$5)*('Booking Guest Information'!$G$21:$G$170=$AA25)),"")</f>
        <v>0</v>
      </c>
      <c r="QZ25" s="19">
        <f>IF($AA25&lt;&gt;"",SUMPRODUCT(('Booking Guest Information'!$A$21:$A$170&lt;&gt;"X")*('Booking Guest Information'!$M$21:$M$170&lt;=QZ$5)*('Booking Guest Information'!$O$21:$O$170&gt;QZ$5)*('Booking Guest Information'!$G$21:$G$170=$AA25)),"")</f>
        <v>0</v>
      </c>
      <c r="RA25" s="19">
        <f>IF($AA25&lt;&gt;"",SUMPRODUCT(('Booking Guest Information'!$A$21:$A$170&lt;&gt;"X")*('Booking Guest Information'!$M$21:$M$170&lt;=RA$5)*('Booking Guest Information'!$O$21:$O$170&gt;RA$5)*('Booking Guest Information'!$G$21:$G$170=$AA25)),"")</f>
        <v>0</v>
      </c>
      <c r="RB25" s="19">
        <f>IF($AA25&lt;&gt;"",SUMPRODUCT(('Booking Guest Information'!$A$21:$A$170&lt;&gt;"X")*('Booking Guest Information'!$M$21:$M$170&lt;=RB$5)*('Booking Guest Information'!$O$21:$O$170&gt;RB$5)*('Booking Guest Information'!$G$21:$G$170=$AA25)),"")</f>
        <v>0</v>
      </c>
      <c r="RC25" s="19">
        <f>IF($AA25&lt;&gt;"",SUMPRODUCT(('Booking Guest Information'!$A$21:$A$170&lt;&gt;"X")*('Booking Guest Information'!$M$21:$M$170&lt;=RC$5)*('Booking Guest Information'!$O$21:$O$170&gt;RC$5)*('Booking Guest Information'!$G$21:$G$170=$AA25)),"")</f>
        <v>0</v>
      </c>
      <c r="RD25" s="19">
        <f>IF($AA25&lt;&gt;"",SUMPRODUCT(('Booking Guest Information'!$A$21:$A$170&lt;&gt;"X")*('Booking Guest Information'!$M$21:$M$170&lt;=RD$5)*('Booking Guest Information'!$O$21:$O$170&gt;RD$5)*('Booking Guest Information'!$G$21:$G$170=$AA25)),"")</f>
        <v>0</v>
      </c>
      <c r="RE25" s="19">
        <f>IF($AA25&lt;&gt;"",SUMPRODUCT(('Booking Guest Information'!$A$21:$A$170&lt;&gt;"X")*('Booking Guest Information'!$M$21:$M$170&lt;=RE$5)*('Booking Guest Information'!$O$21:$O$170&gt;RE$5)*('Booking Guest Information'!$G$21:$G$170=$AA25)),"")</f>
        <v>0</v>
      </c>
      <c r="RF25" s="19">
        <f>IF($AA25&lt;&gt;"",SUMPRODUCT(('Booking Guest Information'!$A$21:$A$170&lt;&gt;"X")*('Booking Guest Information'!$M$21:$M$170&lt;=RF$5)*('Booking Guest Information'!$O$21:$O$170&gt;RF$5)*('Booking Guest Information'!$G$21:$G$170=$AA25)),"")</f>
        <v>0</v>
      </c>
      <c r="RG25" s="19">
        <f>IF($AA25&lt;&gt;"",SUMPRODUCT(('Booking Guest Information'!$A$21:$A$170&lt;&gt;"X")*('Booking Guest Information'!$M$21:$M$170&lt;=RG$5)*('Booking Guest Information'!$O$21:$O$170&gt;RG$5)*('Booking Guest Information'!$G$21:$G$170=$AA25)),"")</f>
        <v>0</v>
      </c>
      <c r="RH25" s="19">
        <f>IF($AA25&lt;&gt;"",SUMPRODUCT(('Booking Guest Information'!$A$21:$A$170&lt;&gt;"X")*('Booking Guest Information'!$M$21:$M$170&lt;=RH$5)*('Booking Guest Information'!$O$21:$O$170&gt;RH$5)*('Booking Guest Information'!$G$21:$G$170=$AA25)),"")</f>
        <v>0</v>
      </c>
      <c r="RI25" s="19">
        <f>IF($AA25&lt;&gt;"",SUMPRODUCT(('Booking Guest Information'!$A$21:$A$170&lt;&gt;"X")*('Booking Guest Information'!$M$21:$M$170&lt;=RI$5)*('Booking Guest Information'!$O$21:$O$170&gt;RI$5)*('Booking Guest Information'!$G$21:$G$170=$AA25)),"")</f>
        <v>0</v>
      </c>
      <c r="RJ25" s="19">
        <f>IF($AA25&lt;&gt;"",SUMPRODUCT(('Booking Guest Information'!$A$21:$A$170&lt;&gt;"X")*('Booking Guest Information'!$M$21:$M$170&lt;=RJ$5)*('Booking Guest Information'!$O$21:$O$170&gt;RJ$5)*('Booking Guest Information'!$G$21:$G$170=$AA25)),"")</f>
        <v>0</v>
      </c>
      <c r="RK25" s="19">
        <f>IF($AA25&lt;&gt;"",SUMPRODUCT(('Booking Guest Information'!$A$21:$A$170&lt;&gt;"X")*('Booking Guest Information'!$M$21:$M$170&lt;=RK$5)*('Booking Guest Information'!$O$21:$O$170&gt;RK$5)*('Booking Guest Information'!$G$21:$G$170=$AA25)),"")</f>
        <v>0</v>
      </c>
      <c r="RL25" s="19">
        <f>IF($AA25&lt;&gt;"",SUMPRODUCT(('Booking Guest Information'!$A$21:$A$170&lt;&gt;"X")*('Booking Guest Information'!$M$21:$M$170&lt;=RL$5)*('Booking Guest Information'!$O$21:$O$170&gt;RL$5)*('Booking Guest Information'!$G$21:$G$170=$AA25)),"")</f>
        <v>0</v>
      </c>
      <c r="RM25" s="19">
        <f>IF($AA25&lt;&gt;"",SUMPRODUCT(('Booking Guest Information'!$A$21:$A$170&lt;&gt;"X")*('Booking Guest Information'!$M$21:$M$170&lt;=RM$5)*('Booking Guest Information'!$O$21:$O$170&gt;RM$5)*('Booking Guest Information'!$G$21:$G$170=$AA25)),"")</f>
        <v>0</v>
      </c>
      <c r="RN25" s="19">
        <f>IF($AA25&lt;&gt;"",SUMPRODUCT(('Booking Guest Information'!$A$21:$A$170&lt;&gt;"X")*('Booking Guest Information'!$M$21:$M$170&lt;=RN$5)*('Booking Guest Information'!$O$21:$O$170&gt;RN$5)*('Booking Guest Information'!$G$21:$G$170=$AA25)),"")</f>
        <v>0</v>
      </c>
      <c r="RO25" s="19">
        <f>IF($AA25&lt;&gt;"",SUMPRODUCT(('Booking Guest Information'!$A$21:$A$170&lt;&gt;"X")*('Booking Guest Information'!$M$21:$M$170&lt;=RO$5)*('Booking Guest Information'!$O$21:$O$170&gt;RO$5)*('Booking Guest Information'!$G$21:$G$170=$AA25)),"")</f>
        <v>0</v>
      </c>
      <c r="RP25" s="19">
        <f>IF($AA25&lt;&gt;"",SUMPRODUCT(('Booking Guest Information'!$A$21:$A$170&lt;&gt;"X")*('Booking Guest Information'!$M$21:$M$170&lt;=RP$5)*('Booking Guest Information'!$O$21:$O$170&gt;RP$5)*('Booking Guest Information'!$G$21:$G$170=$AA25)),"")</f>
        <v>0</v>
      </c>
      <c r="RQ25" s="19">
        <f>IF($AA25&lt;&gt;"",SUMPRODUCT(('Booking Guest Information'!$A$21:$A$170&lt;&gt;"X")*('Booking Guest Information'!$M$21:$M$170&lt;=RQ$5)*('Booking Guest Information'!$O$21:$O$170&gt;RQ$5)*('Booking Guest Information'!$G$21:$G$170=$AA25)),"")</f>
        <v>0</v>
      </c>
      <c r="RR25" s="19">
        <f>IF($AA25&lt;&gt;"",SUMPRODUCT(('Booking Guest Information'!$A$21:$A$170&lt;&gt;"X")*('Booking Guest Information'!$M$21:$M$170&lt;=RR$5)*('Booking Guest Information'!$O$21:$O$170&gt;RR$5)*('Booking Guest Information'!$G$21:$G$170=$AA25)),"")</f>
        <v>0</v>
      </c>
      <c r="RS25" s="19">
        <f>IF($AA25&lt;&gt;"",SUMPRODUCT(('Booking Guest Information'!$A$21:$A$170&lt;&gt;"X")*('Booking Guest Information'!$M$21:$M$170&lt;=RS$5)*('Booking Guest Information'!$O$21:$O$170&gt;RS$5)*('Booking Guest Information'!$G$21:$G$170=$AA25)),"")</f>
        <v>0</v>
      </c>
      <c r="RT25" s="19">
        <f>IF($AA25&lt;&gt;"",SUMPRODUCT(('Booking Guest Information'!$A$21:$A$170&lt;&gt;"X")*('Booking Guest Information'!$M$21:$M$170&lt;=RT$5)*('Booking Guest Information'!$O$21:$O$170&gt;RT$5)*('Booking Guest Information'!$G$21:$G$170=$AA25)),"")</f>
        <v>0</v>
      </c>
      <c r="RU25" s="19">
        <f>IF($AA25&lt;&gt;"",SUMPRODUCT(('Booking Guest Information'!$A$21:$A$170&lt;&gt;"X")*('Booking Guest Information'!$M$21:$M$170&lt;=RU$5)*('Booking Guest Information'!$O$21:$O$170&gt;RU$5)*('Booking Guest Information'!$G$21:$G$170=$AA25)),"")</f>
        <v>0</v>
      </c>
      <c r="RV25" s="19">
        <f>IF($AA25&lt;&gt;"",SUMPRODUCT(('Booking Guest Information'!$A$21:$A$170&lt;&gt;"X")*('Booking Guest Information'!$M$21:$M$170&lt;=RV$5)*('Booking Guest Information'!$O$21:$O$170&gt;RV$5)*('Booking Guest Information'!$G$21:$G$170=$AA25)),"")</f>
        <v>0</v>
      </c>
      <c r="RW25" s="19">
        <f>IF($AA25&lt;&gt;"",SUMPRODUCT(('Booking Guest Information'!$A$21:$A$170&lt;&gt;"X")*('Booking Guest Information'!$M$21:$M$170&lt;=RW$5)*('Booking Guest Information'!$O$21:$O$170&gt;RW$5)*('Booking Guest Information'!$G$21:$G$170=$AA25)),"")</f>
        <v>0</v>
      </c>
      <c r="RX25" s="19">
        <f>IF($AA25&lt;&gt;"",SUMPRODUCT(('Booking Guest Information'!$A$21:$A$170&lt;&gt;"X")*('Booking Guest Information'!$M$21:$M$170&lt;=RX$5)*('Booking Guest Information'!$O$21:$O$170&gt;RX$5)*('Booking Guest Information'!$G$21:$G$170=$AA25)),"")</f>
        <v>0</v>
      </c>
      <c r="RY25" s="19">
        <f>IF($AA25&lt;&gt;"",SUMPRODUCT(('Booking Guest Information'!$A$21:$A$170&lt;&gt;"X")*('Booking Guest Information'!$M$21:$M$170&lt;=RY$5)*('Booking Guest Information'!$O$21:$O$170&gt;RY$5)*('Booking Guest Information'!$G$21:$G$170=$AA25)),"")</f>
        <v>0</v>
      </c>
      <c r="RZ25" s="19">
        <f>IF($AA25&lt;&gt;"",SUMPRODUCT(('Booking Guest Information'!$A$21:$A$170&lt;&gt;"X")*('Booking Guest Information'!$M$21:$M$170&lt;=RZ$5)*('Booking Guest Information'!$O$21:$O$170&gt;RZ$5)*('Booking Guest Information'!$G$21:$G$170=$AA25)),"")</f>
        <v>0</v>
      </c>
      <c r="SA25" s="19">
        <f>IF($AA25&lt;&gt;"",SUMPRODUCT(('Booking Guest Information'!$A$21:$A$170&lt;&gt;"X")*('Booking Guest Information'!$M$21:$M$170&lt;=SA$5)*('Booking Guest Information'!$O$21:$O$170&gt;SA$5)*('Booking Guest Information'!$G$21:$G$170=$AA25)),"")</f>
        <v>0</v>
      </c>
      <c r="SB25" s="19">
        <f>IF($AA25&lt;&gt;"",SUMPRODUCT(('Booking Guest Information'!$A$21:$A$170&lt;&gt;"X")*('Booking Guest Information'!$M$21:$M$170&lt;=SB$5)*('Booking Guest Information'!$O$21:$O$170&gt;SB$5)*('Booking Guest Information'!$G$21:$G$170=$AA25)),"")</f>
        <v>0</v>
      </c>
      <c r="SC25" s="19">
        <f>IF($AA25&lt;&gt;"",SUMPRODUCT(('Booking Guest Information'!$A$21:$A$170&lt;&gt;"X")*('Booking Guest Information'!$M$21:$M$170&lt;=SC$5)*('Booking Guest Information'!$O$21:$O$170&gt;SC$5)*('Booking Guest Information'!$G$21:$G$170=$AA25)),"")</f>
        <v>0</v>
      </c>
      <c r="SD25" s="19">
        <f>IF($AA25&lt;&gt;"",SUMPRODUCT(('Booking Guest Information'!$A$21:$A$170&lt;&gt;"X")*('Booking Guest Information'!$M$21:$M$170&lt;=SD$5)*('Booking Guest Information'!$O$21:$O$170&gt;SD$5)*('Booking Guest Information'!$G$21:$G$170=$AA25)),"")</f>
        <v>0</v>
      </c>
      <c r="SE25" s="19">
        <f>IF($AA25&lt;&gt;"",SUMPRODUCT(('Booking Guest Information'!$A$21:$A$170&lt;&gt;"X")*('Booking Guest Information'!$M$21:$M$170&lt;=SE$5)*('Booking Guest Information'!$O$21:$O$170&gt;SE$5)*('Booking Guest Information'!$G$21:$G$170=$AA25)),"")</f>
        <v>0</v>
      </c>
      <c r="SF25" s="19">
        <f>IF($AA25&lt;&gt;"",SUMPRODUCT(('Booking Guest Information'!$A$21:$A$170&lt;&gt;"X")*('Booking Guest Information'!$M$21:$M$170&lt;=SF$5)*('Booking Guest Information'!$O$21:$O$170&gt;SF$5)*('Booking Guest Information'!$G$21:$G$170=$AA25)),"")</f>
        <v>0</v>
      </c>
      <c r="SG25" s="19">
        <f>IF($AA25&lt;&gt;"",SUMPRODUCT(('Booking Guest Information'!$A$21:$A$170&lt;&gt;"X")*('Booking Guest Information'!$M$21:$M$170&lt;=SG$5)*('Booking Guest Information'!$O$21:$O$170&gt;SG$5)*('Booking Guest Information'!$G$21:$G$170=$AA25)),"")</f>
        <v>0</v>
      </c>
      <c r="SH25" s="19">
        <f>IF($AA25&lt;&gt;"",SUMPRODUCT(('Booking Guest Information'!$A$21:$A$170&lt;&gt;"X")*('Booking Guest Information'!$M$21:$M$170&lt;=SH$5)*('Booking Guest Information'!$O$21:$O$170&gt;SH$5)*('Booking Guest Information'!$G$21:$G$170=$AA25)),"")</f>
        <v>0</v>
      </c>
      <c r="SI25" s="19">
        <f>IF($AA25&lt;&gt;"",SUMPRODUCT(('Booking Guest Information'!$A$21:$A$170&lt;&gt;"X")*('Booking Guest Information'!$M$21:$M$170&lt;=SI$5)*('Booking Guest Information'!$O$21:$O$170&gt;SI$5)*('Booking Guest Information'!$G$21:$G$170=$AA25)),"")</f>
        <v>0</v>
      </c>
      <c r="SJ25" s="19">
        <f>IF($AA25&lt;&gt;"",SUMPRODUCT(('Booking Guest Information'!$A$21:$A$170&lt;&gt;"X")*('Booking Guest Information'!$M$21:$M$170&lt;=SJ$5)*('Booking Guest Information'!$O$21:$O$170&gt;SJ$5)*('Booking Guest Information'!$G$21:$G$170=$AA25)),"")</f>
        <v>0</v>
      </c>
      <c r="SK25" s="19">
        <f>IF($AA25&lt;&gt;"",SUMPRODUCT(('Booking Guest Information'!$A$21:$A$170&lt;&gt;"X")*('Booking Guest Information'!$M$21:$M$170&lt;=SK$5)*('Booking Guest Information'!$O$21:$O$170&gt;SK$5)*('Booking Guest Information'!$G$21:$G$170=$AA25)),"")</f>
        <v>0</v>
      </c>
      <c r="SL25" s="19">
        <f>IF($AA25&lt;&gt;"",SUMPRODUCT(('Booking Guest Information'!$A$21:$A$170&lt;&gt;"X")*('Booking Guest Information'!$M$21:$M$170&lt;=SL$5)*('Booking Guest Information'!$O$21:$O$170&gt;SL$5)*('Booking Guest Information'!$G$21:$G$170=$AA25)),"")</f>
        <v>0</v>
      </c>
      <c r="SM25" s="19">
        <f>IF($AA25&lt;&gt;"",SUMPRODUCT(('Booking Guest Information'!$A$21:$A$170&lt;&gt;"X")*('Booking Guest Information'!$M$21:$M$170&lt;=SM$5)*('Booking Guest Information'!$O$21:$O$170&gt;SM$5)*('Booking Guest Information'!$G$21:$G$170=$AA25)),"")</f>
        <v>0</v>
      </c>
      <c r="SN25" s="19">
        <f>IF($AA25&lt;&gt;"",SUMPRODUCT(('Booking Guest Information'!$A$21:$A$170&lt;&gt;"X")*('Booking Guest Information'!$M$21:$M$170&lt;=SN$5)*('Booking Guest Information'!$O$21:$O$170&gt;SN$5)*('Booking Guest Information'!$G$21:$G$170=$AA25)),"")</f>
        <v>0</v>
      </c>
      <c r="SO25" s="19">
        <f>IF($AA25&lt;&gt;"",SUMPRODUCT(('Booking Guest Information'!$A$21:$A$170&lt;&gt;"X")*('Booking Guest Information'!$M$21:$M$170&lt;=SO$5)*('Booking Guest Information'!$O$21:$O$170&gt;SO$5)*('Booking Guest Information'!$G$21:$G$170=$AA25)),"")</f>
        <v>0</v>
      </c>
      <c r="SP25" s="19">
        <f>IF($AA25&lt;&gt;"",SUMPRODUCT(('Booking Guest Information'!$A$21:$A$170&lt;&gt;"X")*('Booking Guest Information'!$M$21:$M$170&lt;=SP$5)*('Booking Guest Information'!$O$21:$O$170&gt;SP$5)*('Booking Guest Information'!$G$21:$G$170=$AA25)),"")</f>
        <v>0</v>
      </c>
      <c r="SQ25" s="19">
        <f>IF($AA25&lt;&gt;"",SUMPRODUCT(('Booking Guest Information'!$A$21:$A$170&lt;&gt;"X")*('Booking Guest Information'!$M$21:$M$170&lt;=SQ$5)*('Booking Guest Information'!$O$21:$O$170&gt;SQ$5)*('Booking Guest Information'!$G$21:$G$170=$AA25)),"")</f>
        <v>0</v>
      </c>
      <c r="SR25" s="19">
        <f>IF($AA25&lt;&gt;"",SUMPRODUCT(('Booking Guest Information'!$A$21:$A$170&lt;&gt;"X")*('Booking Guest Information'!$M$21:$M$170&lt;=SR$5)*('Booking Guest Information'!$O$21:$O$170&gt;SR$5)*('Booking Guest Information'!$G$21:$G$170=$AA25)),"")</f>
        <v>0</v>
      </c>
      <c r="SS25" s="19">
        <f>IF($AA25&lt;&gt;"",SUMPRODUCT(('Booking Guest Information'!$A$21:$A$170&lt;&gt;"X")*('Booking Guest Information'!$M$21:$M$170&lt;=SS$5)*('Booking Guest Information'!$O$21:$O$170&gt;SS$5)*('Booking Guest Information'!$G$21:$G$170=$AA25)),"")</f>
        <v>0</v>
      </c>
      <c r="ST25" s="19">
        <f>IF($AA25&lt;&gt;"",SUMPRODUCT(('Booking Guest Information'!$A$21:$A$170&lt;&gt;"X")*('Booking Guest Information'!$M$21:$M$170&lt;=ST$5)*('Booking Guest Information'!$O$21:$O$170&gt;ST$5)*('Booking Guest Information'!$G$21:$G$170=$AA25)),"")</f>
        <v>0</v>
      </c>
      <c r="SU25" s="19">
        <f>IF($AA25&lt;&gt;"",SUMPRODUCT(('Booking Guest Information'!$A$21:$A$170&lt;&gt;"X")*('Booking Guest Information'!$M$21:$M$170&lt;=SU$5)*('Booking Guest Information'!$O$21:$O$170&gt;SU$5)*('Booking Guest Information'!$G$21:$G$170=$AA25)),"")</f>
        <v>0</v>
      </c>
      <c r="SV25" s="19">
        <f>IF($AA25&lt;&gt;"",SUMPRODUCT(('Booking Guest Information'!$A$21:$A$170&lt;&gt;"X")*('Booking Guest Information'!$M$21:$M$170&lt;=SV$5)*('Booking Guest Information'!$O$21:$O$170&gt;SV$5)*('Booking Guest Information'!$G$21:$G$170=$AA25)),"")</f>
        <v>0</v>
      </c>
      <c r="SW25" s="19">
        <f>IF($AA25&lt;&gt;"",SUMPRODUCT(('Booking Guest Information'!$A$21:$A$170&lt;&gt;"X")*('Booking Guest Information'!$M$21:$M$170&lt;=SW$5)*('Booking Guest Information'!$O$21:$O$170&gt;SW$5)*('Booking Guest Information'!$G$21:$G$170=$AA25)),"")</f>
        <v>0</v>
      </c>
      <c r="SX25" s="19">
        <f>IF($AA25&lt;&gt;"",SUMPRODUCT(('Booking Guest Information'!$A$21:$A$170&lt;&gt;"X")*('Booking Guest Information'!$M$21:$M$170&lt;=SX$5)*('Booking Guest Information'!$O$21:$O$170&gt;SX$5)*('Booking Guest Information'!$G$21:$G$170=$AA25)),"")</f>
        <v>0</v>
      </c>
      <c r="SY25" s="19">
        <f>IF($AA25&lt;&gt;"",SUMPRODUCT(('Booking Guest Information'!$A$21:$A$170&lt;&gt;"X")*('Booking Guest Information'!$M$21:$M$170&lt;=SY$5)*('Booking Guest Information'!$O$21:$O$170&gt;SY$5)*('Booking Guest Information'!$G$21:$G$170=$AA25)),"")</f>
        <v>0</v>
      </c>
      <c r="SZ25" s="19">
        <f>IF($AA25&lt;&gt;"",SUMPRODUCT(('Booking Guest Information'!$A$21:$A$170&lt;&gt;"X")*('Booking Guest Information'!$M$21:$M$170&lt;=SZ$5)*('Booking Guest Information'!$O$21:$O$170&gt;SZ$5)*('Booking Guest Information'!$G$21:$G$170=$AA25)),"")</f>
        <v>0</v>
      </c>
      <c r="TA25" s="19">
        <f>IF($AA25&lt;&gt;"",SUMPRODUCT(('Booking Guest Information'!$A$21:$A$170&lt;&gt;"X")*('Booking Guest Information'!$M$21:$M$170&lt;=TA$5)*('Booking Guest Information'!$O$21:$O$170&gt;TA$5)*('Booking Guest Information'!$G$21:$G$170=$AA25)),"")</f>
        <v>0</v>
      </c>
      <c r="TB25" s="19">
        <f>IF($AA25&lt;&gt;"",SUMPRODUCT(('Booking Guest Information'!$A$21:$A$170&lt;&gt;"X")*('Booking Guest Information'!$M$21:$M$170&lt;=TB$5)*('Booking Guest Information'!$O$21:$O$170&gt;TB$5)*('Booking Guest Information'!$G$21:$G$170=$AA25)),"")</f>
        <v>0</v>
      </c>
      <c r="TC25" s="19">
        <f>IF($AA25&lt;&gt;"",SUMPRODUCT(('Booking Guest Information'!$A$21:$A$170&lt;&gt;"X")*('Booking Guest Information'!$M$21:$M$170&lt;=TC$5)*('Booking Guest Information'!$O$21:$O$170&gt;TC$5)*('Booking Guest Information'!$G$21:$G$170=$AA25)),"")</f>
        <v>0</v>
      </c>
      <c r="TD25" s="19">
        <f>IF($AA25&lt;&gt;"",SUMPRODUCT(('Booking Guest Information'!$A$21:$A$170&lt;&gt;"X")*('Booking Guest Information'!$M$21:$M$170&lt;=TD$5)*('Booking Guest Information'!$O$21:$O$170&gt;TD$5)*('Booking Guest Information'!$G$21:$G$170=$AA25)),"")</f>
        <v>0</v>
      </c>
      <c r="TE25" s="19">
        <f>IF($AA25&lt;&gt;"",SUMPRODUCT(('Booking Guest Information'!$A$21:$A$170&lt;&gt;"X")*('Booking Guest Information'!$M$21:$M$170&lt;=TE$5)*('Booking Guest Information'!$O$21:$O$170&gt;TE$5)*('Booking Guest Information'!$G$21:$G$170=$AA25)),"")</f>
        <v>0</v>
      </c>
      <c r="TF25" s="19">
        <f>IF($AA25&lt;&gt;"",SUMPRODUCT(('Booking Guest Information'!$A$21:$A$170&lt;&gt;"X")*('Booking Guest Information'!$M$21:$M$170&lt;=TF$5)*('Booking Guest Information'!$O$21:$O$170&gt;TF$5)*('Booking Guest Information'!$G$21:$G$170=$AA25)),"")</f>
        <v>0</v>
      </c>
      <c r="TG25" s="19">
        <f>IF($AA25&lt;&gt;"",SUMPRODUCT(('Booking Guest Information'!$A$21:$A$170&lt;&gt;"X")*('Booking Guest Information'!$M$21:$M$170&lt;=TG$5)*('Booking Guest Information'!$O$21:$O$170&gt;TG$5)*('Booking Guest Information'!$G$21:$G$170=$AA25)),"")</f>
        <v>0</v>
      </c>
      <c r="TH25" s="19">
        <f>IF($AA25&lt;&gt;"",SUMPRODUCT(('Booking Guest Information'!$A$21:$A$170&lt;&gt;"X")*('Booking Guest Information'!$M$21:$M$170&lt;=TH$5)*('Booking Guest Information'!$O$21:$O$170&gt;TH$5)*('Booking Guest Information'!$G$21:$G$170=$AA25)),"")</f>
        <v>0</v>
      </c>
      <c r="TI25" s="19">
        <f>IF($AA25&lt;&gt;"",SUMPRODUCT(('Booking Guest Information'!$A$21:$A$170&lt;&gt;"X")*('Booking Guest Information'!$M$21:$M$170&lt;=TI$5)*('Booking Guest Information'!$O$21:$O$170&gt;TI$5)*('Booking Guest Information'!$G$21:$G$170=$AA25)),"")</f>
        <v>0</v>
      </c>
      <c r="TJ25" s="19">
        <f>IF($AA25&lt;&gt;"",SUMPRODUCT(('Booking Guest Information'!$A$21:$A$170&lt;&gt;"X")*('Booking Guest Information'!$M$21:$M$170&lt;=TJ$5)*('Booking Guest Information'!$O$21:$O$170&gt;TJ$5)*('Booking Guest Information'!$G$21:$G$170=$AA25)),"")</f>
        <v>0</v>
      </c>
      <c r="TK25" s="19">
        <f>IF($AA25&lt;&gt;"",SUMPRODUCT(('Booking Guest Information'!$A$21:$A$170&lt;&gt;"X")*('Booking Guest Information'!$M$21:$M$170&lt;=TK$5)*('Booking Guest Information'!$O$21:$O$170&gt;TK$5)*('Booking Guest Information'!$G$21:$G$170=$AA25)),"")</f>
        <v>0</v>
      </c>
    </row>
    <row r="26" spans="2:531" x14ac:dyDescent="0.3">
      <c r="B26" s="19"/>
      <c r="C26" s="19"/>
      <c r="D26" s="19"/>
      <c r="E26" s="19"/>
      <c r="F26" s="19"/>
      <c r="G26" s="19"/>
      <c r="H26" s="19"/>
      <c r="I26" s="19"/>
      <c r="J26" s="19"/>
      <c r="K26" s="19"/>
      <c r="L26" s="19"/>
      <c r="M26" s="19"/>
      <c r="N26" s="19"/>
      <c r="O26" s="19"/>
      <c r="P26" s="19"/>
      <c r="Q26" s="19"/>
      <c r="R26" s="19"/>
      <c r="S26" s="19"/>
      <c r="T26" s="19"/>
      <c r="U26" s="19"/>
      <c r="V26" s="19"/>
      <c r="AA26" s="19">
        <f>IF('Room Information'!L18&lt;&gt;"",'Room Information'!L18,"")</f>
        <v>212</v>
      </c>
      <c r="AB26" s="19">
        <f>IF($AA26&lt;&gt;"",SUMPRODUCT(('Booking Guest Information'!$A$21:$A$170&lt;&gt;"X")*('Booking Guest Information'!$M$21:$M$170&lt;=AB$5)*('Booking Guest Information'!$O$21:$O$170&gt;AB$5)*('Booking Guest Information'!$G$21:$G$170=$AA26)),"")</f>
        <v>0</v>
      </c>
      <c r="AC26" s="19">
        <f>IF($AA26&lt;&gt;"",SUMPRODUCT(('Booking Guest Information'!$A$21:$A$170&lt;&gt;"X")*('Booking Guest Information'!$M$21:$M$170&lt;=AC$5)*('Booking Guest Information'!$O$21:$O$170&gt;AC$5)*('Booking Guest Information'!$G$21:$G$170=$AA26)),"")</f>
        <v>0</v>
      </c>
      <c r="AD26" s="19">
        <f>IF($AA26&lt;&gt;"",SUMPRODUCT(('Booking Guest Information'!$A$21:$A$170&lt;&gt;"X")*('Booking Guest Information'!$M$21:$M$170&lt;=AD$5)*('Booking Guest Information'!$O$21:$O$170&gt;AD$5)*('Booking Guest Information'!$G$21:$G$170=$AA26)),"")</f>
        <v>0</v>
      </c>
      <c r="AE26" s="19">
        <f>IF($AA26&lt;&gt;"",SUMPRODUCT(('Booking Guest Information'!$A$21:$A$170&lt;&gt;"X")*('Booking Guest Information'!$M$21:$M$170&lt;=AE$5)*('Booking Guest Information'!$O$21:$O$170&gt;AE$5)*('Booking Guest Information'!$G$21:$G$170=$AA26)),"")</f>
        <v>0</v>
      </c>
      <c r="AF26" s="19">
        <f>IF($AA26&lt;&gt;"",SUMPRODUCT(('Booking Guest Information'!$A$21:$A$170&lt;&gt;"X")*('Booking Guest Information'!$M$21:$M$170&lt;=AF$5)*('Booking Guest Information'!$O$21:$O$170&gt;AF$5)*('Booking Guest Information'!$G$21:$G$170=$AA26)),"")</f>
        <v>0</v>
      </c>
      <c r="AG26" s="19">
        <f>IF($AA26&lt;&gt;"",SUMPRODUCT(('Booking Guest Information'!$A$21:$A$170&lt;&gt;"X")*('Booking Guest Information'!$M$21:$M$170&lt;=AG$5)*('Booking Guest Information'!$O$21:$O$170&gt;AG$5)*('Booking Guest Information'!$G$21:$G$170=$AA26)),"")</f>
        <v>0</v>
      </c>
      <c r="AH26" s="19">
        <f>IF($AA26&lt;&gt;"",SUMPRODUCT(('Booking Guest Information'!$A$21:$A$170&lt;&gt;"X")*('Booking Guest Information'!$M$21:$M$170&lt;=AH$5)*('Booking Guest Information'!$O$21:$O$170&gt;AH$5)*('Booking Guest Information'!$G$21:$G$170=$AA26)),"")</f>
        <v>0</v>
      </c>
      <c r="AI26" s="19">
        <f>IF($AA26&lt;&gt;"",SUMPRODUCT(('Booking Guest Information'!$A$21:$A$170&lt;&gt;"X")*('Booking Guest Information'!$M$21:$M$170&lt;=AI$5)*('Booking Guest Information'!$O$21:$O$170&gt;AI$5)*('Booking Guest Information'!$G$21:$G$170=$AA26)),"")</f>
        <v>0</v>
      </c>
      <c r="AJ26" s="19">
        <f>IF($AA26&lt;&gt;"",SUMPRODUCT(('Booking Guest Information'!$A$21:$A$170&lt;&gt;"X")*('Booking Guest Information'!$M$21:$M$170&lt;=AJ$5)*('Booking Guest Information'!$O$21:$O$170&gt;AJ$5)*('Booking Guest Information'!$G$21:$G$170=$AA26)),"")</f>
        <v>0</v>
      </c>
      <c r="AK26" s="19">
        <f>IF($AA26&lt;&gt;"",SUMPRODUCT(('Booking Guest Information'!$A$21:$A$170&lt;&gt;"X")*('Booking Guest Information'!$M$21:$M$170&lt;=AK$5)*('Booking Guest Information'!$O$21:$O$170&gt;AK$5)*('Booking Guest Information'!$G$21:$G$170=$AA26)),"")</f>
        <v>0</v>
      </c>
      <c r="AL26" s="19">
        <f>IF($AA26&lt;&gt;"",SUMPRODUCT(('Booking Guest Information'!$A$21:$A$170&lt;&gt;"X")*('Booking Guest Information'!$M$21:$M$170&lt;=AL$5)*('Booking Guest Information'!$O$21:$O$170&gt;AL$5)*('Booking Guest Information'!$G$21:$G$170=$AA26)),"")</f>
        <v>0</v>
      </c>
      <c r="AM26" s="19">
        <f>IF($AA26&lt;&gt;"",SUMPRODUCT(('Booking Guest Information'!$A$21:$A$170&lt;&gt;"X")*('Booking Guest Information'!$M$21:$M$170&lt;=AM$5)*('Booking Guest Information'!$O$21:$O$170&gt;AM$5)*('Booking Guest Information'!$G$21:$G$170=$AA26)),"")</f>
        <v>0</v>
      </c>
      <c r="AN26" s="19">
        <f>IF($AA26&lt;&gt;"",SUMPRODUCT(('Booking Guest Information'!$A$21:$A$170&lt;&gt;"X")*('Booking Guest Information'!$M$21:$M$170&lt;=AN$5)*('Booking Guest Information'!$O$21:$O$170&gt;AN$5)*('Booking Guest Information'!$G$21:$G$170=$AA26)),"")</f>
        <v>0</v>
      </c>
      <c r="AO26" s="19">
        <f>IF($AA26&lt;&gt;"",SUMPRODUCT(('Booking Guest Information'!$A$21:$A$170&lt;&gt;"X")*('Booking Guest Information'!$M$21:$M$170&lt;=AO$5)*('Booking Guest Information'!$O$21:$O$170&gt;AO$5)*('Booking Guest Information'!$G$21:$G$170=$AA26)),"")</f>
        <v>0</v>
      </c>
      <c r="AP26" s="19">
        <f>IF($AA26&lt;&gt;"",SUMPRODUCT(('Booking Guest Information'!$A$21:$A$170&lt;&gt;"X")*('Booking Guest Information'!$M$21:$M$170&lt;=AP$5)*('Booking Guest Information'!$O$21:$O$170&gt;AP$5)*('Booking Guest Information'!$G$21:$G$170=$AA26)),"")</f>
        <v>0</v>
      </c>
      <c r="AQ26" s="19">
        <f>IF($AA26&lt;&gt;"",SUMPRODUCT(('Booking Guest Information'!$A$21:$A$170&lt;&gt;"X")*('Booking Guest Information'!$M$21:$M$170&lt;=AQ$5)*('Booking Guest Information'!$O$21:$O$170&gt;AQ$5)*('Booking Guest Information'!$G$21:$G$170=$AA26)),"")</f>
        <v>0</v>
      </c>
      <c r="AR26" s="19">
        <f>IF($AA26&lt;&gt;"",SUMPRODUCT(('Booking Guest Information'!$A$21:$A$170&lt;&gt;"X")*('Booking Guest Information'!$M$21:$M$170&lt;=AR$5)*('Booking Guest Information'!$O$21:$O$170&gt;AR$5)*('Booking Guest Information'!$G$21:$G$170=$AA26)),"")</f>
        <v>0</v>
      </c>
      <c r="AS26" s="19">
        <f>IF($AA26&lt;&gt;"",SUMPRODUCT(('Booking Guest Information'!$A$21:$A$170&lt;&gt;"X")*('Booking Guest Information'!$M$21:$M$170&lt;=AS$5)*('Booking Guest Information'!$O$21:$O$170&gt;AS$5)*('Booking Guest Information'!$G$21:$G$170=$AA26)),"")</f>
        <v>0</v>
      </c>
      <c r="AT26" s="19">
        <f>IF($AA26&lt;&gt;"",SUMPRODUCT(('Booking Guest Information'!$A$21:$A$170&lt;&gt;"X")*('Booking Guest Information'!$M$21:$M$170&lt;=AT$5)*('Booking Guest Information'!$O$21:$O$170&gt;AT$5)*('Booking Guest Information'!$G$21:$G$170=$AA26)),"")</f>
        <v>0</v>
      </c>
      <c r="AU26" s="19">
        <f>IF($AA26&lt;&gt;"",SUMPRODUCT(('Booking Guest Information'!$A$21:$A$170&lt;&gt;"X")*('Booking Guest Information'!$M$21:$M$170&lt;=AU$5)*('Booking Guest Information'!$O$21:$O$170&gt;AU$5)*('Booking Guest Information'!$G$21:$G$170=$AA26)),"")</f>
        <v>0</v>
      </c>
      <c r="AV26" s="19">
        <f>IF($AA26&lt;&gt;"",SUMPRODUCT(('Booking Guest Information'!$A$21:$A$170&lt;&gt;"X")*('Booking Guest Information'!$M$21:$M$170&lt;=AV$5)*('Booking Guest Information'!$O$21:$O$170&gt;AV$5)*('Booking Guest Information'!$G$21:$G$170=$AA26)),"")</f>
        <v>0</v>
      </c>
      <c r="AW26" s="19">
        <f>IF($AA26&lt;&gt;"",SUMPRODUCT(('Booking Guest Information'!$A$21:$A$170&lt;&gt;"X")*('Booking Guest Information'!$M$21:$M$170&lt;=AW$5)*('Booking Guest Information'!$O$21:$O$170&gt;AW$5)*('Booking Guest Information'!$G$21:$G$170=$AA26)),"")</f>
        <v>0</v>
      </c>
      <c r="AX26" s="19">
        <f>IF($AA26&lt;&gt;"",SUMPRODUCT(('Booking Guest Information'!$A$21:$A$170&lt;&gt;"X")*('Booking Guest Information'!$M$21:$M$170&lt;=AX$5)*('Booking Guest Information'!$O$21:$O$170&gt;AX$5)*('Booking Guest Information'!$G$21:$G$170=$AA26)),"")</f>
        <v>0</v>
      </c>
      <c r="AY26" s="19">
        <f>IF($AA26&lt;&gt;"",SUMPRODUCT(('Booking Guest Information'!$A$21:$A$170&lt;&gt;"X")*('Booking Guest Information'!$M$21:$M$170&lt;=AY$5)*('Booking Guest Information'!$O$21:$O$170&gt;AY$5)*('Booking Guest Information'!$G$21:$G$170=$AA26)),"")</f>
        <v>0</v>
      </c>
      <c r="AZ26" s="19">
        <f>IF($AA26&lt;&gt;"",SUMPRODUCT(('Booking Guest Information'!$A$21:$A$170&lt;&gt;"X")*('Booking Guest Information'!$M$21:$M$170&lt;=AZ$5)*('Booking Guest Information'!$O$21:$O$170&gt;AZ$5)*('Booking Guest Information'!$G$21:$G$170=$AA26)),"")</f>
        <v>0</v>
      </c>
      <c r="BA26" s="19">
        <f>IF($AA26&lt;&gt;"",SUMPRODUCT(('Booking Guest Information'!$A$21:$A$170&lt;&gt;"X")*('Booking Guest Information'!$M$21:$M$170&lt;=BA$5)*('Booking Guest Information'!$O$21:$O$170&gt;BA$5)*('Booking Guest Information'!$G$21:$G$170=$AA26)),"")</f>
        <v>0</v>
      </c>
      <c r="BB26" s="19">
        <f>IF($AA26&lt;&gt;"",SUMPRODUCT(('Booking Guest Information'!$A$21:$A$170&lt;&gt;"X")*('Booking Guest Information'!$M$21:$M$170&lt;=BB$5)*('Booking Guest Information'!$O$21:$O$170&gt;BB$5)*('Booking Guest Information'!$G$21:$G$170=$AA26)),"")</f>
        <v>0</v>
      </c>
      <c r="BC26" s="19">
        <f>IF($AA26&lt;&gt;"",SUMPRODUCT(('Booking Guest Information'!$A$21:$A$170&lt;&gt;"X")*('Booking Guest Information'!$M$21:$M$170&lt;=BC$5)*('Booking Guest Information'!$O$21:$O$170&gt;BC$5)*('Booking Guest Information'!$G$21:$G$170=$AA26)),"")</f>
        <v>0</v>
      </c>
      <c r="BD26" s="19">
        <f>IF($AA26&lt;&gt;"",SUMPRODUCT(('Booking Guest Information'!$A$21:$A$170&lt;&gt;"X")*('Booking Guest Information'!$M$21:$M$170&lt;=BD$5)*('Booking Guest Information'!$O$21:$O$170&gt;BD$5)*('Booking Guest Information'!$G$21:$G$170=$AA26)),"")</f>
        <v>0</v>
      </c>
      <c r="BE26" s="19">
        <f>IF($AA26&lt;&gt;"",SUMPRODUCT(('Booking Guest Information'!$A$21:$A$170&lt;&gt;"X")*('Booking Guest Information'!$M$21:$M$170&lt;=BE$5)*('Booking Guest Information'!$O$21:$O$170&gt;BE$5)*('Booking Guest Information'!$G$21:$G$170=$AA26)),"")</f>
        <v>0</v>
      </c>
      <c r="BF26" s="19">
        <f>IF($AA26&lt;&gt;"",SUMPRODUCT(('Booking Guest Information'!$A$21:$A$170&lt;&gt;"X")*('Booking Guest Information'!$M$21:$M$170&lt;=BF$5)*('Booking Guest Information'!$O$21:$O$170&gt;BF$5)*('Booking Guest Information'!$G$21:$G$170=$AA26)),"")</f>
        <v>0</v>
      </c>
      <c r="BG26" s="19">
        <f>IF($AA26&lt;&gt;"",SUMPRODUCT(('Booking Guest Information'!$A$21:$A$170&lt;&gt;"X")*('Booking Guest Information'!$M$21:$M$170&lt;=BG$5)*('Booking Guest Information'!$O$21:$O$170&gt;BG$5)*('Booking Guest Information'!$G$21:$G$170=$AA26)),"")</f>
        <v>0</v>
      </c>
      <c r="BH26" s="19">
        <f>IF($AA26&lt;&gt;"",SUMPRODUCT(('Booking Guest Information'!$A$21:$A$170&lt;&gt;"X")*('Booking Guest Information'!$M$21:$M$170&lt;=BH$5)*('Booking Guest Information'!$O$21:$O$170&gt;BH$5)*('Booking Guest Information'!$G$21:$G$170=$AA26)),"")</f>
        <v>0</v>
      </c>
      <c r="BI26" s="19">
        <f>IF($AA26&lt;&gt;"",SUMPRODUCT(('Booking Guest Information'!$A$21:$A$170&lt;&gt;"X")*('Booking Guest Information'!$M$21:$M$170&lt;=BI$5)*('Booking Guest Information'!$O$21:$O$170&gt;BI$5)*('Booking Guest Information'!$G$21:$G$170=$AA26)),"")</f>
        <v>0</v>
      </c>
      <c r="BJ26" s="19">
        <f>IF($AA26&lt;&gt;"",SUMPRODUCT(('Booking Guest Information'!$A$21:$A$170&lt;&gt;"X")*('Booking Guest Information'!$M$21:$M$170&lt;=BJ$5)*('Booking Guest Information'!$O$21:$O$170&gt;BJ$5)*('Booking Guest Information'!$G$21:$G$170=$AA26)),"")</f>
        <v>0</v>
      </c>
      <c r="BK26" s="19">
        <f>IF($AA26&lt;&gt;"",SUMPRODUCT(('Booking Guest Information'!$A$21:$A$170&lt;&gt;"X")*('Booking Guest Information'!$M$21:$M$170&lt;=BK$5)*('Booking Guest Information'!$O$21:$O$170&gt;BK$5)*('Booking Guest Information'!$G$21:$G$170=$AA26)),"")</f>
        <v>0</v>
      </c>
      <c r="BL26" s="19">
        <f>IF($AA26&lt;&gt;"",SUMPRODUCT(('Booking Guest Information'!$A$21:$A$170&lt;&gt;"X")*('Booking Guest Information'!$M$21:$M$170&lt;=BL$5)*('Booking Guest Information'!$O$21:$O$170&gt;BL$5)*('Booking Guest Information'!$G$21:$G$170=$AA26)),"")</f>
        <v>0</v>
      </c>
      <c r="BM26" s="19">
        <f>IF($AA26&lt;&gt;"",SUMPRODUCT(('Booking Guest Information'!$A$21:$A$170&lt;&gt;"X")*('Booking Guest Information'!$M$21:$M$170&lt;=BM$5)*('Booking Guest Information'!$O$21:$O$170&gt;BM$5)*('Booking Guest Information'!$G$21:$G$170=$AA26)),"")</f>
        <v>0</v>
      </c>
      <c r="BN26" s="19">
        <f>IF($AA26&lt;&gt;"",SUMPRODUCT(('Booking Guest Information'!$A$21:$A$170&lt;&gt;"X")*('Booking Guest Information'!$M$21:$M$170&lt;=BN$5)*('Booking Guest Information'!$O$21:$O$170&gt;BN$5)*('Booking Guest Information'!$G$21:$G$170=$AA26)),"")</f>
        <v>0</v>
      </c>
      <c r="BO26" s="19">
        <f>IF($AA26&lt;&gt;"",SUMPRODUCT(('Booking Guest Information'!$A$21:$A$170&lt;&gt;"X")*('Booking Guest Information'!$M$21:$M$170&lt;=BO$5)*('Booking Guest Information'!$O$21:$O$170&gt;BO$5)*('Booking Guest Information'!$G$21:$G$170=$AA26)),"")</f>
        <v>0</v>
      </c>
      <c r="BP26" s="19">
        <f>IF($AA26&lt;&gt;"",SUMPRODUCT(('Booking Guest Information'!$A$21:$A$170&lt;&gt;"X")*('Booking Guest Information'!$M$21:$M$170&lt;=BP$5)*('Booking Guest Information'!$O$21:$O$170&gt;BP$5)*('Booking Guest Information'!$G$21:$G$170=$AA26)),"")</f>
        <v>0</v>
      </c>
      <c r="BQ26" s="19">
        <f>IF($AA26&lt;&gt;"",SUMPRODUCT(('Booking Guest Information'!$A$21:$A$170&lt;&gt;"X")*('Booking Guest Information'!$M$21:$M$170&lt;=BQ$5)*('Booking Guest Information'!$O$21:$O$170&gt;BQ$5)*('Booking Guest Information'!$G$21:$G$170=$AA26)),"")</f>
        <v>0</v>
      </c>
      <c r="BR26" s="19">
        <f>IF($AA26&lt;&gt;"",SUMPRODUCT(('Booking Guest Information'!$A$21:$A$170&lt;&gt;"X")*('Booking Guest Information'!$M$21:$M$170&lt;=BR$5)*('Booking Guest Information'!$O$21:$O$170&gt;BR$5)*('Booking Guest Information'!$G$21:$G$170=$AA26)),"")</f>
        <v>0</v>
      </c>
      <c r="BS26" s="19">
        <f>IF($AA26&lt;&gt;"",SUMPRODUCT(('Booking Guest Information'!$A$21:$A$170&lt;&gt;"X")*('Booking Guest Information'!$M$21:$M$170&lt;=BS$5)*('Booking Guest Information'!$O$21:$O$170&gt;BS$5)*('Booking Guest Information'!$G$21:$G$170=$AA26)),"")</f>
        <v>0</v>
      </c>
      <c r="BT26" s="19">
        <f>IF($AA26&lt;&gt;"",SUMPRODUCT(('Booking Guest Information'!$A$21:$A$170&lt;&gt;"X")*('Booking Guest Information'!$M$21:$M$170&lt;=BT$5)*('Booking Guest Information'!$O$21:$O$170&gt;BT$5)*('Booking Guest Information'!$G$21:$G$170=$AA26)),"")</f>
        <v>0</v>
      </c>
      <c r="BU26" s="19">
        <f>IF($AA26&lt;&gt;"",SUMPRODUCT(('Booking Guest Information'!$A$21:$A$170&lt;&gt;"X")*('Booking Guest Information'!$M$21:$M$170&lt;=BU$5)*('Booking Guest Information'!$O$21:$O$170&gt;BU$5)*('Booking Guest Information'!$G$21:$G$170=$AA26)),"")</f>
        <v>0</v>
      </c>
      <c r="BV26" s="19">
        <f>IF($AA26&lt;&gt;"",SUMPRODUCT(('Booking Guest Information'!$A$21:$A$170&lt;&gt;"X")*('Booking Guest Information'!$M$21:$M$170&lt;=BV$5)*('Booking Guest Information'!$O$21:$O$170&gt;BV$5)*('Booking Guest Information'!$G$21:$G$170=$AA26)),"")</f>
        <v>0</v>
      </c>
      <c r="BW26" s="19">
        <f>IF($AA26&lt;&gt;"",SUMPRODUCT(('Booking Guest Information'!$A$21:$A$170&lt;&gt;"X")*('Booking Guest Information'!$M$21:$M$170&lt;=BW$5)*('Booking Guest Information'!$O$21:$O$170&gt;BW$5)*('Booking Guest Information'!$G$21:$G$170=$AA26)),"")</f>
        <v>0</v>
      </c>
      <c r="BX26" s="19">
        <f>IF($AA26&lt;&gt;"",SUMPRODUCT(('Booking Guest Information'!$A$21:$A$170&lt;&gt;"X")*('Booking Guest Information'!$M$21:$M$170&lt;=BX$5)*('Booking Guest Information'!$O$21:$O$170&gt;BX$5)*('Booking Guest Information'!$G$21:$G$170=$AA26)),"")</f>
        <v>0</v>
      </c>
      <c r="BY26" s="19">
        <f>IF($AA26&lt;&gt;"",SUMPRODUCT(('Booking Guest Information'!$A$21:$A$170&lt;&gt;"X")*('Booking Guest Information'!$M$21:$M$170&lt;=BY$5)*('Booking Guest Information'!$O$21:$O$170&gt;BY$5)*('Booking Guest Information'!$G$21:$G$170=$AA26)),"")</f>
        <v>0</v>
      </c>
      <c r="BZ26" s="19">
        <f>IF($AA26&lt;&gt;"",SUMPRODUCT(('Booking Guest Information'!$A$21:$A$170&lt;&gt;"X")*('Booking Guest Information'!$M$21:$M$170&lt;=BZ$5)*('Booking Guest Information'!$O$21:$O$170&gt;BZ$5)*('Booking Guest Information'!$G$21:$G$170=$AA26)),"")</f>
        <v>0</v>
      </c>
      <c r="CA26" s="19">
        <f>IF($AA26&lt;&gt;"",SUMPRODUCT(('Booking Guest Information'!$A$21:$A$170&lt;&gt;"X")*('Booking Guest Information'!$M$21:$M$170&lt;=CA$5)*('Booking Guest Information'!$O$21:$O$170&gt;CA$5)*('Booking Guest Information'!$G$21:$G$170=$AA26)),"")</f>
        <v>0</v>
      </c>
      <c r="CB26" s="19">
        <f>IF($AA26&lt;&gt;"",SUMPRODUCT(('Booking Guest Information'!$A$21:$A$170&lt;&gt;"X")*('Booking Guest Information'!$M$21:$M$170&lt;=CB$5)*('Booking Guest Information'!$O$21:$O$170&gt;CB$5)*('Booking Guest Information'!$G$21:$G$170=$AA26)),"")</f>
        <v>0</v>
      </c>
      <c r="CC26" s="19">
        <f>IF($AA26&lt;&gt;"",SUMPRODUCT(('Booking Guest Information'!$A$21:$A$170&lt;&gt;"X")*('Booking Guest Information'!$M$21:$M$170&lt;=CC$5)*('Booking Guest Information'!$O$21:$O$170&gt;CC$5)*('Booking Guest Information'!$G$21:$G$170=$AA26)),"")</f>
        <v>0</v>
      </c>
      <c r="CD26" s="19">
        <f>IF($AA26&lt;&gt;"",SUMPRODUCT(('Booking Guest Information'!$A$21:$A$170&lt;&gt;"X")*('Booking Guest Information'!$M$21:$M$170&lt;=CD$5)*('Booking Guest Information'!$O$21:$O$170&gt;CD$5)*('Booking Guest Information'!$G$21:$G$170=$AA26)),"")</f>
        <v>0</v>
      </c>
      <c r="CE26" s="19">
        <f>IF($AA26&lt;&gt;"",SUMPRODUCT(('Booking Guest Information'!$A$21:$A$170&lt;&gt;"X")*('Booking Guest Information'!$M$21:$M$170&lt;=CE$5)*('Booking Guest Information'!$O$21:$O$170&gt;CE$5)*('Booking Guest Information'!$G$21:$G$170=$AA26)),"")</f>
        <v>0</v>
      </c>
      <c r="CF26" s="19">
        <f>IF($AA26&lt;&gt;"",SUMPRODUCT(('Booking Guest Information'!$A$21:$A$170&lt;&gt;"X")*('Booking Guest Information'!$M$21:$M$170&lt;=CF$5)*('Booking Guest Information'!$O$21:$O$170&gt;CF$5)*('Booking Guest Information'!$G$21:$G$170=$AA26)),"")</f>
        <v>0</v>
      </c>
      <c r="CG26" s="19">
        <f>IF($AA26&lt;&gt;"",SUMPRODUCT(('Booking Guest Information'!$A$21:$A$170&lt;&gt;"X")*('Booking Guest Information'!$M$21:$M$170&lt;=CG$5)*('Booking Guest Information'!$O$21:$O$170&gt;CG$5)*('Booking Guest Information'!$G$21:$G$170=$AA26)),"")</f>
        <v>0</v>
      </c>
      <c r="CH26" s="19">
        <f>IF($AA26&lt;&gt;"",SUMPRODUCT(('Booking Guest Information'!$A$21:$A$170&lt;&gt;"X")*('Booking Guest Information'!$M$21:$M$170&lt;=CH$5)*('Booking Guest Information'!$O$21:$O$170&gt;CH$5)*('Booking Guest Information'!$G$21:$G$170=$AA26)),"")</f>
        <v>0</v>
      </c>
      <c r="CI26" s="19">
        <f>IF($AA26&lt;&gt;"",SUMPRODUCT(('Booking Guest Information'!$A$21:$A$170&lt;&gt;"X")*('Booking Guest Information'!$M$21:$M$170&lt;=CI$5)*('Booking Guest Information'!$O$21:$O$170&gt;CI$5)*('Booking Guest Information'!$G$21:$G$170=$AA26)),"")</f>
        <v>0</v>
      </c>
      <c r="CJ26" s="19">
        <f>IF($AA26&lt;&gt;"",SUMPRODUCT(('Booking Guest Information'!$A$21:$A$170&lt;&gt;"X")*('Booking Guest Information'!$M$21:$M$170&lt;=CJ$5)*('Booking Guest Information'!$O$21:$O$170&gt;CJ$5)*('Booking Guest Information'!$G$21:$G$170=$AA26)),"")</f>
        <v>0</v>
      </c>
      <c r="CK26" s="19">
        <f>IF($AA26&lt;&gt;"",SUMPRODUCT(('Booking Guest Information'!$A$21:$A$170&lt;&gt;"X")*('Booking Guest Information'!$M$21:$M$170&lt;=CK$5)*('Booking Guest Information'!$O$21:$O$170&gt;CK$5)*('Booking Guest Information'!$G$21:$G$170=$AA26)),"")</f>
        <v>0</v>
      </c>
      <c r="CL26" s="19">
        <f>IF($AA26&lt;&gt;"",SUMPRODUCT(('Booking Guest Information'!$A$21:$A$170&lt;&gt;"X")*('Booking Guest Information'!$M$21:$M$170&lt;=CL$5)*('Booking Guest Information'!$O$21:$O$170&gt;CL$5)*('Booking Guest Information'!$G$21:$G$170=$AA26)),"")</f>
        <v>0</v>
      </c>
      <c r="CM26" s="19">
        <f>IF($AA26&lt;&gt;"",SUMPRODUCT(('Booking Guest Information'!$A$21:$A$170&lt;&gt;"X")*('Booking Guest Information'!$M$21:$M$170&lt;=CM$5)*('Booking Guest Information'!$O$21:$O$170&gt;CM$5)*('Booking Guest Information'!$G$21:$G$170=$AA26)),"")</f>
        <v>0</v>
      </c>
      <c r="CN26" s="19">
        <f>IF($AA26&lt;&gt;"",SUMPRODUCT(('Booking Guest Information'!$A$21:$A$170&lt;&gt;"X")*('Booking Guest Information'!$M$21:$M$170&lt;=CN$5)*('Booking Guest Information'!$O$21:$O$170&gt;CN$5)*('Booking Guest Information'!$G$21:$G$170=$AA26)),"")</f>
        <v>0</v>
      </c>
      <c r="CO26" s="19">
        <f>IF($AA26&lt;&gt;"",SUMPRODUCT(('Booking Guest Information'!$A$21:$A$170&lt;&gt;"X")*('Booking Guest Information'!$M$21:$M$170&lt;=CO$5)*('Booking Guest Information'!$O$21:$O$170&gt;CO$5)*('Booking Guest Information'!$G$21:$G$170=$AA26)),"")</f>
        <v>0</v>
      </c>
      <c r="CP26" s="19">
        <f>IF($AA26&lt;&gt;"",SUMPRODUCT(('Booking Guest Information'!$A$21:$A$170&lt;&gt;"X")*('Booking Guest Information'!$M$21:$M$170&lt;=CP$5)*('Booking Guest Information'!$O$21:$O$170&gt;CP$5)*('Booking Guest Information'!$G$21:$G$170=$AA26)),"")</f>
        <v>0</v>
      </c>
      <c r="CQ26" s="19">
        <f>IF($AA26&lt;&gt;"",SUMPRODUCT(('Booking Guest Information'!$A$21:$A$170&lt;&gt;"X")*('Booking Guest Information'!$M$21:$M$170&lt;=CQ$5)*('Booking Guest Information'!$O$21:$O$170&gt;CQ$5)*('Booking Guest Information'!$G$21:$G$170=$AA26)),"")</f>
        <v>0</v>
      </c>
      <c r="CR26" s="19">
        <f>IF($AA26&lt;&gt;"",SUMPRODUCT(('Booking Guest Information'!$A$21:$A$170&lt;&gt;"X")*('Booking Guest Information'!$M$21:$M$170&lt;=CR$5)*('Booking Guest Information'!$O$21:$O$170&gt;CR$5)*('Booking Guest Information'!$G$21:$G$170=$AA26)),"")</f>
        <v>0</v>
      </c>
      <c r="CS26" s="19">
        <f>IF($AA26&lt;&gt;"",SUMPRODUCT(('Booking Guest Information'!$A$21:$A$170&lt;&gt;"X")*('Booking Guest Information'!$M$21:$M$170&lt;=CS$5)*('Booking Guest Information'!$O$21:$O$170&gt;CS$5)*('Booking Guest Information'!$G$21:$G$170=$AA26)),"")</f>
        <v>0</v>
      </c>
      <c r="CT26" s="19">
        <f>IF($AA26&lt;&gt;"",SUMPRODUCT(('Booking Guest Information'!$A$21:$A$170&lt;&gt;"X")*('Booking Guest Information'!$M$21:$M$170&lt;=CT$5)*('Booking Guest Information'!$O$21:$O$170&gt;CT$5)*('Booking Guest Information'!$G$21:$G$170=$AA26)),"")</f>
        <v>0</v>
      </c>
      <c r="CU26" s="19">
        <f>IF($AA26&lt;&gt;"",SUMPRODUCT(('Booking Guest Information'!$A$21:$A$170&lt;&gt;"X")*('Booking Guest Information'!$M$21:$M$170&lt;=CU$5)*('Booking Guest Information'!$O$21:$O$170&gt;CU$5)*('Booking Guest Information'!$G$21:$G$170=$AA26)),"")</f>
        <v>0</v>
      </c>
      <c r="CV26" s="19">
        <f>IF($AA26&lt;&gt;"",SUMPRODUCT(('Booking Guest Information'!$A$21:$A$170&lt;&gt;"X")*('Booking Guest Information'!$M$21:$M$170&lt;=CV$5)*('Booking Guest Information'!$O$21:$O$170&gt;CV$5)*('Booking Guest Information'!$G$21:$G$170=$AA26)),"")</f>
        <v>0</v>
      </c>
      <c r="CW26" s="19">
        <f>IF($AA26&lt;&gt;"",SUMPRODUCT(('Booking Guest Information'!$A$21:$A$170&lt;&gt;"X")*('Booking Guest Information'!$M$21:$M$170&lt;=CW$5)*('Booking Guest Information'!$O$21:$O$170&gt;CW$5)*('Booking Guest Information'!$G$21:$G$170=$AA26)),"")</f>
        <v>0</v>
      </c>
      <c r="CX26" s="19">
        <f>IF($AA26&lt;&gt;"",SUMPRODUCT(('Booking Guest Information'!$A$21:$A$170&lt;&gt;"X")*('Booking Guest Information'!$M$21:$M$170&lt;=CX$5)*('Booking Guest Information'!$O$21:$O$170&gt;CX$5)*('Booking Guest Information'!$G$21:$G$170=$AA26)),"")</f>
        <v>0</v>
      </c>
      <c r="CY26" s="19">
        <f>IF($AA26&lt;&gt;"",SUMPRODUCT(('Booking Guest Information'!$A$21:$A$170&lt;&gt;"X")*('Booking Guest Information'!$M$21:$M$170&lt;=CY$5)*('Booking Guest Information'!$O$21:$O$170&gt;CY$5)*('Booking Guest Information'!$G$21:$G$170=$AA26)),"")</f>
        <v>0</v>
      </c>
      <c r="CZ26" s="19">
        <f>IF($AA26&lt;&gt;"",SUMPRODUCT(('Booking Guest Information'!$A$21:$A$170&lt;&gt;"X")*('Booking Guest Information'!$M$21:$M$170&lt;=CZ$5)*('Booking Guest Information'!$O$21:$O$170&gt;CZ$5)*('Booking Guest Information'!$G$21:$G$170=$AA26)),"")</f>
        <v>0</v>
      </c>
      <c r="DA26" s="19">
        <f>IF($AA26&lt;&gt;"",SUMPRODUCT(('Booking Guest Information'!$A$21:$A$170&lt;&gt;"X")*('Booking Guest Information'!$M$21:$M$170&lt;=DA$5)*('Booking Guest Information'!$O$21:$O$170&gt;DA$5)*('Booking Guest Information'!$G$21:$G$170=$AA26)),"")</f>
        <v>0</v>
      </c>
      <c r="DB26" s="19">
        <f>IF($AA26&lt;&gt;"",SUMPRODUCT(('Booking Guest Information'!$A$21:$A$170&lt;&gt;"X")*('Booking Guest Information'!$M$21:$M$170&lt;=DB$5)*('Booking Guest Information'!$O$21:$O$170&gt;DB$5)*('Booking Guest Information'!$G$21:$G$170=$AA26)),"")</f>
        <v>0</v>
      </c>
      <c r="DC26" s="19">
        <f>IF($AA26&lt;&gt;"",SUMPRODUCT(('Booking Guest Information'!$A$21:$A$170&lt;&gt;"X")*('Booking Guest Information'!$M$21:$M$170&lt;=DC$5)*('Booking Guest Information'!$O$21:$O$170&gt;DC$5)*('Booking Guest Information'!$G$21:$G$170=$AA26)),"")</f>
        <v>0</v>
      </c>
      <c r="DD26" s="19">
        <f>IF($AA26&lt;&gt;"",SUMPRODUCT(('Booking Guest Information'!$A$21:$A$170&lt;&gt;"X")*('Booking Guest Information'!$M$21:$M$170&lt;=DD$5)*('Booking Guest Information'!$O$21:$O$170&gt;DD$5)*('Booking Guest Information'!$G$21:$G$170=$AA26)),"")</f>
        <v>0</v>
      </c>
      <c r="DE26" s="19">
        <f>IF($AA26&lt;&gt;"",SUMPRODUCT(('Booking Guest Information'!$A$21:$A$170&lt;&gt;"X")*('Booking Guest Information'!$M$21:$M$170&lt;=DE$5)*('Booking Guest Information'!$O$21:$O$170&gt;DE$5)*('Booking Guest Information'!$G$21:$G$170=$AA26)),"")</f>
        <v>0</v>
      </c>
      <c r="DF26" s="19">
        <f>IF($AA26&lt;&gt;"",SUMPRODUCT(('Booking Guest Information'!$A$21:$A$170&lt;&gt;"X")*('Booking Guest Information'!$M$21:$M$170&lt;=DF$5)*('Booking Guest Information'!$O$21:$O$170&gt;DF$5)*('Booking Guest Information'!$G$21:$G$170=$AA26)),"")</f>
        <v>0</v>
      </c>
      <c r="DG26" s="19">
        <f>IF($AA26&lt;&gt;"",SUMPRODUCT(('Booking Guest Information'!$A$21:$A$170&lt;&gt;"X")*('Booking Guest Information'!$M$21:$M$170&lt;=DG$5)*('Booking Guest Information'!$O$21:$O$170&gt;DG$5)*('Booking Guest Information'!$G$21:$G$170=$AA26)),"")</f>
        <v>0</v>
      </c>
      <c r="DH26" s="19">
        <f>IF($AA26&lt;&gt;"",SUMPRODUCT(('Booking Guest Information'!$A$21:$A$170&lt;&gt;"X")*('Booking Guest Information'!$M$21:$M$170&lt;=DH$5)*('Booking Guest Information'!$O$21:$O$170&gt;DH$5)*('Booking Guest Information'!$G$21:$G$170=$AA26)),"")</f>
        <v>0</v>
      </c>
      <c r="DI26" s="19">
        <f>IF($AA26&lt;&gt;"",SUMPRODUCT(('Booking Guest Information'!$A$21:$A$170&lt;&gt;"X")*('Booking Guest Information'!$M$21:$M$170&lt;=DI$5)*('Booking Guest Information'!$O$21:$O$170&gt;DI$5)*('Booking Guest Information'!$G$21:$G$170=$AA26)),"")</f>
        <v>0</v>
      </c>
      <c r="DJ26" s="19">
        <f>IF($AA26&lt;&gt;"",SUMPRODUCT(('Booking Guest Information'!$A$21:$A$170&lt;&gt;"X")*('Booking Guest Information'!$M$21:$M$170&lt;=DJ$5)*('Booking Guest Information'!$O$21:$O$170&gt;DJ$5)*('Booking Guest Information'!$G$21:$G$170=$AA26)),"")</f>
        <v>0</v>
      </c>
      <c r="DK26" s="19">
        <f>IF($AA26&lt;&gt;"",SUMPRODUCT(('Booking Guest Information'!$A$21:$A$170&lt;&gt;"X")*('Booking Guest Information'!$M$21:$M$170&lt;=DK$5)*('Booking Guest Information'!$O$21:$O$170&gt;DK$5)*('Booking Guest Information'!$G$21:$G$170=$AA26)),"")</f>
        <v>0</v>
      </c>
      <c r="DL26" s="19">
        <f>IF($AA26&lt;&gt;"",SUMPRODUCT(('Booking Guest Information'!$A$21:$A$170&lt;&gt;"X")*('Booking Guest Information'!$M$21:$M$170&lt;=DL$5)*('Booking Guest Information'!$O$21:$O$170&gt;DL$5)*('Booking Guest Information'!$G$21:$G$170=$AA26)),"")</f>
        <v>0</v>
      </c>
      <c r="DM26" s="19">
        <f>IF($AA26&lt;&gt;"",SUMPRODUCT(('Booking Guest Information'!$A$21:$A$170&lt;&gt;"X")*('Booking Guest Information'!$M$21:$M$170&lt;=DM$5)*('Booking Guest Information'!$O$21:$O$170&gt;DM$5)*('Booking Guest Information'!$G$21:$G$170=$AA26)),"")</f>
        <v>0</v>
      </c>
      <c r="DN26" s="19">
        <f>IF($AA26&lt;&gt;"",SUMPRODUCT(('Booking Guest Information'!$A$21:$A$170&lt;&gt;"X")*('Booking Guest Information'!$M$21:$M$170&lt;=DN$5)*('Booking Guest Information'!$O$21:$O$170&gt;DN$5)*('Booking Guest Information'!$G$21:$G$170=$AA26)),"")</f>
        <v>0</v>
      </c>
      <c r="DO26" s="19">
        <f>IF($AA26&lt;&gt;"",SUMPRODUCT(('Booking Guest Information'!$A$21:$A$170&lt;&gt;"X")*('Booking Guest Information'!$M$21:$M$170&lt;=DO$5)*('Booking Guest Information'!$O$21:$O$170&gt;DO$5)*('Booking Guest Information'!$G$21:$G$170=$AA26)),"")</f>
        <v>0</v>
      </c>
      <c r="DP26" s="19">
        <f>IF($AA26&lt;&gt;"",SUMPRODUCT(('Booking Guest Information'!$A$21:$A$170&lt;&gt;"X")*('Booking Guest Information'!$M$21:$M$170&lt;=DP$5)*('Booking Guest Information'!$O$21:$O$170&gt;DP$5)*('Booking Guest Information'!$G$21:$G$170=$AA26)),"")</f>
        <v>0</v>
      </c>
      <c r="DQ26" s="19">
        <f>IF($AA26&lt;&gt;"",SUMPRODUCT(('Booking Guest Information'!$A$21:$A$170&lt;&gt;"X")*('Booking Guest Information'!$M$21:$M$170&lt;=DQ$5)*('Booking Guest Information'!$O$21:$O$170&gt;DQ$5)*('Booking Guest Information'!$G$21:$G$170=$AA26)),"")</f>
        <v>0</v>
      </c>
      <c r="DR26" s="19">
        <f>IF($AA26&lt;&gt;"",SUMPRODUCT(('Booking Guest Information'!$A$21:$A$170&lt;&gt;"X")*('Booking Guest Information'!$M$21:$M$170&lt;=DR$5)*('Booking Guest Information'!$O$21:$O$170&gt;DR$5)*('Booking Guest Information'!$G$21:$G$170=$AA26)),"")</f>
        <v>0</v>
      </c>
      <c r="DS26" s="19">
        <f>IF($AA26&lt;&gt;"",SUMPRODUCT(('Booking Guest Information'!$A$21:$A$170&lt;&gt;"X")*('Booking Guest Information'!$M$21:$M$170&lt;=DS$5)*('Booking Guest Information'!$O$21:$O$170&gt;DS$5)*('Booking Guest Information'!$G$21:$G$170=$AA26)),"")</f>
        <v>0</v>
      </c>
      <c r="DT26" s="19">
        <f>IF($AA26&lt;&gt;"",SUMPRODUCT(('Booking Guest Information'!$A$21:$A$170&lt;&gt;"X")*('Booking Guest Information'!$M$21:$M$170&lt;=DT$5)*('Booking Guest Information'!$O$21:$O$170&gt;DT$5)*('Booking Guest Information'!$G$21:$G$170=$AA26)),"")</f>
        <v>0</v>
      </c>
      <c r="DU26" s="19">
        <f>IF($AA26&lt;&gt;"",SUMPRODUCT(('Booking Guest Information'!$A$21:$A$170&lt;&gt;"X")*('Booking Guest Information'!$M$21:$M$170&lt;=DU$5)*('Booking Guest Information'!$O$21:$O$170&gt;DU$5)*('Booking Guest Information'!$G$21:$G$170=$AA26)),"")</f>
        <v>0</v>
      </c>
      <c r="DV26" s="19">
        <f>IF($AA26&lt;&gt;"",SUMPRODUCT(('Booking Guest Information'!$A$21:$A$170&lt;&gt;"X")*('Booking Guest Information'!$M$21:$M$170&lt;=DV$5)*('Booking Guest Information'!$O$21:$O$170&gt;DV$5)*('Booking Guest Information'!$G$21:$G$170=$AA26)),"")</f>
        <v>0</v>
      </c>
      <c r="DW26" s="19">
        <f>IF($AA26&lt;&gt;"",SUMPRODUCT(('Booking Guest Information'!$A$21:$A$170&lt;&gt;"X")*('Booking Guest Information'!$M$21:$M$170&lt;=DW$5)*('Booking Guest Information'!$O$21:$O$170&gt;DW$5)*('Booking Guest Information'!$G$21:$G$170=$AA26)),"")</f>
        <v>0</v>
      </c>
      <c r="DX26" s="19">
        <f>IF($AA26&lt;&gt;"",SUMPRODUCT(('Booking Guest Information'!$A$21:$A$170&lt;&gt;"X")*('Booking Guest Information'!$M$21:$M$170&lt;=DX$5)*('Booking Guest Information'!$O$21:$O$170&gt;DX$5)*('Booking Guest Information'!$G$21:$G$170=$AA26)),"")</f>
        <v>0</v>
      </c>
      <c r="DY26" s="19">
        <f>IF($AA26&lt;&gt;"",SUMPRODUCT(('Booking Guest Information'!$A$21:$A$170&lt;&gt;"X")*('Booking Guest Information'!$M$21:$M$170&lt;=DY$5)*('Booking Guest Information'!$O$21:$O$170&gt;DY$5)*('Booking Guest Information'!$G$21:$G$170=$AA26)),"")</f>
        <v>0</v>
      </c>
      <c r="DZ26" s="19">
        <f>IF($AA26&lt;&gt;"",SUMPRODUCT(('Booking Guest Information'!$A$21:$A$170&lt;&gt;"X")*('Booking Guest Information'!$M$21:$M$170&lt;=DZ$5)*('Booking Guest Information'!$O$21:$O$170&gt;DZ$5)*('Booking Guest Information'!$G$21:$G$170=$AA26)),"")</f>
        <v>0</v>
      </c>
      <c r="EA26" s="19">
        <f>IF($AA26&lt;&gt;"",SUMPRODUCT(('Booking Guest Information'!$A$21:$A$170&lt;&gt;"X")*('Booking Guest Information'!$M$21:$M$170&lt;=EA$5)*('Booking Guest Information'!$O$21:$O$170&gt;EA$5)*('Booking Guest Information'!$G$21:$G$170=$AA26)),"")</f>
        <v>0</v>
      </c>
      <c r="EB26" s="19">
        <f>IF($AA26&lt;&gt;"",SUMPRODUCT(('Booking Guest Information'!$A$21:$A$170&lt;&gt;"X")*('Booking Guest Information'!$M$21:$M$170&lt;=EB$5)*('Booking Guest Information'!$O$21:$O$170&gt;EB$5)*('Booking Guest Information'!$G$21:$G$170=$AA26)),"")</f>
        <v>0</v>
      </c>
      <c r="EC26" s="19">
        <f>IF($AA26&lt;&gt;"",SUMPRODUCT(('Booking Guest Information'!$A$21:$A$170&lt;&gt;"X")*('Booking Guest Information'!$M$21:$M$170&lt;=EC$5)*('Booking Guest Information'!$O$21:$O$170&gt;EC$5)*('Booking Guest Information'!$G$21:$G$170=$AA26)),"")</f>
        <v>0</v>
      </c>
      <c r="ED26" s="19">
        <f>IF($AA26&lt;&gt;"",SUMPRODUCT(('Booking Guest Information'!$A$21:$A$170&lt;&gt;"X")*('Booking Guest Information'!$M$21:$M$170&lt;=ED$5)*('Booking Guest Information'!$O$21:$O$170&gt;ED$5)*('Booking Guest Information'!$G$21:$G$170=$AA26)),"")</f>
        <v>0</v>
      </c>
      <c r="EE26" s="19">
        <f>IF($AA26&lt;&gt;"",SUMPRODUCT(('Booking Guest Information'!$A$21:$A$170&lt;&gt;"X")*('Booking Guest Information'!$M$21:$M$170&lt;=EE$5)*('Booking Guest Information'!$O$21:$O$170&gt;EE$5)*('Booking Guest Information'!$G$21:$G$170=$AA26)),"")</f>
        <v>0</v>
      </c>
      <c r="EF26" s="19">
        <f>IF($AA26&lt;&gt;"",SUMPRODUCT(('Booking Guest Information'!$A$21:$A$170&lt;&gt;"X")*('Booking Guest Information'!$M$21:$M$170&lt;=EF$5)*('Booking Guest Information'!$O$21:$O$170&gt;EF$5)*('Booking Guest Information'!$G$21:$G$170=$AA26)),"")</f>
        <v>0</v>
      </c>
      <c r="EG26" s="19">
        <f>IF($AA26&lt;&gt;"",SUMPRODUCT(('Booking Guest Information'!$A$21:$A$170&lt;&gt;"X")*('Booking Guest Information'!$M$21:$M$170&lt;=EG$5)*('Booking Guest Information'!$O$21:$O$170&gt;EG$5)*('Booking Guest Information'!$G$21:$G$170=$AA26)),"")</f>
        <v>0</v>
      </c>
      <c r="EH26" s="19">
        <f>IF($AA26&lt;&gt;"",SUMPRODUCT(('Booking Guest Information'!$A$21:$A$170&lt;&gt;"X")*('Booking Guest Information'!$M$21:$M$170&lt;=EH$5)*('Booking Guest Information'!$O$21:$O$170&gt;EH$5)*('Booking Guest Information'!$G$21:$G$170=$AA26)),"")</f>
        <v>0</v>
      </c>
      <c r="EI26" s="19">
        <f>IF($AA26&lt;&gt;"",SUMPRODUCT(('Booking Guest Information'!$A$21:$A$170&lt;&gt;"X")*('Booking Guest Information'!$M$21:$M$170&lt;=EI$5)*('Booking Guest Information'!$O$21:$O$170&gt;EI$5)*('Booking Guest Information'!$G$21:$G$170=$AA26)),"")</f>
        <v>0</v>
      </c>
      <c r="EJ26" s="19">
        <f>IF($AA26&lt;&gt;"",SUMPRODUCT(('Booking Guest Information'!$A$21:$A$170&lt;&gt;"X")*('Booking Guest Information'!$M$21:$M$170&lt;=EJ$5)*('Booking Guest Information'!$O$21:$O$170&gt;EJ$5)*('Booking Guest Information'!$G$21:$G$170=$AA26)),"")</f>
        <v>0</v>
      </c>
      <c r="EK26" s="19">
        <f>IF($AA26&lt;&gt;"",SUMPRODUCT(('Booking Guest Information'!$A$21:$A$170&lt;&gt;"X")*('Booking Guest Information'!$M$21:$M$170&lt;=EK$5)*('Booking Guest Information'!$O$21:$O$170&gt;EK$5)*('Booking Guest Information'!$G$21:$G$170=$AA26)),"")</f>
        <v>0</v>
      </c>
      <c r="EL26" s="19">
        <f>IF($AA26&lt;&gt;"",SUMPRODUCT(('Booking Guest Information'!$A$21:$A$170&lt;&gt;"X")*('Booking Guest Information'!$M$21:$M$170&lt;=EL$5)*('Booking Guest Information'!$O$21:$O$170&gt;EL$5)*('Booking Guest Information'!$G$21:$G$170=$AA26)),"")</f>
        <v>0</v>
      </c>
      <c r="EM26" s="19">
        <f>IF($AA26&lt;&gt;"",SUMPRODUCT(('Booking Guest Information'!$A$21:$A$170&lt;&gt;"X")*('Booking Guest Information'!$M$21:$M$170&lt;=EM$5)*('Booking Guest Information'!$O$21:$O$170&gt;EM$5)*('Booking Guest Information'!$G$21:$G$170=$AA26)),"")</f>
        <v>0</v>
      </c>
      <c r="EN26" s="19">
        <f>IF($AA26&lt;&gt;"",SUMPRODUCT(('Booking Guest Information'!$A$21:$A$170&lt;&gt;"X")*('Booking Guest Information'!$M$21:$M$170&lt;=EN$5)*('Booking Guest Information'!$O$21:$O$170&gt;EN$5)*('Booking Guest Information'!$G$21:$G$170=$AA26)),"")</f>
        <v>0</v>
      </c>
      <c r="EO26" s="19">
        <f>IF($AA26&lt;&gt;"",SUMPRODUCT(('Booking Guest Information'!$A$21:$A$170&lt;&gt;"X")*('Booking Guest Information'!$M$21:$M$170&lt;=EO$5)*('Booking Guest Information'!$O$21:$O$170&gt;EO$5)*('Booking Guest Information'!$G$21:$G$170=$AA26)),"")</f>
        <v>0</v>
      </c>
      <c r="EP26" s="19">
        <f>IF($AA26&lt;&gt;"",SUMPRODUCT(('Booking Guest Information'!$A$21:$A$170&lt;&gt;"X")*('Booking Guest Information'!$M$21:$M$170&lt;=EP$5)*('Booking Guest Information'!$O$21:$O$170&gt;EP$5)*('Booking Guest Information'!$G$21:$G$170=$AA26)),"")</f>
        <v>0</v>
      </c>
      <c r="EQ26" s="19">
        <f>IF($AA26&lt;&gt;"",SUMPRODUCT(('Booking Guest Information'!$A$21:$A$170&lt;&gt;"X")*('Booking Guest Information'!$M$21:$M$170&lt;=EQ$5)*('Booking Guest Information'!$O$21:$O$170&gt;EQ$5)*('Booking Guest Information'!$G$21:$G$170=$AA26)),"")</f>
        <v>0</v>
      </c>
      <c r="ER26" s="19">
        <f>IF($AA26&lt;&gt;"",SUMPRODUCT(('Booking Guest Information'!$A$21:$A$170&lt;&gt;"X")*('Booking Guest Information'!$M$21:$M$170&lt;=ER$5)*('Booking Guest Information'!$O$21:$O$170&gt;ER$5)*('Booking Guest Information'!$G$21:$G$170=$AA26)),"")</f>
        <v>0</v>
      </c>
      <c r="ES26" s="19">
        <f>IF($AA26&lt;&gt;"",SUMPRODUCT(('Booking Guest Information'!$A$21:$A$170&lt;&gt;"X")*('Booking Guest Information'!$M$21:$M$170&lt;=ES$5)*('Booking Guest Information'!$O$21:$O$170&gt;ES$5)*('Booking Guest Information'!$G$21:$G$170=$AA26)),"")</f>
        <v>0</v>
      </c>
      <c r="ET26" s="19">
        <f>IF($AA26&lt;&gt;"",SUMPRODUCT(('Booking Guest Information'!$A$21:$A$170&lt;&gt;"X")*('Booking Guest Information'!$M$21:$M$170&lt;=ET$5)*('Booking Guest Information'!$O$21:$O$170&gt;ET$5)*('Booking Guest Information'!$G$21:$G$170=$AA26)),"")</f>
        <v>0</v>
      </c>
      <c r="EU26" s="19">
        <f>IF($AA26&lt;&gt;"",SUMPRODUCT(('Booking Guest Information'!$A$21:$A$170&lt;&gt;"X")*('Booking Guest Information'!$M$21:$M$170&lt;=EU$5)*('Booking Guest Information'!$O$21:$O$170&gt;EU$5)*('Booking Guest Information'!$G$21:$G$170=$AA26)),"")</f>
        <v>0</v>
      </c>
      <c r="EV26" s="19">
        <f>IF($AA26&lt;&gt;"",SUMPRODUCT(('Booking Guest Information'!$A$21:$A$170&lt;&gt;"X")*('Booking Guest Information'!$M$21:$M$170&lt;=EV$5)*('Booking Guest Information'!$O$21:$O$170&gt;EV$5)*('Booking Guest Information'!$G$21:$G$170=$AA26)),"")</f>
        <v>0</v>
      </c>
      <c r="EW26" s="19">
        <f>IF($AA26&lt;&gt;"",SUMPRODUCT(('Booking Guest Information'!$A$21:$A$170&lt;&gt;"X")*('Booking Guest Information'!$M$21:$M$170&lt;=EW$5)*('Booking Guest Information'!$O$21:$O$170&gt;EW$5)*('Booking Guest Information'!$G$21:$G$170=$AA26)),"")</f>
        <v>0</v>
      </c>
      <c r="EX26" s="19">
        <f>IF($AA26&lt;&gt;"",SUMPRODUCT(('Booking Guest Information'!$A$21:$A$170&lt;&gt;"X")*('Booking Guest Information'!$M$21:$M$170&lt;=EX$5)*('Booking Guest Information'!$O$21:$O$170&gt;EX$5)*('Booking Guest Information'!$G$21:$G$170=$AA26)),"")</f>
        <v>0</v>
      </c>
      <c r="EY26" s="19">
        <f>IF($AA26&lt;&gt;"",SUMPRODUCT(('Booking Guest Information'!$A$21:$A$170&lt;&gt;"X")*('Booking Guest Information'!$M$21:$M$170&lt;=EY$5)*('Booking Guest Information'!$O$21:$O$170&gt;EY$5)*('Booking Guest Information'!$G$21:$G$170=$AA26)),"")</f>
        <v>0</v>
      </c>
      <c r="EZ26" s="19">
        <f>IF($AA26&lt;&gt;"",SUMPRODUCT(('Booking Guest Information'!$A$21:$A$170&lt;&gt;"X")*('Booking Guest Information'!$M$21:$M$170&lt;=EZ$5)*('Booking Guest Information'!$O$21:$O$170&gt;EZ$5)*('Booking Guest Information'!$G$21:$G$170=$AA26)),"")</f>
        <v>0</v>
      </c>
      <c r="FA26" s="19">
        <f>IF($AA26&lt;&gt;"",SUMPRODUCT(('Booking Guest Information'!$A$21:$A$170&lt;&gt;"X")*('Booking Guest Information'!$M$21:$M$170&lt;=FA$5)*('Booking Guest Information'!$O$21:$O$170&gt;FA$5)*('Booking Guest Information'!$G$21:$G$170=$AA26)),"")</f>
        <v>0</v>
      </c>
      <c r="FB26" s="19">
        <f>IF($AA26&lt;&gt;"",SUMPRODUCT(('Booking Guest Information'!$A$21:$A$170&lt;&gt;"X")*('Booking Guest Information'!$M$21:$M$170&lt;=FB$5)*('Booking Guest Information'!$O$21:$O$170&gt;FB$5)*('Booking Guest Information'!$G$21:$G$170=$AA26)),"")</f>
        <v>0</v>
      </c>
      <c r="FC26" s="19">
        <f>IF($AA26&lt;&gt;"",SUMPRODUCT(('Booking Guest Information'!$A$21:$A$170&lt;&gt;"X")*('Booking Guest Information'!$M$21:$M$170&lt;=FC$5)*('Booking Guest Information'!$O$21:$O$170&gt;FC$5)*('Booking Guest Information'!$G$21:$G$170=$AA26)),"")</f>
        <v>0</v>
      </c>
      <c r="FD26" s="19">
        <f>IF($AA26&lt;&gt;"",SUMPRODUCT(('Booking Guest Information'!$A$21:$A$170&lt;&gt;"X")*('Booking Guest Information'!$M$21:$M$170&lt;=FD$5)*('Booking Guest Information'!$O$21:$O$170&gt;FD$5)*('Booking Guest Information'!$G$21:$G$170=$AA26)),"")</f>
        <v>0</v>
      </c>
      <c r="FE26" s="19">
        <f>IF($AA26&lt;&gt;"",SUMPRODUCT(('Booking Guest Information'!$A$21:$A$170&lt;&gt;"X")*('Booking Guest Information'!$M$21:$M$170&lt;=FE$5)*('Booking Guest Information'!$O$21:$O$170&gt;FE$5)*('Booking Guest Information'!$G$21:$G$170=$AA26)),"")</f>
        <v>0</v>
      </c>
      <c r="FF26" s="19">
        <f>IF($AA26&lt;&gt;"",SUMPRODUCT(('Booking Guest Information'!$A$21:$A$170&lt;&gt;"X")*('Booking Guest Information'!$M$21:$M$170&lt;=FF$5)*('Booking Guest Information'!$O$21:$O$170&gt;FF$5)*('Booking Guest Information'!$G$21:$G$170=$AA26)),"")</f>
        <v>0</v>
      </c>
      <c r="FG26" s="19">
        <f>IF($AA26&lt;&gt;"",SUMPRODUCT(('Booking Guest Information'!$A$21:$A$170&lt;&gt;"X")*('Booking Guest Information'!$M$21:$M$170&lt;=FG$5)*('Booking Guest Information'!$O$21:$O$170&gt;FG$5)*('Booking Guest Information'!$G$21:$G$170=$AA26)),"")</f>
        <v>0</v>
      </c>
      <c r="FH26" s="19">
        <f>IF($AA26&lt;&gt;"",SUMPRODUCT(('Booking Guest Information'!$A$21:$A$170&lt;&gt;"X")*('Booking Guest Information'!$M$21:$M$170&lt;=FH$5)*('Booking Guest Information'!$O$21:$O$170&gt;FH$5)*('Booking Guest Information'!$G$21:$G$170=$AA26)),"")</f>
        <v>0</v>
      </c>
      <c r="FI26" s="19">
        <f>IF($AA26&lt;&gt;"",SUMPRODUCT(('Booking Guest Information'!$A$21:$A$170&lt;&gt;"X")*('Booking Guest Information'!$M$21:$M$170&lt;=FI$5)*('Booking Guest Information'!$O$21:$O$170&gt;FI$5)*('Booking Guest Information'!$G$21:$G$170=$AA26)),"")</f>
        <v>0</v>
      </c>
      <c r="FJ26" s="19">
        <f>IF($AA26&lt;&gt;"",SUMPRODUCT(('Booking Guest Information'!$A$21:$A$170&lt;&gt;"X")*('Booking Guest Information'!$M$21:$M$170&lt;=FJ$5)*('Booking Guest Information'!$O$21:$O$170&gt;FJ$5)*('Booking Guest Information'!$G$21:$G$170=$AA26)),"")</f>
        <v>0</v>
      </c>
      <c r="FK26" s="19">
        <f>IF($AA26&lt;&gt;"",SUMPRODUCT(('Booking Guest Information'!$A$21:$A$170&lt;&gt;"X")*('Booking Guest Information'!$M$21:$M$170&lt;=FK$5)*('Booking Guest Information'!$O$21:$O$170&gt;FK$5)*('Booking Guest Information'!$G$21:$G$170=$AA26)),"")</f>
        <v>0</v>
      </c>
      <c r="FL26" s="19">
        <f>IF($AA26&lt;&gt;"",SUMPRODUCT(('Booking Guest Information'!$A$21:$A$170&lt;&gt;"X")*('Booking Guest Information'!$M$21:$M$170&lt;=FL$5)*('Booking Guest Information'!$O$21:$O$170&gt;FL$5)*('Booking Guest Information'!$G$21:$G$170=$AA26)),"")</f>
        <v>0</v>
      </c>
      <c r="FM26" s="19">
        <f>IF($AA26&lt;&gt;"",SUMPRODUCT(('Booking Guest Information'!$A$21:$A$170&lt;&gt;"X")*('Booking Guest Information'!$M$21:$M$170&lt;=FM$5)*('Booking Guest Information'!$O$21:$O$170&gt;FM$5)*('Booking Guest Information'!$G$21:$G$170=$AA26)),"")</f>
        <v>0</v>
      </c>
      <c r="FN26" s="19">
        <f>IF($AA26&lt;&gt;"",SUMPRODUCT(('Booking Guest Information'!$A$21:$A$170&lt;&gt;"X")*('Booking Guest Information'!$M$21:$M$170&lt;=FN$5)*('Booking Guest Information'!$O$21:$O$170&gt;FN$5)*('Booking Guest Information'!$G$21:$G$170=$AA26)),"")</f>
        <v>0</v>
      </c>
      <c r="FO26" s="19">
        <f>IF($AA26&lt;&gt;"",SUMPRODUCT(('Booking Guest Information'!$A$21:$A$170&lt;&gt;"X")*('Booking Guest Information'!$M$21:$M$170&lt;=FO$5)*('Booking Guest Information'!$O$21:$O$170&gt;FO$5)*('Booking Guest Information'!$G$21:$G$170=$AA26)),"")</f>
        <v>0</v>
      </c>
      <c r="FP26" s="19">
        <f>IF($AA26&lt;&gt;"",SUMPRODUCT(('Booking Guest Information'!$A$21:$A$170&lt;&gt;"X")*('Booking Guest Information'!$M$21:$M$170&lt;=FP$5)*('Booking Guest Information'!$O$21:$O$170&gt;FP$5)*('Booking Guest Information'!$G$21:$G$170=$AA26)),"")</f>
        <v>0</v>
      </c>
      <c r="FQ26" s="19">
        <f>IF($AA26&lt;&gt;"",SUMPRODUCT(('Booking Guest Information'!$A$21:$A$170&lt;&gt;"X")*('Booking Guest Information'!$M$21:$M$170&lt;=FQ$5)*('Booking Guest Information'!$O$21:$O$170&gt;FQ$5)*('Booking Guest Information'!$G$21:$G$170=$AA26)),"")</f>
        <v>0</v>
      </c>
      <c r="FR26" s="19">
        <f>IF($AA26&lt;&gt;"",SUMPRODUCT(('Booking Guest Information'!$A$21:$A$170&lt;&gt;"X")*('Booking Guest Information'!$M$21:$M$170&lt;=FR$5)*('Booking Guest Information'!$O$21:$O$170&gt;FR$5)*('Booking Guest Information'!$G$21:$G$170=$AA26)),"")</f>
        <v>0</v>
      </c>
      <c r="FS26" s="19">
        <f>IF($AA26&lt;&gt;"",SUMPRODUCT(('Booking Guest Information'!$A$21:$A$170&lt;&gt;"X")*('Booking Guest Information'!$M$21:$M$170&lt;=FS$5)*('Booking Guest Information'!$O$21:$O$170&gt;FS$5)*('Booking Guest Information'!$G$21:$G$170=$AA26)),"")</f>
        <v>0</v>
      </c>
      <c r="FT26" s="19">
        <f>IF($AA26&lt;&gt;"",SUMPRODUCT(('Booking Guest Information'!$A$21:$A$170&lt;&gt;"X")*('Booking Guest Information'!$M$21:$M$170&lt;=FT$5)*('Booking Guest Information'!$O$21:$O$170&gt;FT$5)*('Booking Guest Information'!$G$21:$G$170=$AA26)),"")</f>
        <v>0</v>
      </c>
      <c r="FU26" s="19">
        <f>IF($AA26&lt;&gt;"",SUMPRODUCT(('Booking Guest Information'!$A$21:$A$170&lt;&gt;"X")*('Booking Guest Information'!$M$21:$M$170&lt;=FU$5)*('Booking Guest Information'!$O$21:$O$170&gt;FU$5)*('Booking Guest Information'!$G$21:$G$170=$AA26)),"")</f>
        <v>0</v>
      </c>
      <c r="FV26" s="19">
        <f>IF($AA26&lt;&gt;"",SUMPRODUCT(('Booking Guest Information'!$A$21:$A$170&lt;&gt;"X")*('Booking Guest Information'!$M$21:$M$170&lt;=FV$5)*('Booking Guest Information'!$O$21:$O$170&gt;FV$5)*('Booking Guest Information'!$G$21:$G$170=$AA26)),"")</f>
        <v>0</v>
      </c>
      <c r="FW26" s="19">
        <f>IF($AA26&lt;&gt;"",SUMPRODUCT(('Booking Guest Information'!$A$21:$A$170&lt;&gt;"X")*('Booking Guest Information'!$M$21:$M$170&lt;=FW$5)*('Booking Guest Information'!$O$21:$O$170&gt;FW$5)*('Booking Guest Information'!$G$21:$G$170=$AA26)),"")</f>
        <v>0</v>
      </c>
      <c r="FX26" s="19">
        <f>IF($AA26&lt;&gt;"",SUMPRODUCT(('Booking Guest Information'!$A$21:$A$170&lt;&gt;"X")*('Booking Guest Information'!$M$21:$M$170&lt;=FX$5)*('Booking Guest Information'!$O$21:$O$170&gt;FX$5)*('Booking Guest Information'!$G$21:$G$170=$AA26)),"")</f>
        <v>0</v>
      </c>
      <c r="FY26" s="19">
        <f>IF($AA26&lt;&gt;"",SUMPRODUCT(('Booking Guest Information'!$A$21:$A$170&lt;&gt;"X")*('Booking Guest Information'!$M$21:$M$170&lt;=FY$5)*('Booking Guest Information'!$O$21:$O$170&gt;FY$5)*('Booking Guest Information'!$G$21:$G$170=$AA26)),"")</f>
        <v>0</v>
      </c>
      <c r="FZ26" s="19">
        <f>IF($AA26&lt;&gt;"",SUMPRODUCT(('Booking Guest Information'!$A$21:$A$170&lt;&gt;"X")*('Booking Guest Information'!$M$21:$M$170&lt;=FZ$5)*('Booking Guest Information'!$O$21:$O$170&gt;FZ$5)*('Booking Guest Information'!$G$21:$G$170=$AA26)),"")</f>
        <v>0</v>
      </c>
      <c r="GA26" s="19">
        <f>IF($AA26&lt;&gt;"",SUMPRODUCT(('Booking Guest Information'!$A$21:$A$170&lt;&gt;"X")*('Booking Guest Information'!$M$21:$M$170&lt;=GA$5)*('Booking Guest Information'!$O$21:$O$170&gt;GA$5)*('Booking Guest Information'!$G$21:$G$170=$AA26)),"")</f>
        <v>0</v>
      </c>
      <c r="GB26" s="19">
        <f>IF($AA26&lt;&gt;"",SUMPRODUCT(('Booking Guest Information'!$A$21:$A$170&lt;&gt;"X")*('Booking Guest Information'!$M$21:$M$170&lt;=GB$5)*('Booking Guest Information'!$O$21:$O$170&gt;GB$5)*('Booking Guest Information'!$G$21:$G$170=$AA26)),"")</f>
        <v>0</v>
      </c>
      <c r="GC26" s="19">
        <f>IF($AA26&lt;&gt;"",SUMPRODUCT(('Booking Guest Information'!$A$21:$A$170&lt;&gt;"X")*('Booking Guest Information'!$M$21:$M$170&lt;=GC$5)*('Booking Guest Information'!$O$21:$O$170&gt;GC$5)*('Booking Guest Information'!$G$21:$G$170=$AA26)),"")</f>
        <v>0</v>
      </c>
      <c r="GD26" s="19">
        <f>IF($AA26&lt;&gt;"",SUMPRODUCT(('Booking Guest Information'!$A$21:$A$170&lt;&gt;"X")*('Booking Guest Information'!$M$21:$M$170&lt;=GD$5)*('Booking Guest Information'!$O$21:$O$170&gt;GD$5)*('Booking Guest Information'!$G$21:$G$170=$AA26)),"")</f>
        <v>0</v>
      </c>
      <c r="GE26" s="19">
        <f>IF($AA26&lt;&gt;"",SUMPRODUCT(('Booking Guest Information'!$A$21:$A$170&lt;&gt;"X")*('Booking Guest Information'!$M$21:$M$170&lt;=GE$5)*('Booking Guest Information'!$O$21:$O$170&gt;GE$5)*('Booking Guest Information'!$G$21:$G$170=$AA26)),"")</f>
        <v>0</v>
      </c>
      <c r="GF26" s="19">
        <f>IF($AA26&lt;&gt;"",SUMPRODUCT(('Booking Guest Information'!$A$21:$A$170&lt;&gt;"X")*('Booking Guest Information'!$M$21:$M$170&lt;=GF$5)*('Booking Guest Information'!$O$21:$O$170&gt;GF$5)*('Booking Guest Information'!$G$21:$G$170=$AA26)),"")</f>
        <v>0</v>
      </c>
      <c r="GG26" s="19">
        <f>IF($AA26&lt;&gt;"",SUMPRODUCT(('Booking Guest Information'!$A$21:$A$170&lt;&gt;"X")*('Booking Guest Information'!$M$21:$M$170&lt;=GG$5)*('Booking Guest Information'!$O$21:$O$170&gt;GG$5)*('Booking Guest Information'!$G$21:$G$170=$AA26)),"")</f>
        <v>0</v>
      </c>
      <c r="GH26" s="19">
        <f>IF($AA26&lt;&gt;"",SUMPRODUCT(('Booking Guest Information'!$A$21:$A$170&lt;&gt;"X")*('Booking Guest Information'!$M$21:$M$170&lt;=GH$5)*('Booking Guest Information'!$O$21:$O$170&gt;GH$5)*('Booking Guest Information'!$G$21:$G$170=$AA26)),"")</f>
        <v>0</v>
      </c>
      <c r="GI26" s="19">
        <f>IF($AA26&lt;&gt;"",SUMPRODUCT(('Booking Guest Information'!$A$21:$A$170&lt;&gt;"X")*('Booking Guest Information'!$M$21:$M$170&lt;=GI$5)*('Booking Guest Information'!$O$21:$O$170&gt;GI$5)*('Booking Guest Information'!$G$21:$G$170=$AA26)),"")</f>
        <v>0</v>
      </c>
      <c r="GJ26" s="19">
        <f>IF($AA26&lt;&gt;"",SUMPRODUCT(('Booking Guest Information'!$A$21:$A$170&lt;&gt;"X")*('Booking Guest Information'!$M$21:$M$170&lt;=GJ$5)*('Booking Guest Information'!$O$21:$O$170&gt;GJ$5)*('Booking Guest Information'!$G$21:$G$170=$AA26)),"")</f>
        <v>0</v>
      </c>
      <c r="GK26" s="19">
        <f>IF($AA26&lt;&gt;"",SUMPRODUCT(('Booking Guest Information'!$A$21:$A$170&lt;&gt;"X")*('Booking Guest Information'!$M$21:$M$170&lt;=GK$5)*('Booking Guest Information'!$O$21:$O$170&gt;GK$5)*('Booking Guest Information'!$G$21:$G$170=$AA26)),"")</f>
        <v>0</v>
      </c>
      <c r="GL26" s="19">
        <f>IF($AA26&lt;&gt;"",SUMPRODUCT(('Booking Guest Information'!$A$21:$A$170&lt;&gt;"X")*('Booking Guest Information'!$M$21:$M$170&lt;=GL$5)*('Booking Guest Information'!$O$21:$O$170&gt;GL$5)*('Booking Guest Information'!$G$21:$G$170=$AA26)),"")</f>
        <v>0</v>
      </c>
      <c r="GM26" s="19">
        <f>IF($AA26&lt;&gt;"",SUMPRODUCT(('Booking Guest Information'!$A$21:$A$170&lt;&gt;"X")*('Booking Guest Information'!$M$21:$M$170&lt;=GM$5)*('Booking Guest Information'!$O$21:$O$170&gt;GM$5)*('Booking Guest Information'!$G$21:$G$170=$AA26)),"")</f>
        <v>0</v>
      </c>
      <c r="GN26" s="19">
        <f>IF($AA26&lt;&gt;"",SUMPRODUCT(('Booking Guest Information'!$A$21:$A$170&lt;&gt;"X")*('Booking Guest Information'!$M$21:$M$170&lt;=GN$5)*('Booking Guest Information'!$O$21:$O$170&gt;GN$5)*('Booking Guest Information'!$G$21:$G$170=$AA26)),"")</f>
        <v>0</v>
      </c>
      <c r="GO26" s="19">
        <f>IF($AA26&lt;&gt;"",SUMPRODUCT(('Booking Guest Information'!$A$21:$A$170&lt;&gt;"X")*('Booking Guest Information'!$M$21:$M$170&lt;=GO$5)*('Booking Guest Information'!$O$21:$O$170&gt;GO$5)*('Booking Guest Information'!$G$21:$G$170=$AA26)),"")</f>
        <v>0</v>
      </c>
      <c r="GP26" s="19">
        <f>IF($AA26&lt;&gt;"",SUMPRODUCT(('Booking Guest Information'!$A$21:$A$170&lt;&gt;"X")*('Booking Guest Information'!$M$21:$M$170&lt;=GP$5)*('Booking Guest Information'!$O$21:$O$170&gt;GP$5)*('Booking Guest Information'!$G$21:$G$170=$AA26)),"")</f>
        <v>0</v>
      </c>
      <c r="GQ26" s="19">
        <f>IF($AA26&lt;&gt;"",SUMPRODUCT(('Booking Guest Information'!$A$21:$A$170&lt;&gt;"X")*('Booking Guest Information'!$M$21:$M$170&lt;=GQ$5)*('Booking Guest Information'!$O$21:$O$170&gt;GQ$5)*('Booking Guest Information'!$G$21:$G$170=$AA26)),"")</f>
        <v>0</v>
      </c>
      <c r="GR26" s="19">
        <f>IF($AA26&lt;&gt;"",SUMPRODUCT(('Booking Guest Information'!$A$21:$A$170&lt;&gt;"X")*('Booking Guest Information'!$M$21:$M$170&lt;=GR$5)*('Booking Guest Information'!$O$21:$O$170&gt;GR$5)*('Booking Guest Information'!$G$21:$G$170=$AA26)),"")</f>
        <v>0</v>
      </c>
      <c r="GS26" s="19">
        <f>IF($AA26&lt;&gt;"",SUMPRODUCT(('Booking Guest Information'!$A$21:$A$170&lt;&gt;"X")*('Booking Guest Information'!$M$21:$M$170&lt;=GS$5)*('Booking Guest Information'!$O$21:$O$170&gt;GS$5)*('Booking Guest Information'!$G$21:$G$170=$AA26)),"")</f>
        <v>0</v>
      </c>
      <c r="GT26" s="19">
        <f>IF($AA26&lt;&gt;"",SUMPRODUCT(('Booking Guest Information'!$A$21:$A$170&lt;&gt;"X")*('Booking Guest Information'!$M$21:$M$170&lt;=GT$5)*('Booking Guest Information'!$O$21:$O$170&gt;GT$5)*('Booking Guest Information'!$G$21:$G$170=$AA26)),"")</f>
        <v>0</v>
      </c>
      <c r="GU26" s="19">
        <f>IF($AA26&lt;&gt;"",SUMPRODUCT(('Booking Guest Information'!$A$21:$A$170&lt;&gt;"X")*('Booking Guest Information'!$M$21:$M$170&lt;=GU$5)*('Booking Guest Information'!$O$21:$O$170&gt;GU$5)*('Booking Guest Information'!$G$21:$G$170=$AA26)),"")</f>
        <v>0</v>
      </c>
      <c r="GV26" s="19">
        <f>IF($AA26&lt;&gt;"",SUMPRODUCT(('Booking Guest Information'!$A$21:$A$170&lt;&gt;"X")*('Booking Guest Information'!$M$21:$M$170&lt;=GV$5)*('Booking Guest Information'!$O$21:$O$170&gt;GV$5)*('Booking Guest Information'!$G$21:$G$170=$AA26)),"")</f>
        <v>0</v>
      </c>
      <c r="GW26" s="19">
        <f>IF($AA26&lt;&gt;"",SUMPRODUCT(('Booking Guest Information'!$A$21:$A$170&lt;&gt;"X")*('Booking Guest Information'!$M$21:$M$170&lt;=GW$5)*('Booking Guest Information'!$O$21:$O$170&gt;GW$5)*('Booking Guest Information'!$G$21:$G$170=$AA26)),"")</f>
        <v>0</v>
      </c>
      <c r="GX26" s="19">
        <f>IF($AA26&lt;&gt;"",SUMPRODUCT(('Booking Guest Information'!$A$21:$A$170&lt;&gt;"X")*('Booking Guest Information'!$M$21:$M$170&lt;=GX$5)*('Booking Guest Information'!$O$21:$O$170&gt;GX$5)*('Booking Guest Information'!$G$21:$G$170=$AA26)),"")</f>
        <v>0</v>
      </c>
      <c r="GY26" s="19">
        <f>IF($AA26&lt;&gt;"",SUMPRODUCT(('Booking Guest Information'!$A$21:$A$170&lt;&gt;"X")*('Booking Guest Information'!$M$21:$M$170&lt;=GY$5)*('Booking Guest Information'!$O$21:$O$170&gt;GY$5)*('Booking Guest Information'!$G$21:$G$170=$AA26)),"")</f>
        <v>0</v>
      </c>
      <c r="GZ26" s="19">
        <f>IF($AA26&lt;&gt;"",SUMPRODUCT(('Booking Guest Information'!$A$21:$A$170&lt;&gt;"X")*('Booking Guest Information'!$M$21:$M$170&lt;=GZ$5)*('Booking Guest Information'!$O$21:$O$170&gt;GZ$5)*('Booking Guest Information'!$G$21:$G$170=$AA26)),"")</f>
        <v>0</v>
      </c>
      <c r="HA26" s="19">
        <f>IF($AA26&lt;&gt;"",SUMPRODUCT(('Booking Guest Information'!$A$21:$A$170&lt;&gt;"X")*('Booking Guest Information'!$M$21:$M$170&lt;=HA$5)*('Booking Guest Information'!$O$21:$O$170&gt;HA$5)*('Booking Guest Information'!$G$21:$G$170=$AA26)),"")</f>
        <v>0</v>
      </c>
      <c r="HB26" s="19">
        <f>IF($AA26&lt;&gt;"",SUMPRODUCT(('Booking Guest Information'!$A$21:$A$170&lt;&gt;"X")*('Booking Guest Information'!$M$21:$M$170&lt;=HB$5)*('Booking Guest Information'!$O$21:$O$170&gt;HB$5)*('Booking Guest Information'!$G$21:$G$170=$AA26)),"")</f>
        <v>0</v>
      </c>
      <c r="HC26" s="19">
        <f>IF($AA26&lt;&gt;"",SUMPRODUCT(('Booking Guest Information'!$A$21:$A$170&lt;&gt;"X")*('Booking Guest Information'!$M$21:$M$170&lt;=HC$5)*('Booking Guest Information'!$O$21:$O$170&gt;HC$5)*('Booking Guest Information'!$G$21:$G$170=$AA26)),"")</f>
        <v>0</v>
      </c>
      <c r="HD26" s="19">
        <f>IF($AA26&lt;&gt;"",SUMPRODUCT(('Booking Guest Information'!$A$21:$A$170&lt;&gt;"X")*('Booking Guest Information'!$M$21:$M$170&lt;=HD$5)*('Booking Guest Information'!$O$21:$O$170&gt;HD$5)*('Booking Guest Information'!$G$21:$G$170=$AA26)),"")</f>
        <v>0</v>
      </c>
      <c r="HE26" s="19">
        <f>IF($AA26&lt;&gt;"",SUMPRODUCT(('Booking Guest Information'!$A$21:$A$170&lt;&gt;"X")*('Booking Guest Information'!$M$21:$M$170&lt;=HE$5)*('Booking Guest Information'!$O$21:$O$170&gt;HE$5)*('Booking Guest Information'!$G$21:$G$170=$AA26)),"")</f>
        <v>0</v>
      </c>
      <c r="HF26" s="19">
        <f>IF($AA26&lt;&gt;"",SUMPRODUCT(('Booking Guest Information'!$A$21:$A$170&lt;&gt;"X")*('Booking Guest Information'!$M$21:$M$170&lt;=HF$5)*('Booking Guest Information'!$O$21:$O$170&gt;HF$5)*('Booking Guest Information'!$G$21:$G$170=$AA26)),"")</f>
        <v>0</v>
      </c>
      <c r="HG26" s="19">
        <f>IF($AA26&lt;&gt;"",SUMPRODUCT(('Booking Guest Information'!$A$21:$A$170&lt;&gt;"X")*('Booking Guest Information'!$M$21:$M$170&lt;=HG$5)*('Booking Guest Information'!$O$21:$O$170&gt;HG$5)*('Booking Guest Information'!$G$21:$G$170=$AA26)),"")</f>
        <v>0</v>
      </c>
      <c r="HH26" s="19">
        <f>IF($AA26&lt;&gt;"",SUMPRODUCT(('Booking Guest Information'!$A$21:$A$170&lt;&gt;"X")*('Booking Guest Information'!$M$21:$M$170&lt;=HH$5)*('Booking Guest Information'!$O$21:$O$170&gt;HH$5)*('Booking Guest Information'!$G$21:$G$170=$AA26)),"")</f>
        <v>0</v>
      </c>
      <c r="HI26" s="19">
        <f>IF($AA26&lt;&gt;"",SUMPRODUCT(('Booking Guest Information'!$A$21:$A$170&lt;&gt;"X")*('Booking Guest Information'!$M$21:$M$170&lt;=HI$5)*('Booking Guest Information'!$O$21:$O$170&gt;HI$5)*('Booking Guest Information'!$G$21:$G$170=$AA26)),"")</f>
        <v>0</v>
      </c>
      <c r="HJ26" s="19">
        <f>IF($AA26&lt;&gt;"",SUMPRODUCT(('Booking Guest Information'!$A$21:$A$170&lt;&gt;"X")*('Booking Guest Information'!$M$21:$M$170&lt;=HJ$5)*('Booking Guest Information'!$O$21:$O$170&gt;HJ$5)*('Booking Guest Information'!$G$21:$G$170=$AA26)),"")</f>
        <v>0</v>
      </c>
      <c r="HK26" s="19">
        <f>IF($AA26&lt;&gt;"",SUMPRODUCT(('Booking Guest Information'!$A$21:$A$170&lt;&gt;"X")*('Booking Guest Information'!$M$21:$M$170&lt;=HK$5)*('Booking Guest Information'!$O$21:$O$170&gt;HK$5)*('Booking Guest Information'!$G$21:$G$170=$AA26)),"")</f>
        <v>0</v>
      </c>
      <c r="HL26" s="19">
        <f>IF($AA26&lt;&gt;"",SUMPRODUCT(('Booking Guest Information'!$A$21:$A$170&lt;&gt;"X")*('Booking Guest Information'!$M$21:$M$170&lt;=HL$5)*('Booking Guest Information'!$O$21:$O$170&gt;HL$5)*('Booking Guest Information'!$G$21:$G$170=$AA26)),"")</f>
        <v>0</v>
      </c>
      <c r="HM26" s="19">
        <f>IF($AA26&lt;&gt;"",SUMPRODUCT(('Booking Guest Information'!$A$21:$A$170&lt;&gt;"X")*('Booking Guest Information'!$M$21:$M$170&lt;=HM$5)*('Booking Guest Information'!$O$21:$O$170&gt;HM$5)*('Booking Guest Information'!$G$21:$G$170=$AA26)),"")</f>
        <v>0</v>
      </c>
      <c r="HN26" s="19">
        <f>IF($AA26&lt;&gt;"",SUMPRODUCT(('Booking Guest Information'!$A$21:$A$170&lt;&gt;"X")*('Booking Guest Information'!$M$21:$M$170&lt;=HN$5)*('Booking Guest Information'!$O$21:$O$170&gt;HN$5)*('Booking Guest Information'!$G$21:$G$170=$AA26)),"")</f>
        <v>0</v>
      </c>
      <c r="HO26" s="19">
        <f>IF($AA26&lt;&gt;"",SUMPRODUCT(('Booking Guest Information'!$A$21:$A$170&lt;&gt;"X")*('Booking Guest Information'!$M$21:$M$170&lt;=HO$5)*('Booking Guest Information'!$O$21:$O$170&gt;HO$5)*('Booking Guest Information'!$G$21:$G$170=$AA26)),"")</f>
        <v>0</v>
      </c>
      <c r="HP26" s="19">
        <f>IF($AA26&lt;&gt;"",SUMPRODUCT(('Booking Guest Information'!$A$21:$A$170&lt;&gt;"X")*('Booking Guest Information'!$M$21:$M$170&lt;=HP$5)*('Booking Guest Information'!$O$21:$O$170&gt;HP$5)*('Booking Guest Information'!$G$21:$G$170=$AA26)),"")</f>
        <v>0</v>
      </c>
      <c r="HQ26" s="19">
        <f>IF($AA26&lt;&gt;"",SUMPRODUCT(('Booking Guest Information'!$A$21:$A$170&lt;&gt;"X")*('Booking Guest Information'!$M$21:$M$170&lt;=HQ$5)*('Booking Guest Information'!$O$21:$O$170&gt;HQ$5)*('Booking Guest Information'!$G$21:$G$170=$AA26)),"")</f>
        <v>0</v>
      </c>
      <c r="HR26" s="19">
        <f>IF($AA26&lt;&gt;"",SUMPRODUCT(('Booking Guest Information'!$A$21:$A$170&lt;&gt;"X")*('Booking Guest Information'!$M$21:$M$170&lt;=HR$5)*('Booking Guest Information'!$O$21:$O$170&gt;HR$5)*('Booking Guest Information'!$G$21:$G$170=$AA26)),"")</f>
        <v>0</v>
      </c>
      <c r="HS26" s="19">
        <f>IF($AA26&lt;&gt;"",SUMPRODUCT(('Booking Guest Information'!$A$21:$A$170&lt;&gt;"X")*('Booking Guest Information'!$M$21:$M$170&lt;=HS$5)*('Booking Guest Information'!$O$21:$O$170&gt;HS$5)*('Booking Guest Information'!$G$21:$G$170=$AA26)),"")</f>
        <v>0</v>
      </c>
      <c r="HT26" s="19">
        <f>IF($AA26&lt;&gt;"",SUMPRODUCT(('Booking Guest Information'!$A$21:$A$170&lt;&gt;"X")*('Booking Guest Information'!$M$21:$M$170&lt;=HT$5)*('Booking Guest Information'!$O$21:$O$170&gt;HT$5)*('Booking Guest Information'!$G$21:$G$170=$AA26)),"")</f>
        <v>0</v>
      </c>
      <c r="HU26" s="19">
        <f>IF($AA26&lt;&gt;"",SUMPRODUCT(('Booking Guest Information'!$A$21:$A$170&lt;&gt;"X")*('Booking Guest Information'!$M$21:$M$170&lt;=HU$5)*('Booking Guest Information'!$O$21:$O$170&gt;HU$5)*('Booking Guest Information'!$G$21:$G$170=$AA26)),"")</f>
        <v>0</v>
      </c>
      <c r="HV26" s="19">
        <f>IF($AA26&lt;&gt;"",SUMPRODUCT(('Booking Guest Information'!$A$21:$A$170&lt;&gt;"X")*('Booking Guest Information'!$M$21:$M$170&lt;=HV$5)*('Booking Guest Information'!$O$21:$O$170&gt;HV$5)*('Booking Guest Information'!$G$21:$G$170=$AA26)),"")</f>
        <v>0</v>
      </c>
      <c r="HW26" s="19">
        <f>IF($AA26&lt;&gt;"",SUMPRODUCT(('Booking Guest Information'!$A$21:$A$170&lt;&gt;"X")*('Booking Guest Information'!$M$21:$M$170&lt;=HW$5)*('Booking Guest Information'!$O$21:$O$170&gt;HW$5)*('Booking Guest Information'!$G$21:$G$170=$AA26)),"")</f>
        <v>0</v>
      </c>
      <c r="HX26" s="19">
        <f>IF($AA26&lt;&gt;"",SUMPRODUCT(('Booking Guest Information'!$A$21:$A$170&lt;&gt;"X")*('Booking Guest Information'!$M$21:$M$170&lt;=HX$5)*('Booking Guest Information'!$O$21:$O$170&gt;HX$5)*('Booking Guest Information'!$G$21:$G$170=$AA26)),"")</f>
        <v>0</v>
      </c>
      <c r="HY26" s="19">
        <f>IF($AA26&lt;&gt;"",SUMPRODUCT(('Booking Guest Information'!$A$21:$A$170&lt;&gt;"X")*('Booking Guest Information'!$M$21:$M$170&lt;=HY$5)*('Booking Guest Information'!$O$21:$O$170&gt;HY$5)*('Booking Guest Information'!$G$21:$G$170=$AA26)),"")</f>
        <v>0</v>
      </c>
      <c r="HZ26" s="19">
        <f>IF($AA26&lt;&gt;"",SUMPRODUCT(('Booking Guest Information'!$A$21:$A$170&lt;&gt;"X")*('Booking Guest Information'!$M$21:$M$170&lt;=HZ$5)*('Booking Guest Information'!$O$21:$O$170&gt;HZ$5)*('Booking Guest Information'!$G$21:$G$170=$AA26)),"")</f>
        <v>0</v>
      </c>
      <c r="IA26" s="19">
        <f>IF($AA26&lt;&gt;"",SUMPRODUCT(('Booking Guest Information'!$A$21:$A$170&lt;&gt;"X")*('Booking Guest Information'!$M$21:$M$170&lt;=IA$5)*('Booking Guest Information'!$O$21:$O$170&gt;IA$5)*('Booking Guest Information'!$G$21:$G$170=$AA26)),"")</f>
        <v>0</v>
      </c>
      <c r="IB26" s="19">
        <f>IF($AA26&lt;&gt;"",SUMPRODUCT(('Booking Guest Information'!$A$21:$A$170&lt;&gt;"X")*('Booking Guest Information'!$M$21:$M$170&lt;=IB$5)*('Booking Guest Information'!$O$21:$O$170&gt;IB$5)*('Booking Guest Information'!$G$21:$G$170=$AA26)),"")</f>
        <v>0</v>
      </c>
      <c r="IC26" s="19">
        <f>IF($AA26&lt;&gt;"",SUMPRODUCT(('Booking Guest Information'!$A$21:$A$170&lt;&gt;"X")*('Booking Guest Information'!$M$21:$M$170&lt;=IC$5)*('Booking Guest Information'!$O$21:$O$170&gt;IC$5)*('Booking Guest Information'!$G$21:$G$170=$AA26)),"")</f>
        <v>0</v>
      </c>
      <c r="ID26" s="19">
        <f>IF($AA26&lt;&gt;"",SUMPRODUCT(('Booking Guest Information'!$A$21:$A$170&lt;&gt;"X")*('Booking Guest Information'!$M$21:$M$170&lt;=ID$5)*('Booking Guest Information'!$O$21:$O$170&gt;ID$5)*('Booking Guest Information'!$G$21:$G$170=$AA26)),"")</f>
        <v>0</v>
      </c>
      <c r="IE26" s="19">
        <f>IF($AA26&lt;&gt;"",SUMPRODUCT(('Booking Guest Information'!$A$21:$A$170&lt;&gt;"X")*('Booking Guest Information'!$M$21:$M$170&lt;=IE$5)*('Booking Guest Information'!$O$21:$O$170&gt;IE$5)*('Booking Guest Information'!$G$21:$G$170=$AA26)),"")</f>
        <v>0</v>
      </c>
      <c r="IF26" s="19">
        <f>IF($AA26&lt;&gt;"",SUMPRODUCT(('Booking Guest Information'!$A$21:$A$170&lt;&gt;"X")*('Booking Guest Information'!$M$21:$M$170&lt;=IF$5)*('Booking Guest Information'!$O$21:$O$170&gt;IF$5)*('Booking Guest Information'!$G$21:$G$170=$AA26)),"")</f>
        <v>0</v>
      </c>
      <c r="IG26" s="19">
        <f>IF($AA26&lt;&gt;"",SUMPRODUCT(('Booking Guest Information'!$A$21:$A$170&lt;&gt;"X")*('Booking Guest Information'!$M$21:$M$170&lt;=IG$5)*('Booking Guest Information'!$O$21:$O$170&gt;IG$5)*('Booking Guest Information'!$G$21:$G$170=$AA26)),"")</f>
        <v>0</v>
      </c>
      <c r="IH26" s="19">
        <f>IF($AA26&lt;&gt;"",SUMPRODUCT(('Booking Guest Information'!$A$21:$A$170&lt;&gt;"X")*('Booking Guest Information'!$M$21:$M$170&lt;=IH$5)*('Booking Guest Information'!$O$21:$O$170&gt;IH$5)*('Booking Guest Information'!$G$21:$G$170=$AA26)),"")</f>
        <v>0</v>
      </c>
      <c r="II26" s="19">
        <f>IF($AA26&lt;&gt;"",SUMPRODUCT(('Booking Guest Information'!$A$21:$A$170&lt;&gt;"X")*('Booking Guest Information'!$M$21:$M$170&lt;=II$5)*('Booking Guest Information'!$O$21:$O$170&gt;II$5)*('Booking Guest Information'!$G$21:$G$170=$AA26)),"")</f>
        <v>0</v>
      </c>
      <c r="IJ26" s="19">
        <f>IF($AA26&lt;&gt;"",SUMPRODUCT(('Booking Guest Information'!$A$21:$A$170&lt;&gt;"X")*('Booking Guest Information'!$M$21:$M$170&lt;=IJ$5)*('Booking Guest Information'!$O$21:$O$170&gt;IJ$5)*('Booking Guest Information'!$G$21:$G$170=$AA26)),"")</f>
        <v>0</v>
      </c>
      <c r="IK26" s="19">
        <f>IF($AA26&lt;&gt;"",SUMPRODUCT(('Booking Guest Information'!$A$21:$A$170&lt;&gt;"X")*('Booking Guest Information'!$M$21:$M$170&lt;=IK$5)*('Booking Guest Information'!$O$21:$O$170&gt;IK$5)*('Booking Guest Information'!$G$21:$G$170=$AA26)),"")</f>
        <v>0</v>
      </c>
      <c r="IL26" s="19">
        <f>IF($AA26&lt;&gt;"",SUMPRODUCT(('Booking Guest Information'!$A$21:$A$170&lt;&gt;"X")*('Booking Guest Information'!$M$21:$M$170&lt;=IL$5)*('Booking Guest Information'!$O$21:$O$170&gt;IL$5)*('Booking Guest Information'!$G$21:$G$170=$AA26)),"")</f>
        <v>0</v>
      </c>
      <c r="IM26" s="19">
        <f>IF($AA26&lt;&gt;"",SUMPRODUCT(('Booking Guest Information'!$A$21:$A$170&lt;&gt;"X")*('Booking Guest Information'!$M$21:$M$170&lt;=IM$5)*('Booking Guest Information'!$O$21:$O$170&gt;IM$5)*('Booking Guest Information'!$G$21:$G$170=$AA26)),"")</f>
        <v>0</v>
      </c>
      <c r="IN26" s="19">
        <f>IF($AA26&lt;&gt;"",SUMPRODUCT(('Booking Guest Information'!$A$21:$A$170&lt;&gt;"X")*('Booking Guest Information'!$M$21:$M$170&lt;=IN$5)*('Booking Guest Information'!$O$21:$O$170&gt;IN$5)*('Booking Guest Information'!$G$21:$G$170=$AA26)),"")</f>
        <v>0</v>
      </c>
      <c r="IO26" s="19">
        <f>IF($AA26&lt;&gt;"",SUMPRODUCT(('Booking Guest Information'!$A$21:$A$170&lt;&gt;"X")*('Booking Guest Information'!$M$21:$M$170&lt;=IO$5)*('Booking Guest Information'!$O$21:$O$170&gt;IO$5)*('Booking Guest Information'!$G$21:$G$170=$AA26)),"")</f>
        <v>0</v>
      </c>
      <c r="IP26" s="19">
        <f>IF($AA26&lt;&gt;"",SUMPRODUCT(('Booking Guest Information'!$A$21:$A$170&lt;&gt;"X")*('Booking Guest Information'!$M$21:$M$170&lt;=IP$5)*('Booking Guest Information'!$O$21:$O$170&gt;IP$5)*('Booking Guest Information'!$G$21:$G$170=$AA26)),"")</f>
        <v>0</v>
      </c>
      <c r="IQ26" s="19">
        <f>IF($AA26&lt;&gt;"",SUMPRODUCT(('Booking Guest Information'!$A$21:$A$170&lt;&gt;"X")*('Booking Guest Information'!$M$21:$M$170&lt;=IQ$5)*('Booking Guest Information'!$O$21:$O$170&gt;IQ$5)*('Booking Guest Information'!$G$21:$G$170=$AA26)),"")</f>
        <v>0</v>
      </c>
      <c r="IR26" s="19">
        <f>IF($AA26&lt;&gt;"",SUMPRODUCT(('Booking Guest Information'!$A$21:$A$170&lt;&gt;"X")*('Booking Guest Information'!$M$21:$M$170&lt;=IR$5)*('Booking Guest Information'!$O$21:$O$170&gt;IR$5)*('Booking Guest Information'!$G$21:$G$170=$AA26)),"")</f>
        <v>0</v>
      </c>
      <c r="IS26" s="19">
        <f>IF($AA26&lt;&gt;"",SUMPRODUCT(('Booking Guest Information'!$A$21:$A$170&lt;&gt;"X")*('Booking Guest Information'!$M$21:$M$170&lt;=IS$5)*('Booking Guest Information'!$O$21:$O$170&gt;IS$5)*('Booking Guest Information'!$G$21:$G$170=$AA26)),"")</f>
        <v>0</v>
      </c>
      <c r="IT26" s="19">
        <f>IF($AA26&lt;&gt;"",SUMPRODUCT(('Booking Guest Information'!$A$21:$A$170&lt;&gt;"X")*('Booking Guest Information'!$M$21:$M$170&lt;=IT$5)*('Booking Guest Information'!$O$21:$O$170&gt;IT$5)*('Booking Guest Information'!$G$21:$G$170=$AA26)),"")</f>
        <v>0</v>
      </c>
      <c r="IU26" s="19">
        <f>IF($AA26&lt;&gt;"",SUMPRODUCT(('Booking Guest Information'!$A$21:$A$170&lt;&gt;"X")*('Booking Guest Information'!$M$21:$M$170&lt;=IU$5)*('Booking Guest Information'!$O$21:$O$170&gt;IU$5)*('Booking Guest Information'!$G$21:$G$170=$AA26)),"")</f>
        <v>0</v>
      </c>
      <c r="IV26" s="19">
        <f>IF($AA26&lt;&gt;"",SUMPRODUCT(('Booking Guest Information'!$A$21:$A$170&lt;&gt;"X")*('Booking Guest Information'!$M$21:$M$170&lt;=IV$5)*('Booking Guest Information'!$O$21:$O$170&gt;IV$5)*('Booking Guest Information'!$G$21:$G$170=$AA26)),"")</f>
        <v>0</v>
      </c>
      <c r="IW26" s="19">
        <f>IF($AA26&lt;&gt;"",SUMPRODUCT(('Booking Guest Information'!$A$21:$A$170&lt;&gt;"X")*('Booking Guest Information'!$M$21:$M$170&lt;=IW$5)*('Booking Guest Information'!$O$21:$O$170&gt;IW$5)*('Booking Guest Information'!$G$21:$G$170=$AA26)),"")</f>
        <v>0</v>
      </c>
      <c r="IX26" s="19">
        <f>IF($AA26&lt;&gt;"",SUMPRODUCT(('Booking Guest Information'!$A$21:$A$170&lt;&gt;"X")*('Booking Guest Information'!$M$21:$M$170&lt;=IX$5)*('Booking Guest Information'!$O$21:$O$170&gt;IX$5)*('Booking Guest Information'!$G$21:$G$170=$AA26)),"")</f>
        <v>0</v>
      </c>
      <c r="IY26" s="19">
        <f>IF($AA26&lt;&gt;"",SUMPRODUCT(('Booking Guest Information'!$A$21:$A$170&lt;&gt;"X")*('Booking Guest Information'!$M$21:$M$170&lt;=IY$5)*('Booking Guest Information'!$O$21:$O$170&gt;IY$5)*('Booking Guest Information'!$G$21:$G$170=$AA26)),"")</f>
        <v>0</v>
      </c>
      <c r="IZ26" s="19">
        <f>IF($AA26&lt;&gt;"",SUMPRODUCT(('Booking Guest Information'!$A$21:$A$170&lt;&gt;"X")*('Booking Guest Information'!$M$21:$M$170&lt;=IZ$5)*('Booking Guest Information'!$O$21:$O$170&gt;IZ$5)*('Booking Guest Information'!$G$21:$G$170=$AA26)),"")</f>
        <v>0</v>
      </c>
      <c r="JA26" s="19">
        <f>IF($AA26&lt;&gt;"",SUMPRODUCT(('Booking Guest Information'!$A$21:$A$170&lt;&gt;"X")*('Booking Guest Information'!$M$21:$M$170&lt;=JA$5)*('Booking Guest Information'!$O$21:$O$170&gt;JA$5)*('Booking Guest Information'!$G$21:$G$170=$AA26)),"")</f>
        <v>0</v>
      </c>
      <c r="JB26" s="19">
        <f>IF($AA26&lt;&gt;"",SUMPRODUCT(('Booking Guest Information'!$A$21:$A$170&lt;&gt;"X")*('Booking Guest Information'!$M$21:$M$170&lt;=JB$5)*('Booking Guest Information'!$O$21:$O$170&gt;JB$5)*('Booking Guest Information'!$G$21:$G$170=$AA26)),"")</f>
        <v>0</v>
      </c>
      <c r="JC26" s="19">
        <f>IF($AA26&lt;&gt;"",SUMPRODUCT(('Booking Guest Information'!$A$21:$A$170&lt;&gt;"X")*('Booking Guest Information'!$M$21:$M$170&lt;=JC$5)*('Booking Guest Information'!$O$21:$O$170&gt;JC$5)*('Booking Guest Information'!$G$21:$G$170=$AA26)),"")</f>
        <v>0</v>
      </c>
      <c r="JD26" s="19">
        <f>IF($AA26&lt;&gt;"",SUMPRODUCT(('Booking Guest Information'!$A$21:$A$170&lt;&gt;"X")*('Booking Guest Information'!$M$21:$M$170&lt;=JD$5)*('Booking Guest Information'!$O$21:$O$170&gt;JD$5)*('Booking Guest Information'!$G$21:$G$170=$AA26)),"")</f>
        <v>0</v>
      </c>
      <c r="JE26" s="19">
        <f>IF($AA26&lt;&gt;"",SUMPRODUCT(('Booking Guest Information'!$A$21:$A$170&lt;&gt;"X")*('Booking Guest Information'!$M$21:$M$170&lt;=JE$5)*('Booking Guest Information'!$O$21:$O$170&gt;JE$5)*('Booking Guest Information'!$G$21:$G$170=$AA26)),"")</f>
        <v>0</v>
      </c>
      <c r="JF26" s="19">
        <f>IF($AA26&lt;&gt;"",SUMPRODUCT(('Booking Guest Information'!$A$21:$A$170&lt;&gt;"X")*('Booking Guest Information'!$M$21:$M$170&lt;=JF$5)*('Booking Guest Information'!$O$21:$O$170&gt;JF$5)*('Booking Guest Information'!$G$21:$G$170=$AA26)),"")</f>
        <v>0</v>
      </c>
      <c r="JG26" s="19">
        <f>IF($AA26&lt;&gt;"",SUMPRODUCT(('Booking Guest Information'!$A$21:$A$170&lt;&gt;"X")*('Booking Guest Information'!$M$21:$M$170&lt;=JG$5)*('Booking Guest Information'!$O$21:$O$170&gt;JG$5)*('Booking Guest Information'!$G$21:$G$170=$AA26)),"")</f>
        <v>0</v>
      </c>
      <c r="JH26" s="19">
        <f>IF($AA26&lt;&gt;"",SUMPRODUCT(('Booking Guest Information'!$A$21:$A$170&lt;&gt;"X")*('Booking Guest Information'!$M$21:$M$170&lt;=JH$5)*('Booking Guest Information'!$O$21:$O$170&gt;JH$5)*('Booking Guest Information'!$G$21:$G$170=$AA26)),"")</f>
        <v>0</v>
      </c>
      <c r="JI26" s="19">
        <f>IF($AA26&lt;&gt;"",SUMPRODUCT(('Booking Guest Information'!$A$21:$A$170&lt;&gt;"X")*('Booking Guest Information'!$M$21:$M$170&lt;=JI$5)*('Booking Guest Information'!$O$21:$O$170&gt;JI$5)*('Booking Guest Information'!$G$21:$G$170=$AA26)),"")</f>
        <v>0</v>
      </c>
      <c r="JJ26" s="19">
        <f>IF($AA26&lt;&gt;"",SUMPRODUCT(('Booking Guest Information'!$A$21:$A$170&lt;&gt;"X")*('Booking Guest Information'!$M$21:$M$170&lt;=JJ$5)*('Booking Guest Information'!$O$21:$O$170&gt;JJ$5)*('Booking Guest Information'!$G$21:$G$170=$AA26)),"")</f>
        <v>0</v>
      </c>
      <c r="JK26" s="19">
        <f>IF($AA26&lt;&gt;"",SUMPRODUCT(('Booking Guest Information'!$A$21:$A$170&lt;&gt;"X")*('Booking Guest Information'!$M$21:$M$170&lt;=JK$5)*('Booking Guest Information'!$O$21:$O$170&gt;JK$5)*('Booking Guest Information'!$G$21:$G$170=$AA26)),"")</f>
        <v>0</v>
      </c>
      <c r="JL26" s="19">
        <f>IF($AA26&lt;&gt;"",SUMPRODUCT(('Booking Guest Information'!$A$21:$A$170&lt;&gt;"X")*('Booking Guest Information'!$M$21:$M$170&lt;=JL$5)*('Booking Guest Information'!$O$21:$O$170&gt;JL$5)*('Booking Guest Information'!$G$21:$G$170=$AA26)),"")</f>
        <v>0</v>
      </c>
      <c r="JM26" s="19">
        <f>IF($AA26&lt;&gt;"",SUMPRODUCT(('Booking Guest Information'!$A$21:$A$170&lt;&gt;"X")*('Booking Guest Information'!$M$21:$M$170&lt;=JM$5)*('Booking Guest Information'!$O$21:$O$170&gt;JM$5)*('Booking Guest Information'!$G$21:$G$170=$AA26)),"")</f>
        <v>0</v>
      </c>
      <c r="JN26" s="19">
        <f>IF($AA26&lt;&gt;"",SUMPRODUCT(('Booking Guest Information'!$A$21:$A$170&lt;&gt;"X")*('Booking Guest Information'!$M$21:$M$170&lt;=JN$5)*('Booking Guest Information'!$O$21:$O$170&gt;JN$5)*('Booking Guest Information'!$G$21:$G$170=$AA26)),"")</f>
        <v>0</v>
      </c>
      <c r="JO26" s="19">
        <f>IF($AA26&lt;&gt;"",SUMPRODUCT(('Booking Guest Information'!$A$21:$A$170&lt;&gt;"X")*('Booking Guest Information'!$M$21:$M$170&lt;=JO$5)*('Booking Guest Information'!$O$21:$O$170&gt;JO$5)*('Booking Guest Information'!$G$21:$G$170=$AA26)),"")</f>
        <v>0</v>
      </c>
      <c r="JP26" s="19">
        <f>IF($AA26&lt;&gt;"",SUMPRODUCT(('Booking Guest Information'!$A$21:$A$170&lt;&gt;"X")*('Booking Guest Information'!$M$21:$M$170&lt;=JP$5)*('Booking Guest Information'!$O$21:$O$170&gt;JP$5)*('Booking Guest Information'!$G$21:$G$170=$AA26)),"")</f>
        <v>0</v>
      </c>
      <c r="JQ26" s="19">
        <f>IF($AA26&lt;&gt;"",SUMPRODUCT(('Booking Guest Information'!$A$21:$A$170&lt;&gt;"X")*('Booking Guest Information'!$M$21:$M$170&lt;=JQ$5)*('Booking Guest Information'!$O$21:$O$170&gt;JQ$5)*('Booking Guest Information'!$G$21:$G$170=$AA26)),"")</f>
        <v>0</v>
      </c>
      <c r="JR26" s="19">
        <f>IF($AA26&lt;&gt;"",SUMPRODUCT(('Booking Guest Information'!$A$21:$A$170&lt;&gt;"X")*('Booking Guest Information'!$M$21:$M$170&lt;=JR$5)*('Booking Guest Information'!$O$21:$O$170&gt;JR$5)*('Booking Guest Information'!$G$21:$G$170=$AA26)),"")</f>
        <v>0</v>
      </c>
      <c r="JS26" s="19">
        <f>IF($AA26&lt;&gt;"",SUMPRODUCT(('Booking Guest Information'!$A$21:$A$170&lt;&gt;"X")*('Booking Guest Information'!$M$21:$M$170&lt;=JS$5)*('Booking Guest Information'!$O$21:$O$170&gt;JS$5)*('Booking Guest Information'!$G$21:$G$170=$AA26)),"")</f>
        <v>0</v>
      </c>
      <c r="JT26" s="19">
        <f>IF($AA26&lt;&gt;"",SUMPRODUCT(('Booking Guest Information'!$A$21:$A$170&lt;&gt;"X")*('Booking Guest Information'!$M$21:$M$170&lt;=JT$5)*('Booking Guest Information'!$O$21:$O$170&gt;JT$5)*('Booking Guest Information'!$G$21:$G$170=$AA26)),"")</f>
        <v>0</v>
      </c>
      <c r="JU26" s="19">
        <f>IF($AA26&lt;&gt;"",SUMPRODUCT(('Booking Guest Information'!$A$21:$A$170&lt;&gt;"X")*('Booking Guest Information'!$M$21:$M$170&lt;=JU$5)*('Booking Guest Information'!$O$21:$O$170&gt;JU$5)*('Booking Guest Information'!$G$21:$G$170=$AA26)),"")</f>
        <v>0</v>
      </c>
      <c r="JV26" s="19">
        <f>IF($AA26&lt;&gt;"",SUMPRODUCT(('Booking Guest Information'!$A$21:$A$170&lt;&gt;"X")*('Booking Guest Information'!$M$21:$M$170&lt;=JV$5)*('Booking Guest Information'!$O$21:$O$170&gt;JV$5)*('Booking Guest Information'!$G$21:$G$170=$AA26)),"")</f>
        <v>0</v>
      </c>
      <c r="JW26" s="19">
        <f>IF($AA26&lt;&gt;"",SUMPRODUCT(('Booking Guest Information'!$A$21:$A$170&lt;&gt;"X")*('Booking Guest Information'!$M$21:$M$170&lt;=JW$5)*('Booking Guest Information'!$O$21:$O$170&gt;JW$5)*('Booking Guest Information'!$G$21:$G$170=$AA26)),"")</f>
        <v>0</v>
      </c>
      <c r="JX26" s="19">
        <f>IF($AA26&lt;&gt;"",SUMPRODUCT(('Booking Guest Information'!$A$21:$A$170&lt;&gt;"X")*('Booking Guest Information'!$M$21:$M$170&lt;=JX$5)*('Booking Guest Information'!$O$21:$O$170&gt;JX$5)*('Booking Guest Information'!$G$21:$G$170=$AA26)),"")</f>
        <v>0</v>
      </c>
      <c r="JY26" s="19">
        <f>IF($AA26&lt;&gt;"",SUMPRODUCT(('Booking Guest Information'!$A$21:$A$170&lt;&gt;"X")*('Booking Guest Information'!$M$21:$M$170&lt;=JY$5)*('Booking Guest Information'!$O$21:$O$170&gt;JY$5)*('Booking Guest Information'!$G$21:$G$170=$AA26)),"")</f>
        <v>0</v>
      </c>
      <c r="JZ26" s="19">
        <f>IF($AA26&lt;&gt;"",SUMPRODUCT(('Booking Guest Information'!$A$21:$A$170&lt;&gt;"X")*('Booking Guest Information'!$M$21:$M$170&lt;=JZ$5)*('Booking Guest Information'!$O$21:$O$170&gt;JZ$5)*('Booking Guest Information'!$G$21:$G$170=$AA26)),"")</f>
        <v>0</v>
      </c>
      <c r="KA26" s="19">
        <f>IF($AA26&lt;&gt;"",SUMPRODUCT(('Booking Guest Information'!$A$21:$A$170&lt;&gt;"X")*('Booking Guest Information'!$M$21:$M$170&lt;=KA$5)*('Booking Guest Information'!$O$21:$O$170&gt;KA$5)*('Booking Guest Information'!$G$21:$G$170=$AA26)),"")</f>
        <v>0</v>
      </c>
      <c r="KB26" s="19">
        <f>IF($AA26&lt;&gt;"",SUMPRODUCT(('Booking Guest Information'!$A$21:$A$170&lt;&gt;"X")*('Booking Guest Information'!$M$21:$M$170&lt;=KB$5)*('Booking Guest Information'!$O$21:$O$170&gt;KB$5)*('Booking Guest Information'!$G$21:$G$170=$AA26)),"")</f>
        <v>0</v>
      </c>
      <c r="KC26" s="19">
        <f>IF($AA26&lt;&gt;"",SUMPRODUCT(('Booking Guest Information'!$A$21:$A$170&lt;&gt;"X")*('Booking Guest Information'!$M$21:$M$170&lt;=KC$5)*('Booking Guest Information'!$O$21:$O$170&gt;KC$5)*('Booking Guest Information'!$G$21:$G$170=$AA26)),"")</f>
        <v>0</v>
      </c>
      <c r="KD26" s="19">
        <f>IF($AA26&lt;&gt;"",SUMPRODUCT(('Booking Guest Information'!$A$21:$A$170&lt;&gt;"X")*('Booking Guest Information'!$M$21:$M$170&lt;=KD$5)*('Booking Guest Information'!$O$21:$O$170&gt;KD$5)*('Booking Guest Information'!$G$21:$G$170=$AA26)),"")</f>
        <v>0</v>
      </c>
      <c r="KE26" s="19">
        <f>IF($AA26&lt;&gt;"",SUMPRODUCT(('Booking Guest Information'!$A$21:$A$170&lt;&gt;"X")*('Booking Guest Information'!$M$21:$M$170&lt;=KE$5)*('Booking Guest Information'!$O$21:$O$170&gt;KE$5)*('Booking Guest Information'!$G$21:$G$170=$AA26)),"")</f>
        <v>0</v>
      </c>
      <c r="KF26" s="19">
        <f>IF($AA26&lt;&gt;"",SUMPRODUCT(('Booking Guest Information'!$A$21:$A$170&lt;&gt;"X")*('Booking Guest Information'!$M$21:$M$170&lt;=KF$5)*('Booking Guest Information'!$O$21:$O$170&gt;KF$5)*('Booking Guest Information'!$G$21:$G$170=$AA26)),"")</f>
        <v>0</v>
      </c>
      <c r="KG26" s="19">
        <f>IF($AA26&lt;&gt;"",SUMPRODUCT(('Booking Guest Information'!$A$21:$A$170&lt;&gt;"X")*('Booking Guest Information'!$M$21:$M$170&lt;=KG$5)*('Booking Guest Information'!$O$21:$O$170&gt;KG$5)*('Booking Guest Information'!$G$21:$G$170=$AA26)),"")</f>
        <v>0</v>
      </c>
      <c r="KH26" s="19">
        <f>IF($AA26&lt;&gt;"",SUMPRODUCT(('Booking Guest Information'!$A$21:$A$170&lt;&gt;"X")*('Booking Guest Information'!$M$21:$M$170&lt;=KH$5)*('Booking Guest Information'!$O$21:$O$170&gt;KH$5)*('Booking Guest Information'!$G$21:$G$170=$AA26)),"")</f>
        <v>0</v>
      </c>
      <c r="KI26" s="19">
        <f>IF($AA26&lt;&gt;"",SUMPRODUCT(('Booking Guest Information'!$A$21:$A$170&lt;&gt;"X")*('Booking Guest Information'!$M$21:$M$170&lt;=KI$5)*('Booking Guest Information'!$O$21:$O$170&gt;KI$5)*('Booking Guest Information'!$G$21:$G$170=$AA26)),"")</f>
        <v>0</v>
      </c>
      <c r="KJ26" s="19">
        <f>IF($AA26&lt;&gt;"",SUMPRODUCT(('Booking Guest Information'!$A$21:$A$170&lt;&gt;"X")*('Booking Guest Information'!$M$21:$M$170&lt;=KJ$5)*('Booking Guest Information'!$O$21:$O$170&gt;KJ$5)*('Booking Guest Information'!$G$21:$G$170=$AA26)),"")</f>
        <v>0</v>
      </c>
      <c r="KK26" s="19">
        <f>IF($AA26&lt;&gt;"",SUMPRODUCT(('Booking Guest Information'!$A$21:$A$170&lt;&gt;"X")*('Booking Guest Information'!$M$21:$M$170&lt;=KK$5)*('Booking Guest Information'!$O$21:$O$170&gt;KK$5)*('Booking Guest Information'!$G$21:$G$170=$AA26)),"")</f>
        <v>0</v>
      </c>
      <c r="KL26" s="19">
        <f>IF($AA26&lt;&gt;"",SUMPRODUCT(('Booking Guest Information'!$A$21:$A$170&lt;&gt;"X")*('Booking Guest Information'!$M$21:$M$170&lt;=KL$5)*('Booking Guest Information'!$O$21:$O$170&gt;KL$5)*('Booking Guest Information'!$G$21:$G$170=$AA26)),"")</f>
        <v>0</v>
      </c>
      <c r="KM26" s="19">
        <f>IF($AA26&lt;&gt;"",SUMPRODUCT(('Booking Guest Information'!$A$21:$A$170&lt;&gt;"X")*('Booking Guest Information'!$M$21:$M$170&lt;=KM$5)*('Booking Guest Information'!$O$21:$O$170&gt;KM$5)*('Booking Guest Information'!$G$21:$G$170=$AA26)),"")</f>
        <v>0</v>
      </c>
      <c r="KN26" s="19">
        <f>IF($AA26&lt;&gt;"",SUMPRODUCT(('Booking Guest Information'!$A$21:$A$170&lt;&gt;"X")*('Booking Guest Information'!$M$21:$M$170&lt;=KN$5)*('Booking Guest Information'!$O$21:$O$170&gt;KN$5)*('Booking Guest Information'!$G$21:$G$170=$AA26)),"")</f>
        <v>0</v>
      </c>
      <c r="KO26" s="19">
        <f>IF($AA26&lt;&gt;"",SUMPRODUCT(('Booking Guest Information'!$A$21:$A$170&lt;&gt;"X")*('Booking Guest Information'!$M$21:$M$170&lt;=KO$5)*('Booking Guest Information'!$O$21:$O$170&gt;KO$5)*('Booking Guest Information'!$G$21:$G$170=$AA26)),"")</f>
        <v>0</v>
      </c>
      <c r="KP26" s="19">
        <f>IF($AA26&lt;&gt;"",SUMPRODUCT(('Booking Guest Information'!$A$21:$A$170&lt;&gt;"X")*('Booking Guest Information'!$M$21:$M$170&lt;=KP$5)*('Booking Guest Information'!$O$21:$O$170&gt;KP$5)*('Booking Guest Information'!$G$21:$G$170=$AA26)),"")</f>
        <v>0</v>
      </c>
      <c r="KQ26" s="19">
        <f>IF($AA26&lt;&gt;"",SUMPRODUCT(('Booking Guest Information'!$A$21:$A$170&lt;&gt;"X")*('Booking Guest Information'!$M$21:$M$170&lt;=KQ$5)*('Booking Guest Information'!$O$21:$O$170&gt;KQ$5)*('Booking Guest Information'!$G$21:$G$170=$AA26)),"")</f>
        <v>0</v>
      </c>
      <c r="KR26" s="19">
        <f>IF($AA26&lt;&gt;"",SUMPRODUCT(('Booking Guest Information'!$A$21:$A$170&lt;&gt;"X")*('Booking Guest Information'!$M$21:$M$170&lt;=KR$5)*('Booking Guest Information'!$O$21:$O$170&gt;KR$5)*('Booking Guest Information'!$G$21:$G$170=$AA26)),"")</f>
        <v>0</v>
      </c>
      <c r="KS26" s="19">
        <f>IF($AA26&lt;&gt;"",SUMPRODUCT(('Booking Guest Information'!$A$21:$A$170&lt;&gt;"X")*('Booking Guest Information'!$M$21:$M$170&lt;=KS$5)*('Booking Guest Information'!$O$21:$O$170&gt;KS$5)*('Booking Guest Information'!$G$21:$G$170=$AA26)),"")</f>
        <v>0</v>
      </c>
      <c r="KT26" s="19">
        <f>IF($AA26&lt;&gt;"",SUMPRODUCT(('Booking Guest Information'!$A$21:$A$170&lt;&gt;"X")*('Booking Guest Information'!$M$21:$M$170&lt;=KT$5)*('Booking Guest Information'!$O$21:$O$170&gt;KT$5)*('Booking Guest Information'!$G$21:$G$170=$AA26)),"")</f>
        <v>0</v>
      </c>
      <c r="KU26" s="19">
        <f>IF($AA26&lt;&gt;"",SUMPRODUCT(('Booking Guest Information'!$A$21:$A$170&lt;&gt;"X")*('Booking Guest Information'!$M$21:$M$170&lt;=KU$5)*('Booking Guest Information'!$O$21:$O$170&gt;KU$5)*('Booking Guest Information'!$G$21:$G$170=$AA26)),"")</f>
        <v>0</v>
      </c>
      <c r="KV26" s="19">
        <f>IF($AA26&lt;&gt;"",SUMPRODUCT(('Booking Guest Information'!$A$21:$A$170&lt;&gt;"X")*('Booking Guest Information'!$M$21:$M$170&lt;=KV$5)*('Booking Guest Information'!$O$21:$O$170&gt;KV$5)*('Booking Guest Information'!$G$21:$G$170=$AA26)),"")</f>
        <v>0</v>
      </c>
      <c r="KW26" s="19">
        <f>IF($AA26&lt;&gt;"",SUMPRODUCT(('Booking Guest Information'!$A$21:$A$170&lt;&gt;"X")*('Booking Guest Information'!$M$21:$M$170&lt;=KW$5)*('Booking Guest Information'!$O$21:$O$170&gt;KW$5)*('Booking Guest Information'!$G$21:$G$170=$AA26)),"")</f>
        <v>0</v>
      </c>
      <c r="KX26" s="19">
        <f>IF($AA26&lt;&gt;"",SUMPRODUCT(('Booking Guest Information'!$A$21:$A$170&lt;&gt;"X")*('Booking Guest Information'!$M$21:$M$170&lt;=KX$5)*('Booking Guest Information'!$O$21:$O$170&gt;KX$5)*('Booking Guest Information'!$G$21:$G$170=$AA26)),"")</f>
        <v>0</v>
      </c>
      <c r="KY26" s="19">
        <f>IF($AA26&lt;&gt;"",SUMPRODUCT(('Booking Guest Information'!$A$21:$A$170&lt;&gt;"X")*('Booking Guest Information'!$M$21:$M$170&lt;=KY$5)*('Booking Guest Information'!$O$21:$O$170&gt;KY$5)*('Booking Guest Information'!$G$21:$G$170=$AA26)),"")</f>
        <v>0</v>
      </c>
      <c r="KZ26" s="19">
        <f>IF($AA26&lt;&gt;"",SUMPRODUCT(('Booking Guest Information'!$A$21:$A$170&lt;&gt;"X")*('Booking Guest Information'!$M$21:$M$170&lt;=KZ$5)*('Booking Guest Information'!$O$21:$O$170&gt;KZ$5)*('Booking Guest Information'!$G$21:$G$170=$AA26)),"")</f>
        <v>0</v>
      </c>
      <c r="LA26" s="19">
        <f>IF($AA26&lt;&gt;"",SUMPRODUCT(('Booking Guest Information'!$A$21:$A$170&lt;&gt;"X")*('Booking Guest Information'!$M$21:$M$170&lt;=LA$5)*('Booking Guest Information'!$O$21:$O$170&gt;LA$5)*('Booking Guest Information'!$G$21:$G$170=$AA26)),"")</f>
        <v>0</v>
      </c>
      <c r="LB26" s="19">
        <f>IF($AA26&lt;&gt;"",SUMPRODUCT(('Booking Guest Information'!$A$21:$A$170&lt;&gt;"X")*('Booking Guest Information'!$M$21:$M$170&lt;=LB$5)*('Booking Guest Information'!$O$21:$O$170&gt;LB$5)*('Booking Guest Information'!$G$21:$G$170=$AA26)),"")</f>
        <v>0</v>
      </c>
      <c r="LC26" s="19">
        <f>IF($AA26&lt;&gt;"",SUMPRODUCT(('Booking Guest Information'!$A$21:$A$170&lt;&gt;"X")*('Booking Guest Information'!$M$21:$M$170&lt;=LC$5)*('Booking Guest Information'!$O$21:$O$170&gt;LC$5)*('Booking Guest Information'!$G$21:$G$170=$AA26)),"")</f>
        <v>0</v>
      </c>
      <c r="LD26" s="19">
        <f>IF($AA26&lt;&gt;"",SUMPRODUCT(('Booking Guest Information'!$A$21:$A$170&lt;&gt;"X")*('Booking Guest Information'!$M$21:$M$170&lt;=LD$5)*('Booking Guest Information'!$O$21:$O$170&gt;LD$5)*('Booking Guest Information'!$G$21:$G$170=$AA26)),"")</f>
        <v>0</v>
      </c>
      <c r="LE26" s="19">
        <f>IF($AA26&lt;&gt;"",SUMPRODUCT(('Booking Guest Information'!$A$21:$A$170&lt;&gt;"X")*('Booking Guest Information'!$M$21:$M$170&lt;=LE$5)*('Booking Guest Information'!$O$21:$O$170&gt;LE$5)*('Booking Guest Information'!$G$21:$G$170=$AA26)),"")</f>
        <v>0</v>
      </c>
      <c r="LF26" s="19">
        <f>IF($AA26&lt;&gt;"",SUMPRODUCT(('Booking Guest Information'!$A$21:$A$170&lt;&gt;"X")*('Booking Guest Information'!$M$21:$M$170&lt;=LF$5)*('Booking Guest Information'!$O$21:$O$170&gt;LF$5)*('Booking Guest Information'!$G$21:$G$170=$AA26)),"")</f>
        <v>0</v>
      </c>
      <c r="LG26" s="19">
        <f>IF($AA26&lt;&gt;"",SUMPRODUCT(('Booking Guest Information'!$A$21:$A$170&lt;&gt;"X")*('Booking Guest Information'!$M$21:$M$170&lt;=LG$5)*('Booking Guest Information'!$O$21:$O$170&gt;LG$5)*('Booking Guest Information'!$G$21:$G$170=$AA26)),"")</f>
        <v>0</v>
      </c>
      <c r="LH26" s="19">
        <f>IF($AA26&lt;&gt;"",SUMPRODUCT(('Booking Guest Information'!$A$21:$A$170&lt;&gt;"X")*('Booking Guest Information'!$M$21:$M$170&lt;=LH$5)*('Booking Guest Information'!$O$21:$O$170&gt;LH$5)*('Booking Guest Information'!$G$21:$G$170=$AA26)),"")</f>
        <v>0</v>
      </c>
      <c r="LI26" s="19">
        <f>IF($AA26&lt;&gt;"",SUMPRODUCT(('Booking Guest Information'!$A$21:$A$170&lt;&gt;"X")*('Booking Guest Information'!$M$21:$M$170&lt;=LI$5)*('Booking Guest Information'!$O$21:$O$170&gt;LI$5)*('Booking Guest Information'!$G$21:$G$170=$AA26)),"")</f>
        <v>0</v>
      </c>
      <c r="LJ26" s="19">
        <f>IF($AA26&lt;&gt;"",SUMPRODUCT(('Booking Guest Information'!$A$21:$A$170&lt;&gt;"X")*('Booking Guest Information'!$M$21:$M$170&lt;=LJ$5)*('Booking Guest Information'!$O$21:$O$170&gt;LJ$5)*('Booking Guest Information'!$G$21:$G$170=$AA26)),"")</f>
        <v>0</v>
      </c>
      <c r="LK26" s="19">
        <f>IF($AA26&lt;&gt;"",SUMPRODUCT(('Booking Guest Information'!$A$21:$A$170&lt;&gt;"X")*('Booking Guest Information'!$M$21:$M$170&lt;=LK$5)*('Booking Guest Information'!$O$21:$O$170&gt;LK$5)*('Booking Guest Information'!$G$21:$G$170=$AA26)),"")</f>
        <v>0</v>
      </c>
      <c r="LL26" s="19">
        <f>IF($AA26&lt;&gt;"",SUMPRODUCT(('Booking Guest Information'!$A$21:$A$170&lt;&gt;"X")*('Booking Guest Information'!$M$21:$M$170&lt;=LL$5)*('Booking Guest Information'!$O$21:$O$170&gt;LL$5)*('Booking Guest Information'!$G$21:$G$170=$AA26)),"")</f>
        <v>0</v>
      </c>
      <c r="LM26" s="19">
        <f>IF($AA26&lt;&gt;"",SUMPRODUCT(('Booking Guest Information'!$A$21:$A$170&lt;&gt;"X")*('Booking Guest Information'!$M$21:$M$170&lt;=LM$5)*('Booking Guest Information'!$O$21:$O$170&gt;LM$5)*('Booking Guest Information'!$G$21:$G$170=$AA26)),"")</f>
        <v>0</v>
      </c>
      <c r="LN26" s="19">
        <f>IF($AA26&lt;&gt;"",SUMPRODUCT(('Booking Guest Information'!$A$21:$A$170&lt;&gt;"X")*('Booking Guest Information'!$M$21:$M$170&lt;=LN$5)*('Booking Guest Information'!$O$21:$O$170&gt;LN$5)*('Booking Guest Information'!$G$21:$G$170=$AA26)),"")</f>
        <v>0</v>
      </c>
      <c r="LO26" s="19">
        <f>IF($AA26&lt;&gt;"",SUMPRODUCT(('Booking Guest Information'!$A$21:$A$170&lt;&gt;"X")*('Booking Guest Information'!$M$21:$M$170&lt;=LO$5)*('Booking Guest Information'!$O$21:$O$170&gt;LO$5)*('Booking Guest Information'!$G$21:$G$170=$AA26)),"")</f>
        <v>0</v>
      </c>
      <c r="LP26" s="19">
        <f>IF($AA26&lt;&gt;"",SUMPRODUCT(('Booking Guest Information'!$A$21:$A$170&lt;&gt;"X")*('Booking Guest Information'!$M$21:$M$170&lt;=LP$5)*('Booking Guest Information'!$O$21:$O$170&gt;LP$5)*('Booking Guest Information'!$G$21:$G$170=$AA26)),"")</f>
        <v>0</v>
      </c>
      <c r="LQ26" s="19">
        <f>IF($AA26&lt;&gt;"",SUMPRODUCT(('Booking Guest Information'!$A$21:$A$170&lt;&gt;"X")*('Booking Guest Information'!$M$21:$M$170&lt;=LQ$5)*('Booking Guest Information'!$O$21:$O$170&gt;LQ$5)*('Booking Guest Information'!$G$21:$G$170=$AA26)),"")</f>
        <v>0</v>
      </c>
      <c r="LR26" s="19">
        <f>IF($AA26&lt;&gt;"",SUMPRODUCT(('Booking Guest Information'!$A$21:$A$170&lt;&gt;"X")*('Booking Guest Information'!$M$21:$M$170&lt;=LR$5)*('Booking Guest Information'!$O$21:$O$170&gt;LR$5)*('Booking Guest Information'!$G$21:$G$170=$AA26)),"")</f>
        <v>0</v>
      </c>
      <c r="LS26" s="19">
        <f>IF($AA26&lt;&gt;"",SUMPRODUCT(('Booking Guest Information'!$A$21:$A$170&lt;&gt;"X")*('Booking Guest Information'!$M$21:$M$170&lt;=LS$5)*('Booking Guest Information'!$O$21:$O$170&gt;LS$5)*('Booking Guest Information'!$G$21:$G$170=$AA26)),"")</f>
        <v>0</v>
      </c>
      <c r="LT26" s="19">
        <f>IF($AA26&lt;&gt;"",SUMPRODUCT(('Booking Guest Information'!$A$21:$A$170&lt;&gt;"X")*('Booking Guest Information'!$M$21:$M$170&lt;=LT$5)*('Booking Guest Information'!$O$21:$O$170&gt;LT$5)*('Booking Guest Information'!$G$21:$G$170=$AA26)),"")</f>
        <v>0</v>
      </c>
      <c r="LU26" s="19">
        <f>IF($AA26&lt;&gt;"",SUMPRODUCT(('Booking Guest Information'!$A$21:$A$170&lt;&gt;"X")*('Booking Guest Information'!$M$21:$M$170&lt;=LU$5)*('Booking Guest Information'!$O$21:$O$170&gt;LU$5)*('Booking Guest Information'!$G$21:$G$170=$AA26)),"")</f>
        <v>0</v>
      </c>
      <c r="LV26" s="19">
        <f>IF($AA26&lt;&gt;"",SUMPRODUCT(('Booking Guest Information'!$A$21:$A$170&lt;&gt;"X")*('Booking Guest Information'!$M$21:$M$170&lt;=LV$5)*('Booking Guest Information'!$O$21:$O$170&gt;LV$5)*('Booking Guest Information'!$G$21:$G$170=$AA26)),"")</f>
        <v>0</v>
      </c>
      <c r="LW26" s="19">
        <f>IF($AA26&lt;&gt;"",SUMPRODUCT(('Booking Guest Information'!$A$21:$A$170&lt;&gt;"X")*('Booking Guest Information'!$M$21:$M$170&lt;=LW$5)*('Booking Guest Information'!$O$21:$O$170&gt;LW$5)*('Booking Guest Information'!$G$21:$G$170=$AA26)),"")</f>
        <v>0</v>
      </c>
      <c r="LX26" s="19">
        <f>IF($AA26&lt;&gt;"",SUMPRODUCT(('Booking Guest Information'!$A$21:$A$170&lt;&gt;"X")*('Booking Guest Information'!$M$21:$M$170&lt;=LX$5)*('Booking Guest Information'!$O$21:$O$170&gt;LX$5)*('Booking Guest Information'!$G$21:$G$170=$AA26)),"")</f>
        <v>0</v>
      </c>
      <c r="LY26" s="19">
        <f>IF($AA26&lt;&gt;"",SUMPRODUCT(('Booking Guest Information'!$A$21:$A$170&lt;&gt;"X")*('Booking Guest Information'!$M$21:$M$170&lt;=LY$5)*('Booking Guest Information'!$O$21:$O$170&gt;LY$5)*('Booking Guest Information'!$G$21:$G$170=$AA26)),"")</f>
        <v>0</v>
      </c>
      <c r="LZ26" s="19">
        <f>IF($AA26&lt;&gt;"",SUMPRODUCT(('Booking Guest Information'!$A$21:$A$170&lt;&gt;"X")*('Booking Guest Information'!$M$21:$M$170&lt;=LZ$5)*('Booking Guest Information'!$O$21:$O$170&gt;LZ$5)*('Booking Guest Information'!$G$21:$G$170=$AA26)),"")</f>
        <v>0</v>
      </c>
      <c r="MA26" s="19">
        <f>IF($AA26&lt;&gt;"",SUMPRODUCT(('Booking Guest Information'!$A$21:$A$170&lt;&gt;"X")*('Booking Guest Information'!$M$21:$M$170&lt;=MA$5)*('Booking Guest Information'!$O$21:$O$170&gt;MA$5)*('Booking Guest Information'!$G$21:$G$170=$AA26)),"")</f>
        <v>0</v>
      </c>
      <c r="MB26" s="19">
        <f>IF($AA26&lt;&gt;"",SUMPRODUCT(('Booking Guest Information'!$A$21:$A$170&lt;&gt;"X")*('Booking Guest Information'!$M$21:$M$170&lt;=MB$5)*('Booking Guest Information'!$O$21:$O$170&gt;MB$5)*('Booking Guest Information'!$G$21:$G$170=$AA26)),"")</f>
        <v>0</v>
      </c>
      <c r="MC26" s="19">
        <f>IF($AA26&lt;&gt;"",SUMPRODUCT(('Booking Guest Information'!$A$21:$A$170&lt;&gt;"X")*('Booking Guest Information'!$M$21:$M$170&lt;=MC$5)*('Booking Guest Information'!$O$21:$O$170&gt;MC$5)*('Booking Guest Information'!$G$21:$G$170=$AA26)),"")</f>
        <v>0</v>
      </c>
      <c r="MD26" s="19">
        <f>IF($AA26&lt;&gt;"",SUMPRODUCT(('Booking Guest Information'!$A$21:$A$170&lt;&gt;"X")*('Booking Guest Information'!$M$21:$M$170&lt;=MD$5)*('Booking Guest Information'!$O$21:$O$170&gt;MD$5)*('Booking Guest Information'!$G$21:$G$170=$AA26)),"")</f>
        <v>0</v>
      </c>
      <c r="ME26" s="19">
        <f>IF($AA26&lt;&gt;"",SUMPRODUCT(('Booking Guest Information'!$A$21:$A$170&lt;&gt;"X")*('Booking Guest Information'!$M$21:$M$170&lt;=ME$5)*('Booking Guest Information'!$O$21:$O$170&gt;ME$5)*('Booking Guest Information'!$G$21:$G$170=$AA26)),"")</f>
        <v>0</v>
      </c>
      <c r="MF26" s="19">
        <f>IF($AA26&lt;&gt;"",SUMPRODUCT(('Booking Guest Information'!$A$21:$A$170&lt;&gt;"X")*('Booking Guest Information'!$M$21:$M$170&lt;=MF$5)*('Booking Guest Information'!$O$21:$O$170&gt;MF$5)*('Booking Guest Information'!$G$21:$G$170=$AA26)),"")</f>
        <v>0</v>
      </c>
      <c r="MG26" s="19">
        <f>IF($AA26&lt;&gt;"",SUMPRODUCT(('Booking Guest Information'!$A$21:$A$170&lt;&gt;"X")*('Booking Guest Information'!$M$21:$M$170&lt;=MG$5)*('Booking Guest Information'!$O$21:$O$170&gt;MG$5)*('Booking Guest Information'!$G$21:$G$170=$AA26)),"")</f>
        <v>0</v>
      </c>
      <c r="MH26" s="19">
        <f>IF($AA26&lt;&gt;"",SUMPRODUCT(('Booking Guest Information'!$A$21:$A$170&lt;&gt;"X")*('Booking Guest Information'!$M$21:$M$170&lt;=MH$5)*('Booking Guest Information'!$O$21:$O$170&gt;MH$5)*('Booking Guest Information'!$G$21:$G$170=$AA26)),"")</f>
        <v>0</v>
      </c>
      <c r="MI26" s="19">
        <f>IF($AA26&lt;&gt;"",SUMPRODUCT(('Booking Guest Information'!$A$21:$A$170&lt;&gt;"X")*('Booking Guest Information'!$M$21:$M$170&lt;=MI$5)*('Booking Guest Information'!$O$21:$O$170&gt;MI$5)*('Booking Guest Information'!$G$21:$G$170=$AA26)),"")</f>
        <v>0</v>
      </c>
      <c r="MJ26" s="19">
        <f>IF($AA26&lt;&gt;"",SUMPRODUCT(('Booking Guest Information'!$A$21:$A$170&lt;&gt;"X")*('Booking Guest Information'!$M$21:$M$170&lt;=MJ$5)*('Booking Guest Information'!$O$21:$O$170&gt;MJ$5)*('Booking Guest Information'!$G$21:$G$170=$AA26)),"")</f>
        <v>0</v>
      </c>
      <c r="MK26" s="19">
        <f>IF($AA26&lt;&gt;"",SUMPRODUCT(('Booking Guest Information'!$A$21:$A$170&lt;&gt;"X")*('Booking Guest Information'!$M$21:$M$170&lt;=MK$5)*('Booking Guest Information'!$O$21:$O$170&gt;MK$5)*('Booking Guest Information'!$G$21:$G$170=$AA26)),"")</f>
        <v>0</v>
      </c>
      <c r="ML26" s="19">
        <f>IF($AA26&lt;&gt;"",SUMPRODUCT(('Booking Guest Information'!$A$21:$A$170&lt;&gt;"X")*('Booking Guest Information'!$M$21:$M$170&lt;=ML$5)*('Booking Guest Information'!$O$21:$O$170&gt;ML$5)*('Booking Guest Information'!$G$21:$G$170=$AA26)),"")</f>
        <v>0</v>
      </c>
      <c r="MM26" s="19">
        <f>IF($AA26&lt;&gt;"",SUMPRODUCT(('Booking Guest Information'!$A$21:$A$170&lt;&gt;"X")*('Booking Guest Information'!$M$21:$M$170&lt;=MM$5)*('Booking Guest Information'!$O$21:$O$170&gt;MM$5)*('Booking Guest Information'!$G$21:$G$170=$AA26)),"")</f>
        <v>0</v>
      </c>
      <c r="MN26" s="19">
        <f>IF($AA26&lt;&gt;"",SUMPRODUCT(('Booking Guest Information'!$A$21:$A$170&lt;&gt;"X")*('Booking Guest Information'!$M$21:$M$170&lt;=MN$5)*('Booking Guest Information'!$O$21:$O$170&gt;MN$5)*('Booking Guest Information'!$G$21:$G$170=$AA26)),"")</f>
        <v>0</v>
      </c>
      <c r="MO26" s="19">
        <f>IF($AA26&lt;&gt;"",SUMPRODUCT(('Booking Guest Information'!$A$21:$A$170&lt;&gt;"X")*('Booking Guest Information'!$M$21:$M$170&lt;=MO$5)*('Booking Guest Information'!$O$21:$O$170&gt;MO$5)*('Booking Guest Information'!$G$21:$G$170=$AA26)),"")</f>
        <v>0</v>
      </c>
      <c r="MP26" s="19">
        <f>IF($AA26&lt;&gt;"",SUMPRODUCT(('Booking Guest Information'!$A$21:$A$170&lt;&gt;"X")*('Booking Guest Information'!$M$21:$M$170&lt;=MP$5)*('Booking Guest Information'!$O$21:$O$170&gt;MP$5)*('Booking Guest Information'!$G$21:$G$170=$AA26)),"")</f>
        <v>0</v>
      </c>
      <c r="MQ26" s="19">
        <f>IF($AA26&lt;&gt;"",SUMPRODUCT(('Booking Guest Information'!$A$21:$A$170&lt;&gt;"X")*('Booking Guest Information'!$M$21:$M$170&lt;=MQ$5)*('Booking Guest Information'!$O$21:$O$170&gt;MQ$5)*('Booking Guest Information'!$G$21:$G$170=$AA26)),"")</f>
        <v>0</v>
      </c>
      <c r="MR26" s="19">
        <f>IF($AA26&lt;&gt;"",SUMPRODUCT(('Booking Guest Information'!$A$21:$A$170&lt;&gt;"X")*('Booking Guest Information'!$M$21:$M$170&lt;=MR$5)*('Booking Guest Information'!$O$21:$O$170&gt;MR$5)*('Booking Guest Information'!$G$21:$G$170=$AA26)),"")</f>
        <v>0</v>
      </c>
      <c r="MS26" s="19">
        <f>IF($AA26&lt;&gt;"",SUMPRODUCT(('Booking Guest Information'!$A$21:$A$170&lt;&gt;"X")*('Booking Guest Information'!$M$21:$M$170&lt;=MS$5)*('Booking Guest Information'!$O$21:$O$170&gt;MS$5)*('Booking Guest Information'!$G$21:$G$170=$AA26)),"")</f>
        <v>0</v>
      </c>
      <c r="MT26" s="19">
        <f>IF($AA26&lt;&gt;"",SUMPRODUCT(('Booking Guest Information'!$A$21:$A$170&lt;&gt;"X")*('Booking Guest Information'!$M$21:$M$170&lt;=MT$5)*('Booking Guest Information'!$O$21:$O$170&gt;MT$5)*('Booking Guest Information'!$G$21:$G$170=$AA26)),"")</f>
        <v>0</v>
      </c>
      <c r="MU26" s="19">
        <f>IF($AA26&lt;&gt;"",SUMPRODUCT(('Booking Guest Information'!$A$21:$A$170&lt;&gt;"X")*('Booking Guest Information'!$M$21:$M$170&lt;=MU$5)*('Booking Guest Information'!$O$21:$O$170&gt;MU$5)*('Booking Guest Information'!$G$21:$G$170=$AA26)),"")</f>
        <v>0</v>
      </c>
      <c r="MV26" s="19">
        <f>IF($AA26&lt;&gt;"",SUMPRODUCT(('Booking Guest Information'!$A$21:$A$170&lt;&gt;"X")*('Booking Guest Information'!$M$21:$M$170&lt;=MV$5)*('Booking Guest Information'!$O$21:$O$170&gt;MV$5)*('Booking Guest Information'!$G$21:$G$170=$AA26)),"")</f>
        <v>0</v>
      </c>
      <c r="MW26" s="19">
        <f>IF($AA26&lt;&gt;"",SUMPRODUCT(('Booking Guest Information'!$A$21:$A$170&lt;&gt;"X")*('Booking Guest Information'!$M$21:$M$170&lt;=MW$5)*('Booking Guest Information'!$O$21:$O$170&gt;MW$5)*('Booking Guest Information'!$G$21:$G$170=$AA26)),"")</f>
        <v>0</v>
      </c>
      <c r="MX26" s="19">
        <f>IF($AA26&lt;&gt;"",SUMPRODUCT(('Booking Guest Information'!$A$21:$A$170&lt;&gt;"X")*('Booking Guest Information'!$M$21:$M$170&lt;=MX$5)*('Booking Guest Information'!$O$21:$O$170&gt;MX$5)*('Booking Guest Information'!$G$21:$G$170=$AA26)),"")</f>
        <v>0</v>
      </c>
      <c r="MY26" s="19">
        <f>IF($AA26&lt;&gt;"",SUMPRODUCT(('Booking Guest Information'!$A$21:$A$170&lt;&gt;"X")*('Booking Guest Information'!$M$21:$M$170&lt;=MY$5)*('Booking Guest Information'!$O$21:$O$170&gt;MY$5)*('Booking Guest Information'!$G$21:$G$170=$AA26)),"")</f>
        <v>0</v>
      </c>
      <c r="MZ26" s="19">
        <f>IF($AA26&lt;&gt;"",SUMPRODUCT(('Booking Guest Information'!$A$21:$A$170&lt;&gt;"X")*('Booking Guest Information'!$M$21:$M$170&lt;=MZ$5)*('Booking Guest Information'!$O$21:$O$170&gt;MZ$5)*('Booking Guest Information'!$G$21:$G$170=$AA26)),"")</f>
        <v>0</v>
      </c>
      <c r="NA26" s="19">
        <f>IF($AA26&lt;&gt;"",SUMPRODUCT(('Booking Guest Information'!$A$21:$A$170&lt;&gt;"X")*('Booking Guest Information'!$M$21:$M$170&lt;=NA$5)*('Booking Guest Information'!$O$21:$O$170&gt;NA$5)*('Booking Guest Information'!$G$21:$G$170=$AA26)),"")</f>
        <v>0</v>
      </c>
      <c r="NB26" s="19">
        <f>IF($AA26&lt;&gt;"",SUMPRODUCT(('Booking Guest Information'!$A$21:$A$170&lt;&gt;"X")*('Booking Guest Information'!$M$21:$M$170&lt;=NB$5)*('Booking Guest Information'!$O$21:$O$170&gt;NB$5)*('Booking Guest Information'!$G$21:$G$170=$AA26)),"")</f>
        <v>0</v>
      </c>
      <c r="NC26" s="19">
        <f>IF($AA26&lt;&gt;"",SUMPRODUCT(('Booking Guest Information'!$A$21:$A$170&lt;&gt;"X")*('Booking Guest Information'!$M$21:$M$170&lt;=NC$5)*('Booking Guest Information'!$O$21:$O$170&gt;NC$5)*('Booking Guest Information'!$G$21:$G$170=$AA26)),"")</f>
        <v>0</v>
      </c>
      <c r="ND26" s="19">
        <f>IF($AA26&lt;&gt;"",SUMPRODUCT(('Booking Guest Information'!$A$21:$A$170&lt;&gt;"X")*('Booking Guest Information'!$M$21:$M$170&lt;=ND$5)*('Booking Guest Information'!$O$21:$O$170&gt;ND$5)*('Booking Guest Information'!$G$21:$G$170=$AA26)),"")</f>
        <v>0</v>
      </c>
      <c r="NE26" s="19">
        <f>IF($AA26&lt;&gt;"",SUMPRODUCT(('Booking Guest Information'!$A$21:$A$170&lt;&gt;"X")*('Booking Guest Information'!$M$21:$M$170&lt;=NE$5)*('Booking Guest Information'!$O$21:$O$170&gt;NE$5)*('Booking Guest Information'!$G$21:$G$170=$AA26)),"")</f>
        <v>0</v>
      </c>
      <c r="NF26" s="19">
        <f>IF($AA26&lt;&gt;"",SUMPRODUCT(('Booking Guest Information'!$A$21:$A$170&lt;&gt;"X")*('Booking Guest Information'!$M$21:$M$170&lt;=NF$5)*('Booking Guest Information'!$O$21:$O$170&gt;NF$5)*('Booking Guest Information'!$G$21:$G$170=$AA26)),"")</f>
        <v>0</v>
      </c>
      <c r="NG26" s="19">
        <f>IF($AA26&lt;&gt;"",SUMPRODUCT(('Booking Guest Information'!$A$21:$A$170&lt;&gt;"X")*('Booking Guest Information'!$M$21:$M$170&lt;=NG$5)*('Booking Guest Information'!$O$21:$O$170&gt;NG$5)*('Booking Guest Information'!$G$21:$G$170=$AA26)),"")</f>
        <v>0</v>
      </c>
      <c r="NH26" s="19">
        <f>IF($AA26&lt;&gt;"",SUMPRODUCT(('Booking Guest Information'!$A$21:$A$170&lt;&gt;"X")*('Booking Guest Information'!$M$21:$M$170&lt;=NH$5)*('Booking Guest Information'!$O$21:$O$170&gt;NH$5)*('Booking Guest Information'!$G$21:$G$170=$AA26)),"")</f>
        <v>0</v>
      </c>
      <c r="NI26" s="19">
        <f>IF($AA26&lt;&gt;"",SUMPRODUCT(('Booking Guest Information'!$A$21:$A$170&lt;&gt;"X")*('Booking Guest Information'!$M$21:$M$170&lt;=NI$5)*('Booking Guest Information'!$O$21:$O$170&gt;NI$5)*('Booking Guest Information'!$G$21:$G$170=$AA26)),"")</f>
        <v>0</v>
      </c>
      <c r="NJ26" s="19">
        <f>IF($AA26&lt;&gt;"",SUMPRODUCT(('Booking Guest Information'!$A$21:$A$170&lt;&gt;"X")*('Booking Guest Information'!$M$21:$M$170&lt;=NJ$5)*('Booking Guest Information'!$O$21:$O$170&gt;NJ$5)*('Booking Guest Information'!$G$21:$G$170=$AA26)),"")</f>
        <v>0</v>
      </c>
      <c r="NK26" s="19">
        <f>IF($AA26&lt;&gt;"",SUMPRODUCT(('Booking Guest Information'!$A$21:$A$170&lt;&gt;"X")*('Booking Guest Information'!$M$21:$M$170&lt;=NK$5)*('Booking Guest Information'!$O$21:$O$170&gt;NK$5)*('Booking Guest Information'!$G$21:$G$170=$AA26)),"")</f>
        <v>0</v>
      </c>
      <c r="NL26" s="19">
        <f>IF($AA26&lt;&gt;"",SUMPRODUCT(('Booking Guest Information'!$A$21:$A$170&lt;&gt;"X")*('Booking Guest Information'!$M$21:$M$170&lt;=NL$5)*('Booking Guest Information'!$O$21:$O$170&gt;NL$5)*('Booking Guest Information'!$G$21:$G$170=$AA26)),"")</f>
        <v>0</v>
      </c>
      <c r="NM26" s="19">
        <f>IF($AA26&lt;&gt;"",SUMPRODUCT(('Booking Guest Information'!$A$21:$A$170&lt;&gt;"X")*('Booking Guest Information'!$M$21:$M$170&lt;=NM$5)*('Booking Guest Information'!$O$21:$O$170&gt;NM$5)*('Booking Guest Information'!$G$21:$G$170=$AA26)),"")</f>
        <v>0</v>
      </c>
      <c r="NN26" s="19">
        <f>IF($AA26&lt;&gt;"",SUMPRODUCT(('Booking Guest Information'!$A$21:$A$170&lt;&gt;"X")*('Booking Guest Information'!$M$21:$M$170&lt;=NN$5)*('Booking Guest Information'!$O$21:$O$170&gt;NN$5)*('Booking Guest Information'!$G$21:$G$170=$AA26)),"")</f>
        <v>0</v>
      </c>
      <c r="NO26" s="19">
        <f>IF($AA26&lt;&gt;"",SUMPRODUCT(('Booking Guest Information'!$A$21:$A$170&lt;&gt;"X")*('Booking Guest Information'!$M$21:$M$170&lt;=NO$5)*('Booking Guest Information'!$O$21:$O$170&gt;NO$5)*('Booking Guest Information'!$G$21:$G$170=$AA26)),"")</f>
        <v>0</v>
      </c>
      <c r="NP26" s="19">
        <f>IF($AA26&lt;&gt;"",SUMPRODUCT(('Booking Guest Information'!$A$21:$A$170&lt;&gt;"X")*('Booking Guest Information'!$M$21:$M$170&lt;=NP$5)*('Booking Guest Information'!$O$21:$O$170&gt;NP$5)*('Booking Guest Information'!$G$21:$G$170=$AA26)),"")</f>
        <v>0</v>
      </c>
      <c r="NQ26" s="19">
        <f>IF($AA26&lt;&gt;"",SUMPRODUCT(('Booking Guest Information'!$A$21:$A$170&lt;&gt;"X")*('Booking Guest Information'!$M$21:$M$170&lt;=NQ$5)*('Booking Guest Information'!$O$21:$O$170&gt;NQ$5)*('Booking Guest Information'!$G$21:$G$170=$AA26)),"")</f>
        <v>0</v>
      </c>
      <c r="NR26" s="19">
        <f>IF($AA26&lt;&gt;"",SUMPRODUCT(('Booking Guest Information'!$A$21:$A$170&lt;&gt;"X")*('Booking Guest Information'!$M$21:$M$170&lt;=NR$5)*('Booking Guest Information'!$O$21:$O$170&gt;NR$5)*('Booking Guest Information'!$G$21:$G$170=$AA26)),"")</f>
        <v>0</v>
      </c>
      <c r="NS26" s="19">
        <f>IF($AA26&lt;&gt;"",SUMPRODUCT(('Booking Guest Information'!$A$21:$A$170&lt;&gt;"X")*('Booking Guest Information'!$M$21:$M$170&lt;=NS$5)*('Booking Guest Information'!$O$21:$O$170&gt;NS$5)*('Booking Guest Information'!$G$21:$G$170=$AA26)),"")</f>
        <v>0</v>
      </c>
      <c r="NT26" s="19">
        <f>IF($AA26&lt;&gt;"",SUMPRODUCT(('Booking Guest Information'!$A$21:$A$170&lt;&gt;"X")*('Booking Guest Information'!$M$21:$M$170&lt;=NT$5)*('Booking Guest Information'!$O$21:$O$170&gt;NT$5)*('Booking Guest Information'!$G$21:$G$170=$AA26)),"")</f>
        <v>0</v>
      </c>
      <c r="NU26" s="19">
        <f>IF($AA26&lt;&gt;"",SUMPRODUCT(('Booking Guest Information'!$A$21:$A$170&lt;&gt;"X")*('Booking Guest Information'!$M$21:$M$170&lt;=NU$5)*('Booking Guest Information'!$O$21:$O$170&gt;NU$5)*('Booking Guest Information'!$G$21:$G$170=$AA26)),"")</f>
        <v>0</v>
      </c>
      <c r="NV26" s="19">
        <f>IF($AA26&lt;&gt;"",SUMPRODUCT(('Booking Guest Information'!$A$21:$A$170&lt;&gt;"X")*('Booking Guest Information'!$M$21:$M$170&lt;=NV$5)*('Booking Guest Information'!$O$21:$O$170&gt;NV$5)*('Booking Guest Information'!$G$21:$G$170=$AA26)),"")</f>
        <v>0</v>
      </c>
      <c r="NW26" s="19">
        <f>IF($AA26&lt;&gt;"",SUMPRODUCT(('Booking Guest Information'!$A$21:$A$170&lt;&gt;"X")*('Booking Guest Information'!$M$21:$M$170&lt;=NW$5)*('Booking Guest Information'!$O$21:$O$170&gt;NW$5)*('Booking Guest Information'!$G$21:$G$170=$AA26)),"")</f>
        <v>0</v>
      </c>
      <c r="NX26" s="19">
        <f>IF($AA26&lt;&gt;"",SUMPRODUCT(('Booking Guest Information'!$A$21:$A$170&lt;&gt;"X")*('Booking Guest Information'!$M$21:$M$170&lt;=NX$5)*('Booking Guest Information'!$O$21:$O$170&gt;NX$5)*('Booking Guest Information'!$G$21:$G$170=$AA26)),"")</f>
        <v>0</v>
      </c>
      <c r="NY26" s="19">
        <f>IF($AA26&lt;&gt;"",SUMPRODUCT(('Booking Guest Information'!$A$21:$A$170&lt;&gt;"X")*('Booking Guest Information'!$M$21:$M$170&lt;=NY$5)*('Booking Guest Information'!$O$21:$O$170&gt;NY$5)*('Booking Guest Information'!$G$21:$G$170=$AA26)),"")</f>
        <v>0</v>
      </c>
      <c r="NZ26" s="19">
        <f>IF($AA26&lt;&gt;"",SUMPRODUCT(('Booking Guest Information'!$A$21:$A$170&lt;&gt;"X")*('Booking Guest Information'!$M$21:$M$170&lt;=NZ$5)*('Booking Guest Information'!$O$21:$O$170&gt;NZ$5)*('Booking Guest Information'!$G$21:$G$170=$AA26)),"")</f>
        <v>0</v>
      </c>
      <c r="OA26" s="19">
        <f>IF($AA26&lt;&gt;"",SUMPRODUCT(('Booking Guest Information'!$A$21:$A$170&lt;&gt;"X")*('Booking Guest Information'!$M$21:$M$170&lt;=OA$5)*('Booking Guest Information'!$O$21:$O$170&gt;OA$5)*('Booking Guest Information'!$G$21:$G$170=$AA26)),"")</f>
        <v>0</v>
      </c>
      <c r="OB26" s="19">
        <f>IF($AA26&lt;&gt;"",SUMPRODUCT(('Booking Guest Information'!$A$21:$A$170&lt;&gt;"X")*('Booking Guest Information'!$M$21:$M$170&lt;=OB$5)*('Booking Guest Information'!$O$21:$O$170&gt;OB$5)*('Booking Guest Information'!$G$21:$G$170=$AA26)),"")</f>
        <v>0</v>
      </c>
      <c r="OC26" s="19">
        <f>IF($AA26&lt;&gt;"",SUMPRODUCT(('Booking Guest Information'!$A$21:$A$170&lt;&gt;"X")*('Booking Guest Information'!$M$21:$M$170&lt;=OC$5)*('Booking Guest Information'!$O$21:$O$170&gt;OC$5)*('Booking Guest Information'!$G$21:$G$170=$AA26)),"")</f>
        <v>0</v>
      </c>
      <c r="OD26" s="19">
        <f>IF($AA26&lt;&gt;"",SUMPRODUCT(('Booking Guest Information'!$A$21:$A$170&lt;&gt;"X")*('Booking Guest Information'!$M$21:$M$170&lt;=OD$5)*('Booking Guest Information'!$O$21:$O$170&gt;OD$5)*('Booking Guest Information'!$G$21:$G$170=$AA26)),"")</f>
        <v>0</v>
      </c>
      <c r="OE26" s="19">
        <f>IF($AA26&lt;&gt;"",SUMPRODUCT(('Booking Guest Information'!$A$21:$A$170&lt;&gt;"X")*('Booking Guest Information'!$M$21:$M$170&lt;=OE$5)*('Booking Guest Information'!$O$21:$O$170&gt;OE$5)*('Booking Guest Information'!$G$21:$G$170=$AA26)),"")</f>
        <v>0</v>
      </c>
      <c r="OF26" s="19">
        <f>IF($AA26&lt;&gt;"",SUMPRODUCT(('Booking Guest Information'!$A$21:$A$170&lt;&gt;"X")*('Booking Guest Information'!$M$21:$M$170&lt;=OF$5)*('Booking Guest Information'!$O$21:$O$170&gt;OF$5)*('Booking Guest Information'!$G$21:$G$170=$AA26)),"")</f>
        <v>0</v>
      </c>
      <c r="OG26" s="19">
        <f>IF($AA26&lt;&gt;"",SUMPRODUCT(('Booking Guest Information'!$A$21:$A$170&lt;&gt;"X")*('Booking Guest Information'!$M$21:$M$170&lt;=OG$5)*('Booking Guest Information'!$O$21:$O$170&gt;OG$5)*('Booking Guest Information'!$G$21:$G$170=$AA26)),"")</f>
        <v>0</v>
      </c>
      <c r="OH26" s="19">
        <f>IF($AA26&lt;&gt;"",SUMPRODUCT(('Booking Guest Information'!$A$21:$A$170&lt;&gt;"X")*('Booking Guest Information'!$M$21:$M$170&lt;=OH$5)*('Booking Guest Information'!$O$21:$O$170&gt;OH$5)*('Booking Guest Information'!$G$21:$G$170=$AA26)),"")</f>
        <v>0</v>
      </c>
      <c r="OI26" s="19">
        <f>IF($AA26&lt;&gt;"",SUMPRODUCT(('Booking Guest Information'!$A$21:$A$170&lt;&gt;"X")*('Booking Guest Information'!$M$21:$M$170&lt;=OI$5)*('Booking Guest Information'!$O$21:$O$170&gt;OI$5)*('Booking Guest Information'!$G$21:$G$170=$AA26)),"")</f>
        <v>0</v>
      </c>
      <c r="OJ26" s="19">
        <f>IF($AA26&lt;&gt;"",SUMPRODUCT(('Booking Guest Information'!$A$21:$A$170&lt;&gt;"X")*('Booking Guest Information'!$M$21:$M$170&lt;=OJ$5)*('Booking Guest Information'!$O$21:$O$170&gt;OJ$5)*('Booking Guest Information'!$G$21:$G$170=$AA26)),"")</f>
        <v>0</v>
      </c>
      <c r="OK26" s="19">
        <f>IF($AA26&lt;&gt;"",SUMPRODUCT(('Booking Guest Information'!$A$21:$A$170&lt;&gt;"X")*('Booking Guest Information'!$M$21:$M$170&lt;=OK$5)*('Booking Guest Information'!$O$21:$O$170&gt;OK$5)*('Booking Guest Information'!$G$21:$G$170=$AA26)),"")</f>
        <v>0</v>
      </c>
      <c r="OL26" s="19">
        <f>IF($AA26&lt;&gt;"",SUMPRODUCT(('Booking Guest Information'!$A$21:$A$170&lt;&gt;"X")*('Booking Guest Information'!$M$21:$M$170&lt;=OL$5)*('Booking Guest Information'!$O$21:$O$170&gt;OL$5)*('Booking Guest Information'!$G$21:$G$170=$AA26)),"")</f>
        <v>0</v>
      </c>
      <c r="OM26" s="19">
        <f>IF($AA26&lt;&gt;"",SUMPRODUCT(('Booking Guest Information'!$A$21:$A$170&lt;&gt;"X")*('Booking Guest Information'!$M$21:$M$170&lt;=OM$5)*('Booking Guest Information'!$O$21:$O$170&gt;OM$5)*('Booking Guest Information'!$G$21:$G$170=$AA26)),"")</f>
        <v>0</v>
      </c>
      <c r="ON26" s="19">
        <f>IF($AA26&lt;&gt;"",SUMPRODUCT(('Booking Guest Information'!$A$21:$A$170&lt;&gt;"X")*('Booking Guest Information'!$M$21:$M$170&lt;=ON$5)*('Booking Guest Information'!$O$21:$O$170&gt;ON$5)*('Booking Guest Information'!$G$21:$G$170=$AA26)),"")</f>
        <v>0</v>
      </c>
      <c r="OO26" s="19">
        <f>IF($AA26&lt;&gt;"",SUMPRODUCT(('Booking Guest Information'!$A$21:$A$170&lt;&gt;"X")*('Booking Guest Information'!$M$21:$M$170&lt;=OO$5)*('Booking Guest Information'!$O$21:$O$170&gt;OO$5)*('Booking Guest Information'!$G$21:$G$170=$AA26)),"")</f>
        <v>0</v>
      </c>
      <c r="OP26" s="19">
        <f>IF($AA26&lt;&gt;"",SUMPRODUCT(('Booking Guest Information'!$A$21:$A$170&lt;&gt;"X")*('Booking Guest Information'!$M$21:$M$170&lt;=OP$5)*('Booking Guest Information'!$O$21:$O$170&gt;OP$5)*('Booking Guest Information'!$G$21:$G$170=$AA26)),"")</f>
        <v>0</v>
      </c>
      <c r="OQ26" s="19">
        <f>IF($AA26&lt;&gt;"",SUMPRODUCT(('Booking Guest Information'!$A$21:$A$170&lt;&gt;"X")*('Booking Guest Information'!$M$21:$M$170&lt;=OQ$5)*('Booking Guest Information'!$O$21:$O$170&gt;OQ$5)*('Booking Guest Information'!$G$21:$G$170=$AA26)),"")</f>
        <v>0</v>
      </c>
      <c r="OR26" s="19">
        <f>IF($AA26&lt;&gt;"",SUMPRODUCT(('Booking Guest Information'!$A$21:$A$170&lt;&gt;"X")*('Booking Guest Information'!$M$21:$M$170&lt;=OR$5)*('Booking Guest Information'!$O$21:$O$170&gt;OR$5)*('Booking Guest Information'!$G$21:$G$170=$AA26)),"")</f>
        <v>0</v>
      </c>
      <c r="OS26" s="19">
        <f>IF($AA26&lt;&gt;"",SUMPRODUCT(('Booking Guest Information'!$A$21:$A$170&lt;&gt;"X")*('Booking Guest Information'!$M$21:$M$170&lt;=OS$5)*('Booking Guest Information'!$O$21:$O$170&gt;OS$5)*('Booking Guest Information'!$G$21:$G$170=$AA26)),"")</f>
        <v>0</v>
      </c>
      <c r="OT26" s="19">
        <f>IF($AA26&lt;&gt;"",SUMPRODUCT(('Booking Guest Information'!$A$21:$A$170&lt;&gt;"X")*('Booking Guest Information'!$M$21:$M$170&lt;=OT$5)*('Booking Guest Information'!$O$21:$O$170&gt;OT$5)*('Booking Guest Information'!$G$21:$G$170=$AA26)),"")</f>
        <v>0</v>
      </c>
      <c r="OU26" s="19">
        <f>IF($AA26&lt;&gt;"",SUMPRODUCT(('Booking Guest Information'!$A$21:$A$170&lt;&gt;"X")*('Booking Guest Information'!$M$21:$M$170&lt;=OU$5)*('Booking Guest Information'!$O$21:$O$170&gt;OU$5)*('Booking Guest Information'!$G$21:$G$170=$AA26)),"")</f>
        <v>0</v>
      </c>
      <c r="OV26" s="19">
        <f>IF($AA26&lt;&gt;"",SUMPRODUCT(('Booking Guest Information'!$A$21:$A$170&lt;&gt;"X")*('Booking Guest Information'!$M$21:$M$170&lt;=OV$5)*('Booking Guest Information'!$O$21:$O$170&gt;OV$5)*('Booking Guest Information'!$G$21:$G$170=$AA26)),"")</f>
        <v>0</v>
      </c>
      <c r="OW26" s="19">
        <f>IF($AA26&lt;&gt;"",SUMPRODUCT(('Booking Guest Information'!$A$21:$A$170&lt;&gt;"X")*('Booking Guest Information'!$M$21:$M$170&lt;=OW$5)*('Booking Guest Information'!$O$21:$O$170&gt;OW$5)*('Booking Guest Information'!$G$21:$G$170=$AA26)),"")</f>
        <v>0</v>
      </c>
      <c r="OX26" s="19">
        <f>IF($AA26&lt;&gt;"",SUMPRODUCT(('Booking Guest Information'!$A$21:$A$170&lt;&gt;"X")*('Booking Guest Information'!$M$21:$M$170&lt;=OX$5)*('Booking Guest Information'!$O$21:$O$170&gt;OX$5)*('Booking Guest Information'!$G$21:$G$170=$AA26)),"")</f>
        <v>0</v>
      </c>
      <c r="OY26" s="19">
        <f>IF($AA26&lt;&gt;"",SUMPRODUCT(('Booking Guest Information'!$A$21:$A$170&lt;&gt;"X")*('Booking Guest Information'!$M$21:$M$170&lt;=OY$5)*('Booking Guest Information'!$O$21:$O$170&gt;OY$5)*('Booking Guest Information'!$G$21:$G$170=$AA26)),"")</f>
        <v>0</v>
      </c>
      <c r="OZ26" s="19">
        <f>IF($AA26&lt;&gt;"",SUMPRODUCT(('Booking Guest Information'!$A$21:$A$170&lt;&gt;"X")*('Booking Guest Information'!$M$21:$M$170&lt;=OZ$5)*('Booking Guest Information'!$O$21:$O$170&gt;OZ$5)*('Booking Guest Information'!$G$21:$G$170=$AA26)),"")</f>
        <v>0</v>
      </c>
      <c r="PA26" s="19">
        <f>IF($AA26&lt;&gt;"",SUMPRODUCT(('Booking Guest Information'!$A$21:$A$170&lt;&gt;"X")*('Booking Guest Information'!$M$21:$M$170&lt;=PA$5)*('Booking Guest Information'!$O$21:$O$170&gt;PA$5)*('Booking Guest Information'!$G$21:$G$170=$AA26)),"")</f>
        <v>0</v>
      </c>
      <c r="PB26" s="19">
        <f>IF($AA26&lt;&gt;"",SUMPRODUCT(('Booking Guest Information'!$A$21:$A$170&lt;&gt;"X")*('Booking Guest Information'!$M$21:$M$170&lt;=PB$5)*('Booking Guest Information'!$O$21:$O$170&gt;PB$5)*('Booking Guest Information'!$G$21:$G$170=$AA26)),"")</f>
        <v>0</v>
      </c>
      <c r="PC26" s="19">
        <f>IF($AA26&lt;&gt;"",SUMPRODUCT(('Booking Guest Information'!$A$21:$A$170&lt;&gt;"X")*('Booking Guest Information'!$M$21:$M$170&lt;=PC$5)*('Booking Guest Information'!$O$21:$O$170&gt;PC$5)*('Booking Guest Information'!$G$21:$G$170=$AA26)),"")</f>
        <v>0</v>
      </c>
      <c r="PD26" s="19">
        <f>IF($AA26&lt;&gt;"",SUMPRODUCT(('Booking Guest Information'!$A$21:$A$170&lt;&gt;"X")*('Booking Guest Information'!$M$21:$M$170&lt;=PD$5)*('Booking Guest Information'!$O$21:$O$170&gt;PD$5)*('Booking Guest Information'!$G$21:$G$170=$AA26)),"")</f>
        <v>0</v>
      </c>
      <c r="PE26" s="19">
        <f>IF($AA26&lt;&gt;"",SUMPRODUCT(('Booking Guest Information'!$A$21:$A$170&lt;&gt;"X")*('Booking Guest Information'!$M$21:$M$170&lt;=PE$5)*('Booking Guest Information'!$O$21:$O$170&gt;PE$5)*('Booking Guest Information'!$G$21:$G$170=$AA26)),"")</f>
        <v>0</v>
      </c>
      <c r="PF26" s="19">
        <f>IF($AA26&lt;&gt;"",SUMPRODUCT(('Booking Guest Information'!$A$21:$A$170&lt;&gt;"X")*('Booking Guest Information'!$M$21:$M$170&lt;=PF$5)*('Booking Guest Information'!$O$21:$O$170&gt;PF$5)*('Booking Guest Information'!$G$21:$G$170=$AA26)),"")</f>
        <v>0</v>
      </c>
      <c r="PG26" s="19">
        <f>IF($AA26&lt;&gt;"",SUMPRODUCT(('Booking Guest Information'!$A$21:$A$170&lt;&gt;"X")*('Booking Guest Information'!$M$21:$M$170&lt;=PG$5)*('Booking Guest Information'!$O$21:$O$170&gt;PG$5)*('Booking Guest Information'!$G$21:$G$170=$AA26)),"")</f>
        <v>0</v>
      </c>
      <c r="PH26" s="19">
        <f>IF($AA26&lt;&gt;"",SUMPRODUCT(('Booking Guest Information'!$A$21:$A$170&lt;&gt;"X")*('Booking Guest Information'!$M$21:$M$170&lt;=PH$5)*('Booking Guest Information'!$O$21:$O$170&gt;PH$5)*('Booking Guest Information'!$G$21:$G$170=$AA26)),"")</f>
        <v>0</v>
      </c>
      <c r="PI26" s="19">
        <f>IF($AA26&lt;&gt;"",SUMPRODUCT(('Booking Guest Information'!$A$21:$A$170&lt;&gt;"X")*('Booking Guest Information'!$M$21:$M$170&lt;=PI$5)*('Booking Guest Information'!$O$21:$O$170&gt;PI$5)*('Booking Guest Information'!$G$21:$G$170=$AA26)),"")</f>
        <v>0</v>
      </c>
      <c r="PJ26" s="19">
        <f>IF($AA26&lt;&gt;"",SUMPRODUCT(('Booking Guest Information'!$A$21:$A$170&lt;&gt;"X")*('Booking Guest Information'!$M$21:$M$170&lt;=PJ$5)*('Booking Guest Information'!$O$21:$O$170&gt;PJ$5)*('Booking Guest Information'!$G$21:$G$170=$AA26)),"")</f>
        <v>0</v>
      </c>
      <c r="PK26" s="19">
        <f>IF($AA26&lt;&gt;"",SUMPRODUCT(('Booking Guest Information'!$A$21:$A$170&lt;&gt;"X")*('Booking Guest Information'!$M$21:$M$170&lt;=PK$5)*('Booking Guest Information'!$O$21:$O$170&gt;PK$5)*('Booking Guest Information'!$G$21:$G$170=$AA26)),"")</f>
        <v>0</v>
      </c>
      <c r="PL26" s="19">
        <f>IF($AA26&lt;&gt;"",SUMPRODUCT(('Booking Guest Information'!$A$21:$A$170&lt;&gt;"X")*('Booking Guest Information'!$M$21:$M$170&lt;=PL$5)*('Booking Guest Information'!$O$21:$O$170&gt;PL$5)*('Booking Guest Information'!$G$21:$G$170=$AA26)),"")</f>
        <v>0</v>
      </c>
      <c r="PM26" s="19">
        <f>IF($AA26&lt;&gt;"",SUMPRODUCT(('Booking Guest Information'!$A$21:$A$170&lt;&gt;"X")*('Booking Guest Information'!$M$21:$M$170&lt;=PM$5)*('Booking Guest Information'!$O$21:$O$170&gt;PM$5)*('Booking Guest Information'!$G$21:$G$170=$AA26)),"")</f>
        <v>0</v>
      </c>
      <c r="PN26" s="19">
        <f>IF($AA26&lt;&gt;"",SUMPRODUCT(('Booking Guest Information'!$A$21:$A$170&lt;&gt;"X")*('Booking Guest Information'!$M$21:$M$170&lt;=PN$5)*('Booking Guest Information'!$O$21:$O$170&gt;PN$5)*('Booking Guest Information'!$G$21:$G$170=$AA26)),"")</f>
        <v>0</v>
      </c>
      <c r="PO26" s="19">
        <f>IF($AA26&lt;&gt;"",SUMPRODUCT(('Booking Guest Information'!$A$21:$A$170&lt;&gt;"X")*('Booking Guest Information'!$M$21:$M$170&lt;=PO$5)*('Booking Guest Information'!$O$21:$O$170&gt;PO$5)*('Booking Guest Information'!$G$21:$G$170=$AA26)),"")</f>
        <v>0</v>
      </c>
      <c r="PP26" s="19">
        <f>IF($AA26&lt;&gt;"",SUMPRODUCT(('Booking Guest Information'!$A$21:$A$170&lt;&gt;"X")*('Booking Guest Information'!$M$21:$M$170&lt;=PP$5)*('Booking Guest Information'!$O$21:$O$170&gt;PP$5)*('Booking Guest Information'!$G$21:$G$170=$AA26)),"")</f>
        <v>0</v>
      </c>
      <c r="PQ26" s="19">
        <f>IF($AA26&lt;&gt;"",SUMPRODUCT(('Booking Guest Information'!$A$21:$A$170&lt;&gt;"X")*('Booking Guest Information'!$M$21:$M$170&lt;=PQ$5)*('Booking Guest Information'!$O$21:$O$170&gt;PQ$5)*('Booking Guest Information'!$G$21:$G$170=$AA26)),"")</f>
        <v>0</v>
      </c>
      <c r="PR26" s="19">
        <f>IF($AA26&lt;&gt;"",SUMPRODUCT(('Booking Guest Information'!$A$21:$A$170&lt;&gt;"X")*('Booking Guest Information'!$M$21:$M$170&lt;=PR$5)*('Booking Guest Information'!$O$21:$O$170&gt;PR$5)*('Booking Guest Information'!$G$21:$G$170=$AA26)),"")</f>
        <v>0</v>
      </c>
      <c r="PS26" s="19">
        <f>IF($AA26&lt;&gt;"",SUMPRODUCT(('Booking Guest Information'!$A$21:$A$170&lt;&gt;"X")*('Booking Guest Information'!$M$21:$M$170&lt;=PS$5)*('Booking Guest Information'!$O$21:$O$170&gt;PS$5)*('Booking Guest Information'!$G$21:$G$170=$AA26)),"")</f>
        <v>0</v>
      </c>
      <c r="PT26" s="19">
        <f>IF($AA26&lt;&gt;"",SUMPRODUCT(('Booking Guest Information'!$A$21:$A$170&lt;&gt;"X")*('Booking Guest Information'!$M$21:$M$170&lt;=PT$5)*('Booking Guest Information'!$O$21:$O$170&gt;PT$5)*('Booking Guest Information'!$G$21:$G$170=$AA26)),"")</f>
        <v>0</v>
      </c>
      <c r="PU26" s="19">
        <f>IF($AA26&lt;&gt;"",SUMPRODUCT(('Booking Guest Information'!$A$21:$A$170&lt;&gt;"X")*('Booking Guest Information'!$M$21:$M$170&lt;=PU$5)*('Booking Guest Information'!$O$21:$O$170&gt;PU$5)*('Booking Guest Information'!$G$21:$G$170=$AA26)),"")</f>
        <v>0</v>
      </c>
      <c r="PV26" s="19">
        <f>IF($AA26&lt;&gt;"",SUMPRODUCT(('Booking Guest Information'!$A$21:$A$170&lt;&gt;"X")*('Booking Guest Information'!$M$21:$M$170&lt;=PV$5)*('Booking Guest Information'!$O$21:$O$170&gt;PV$5)*('Booking Guest Information'!$G$21:$G$170=$AA26)),"")</f>
        <v>0</v>
      </c>
      <c r="PW26" s="19">
        <f>IF($AA26&lt;&gt;"",SUMPRODUCT(('Booking Guest Information'!$A$21:$A$170&lt;&gt;"X")*('Booking Guest Information'!$M$21:$M$170&lt;=PW$5)*('Booking Guest Information'!$O$21:$O$170&gt;PW$5)*('Booking Guest Information'!$G$21:$G$170=$AA26)),"")</f>
        <v>0</v>
      </c>
      <c r="PX26" s="19">
        <f>IF($AA26&lt;&gt;"",SUMPRODUCT(('Booking Guest Information'!$A$21:$A$170&lt;&gt;"X")*('Booking Guest Information'!$M$21:$M$170&lt;=PX$5)*('Booking Guest Information'!$O$21:$O$170&gt;PX$5)*('Booking Guest Information'!$G$21:$G$170=$AA26)),"")</f>
        <v>0</v>
      </c>
      <c r="PY26" s="19">
        <f>IF($AA26&lt;&gt;"",SUMPRODUCT(('Booking Guest Information'!$A$21:$A$170&lt;&gt;"X")*('Booking Guest Information'!$M$21:$M$170&lt;=PY$5)*('Booking Guest Information'!$O$21:$O$170&gt;PY$5)*('Booking Guest Information'!$G$21:$G$170=$AA26)),"")</f>
        <v>0</v>
      </c>
      <c r="PZ26" s="19">
        <f>IF($AA26&lt;&gt;"",SUMPRODUCT(('Booking Guest Information'!$A$21:$A$170&lt;&gt;"X")*('Booking Guest Information'!$M$21:$M$170&lt;=PZ$5)*('Booking Guest Information'!$O$21:$O$170&gt;PZ$5)*('Booking Guest Information'!$G$21:$G$170=$AA26)),"")</f>
        <v>0</v>
      </c>
      <c r="QA26" s="19">
        <f>IF($AA26&lt;&gt;"",SUMPRODUCT(('Booking Guest Information'!$A$21:$A$170&lt;&gt;"X")*('Booking Guest Information'!$M$21:$M$170&lt;=QA$5)*('Booking Guest Information'!$O$21:$O$170&gt;QA$5)*('Booking Guest Information'!$G$21:$G$170=$AA26)),"")</f>
        <v>0</v>
      </c>
      <c r="QB26" s="19">
        <f>IF($AA26&lt;&gt;"",SUMPRODUCT(('Booking Guest Information'!$A$21:$A$170&lt;&gt;"X")*('Booking Guest Information'!$M$21:$M$170&lt;=QB$5)*('Booking Guest Information'!$O$21:$O$170&gt;QB$5)*('Booking Guest Information'!$G$21:$G$170=$AA26)),"")</f>
        <v>0</v>
      </c>
      <c r="QC26" s="19">
        <f>IF($AA26&lt;&gt;"",SUMPRODUCT(('Booking Guest Information'!$A$21:$A$170&lt;&gt;"X")*('Booking Guest Information'!$M$21:$M$170&lt;=QC$5)*('Booking Guest Information'!$O$21:$O$170&gt;QC$5)*('Booking Guest Information'!$G$21:$G$170=$AA26)),"")</f>
        <v>0</v>
      </c>
      <c r="QD26" s="19">
        <f>IF($AA26&lt;&gt;"",SUMPRODUCT(('Booking Guest Information'!$A$21:$A$170&lt;&gt;"X")*('Booking Guest Information'!$M$21:$M$170&lt;=QD$5)*('Booking Guest Information'!$O$21:$O$170&gt;QD$5)*('Booking Guest Information'!$G$21:$G$170=$AA26)),"")</f>
        <v>0</v>
      </c>
      <c r="QE26" s="19">
        <f>IF($AA26&lt;&gt;"",SUMPRODUCT(('Booking Guest Information'!$A$21:$A$170&lt;&gt;"X")*('Booking Guest Information'!$M$21:$M$170&lt;=QE$5)*('Booking Guest Information'!$O$21:$O$170&gt;QE$5)*('Booking Guest Information'!$G$21:$G$170=$AA26)),"")</f>
        <v>0</v>
      </c>
      <c r="QF26" s="19">
        <f>IF($AA26&lt;&gt;"",SUMPRODUCT(('Booking Guest Information'!$A$21:$A$170&lt;&gt;"X")*('Booking Guest Information'!$M$21:$M$170&lt;=QF$5)*('Booking Guest Information'!$O$21:$O$170&gt;QF$5)*('Booking Guest Information'!$G$21:$G$170=$AA26)),"")</f>
        <v>0</v>
      </c>
      <c r="QG26" s="19">
        <f>IF($AA26&lt;&gt;"",SUMPRODUCT(('Booking Guest Information'!$A$21:$A$170&lt;&gt;"X")*('Booking Guest Information'!$M$21:$M$170&lt;=QG$5)*('Booking Guest Information'!$O$21:$O$170&gt;QG$5)*('Booking Guest Information'!$G$21:$G$170=$AA26)),"")</f>
        <v>0</v>
      </c>
      <c r="QH26" s="19">
        <f>IF($AA26&lt;&gt;"",SUMPRODUCT(('Booking Guest Information'!$A$21:$A$170&lt;&gt;"X")*('Booking Guest Information'!$M$21:$M$170&lt;=QH$5)*('Booking Guest Information'!$O$21:$O$170&gt;QH$5)*('Booking Guest Information'!$G$21:$G$170=$AA26)),"")</f>
        <v>0</v>
      </c>
      <c r="QI26" s="19">
        <f>IF($AA26&lt;&gt;"",SUMPRODUCT(('Booking Guest Information'!$A$21:$A$170&lt;&gt;"X")*('Booking Guest Information'!$M$21:$M$170&lt;=QI$5)*('Booking Guest Information'!$O$21:$O$170&gt;QI$5)*('Booking Guest Information'!$G$21:$G$170=$AA26)),"")</f>
        <v>0</v>
      </c>
      <c r="QJ26" s="19">
        <f>IF($AA26&lt;&gt;"",SUMPRODUCT(('Booking Guest Information'!$A$21:$A$170&lt;&gt;"X")*('Booking Guest Information'!$M$21:$M$170&lt;=QJ$5)*('Booking Guest Information'!$O$21:$O$170&gt;QJ$5)*('Booking Guest Information'!$G$21:$G$170=$AA26)),"")</f>
        <v>0</v>
      </c>
      <c r="QK26" s="19">
        <f>IF($AA26&lt;&gt;"",SUMPRODUCT(('Booking Guest Information'!$A$21:$A$170&lt;&gt;"X")*('Booking Guest Information'!$M$21:$M$170&lt;=QK$5)*('Booking Guest Information'!$O$21:$O$170&gt;QK$5)*('Booking Guest Information'!$G$21:$G$170=$AA26)),"")</f>
        <v>0</v>
      </c>
      <c r="QL26" s="19">
        <f>IF($AA26&lt;&gt;"",SUMPRODUCT(('Booking Guest Information'!$A$21:$A$170&lt;&gt;"X")*('Booking Guest Information'!$M$21:$M$170&lt;=QL$5)*('Booking Guest Information'!$O$21:$O$170&gt;QL$5)*('Booking Guest Information'!$G$21:$G$170=$AA26)),"")</f>
        <v>0</v>
      </c>
      <c r="QM26" s="19">
        <f>IF($AA26&lt;&gt;"",SUMPRODUCT(('Booking Guest Information'!$A$21:$A$170&lt;&gt;"X")*('Booking Guest Information'!$M$21:$M$170&lt;=QM$5)*('Booking Guest Information'!$O$21:$O$170&gt;QM$5)*('Booking Guest Information'!$G$21:$G$170=$AA26)),"")</f>
        <v>0</v>
      </c>
      <c r="QN26" s="19">
        <f>IF($AA26&lt;&gt;"",SUMPRODUCT(('Booking Guest Information'!$A$21:$A$170&lt;&gt;"X")*('Booking Guest Information'!$M$21:$M$170&lt;=QN$5)*('Booking Guest Information'!$O$21:$O$170&gt;QN$5)*('Booking Guest Information'!$G$21:$G$170=$AA26)),"")</f>
        <v>0</v>
      </c>
      <c r="QO26" s="19">
        <f>IF($AA26&lt;&gt;"",SUMPRODUCT(('Booking Guest Information'!$A$21:$A$170&lt;&gt;"X")*('Booking Guest Information'!$M$21:$M$170&lt;=QO$5)*('Booking Guest Information'!$O$21:$O$170&gt;QO$5)*('Booking Guest Information'!$G$21:$G$170=$AA26)),"")</f>
        <v>0</v>
      </c>
      <c r="QP26" s="19">
        <f>IF($AA26&lt;&gt;"",SUMPRODUCT(('Booking Guest Information'!$A$21:$A$170&lt;&gt;"X")*('Booking Guest Information'!$M$21:$M$170&lt;=QP$5)*('Booking Guest Information'!$O$21:$O$170&gt;QP$5)*('Booking Guest Information'!$G$21:$G$170=$AA26)),"")</f>
        <v>0</v>
      </c>
      <c r="QQ26" s="19">
        <f>IF($AA26&lt;&gt;"",SUMPRODUCT(('Booking Guest Information'!$A$21:$A$170&lt;&gt;"X")*('Booking Guest Information'!$M$21:$M$170&lt;=QQ$5)*('Booking Guest Information'!$O$21:$O$170&gt;QQ$5)*('Booking Guest Information'!$G$21:$G$170=$AA26)),"")</f>
        <v>0</v>
      </c>
      <c r="QR26" s="19">
        <f>IF($AA26&lt;&gt;"",SUMPRODUCT(('Booking Guest Information'!$A$21:$A$170&lt;&gt;"X")*('Booking Guest Information'!$M$21:$M$170&lt;=QR$5)*('Booking Guest Information'!$O$21:$O$170&gt;QR$5)*('Booking Guest Information'!$G$21:$G$170=$AA26)),"")</f>
        <v>0</v>
      </c>
      <c r="QS26" s="19">
        <f>IF($AA26&lt;&gt;"",SUMPRODUCT(('Booking Guest Information'!$A$21:$A$170&lt;&gt;"X")*('Booking Guest Information'!$M$21:$M$170&lt;=QS$5)*('Booking Guest Information'!$O$21:$O$170&gt;QS$5)*('Booking Guest Information'!$G$21:$G$170=$AA26)),"")</f>
        <v>0</v>
      </c>
      <c r="QT26" s="19">
        <f>IF($AA26&lt;&gt;"",SUMPRODUCT(('Booking Guest Information'!$A$21:$A$170&lt;&gt;"X")*('Booking Guest Information'!$M$21:$M$170&lt;=QT$5)*('Booking Guest Information'!$O$21:$O$170&gt;QT$5)*('Booking Guest Information'!$G$21:$G$170=$AA26)),"")</f>
        <v>0</v>
      </c>
      <c r="QU26" s="19">
        <f>IF($AA26&lt;&gt;"",SUMPRODUCT(('Booking Guest Information'!$A$21:$A$170&lt;&gt;"X")*('Booking Guest Information'!$M$21:$M$170&lt;=QU$5)*('Booking Guest Information'!$O$21:$O$170&gt;QU$5)*('Booking Guest Information'!$G$21:$G$170=$AA26)),"")</f>
        <v>0</v>
      </c>
      <c r="QV26" s="19">
        <f>IF($AA26&lt;&gt;"",SUMPRODUCT(('Booking Guest Information'!$A$21:$A$170&lt;&gt;"X")*('Booking Guest Information'!$M$21:$M$170&lt;=QV$5)*('Booking Guest Information'!$O$21:$O$170&gt;QV$5)*('Booking Guest Information'!$G$21:$G$170=$AA26)),"")</f>
        <v>0</v>
      </c>
      <c r="QW26" s="19">
        <f>IF($AA26&lt;&gt;"",SUMPRODUCT(('Booking Guest Information'!$A$21:$A$170&lt;&gt;"X")*('Booking Guest Information'!$M$21:$M$170&lt;=QW$5)*('Booking Guest Information'!$O$21:$O$170&gt;QW$5)*('Booking Guest Information'!$G$21:$G$170=$AA26)),"")</f>
        <v>0</v>
      </c>
      <c r="QX26" s="19">
        <f>IF($AA26&lt;&gt;"",SUMPRODUCT(('Booking Guest Information'!$A$21:$A$170&lt;&gt;"X")*('Booking Guest Information'!$M$21:$M$170&lt;=QX$5)*('Booking Guest Information'!$O$21:$O$170&gt;QX$5)*('Booking Guest Information'!$G$21:$G$170=$AA26)),"")</f>
        <v>0</v>
      </c>
      <c r="QY26" s="19">
        <f>IF($AA26&lt;&gt;"",SUMPRODUCT(('Booking Guest Information'!$A$21:$A$170&lt;&gt;"X")*('Booking Guest Information'!$M$21:$M$170&lt;=QY$5)*('Booking Guest Information'!$O$21:$O$170&gt;QY$5)*('Booking Guest Information'!$G$21:$G$170=$AA26)),"")</f>
        <v>0</v>
      </c>
      <c r="QZ26" s="19">
        <f>IF($AA26&lt;&gt;"",SUMPRODUCT(('Booking Guest Information'!$A$21:$A$170&lt;&gt;"X")*('Booking Guest Information'!$M$21:$M$170&lt;=QZ$5)*('Booking Guest Information'!$O$21:$O$170&gt;QZ$5)*('Booking Guest Information'!$G$21:$G$170=$AA26)),"")</f>
        <v>0</v>
      </c>
      <c r="RA26" s="19">
        <f>IF($AA26&lt;&gt;"",SUMPRODUCT(('Booking Guest Information'!$A$21:$A$170&lt;&gt;"X")*('Booking Guest Information'!$M$21:$M$170&lt;=RA$5)*('Booking Guest Information'!$O$21:$O$170&gt;RA$5)*('Booking Guest Information'!$G$21:$G$170=$AA26)),"")</f>
        <v>0</v>
      </c>
      <c r="RB26" s="19">
        <f>IF($AA26&lt;&gt;"",SUMPRODUCT(('Booking Guest Information'!$A$21:$A$170&lt;&gt;"X")*('Booking Guest Information'!$M$21:$M$170&lt;=RB$5)*('Booking Guest Information'!$O$21:$O$170&gt;RB$5)*('Booking Guest Information'!$G$21:$G$170=$AA26)),"")</f>
        <v>0</v>
      </c>
      <c r="RC26" s="19">
        <f>IF($AA26&lt;&gt;"",SUMPRODUCT(('Booking Guest Information'!$A$21:$A$170&lt;&gt;"X")*('Booking Guest Information'!$M$21:$M$170&lt;=RC$5)*('Booking Guest Information'!$O$21:$O$170&gt;RC$5)*('Booking Guest Information'!$G$21:$G$170=$AA26)),"")</f>
        <v>0</v>
      </c>
      <c r="RD26" s="19">
        <f>IF($AA26&lt;&gt;"",SUMPRODUCT(('Booking Guest Information'!$A$21:$A$170&lt;&gt;"X")*('Booking Guest Information'!$M$21:$M$170&lt;=RD$5)*('Booking Guest Information'!$O$21:$O$170&gt;RD$5)*('Booking Guest Information'!$G$21:$G$170=$AA26)),"")</f>
        <v>0</v>
      </c>
      <c r="RE26" s="19">
        <f>IF($AA26&lt;&gt;"",SUMPRODUCT(('Booking Guest Information'!$A$21:$A$170&lt;&gt;"X")*('Booking Guest Information'!$M$21:$M$170&lt;=RE$5)*('Booking Guest Information'!$O$21:$O$170&gt;RE$5)*('Booking Guest Information'!$G$21:$G$170=$AA26)),"")</f>
        <v>0</v>
      </c>
      <c r="RF26" s="19">
        <f>IF($AA26&lt;&gt;"",SUMPRODUCT(('Booking Guest Information'!$A$21:$A$170&lt;&gt;"X")*('Booking Guest Information'!$M$21:$M$170&lt;=RF$5)*('Booking Guest Information'!$O$21:$O$170&gt;RF$5)*('Booking Guest Information'!$G$21:$G$170=$AA26)),"")</f>
        <v>0</v>
      </c>
      <c r="RG26" s="19">
        <f>IF($AA26&lt;&gt;"",SUMPRODUCT(('Booking Guest Information'!$A$21:$A$170&lt;&gt;"X")*('Booking Guest Information'!$M$21:$M$170&lt;=RG$5)*('Booking Guest Information'!$O$21:$O$170&gt;RG$5)*('Booking Guest Information'!$G$21:$G$170=$AA26)),"")</f>
        <v>0</v>
      </c>
      <c r="RH26" s="19">
        <f>IF($AA26&lt;&gt;"",SUMPRODUCT(('Booking Guest Information'!$A$21:$A$170&lt;&gt;"X")*('Booking Guest Information'!$M$21:$M$170&lt;=RH$5)*('Booking Guest Information'!$O$21:$O$170&gt;RH$5)*('Booking Guest Information'!$G$21:$G$170=$AA26)),"")</f>
        <v>0</v>
      </c>
      <c r="RI26" s="19">
        <f>IF($AA26&lt;&gt;"",SUMPRODUCT(('Booking Guest Information'!$A$21:$A$170&lt;&gt;"X")*('Booking Guest Information'!$M$21:$M$170&lt;=RI$5)*('Booking Guest Information'!$O$21:$O$170&gt;RI$5)*('Booking Guest Information'!$G$21:$G$170=$AA26)),"")</f>
        <v>0</v>
      </c>
      <c r="RJ26" s="19">
        <f>IF($AA26&lt;&gt;"",SUMPRODUCT(('Booking Guest Information'!$A$21:$A$170&lt;&gt;"X")*('Booking Guest Information'!$M$21:$M$170&lt;=RJ$5)*('Booking Guest Information'!$O$21:$O$170&gt;RJ$5)*('Booking Guest Information'!$G$21:$G$170=$AA26)),"")</f>
        <v>0</v>
      </c>
      <c r="RK26" s="19">
        <f>IF($AA26&lt;&gt;"",SUMPRODUCT(('Booking Guest Information'!$A$21:$A$170&lt;&gt;"X")*('Booking Guest Information'!$M$21:$M$170&lt;=RK$5)*('Booking Guest Information'!$O$21:$O$170&gt;RK$5)*('Booking Guest Information'!$G$21:$G$170=$AA26)),"")</f>
        <v>0</v>
      </c>
      <c r="RL26" s="19">
        <f>IF($AA26&lt;&gt;"",SUMPRODUCT(('Booking Guest Information'!$A$21:$A$170&lt;&gt;"X")*('Booking Guest Information'!$M$21:$M$170&lt;=RL$5)*('Booking Guest Information'!$O$21:$O$170&gt;RL$5)*('Booking Guest Information'!$G$21:$G$170=$AA26)),"")</f>
        <v>0</v>
      </c>
      <c r="RM26" s="19">
        <f>IF($AA26&lt;&gt;"",SUMPRODUCT(('Booking Guest Information'!$A$21:$A$170&lt;&gt;"X")*('Booking Guest Information'!$M$21:$M$170&lt;=RM$5)*('Booking Guest Information'!$O$21:$O$170&gt;RM$5)*('Booking Guest Information'!$G$21:$G$170=$AA26)),"")</f>
        <v>0</v>
      </c>
      <c r="RN26" s="19">
        <f>IF($AA26&lt;&gt;"",SUMPRODUCT(('Booking Guest Information'!$A$21:$A$170&lt;&gt;"X")*('Booking Guest Information'!$M$21:$M$170&lt;=RN$5)*('Booking Guest Information'!$O$21:$O$170&gt;RN$5)*('Booking Guest Information'!$G$21:$G$170=$AA26)),"")</f>
        <v>0</v>
      </c>
      <c r="RO26" s="19">
        <f>IF($AA26&lt;&gt;"",SUMPRODUCT(('Booking Guest Information'!$A$21:$A$170&lt;&gt;"X")*('Booking Guest Information'!$M$21:$M$170&lt;=RO$5)*('Booking Guest Information'!$O$21:$O$170&gt;RO$5)*('Booking Guest Information'!$G$21:$G$170=$AA26)),"")</f>
        <v>0</v>
      </c>
      <c r="RP26" s="19">
        <f>IF($AA26&lt;&gt;"",SUMPRODUCT(('Booking Guest Information'!$A$21:$A$170&lt;&gt;"X")*('Booking Guest Information'!$M$21:$M$170&lt;=RP$5)*('Booking Guest Information'!$O$21:$O$170&gt;RP$5)*('Booking Guest Information'!$G$21:$G$170=$AA26)),"")</f>
        <v>0</v>
      </c>
      <c r="RQ26" s="19">
        <f>IF($AA26&lt;&gt;"",SUMPRODUCT(('Booking Guest Information'!$A$21:$A$170&lt;&gt;"X")*('Booking Guest Information'!$M$21:$M$170&lt;=RQ$5)*('Booking Guest Information'!$O$21:$O$170&gt;RQ$5)*('Booking Guest Information'!$G$21:$G$170=$AA26)),"")</f>
        <v>0</v>
      </c>
      <c r="RR26" s="19">
        <f>IF($AA26&lt;&gt;"",SUMPRODUCT(('Booking Guest Information'!$A$21:$A$170&lt;&gt;"X")*('Booking Guest Information'!$M$21:$M$170&lt;=RR$5)*('Booking Guest Information'!$O$21:$O$170&gt;RR$5)*('Booking Guest Information'!$G$21:$G$170=$AA26)),"")</f>
        <v>0</v>
      </c>
      <c r="RS26" s="19">
        <f>IF($AA26&lt;&gt;"",SUMPRODUCT(('Booking Guest Information'!$A$21:$A$170&lt;&gt;"X")*('Booking Guest Information'!$M$21:$M$170&lt;=RS$5)*('Booking Guest Information'!$O$21:$O$170&gt;RS$5)*('Booking Guest Information'!$G$21:$G$170=$AA26)),"")</f>
        <v>0</v>
      </c>
      <c r="RT26" s="19">
        <f>IF($AA26&lt;&gt;"",SUMPRODUCT(('Booking Guest Information'!$A$21:$A$170&lt;&gt;"X")*('Booking Guest Information'!$M$21:$M$170&lt;=RT$5)*('Booking Guest Information'!$O$21:$O$170&gt;RT$5)*('Booking Guest Information'!$G$21:$G$170=$AA26)),"")</f>
        <v>0</v>
      </c>
      <c r="RU26" s="19">
        <f>IF($AA26&lt;&gt;"",SUMPRODUCT(('Booking Guest Information'!$A$21:$A$170&lt;&gt;"X")*('Booking Guest Information'!$M$21:$M$170&lt;=RU$5)*('Booking Guest Information'!$O$21:$O$170&gt;RU$5)*('Booking Guest Information'!$G$21:$G$170=$AA26)),"")</f>
        <v>0</v>
      </c>
      <c r="RV26" s="19">
        <f>IF($AA26&lt;&gt;"",SUMPRODUCT(('Booking Guest Information'!$A$21:$A$170&lt;&gt;"X")*('Booking Guest Information'!$M$21:$M$170&lt;=RV$5)*('Booking Guest Information'!$O$21:$O$170&gt;RV$5)*('Booking Guest Information'!$G$21:$G$170=$AA26)),"")</f>
        <v>0</v>
      </c>
      <c r="RW26" s="19">
        <f>IF($AA26&lt;&gt;"",SUMPRODUCT(('Booking Guest Information'!$A$21:$A$170&lt;&gt;"X")*('Booking Guest Information'!$M$21:$M$170&lt;=RW$5)*('Booking Guest Information'!$O$21:$O$170&gt;RW$5)*('Booking Guest Information'!$G$21:$G$170=$AA26)),"")</f>
        <v>0</v>
      </c>
      <c r="RX26" s="19">
        <f>IF($AA26&lt;&gt;"",SUMPRODUCT(('Booking Guest Information'!$A$21:$A$170&lt;&gt;"X")*('Booking Guest Information'!$M$21:$M$170&lt;=RX$5)*('Booking Guest Information'!$O$21:$O$170&gt;RX$5)*('Booking Guest Information'!$G$21:$G$170=$AA26)),"")</f>
        <v>0</v>
      </c>
      <c r="RY26" s="19">
        <f>IF($AA26&lt;&gt;"",SUMPRODUCT(('Booking Guest Information'!$A$21:$A$170&lt;&gt;"X")*('Booking Guest Information'!$M$21:$M$170&lt;=RY$5)*('Booking Guest Information'!$O$21:$O$170&gt;RY$5)*('Booking Guest Information'!$G$21:$G$170=$AA26)),"")</f>
        <v>0</v>
      </c>
      <c r="RZ26" s="19">
        <f>IF($AA26&lt;&gt;"",SUMPRODUCT(('Booking Guest Information'!$A$21:$A$170&lt;&gt;"X")*('Booking Guest Information'!$M$21:$M$170&lt;=RZ$5)*('Booking Guest Information'!$O$21:$O$170&gt;RZ$5)*('Booking Guest Information'!$G$21:$G$170=$AA26)),"")</f>
        <v>0</v>
      </c>
      <c r="SA26" s="19">
        <f>IF($AA26&lt;&gt;"",SUMPRODUCT(('Booking Guest Information'!$A$21:$A$170&lt;&gt;"X")*('Booking Guest Information'!$M$21:$M$170&lt;=SA$5)*('Booking Guest Information'!$O$21:$O$170&gt;SA$5)*('Booking Guest Information'!$G$21:$G$170=$AA26)),"")</f>
        <v>0</v>
      </c>
      <c r="SB26" s="19">
        <f>IF($AA26&lt;&gt;"",SUMPRODUCT(('Booking Guest Information'!$A$21:$A$170&lt;&gt;"X")*('Booking Guest Information'!$M$21:$M$170&lt;=SB$5)*('Booking Guest Information'!$O$21:$O$170&gt;SB$5)*('Booking Guest Information'!$G$21:$G$170=$AA26)),"")</f>
        <v>0</v>
      </c>
      <c r="SC26" s="19">
        <f>IF($AA26&lt;&gt;"",SUMPRODUCT(('Booking Guest Information'!$A$21:$A$170&lt;&gt;"X")*('Booking Guest Information'!$M$21:$M$170&lt;=SC$5)*('Booking Guest Information'!$O$21:$O$170&gt;SC$5)*('Booking Guest Information'!$G$21:$G$170=$AA26)),"")</f>
        <v>0</v>
      </c>
      <c r="SD26" s="19">
        <f>IF($AA26&lt;&gt;"",SUMPRODUCT(('Booking Guest Information'!$A$21:$A$170&lt;&gt;"X")*('Booking Guest Information'!$M$21:$M$170&lt;=SD$5)*('Booking Guest Information'!$O$21:$O$170&gt;SD$5)*('Booking Guest Information'!$G$21:$G$170=$AA26)),"")</f>
        <v>0</v>
      </c>
      <c r="SE26" s="19">
        <f>IF($AA26&lt;&gt;"",SUMPRODUCT(('Booking Guest Information'!$A$21:$A$170&lt;&gt;"X")*('Booking Guest Information'!$M$21:$M$170&lt;=SE$5)*('Booking Guest Information'!$O$21:$O$170&gt;SE$5)*('Booking Guest Information'!$G$21:$G$170=$AA26)),"")</f>
        <v>0</v>
      </c>
      <c r="SF26" s="19">
        <f>IF($AA26&lt;&gt;"",SUMPRODUCT(('Booking Guest Information'!$A$21:$A$170&lt;&gt;"X")*('Booking Guest Information'!$M$21:$M$170&lt;=SF$5)*('Booking Guest Information'!$O$21:$O$170&gt;SF$5)*('Booking Guest Information'!$G$21:$G$170=$AA26)),"")</f>
        <v>0</v>
      </c>
      <c r="SG26" s="19">
        <f>IF($AA26&lt;&gt;"",SUMPRODUCT(('Booking Guest Information'!$A$21:$A$170&lt;&gt;"X")*('Booking Guest Information'!$M$21:$M$170&lt;=SG$5)*('Booking Guest Information'!$O$21:$O$170&gt;SG$5)*('Booking Guest Information'!$G$21:$G$170=$AA26)),"")</f>
        <v>0</v>
      </c>
      <c r="SH26" s="19">
        <f>IF($AA26&lt;&gt;"",SUMPRODUCT(('Booking Guest Information'!$A$21:$A$170&lt;&gt;"X")*('Booking Guest Information'!$M$21:$M$170&lt;=SH$5)*('Booking Guest Information'!$O$21:$O$170&gt;SH$5)*('Booking Guest Information'!$G$21:$G$170=$AA26)),"")</f>
        <v>0</v>
      </c>
      <c r="SI26" s="19">
        <f>IF($AA26&lt;&gt;"",SUMPRODUCT(('Booking Guest Information'!$A$21:$A$170&lt;&gt;"X")*('Booking Guest Information'!$M$21:$M$170&lt;=SI$5)*('Booking Guest Information'!$O$21:$O$170&gt;SI$5)*('Booking Guest Information'!$G$21:$G$170=$AA26)),"")</f>
        <v>0</v>
      </c>
      <c r="SJ26" s="19">
        <f>IF($AA26&lt;&gt;"",SUMPRODUCT(('Booking Guest Information'!$A$21:$A$170&lt;&gt;"X")*('Booking Guest Information'!$M$21:$M$170&lt;=SJ$5)*('Booking Guest Information'!$O$21:$O$170&gt;SJ$5)*('Booking Guest Information'!$G$21:$G$170=$AA26)),"")</f>
        <v>0</v>
      </c>
      <c r="SK26" s="19">
        <f>IF($AA26&lt;&gt;"",SUMPRODUCT(('Booking Guest Information'!$A$21:$A$170&lt;&gt;"X")*('Booking Guest Information'!$M$21:$M$170&lt;=SK$5)*('Booking Guest Information'!$O$21:$O$170&gt;SK$5)*('Booking Guest Information'!$G$21:$G$170=$AA26)),"")</f>
        <v>0</v>
      </c>
      <c r="SL26" s="19">
        <f>IF($AA26&lt;&gt;"",SUMPRODUCT(('Booking Guest Information'!$A$21:$A$170&lt;&gt;"X")*('Booking Guest Information'!$M$21:$M$170&lt;=SL$5)*('Booking Guest Information'!$O$21:$O$170&gt;SL$5)*('Booking Guest Information'!$G$21:$G$170=$AA26)),"")</f>
        <v>0</v>
      </c>
      <c r="SM26" s="19">
        <f>IF($AA26&lt;&gt;"",SUMPRODUCT(('Booking Guest Information'!$A$21:$A$170&lt;&gt;"X")*('Booking Guest Information'!$M$21:$M$170&lt;=SM$5)*('Booking Guest Information'!$O$21:$O$170&gt;SM$5)*('Booking Guest Information'!$G$21:$G$170=$AA26)),"")</f>
        <v>0</v>
      </c>
      <c r="SN26" s="19">
        <f>IF($AA26&lt;&gt;"",SUMPRODUCT(('Booking Guest Information'!$A$21:$A$170&lt;&gt;"X")*('Booking Guest Information'!$M$21:$M$170&lt;=SN$5)*('Booking Guest Information'!$O$21:$O$170&gt;SN$5)*('Booking Guest Information'!$G$21:$G$170=$AA26)),"")</f>
        <v>0</v>
      </c>
      <c r="SO26" s="19">
        <f>IF($AA26&lt;&gt;"",SUMPRODUCT(('Booking Guest Information'!$A$21:$A$170&lt;&gt;"X")*('Booking Guest Information'!$M$21:$M$170&lt;=SO$5)*('Booking Guest Information'!$O$21:$O$170&gt;SO$5)*('Booking Guest Information'!$G$21:$G$170=$AA26)),"")</f>
        <v>0</v>
      </c>
      <c r="SP26" s="19">
        <f>IF($AA26&lt;&gt;"",SUMPRODUCT(('Booking Guest Information'!$A$21:$A$170&lt;&gt;"X")*('Booking Guest Information'!$M$21:$M$170&lt;=SP$5)*('Booking Guest Information'!$O$21:$O$170&gt;SP$5)*('Booking Guest Information'!$G$21:$G$170=$AA26)),"")</f>
        <v>0</v>
      </c>
      <c r="SQ26" s="19">
        <f>IF($AA26&lt;&gt;"",SUMPRODUCT(('Booking Guest Information'!$A$21:$A$170&lt;&gt;"X")*('Booking Guest Information'!$M$21:$M$170&lt;=SQ$5)*('Booking Guest Information'!$O$21:$O$170&gt;SQ$5)*('Booking Guest Information'!$G$21:$G$170=$AA26)),"")</f>
        <v>0</v>
      </c>
      <c r="SR26" s="19">
        <f>IF($AA26&lt;&gt;"",SUMPRODUCT(('Booking Guest Information'!$A$21:$A$170&lt;&gt;"X")*('Booking Guest Information'!$M$21:$M$170&lt;=SR$5)*('Booking Guest Information'!$O$21:$O$170&gt;SR$5)*('Booking Guest Information'!$G$21:$G$170=$AA26)),"")</f>
        <v>0</v>
      </c>
      <c r="SS26" s="19">
        <f>IF($AA26&lt;&gt;"",SUMPRODUCT(('Booking Guest Information'!$A$21:$A$170&lt;&gt;"X")*('Booking Guest Information'!$M$21:$M$170&lt;=SS$5)*('Booking Guest Information'!$O$21:$O$170&gt;SS$5)*('Booking Guest Information'!$G$21:$G$170=$AA26)),"")</f>
        <v>0</v>
      </c>
      <c r="ST26" s="19">
        <f>IF($AA26&lt;&gt;"",SUMPRODUCT(('Booking Guest Information'!$A$21:$A$170&lt;&gt;"X")*('Booking Guest Information'!$M$21:$M$170&lt;=ST$5)*('Booking Guest Information'!$O$21:$O$170&gt;ST$5)*('Booking Guest Information'!$G$21:$G$170=$AA26)),"")</f>
        <v>0</v>
      </c>
      <c r="SU26" s="19">
        <f>IF($AA26&lt;&gt;"",SUMPRODUCT(('Booking Guest Information'!$A$21:$A$170&lt;&gt;"X")*('Booking Guest Information'!$M$21:$M$170&lt;=SU$5)*('Booking Guest Information'!$O$21:$O$170&gt;SU$5)*('Booking Guest Information'!$G$21:$G$170=$AA26)),"")</f>
        <v>0</v>
      </c>
      <c r="SV26" s="19">
        <f>IF($AA26&lt;&gt;"",SUMPRODUCT(('Booking Guest Information'!$A$21:$A$170&lt;&gt;"X")*('Booking Guest Information'!$M$21:$M$170&lt;=SV$5)*('Booking Guest Information'!$O$21:$O$170&gt;SV$5)*('Booking Guest Information'!$G$21:$G$170=$AA26)),"")</f>
        <v>0</v>
      </c>
      <c r="SW26" s="19">
        <f>IF($AA26&lt;&gt;"",SUMPRODUCT(('Booking Guest Information'!$A$21:$A$170&lt;&gt;"X")*('Booking Guest Information'!$M$21:$M$170&lt;=SW$5)*('Booking Guest Information'!$O$21:$O$170&gt;SW$5)*('Booking Guest Information'!$G$21:$G$170=$AA26)),"")</f>
        <v>0</v>
      </c>
      <c r="SX26" s="19">
        <f>IF($AA26&lt;&gt;"",SUMPRODUCT(('Booking Guest Information'!$A$21:$A$170&lt;&gt;"X")*('Booking Guest Information'!$M$21:$M$170&lt;=SX$5)*('Booking Guest Information'!$O$21:$O$170&gt;SX$5)*('Booking Guest Information'!$G$21:$G$170=$AA26)),"")</f>
        <v>0</v>
      </c>
      <c r="SY26" s="19">
        <f>IF($AA26&lt;&gt;"",SUMPRODUCT(('Booking Guest Information'!$A$21:$A$170&lt;&gt;"X")*('Booking Guest Information'!$M$21:$M$170&lt;=SY$5)*('Booking Guest Information'!$O$21:$O$170&gt;SY$5)*('Booking Guest Information'!$G$21:$G$170=$AA26)),"")</f>
        <v>0</v>
      </c>
      <c r="SZ26" s="19">
        <f>IF($AA26&lt;&gt;"",SUMPRODUCT(('Booking Guest Information'!$A$21:$A$170&lt;&gt;"X")*('Booking Guest Information'!$M$21:$M$170&lt;=SZ$5)*('Booking Guest Information'!$O$21:$O$170&gt;SZ$5)*('Booking Guest Information'!$G$21:$G$170=$AA26)),"")</f>
        <v>0</v>
      </c>
      <c r="TA26" s="19">
        <f>IF($AA26&lt;&gt;"",SUMPRODUCT(('Booking Guest Information'!$A$21:$A$170&lt;&gt;"X")*('Booking Guest Information'!$M$21:$M$170&lt;=TA$5)*('Booking Guest Information'!$O$21:$O$170&gt;TA$5)*('Booking Guest Information'!$G$21:$G$170=$AA26)),"")</f>
        <v>0</v>
      </c>
      <c r="TB26" s="19">
        <f>IF($AA26&lt;&gt;"",SUMPRODUCT(('Booking Guest Information'!$A$21:$A$170&lt;&gt;"X")*('Booking Guest Information'!$M$21:$M$170&lt;=TB$5)*('Booking Guest Information'!$O$21:$O$170&gt;TB$5)*('Booking Guest Information'!$G$21:$G$170=$AA26)),"")</f>
        <v>0</v>
      </c>
      <c r="TC26" s="19">
        <f>IF($AA26&lt;&gt;"",SUMPRODUCT(('Booking Guest Information'!$A$21:$A$170&lt;&gt;"X")*('Booking Guest Information'!$M$21:$M$170&lt;=TC$5)*('Booking Guest Information'!$O$21:$O$170&gt;TC$5)*('Booking Guest Information'!$G$21:$G$170=$AA26)),"")</f>
        <v>0</v>
      </c>
      <c r="TD26" s="19">
        <f>IF($AA26&lt;&gt;"",SUMPRODUCT(('Booking Guest Information'!$A$21:$A$170&lt;&gt;"X")*('Booking Guest Information'!$M$21:$M$170&lt;=TD$5)*('Booking Guest Information'!$O$21:$O$170&gt;TD$5)*('Booking Guest Information'!$G$21:$G$170=$AA26)),"")</f>
        <v>0</v>
      </c>
      <c r="TE26" s="19">
        <f>IF($AA26&lt;&gt;"",SUMPRODUCT(('Booking Guest Information'!$A$21:$A$170&lt;&gt;"X")*('Booking Guest Information'!$M$21:$M$170&lt;=TE$5)*('Booking Guest Information'!$O$21:$O$170&gt;TE$5)*('Booking Guest Information'!$G$21:$G$170=$AA26)),"")</f>
        <v>0</v>
      </c>
      <c r="TF26" s="19">
        <f>IF($AA26&lt;&gt;"",SUMPRODUCT(('Booking Guest Information'!$A$21:$A$170&lt;&gt;"X")*('Booking Guest Information'!$M$21:$M$170&lt;=TF$5)*('Booking Guest Information'!$O$21:$O$170&gt;TF$5)*('Booking Guest Information'!$G$21:$G$170=$AA26)),"")</f>
        <v>0</v>
      </c>
      <c r="TG26" s="19">
        <f>IF($AA26&lt;&gt;"",SUMPRODUCT(('Booking Guest Information'!$A$21:$A$170&lt;&gt;"X")*('Booking Guest Information'!$M$21:$M$170&lt;=TG$5)*('Booking Guest Information'!$O$21:$O$170&gt;TG$5)*('Booking Guest Information'!$G$21:$G$170=$AA26)),"")</f>
        <v>0</v>
      </c>
      <c r="TH26" s="19">
        <f>IF($AA26&lt;&gt;"",SUMPRODUCT(('Booking Guest Information'!$A$21:$A$170&lt;&gt;"X")*('Booking Guest Information'!$M$21:$M$170&lt;=TH$5)*('Booking Guest Information'!$O$21:$O$170&gt;TH$5)*('Booking Guest Information'!$G$21:$G$170=$AA26)),"")</f>
        <v>0</v>
      </c>
      <c r="TI26" s="19">
        <f>IF($AA26&lt;&gt;"",SUMPRODUCT(('Booking Guest Information'!$A$21:$A$170&lt;&gt;"X")*('Booking Guest Information'!$M$21:$M$170&lt;=TI$5)*('Booking Guest Information'!$O$21:$O$170&gt;TI$5)*('Booking Guest Information'!$G$21:$G$170=$AA26)),"")</f>
        <v>0</v>
      </c>
      <c r="TJ26" s="19">
        <f>IF($AA26&lt;&gt;"",SUMPRODUCT(('Booking Guest Information'!$A$21:$A$170&lt;&gt;"X")*('Booking Guest Information'!$M$21:$M$170&lt;=TJ$5)*('Booking Guest Information'!$O$21:$O$170&gt;TJ$5)*('Booking Guest Information'!$G$21:$G$170=$AA26)),"")</f>
        <v>0</v>
      </c>
      <c r="TK26" s="19">
        <f>IF($AA26&lt;&gt;"",SUMPRODUCT(('Booking Guest Information'!$A$21:$A$170&lt;&gt;"X")*('Booking Guest Information'!$M$21:$M$170&lt;=TK$5)*('Booking Guest Information'!$O$21:$O$170&gt;TK$5)*('Booking Guest Information'!$G$21:$G$170=$AA26)),"")</f>
        <v>0</v>
      </c>
    </row>
    <row r="27" spans="2:531" x14ac:dyDescent="0.3">
      <c r="B27" s="19"/>
      <c r="C27" s="19"/>
      <c r="D27" s="19"/>
      <c r="E27" s="19"/>
      <c r="F27" s="19"/>
      <c r="G27" s="19"/>
      <c r="H27" s="19"/>
      <c r="I27" s="19"/>
      <c r="J27" s="19"/>
      <c r="K27" s="19"/>
      <c r="L27" s="19"/>
      <c r="M27" s="19"/>
      <c r="N27" s="19"/>
      <c r="O27" s="19"/>
      <c r="P27" s="19"/>
      <c r="Q27" s="19"/>
      <c r="R27" s="19"/>
      <c r="S27" s="19"/>
      <c r="T27" s="19"/>
      <c r="U27" s="19"/>
      <c r="V27" s="19"/>
      <c r="AA27" s="19">
        <f>IF('Room Information'!L19&lt;&gt;"",'Room Information'!L19,"")</f>
        <v>213</v>
      </c>
      <c r="AB27" s="19">
        <f>IF($AA27&lt;&gt;"",SUMPRODUCT(('Booking Guest Information'!$A$21:$A$170&lt;&gt;"X")*('Booking Guest Information'!$M$21:$M$170&lt;=AB$5)*('Booking Guest Information'!$O$21:$O$170&gt;AB$5)*('Booking Guest Information'!$G$21:$G$170=$AA27)),"")</f>
        <v>0</v>
      </c>
      <c r="AC27" s="19">
        <f>IF($AA27&lt;&gt;"",SUMPRODUCT(('Booking Guest Information'!$A$21:$A$170&lt;&gt;"X")*('Booking Guest Information'!$M$21:$M$170&lt;=AC$5)*('Booking Guest Information'!$O$21:$O$170&gt;AC$5)*('Booking Guest Information'!$G$21:$G$170=$AA27)),"")</f>
        <v>0</v>
      </c>
      <c r="AD27" s="19">
        <f>IF($AA27&lt;&gt;"",SUMPRODUCT(('Booking Guest Information'!$A$21:$A$170&lt;&gt;"X")*('Booking Guest Information'!$M$21:$M$170&lt;=AD$5)*('Booking Guest Information'!$O$21:$O$170&gt;AD$5)*('Booking Guest Information'!$G$21:$G$170=$AA27)),"")</f>
        <v>0</v>
      </c>
      <c r="AE27" s="19">
        <f>IF($AA27&lt;&gt;"",SUMPRODUCT(('Booking Guest Information'!$A$21:$A$170&lt;&gt;"X")*('Booking Guest Information'!$M$21:$M$170&lt;=AE$5)*('Booking Guest Information'!$O$21:$O$170&gt;AE$5)*('Booking Guest Information'!$G$21:$G$170=$AA27)),"")</f>
        <v>0</v>
      </c>
      <c r="AF27" s="19">
        <f>IF($AA27&lt;&gt;"",SUMPRODUCT(('Booking Guest Information'!$A$21:$A$170&lt;&gt;"X")*('Booking Guest Information'!$M$21:$M$170&lt;=AF$5)*('Booking Guest Information'!$O$21:$O$170&gt;AF$5)*('Booking Guest Information'!$G$21:$G$170=$AA27)),"")</f>
        <v>0</v>
      </c>
      <c r="AG27" s="19">
        <f>IF($AA27&lt;&gt;"",SUMPRODUCT(('Booking Guest Information'!$A$21:$A$170&lt;&gt;"X")*('Booking Guest Information'!$M$21:$M$170&lt;=AG$5)*('Booking Guest Information'!$O$21:$O$170&gt;AG$5)*('Booking Guest Information'!$G$21:$G$170=$AA27)),"")</f>
        <v>0</v>
      </c>
      <c r="AH27" s="19">
        <f>IF($AA27&lt;&gt;"",SUMPRODUCT(('Booking Guest Information'!$A$21:$A$170&lt;&gt;"X")*('Booking Guest Information'!$M$21:$M$170&lt;=AH$5)*('Booking Guest Information'!$O$21:$O$170&gt;AH$5)*('Booking Guest Information'!$G$21:$G$170=$AA27)),"")</f>
        <v>0</v>
      </c>
      <c r="AI27" s="19">
        <f>IF($AA27&lt;&gt;"",SUMPRODUCT(('Booking Guest Information'!$A$21:$A$170&lt;&gt;"X")*('Booking Guest Information'!$M$21:$M$170&lt;=AI$5)*('Booking Guest Information'!$O$21:$O$170&gt;AI$5)*('Booking Guest Information'!$G$21:$G$170=$AA27)),"")</f>
        <v>0</v>
      </c>
      <c r="AJ27" s="19">
        <f>IF($AA27&lt;&gt;"",SUMPRODUCT(('Booking Guest Information'!$A$21:$A$170&lt;&gt;"X")*('Booking Guest Information'!$M$21:$M$170&lt;=AJ$5)*('Booking Guest Information'!$O$21:$O$170&gt;AJ$5)*('Booking Guest Information'!$G$21:$G$170=$AA27)),"")</f>
        <v>0</v>
      </c>
      <c r="AK27" s="19">
        <f>IF($AA27&lt;&gt;"",SUMPRODUCT(('Booking Guest Information'!$A$21:$A$170&lt;&gt;"X")*('Booking Guest Information'!$M$21:$M$170&lt;=AK$5)*('Booking Guest Information'!$O$21:$O$170&gt;AK$5)*('Booking Guest Information'!$G$21:$G$170=$AA27)),"")</f>
        <v>0</v>
      </c>
      <c r="AL27" s="19">
        <f>IF($AA27&lt;&gt;"",SUMPRODUCT(('Booking Guest Information'!$A$21:$A$170&lt;&gt;"X")*('Booking Guest Information'!$M$21:$M$170&lt;=AL$5)*('Booking Guest Information'!$O$21:$O$170&gt;AL$5)*('Booking Guest Information'!$G$21:$G$170=$AA27)),"")</f>
        <v>0</v>
      </c>
      <c r="AM27" s="19">
        <f>IF($AA27&lt;&gt;"",SUMPRODUCT(('Booking Guest Information'!$A$21:$A$170&lt;&gt;"X")*('Booking Guest Information'!$M$21:$M$170&lt;=AM$5)*('Booking Guest Information'!$O$21:$O$170&gt;AM$5)*('Booking Guest Information'!$G$21:$G$170=$AA27)),"")</f>
        <v>0</v>
      </c>
      <c r="AN27" s="19">
        <f>IF($AA27&lt;&gt;"",SUMPRODUCT(('Booking Guest Information'!$A$21:$A$170&lt;&gt;"X")*('Booking Guest Information'!$M$21:$M$170&lt;=AN$5)*('Booking Guest Information'!$O$21:$O$170&gt;AN$5)*('Booking Guest Information'!$G$21:$G$170=$AA27)),"")</f>
        <v>0</v>
      </c>
      <c r="AO27" s="19">
        <f>IF($AA27&lt;&gt;"",SUMPRODUCT(('Booking Guest Information'!$A$21:$A$170&lt;&gt;"X")*('Booking Guest Information'!$M$21:$M$170&lt;=AO$5)*('Booking Guest Information'!$O$21:$O$170&gt;AO$5)*('Booking Guest Information'!$G$21:$G$170=$AA27)),"")</f>
        <v>0</v>
      </c>
      <c r="AP27" s="19">
        <f>IF($AA27&lt;&gt;"",SUMPRODUCT(('Booking Guest Information'!$A$21:$A$170&lt;&gt;"X")*('Booking Guest Information'!$M$21:$M$170&lt;=AP$5)*('Booking Guest Information'!$O$21:$O$170&gt;AP$5)*('Booking Guest Information'!$G$21:$G$170=$AA27)),"")</f>
        <v>0</v>
      </c>
      <c r="AQ27" s="19">
        <f>IF($AA27&lt;&gt;"",SUMPRODUCT(('Booking Guest Information'!$A$21:$A$170&lt;&gt;"X")*('Booking Guest Information'!$M$21:$M$170&lt;=AQ$5)*('Booking Guest Information'!$O$21:$O$170&gt;AQ$5)*('Booking Guest Information'!$G$21:$G$170=$AA27)),"")</f>
        <v>0</v>
      </c>
      <c r="AR27" s="19">
        <f>IF($AA27&lt;&gt;"",SUMPRODUCT(('Booking Guest Information'!$A$21:$A$170&lt;&gt;"X")*('Booking Guest Information'!$M$21:$M$170&lt;=AR$5)*('Booking Guest Information'!$O$21:$O$170&gt;AR$5)*('Booking Guest Information'!$G$21:$G$170=$AA27)),"")</f>
        <v>0</v>
      </c>
      <c r="AS27" s="19">
        <f>IF($AA27&lt;&gt;"",SUMPRODUCT(('Booking Guest Information'!$A$21:$A$170&lt;&gt;"X")*('Booking Guest Information'!$M$21:$M$170&lt;=AS$5)*('Booking Guest Information'!$O$21:$O$170&gt;AS$5)*('Booking Guest Information'!$G$21:$G$170=$AA27)),"")</f>
        <v>0</v>
      </c>
      <c r="AT27" s="19">
        <f>IF($AA27&lt;&gt;"",SUMPRODUCT(('Booking Guest Information'!$A$21:$A$170&lt;&gt;"X")*('Booking Guest Information'!$M$21:$M$170&lt;=AT$5)*('Booking Guest Information'!$O$21:$O$170&gt;AT$5)*('Booking Guest Information'!$G$21:$G$170=$AA27)),"")</f>
        <v>0</v>
      </c>
      <c r="AU27" s="19">
        <f>IF($AA27&lt;&gt;"",SUMPRODUCT(('Booking Guest Information'!$A$21:$A$170&lt;&gt;"X")*('Booking Guest Information'!$M$21:$M$170&lt;=AU$5)*('Booking Guest Information'!$O$21:$O$170&gt;AU$5)*('Booking Guest Information'!$G$21:$G$170=$AA27)),"")</f>
        <v>0</v>
      </c>
      <c r="AV27" s="19">
        <f>IF($AA27&lt;&gt;"",SUMPRODUCT(('Booking Guest Information'!$A$21:$A$170&lt;&gt;"X")*('Booking Guest Information'!$M$21:$M$170&lt;=AV$5)*('Booking Guest Information'!$O$21:$O$170&gt;AV$5)*('Booking Guest Information'!$G$21:$G$170=$AA27)),"")</f>
        <v>0</v>
      </c>
      <c r="AW27" s="19">
        <f>IF($AA27&lt;&gt;"",SUMPRODUCT(('Booking Guest Information'!$A$21:$A$170&lt;&gt;"X")*('Booking Guest Information'!$M$21:$M$170&lt;=AW$5)*('Booking Guest Information'!$O$21:$O$170&gt;AW$5)*('Booking Guest Information'!$G$21:$G$170=$AA27)),"")</f>
        <v>0</v>
      </c>
      <c r="AX27" s="19">
        <f>IF($AA27&lt;&gt;"",SUMPRODUCT(('Booking Guest Information'!$A$21:$A$170&lt;&gt;"X")*('Booking Guest Information'!$M$21:$M$170&lt;=AX$5)*('Booking Guest Information'!$O$21:$O$170&gt;AX$5)*('Booking Guest Information'!$G$21:$G$170=$AA27)),"")</f>
        <v>0</v>
      </c>
      <c r="AY27" s="19">
        <f>IF($AA27&lt;&gt;"",SUMPRODUCT(('Booking Guest Information'!$A$21:$A$170&lt;&gt;"X")*('Booking Guest Information'!$M$21:$M$170&lt;=AY$5)*('Booking Guest Information'!$O$21:$O$170&gt;AY$5)*('Booking Guest Information'!$G$21:$G$170=$AA27)),"")</f>
        <v>0</v>
      </c>
      <c r="AZ27" s="19">
        <f>IF($AA27&lt;&gt;"",SUMPRODUCT(('Booking Guest Information'!$A$21:$A$170&lt;&gt;"X")*('Booking Guest Information'!$M$21:$M$170&lt;=AZ$5)*('Booking Guest Information'!$O$21:$O$170&gt;AZ$5)*('Booking Guest Information'!$G$21:$G$170=$AA27)),"")</f>
        <v>0</v>
      </c>
      <c r="BA27" s="19">
        <f>IF($AA27&lt;&gt;"",SUMPRODUCT(('Booking Guest Information'!$A$21:$A$170&lt;&gt;"X")*('Booking Guest Information'!$M$21:$M$170&lt;=BA$5)*('Booking Guest Information'!$O$21:$O$170&gt;BA$5)*('Booking Guest Information'!$G$21:$G$170=$AA27)),"")</f>
        <v>0</v>
      </c>
      <c r="BB27" s="19">
        <f>IF($AA27&lt;&gt;"",SUMPRODUCT(('Booking Guest Information'!$A$21:$A$170&lt;&gt;"X")*('Booking Guest Information'!$M$21:$M$170&lt;=BB$5)*('Booking Guest Information'!$O$21:$O$170&gt;BB$5)*('Booking Guest Information'!$G$21:$G$170=$AA27)),"")</f>
        <v>0</v>
      </c>
      <c r="BC27" s="19">
        <f>IF($AA27&lt;&gt;"",SUMPRODUCT(('Booking Guest Information'!$A$21:$A$170&lt;&gt;"X")*('Booking Guest Information'!$M$21:$M$170&lt;=BC$5)*('Booking Guest Information'!$O$21:$O$170&gt;BC$5)*('Booking Guest Information'!$G$21:$G$170=$AA27)),"")</f>
        <v>0</v>
      </c>
      <c r="BD27" s="19">
        <f>IF($AA27&lt;&gt;"",SUMPRODUCT(('Booking Guest Information'!$A$21:$A$170&lt;&gt;"X")*('Booking Guest Information'!$M$21:$M$170&lt;=BD$5)*('Booking Guest Information'!$O$21:$O$170&gt;BD$5)*('Booking Guest Information'!$G$21:$G$170=$AA27)),"")</f>
        <v>0</v>
      </c>
      <c r="BE27" s="19">
        <f>IF($AA27&lt;&gt;"",SUMPRODUCT(('Booking Guest Information'!$A$21:$A$170&lt;&gt;"X")*('Booking Guest Information'!$M$21:$M$170&lt;=BE$5)*('Booking Guest Information'!$O$21:$O$170&gt;BE$5)*('Booking Guest Information'!$G$21:$G$170=$AA27)),"")</f>
        <v>0</v>
      </c>
      <c r="BF27" s="19">
        <f>IF($AA27&lt;&gt;"",SUMPRODUCT(('Booking Guest Information'!$A$21:$A$170&lt;&gt;"X")*('Booking Guest Information'!$M$21:$M$170&lt;=BF$5)*('Booking Guest Information'!$O$21:$O$170&gt;BF$5)*('Booking Guest Information'!$G$21:$G$170=$AA27)),"")</f>
        <v>0</v>
      </c>
      <c r="BG27" s="19">
        <f>IF($AA27&lt;&gt;"",SUMPRODUCT(('Booking Guest Information'!$A$21:$A$170&lt;&gt;"X")*('Booking Guest Information'!$M$21:$M$170&lt;=BG$5)*('Booking Guest Information'!$O$21:$O$170&gt;BG$5)*('Booking Guest Information'!$G$21:$G$170=$AA27)),"")</f>
        <v>0</v>
      </c>
      <c r="BH27" s="19">
        <f>IF($AA27&lt;&gt;"",SUMPRODUCT(('Booking Guest Information'!$A$21:$A$170&lt;&gt;"X")*('Booking Guest Information'!$M$21:$M$170&lt;=BH$5)*('Booking Guest Information'!$O$21:$O$170&gt;BH$5)*('Booking Guest Information'!$G$21:$G$170=$AA27)),"")</f>
        <v>0</v>
      </c>
      <c r="BI27" s="19">
        <f>IF($AA27&lt;&gt;"",SUMPRODUCT(('Booking Guest Information'!$A$21:$A$170&lt;&gt;"X")*('Booking Guest Information'!$M$21:$M$170&lt;=BI$5)*('Booking Guest Information'!$O$21:$O$170&gt;BI$5)*('Booking Guest Information'!$G$21:$G$170=$AA27)),"")</f>
        <v>0</v>
      </c>
      <c r="BJ27" s="19">
        <f>IF($AA27&lt;&gt;"",SUMPRODUCT(('Booking Guest Information'!$A$21:$A$170&lt;&gt;"X")*('Booking Guest Information'!$M$21:$M$170&lt;=BJ$5)*('Booking Guest Information'!$O$21:$O$170&gt;BJ$5)*('Booking Guest Information'!$G$21:$G$170=$AA27)),"")</f>
        <v>0</v>
      </c>
      <c r="BK27" s="19">
        <f>IF($AA27&lt;&gt;"",SUMPRODUCT(('Booking Guest Information'!$A$21:$A$170&lt;&gt;"X")*('Booking Guest Information'!$M$21:$M$170&lt;=BK$5)*('Booking Guest Information'!$O$21:$O$170&gt;BK$5)*('Booking Guest Information'!$G$21:$G$170=$AA27)),"")</f>
        <v>0</v>
      </c>
      <c r="BL27" s="19">
        <f>IF($AA27&lt;&gt;"",SUMPRODUCT(('Booking Guest Information'!$A$21:$A$170&lt;&gt;"X")*('Booking Guest Information'!$M$21:$M$170&lt;=BL$5)*('Booking Guest Information'!$O$21:$O$170&gt;BL$5)*('Booking Guest Information'!$G$21:$G$170=$AA27)),"")</f>
        <v>0</v>
      </c>
      <c r="BM27" s="19">
        <f>IF($AA27&lt;&gt;"",SUMPRODUCT(('Booking Guest Information'!$A$21:$A$170&lt;&gt;"X")*('Booking Guest Information'!$M$21:$M$170&lt;=BM$5)*('Booking Guest Information'!$O$21:$O$170&gt;BM$5)*('Booking Guest Information'!$G$21:$G$170=$AA27)),"")</f>
        <v>0</v>
      </c>
      <c r="BN27" s="19">
        <f>IF($AA27&lt;&gt;"",SUMPRODUCT(('Booking Guest Information'!$A$21:$A$170&lt;&gt;"X")*('Booking Guest Information'!$M$21:$M$170&lt;=BN$5)*('Booking Guest Information'!$O$21:$O$170&gt;BN$5)*('Booking Guest Information'!$G$21:$G$170=$AA27)),"")</f>
        <v>0</v>
      </c>
      <c r="BO27" s="19">
        <f>IF($AA27&lt;&gt;"",SUMPRODUCT(('Booking Guest Information'!$A$21:$A$170&lt;&gt;"X")*('Booking Guest Information'!$M$21:$M$170&lt;=BO$5)*('Booking Guest Information'!$O$21:$O$170&gt;BO$5)*('Booking Guest Information'!$G$21:$G$170=$AA27)),"")</f>
        <v>0</v>
      </c>
      <c r="BP27" s="19">
        <f>IF($AA27&lt;&gt;"",SUMPRODUCT(('Booking Guest Information'!$A$21:$A$170&lt;&gt;"X")*('Booking Guest Information'!$M$21:$M$170&lt;=BP$5)*('Booking Guest Information'!$O$21:$O$170&gt;BP$5)*('Booking Guest Information'!$G$21:$G$170=$AA27)),"")</f>
        <v>0</v>
      </c>
      <c r="BQ27" s="19">
        <f>IF($AA27&lt;&gt;"",SUMPRODUCT(('Booking Guest Information'!$A$21:$A$170&lt;&gt;"X")*('Booking Guest Information'!$M$21:$M$170&lt;=BQ$5)*('Booking Guest Information'!$O$21:$O$170&gt;BQ$5)*('Booking Guest Information'!$G$21:$G$170=$AA27)),"")</f>
        <v>0</v>
      </c>
      <c r="BR27" s="19">
        <f>IF($AA27&lt;&gt;"",SUMPRODUCT(('Booking Guest Information'!$A$21:$A$170&lt;&gt;"X")*('Booking Guest Information'!$M$21:$M$170&lt;=BR$5)*('Booking Guest Information'!$O$21:$O$170&gt;BR$5)*('Booking Guest Information'!$G$21:$G$170=$AA27)),"")</f>
        <v>0</v>
      </c>
      <c r="BS27" s="19">
        <f>IF($AA27&lt;&gt;"",SUMPRODUCT(('Booking Guest Information'!$A$21:$A$170&lt;&gt;"X")*('Booking Guest Information'!$M$21:$M$170&lt;=BS$5)*('Booking Guest Information'!$O$21:$O$170&gt;BS$5)*('Booking Guest Information'!$G$21:$G$170=$AA27)),"")</f>
        <v>0</v>
      </c>
      <c r="BT27" s="19">
        <f>IF($AA27&lt;&gt;"",SUMPRODUCT(('Booking Guest Information'!$A$21:$A$170&lt;&gt;"X")*('Booking Guest Information'!$M$21:$M$170&lt;=BT$5)*('Booking Guest Information'!$O$21:$O$170&gt;BT$5)*('Booking Guest Information'!$G$21:$G$170=$AA27)),"")</f>
        <v>0</v>
      </c>
      <c r="BU27" s="19">
        <f>IF($AA27&lt;&gt;"",SUMPRODUCT(('Booking Guest Information'!$A$21:$A$170&lt;&gt;"X")*('Booking Guest Information'!$M$21:$M$170&lt;=BU$5)*('Booking Guest Information'!$O$21:$O$170&gt;BU$5)*('Booking Guest Information'!$G$21:$G$170=$AA27)),"")</f>
        <v>0</v>
      </c>
      <c r="BV27" s="19">
        <f>IF($AA27&lt;&gt;"",SUMPRODUCT(('Booking Guest Information'!$A$21:$A$170&lt;&gt;"X")*('Booking Guest Information'!$M$21:$M$170&lt;=BV$5)*('Booking Guest Information'!$O$21:$O$170&gt;BV$5)*('Booking Guest Information'!$G$21:$G$170=$AA27)),"")</f>
        <v>0</v>
      </c>
      <c r="BW27" s="19">
        <f>IF($AA27&lt;&gt;"",SUMPRODUCT(('Booking Guest Information'!$A$21:$A$170&lt;&gt;"X")*('Booking Guest Information'!$M$21:$M$170&lt;=BW$5)*('Booking Guest Information'!$O$21:$O$170&gt;BW$5)*('Booking Guest Information'!$G$21:$G$170=$AA27)),"")</f>
        <v>0</v>
      </c>
      <c r="BX27" s="19">
        <f>IF($AA27&lt;&gt;"",SUMPRODUCT(('Booking Guest Information'!$A$21:$A$170&lt;&gt;"X")*('Booking Guest Information'!$M$21:$M$170&lt;=BX$5)*('Booking Guest Information'!$O$21:$O$170&gt;BX$5)*('Booking Guest Information'!$G$21:$G$170=$AA27)),"")</f>
        <v>0</v>
      </c>
      <c r="BY27" s="19">
        <f>IF($AA27&lt;&gt;"",SUMPRODUCT(('Booking Guest Information'!$A$21:$A$170&lt;&gt;"X")*('Booking Guest Information'!$M$21:$M$170&lt;=BY$5)*('Booking Guest Information'!$O$21:$O$170&gt;BY$5)*('Booking Guest Information'!$G$21:$G$170=$AA27)),"")</f>
        <v>0</v>
      </c>
      <c r="BZ27" s="19">
        <f>IF($AA27&lt;&gt;"",SUMPRODUCT(('Booking Guest Information'!$A$21:$A$170&lt;&gt;"X")*('Booking Guest Information'!$M$21:$M$170&lt;=BZ$5)*('Booking Guest Information'!$O$21:$O$170&gt;BZ$5)*('Booking Guest Information'!$G$21:$G$170=$AA27)),"")</f>
        <v>0</v>
      </c>
      <c r="CA27" s="19">
        <f>IF($AA27&lt;&gt;"",SUMPRODUCT(('Booking Guest Information'!$A$21:$A$170&lt;&gt;"X")*('Booking Guest Information'!$M$21:$M$170&lt;=CA$5)*('Booking Guest Information'!$O$21:$O$170&gt;CA$5)*('Booking Guest Information'!$G$21:$G$170=$AA27)),"")</f>
        <v>0</v>
      </c>
      <c r="CB27" s="19">
        <f>IF($AA27&lt;&gt;"",SUMPRODUCT(('Booking Guest Information'!$A$21:$A$170&lt;&gt;"X")*('Booking Guest Information'!$M$21:$M$170&lt;=CB$5)*('Booking Guest Information'!$O$21:$O$170&gt;CB$5)*('Booking Guest Information'!$G$21:$G$170=$AA27)),"")</f>
        <v>0</v>
      </c>
      <c r="CC27" s="19">
        <f>IF($AA27&lt;&gt;"",SUMPRODUCT(('Booking Guest Information'!$A$21:$A$170&lt;&gt;"X")*('Booking Guest Information'!$M$21:$M$170&lt;=CC$5)*('Booking Guest Information'!$O$21:$O$170&gt;CC$5)*('Booking Guest Information'!$G$21:$G$170=$AA27)),"")</f>
        <v>0</v>
      </c>
      <c r="CD27" s="19">
        <f>IF($AA27&lt;&gt;"",SUMPRODUCT(('Booking Guest Information'!$A$21:$A$170&lt;&gt;"X")*('Booking Guest Information'!$M$21:$M$170&lt;=CD$5)*('Booking Guest Information'!$O$21:$O$170&gt;CD$5)*('Booking Guest Information'!$G$21:$G$170=$AA27)),"")</f>
        <v>0</v>
      </c>
      <c r="CE27" s="19">
        <f>IF($AA27&lt;&gt;"",SUMPRODUCT(('Booking Guest Information'!$A$21:$A$170&lt;&gt;"X")*('Booking Guest Information'!$M$21:$M$170&lt;=CE$5)*('Booking Guest Information'!$O$21:$O$170&gt;CE$5)*('Booking Guest Information'!$G$21:$G$170=$AA27)),"")</f>
        <v>0</v>
      </c>
      <c r="CF27" s="19">
        <f>IF($AA27&lt;&gt;"",SUMPRODUCT(('Booking Guest Information'!$A$21:$A$170&lt;&gt;"X")*('Booking Guest Information'!$M$21:$M$170&lt;=CF$5)*('Booking Guest Information'!$O$21:$O$170&gt;CF$5)*('Booking Guest Information'!$G$21:$G$170=$AA27)),"")</f>
        <v>0</v>
      </c>
      <c r="CG27" s="19">
        <f>IF($AA27&lt;&gt;"",SUMPRODUCT(('Booking Guest Information'!$A$21:$A$170&lt;&gt;"X")*('Booking Guest Information'!$M$21:$M$170&lt;=CG$5)*('Booking Guest Information'!$O$21:$O$170&gt;CG$5)*('Booking Guest Information'!$G$21:$G$170=$AA27)),"")</f>
        <v>0</v>
      </c>
      <c r="CH27" s="19">
        <f>IF($AA27&lt;&gt;"",SUMPRODUCT(('Booking Guest Information'!$A$21:$A$170&lt;&gt;"X")*('Booking Guest Information'!$M$21:$M$170&lt;=CH$5)*('Booking Guest Information'!$O$21:$O$170&gt;CH$5)*('Booking Guest Information'!$G$21:$G$170=$AA27)),"")</f>
        <v>0</v>
      </c>
      <c r="CI27" s="19">
        <f>IF($AA27&lt;&gt;"",SUMPRODUCT(('Booking Guest Information'!$A$21:$A$170&lt;&gt;"X")*('Booking Guest Information'!$M$21:$M$170&lt;=CI$5)*('Booking Guest Information'!$O$21:$O$170&gt;CI$5)*('Booking Guest Information'!$G$21:$G$170=$AA27)),"")</f>
        <v>0</v>
      </c>
      <c r="CJ27" s="19">
        <f>IF($AA27&lt;&gt;"",SUMPRODUCT(('Booking Guest Information'!$A$21:$A$170&lt;&gt;"X")*('Booking Guest Information'!$M$21:$M$170&lt;=CJ$5)*('Booking Guest Information'!$O$21:$O$170&gt;CJ$5)*('Booking Guest Information'!$G$21:$G$170=$AA27)),"")</f>
        <v>0</v>
      </c>
      <c r="CK27" s="19">
        <f>IF($AA27&lt;&gt;"",SUMPRODUCT(('Booking Guest Information'!$A$21:$A$170&lt;&gt;"X")*('Booking Guest Information'!$M$21:$M$170&lt;=CK$5)*('Booking Guest Information'!$O$21:$O$170&gt;CK$5)*('Booking Guest Information'!$G$21:$G$170=$AA27)),"")</f>
        <v>0</v>
      </c>
      <c r="CL27" s="19">
        <f>IF($AA27&lt;&gt;"",SUMPRODUCT(('Booking Guest Information'!$A$21:$A$170&lt;&gt;"X")*('Booking Guest Information'!$M$21:$M$170&lt;=CL$5)*('Booking Guest Information'!$O$21:$O$170&gt;CL$5)*('Booking Guest Information'!$G$21:$G$170=$AA27)),"")</f>
        <v>0</v>
      </c>
      <c r="CM27" s="19">
        <f>IF($AA27&lt;&gt;"",SUMPRODUCT(('Booking Guest Information'!$A$21:$A$170&lt;&gt;"X")*('Booking Guest Information'!$M$21:$M$170&lt;=CM$5)*('Booking Guest Information'!$O$21:$O$170&gt;CM$5)*('Booking Guest Information'!$G$21:$G$170=$AA27)),"")</f>
        <v>0</v>
      </c>
      <c r="CN27" s="19">
        <f>IF($AA27&lt;&gt;"",SUMPRODUCT(('Booking Guest Information'!$A$21:$A$170&lt;&gt;"X")*('Booking Guest Information'!$M$21:$M$170&lt;=CN$5)*('Booking Guest Information'!$O$21:$O$170&gt;CN$5)*('Booking Guest Information'!$G$21:$G$170=$AA27)),"")</f>
        <v>0</v>
      </c>
      <c r="CO27" s="19">
        <f>IF($AA27&lt;&gt;"",SUMPRODUCT(('Booking Guest Information'!$A$21:$A$170&lt;&gt;"X")*('Booking Guest Information'!$M$21:$M$170&lt;=CO$5)*('Booking Guest Information'!$O$21:$O$170&gt;CO$5)*('Booking Guest Information'!$G$21:$G$170=$AA27)),"")</f>
        <v>0</v>
      </c>
      <c r="CP27" s="19">
        <f>IF($AA27&lt;&gt;"",SUMPRODUCT(('Booking Guest Information'!$A$21:$A$170&lt;&gt;"X")*('Booking Guest Information'!$M$21:$M$170&lt;=CP$5)*('Booking Guest Information'!$O$21:$O$170&gt;CP$5)*('Booking Guest Information'!$G$21:$G$170=$AA27)),"")</f>
        <v>0</v>
      </c>
      <c r="CQ27" s="19">
        <f>IF($AA27&lt;&gt;"",SUMPRODUCT(('Booking Guest Information'!$A$21:$A$170&lt;&gt;"X")*('Booking Guest Information'!$M$21:$M$170&lt;=CQ$5)*('Booking Guest Information'!$O$21:$O$170&gt;CQ$5)*('Booking Guest Information'!$G$21:$G$170=$AA27)),"")</f>
        <v>0</v>
      </c>
      <c r="CR27" s="19">
        <f>IF($AA27&lt;&gt;"",SUMPRODUCT(('Booking Guest Information'!$A$21:$A$170&lt;&gt;"X")*('Booking Guest Information'!$M$21:$M$170&lt;=CR$5)*('Booking Guest Information'!$O$21:$O$170&gt;CR$5)*('Booking Guest Information'!$G$21:$G$170=$AA27)),"")</f>
        <v>0</v>
      </c>
      <c r="CS27" s="19">
        <f>IF($AA27&lt;&gt;"",SUMPRODUCT(('Booking Guest Information'!$A$21:$A$170&lt;&gt;"X")*('Booking Guest Information'!$M$21:$M$170&lt;=CS$5)*('Booking Guest Information'!$O$21:$O$170&gt;CS$5)*('Booking Guest Information'!$G$21:$G$170=$AA27)),"")</f>
        <v>0</v>
      </c>
      <c r="CT27" s="19">
        <f>IF($AA27&lt;&gt;"",SUMPRODUCT(('Booking Guest Information'!$A$21:$A$170&lt;&gt;"X")*('Booking Guest Information'!$M$21:$M$170&lt;=CT$5)*('Booking Guest Information'!$O$21:$O$170&gt;CT$5)*('Booking Guest Information'!$G$21:$G$170=$AA27)),"")</f>
        <v>0</v>
      </c>
      <c r="CU27" s="19">
        <f>IF($AA27&lt;&gt;"",SUMPRODUCT(('Booking Guest Information'!$A$21:$A$170&lt;&gt;"X")*('Booking Guest Information'!$M$21:$M$170&lt;=CU$5)*('Booking Guest Information'!$O$21:$O$170&gt;CU$5)*('Booking Guest Information'!$G$21:$G$170=$AA27)),"")</f>
        <v>0</v>
      </c>
      <c r="CV27" s="19">
        <f>IF($AA27&lt;&gt;"",SUMPRODUCT(('Booking Guest Information'!$A$21:$A$170&lt;&gt;"X")*('Booking Guest Information'!$M$21:$M$170&lt;=CV$5)*('Booking Guest Information'!$O$21:$O$170&gt;CV$5)*('Booking Guest Information'!$G$21:$G$170=$AA27)),"")</f>
        <v>0</v>
      </c>
      <c r="CW27" s="19">
        <f>IF($AA27&lt;&gt;"",SUMPRODUCT(('Booking Guest Information'!$A$21:$A$170&lt;&gt;"X")*('Booking Guest Information'!$M$21:$M$170&lt;=CW$5)*('Booking Guest Information'!$O$21:$O$170&gt;CW$5)*('Booking Guest Information'!$G$21:$G$170=$AA27)),"")</f>
        <v>0</v>
      </c>
      <c r="CX27" s="19">
        <f>IF($AA27&lt;&gt;"",SUMPRODUCT(('Booking Guest Information'!$A$21:$A$170&lt;&gt;"X")*('Booking Guest Information'!$M$21:$M$170&lt;=CX$5)*('Booking Guest Information'!$O$21:$O$170&gt;CX$5)*('Booking Guest Information'!$G$21:$G$170=$AA27)),"")</f>
        <v>0</v>
      </c>
      <c r="CY27" s="19">
        <f>IF($AA27&lt;&gt;"",SUMPRODUCT(('Booking Guest Information'!$A$21:$A$170&lt;&gt;"X")*('Booking Guest Information'!$M$21:$M$170&lt;=CY$5)*('Booking Guest Information'!$O$21:$O$170&gt;CY$5)*('Booking Guest Information'!$G$21:$G$170=$AA27)),"")</f>
        <v>0</v>
      </c>
      <c r="CZ27" s="19">
        <f>IF($AA27&lt;&gt;"",SUMPRODUCT(('Booking Guest Information'!$A$21:$A$170&lt;&gt;"X")*('Booking Guest Information'!$M$21:$M$170&lt;=CZ$5)*('Booking Guest Information'!$O$21:$O$170&gt;CZ$5)*('Booking Guest Information'!$G$21:$G$170=$AA27)),"")</f>
        <v>0</v>
      </c>
      <c r="DA27" s="19">
        <f>IF($AA27&lt;&gt;"",SUMPRODUCT(('Booking Guest Information'!$A$21:$A$170&lt;&gt;"X")*('Booking Guest Information'!$M$21:$M$170&lt;=DA$5)*('Booking Guest Information'!$O$21:$O$170&gt;DA$5)*('Booking Guest Information'!$G$21:$G$170=$AA27)),"")</f>
        <v>0</v>
      </c>
      <c r="DB27" s="19">
        <f>IF($AA27&lt;&gt;"",SUMPRODUCT(('Booking Guest Information'!$A$21:$A$170&lt;&gt;"X")*('Booking Guest Information'!$M$21:$M$170&lt;=DB$5)*('Booking Guest Information'!$O$21:$O$170&gt;DB$5)*('Booking Guest Information'!$G$21:$G$170=$AA27)),"")</f>
        <v>0</v>
      </c>
      <c r="DC27" s="19">
        <f>IF($AA27&lt;&gt;"",SUMPRODUCT(('Booking Guest Information'!$A$21:$A$170&lt;&gt;"X")*('Booking Guest Information'!$M$21:$M$170&lt;=DC$5)*('Booking Guest Information'!$O$21:$O$170&gt;DC$5)*('Booking Guest Information'!$G$21:$G$170=$AA27)),"")</f>
        <v>0</v>
      </c>
      <c r="DD27" s="19">
        <f>IF($AA27&lt;&gt;"",SUMPRODUCT(('Booking Guest Information'!$A$21:$A$170&lt;&gt;"X")*('Booking Guest Information'!$M$21:$M$170&lt;=DD$5)*('Booking Guest Information'!$O$21:$O$170&gt;DD$5)*('Booking Guest Information'!$G$21:$G$170=$AA27)),"")</f>
        <v>0</v>
      </c>
      <c r="DE27" s="19">
        <f>IF($AA27&lt;&gt;"",SUMPRODUCT(('Booking Guest Information'!$A$21:$A$170&lt;&gt;"X")*('Booking Guest Information'!$M$21:$M$170&lt;=DE$5)*('Booking Guest Information'!$O$21:$O$170&gt;DE$5)*('Booking Guest Information'!$G$21:$G$170=$AA27)),"")</f>
        <v>0</v>
      </c>
      <c r="DF27" s="19">
        <f>IF($AA27&lt;&gt;"",SUMPRODUCT(('Booking Guest Information'!$A$21:$A$170&lt;&gt;"X")*('Booking Guest Information'!$M$21:$M$170&lt;=DF$5)*('Booking Guest Information'!$O$21:$O$170&gt;DF$5)*('Booking Guest Information'!$G$21:$G$170=$AA27)),"")</f>
        <v>0</v>
      </c>
      <c r="DG27" s="19">
        <f>IF($AA27&lt;&gt;"",SUMPRODUCT(('Booking Guest Information'!$A$21:$A$170&lt;&gt;"X")*('Booking Guest Information'!$M$21:$M$170&lt;=DG$5)*('Booking Guest Information'!$O$21:$O$170&gt;DG$5)*('Booking Guest Information'!$G$21:$G$170=$AA27)),"")</f>
        <v>0</v>
      </c>
      <c r="DH27" s="19">
        <f>IF($AA27&lt;&gt;"",SUMPRODUCT(('Booking Guest Information'!$A$21:$A$170&lt;&gt;"X")*('Booking Guest Information'!$M$21:$M$170&lt;=DH$5)*('Booking Guest Information'!$O$21:$O$170&gt;DH$5)*('Booking Guest Information'!$G$21:$G$170=$AA27)),"")</f>
        <v>0</v>
      </c>
      <c r="DI27" s="19">
        <f>IF($AA27&lt;&gt;"",SUMPRODUCT(('Booking Guest Information'!$A$21:$A$170&lt;&gt;"X")*('Booking Guest Information'!$M$21:$M$170&lt;=DI$5)*('Booking Guest Information'!$O$21:$O$170&gt;DI$5)*('Booking Guest Information'!$G$21:$G$170=$AA27)),"")</f>
        <v>0</v>
      </c>
      <c r="DJ27" s="19">
        <f>IF($AA27&lt;&gt;"",SUMPRODUCT(('Booking Guest Information'!$A$21:$A$170&lt;&gt;"X")*('Booking Guest Information'!$M$21:$M$170&lt;=DJ$5)*('Booking Guest Information'!$O$21:$O$170&gt;DJ$5)*('Booking Guest Information'!$G$21:$G$170=$AA27)),"")</f>
        <v>0</v>
      </c>
      <c r="DK27" s="19">
        <f>IF($AA27&lt;&gt;"",SUMPRODUCT(('Booking Guest Information'!$A$21:$A$170&lt;&gt;"X")*('Booking Guest Information'!$M$21:$M$170&lt;=DK$5)*('Booking Guest Information'!$O$21:$O$170&gt;DK$5)*('Booking Guest Information'!$G$21:$G$170=$AA27)),"")</f>
        <v>0</v>
      </c>
      <c r="DL27" s="19">
        <f>IF($AA27&lt;&gt;"",SUMPRODUCT(('Booking Guest Information'!$A$21:$A$170&lt;&gt;"X")*('Booking Guest Information'!$M$21:$M$170&lt;=DL$5)*('Booking Guest Information'!$O$21:$O$170&gt;DL$5)*('Booking Guest Information'!$G$21:$G$170=$AA27)),"")</f>
        <v>0</v>
      </c>
      <c r="DM27" s="19">
        <f>IF($AA27&lt;&gt;"",SUMPRODUCT(('Booking Guest Information'!$A$21:$A$170&lt;&gt;"X")*('Booking Guest Information'!$M$21:$M$170&lt;=DM$5)*('Booking Guest Information'!$O$21:$O$170&gt;DM$5)*('Booking Guest Information'!$G$21:$G$170=$AA27)),"")</f>
        <v>0</v>
      </c>
      <c r="DN27" s="19">
        <f>IF($AA27&lt;&gt;"",SUMPRODUCT(('Booking Guest Information'!$A$21:$A$170&lt;&gt;"X")*('Booking Guest Information'!$M$21:$M$170&lt;=DN$5)*('Booking Guest Information'!$O$21:$O$170&gt;DN$5)*('Booking Guest Information'!$G$21:$G$170=$AA27)),"")</f>
        <v>0</v>
      </c>
      <c r="DO27" s="19">
        <f>IF($AA27&lt;&gt;"",SUMPRODUCT(('Booking Guest Information'!$A$21:$A$170&lt;&gt;"X")*('Booking Guest Information'!$M$21:$M$170&lt;=DO$5)*('Booking Guest Information'!$O$21:$O$170&gt;DO$5)*('Booking Guest Information'!$G$21:$G$170=$AA27)),"")</f>
        <v>0</v>
      </c>
      <c r="DP27" s="19">
        <f>IF($AA27&lt;&gt;"",SUMPRODUCT(('Booking Guest Information'!$A$21:$A$170&lt;&gt;"X")*('Booking Guest Information'!$M$21:$M$170&lt;=DP$5)*('Booking Guest Information'!$O$21:$O$170&gt;DP$5)*('Booking Guest Information'!$G$21:$G$170=$AA27)),"")</f>
        <v>0</v>
      </c>
      <c r="DQ27" s="19">
        <f>IF($AA27&lt;&gt;"",SUMPRODUCT(('Booking Guest Information'!$A$21:$A$170&lt;&gt;"X")*('Booking Guest Information'!$M$21:$M$170&lt;=DQ$5)*('Booking Guest Information'!$O$21:$O$170&gt;DQ$5)*('Booking Guest Information'!$G$21:$G$170=$AA27)),"")</f>
        <v>0</v>
      </c>
      <c r="DR27" s="19">
        <f>IF($AA27&lt;&gt;"",SUMPRODUCT(('Booking Guest Information'!$A$21:$A$170&lt;&gt;"X")*('Booking Guest Information'!$M$21:$M$170&lt;=DR$5)*('Booking Guest Information'!$O$21:$O$170&gt;DR$5)*('Booking Guest Information'!$G$21:$G$170=$AA27)),"")</f>
        <v>0</v>
      </c>
      <c r="DS27" s="19">
        <f>IF($AA27&lt;&gt;"",SUMPRODUCT(('Booking Guest Information'!$A$21:$A$170&lt;&gt;"X")*('Booking Guest Information'!$M$21:$M$170&lt;=DS$5)*('Booking Guest Information'!$O$21:$O$170&gt;DS$5)*('Booking Guest Information'!$G$21:$G$170=$AA27)),"")</f>
        <v>0</v>
      </c>
      <c r="DT27" s="19">
        <f>IF($AA27&lt;&gt;"",SUMPRODUCT(('Booking Guest Information'!$A$21:$A$170&lt;&gt;"X")*('Booking Guest Information'!$M$21:$M$170&lt;=DT$5)*('Booking Guest Information'!$O$21:$O$170&gt;DT$5)*('Booking Guest Information'!$G$21:$G$170=$AA27)),"")</f>
        <v>0</v>
      </c>
      <c r="DU27" s="19">
        <f>IF($AA27&lt;&gt;"",SUMPRODUCT(('Booking Guest Information'!$A$21:$A$170&lt;&gt;"X")*('Booking Guest Information'!$M$21:$M$170&lt;=DU$5)*('Booking Guest Information'!$O$21:$O$170&gt;DU$5)*('Booking Guest Information'!$G$21:$G$170=$AA27)),"")</f>
        <v>0</v>
      </c>
      <c r="DV27" s="19">
        <f>IF($AA27&lt;&gt;"",SUMPRODUCT(('Booking Guest Information'!$A$21:$A$170&lt;&gt;"X")*('Booking Guest Information'!$M$21:$M$170&lt;=DV$5)*('Booking Guest Information'!$O$21:$O$170&gt;DV$5)*('Booking Guest Information'!$G$21:$G$170=$AA27)),"")</f>
        <v>0</v>
      </c>
      <c r="DW27" s="19">
        <f>IF($AA27&lt;&gt;"",SUMPRODUCT(('Booking Guest Information'!$A$21:$A$170&lt;&gt;"X")*('Booking Guest Information'!$M$21:$M$170&lt;=DW$5)*('Booking Guest Information'!$O$21:$O$170&gt;DW$5)*('Booking Guest Information'!$G$21:$G$170=$AA27)),"")</f>
        <v>0</v>
      </c>
      <c r="DX27" s="19">
        <f>IF($AA27&lt;&gt;"",SUMPRODUCT(('Booking Guest Information'!$A$21:$A$170&lt;&gt;"X")*('Booking Guest Information'!$M$21:$M$170&lt;=DX$5)*('Booking Guest Information'!$O$21:$O$170&gt;DX$5)*('Booking Guest Information'!$G$21:$G$170=$AA27)),"")</f>
        <v>0</v>
      </c>
      <c r="DY27" s="19">
        <f>IF($AA27&lt;&gt;"",SUMPRODUCT(('Booking Guest Information'!$A$21:$A$170&lt;&gt;"X")*('Booking Guest Information'!$M$21:$M$170&lt;=DY$5)*('Booking Guest Information'!$O$21:$O$170&gt;DY$5)*('Booking Guest Information'!$G$21:$G$170=$AA27)),"")</f>
        <v>0</v>
      </c>
      <c r="DZ27" s="19">
        <f>IF($AA27&lt;&gt;"",SUMPRODUCT(('Booking Guest Information'!$A$21:$A$170&lt;&gt;"X")*('Booking Guest Information'!$M$21:$M$170&lt;=DZ$5)*('Booking Guest Information'!$O$21:$O$170&gt;DZ$5)*('Booking Guest Information'!$G$21:$G$170=$AA27)),"")</f>
        <v>0</v>
      </c>
      <c r="EA27" s="19">
        <f>IF($AA27&lt;&gt;"",SUMPRODUCT(('Booking Guest Information'!$A$21:$A$170&lt;&gt;"X")*('Booking Guest Information'!$M$21:$M$170&lt;=EA$5)*('Booking Guest Information'!$O$21:$O$170&gt;EA$5)*('Booking Guest Information'!$G$21:$G$170=$AA27)),"")</f>
        <v>0</v>
      </c>
      <c r="EB27" s="19">
        <f>IF($AA27&lt;&gt;"",SUMPRODUCT(('Booking Guest Information'!$A$21:$A$170&lt;&gt;"X")*('Booking Guest Information'!$M$21:$M$170&lt;=EB$5)*('Booking Guest Information'!$O$21:$O$170&gt;EB$5)*('Booking Guest Information'!$G$21:$G$170=$AA27)),"")</f>
        <v>0</v>
      </c>
      <c r="EC27" s="19">
        <f>IF($AA27&lt;&gt;"",SUMPRODUCT(('Booking Guest Information'!$A$21:$A$170&lt;&gt;"X")*('Booking Guest Information'!$M$21:$M$170&lt;=EC$5)*('Booking Guest Information'!$O$21:$O$170&gt;EC$5)*('Booking Guest Information'!$G$21:$G$170=$AA27)),"")</f>
        <v>0</v>
      </c>
      <c r="ED27" s="19">
        <f>IF($AA27&lt;&gt;"",SUMPRODUCT(('Booking Guest Information'!$A$21:$A$170&lt;&gt;"X")*('Booking Guest Information'!$M$21:$M$170&lt;=ED$5)*('Booking Guest Information'!$O$21:$O$170&gt;ED$5)*('Booking Guest Information'!$G$21:$G$170=$AA27)),"")</f>
        <v>0</v>
      </c>
      <c r="EE27" s="19">
        <f>IF($AA27&lt;&gt;"",SUMPRODUCT(('Booking Guest Information'!$A$21:$A$170&lt;&gt;"X")*('Booking Guest Information'!$M$21:$M$170&lt;=EE$5)*('Booking Guest Information'!$O$21:$O$170&gt;EE$5)*('Booking Guest Information'!$G$21:$G$170=$AA27)),"")</f>
        <v>0</v>
      </c>
      <c r="EF27" s="19">
        <f>IF($AA27&lt;&gt;"",SUMPRODUCT(('Booking Guest Information'!$A$21:$A$170&lt;&gt;"X")*('Booking Guest Information'!$M$21:$M$170&lt;=EF$5)*('Booking Guest Information'!$O$21:$O$170&gt;EF$5)*('Booking Guest Information'!$G$21:$G$170=$AA27)),"")</f>
        <v>0</v>
      </c>
      <c r="EG27" s="19">
        <f>IF($AA27&lt;&gt;"",SUMPRODUCT(('Booking Guest Information'!$A$21:$A$170&lt;&gt;"X")*('Booking Guest Information'!$M$21:$M$170&lt;=EG$5)*('Booking Guest Information'!$O$21:$O$170&gt;EG$5)*('Booking Guest Information'!$G$21:$G$170=$AA27)),"")</f>
        <v>0</v>
      </c>
      <c r="EH27" s="19">
        <f>IF($AA27&lt;&gt;"",SUMPRODUCT(('Booking Guest Information'!$A$21:$A$170&lt;&gt;"X")*('Booking Guest Information'!$M$21:$M$170&lt;=EH$5)*('Booking Guest Information'!$O$21:$O$170&gt;EH$5)*('Booking Guest Information'!$G$21:$G$170=$AA27)),"")</f>
        <v>0</v>
      </c>
      <c r="EI27" s="19">
        <f>IF($AA27&lt;&gt;"",SUMPRODUCT(('Booking Guest Information'!$A$21:$A$170&lt;&gt;"X")*('Booking Guest Information'!$M$21:$M$170&lt;=EI$5)*('Booking Guest Information'!$O$21:$O$170&gt;EI$5)*('Booking Guest Information'!$G$21:$G$170=$AA27)),"")</f>
        <v>0</v>
      </c>
      <c r="EJ27" s="19">
        <f>IF($AA27&lt;&gt;"",SUMPRODUCT(('Booking Guest Information'!$A$21:$A$170&lt;&gt;"X")*('Booking Guest Information'!$M$21:$M$170&lt;=EJ$5)*('Booking Guest Information'!$O$21:$O$170&gt;EJ$5)*('Booking Guest Information'!$G$21:$G$170=$AA27)),"")</f>
        <v>0</v>
      </c>
      <c r="EK27" s="19">
        <f>IF($AA27&lt;&gt;"",SUMPRODUCT(('Booking Guest Information'!$A$21:$A$170&lt;&gt;"X")*('Booking Guest Information'!$M$21:$M$170&lt;=EK$5)*('Booking Guest Information'!$O$21:$O$170&gt;EK$5)*('Booking Guest Information'!$G$21:$G$170=$AA27)),"")</f>
        <v>0</v>
      </c>
      <c r="EL27" s="19">
        <f>IF($AA27&lt;&gt;"",SUMPRODUCT(('Booking Guest Information'!$A$21:$A$170&lt;&gt;"X")*('Booking Guest Information'!$M$21:$M$170&lt;=EL$5)*('Booking Guest Information'!$O$21:$O$170&gt;EL$5)*('Booking Guest Information'!$G$21:$G$170=$AA27)),"")</f>
        <v>0</v>
      </c>
      <c r="EM27" s="19">
        <f>IF($AA27&lt;&gt;"",SUMPRODUCT(('Booking Guest Information'!$A$21:$A$170&lt;&gt;"X")*('Booking Guest Information'!$M$21:$M$170&lt;=EM$5)*('Booking Guest Information'!$O$21:$O$170&gt;EM$5)*('Booking Guest Information'!$G$21:$G$170=$AA27)),"")</f>
        <v>0</v>
      </c>
      <c r="EN27" s="19">
        <f>IF($AA27&lt;&gt;"",SUMPRODUCT(('Booking Guest Information'!$A$21:$A$170&lt;&gt;"X")*('Booking Guest Information'!$M$21:$M$170&lt;=EN$5)*('Booking Guest Information'!$O$21:$O$170&gt;EN$5)*('Booking Guest Information'!$G$21:$G$170=$AA27)),"")</f>
        <v>0</v>
      </c>
      <c r="EO27" s="19">
        <f>IF($AA27&lt;&gt;"",SUMPRODUCT(('Booking Guest Information'!$A$21:$A$170&lt;&gt;"X")*('Booking Guest Information'!$M$21:$M$170&lt;=EO$5)*('Booking Guest Information'!$O$21:$O$170&gt;EO$5)*('Booking Guest Information'!$G$21:$G$170=$AA27)),"")</f>
        <v>0</v>
      </c>
      <c r="EP27" s="19">
        <f>IF($AA27&lt;&gt;"",SUMPRODUCT(('Booking Guest Information'!$A$21:$A$170&lt;&gt;"X")*('Booking Guest Information'!$M$21:$M$170&lt;=EP$5)*('Booking Guest Information'!$O$21:$O$170&gt;EP$5)*('Booking Guest Information'!$G$21:$G$170=$AA27)),"")</f>
        <v>0</v>
      </c>
      <c r="EQ27" s="19">
        <f>IF($AA27&lt;&gt;"",SUMPRODUCT(('Booking Guest Information'!$A$21:$A$170&lt;&gt;"X")*('Booking Guest Information'!$M$21:$M$170&lt;=EQ$5)*('Booking Guest Information'!$O$21:$O$170&gt;EQ$5)*('Booking Guest Information'!$G$21:$G$170=$AA27)),"")</f>
        <v>0</v>
      </c>
      <c r="ER27" s="19">
        <f>IF($AA27&lt;&gt;"",SUMPRODUCT(('Booking Guest Information'!$A$21:$A$170&lt;&gt;"X")*('Booking Guest Information'!$M$21:$M$170&lt;=ER$5)*('Booking Guest Information'!$O$21:$O$170&gt;ER$5)*('Booking Guest Information'!$G$21:$G$170=$AA27)),"")</f>
        <v>0</v>
      </c>
      <c r="ES27" s="19">
        <f>IF($AA27&lt;&gt;"",SUMPRODUCT(('Booking Guest Information'!$A$21:$A$170&lt;&gt;"X")*('Booking Guest Information'!$M$21:$M$170&lt;=ES$5)*('Booking Guest Information'!$O$21:$O$170&gt;ES$5)*('Booking Guest Information'!$G$21:$G$170=$AA27)),"")</f>
        <v>0</v>
      </c>
      <c r="ET27" s="19">
        <f>IF($AA27&lt;&gt;"",SUMPRODUCT(('Booking Guest Information'!$A$21:$A$170&lt;&gt;"X")*('Booking Guest Information'!$M$21:$M$170&lt;=ET$5)*('Booking Guest Information'!$O$21:$O$170&gt;ET$5)*('Booking Guest Information'!$G$21:$G$170=$AA27)),"")</f>
        <v>0</v>
      </c>
      <c r="EU27" s="19">
        <f>IF($AA27&lt;&gt;"",SUMPRODUCT(('Booking Guest Information'!$A$21:$A$170&lt;&gt;"X")*('Booking Guest Information'!$M$21:$M$170&lt;=EU$5)*('Booking Guest Information'!$O$21:$O$170&gt;EU$5)*('Booking Guest Information'!$G$21:$G$170=$AA27)),"")</f>
        <v>0</v>
      </c>
      <c r="EV27" s="19">
        <f>IF($AA27&lt;&gt;"",SUMPRODUCT(('Booking Guest Information'!$A$21:$A$170&lt;&gt;"X")*('Booking Guest Information'!$M$21:$M$170&lt;=EV$5)*('Booking Guest Information'!$O$21:$O$170&gt;EV$5)*('Booking Guest Information'!$G$21:$G$170=$AA27)),"")</f>
        <v>0</v>
      </c>
      <c r="EW27" s="19">
        <f>IF($AA27&lt;&gt;"",SUMPRODUCT(('Booking Guest Information'!$A$21:$A$170&lt;&gt;"X")*('Booking Guest Information'!$M$21:$M$170&lt;=EW$5)*('Booking Guest Information'!$O$21:$O$170&gt;EW$5)*('Booking Guest Information'!$G$21:$G$170=$AA27)),"")</f>
        <v>0</v>
      </c>
      <c r="EX27" s="19">
        <f>IF($AA27&lt;&gt;"",SUMPRODUCT(('Booking Guest Information'!$A$21:$A$170&lt;&gt;"X")*('Booking Guest Information'!$M$21:$M$170&lt;=EX$5)*('Booking Guest Information'!$O$21:$O$170&gt;EX$5)*('Booking Guest Information'!$G$21:$G$170=$AA27)),"")</f>
        <v>0</v>
      </c>
      <c r="EY27" s="19">
        <f>IF($AA27&lt;&gt;"",SUMPRODUCT(('Booking Guest Information'!$A$21:$A$170&lt;&gt;"X")*('Booking Guest Information'!$M$21:$M$170&lt;=EY$5)*('Booking Guest Information'!$O$21:$O$170&gt;EY$5)*('Booking Guest Information'!$G$21:$G$170=$AA27)),"")</f>
        <v>0</v>
      </c>
      <c r="EZ27" s="19">
        <f>IF($AA27&lt;&gt;"",SUMPRODUCT(('Booking Guest Information'!$A$21:$A$170&lt;&gt;"X")*('Booking Guest Information'!$M$21:$M$170&lt;=EZ$5)*('Booking Guest Information'!$O$21:$O$170&gt;EZ$5)*('Booking Guest Information'!$G$21:$G$170=$AA27)),"")</f>
        <v>0</v>
      </c>
      <c r="FA27" s="19">
        <f>IF($AA27&lt;&gt;"",SUMPRODUCT(('Booking Guest Information'!$A$21:$A$170&lt;&gt;"X")*('Booking Guest Information'!$M$21:$M$170&lt;=FA$5)*('Booking Guest Information'!$O$21:$O$170&gt;FA$5)*('Booking Guest Information'!$G$21:$G$170=$AA27)),"")</f>
        <v>0</v>
      </c>
      <c r="FB27" s="19">
        <f>IF($AA27&lt;&gt;"",SUMPRODUCT(('Booking Guest Information'!$A$21:$A$170&lt;&gt;"X")*('Booking Guest Information'!$M$21:$M$170&lt;=FB$5)*('Booking Guest Information'!$O$21:$O$170&gt;FB$5)*('Booking Guest Information'!$G$21:$G$170=$AA27)),"")</f>
        <v>0</v>
      </c>
      <c r="FC27" s="19">
        <f>IF($AA27&lt;&gt;"",SUMPRODUCT(('Booking Guest Information'!$A$21:$A$170&lt;&gt;"X")*('Booking Guest Information'!$M$21:$M$170&lt;=FC$5)*('Booking Guest Information'!$O$21:$O$170&gt;FC$5)*('Booking Guest Information'!$G$21:$G$170=$AA27)),"")</f>
        <v>0</v>
      </c>
      <c r="FD27" s="19">
        <f>IF($AA27&lt;&gt;"",SUMPRODUCT(('Booking Guest Information'!$A$21:$A$170&lt;&gt;"X")*('Booking Guest Information'!$M$21:$M$170&lt;=FD$5)*('Booking Guest Information'!$O$21:$O$170&gt;FD$5)*('Booking Guest Information'!$G$21:$G$170=$AA27)),"")</f>
        <v>0</v>
      </c>
      <c r="FE27" s="19">
        <f>IF($AA27&lt;&gt;"",SUMPRODUCT(('Booking Guest Information'!$A$21:$A$170&lt;&gt;"X")*('Booking Guest Information'!$M$21:$M$170&lt;=FE$5)*('Booking Guest Information'!$O$21:$O$170&gt;FE$5)*('Booking Guest Information'!$G$21:$G$170=$AA27)),"")</f>
        <v>0</v>
      </c>
      <c r="FF27" s="19">
        <f>IF($AA27&lt;&gt;"",SUMPRODUCT(('Booking Guest Information'!$A$21:$A$170&lt;&gt;"X")*('Booking Guest Information'!$M$21:$M$170&lt;=FF$5)*('Booking Guest Information'!$O$21:$O$170&gt;FF$5)*('Booking Guest Information'!$G$21:$G$170=$AA27)),"")</f>
        <v>0</v>
      </c>
      <c r="FG27" s="19">
        <f>IF($AA27&lt;&gt;"",SUMPRODUCT(('Booking Guest Information'!$A$21:$A$170&lt;&gt;"X")*('Booking Guest Information'!$M$21:$M$170&lt;=FG$5)*('Booking Guest Information'!$O$21:$O$170&gt;FG$5)*('Booking Guest Information'!$G$21:$G$170=$AA27)),"")</f>
        <v>0</v>
      </c>
      <c r="FH27" s="19">
        <f>IF($AA27&lt;&gt;"",SUMPRODUCT(('Booking Guest Information'!$A$21:$A$170&lt;&gt;"X")*('Booking Guest Information'!$M$21:$M$170&lt;=FH$5)*('Booking Guest Information'!$O$21:$O$170&gt;FH$5)*('Booking Guest Information'!$G$21:$G$170=$AA27)),"")</f>
        <v>0</v>
      </c>
      <c r="FI27" s="19">
        <f>IF($AA27&lt;&gt;"",SUMPRODUCT(('Booking Guest Information'!$A$21:$A$170&lt;&gt;"X")*('Booking Guest Information'!$M$21:$M$170&lt;=FI$5)*('Booking Guest Information'!$O$21:$O$170&gt;FI$5)*('Booking Guest Information'!$G$21:$G$170=$AA27)),"")</f>
        <v>0</v>
      </c>
      <c r="FJ27" s="19">
        <f>IF($AA27&lt;&gt;"",SUMPRODUCT(('Booking Guest Information'!$A$21:$A$170&lt;&gt;"X")*('Booking Guest Information'!$M$21:$M$170&lt;=FJ$5)*('Booking Guest Information'!$O$21:$O$170&gt;FJ$5)*('Booking Guest Information'!$G$21:$G$170=$AA27)),"")</f>
        <v>0</v>
      </c>
      <c r="FK27" s="19">
        <f>IF($AA27&lt;&gt;"",SUMPRODUCT(('Booking Guest Information'!$A$21:$A$170&lt;&gt;"X")*('Booking Guest Information'!$M$21:$M$170&lt;=FK$5)*('Booking Guest Information'!$O$21:$O$170&gt;FK$5)*('Booking Guest Information'!$G$21:$G$170=$AA27)),"")</f>
        <v>0</v>
      </c>
      <c r="FL27" s="19">
        <f>IF($AA27&lt;&gt;"",SUMPRODUCT(('Booking Guest Information'!$A$21:$A$170&lt;&gt;"X")*('Booking Guest Information'!$M$21:$M$170&lt;=FL$5)*('Booking Guest Information'!$O$21:$O$170&gt;FL$5)*('Booking Guest Information'!$G$21:$G$170=$AA27)),"")</f>
        <v>0</v>
      </c>
      <c r="FM27" s="19">
        <f>IF($AA27&lt;&gt;"",SUMPRODUCT(('Booking Guest Information'!$A$21:$A$170&lt;&gt;"X")*('Booking Guest Information'!$M$21:$M$170&lt;=FM$5)*('Booking Guest Information'!$O$21:$O$170&gt;FM$5)*('Booking Guest Information'!$G$21:$G$170=$AA27)),"")</f>
        <v>0</v>
      </c>
      <c r="FN27" s="19">
        <f>IF($AA27&lt;&gt;"",SUMPRODUCT(('Booking Guest Information'!$A$21:$A$170&lt;&gt;"X")*('Booking Guest Information'!$M$21:$M$170&lt;=FN$5)*('Booking Guest Information'!$O$21:$O$170&gt;FN$5)*('Booking Guest Information'!$G$21:$G$170=$AA27)),"")</f>
        <v>0</v>
      </c>
      <c r="FO27" s="19">
        <f>IF($AA27&lt;&gt;"",SUMPRODUCT(('Booking Guest Information'!$A$21:$A$170&lt;&gt;"X")*('Booking Guest Information'!$M$21:$M$170&lt;=FO$5)*('Booking Guest Information'!$O$21:$O$170&gt;FO$5)*('Booking Guest Information'!$G$21:$G$170=$AA27)),"")</f>
        <v>0</v>
      </c>
      <c r="FP27" s="19">
        <f>IF($AA27&lt;&gt;"",SUMPRODUCT(('Booking Guest Information'!$A$21:$A$170&lt;&gt;"X")*('Booking Guest Information'!$M$21:$M$170&lt;=FP$5)*('Booking Guest Information'!$O$21:$O$170&gt;FP$5)*('Booking Guest Information'!$G$21:$G$170=$AA27)),"")</f>
        <v>0</v>
      </c>
      <c r="FQ27" s="19">
        <f>IF($AA27&lt;&gt;"",SUMPRODUCT(('Booking Guest Information'!$A$21:$A$170&lt;&gt;"X")*('Booking Guest Information'!$M$21:$M$170&lt;=FQ$5)*('Booking Guest Information'!$O$21:$O$170&gt;FQ$5)*('Booking Guest Information'!$G$21:$G$170=$AA27)),"")</f>
        <v>0</v>
      </c>
      <c r="FR27" s="19">
        <f>IF($AA27&lt;&gt;"",SUMPRODUCT(('Booking Guest Information'!$A$21:$A$170&lt;&gt;"X")*('Booking Guest Information'!$M$21:$M$170&lt;=FR$5)*('Booking Guest Information'!$O$21:$O$170&gt;FR$5)*('Booking Guest Information'!$G$21:$G$170=$AA27)),"")</f>
        <v>0</v>
      </c>
      <c r="FS27" s="19">
        <f>IF($AA27&lt;&gt;"",SUMPRODUCT(('Booking Guest Information'!$A$21:$A$170&lt;&gt;"X")*('Booking Guest Information'!$M$21:$M$170&lt;=FS$5)*('Booking Guest Information'!$O$21:$O$170&gt;FS$5)*('Booking Guest Information'!$G$21:$G$170=$AA27)),"")</f>
        <v>0</v>
      </c>
      <c r="FT27" s="19">
        <f>IF($AA27&lt;&gt;"",SUMPRODUCT(('Booking Guest Information'!$A$21:$A$170&lt;&gt;"X")*('Booking Guest Information'!$M$21:$M$170&lt;=FT$5)*('Booking Guest Information'!$O$21:$O$170&gt;FT$5)*('Booking Guest Information'!$G$21:$G$170=$AA27)),"")</f>
        <v>0</v>
      </c>
      <c r="FU27" s="19">
        <f>IF($AA27&lt;&gt;"",SUMPRODUCT(('Booking Guest Information'!$A$21:$A$170&lt;&gt;"X")*('Booking Guest Information'!$M$21:$M$170&lt;=FU$5)*('Booking Guest Information'!$O$21:$O$170&gt;FU$5)*('Booking Guest Information'!$G$21:$G$170=$AA27)),"")</f>
        <v>0</v>
      </c>
      <c r="FV27" s="19">
        <f>IF($AA27&lt;&gt;"",SUMPRODUCT(('Booking Guest Information'!$A$21:$A$170&lt;&gt;"X")*('Booking Guest Information'!$M$21:$M$170&lt;=FV$5)*('Booking Guest Information'!$O$21:$O$170&gt;FV$5)*('Booking Guest Information'!$G$21:$G$170=$AA27)),"")</f>
        <v>0</v>
      </c>
      <c r="FW27" s="19">
        <f>IF($AA27&lt;&gt;"",SUMPRODUCT(('Booking Guest Information'!$A$21:$A$170&lt;&gt;"X")*('Booking Guest Information'!$M$21:$M$170&lt;=FW$5)*('Booking Guest Information'!$O$21:$O$170&gt;FW$5)*('Booking Guest Information'!$G$21:$G$170=$AA27)),"")</f>
        <v>0</v>
      </c>
      <c r="FX27" s="19">
        <f>IF($AA27&lt;&gt;"",SUMPRODUCT(('Booking Guest Information'!$A$21:$A$170&lt;&gt;"X")*('Booking Guest Information'!$M$21:$M$170&lt;=FX$5)*('Booking Guest Information'!$O$21:$O$170&gt;FX$5)*('Booking Guest Information'!$G$21:$G$170=$AA27)),"")</f>
        <v>0</v>
      </c>
      <c r="FY27" s="19">
        <f>IF($AA27&lt;&gt;"",SUMPRODUCT(('Booking Guest Information'!$A$21:$A$170&lt;&gt;"X")*('Booking Guest Information'!$M$21:$M$170&lt;=FY$5)*('Booking Guest Information'!$O$21:$O$170&gt;FY$5)*('Booking Guest Information'!$G$21:$G$170=$AA27)),"")</f>
        <v>0</v>
      </c>
      <c r="FZ27" s="19">
        <f>IF($AA27&lt;&gt;"",SUMPRODUCT(('Booking Guest Information'!$A$21:$A$170&lt;&gt;"X")*('Booking Guest Information'!$M$21:$M$170&lt;=FZ$5)*('Booking Guest Information'!$O$21:$O$170&gt;FZ$5)*('Booking Guest Information'!$G$21:$G$170=$AA27)),"")</f>
        <v>0</v>
      </c>
      <c r="GA27" s="19">
        <f>IF($AA27&lt;&gt;"",SUMPRODUCT(('Booking Guest Information'!$A$21:$A$170&lt;&gt;"X")*('Booking Guest Information'!$M$21:$M$170&lt;=GA$5)*('Booking Guest Information'!$O$21:$O$170&gt;GA$5)*('Booking Guest Information'!$G$21:$G$170=$AA27)),"")</f>
        <v>0</v>
      </c>
      <c r="GB27" s="19">
        <f>IF($AA27&lt;&gt;"",SUMPRODUCT(('Booking Guest Information'!$A$21:$A$170&lt;&gt;"X")*('Booking Guest Information'!$M$21:$M$170&lt;=GB$5)*('Booking Guest Information'!$O$21:$O$170&gt;GB$5)*('Booking Guest Information'!$G$21:$G$170=$AA27)),"")</f>
        <v>0</v>
      </c>
      <c r="GC27" s="19">
        <f>IF($AA27&lt;&gt;"",SUMPRODUCT(('Booking Guest Information'!$A$21:$A$170&lt;&gt;"X")*('Booking Guest Information'!$M$21:$M$170&lt;=GC$5)*('Booking Guest Information'!$O$21:$O$170&gt;GC$5)*('Booking Guest Information'!$G$21:$G$170=$AA27)),"")</f>
        <v>0</v>
      </c>
      <c r="GD27" s="19">
        <f>IF($AA27&lt;&gt;"",SUMPRODUCT(('Booking Guest Information'!$A$21:$A$170&lt;&gt;"X")*('Booking Guest Information'!$M$21:$M$170&lt;=GD$5)*('Booking Guest Information'!$O$21:$O$170&gt;GD$5)*('Booking Guest Information'!$G$21:$G$170=$AA27)),"")</f>
        <v>0</v>
      </c>
      <c r="GE27" s="19">
        <f>IF($AA27&lt;&gt;"",SUMPRODUCT(('Booking Guest Information'!$A$21:$A$170&lt;&gt;"X")*('Booking Guest Information'!$M$21:$M$170&lt;=GE$5)*('Booking Guest Information'!$O$21:$O$170&gt;GE$5)*('Booking Guest Information'!$G$21:$G$170=$AA27)),"")</f>
        <v>0</v>
      </c>
      <c r="GF27" s="19">
        <f>IF($AA27&lt;&gt;"",SUMPRODUCT(('Booking Guest Information'!$A$21:$A$170&lt;&gt;"X")*('Booking Guest Information'!$M$21:$M$170&lt;=GF$5)*('Booking Guest Information'!$O$21:$O$170&gt;GF$5)*('Booking Guest Information'!$G$21:$G$170=$AA27)),"")</f>
        <v>0</v>
      </c>
      <c r="GG27" s="19">
        <f>IF($AA27&lt;&gt;"",SUMPRODUCT(('Booking Guest Information'!$A$21:$A$170&lt;&gt;"X")*('Booking Guest Information'!$M$21:$M$170&lt;=GG$5)*('Booking Guest Information'!$O$21:$O$170&gt;GG$5)*('Booking Guest Information'!$G$21:$G$170=$AA27)),"")</f>
        <v>0</v>
      </c>
      <c r="GH27" s="19">
        <f>IF($AA27&lt;&gt;"",SUMPRODUCT(('Booking Guest Information'!$A$21:$A$170&lt;&gt;"X")*('Booking Guest Information'!$M$21:$M$170&lt;=GH$5)*('Booking Guest Information'!$O$21:$O$170&gt;GH$5)*('Booking Guest Information'!$G$21:$G$170=$AA27)),"")</f>
        <v>0</v>
      </c>
      <c r="GI27" s="19">
        <f>IF($AA27&lt;&gt;"",SUMPRODUCT(('Booking Guest Information'!$A$21:$A$170&lt;&gt;"X")*('Booking Guest Information'!$M$21:$M$170&lt;=GI$5)*('Booking Guest Information'!$O$21:$O$170&gt;GI$5)*('Booking Guest Information'!$G$21:$G$170=$AA27)),"")</f>
        <v>0</v>
      </c>
      <c r="GJ27" s="19">
        <f>IF($AA27&lt;&gt;"",SUMPRODUCT(('Booking Guest Information'!$A$21:$A$170&lt;&gt;"X")*('Booking Guest Information'!$M$21:$M$170&lt;=GJ$5)*('Booking Guest Information'!$O$21:$O$170&gt;GJ$5)*('Booking Guest Information'!$G$21:$G$170=$AA27)),"")</f>
        <v>0</v>
      </c>
      <c r="GK27" s="19">
        <f>IF($AA27&lt;&gt;"",SUMPRODUCT(('Booking Guest Information'!$A$21:$A$170&lt;&gt;"X")*('Booking Guest Information'!$M$21:$M$170&lt;=GK$5)*('Booking Guest Information'!$O$21:$O$170&gt;GK$5)*('Booking Guest Information'!$G$21:$G$170=$AA27)),"")</f>
        <v>0</v>
      </c>
      <c r="GL27" s="19">
        <f>IF($AA27&lt;&gt;"",SUMPRODUCT(('Booking Guest Information'!$A$21:$A$170&lt;&gt;"X")*('Booking Guest Information'!$M$21:$M$170&lt;=GL$5)*('Booking Guest Information'!$O$21:$O$170&gt;GL$5)*('Booking Guest Information'!$G$21:$G$170=$AA27)),"")</f>
        <v>0</v>
      </c>
      <c r="GM27" s="19">
        <f>IF($AA27&lt;&gt;"",SUMPRODUCT(('Booking Guest Information'!$A$21:$A$170&lt;&gt;"X")*('Booking Guest Information'!$M$21:$M$170&lt;=GM$5)*('Booking Guest Information'!$O$21:$O$170&gt;GM$5)*('Booking Guest Information'!$G$21:$G$170=$AA27)),"")</f>
        <v>0</v>
      </c>
      <c r="GN27" s="19">
        <f>IF($AA27&lt;&gt;"",SUMPRODUCT(('Booking Guest Information'!$A$21:$A$170&lt;&gt;"X")*('Booking Guest Information'!$M$21:$M$170&lt;=GN$5)*('Booking Guest Information'!$O$21:$O$170&gt;GN$5)*('Booking Guest Information'!$G$21:$G$170=$AA27)),"")</f>
        <v>0</v>
      </c>
      <c r="GO27" s="19">
        <f>IF($AA27&lt;&gt;"",SUMPRODUCT(('Booking Guest Information'!$A$21:$A$170&lt;&gt;"X")*('Booking Guest Information'!$M$21:$M$170&lt;=GO$5)*('Booking Guest Information'!$O$21:$O$170&gt;GO$5)*('Booking Guest Information'!$G$21:$G$170=$AA27)),"")</f>
        <v>0</v>
      </c>
      <c r="GP27" s="19">
        <f>IF($AA27&lt;&gt;"",SUMPRODUCT(('Booking Guest Information'!$A$21:$A$170&lt;&gt;"X")*('Booking Guest Information'!$M$21:$M$170&lt;=GP$5)*('Booking Guest Information'!$O$21:$O$170&gt;GP$5)*('Booking Guest Information'!$G$21:$G$170=$AA27)),"")</f>
        <v>0</v>
      </c>
      <c r="GQ27" s="19">
        <f>IF($AA27&lt;&gt;"",SUMPRODUCT(('Booking Guest Information'!$A$21:$A$170&lt;&gt;"X")*('Booking Guest Information'!$M$21:$M$170&lt;=GQ$5)*('Booking Guest Information'!$O$21:$O$170&gt;GQ$5)*('Booking Guest Information'!$G$21:$G$170=$AA27)),"")</f>
        <v>0</v>
      </c>
      <c r="GR27" s="19">
        <f>IF($AA27&lt;&gt;"",SUMPRODUCT(('Booking Guest Information'!$A$21:$A$170&lt;&gt;"X")*('Booking Guest Information'!$M$21:$M$170&lt;=GR$5)*('Booking Guest Information'!$O$21:$O$170&gt;GR$5)*('Booking Guest Information'!$G$21:$G$170=$AA27)),"")</f>
        <v>0</v>
      </c>
      <c r="GS27" s="19">
        <f>IF($AA27&lt;&gt;"",SUMPRODUCT(('Booking Guest Information'!$A$21:$A$170&lt;&gt;"X")*('Booking Guest Information'!$M$21:$M$170&lt;=GS$5)*('Booking Guest Information'!$O$21:$O$170&gt;GS$5)*('Booking Guest Information'!$G$21:$G$170=$AA27)),"")</f>
        <v>0</v>
      </c>
      <c r="GT27" s="19">
        <f>IF($AA27&lt;&gt;"",SUMPRODUCT(('Booking Guest Information'!$A$21:$A$170&lt;&gt;"X")*('Booking Guest Information'!$M$21:$M$170&lt;=GT$5)*('Booking Guest Information'!$O$21:$O$170&gt;GT$5)*('Booking Guest Information'!$G$21:$G$170=$AA27)),"")</f>
        <v>0</v>
      </c>
      <c r="GU27" s="19">
        <f>IF($AA27&lt;&gt;"",SUMPRODUCT(('Booking Guest Information'!$A$21:$A$170&lt;&gt;"X")*('Booking Guest Information'!$M$21:$M$170&lt;=GU$5)*('Booking Guest Information'!$O$21:$O$170&gt;GU$5)*('Booking Guest Information'!$G$21:$G$170=$AA27)),"")</f>
        <v>0</v>
      </c>
      <c r="GV27" s="19">
        <f>IF($AA27&lt;&gt;"",SUMPRODUCT(('Booking Guest Information'!$A$21:$A$170&lt;&gt;"X")*('Booking Guest Information'!$M$21:$M$170&lt;=GV$5)*('Booking Guest Information'!$O$21:$O$170&gt;GV$5)*('Booking Guest Information'!$G$21:$G$170=$AA27)),"")</f>
        <v>0</v>
      </c>
      <c r="GW27" s="19">
        <f>IF($AA27&lt;&gt;"",SUMPRODUCT(('Booking Guest Information'!$A$21:$A$170&lt;&gt;"X")*('Booking Guest Information'!$M$21:$M$170&lt;=GW$5)*('Booking Guest Information'!$O$21:$O$170&gt;GW$5)*('Booking Guest Information'!$G$21:$G$170=$AA27)),"")</f>
        <v>0</v>
      </c>
      <c r="GX27" s="19">
        <f>IF($AA27&lt;&gt;"",SUMPRODUCT(('Booking Guest Information'!$A$21:$A$170&lt;&gt;"X")*('Booking Guest Information'!$M$21:$M$170&lt;=GX$5)*('Booking Guest Information'!$O$21:$O$170&gt;GX$5)*('Booking Guest Information'!$G$21:$G$170=$AA27)),"")</f>
        <v>0</v>
      </c>
      <c r="GY27" s="19">
        <f>IF($AA27&lt;&gt;"",SUMPRODUCT(('Booking Guest Information'!$A$21:$A$170&lt;&gt;"X")*('Booking Guest Information'!$M$21:$M$170&lt;=GY$5)*('Booking Guest Information'!$O$21:$O$170&gt;GY$5)*('Booking Guest Information'!$G$21:$G$170=$AA27)),"")</f>
        <v>0</v>
      </c>
      <c r="GZ27" s="19">
        <f>IF($AA27&lt;&gt;"",SUMPRODUCT(('Booking Guest Information'!$A$21:$A$170&lt;&gt;"X")*('Booking Guest Information'!$M$21:$M$170&lt;=GZ$5)*('Booking Guest Information'!$O$21:$O$170&gt;GZ$5)*('Booking Guest Information'!$G$21:$G$170=$AA27)),"")</f>
        <v>0</v>
      </c>
      <c r="HA27" s="19">
        <f>IF($AA27&lt;&gt;"",SUMPRODUCT(('Booking Guest Information'!$A$21:$A$170&lt;&gt;"X")*('Booking Guest Information'!$M$21:$M$170&lt;=HA$5)*('Booking Guest Information'!$O$21:$O$170&gt;HA$5)*('Booking Guest Information'!$G$21:$G$170=$AA27)),"")</f>
        <v>0</v>
      </c>
      <c r="HB27" s="19">
        <f>IF($AA27&lt;&gt;"",SUMPRODUCT(('Booking Guest Information'!$A$21:$A$170&lt;&gt;"X")*('Booking Guest Information'!$M$21:$M$170&lt;=HB$5)*('Booking Guest Information'!$O$21:$O$170&gt;HB$5)*('Booking Guest Information'!$G$21:$G$170=$AA27)),"")</f>
        <v>0</v>
      </c>
      <c r="HC27" s="19">
        <f>IF($AA27&lt;&gt;"",SUMPRODUCT(('Booking Guest Information'!$A$21:$A$170&lt;&gt;"X")*('Booking Guest Information'!$M$21:$M$170&lt;=HC$5)*('Booking Guest Information'!$O$21:$O$170&gt;HC$5)*('Booking Guest Information'!$G$21:$G$170=$AA27)),"")</f>
        <v>0</v>
      </c>
      <c r="HD27" s="19">
        <f>IF($AA27&lt;&gt;"",SUMPRODUCT(('Booking Guest Information'!$A$21:$A$170&lt;&gt;"X")*('Booking Guest Information'!$M$21:$M$170&lt;=HD$5)*('Booking Guest Information'!$O$21:$O$170&gt;HD$5)*('Booking Guest Information'!$G$21:$G$170=$AA27)),"")</f>
        <v>0</v>
      </c>
      <c r="HE27" s="19">
        <f>IF($AA27&lt;&gt;"",SUMPRODUCT(('Booking Guest Information'!$A$21:$A$170&lt;&gt;"X")*('Booking Guest Information'!$M$21:$M$170&lt;=HE$5)*('Booking Guest Information'!$O$21:$O$170&gt;HE$5)*('Booking Guest Information'!$G$21:$G$170=$AA27)),"")</f>
        <v>0</v>
      </c>
      <c r="HF27" s="19">
        <f>IF($AA27&lt;&gt;"",SUMPRODUCT(('Booking Guest Information'!$A$21:$A$170&lt;&gt;"X")*('Booking Guest Information'!$M$21:$M$170&lt;=HF$5)*('Booking Guest Information'!$O$21:$O$170&gt;HF$5)*('Booking Guest Information'!$G$21:$G$170=$AA27)),"")</f>
        <v>0</v>
      </c>
      <c r="HG27" s="19">
        <f>IF($AA27&lt;&gt;"",SUMPRODUCT(('Booking Guest Information'!$A$21:$A$170&lt;&gt;"X")*('Booking Guest Information'!$M$21:$M$170&lt;=HG$5)*('Booking Guest Information'!$O$21:$O$170&gt;HG$5)*('Booking Guest Information'!$G$21:$G$170=$AA27)),"")</f>
        <v>0</v>
      </c>
      <c r="HH27" s="19">
        <f>IF($AA27&lt;&gt;"",SUMPRODUCT(('Booking Guest Information'!$A$21:$A$170&lt;&gt;"X")*('Booking Guest Information'!$M$21:$M$170&lt;=HH$5)*('Booking Guest Information'!$O$21:$O$170&gt;HH$5)*('Booking Guest Information'!$G$21:$G$170=$AA27)),"")</f>
        <v>0</v>
      </c>
      <c r="HI27" s="19">
        <f>IF($AA27&lt;&gt;"",SUMPRODUCT(('Booking Guest Information'!$A$21:$A$170&lt;&gt;"X")*('Booking Guest Information'!$M$21:$M$170&lt;=HI$5)*('Booking Guest Information'!$O$21:$O$170&gt;HI$5)*('Booking Guest Information'!$G$21:$G$170=$AA27)),"")</f>
        <v>0</v>
      </c>
      <c r="HJ27" s="19">
        <f>IF($AA27&lt;&gt;"",SUMPRODUCT(('Booking Guest Information'!$A$21:$A$170&lt;&gt;"X")*('Booking Guest Information'!$M$21:$M$170&lt;=HJ$5)*('Booking Guest Information'!$O$21:$O$170&gt;HJ$5)*('Booking Guest Information'!$G$21:$G$170=$AA27)),"")</f>
        <v>0</v>
      </c>
      <c r="HK27" s="19">
        <f>IF($AA27&lt;&gt;"",SUMPRODUCT(('Booking Guest Information'!$A$21:$A$170&lt;&gt;"X")*('Booking Guest Information'!$M$21:$M$170&lt;=HK$5)*('Booking Guest Information'!$O$21:$O$170&gt;HK$5)*('Booking Guest Information'!$G$21:$G$170=$AA27)),"")</f>
        <v>0</v>
      </c>
      <c r="HL27" s="19">
        <f>IF($AA27&lt;&gt;"",SUMPRODUCT(('Booking Guest Information'!$A$21:$A$170&lt;&gt;"X")*('Booking Guest Information'!$M$21:$M$170&lt;=HL$5)*('Booking Guest Information'!$O$21:$O$170&gt;HL$5)*('Booking Guest Information'!$G$21:$G$170=$AA27)),"")</f>
        <v>0</v>
      </c>
      <c r="HM27" s="19">
        <f>IF($AA27&lt;&gt;"",SUMPRODUCT(('Booking Guest Information'!$A$21:$A$170&lt;&gt;"X")*('Booking Guest Information'!$M$21:$M$170&lt;=HM$5)*('Booking Guest Information'!$O$21:$O$170&gt;HM$5)*('Booking Guest Information'!$G$21:$G$170=$AA27)),"")</f>
        <v>0</v>
      </c>
      <c r="HN27" s="19">
        <f>IF($AA27&lt;&gt;"",SUMPRODUCT(('Booking Guest Information'!$A$21:$A$170&lt;&gt;"X")*('Booking Guest Information'!$M$21:$M$170&lt;=HN$5)*('Booking Guest Information'!$O$21:$O$170&gt;HN$5)*('Booking Guest Information'!$G$21:$G$170=$AA27)),"")</f>
        <v>0</v>
      </c>
      <c r="HO27" s="19">
        <f>IF($AA27&lt;&gt;"",SUMPRODUCT(('Booking Guest Information'!$A$21:$A$170&lt;&gt;"X")*('Booking Guest Information'!$M$21:$M$170&lt;=HO$5)*('Booking Guest Information'!$O$21:$O$170&gt;HO$5)*('Booking Guest Information'!$G$21:$G$170=$AA27)),"")</f>
        <v>0</v>
      </c>
      <c r="HP27" s="19">
        <f>IF($AA27&lt;&gt;"",SUMPRODUCT(('Booking Guest Information'!$A$21:$A$170&lt;&gt;"X")*('Booking Guest Information'!$M$21:$M$170&lt;=HP$5)*('Booking Guest Information'!$O$21:$O$170&gt;HP$5)*('Booking Guest Information'!$G$21:$G$170=$AA27)),"")</f>
        <v>0</v>
      </c>
      <c r="HQ27" s="19">
        <f>IF($AA27&lt;&gt;"",SUMPRODUCT(('Booking Guest Information'!$A$21:$A$170&lt;&gt;"X")*('Booking Guest Information'!$M$21:$M$170&lt;=HQ$5)*('Booking Guest Information'!$O$21:$O$170&gt;HQ$5)*('Booking Guest Information'!$G$21:$G$170=$AA27)),"")</f>
        <v>0</v>
      </c>
      <c r="HR27" s="19">
        <f>IF($AA27&lt;&gt;"",SUMPRODUCT(('Booking Guest Information'!$A$21:$A$170&lt;&gt;"X")*('Booking Guest Information'!$M$21:$M$170&lt;=HR$5)*('Booking Guest Information'!$O$21:$O$170&gt;HR$5)*('Booking Guest Information'!$G$21:$G$170=$AA27)),"")</f>
        <v>0</v>
      </c>
      <c r="HS27" s="19">
        <f>IF($AA27&lt;&gt;"",SUMPRODUCT(('Booking Guest Information'!$A$21:$A$170&lt;&gt;"X")*('Booking Guest Information'!$M$21:$M$170&lt;=HS$5)*('Booking Guest Information'!$O$21:$O$170&gt;HS$5)*('Booking Guest Information'!$G$21:$G$170=$AA27)),"")</f>
        <v>0</v>
      </c>
      <c r="HT27" s="19">
        <f>IF($AA27&lt;&gt;"",SUMPRODUCT(('Booking Guest Information'!$A$21:$A$170&lt;&gt;"X")*('Booking Guest Information'!$M$21:$M$170&lt;=HT$5)*('Booking Guest Information'!$O$21:$O$170&gt;HT$5)*('Booking Guest Information'!$G$21:$G$170=$AA27)),"")</f>
        <v>0</v>
      </c>
      <c r="HU27" s="19">
        <f>IF($AA27&lt;&gt;"",SUMPRODUCT(('Booking Guest Information'!$A$21:$A$170&lt;&gt;"X")*('Booking Guest Information'!$M$21:$M$170&lt;=HU$5)*('Booking Guest Information'!$O$21:$O$170&gt;HU$5)*('Booking Guest Information'!$G$21:$G$170=$AA27)),"")</f>
        <v>0</v>
      </c>
      <c r="HV27" s="19">
        <f>IF($AA27&lt;&gt;"",SUMPRODUCT(('Booking Guest Information'!$A$21:$A$170&lt;&gt;"X")*('Booking Guest Information'!$M$21:$M$170&lt;=HV$5)*('Booking Guest Information'!$O$21:$O$170&gt;HV$5)*('Booking Guest Information'!$G$21:$G$170=$AA27)),"")</f>
        <v>0</v>
      </c>
      <c r="HW27" s="19">
        <f>IF($AA27&lt;&gt;"",SUMPRODUCT(('Booking Guest Information'!$A$21:$A$170&lt;&gt;"X")*('Booking Guest Information'!$M$21:$M$170&lt;=HW$5)*('Booking Guest Information'!$O$21:$O$170&gt;HW$5)*('Booking Guest Information'!$G$21:$G$170=$AA27)),"")</f>
        <v>0</v>
      </c>
      <c r="HX27" s="19">
        <f>IF($AA27&lt;&gt;"",SUMPRODUCT(('Booking Guest Information'!$A$21:$A$170&lt;&gt;"X")*('Booking Guest Information'!$M$21:$M$170&lt;=HX$5)*('Booking Guest Information'!$O$21:$O$170&gt;HX$5)*('Booking Guest Information'!$G$21:$G$170=$AA27)),"")</f>
        <v>0</v>
      </c>
      <c r="HY27" s="19">
        <f>IF($AA27&lt;&gt;"",SUMPRODUCT(('Booking Guest Information'!$A$21:$A$170&lt;&gt;"X")*('Booking Guest Information'!$M$21:$M$170&lt;=HY$5)*('Booking Guest Information'!$O$21:$O$170&gt;HY$5)*('Booking Guest Information'!$G$21:$G$170=$AA27)),"")</f>
        <v>0</v>
      </c>
      <c r="HZ27" s="19">
        <f>IF($AA27&lt;&gt;"",SUMPRODUCT(('Booking Guest Information'!$A$21:$A$170&lt;&gt;"X")*('Booking Guest Information'!$M$21:$M$170&lt;=HZ$5)*('Booking Guest Information'!$O$21:$O$170&gt;HZ$5)*('Booking Guest Information'!$G$21:$G$170=$AA27)),"")</f>
        <v>0</v>
      </c>
      <c r="IA27" s="19">
        <f>IF($AA27&lt;&gt;"",SUMPRODUCT(('Booking Guest Information'!$A$21:$A$170&lt;&gt;"X")*('Booking Guest Information'!$M$21:$M$170&lt;=IA$5)*('Booking Guest Information'!$O$21:$O$170&gt;IA$5)*('Booking Guest Information'!$G$21:$G$170=$AA27)),"")</f>
        <v>0</v>
      </c>
      <c r="IB27" s="19">
        <f>IF($AA27&lt;&gt;"",SUMPRODUCT(('Booking Guest Information'!$A$21:$A$170&lt;&gt;"X")*('Booking Guest Information'!$M$21:$M$170&lt;=IB$5)*('Booking Guest Information'!$O$21:$O$170&gt;IB$5)*('Booking Guest Information'!$G$21:$G$170=$AA27)),"")</f>
        <v>0</v>
      </c>
      <c r="IC27" s="19">
        <f>IF($AA27&lt;&gt;"",SUMPRODUCT(('Booking Guest Information'!$A$21:$A$170&lt;&gt;"X")*('Booking Guest Information'!$M$21:$M$170&lt;=IC$5)*('Booking Guest Information'!$O$21:$O$170&gt;IC$5)*('Booking Guest Information'!$G$21:$G$170=$AA27)),"")</f>
        <v>0</v>
      </c>
      <c r="ID27" s="19">
        <f>IF($AA27&lt;&gt;"",SUMPRODUCT(('Booking Guest Information'!$A$21:$A$170&lt;&gt;"X")*('Booking Guest Information'!$M$21:$M$170&lt;=ID$5)*('Booking Guest Information'!$O$21:$O$170&gt;ID$5)*('Booking Guest Information'!$G$21:$G$170=$AA27)),"")</f>
        <v>0</v>
      </c>
      <c r="IE27" s="19">
        <f>IF($AA27&lt;&gt;"",SUMPRODUCT(('Booking Guest Information'!$A$21:$A$170&lt;&gt;"X")*('Booking Guest Information'!$M$21:$M$170&lt;=IE$5)*('Booking Guest Information'!$O$21:$O$170&gt;IE$5)*('Booking Guest Information'!$G$21:$G$170=$AA27)),"")</f>
        <v>0</v>
      </c>
      <c r="IF27" s="19">
        <f>IF($AA27&lt;&gt;"",SUMPRODUCT(('Booking Guest Information'!$A$21:$A$170&lt;&gt;"X")*('Booking Guest Information'!$M$21:$M$170&lt;=IF$5)*('Booking Guest Information'!$O$21:$O$170&gt;IF$5)*('Booking Guest Information'!$G$21:$G$170=$AA27)),"")</f>
        <v>0</v>
      </c>
      <c r="IG27" s="19">
        <f>IF($AA27&lt;&gt;"",SUMPRODUCT(('Booking Guest Information'!$A$21:$A$170&lt;&gt;"X")*('Booking Guest Information'!$M$21:$M$170&lt;=IG$5)*('Booking Guest Information'!$O$21:$O$170&gt;IG$5)*('Booking Guest Information'!$G$21:$G$170=$AA27)),"")</f>
        <v>0</v>
      </c>
      <c r="IH27" s="19">
        <f>IF($AA27&lt;&gt;"",SUMPRODUCT(('Booking Guest Information'!$A$21:$A$170&lt;&gt;"X")*('Booking Guest Information'!$M$21:$M$170&lt;=IH$5)*('Booking Guest Information'!$O$21:$O$170&gt;IH$5)*('Booking Guest Information'!$G$21:$G$170=$AA27)),"")</f>
        <v>0</v>
      </c>
      <c r="II27" s="19">
        <f>IF($AA27&lt;&gt;"",SUMPRODUCT(('Booking Guest Information'!$A$21:$A$170&lt;&gt;"X")*('Booking Guest Information'!$M$21:$M$170&lt;=II$5)*('Booking Guest Information'!$O$21:$O$170&gt;II$5)*('Booking Guest Information'!$G$21:$G$170=$AA27)),"")</f>
        <v>0</v>
      </c>
      <c r="IJ27" s="19">
        <f>IF($AA27&lt;&gt;"",SUMPRODUCT(('Booking Guest Information'!$A$21:$A$170&lt;&gt;"X")*('Booking Guest Information'!$M$21:$M$170&lt;=IJ$5)*('Booking Guest Information'!$O$21:$O$170&gt;IJ$5)*('Booking Guest Information'!$G$21:$G$170=$AA27)),"")</f>
        <v>0</v>
      </c>
      <c r="IK27" s="19">
        <f>IF($AA27&lt;&gt;"",SUMPRODUCT(('Booking Guest Information'!$A$21:$A$170&lt;&gt;"X")*('Booking Guest Information'!$M$21:$M$170&lt;=IK$5)*('Booking Guest Information'!$O$21:$O$170&gt;IK$5)*('Booking Guest Information'!$G$21:$G$170=$AA27)),"")</f>
        <v>0</v>
      </c>
      <c r="IL27" s="19">
        <f>IF($AA27&lt;&gt;"",SUMPRODUCT(('Booking Guest Information'!$A$21:$A$170&lt;&gt;"X")*('Booking Guest Information'!$M$21:$M$170&lt;=IL$5)*('Booking Guest Information'!$O$21:$O$170&gt;IL$5)*('Booking Guest Information'!$G$21:$G$170=$AA27)),"")</f>
        <v>0</v>
      </c>
      <c r="IM27" s="19">
        <f>IF($AA27&lt;&gt;"",SUMPRODUCT(('Booking Guest Information'!$A$21:$A$170&lt;&gt;"X")*('Booking Guest Information'!$M$21:$M$170&lt;=IM$5)*('Booking Guest Information'!$O$21:$O$170&gt;IM$5)*('Booking Guest Information'!$G$21:$G$170=$AA27)),"")</f>
        <v>0</v>
      </c>
      <c r="IN27" s="19">
        <f>IF($AA27&lt;&gt;"",SUMPRODUCT(('Booking Guest Information'!$A$21:$A$170&lt;&gt;"X")*('Booking Guest Information'!$M$21:$M$170&lt;=IN$5)*('Booking Guest Information'!$O$21:$O$170&gt;IN$5)*('Booking Guest Information'!$G$21:$G$170=$AA27)),"")</f>
        <v>0</v>
      </c>
      <c r="IO27" s="19">
        <f>IF($AA27&lt;&gt;"",SUMPRODUCT(('Booking Guest Information'!$A$21:$A$170&lt;&gt;"X")*('Booking Guest Information'!$M$21:$M$170&lt;=IO$5)*('Booking Guest Information'!$O$21:$O$170&gt;IO$5)*('Booking Guest Information'!$G$21:$G$170=$AA27)),"")</f>
        <v>0</v>
      </c>
      <c r="IP27" s="19">
        <f>IF($AA27&lt;&gt;"",SUMPRODUCT(('Booking Guest Information'!$A$21:$A$170&lt;&gt;"X")*('Booking Guest Information'!$M$21:$M$170&lt;=IP$5)*('Booking Guest Information'!$O$21:$O$170&gt;IP$5)*('Booking Guest Information'!$G$21:$G$170=$AA27)),"")</f>
        <v>0</v>
      </c>
      <c r="IQ27" s="19">
        <f>IF($AA27&lt;&gt;"",SUMPRODUCT(('Booking Guest Information'!$A$21:$A$170&lt;&gt;"X")*('Booking Guest Information'!$M$21:$M$170&lt;=IQ$5)*('Booking Guest Information'!$O$21:$O$170&gt;IQ$5)*('Booking Guest Information'!$G$21:$G$170=$AA27)),"")</f>
        <v>0</v>
      </c>
      <c r="IR27" s="19">
        <f>IF($AA27&lt;&gt;"",SUMPRODUCT(('Booking Guest Information'!$A$21:$A$170&lt;&gt;"X")*('Booking Guest Information'!$M$21:$M$170&lt;=IR$5)*('Booking Guest Information'!$O$21:$O$170&gt;IR$5)*('Booking Guest Information'!$G$21:$G$170=$AA27)),"")</f>
        <v>0</v>
      </c>
      <c r="IS27" s="19">
        <f>IF($AA27&lt;&gt;"",SUMPRODUCT(('Booking Guest Information'!$A$21:$A$170&lt;&gt;"X")*('Booking Guest Information'!$M$21:$M$170&lt;=IS$5)*('Booking Guest Information'!$O$21:$O$170&gt;IS$5)*('Booking Guest Information'!$G$21:$G$170=$AA27)),"")</f>
        <v>0</v>
      </c>
      <c r="IT27" s="19">
        <f>IF($AA27&lt;&gt;"",SUMPRODUCT(('Booking Guest Information'!$A$21:$A$170&lt;&gt;"X")*('Booking Guest Information'!$M$21:$M$170&lt;=IT$5)*('Booking Guest Information'!$O$21:$O$170&gt;IT$5)*('Booking Guest Information'!$G$21:$G$170=$AA27)),"")</f>
        <v>0</v>
      </c>
      <c r="IU27" s="19">
        <f>IF($AA27&lt;&gt;"",SUMPRODUCT(('Booking Guest Information'!$A$21:$A$170&lt;&gt;"X")*('Booking Guest Information'!$M$21:$M$170&lt;=IU$5)*('Booking Guest Information'!$O$21:$O$170&gt;IU$5)*('Booking Guest Information'!$G$21:$G$170=$AA27)),"")</f>
        <v>0</v>
      </c>
      <c r="IV27" s="19">
        <f>IF($AA27&lt;&gt;"",SUMPRODUCT(('Booking Guest Information'!$A$21:$A$170&lt;&gt;"X")*('Booking Guest Information'!$M$21:$M$170&lt;=IV$5)*('Booking Guest Information'!$O$21:$O$170&gt;IV$5)*('Booking Guest Information'!$G$21:$G$170=$AA27)),"")</f>
        <v>0</v>
      </c>
      <c r="IW27" s="19">
        <f>IF($AA27&lt;&gt;"",SUMPRODUCT(('Booking Guest Information'!$A$21:$A$170&lt;&gt;"X")*('Booking Guest Information'!$M$21:$M$170&lt;=IW$5)*('Booking Guest Information'!$O$21:$O$170&gt;IW$5)*('Booking Guest Information'!$G$21:$G$170=$AA27)),"")</f>
        <v>0</v>
      </c>
      <c r="IX27" s="19">
        <f>IF($AA27&lt;&gt;"",SUMPRODUCT(('Booking Guest Information'!$A$21:$A$170&lt;&gt;"X")*('Booking Guest Information'!$M$21:$M$170&lt;=IX$5)*('Booking Guest Information'!$O$21:$O$170&gt;IX$5)*('Booking Guest Information'!$G$21:$G$170=$AA27)),"")</f>
        <v>0</v>
      </c>
      <c r="IY27" s="19">
        <f>IF($AA27&lt;&gt;"",SUMPRODUCT(('Booking Guest Information'!$A$21:$A$170&lt;&gt;"X")*('Booking Guest Information'!$M$21:$M$170&lt;=IY$5)*('Booking Guest Information'!$O$21:$O$170&gt;IY$5)*('Booking Guest Information'!$G$21:$G$170=$AA27)),"")</f>
        <v>0</v>
      </c>
      <c r="IZ27" s="19">
        <f>IF($AA27&lt;&gt;"",SUMPRODUCT(('Booking Guest Information'!$A$21:$A$170&lt;&gt;"X")*('Booking Guest Information'!$M$21:$M$170&lt;=IZ$5)*('Booking Guest Information'!$O$21:$O$170&gt;IZ$5)*('Booking Guest Information'!$G$21:$G$170=$AA27)),"")</f>
        <v>0</v>
      </c>
      <c r="JA27" s="19">
        <f>IF($AA27&lt;&gt;"",SUMPRODUCT(('Booking Guest Information'!$A$21:$A$170&lt;&gt;"X")*('Booking Guest Information'!$M$21:$M$170&lt;=JA$5)*('Booking Guest Information'!$O$21:$O$170&gt;JA$5)*('Booking Guest Information'!$G$21:$G$170=$AA27)),"")</f>
        <v>0</v>
      </c>
      <c r="JB27" s="19">
        <f>IF($AA27&lt;&gt;"",SUMPRODUCT(('Booking Guest Information'!$A$21:$A$170&lt;&gt;"X")*('Booking Guest Information'!$M$21:$M$170&lt;=JB$5)*('Booking Guest Information'!$O$21:$O$170&gt;JB$5)*('Booking Guest Information'!$G$21:$G$170=$AA27)),"")</f>
        <v>0</v>
      </c>
      <c r="JC27" s="19">
        <f>IF($AA27&lt;&gt;"",SUMPRODUCT(('Booking Guest Information'!$A$21:$A$170&lt;&gt;"X")*('Booking Guest Information'!$M$21:$M$170&lt;=JC$5)*('Booking Guest Information'!$O$21:$O$170&gt;JC$5)*('Booking Guest Information'!$G$21:$G$170=$AA27)),"")</f>
        <v>0</v>
      </c>
      <c r="JD27" s="19">
        <f>IF($AA27&lt;&gt;"",SUMPRODUCT(('Booking Guest Information'!$A$21:$A$170&lt;&gt;"X")*('Booking Guest Information'!$M$21:$M$170&lt;=JD$5)*('Booking Guest Information'!$O$21:$O$170&gt;JD$5)*('Booking Guest Information'!$G$21:$G$170=$AA27)),"")</f>
        <v>0</v>
      </c>
      <c r="JE27" s="19">
        <f>IF($AA27&lt;&gt;"",SUMPRODUCT(('Booking Guest Information'!$A$21:$A$170&lt;&gt;"X")*('Booking Guest Information'!$M$21:$M$170&lt;=JE$5)*('Booking Guest Information'!$O$21:$O$170&gt;JE$5)*('Booking Guest Information'!$G$21:$G$170=$AA27)),"")</f>
        <v>0</v>
      </c>
      <c r="JF27" s="19">
        <f>IF($AA27&lt;&gt;"",SUMPRODUCT(('Booking Guest Information'!$A$21:$A$170&lt;&gt;"X")*('Booking Guest Information'!$M$21:$M$170&lt;=JF$5)*('Booking Guest Information'!$O$21:$O$170&gt;JF$5)*('Booking Guest Information'!$G$21:$G$170=$AA27)),"")</f>
        <v>0</v>
      </c>
      <c r="JG27" s="19">
        <f>IF($AA27&lt;&gt;"",SUMPRODUCT(('Booking Guest Information'!$A$21:$A$170&lt;&gt;"X")*('Booking Guest Information'!$M$21:$M$170&lt;=JG$5)*('Booking Guest Information'!$O$21:$O$170&gt;JG$5)*('Booking Guest Information'!$G$21:$G$170=$AA27)),"")</f>
        <v>0</v>
      </c>
      <c r="JH27" s="19">
        <f>IF($AA27&lt;&gt;"",SUMPRODUCT(('Booking Guest Information'!$A$21:$A$170&lt;&gt;"X")*('Booking Guest Information'!$M$21:$M$170&lt;=JH$5)*('Booking Guest Information'!$O$21:$O$170&gt;JH$5)*('Booking Guest Information'!$G$21:$G$170=$AA27)),"")</f>
        <v>0</v>
      </c>
      <c r="JI27" s="19">
        <f>IF($AA27&lt;&gt;"",SUMPRODUCT(('Booking Guest Information'!$A$21:$A$170&lt;&gt;"X")*('Booking Guest Information'!$M$21:$M$170&lt;=JI$5)*('Booking Guest Information'!$O$21:$O$170&gt;JI$5)*('Booking Guest Information'!$G$21:$G$170=$AA27)),"")</f>
        <v>0</v>
      </c>
      <c r="JJ27" s="19">
        <f>IF($AA27&lt;&gt;"",SUMPRODUCT(('Booking Guest Information'!$A$21:$A$170&lt;&gt;"X")*('Booking Guest Information'!$M$21:$M$170&lt;=JJ$5)*('Booking Guest Information'!$O$21:$O$170&gt;JJ$5)*('Booking Guest Information'!$G$21:$G$170=$AA27)),"")</f>
        <v>0</v>
      </c>
      <c r="JK27" s="19">
        <f>IF($AA27&lt;&gt;"",SUMPRODUCT(('Booking Guest Information'!$A$21:$A$170&lt;&gt;"X")*('Booking Guest Information'!$M$21:$M$170&lt;=JK$5)*('Booking Guest Information'!$O$21:$O$170&gt;JK$5)*('Booking Guest Information'!$G$21:$G$170=$AA27)),"")</f>
        <v>0</v>
      </c>
      <c r="JL27" s="19">
        <f>IF($AA27&lt;&gt;"",SUMPRODUCT(('Booking Guest Information'!$A$21:$A$170&lt;&gt;"X")*('Booking Guest Information'!$M$21:$M$170&lt;=JL$5)*('Booking Guest Information'!$O$21:$O$170&gt;JL$5)*('Booking Guest Information'!$G$21:$G$170=$AA27)),"")</f>
        <v>0</v>
      </c>
      <c r="JM27" s="19">
        <f>IF($AA27&lt;&gt;"",SUMPRODUCT(('Booking Guest Information'!$A$21:$A$170&lt;&gt;"X")*('Booking Guest Information'!$M$21:$M$170&lt;=JM$5)*('Booking Guest Information'!$O$21:$O$170&gt;JM$5)*('Booking Guest Information'!$G$21:$G$170=$AA27)),"")</f>
        <v>0</v>
      </c>
      <c r="JN27" s="19">
        <f>IF($AA27&lt;&gt;"",SUMPRODUCT(('Booking Guest Information'!$A$21:$A$170&lt;&gt;"X")*('Booking Guest Information'!$M$21:$M$170&lt;=JN$5)*('Booking Guest Information'!$O$21:$O$170&gt;JN$5)*('Booking Guest Information'!$G$21:$G$170=$AA27)),"")</f>
        <v>0</v>
      </c>
      <c r="JO27" s="19">
        <f>IF($AA27&lt;&gt;"",SUMPRODUCT(('Booking Guest Information'!$A$21:$A$170&lt;&gt;"X")*('Booking Guest Information'!$M$21:$M$170&lt;=JO$5)*('Booking Guest Information'!$O$21:$O$170&gt;JO$5)*('Booking Guest Information'!$G$21:$G$170=$AA27)),"")</f>
        <v>0</v>
      </c>
      <c r="JP27" s="19">
        <f>IF($AA27&lt;&gt;"",SUMPRODUCT(('Booking Guest Information'!$A$21:$A$170&lt;&gt;"X")*('Booking Guest Information'!$M$21:$M$170&lt;=JP$5)*('Booking Guest Information'!$O$21:$O$170&gt;JP$5)*('Booking Guest Information'!$G$21:$G$170=$AA27)),"")</f>
        <v>0</v>
      </c>
      <c r="JQ27" s="19">
        <f>IF($AA27&lt;&gt;"",SUMPRODUCT(('Booking Guest Information'!$A$21:$A$170&lt;&gt;"X")*('Booking Guest Information'!$M$21:$M$170&lt;=JQ$5)*('Booking Guest Information'!$O$21:$O$170&gt;JQ$5)*('Booking Guest Information'!$G$21:$G$170=$AA27)),"")</f>
        <v>0</v>
      </c>
      <c r="JR27" s="19">
        <f>IF($AA27&lt;&gt;"",SUMPRODUCT(('Booking Guest Information'!$A$21:$A$170&lt;&gt;"X")*('Booking Guest Information'!$M$21:$M$170&lt;=JR$5)*('Booking Guest Information'!$O$21:$O$170&gt;JR$5)*('Booking Guest Information'!$G$21:$G$170=$AA27)),"")</f>
        <v>0</v>
      </c>
      <c r="JS27" s="19">
        <f>IF($AA27&lt;&gt;"",SUMPRODUCT(('Booking Guest Information'!$A$21:$A$170&lt;&gt;"X")*('Booking Guest Information'!$M$21:$M$170&lt;=JS$5)*('Booking Guest Information'!$O$21:$O$170&gt;JS$5)*('Booking Guest Information'!$G$21:$G$170=$AA27)),"")</f>
        <v>0</v>
      </c>
      <c r="JT27" s="19">
        <f>IF($AA27&lt;&gt;"",SUMPRODUCT(('Booking Guest Information'!$A$21:$A$170&lt;&gt;"X")*('Booking Guest Information'!$M$21:$M$170&lt;=JT$5)*('Booking Guest Information'!$O$21:$O$170&gt;JT$5)*('Booking Guest Information'!$G$21:$G$170=$AA27)),"")</f>
        <v>0</v>
      </c>
      <c r="JU27" s="19">
        <f>IF($AA27&lt;&gt;"",SUMPRODUCT(('Booking Guest Information'!$A$21:$A$170&lt;&gt;"X")*('Booking Guest Information'!$M$21:$M$170&lt;=JU$5)*('Booking Guest Information'!$O$21:$O$170&gt;JU$5)*('Booking Guest Information'!$G$21:$G$170=$AA27)),"")</f>
        <v>0</v>
      </c>
      <c r="JV27" s="19">
        <f>IF($AA27&lt;&gt;"",SUMPRODUCT(('Booking Guest Information'!$A$21:$A$170&lt;&gt;"X")*('Booking Guest Information'!$M$21:$M$170&lt;=JV$5)*('Booking Guest Information'!$O$21:$O$170&gt;JV$5)*('Booking Guest Information'!$G$21:$G$170=$AA27)),"")</f>
        <v>0</v>
      </c>
      <c r="JW27" s="19">
        <f>IF($AA27&lt;&gt;"",SUMPRODUCT(('Booking Guest Information'!$A$21:$A$170&lt;&gt;"X")*('Booking Guest Information'!$M$21:$M$170&lt;=JW$5)*('Booking Guest Information'!$O$21:$O$170&gt;JW$5)*('Booking Guest Information'!$G$21:$G$170=$AA27)),"")</f>
        <v>0</v>
      </c>
      <c r="JX27" s="19">
        <f>IF($AA27&lt;&gt;"",SUMPRODUCT(('Booking Guest Information'!$A$21:$A$170&lt;&gt;"X")*('Booking Guest Information'!$M$21:$M$170&lt;=JX$5)*('Booking Guest Information'!$O$21:$O$170&gt;JX$5)*('Booking Guest Information'!$G$21:$G$170=$AA27)),"")</f>
        <v>0</v>
      </c>
      <c r="JY27" s="19">
        <f>IF($AA27&lt;&gt;"",SUMPRODUCT(('Booking Guest Information'!$A$21:$A$170&lt;&gt;"X")*('Booking Guest Information'!$M$21:$M$170&lt;=JY$5)*('Booking Guest Information'!$O$21:$O$170&gt;JY$5)*('Booking Guest Information'!$G$21:$G$170=$AA27)),"")</f>
        <v>0</v>
      </c>
      <c r="JZ27" s="19">
        <f>IF($AA27&lt;&gt;"",SUMPRODUCT(('Booking Guest Information'!$A$21:$A$170&lt;&gt;"X")*('Booking Guest Information'!$M$21:$M$170&lt;=JZ$5)*('Booking Guest Information'!$O$21:$O$170&gt;JZ$5)*('Booking Guest Information'!$G$21:$G$170=$AA27)),"")</f>
        <v>0</v>
      </c>
      <c r="KA27" s="19">
        <f>IF($AA27&lt;&gt;"",SUMPRODUCT(('Booking Guest Information'!$A$21:$A$170&lt;&gt;"X")*('Booking Guest Information'!$M$21:$M$170&lt;=KA$5)*('Booking Guest Information'!$O$21:$O$170&gt;KA$5)*('Booking Guest Information'!$G$21:$G$170=$AA27)),"")</f>
        <v>0</v>
      </c>
      <c r="KB27" s="19">
        <f>IF($AA27&lt;&gt;"",SUMPRODUCT(('Booking Guest Information'!$A$21:$A$170&lt;&gt;"X")*('Booking Guest Information'!$M$21:$M$170&lt;=KB$5)*('Booking Guest Information'!$O$21:$O$170&gt;KB$5)*('Booking Guest Information'!$G$21:$G$170=$AA27)),"")</f>
        <v>0</v>
      </c>
      <c r="KC27" s="19">
        <f>IF($AA27&lt;&gt;"",SUMPRODUCT(('Booking Guest Information'!$A$21:$A$170&lt;&gt;"X")*('Booking Guest Information'!$M$21:$M$170&lt;=KC$5)*('Booking Guest Information'!$O$21:$O$170&gt;KC$5)*('Booking Guest Information'!$G$21:$G$170=$AA27)),"")</f>
        <v>0</v>
      </c>
      <c r="KD27" s="19">
        <f>IF($AA27&lt;&gt;"",SUMPRODUCT(('Booking Guest Information'!$A$21:$A$170&lt;&gt;"X")*('Booking Guest Information'!$M$21:$M$170&lt;=KD$5)*('Booking Guest Information'!$O$21:$O$170&gt;KD$5)*('Booking Guest Information'!$G$21:$G$170=$AA27)),"")</f>
        <v>0</v>
      </c>
      <c r="KE27" s="19">
        <f>IF($AA27&lt;&gt;"",SUMPRODUCT(('Booking Guest Information'!$A$21:$A$170&lt;&gt;"X")*('Booking Guest Information'!$M$21:$M$170&lt;=KE$5)*('Booking Guest Information'!$O$21:$O$170&gt;KE$5)*('Booking Guest Information'!$G$21:$G$170=$AA27)),"")</f>
        <v>0</v>
      </c>
      <c r="KF27" s="19">
        <f>IF($AA27&lt;&gt;"",SUMPRODUCT(('Booking Guest Information'!$A$21:$A$170&lt;&gt;"X")*('Booking Guest Information'!$M$21:$M$170&lt;=KF$5)*('Booking Guest Information'!$O$21:$O$170&gt;KF$5)*('Booking Guest Information'!$G$21:$G$170=$AA27)),"")</f>
        <v>0</v>
      </c>
      <c r="KG27" s="19">
        <f>IF($AA27&lt;&gt;"",SUMPRODUCT(('Booking Guest Information'!$A$21:$A$170&lt;&gt;"X")*('Booking Guest Information'!$M$21:$M$170&lt;=KG$5)*('Booking Guest Information'!$O$21:$O$170&gt;KG$5)*('Booking Guest Information'!$G$21:$G$170=$AA27)),"")</f>
        <v>0</v>
      </c>
      <c r="KH27" s="19">
        <f>IF($AA27&lt;&gt;"",SUMPRODUCT(('Booking Guest Information'!$A$21:$A$170&lt;&gt;"X")*('Booking Guest Information'!$M$21:$M$170&lt;=KH$5)*('Booking Guest Information'!$O$21:$O$170&gt;KH$5)*('Booking Guest Information'!$G$21:$G$170=$AA27)),"")</f>
        <v>0</v>
      </c>
      <c r="KI27" s="19">
        <f>IF($AA27&lt;&gt;"",SUMPRODUCT(('Booking Guest Information'!$A$21:$A$170&lt;&gt;"X")*('Booking Guest Information'!$M$21:$M$170&lt;=KI$5)*('Booking Guest Information'!$O$21:$O$170&gt;KI$5)*('Booking Guest Information'!$G$21:$G$170=$AA27)),"")</f>
        <v>0</v>
      </c>
      <c r="KJ27" s="19">
        <f>IF($AA27&lt;&gt;"",SUMPRODUCT(('Booking Guest Information'!$A$21:$A$170&lt;&gt;"X")*('Booking Guest Information'!$M$21:$M$170&lt;=KJ$5)*('Booking Guest Information'!$O$21:$O$170&gt;KJ$5)*('Booking Guest Information'!$G$21:$G$170=$AA27)),"")</f>
        <v>0</v>
      </c>
      <c r="KK27" s="19">
        <f>IF($AA27&lt;&gt;"",SUMPRODUCT(('Booking Guest Information'!$A$21:$A$170&lt;&gt;"X")*('Booking Guest Information'!$M$21:$M$170&lt;=KK$5)*('Booking Guest Information'!$O$21:$O$170&gt;KK$5)*('Booking Guest Information'!$G$21:$G$170=$AA27)),"")</f>
        <v>0</v>
      </c>
      <c r="KL27" s="19">
        <f>IF($AA27&lt;&gt;"",SUMPRODUCT(('Booking Guest Information'!$A$21:$A$170&lt;&gt;"X")*('Booking Guest Information'!$M$21:$M$170&lt;=KL$5)*('Booking Guest Information'!$O$21:$O$170&gt;KL$5)*('Booking Guest Information'!$G$21:$G$170=$AA27)),"")</f>
        <v>0</v>
      </c>
      <c r="KM27" s="19">
        <f>IF($AA27&lt;&gt;"",SUMPRODUCT(('Booking Guest Information'!$A$21:$A$170&lt;&gt;"X")*('Booking Guest Information'!$M$21:$M$170&lt;=KM$5)*('Booking Guest Information'!$O$21:$O$170&gt;KM$5)*('Booking Guest Information'!$G$21:$G$170=$AA27)),"")</f>
        <v>0</v>
      </c>
      <c r="KN27" s="19">
        <f>IF($AA27&lt;&gt;"",SUMPRODUCT(('Booking Guest Information'!$A$21:$A$170&lt;&gt;"X")*('Booking Guest Information'!$M$21:$M$170&lt;=KN$5)*('Booking Guest Information'!$O$21:$O$170&gt;KN$5)*('Booking Guest Information'!$G$21:$G$170=$AA27)),"")</f>
        <v>0</v>
      </c>
      <c r="KO27" s="19">
        <f>IF($AA27&lt;&gt;"",SUMPRODUCT(('Booking Guest Information'!$A$21:$A$170&lt;&gt;"X")*('Booking Guest Information'!$M$21:$M$170&lt;=KO$5)*('Booking Guest Information'!$O$21:$O$170&gt;KO$5)*('Booking Guest Information'!$G$21:$G$170=$AA27)),"")</f>
        <v>0</v>
      </c>
      <c r="KP27" s="19">
        <f>IF($AA27&lt;&gt;"",SUMPRODUCT(('Booking Guest Information'!$A$21:$A$170&lt;&gt;"X")*('Booking Guest Information'!$M$21:$M$170&lt;=KP$5)*('Booking Guest Information'!$O$21:$O$170&gt;KP$5)*('Booking Guest Information'!$G$21:$G$170=$AA27)),"")</f>
        <v>0</v>
      </c>
      <c r="KQ27" s="19">
        <f>IF($AA27&lt;&gt;"",SUMPRODUCT(('Booking Guest Information'!$A$21:$A$170&lt;&gt;"X")*('Booking Guest Information'!$M$21:$M$170&lt;=KQ$5)*('Booking Guest Information'!$O$21:$O$170&gt;KQ$5)*('Booking Guest Information'!$G$21:$G$170=$AA27)),"")</f>
        <v>0</v>
      </c>
      <c r="KR27" s="19">
        <f>IF($AA27&lt;&gt;"",SUMPRODUCT(('Booking Guest Information'!$A$21:$A$170&lt;&gt;"X")*('Booking Guest Information'!$M$21:$M$170&lt;=KR$5)*('Booking Guest Information'!$O$21:$O$170&gt;KR$5)*('Booking Guest Information'!$G$21:$G$170=$AA27)),"")</f>
        <v>0</v>
      </c>
      <c r="KS27" s="19">
        <f>IF($AA27&lt;&gt;"",SUMPRODUCT(('Booking Guest Information'!$A$21:$A$170&lt;&gt;"X")*('Booking Guest Information'!$M$21:$M$170&lt;=KS$5)*('Booking Guest Information'!$O$21:$O$170&gt;KS$5)*('Booking Guest Information'!$G$21:$G$170=$AA27)),"")</f>
        <v>0</v>
      </c>
      <c r="KT27" s="19">
        <f>IF($AA27&lt;&gt;"",SUMPRODUCT(('Booking Guest Information'!$A$21:$A$170&lt;&gt;"X")*('Booking Guest Information'!$M$21:$M$170&lt;=KT$5)*('Booking Guest Information'!$O$21:$O$170&gt;KT$5)*('Booking Guest Information'!$G$21:$G$170=$AA27)),"")</f>
        <v>0</v>
      </c>
      <c r="KU27" s="19">
        <f>IF($AA27&lt;&gt;"",SUMPRODUCT(('Booking Guest Information'!$A$21:$A$170&lt;&gt;"X")*('Booking Guest Information'!$M$21:$M$170&lt;=KU$5)*('Booking Guest Information'!$O$21:$O$170&gt;KU$5)*('Booking Guest Information'!$G$21:$G$170=$AA27)),"")</f>
        <v>0</v>
      </c>
      <c r="KV27" s="19">
        <f>IF($AA27&lt;&gt;"",SUMPRODUCT(('Booking Guest Information'!$A$21:$A$170&lt;&gt;"X")*('Booking Guest Information'!$M$21:$M$170&lt;=KV$5)*('Booking Guest Information'!$O$21:$O$170&gt;KV$5)*('Booking Guest Information'!$G$21:$G$170=$AA27)),"")</f>
        <v>0</v>
      </c>
      <c r="KW27" s="19">
        <f>IF($AA27&lt;&gt;"",SUMPRODUCT(('Booking Guest Information'!$A$21:$A$170&lt;&gt;"X")*('Booking Guest Information'!$M$21:$M$170&lt;=KW$5)*('Booking Guest Information'!$O$21:$O$170&gt;KW$5)*('Booking Guest Information'!$G$21:$G$170=$AA27)),"")</f>
        <v>0</v>
      </c>
      <c r="KX27" s="19">
        <f>IF($AA27&lt;&gt;"",SUMPRODUCT(('Booking Guest Information'!$A$21:$A$170&lt;&gt;"X")*('Booking Guest Information'!$M$21:$M$170&lt;=KX$5)*('Booking Guest Information'!$O$21:$O$170&gt;KX$5)*('Booking Guest Information'!$G$21:$G$170=$AA27)),"")</f>
        <v>0</v>
      </c>
      <c r="KY27" s="19">
        <f>IF($AA27&lt;&gt;"",SUMPRODUCT(('Booking Guest Information'!$A$21:$A$170&lt;&gt;"X")*('Booking Guest Information'!$M$21:$M$170&lt;=KY$5)*('Booking Guest Information'!$O$21:$O$170&gt;KY$5)*('Booking Guest Information'!$G$21:$G$170=$AA27)),"")</f>
        <v>0</v>
      </c>
      <c r="KZ27" s="19">
        <f>IF($AA27&lt;&gt;"",SUMPRODUCT(('Booking Guest Information'!$A$21:$A$170&lt;&gt;"X")*('Booking Guest Information'!$M$21:$M$170&lt;=KZ$5)*('Booking Guest Information'!$O$21:$O$170&gt;KZ$5)*('Booking Guest Information'!$G$21:$G$170=$AA27)),"")</f>
        <v>0</v>
      </c>
      <c r="LA27" s="19">
        <f>IF($AA27&lt;&gt;"",SUMPRODUCT(('Booking Guest Information'!$A$21:$A$170&lt;&gt;"X")*('Booking Guest Information'!$M$21:$M$170&lt;=LA$5)*('Booking Guest Information'!$O$21:$O$170&gt;LA$5)*('Booking Guest Information'!$G$21:$G$170=$AA27)),"")</f>
        <v>0</v>
      </c>
      <c r="LB27" s="19">
        <f>IF($AA27&lt;&gt;"",SUMPRODUCT(('Booking Guest Information'!$A$21:$A$170&lt;&gt;"X")*('Booking Guest Information'!$M$21:$M$170&lt;=LB$5)*('Booking Guest Information'!$O$21:$O$170&gt;LB$5)*('Booking Guest Information'!$G$21:$G$170=$AA27)),"")</f>
        <v>0</v>
      </c>
      <c r="LC27" s="19">
        <f>IF($AA27&lt;&gt;"",SUMPRODUCT(('Booking Guest Information'!$A$21:$A$170&lt;&gt;"X")*('Booking Guest Information'!$M$21:$M$170&lt;=LC$5)*('Booking Guest Information'!$O$21:$O$170&gt;LC$5)*('Booking Guest Information'!$G$21:$G$170=$AA27)),"")</f>
        <v>0</v>
      </c>
      <c r="LD27" s="19">
        <f>IF($AA27&lt;&gt;"",SUMPRODUCT(('Booking Guest Information'!$A$21:$A$170&lt;&gt;"X")*('Booking Guest Information'!$M$21:$M$170&lt;=LD$5)*('Booking Guest Information'!$O$21:$O$170&gt;LD$5)*('Booking Guest Information'!$G$21:$G$170=$AA27)),"")</f>
        <v>0</v>
      </c>
      <c r="LE27" s="19">
        <f>IF($AA27&lt;&gt;"",SUMPRODUCT(('Booking Guest Information'!$A$21:$A$170&lt;&gt;"X")*('Booking Guest Information'!$M$21:$M$170&lt;=LE$5)*('Booking Guest Information'!$O$21:$O$170&gt;LE$5)*('Booking Guest Information'!$G$21:$G$170=$AA27)),"")</f>
        <v>0</v>
      </c>
      <c r="LF27" s="19">
        <f>IF($AA27&lt;&gt;"",SUMPRODUCT(('Booking Guest Information'!$A$21:$A$170&lt;&gt;"X")*('Booking Guest Information'!$M$21:$M$170&lt;=LF$5)*('Booking Guest Information'!$O$21:$O$170&gt;LF$5)*('Booking Guest Information'!$G$21:$G$170=$AA27)),"")</f>
        <v>0</v>
      </c>
      <c r="LG27" s="19">
        <f>IF($AA27&lt;&gt;"",SUMPRODUCT(('Booking Guest Information'!$A$21:$A$170&lt;&gt;"X")*('Booking Guest Information'!$M$21:$M$170&lt;=LG$5)*('Booking Guest Information'!$O$21:$O$170&gt;LG$5)*('Booking Guest Information'!$G$21:$G$170=$AA27)),"")</f>
        <v>0</v>
      </c>
      <c r="LH27" s="19">
        <f>IF($AA27&lt;&gt;"",SUMPRODUCT(('Booking Guest Information'!$A$21:$A$170&lt;&gt;"X")*('Booking Guest Information'!$M$21:$M$170&lt;=LH$5)*('Booking Guest Information'!$O$21:$O$170&gt;LH$5)*('Booking Guest Information'!$G$21:$G$170=$AA27)),"")</f>
        <v>0</v>
      </c>
      <c r="LI27" s="19">
        <f>IF($AA27&lt;&gt;"",SUMPRODUCT(('Booking Guest Information'!$A$21:$A$170&lt;&gt;"X")*('Booking Guest Information'!$M$21:$M$170&lt;=LI$5)*('Booking Guest Information'!$O$21:$O$170&gt;LI$5)*('Booking Guest Information'!$G$21:$G$170=$AA27)),"")</f>
        <v>0</v>
      </c>
      <c r="LJ27" s="19">
        <f>IF($AA27&lt;&gt;"",SUMPRODUCT(('Booking Guest Information'!$A$21:$A$170&lt;&gt;"X")*('Booking Guest Information'!$M$21:$M$170&lt;=LJ$5)*('Booking Guest Information'!$O$21:$O$170&gt;LJ$5)*('Booking Guest Information'!$G$21:$G$170=$AA27)),"")</f>
        <v>0</v>
      </c>
      <c r="LK27" s="19">
        <f>IF($AA27&lt;&gt;"",SUMPRODUCT(('Booking Guest Information'!$A$21:$A$170&lt;&gt;"X")*('Booking Guest Information'!$M$21:$M$170&lt;=LK$5)*('Booking Guest Information'!$O$21:$O$170&gt;LK$5)*('Booking Guest Information'!$G$21:$G$170=$AA27)),"")</f>
        <v>0</v>
      </c>
      <c r="LL27" s="19">
        <f>IF($AA27&lt;&gt;"",SUMPRODUCT(('Booking Guest Information'!$A$21:$A$170&lt;&gt;"X")*('Booking Guest Information'!$M$21:$M$170&lt;=LL$5)*('Booking Guest Information'!$O$21:$O$170&gt;LL$5)*('Booking Guest Information'!$G$21:$G$170=$AA27)),"")</f>
        <v>0</v>
      </c>
      <c r="LM27" s="19">
        <f>IF($AA27&lt;&gt;"",SUMPRODUCT(('Booking Guest Information'!$A$21:$A$170&lt;&gt;"X")*('Booking Guest Information'!$M$21:$M$170&lt;=LM$5)*('Booking Guest Information'!$O$21:$O$170&gt;LM$5)*('Booking Guest Information'!$G$21:$G$170=$AA27)),"")</f>
        <v>0</v>
      </c>
      <c r="LN27" s="19">
        <f>IF($AA27&lt;&gt;"",SUMPRODUCT(('Booking Guest Information'!$A$21:$A$170&lt;&gt;"X")*('Booking Guest Information'!$M$21:$M$170&lt;=LN$5)*('Booking Guest Information'!$O$21:$O$170&gt;LN$5)*('Booking Guest Information'!$G$21:$G$170=$AA27)),"")</f>
        <v>0</v>
      </c>
      <c r="LO27" s="19">
        <f>IF($AA27&lt;&gt;"",SUMPRODUCT(('Booking Guest Information'!$A$21:$A$170&lt;&gt;"X")*('Booking Guest Information'!$M$21:$M$170&lt;=LO$5)*('Booking Guest Information'!$O$21:$O$170&gt;LO$5)*('Booking Guest Information'!$G$21:$G$170=$AA27)),"")</f>
        <v>0</v>
      </c>
      <c r="LP27" s="19">
        <f>IF($AA27&lt;&gt;"",SUMPRODUCT(('Booking Guest Information'!$A$21:$A$170&lt;&gt;"X")*('Booking Guest Information'!$M$21:$M$170&lt;=LP$5)*('Booking Guest Information'!$O$21:$O$170&gt;LP$5)*('Booking Guest Information'!$G$21:$G$170=$AA27)),"")</f>
        <v>0</v>
      </c>
      <c r="LQ27" s="19">
        <f>IF($AA27&lt;&gt;"",SUMPRODUCT(('Booking Guest Information'!$A$21:$A$170&lt;&gt;"X")*('Booking Guest Information'!$M$21:$M$170&lt;=LQ$5)*('Booking Guest Information'!$O$21:$O$170&gt;LQ$5)*('Booking Guest Information'!$G$21:$G$170=$AA27)),"")</f>
        <v>0</v>
      </c>
      <c r="LR27" s="19">
        <f>IF($AA27&lt;&gt;"",SUMPRODUCT(('Booking Guest Information'!$A$21:$A$170&lt;&gt;"X")*('Booking Guest Information'!$M$21:$M$170&lt;=LR$5)*('Booking Guest Information'!$O$21:$O$170&gt;LR$5)*('Booking Guest Information'!$G$21:$G$170=$AA27)),"")</f>
        <v>0</v>
      </c>
      <c r="LS27" s="19">
        <f>IF($AA27&lt;&gt;"",SUMPRODUCT(('Booking Guest Information'!$A$21:$A$170&lt;&gt;"X")*('Booking Guest Information'!$M$21:$M$170&lt;=LS$5)*('Booking Guest Information'!$O$21:$O$170&gt;LS$5)*('Booking Guest Information'!$G$21:$G$170=$AA27)),"")</f>
        <v>0</v>
      </c>
      <c r="LT27" s="19">
        <f>IF($AA27&lt;&gt;"",SUMPRODUCT(('Booking Guest Information'!$A$21:$A$170&lt;&gt;"X")*('Booking Guest Information'!$M$21:$M$170&lt;=LT$5)*('Booking Guest Information'!$O$21:$O$170&gt;LT$5)*('Booking Guest Information'!$G$21:$G$170=$AA27)),"")</f>
        <v>0</v>
      </c>
      <c r="LU27" s="19">
        <f>IF($AA27&lt;&gt;"",SUMPRODUCT(('Booking Guest Information'!$A$21:$A$170&lt;&gt;"X")*('Booking Guest Information'!$M$21:$M$170&lt;=LU$5)*('Booking Guest Information'!$O$21:$O$170&gt;LU$5)*('Booking Guest Information'!$G$21:$G$170=$AA27)),"")</f>
        <v>0</v>
      </c>
      <c r="LV27" s="19">
        <f>IF($AA27&lt;&gt;"",SUMPRODUCT(('Booking Guest Information'!$A$21:$A$170&lt;&gt;"X")*('Booking Guest Information'!$M$21:$M$170&lt;=LV$5)*('Booking Guest Information'!$O$21:$O$170&gt;LV$5)*('Booking Guest Information'!$G$21:$G$170=$AA27)),"")</f>
        <v>0</v>
      </c>
      <c r="LW27" s="19">
        <f>IF($AA27&lt;&gt;"",SUMPRODUCT(('Booking Guest Information'!$A$21:$A$170&lt;&gt;"X")*('Booking Guest Information'!$M$21:$M$170&lt;=LW$5)*('Booking Guest Information'!$O$21:$O$170&gt;LW$5)*('Booking Guest Information'!$G$21:$G$170=$AA27)),"")</f>
        <v>0</v>
      </c>
      <c r="LX27" s="19">
        <f>IF($AA27&lt;&gt;"",SUMPRODUCT(('Booking Guest Information'!$A$21:$A$170&lt;&gt;"X")*('Booking Guest Information'!$M$21:$M$170&lt;=LX$5)*('Booking Guest Information'!$O$21:$O$170&gt;LX$5)*('Booking Guest Information'!$G$21:$G$170=$AA27)),"")</f>
        <v>0</v>
      </c>
      <c r="LY27" s="19">
        <f>IF($AA27&lt;&gt;"",SUMPRODUCT(('Booking Guest Information'!$A$21:$A$170&lt;&gt;"X")*('Booking Guest Information'!$M$21:$M$170&lt;=LY$5)*('Booking Guest Information'!$O$21:$O$170&gt;LY$5)*('Booking Guest Information'!$G$21:$G$170=$AA27)),"")</f>
        <v>0</v>
      </c>
      <c r="LZ27" s="19">
        <f>IF($AA27&lt;&gt;"",SUMPRODUCT(('Booking Guest Information'!$A$21:$A$170&lt;&gt;"X")*('Booking Guest Information'!$M$21:$M$170&lt;=LZ$5)*('Booking Guest Information'!$O$21:$O$170&gt;LZ$5)*('Booking Guest Information'!$G$21:$G$170=$AA27)),"")</f>
        <v>0</v>
      </c>
      <c r="MA27" s="19">
        <f>IF($AA27&lt;&gt;"",SUMPRODUCT(('Booking Guest Information'!$A$21:$A$170&lt;&gt;"X")*('Booking Guest Information'!$M$21:$M$170&lt;=MA$5)*('Booking Guest Information'!$O$21:$O$170&gt;MA$5)*('Booking Guest Information'!$G$21:$G$170=$AA27)),"")</f>
        <v>0</v>
      </c>
      <c r="MB27" s="19">
        <f>IF($AA27&lt;&gt;"",SUMPRODUCT(('Booking Guest Information'!$A$21:$A$170&lt;&gt;"X")*('Booking Guest Information'!$M$21:$M$170&lt;=MB$5)*('Booking Guest Information'!$O$21:$O$170&gt;MB$5)*('Booking Guest Information'!$G$21:$G$170=$AA27)),"")</f>
        <v>0</v>
      </c>
      <c r="MC27" s="19">
        <f>IF($AA27&lt;&gt;"",SUMPRODUCT(('Booking Guest Information'!$A$21:$A$170&lt;&gt;"X")*('Booking Guest Information'!$M$21:$M$170&lt;=MC$5)*('Booking Guest Information'!$O$21:$O$170&gt;MC$5)*('Booking Guest Information'!$G$21:$G$170=$AA27)),"")</f>
        <v>0</v>
      </c>
      <c r="MD27" s="19">
        <f>IF($AA27&lt;&gt;"",SUMPRODUCT(('Booking Guest Information'!$A$21:$A$170&lt;&gt;"X")*('Booking Guest Information'!$M$21:$M$170&lt;=MD$5)*('Booking Guest Information'!$O$21:$O$170&gt;MD$5)*('Booking Guest Information'!$G$21:$G$170=$AA27)),"")</f>
        <v>0</v>
      </c>
      <c r="ME27" s="19">
        <f>IF($AA27&lt;&gt;"",SUMPRODUCT(('Booking Guest Information'!$A$21:$A$170&lt;&gt;"X")*('Booking Guest Information'!$M$21:$M$170&lt;=ME$5)*('Booking Guest Information'!$O$21:$O$170&gt;ME$5)*('Booking Guest Information'!$G$21:$G$170=$AA27)),"")</f>
        <v>0</v>
      </c>
      <c r="MF27" s="19">
        <f>IF($AA27&lt;&gt;"",SUMPRODUCT(('Booking Guest Information'!$A$21:$A$170&lt;&gt;"X")*('Booking Guest Information'!$M$21:$M$170&lt;=MF$5)*('Booking Guest Information'!$O$21:$O$170&gt;MF$5)*('Booking Guest Information'!$G$21:$G$170=$AA27)),"")</f>
        <v>0</v>
      </c>
      <c r="MG27" s="19">
        <f>IF($AA27&lt;&gt;"",SUMPRODUCT(('Booking Guest Information'!$A$21:$A$170&lt;&gt;"X")*('Booking Guest Information'!$M$21:$M$170&lt;=MG$5)*('Booking Guest Information'!$O$21:$O$170&gt;MG$5)*('Booking Guest Information'!$G$21:$G$170=$AA27)),"")</f>
        <v>0</v>
      </c>
      <c r="MH27" s="19">
        <f>IF($AA27&lt;&gt;"",SUMPRODUCT(('Booking Guest Information'!$A$21:$A$170&lt;&gt;"X")*('Booking Guest Information'!$M$21:$M$170&lt;=MH$5)*('Booking Guest Information'!$O$21:$O$170&gt;MH$5)*('Booking Guest Information'!$G$21:$G$170=$AA27)),"")</f>
        <v>0</v>
      </c>
      <c r="MI27" s="19">
        <f>IF($AA27&lt;&gt;"",SUMPRODUCT(('Booking Guest Information'!$A$21:$A$170&lt;&gt;"X")*('Booking Guest Information'!$M$21:$M$170&lt;=MI$5)*('Booking Guest Information'!$O$21:$O$170&gt;MI$5)*('Booking Guest Information'!$G$21:$G$170=$AA27)),"")</f>
        <v>0</v>
      </c>
      <c r="MJ27" s="19">
        <f>IF($AA27&lt;&gt;"",SUMPRODUCT(('Booking Guest Information'!$A$21:$A$170&lt;&gt;"X")*('Booking Guest Information'!$M$21:$M$170&lt;=MJ$5)*('Booking Guest Information'!$O$21:$O$170&gt;MJ$5)*('Booking Guest Information'!$G$21:$G$170=$AA27)),"")</f>
        <v>0</v>
      </c>
      <c r="MK27" s="19">
        <f>IF($AA27&lt;&gt;"",SUMPRODUCT(('Booking Guest Information'!$A$21:$A$170&lt;&gt;"X")*('Booking Guest Information'!$M$21:$M$170&lt;=MK$5)*('Booking Guest Information'!$O$21:$O$170&gt;MK$5)*('Booking Guest Information'!$G$21:$G$170=$AA27)),"")</f>
        <v>0</v>
      </c>
      <c r="ML27" s="19">
        <f>IF($AA27&lt;&gt;"",SUMPRODUCT(('Booking Guest Information'!$A$21:$A$170&lt;&gt;"X")*('Booking Guest Information'!$M$21:$M$170&lt;=ML$5)*('Booking Guest Information'!$O$21:$O$170&gt;ML$5)*('Booking Guest Information'!$G$21:$G$170=$AA27)),"")</f>
        <v>0</v>
      </c>
      <c r="MM27" s="19">
        <f>IF($AA27&lt;&gt;"",SUMPRODUCT(('Booking Guest Information'!$A$21:$A$170&lt;&gt;"X")*('Booking Guest Information'!$M$21:$M$170&lt;=MM$5)*('Booking Guest Information'!$O$21:$O$170&gt;MM$5)*('Booking Guest Information'!$G$21:$G$170=$AA27)),"")</f>
        <v>0</v>
      </c>
      <c r="MN27" s="19">
        <f>IF($AA27&lt;&gt;"",SUMPRODUCT(('Booking Guest Information'!$A$21:$A$170&lt;&gt;"X")*('Booking Guest Information'!$M$21:$M$170&lt;=MN$5)*('Booking Guest Information'!$O$21:$O$170&gt;MN$5)*('Booking Guest Information'!$G$21:$G$170=$AA27)),"")</f>
        <v>0</v>
      </c>
      <c r="MO27" s="19">
        <f>IF($AA27&lt;&gt;"",SUMPRODUCT(('Booking Guest Information'!$A$21:$A$170&lt;&gt;"X")*('Booking Guest Information'!$M$21:$M$170&lt;=MO$5)*('Booking Guest Information'!$O$21:$O$170&gt;MO$5)*('Booking Guest Information'!$G$21:$G$170=$AA27)),"")</f>
        <v>0</v>
      </c>
      <c r="MP27" s="19">
        <f>IF($AA27&lt;&gt;"",SUMPRODUCT(('Booking Guest Information'!$A$21:$A$170&lt;&gt;"X")*('Booking Guest Information'!$M$21:$M$170&lt;=MP$5)*('Booking Guest Information'!$O$21:$O$170&gt;MP$5)*('Booking Guest Information'!$G$21:$G$170=$AA27)),"")</f>
        <v>0</v>
      </c>
      <c r="MQ27" s="19">
        <f>IF($AA27&lt;&gt;"",SUMPRODUCT(('Booking Guest Information'!$A$21:$A$170&lt;&gt;"X")*('Booking Guest Information'!$M$21:$M$170&lt;=MQ$5)*('Booking Guest Information'!$O$21:$O$170&gt;MQ$5)*('Booking Guest Information'!$G$21:$G$170=$AA27)),"")</f>
        <v>0</v>
      </c>
      <c r="MR27" s="19">
        <f>IF($AA27&lt;&gt;"",SUMPRODUCT(('Booking Guest Information'!$A$21:$A$170&lt;&gt;"X")*('Booking Guest Information'!$M$21:$M$170&lt;=MR$5)*('Booking Guest Information'!$O$21:$O$170&gt;MR$5)*('Booking Guest Information'!$G$21:$G$170=$AA27)),"")</f>
        <v>0</v>
      </c>
      <c r="MS27" s="19">
        <f>IF($AA27&lt;&gt;"",SUMPRODUCT(('Booking Guest Information'!$A$21:$A$170&lt;&gt;"X")*('Booking Guest Information'!$M$21:$M$170&lt;=MS$5)*('Booking Guest Information'!$O$21:$O$170&gt;MS$5)*('Booking Guest Information'!$G$21:$G$170=$AA27)),"")</f>
        <v>0</v>
      </c>
      <c r="MT27" s="19">
        <f>IF($AA27&lt;&gt;"",SUMPRODUCT(('Booking Guest Information'!$A$21:$A$170&lt;&gt;"X")*('Booking Guest Information'!$M$21:$M$170&lt;=MT$5)*('Booking Guest Information'!$O$21:$O$170&gt;MT$5)*('Booking Guest Information'!$G$21:$G$170=$AA27)),"")</f>
        <v>0</v>
      </c>
      <c r="MU27" s="19">
        <f>IF($AA27&lt;&gt;"",SUMPRODUCT(('Booking Guest Information'!$A$21:$A$170&lt;&gt;"X")*('Booking Guest Information'!$M$21:$M$170&lt;=MU$5)*('Booking Guest Information'!$O$21:$O$170&gt;MU$5)*('Booking Guest Information'!$G$21:$G$170=$AA27)),"")</f>
        <v>0</v>
      </c>
      <c r="MV27" s="19">
        <f>IF($AA27&lt;&gt;"",SUMPRODUCT(('Booking Guest Information'!$A$21:$A$170&lt;&gt;"X")*('Booking Guest Information'!$M$21:$M$170&lt;=MV$5)*('Booking Guest Information'!$O$21:$O$170&gt;MV$5)*('Booking Guest Information'!$G$21:$G$170=$AA27)),"")</f>
        <v>0</v>
      </c>
      <c r="MW27" s="19">
        <f>IF($AA27&lt;&gt;"",SUMPRODUCT(('Booking Guest Information'!$A$21:$A$170&lt;&gt;"X")*('Booking Guest Information'!$M$21:$M$170&lt;=MW$5)*('Booking Guest Information'!$O$21:$O$170&gt;MW$5)*('Booking Guest Information'!$G$21:$G$170=$AA27)),"")</f>
        <v>0</v>
      </c>
      <c r="MX27" s="19">
        <f>IF($AA27&lt;&gt;"",SUMPRODUCT(('Booking Guest Information'!$A$21:$A$170&lt;&gt;"X")*('Booking Guest Information'!$M$21:$M$170&lt;=MX$5)*('Booking Guest Information'!$O$21:$O$170&gt;MX$5)*('Booking Guest Information'!$G$21:$G$170=$AA27)),"")</f>
        <v>0</v>
      </c>
      <c r="MY27" s="19">
        <f>IF($AA27&lt;&gt;"",SUMPRODUCT(('Booking Guest Information'!$A$21:$A$170&lt;&gt;"X")*('Booking Guest Information'!$M$21:$M$170&lt;=MY$5)*('Booking Guest Information'!$O$21:$O$170&gt;MY$5)*('Booking Guest Information'!$G$21:$G$170=$AA27)),"")</f>
        <v>0</v>
      </c>
      <c r="MZ27" s="19">
        <f>IF($AA27&lt;&gt;"",SUMPRODUCT(('Booking Guest Information'!$A$21:$A$170&lt;&gt;"X")*('Booking Guest Information'!$M$21:$M$170&lt;=MZ$5)*('Booking Guest Information'!$O$21:$O$170&gt;MZ$5)*('Booking Guest Information'!$G$21:$G$170=$AA27)),"")</f>
        <v>0</v>
      </c>
      <c r="NA27" s="19">
        <f>IF($AA27&lt;&gt;"",SUMPRODUCT(('Booking Guest Information'!$A$21:$A$170&lt;&gt;"X")*('Booking Guest Information'!$M$21:$M$170&lt;=NA$5)*('Booking Guest Information'!$O$21:$O$170&gt;NA$5)*('Booking Guest Information'!$G$21:$G$170=$AA27)),"")</f>
        <v>0</v>
      </c>
      <c r="NB27" s="19">
        <f>IF($AA27&lt;&gt;"",SUMPRODUCT(('Booking Guest Information'!$A$21:$A$170&lt;&gt;"X")*('Booking Guest Information'!$M$21:$M$170&lt;=NB$5)*('Booking Guest Information'!$O$21:$O$170&gt;NB$5)*('Booking Guest Information'!$G$21:$G$170=$AA27)),"")</f>
        <v>0</v>
      </c>
      <c r="NC27" s="19">
        <f>IF($AA27&lt;&gt;"",SUMPRODUCT(('Booking Guest Information'!$A$21:$A$170&lt;&gt;"X")*('Booking Guest Information'!$M$21:$M$170&lt;=NC$5)*('Booking Guest Information'!$O$21:$O$170&gt;NC$5)*('Booking Guest Information'!$G$21:$G$170=$AA27)),"")</f>
        <v>0</v>
      </c>
      <c r="ND27" s="19">
        <f>IF($AA27&lt;&gt;"",SUMPRODUCT(('Booking Guest Information'!$A$21:$A$170&lt;&gt;"X")*('Booking Guest Information'!$M$21:$M$170&lt;=ND$5)*('Booking Guest Information'!$O$21:$O$170&gt;ND$5)*('Booking Guest Information'!$G$21:$G$170=$AA27)),"")</f>
        <v>0</v>
      </c>
      <c r="NE27" s="19">
        <f>IF($AA27&lt;&gt;"",SUMPRODUCT(('Booking Guest Information'!$A$21:$A$170&lt;&gt;"X")*('Booking Guest Information'!$M$21:$M$170&lt;=NE$5)*('Booking Guest Information'!$O$21:$O$170&gt;NE$5)*('Booking Guest Information'!$G$21:$G$170=$AA27)),"")</f>
        <v>0</v>
      </c>
      <c r="NF27" s="19">
        <f>IF($AA27&lt;&gt;"",SUMPRODUCT(('Booking Guest Information'!$A$21:$A$170&lt;&gt;"X")*('Booking Guest Information'!$M$21:$M$170&lt;=NF$5)*('Booking Guest Information'!$O$21:$O$170&gt;NF$5)*('Booking Guest Information'!$G$21:$G$170=$AA27)),"")</f>
        <v>0</v>
      </c>
      <c r="NG27" s="19">
        <f>IF($AA27&lt;&gt;"",SUMPRODUCT(('Booking Guest Information'!$A$21:$A$170&lt;&gt;"X")*('Booking Guest Information'!$M$21:$M$170&lt;=NG$5)*('Booking Guest Information'!$O$21:$O$170&gt;NG$5)*('Booking Guest Information'!$G$21:$G$170=$AA27)),"")</f>
        <v>0</v>
      </c>
      <c r="NH27" s="19">
        <f>IF($AA27&lt;&gt;"",SUMPRODUCT(('Booking Guest Information'!$A$21:$A$170&lt;&gt;"X")*('Booking Guest Information'!$M$21:$M$170&lt;=NH$5)*('Booking Guest Information'!$O$21:$O$170&gt;NH$5)*('Booking Guest Information'!$G$21:$G$170=$AA27)),"")</f>
        <v>0</v>
      </c>
      <c r="NI27" s="19">
        <f>IF($AA27&lt;&gt;"",SUMPRODUCT(('Booking Guest Information'!$A$21:$A$170&lt;&gt;"X")*('Booking Guest Information'!$M$21:$M$170&lt;=NI$5)*('Booking Guest Information'!$O$21:$O$170&gt;NI$5)*('Booking Guest Information'!$G$21:$G$170=$AA27)),"")</f>
        <v>0</v>
      </c>
      <c r="NJ27" s="19">
        <f>IF($AA27&lt;&gt;"",SUMPRODUCT(('Booking Guest Information'!$A$21:$A$170&lt;&gt;"X")*('Booking Guest Information'!$M$21:$M$170&lt;=NJ$5)*('Booking Guest Information'!$O$21:$O$170&gt;NJ$5)*('Booking Guest Information'!$G$21:$G$170=$AA27)),"")</f>
        <v>0</v>
      </c>
      <c r="NK27" s="19">
        <f>IF($AA27&lt;&gt;"",SUMPRODUCT(('Booking Guest Information'!$A$21:$A$170&lt;&gt;"X")*('Booking Guest Information'!$M$21:$M$170&lt;=NK$5)*('Booking Guest Information'!$O$21:$O$170&gt;NK$5)*('Booking Guest Information'!$G$21:$G$170=$AA27)),"")</f>
        <v>0</v>
      </c>
      <c r="NL27" s="19">
        <f>IF($AA27&lt;&gt;"",SUMPRODUCT(('Booking Guest Information'!$A$21:$A$170&lt;&gt;"X")*('Booking Guest Information'!$M$21:$M$170&lt;=NL$5)*('Booking Guest Information'!$O$21:$O$170&gt;NL$5)*('Booking Guest Information'!$G$21:$G$170=$AA27)),"")</f>
        <v>0</v>
      </c>
      <c r="NM27" s="19">
        <f>IF($AA27&lt;&gt;"",SUMPRODUCT(('Booking Guest Information'!$A$21:$A$170&lt;&gt;"X")*('Booking Guest Information'!$M$21:$M$170&lt;=NM$5)*('Booking Guest Information'!$O$21:$O$170&gt;NM$5)*('Booking Guest Information'!$G$21:$G$170=$AA27)),"")</f>
        <v>0</v>
      </c>
      <c r="NN27" s="19">
        <f>IF($AA27&lt;&gt;"",SUMPRODUCT(('Booking Guest Information'!$A$21:$A$170&lt;&gt;"X")*('Booking Guest Information'!$M$21:$M$170&lt;=NN$5)*('Booking Guest Information'!$O$21:$O$170&gt;NN$5)*('Booking Guest Information'!$G$21:$G$170=$AA27)),"")</f>
        <v>0</v>
      </c>
      <c r="NO27" s="19">
        <f>IF($AA27&lt;&gt;"",SUMPRODUCT(('Booking Guest Information'!$A$21:$A$170&lt;&gt;"X")*('Booking Guest Information'!$M$21:$M$170&lt;=NO$5)*('Booking Guest Information'!$O$21:$O$170&gt;NO$5)*('Booking Guest Information'!$G$21:$G$170=$AA27)),"")</f>
        <v>0</v>
      </c>
      <c r="NP27" s="19">
        <f>IF($AA27&lt;&gt;"",SUMPRODUCT(('Booking Guest Information'!$A$21:$A$170&lt;&gt;"X")*('Booking Guest Information'!$M$21:$M$170&lt;=NP$5)*('Booking Guest Information'!$O$21:$O$170&gt;NP$5)*('Booking Guest Information'!$G$21:$G$170=$AA27)),"")</f>
        <v>0</v>
      </c>
      <c r="NQ27" s="19">
        <f>IF($AA27&lt;&gt;"",SUMPRODUCT(('Booking Guest Information'!$A$21:$A$170&lt;&gt;"X")*('Booking Guest Information'!$M$21:$M$170&lt;=NQ$5)*('Booking Guest Information'!$O$21:$O$170&gt;NQ$5)*('Booking Guest Information'!$G$21:$G$170=$AA27)),"")</f>
        <v>0</v>
      </c>
      <c r="NR27" s="19">
        <f>IF($AA27&lt;&gt;"",SUMPRODUCT(('Booking Guest Information'!$A$21:$A$170&lt;&gt;"X")*('Booking Guest Information'!$M$21:$M$170&lt;=NR$5)*('Booking Guest Information'!$O$21:$O$170&gt;NR$5)*('Booking Guest Information'!$G$21:$G$170=$AA27)),"")</f>
        <v>0</v>
      </c>
      <c r="NS27" s="19">
        <f>IF($AA27&lt;&gt;"",SUMPRODUCT(('Booking Guest Information'!$A$21:$A$170&lt;&gt;"X")*('Booking Guest Information'!$M$21:$M$170&lt;=NS$5)*('Booking Guest Information'!$O$21:$O$170&gt;NS$5)*('Booking Guest Information'!$G$21:$G$170=$AA27)),"")</f>
        <v>0</v>
      </c>
      <c r="NT27" s="19">
        <f>IF($AA27&lt;&gt;"",SUMPRODUCT(('Booking Guest Information'!$A$21:$A$170&lt;&gt;"X")*('Booking Guest Information'!$M$21:$M$170&lt;=NT$5)*('Booking Guest Information'!$O$21:$O$170&gt;NT$5)*('Booking Guest Information'!$G$21:$G$170=$AA27)),"")</f>
        <v>0</v>
      </c>
      <c r="NU27" s="19">
        <f>IF($AA27&lt;&gt;"",SUMPRODUCT(('Booking Guest Information'!$A$21:$A$170&lt;&gt;"X")*('Booking Guest Information'!$M$21:$M$170&lt;=NU$5)*('Booking Guest Information'!$O$21:$O$170&gt;NU$5)*('Booking Guest Information'!$G$21:$G$170=$AA27)),"")</f>
        <v>0</v>
      </c>
      <c r="NV27" s="19">
        <f>IF($AA27&lt;&gt;"",SUMPRODUCT(('Booking Guest Information'!$A$21:$A$170&lt;&gt;"X")*('Booking Guest Information'!$M$21:$M$170&lt;=NV$5)*('Booking Guest Information'!$O$21:$O$170&gt;NV$5)*('Booking Guest Information'!$G$21:$G$170=$AA27)),"")</f>
        <v>0</v>
      </c>
      <c r="NW27" s="19">
        <f>IF($AA27&lt;&gt;"",SUMPRODUCT(('Booking Guest Information'!$A$21:$A$170&lt;&gt;"X")*('Booking Guest Information'!$M$21:$M$170&lt;=NW$5)*('Booking Guest Information'!$O$21:$O$170&gt;NW$5)*('Booking Guest Information'!$G$21:$G$170=$AA27)),"")</f>
        <v>0</v>
      </c>
      <c r="NX27" s="19">
        <f>IF($AA27&lt;&gt;"",SUMPRODUCT(('Booking Guest Information'!$A$21:$A$170&lt;&gt;"X")*('Booking Guest Information'!$M$21:$M$170&lt;=NX$5)*('Booking Guest Information'!$O$21:$O$170&gt;NX$5)*('Booking Guest Information'!$G$21:$G$170=$AA27)),"")</f>
        <v>0</v>
      </c>
      <c r="NY27" s="19">
        <f>IF($AA27&lt;&gt;"",SUMPRODUCT(('Booking Guest Information'!$A$21:$A$170&lt;&gt;"X")*('Booking Guest Information'!$M$21:$M$170&lt;=NY$5)*('Booking Guest Information'!$O$21:$O$170&gt;NY$5)*('Booking Guest Information'!$G$21:$G$170=$AA27)),"")</f>
        <v>0</v>
      </c>
      <c r="NZ27" s="19">
        <f>IF($AA27&lt;&gt;"",SUMPRODUCT(('Booking Guest Information'!$A$21:$A$170&lt;&gt;"X")*('Booking Guest Information'!$M$21:$M$170&lt;=NZ$5)*('Booking Guest Information'!$O$21:$O$170&gt;NZ$5)*('Booking Guest Information'!$G$21:$G$170=$AA27)),"")</f>
        <v>0</v>
      </c>
      <c r="OA27" s="19">
        <f>IF($AA27&lt;&gt;"",SUMPRODUCT(('Booking Guest Information'!$A$21:$A$170&lt;&gt;"X")*('Booking Guest Information'!$M$21:$M$170&lt;=OA$5)*('Booking Guest Information'!$O$21:$O$170&gt;OA$5)*('Booking Guest Information'!$G$21:$G$170=$AA27)),"")</f>
        <v>0</v>
      </c>
      <c r="OB27" s="19">
        <f>IF($AA27&lt;&gt;"",SUMPRODUCT(('Booking Guest Information'!$A$21:$A$170&lt;&gt;"X")*('Booking Guest Information'!$M$21:$M$170&lt;=OB$5)*('Booking Guest Information'!$O$21:$O$170&gt;OB$5)*('Booking Guest Information'!$G$21:$G$170=$AA27)),"")</f>
        <v>0</v>
      </c>
      <c r="OC27" s="19">
        <f>IF($AA27&lt;&gt;"",SUMPRODUCT(('Booking Guest Information'!$A$21:$A$170&lt;&gt;"X")*('Booking Guest Information'!$M$21:$M$170&lt;=OC$5)*('Booking Guest Information'!$O$21:$O$170&gt;OC$5)*('Booking Guest Information'!$G$21:$G$170=$AA27)),"")</f>
        <v>0</v>
      </c>
      <c r="OD27" s="19">
        <f>IF($AA27&lt;&gt;"",SUMPRODUCT(('Booking Guest Information'!$A$21:$A$170&lt;&gt;"X")*('Booking Guest Information'!$M$21:$M$170&lt;=OD$5)*('Booking Guest Information'!$O$21:$O$170&gt;OD$5)*('Booking Guest Information'!$G$21:$G$170=$AA27)),"")</f>
        <v>0</v>
      </c>
      <c r="OE27" s="19">
        <f>IF($AA27&lt;&gt;"",SUMPRODUCT(('Booking Guest Information'!$A$21:$A$170&lt;&gt;"X")*('Booking Guest Information'!$M$21:$M$170&lt;=OE$5)*('Booking Guest Information'!$O$21:$O$170&gt;OE$5)*('Booking Guest Information'!$G$21:$G$170=$AA27)),"")</f>
        <v>0</v>
      </c>
      <c r="OF27" s="19">
        <f>IF($AA27&lt;&gt;"",SUMPRODUCT(('Booking Guest Information'!$A$21:$A$170&lt;&gt;"X")*('Booking Guest Information'!$M$21:$M$170&lt;=OF$5)*('Booking Guest Information'!$O$21:$O$170&gt;OF$5)*('Booking Guest Information'!$G$21:$G$170=$AA27)),"")</f>
        <v>0</v>
      </c>
      <c r="OG27" s="19">
        <f>IF($AA27&lt;&gt;"",SUMPRODUCT(('Booking Guest Information'!$A$21:$A$170&lt;&gt;"X")*('Booking Guest Information'!$M$21:$M$170&lt;=OG$5)*('Booking Guest Information'!$O$21:$O$170&gt;OG$5)*('Booking Guest Information'!$G$21:$G$170=$AA27)),"")</f>
        <v>0</v>
      </c>
      <c r="OH27" s="19">
        <f>IF($AA27&lt;&gt;"",SUMPRODUCT(('Booking Guest Information'!$A$21:$A$170&lt;&gt;"X")*('Booking Guest Information'!$M$21:$M$170&lt;=OH$5)*('Booking Guest Information'!$O$21:$O$170&gt;OH$5)*('Booking Guest Information'!$G$21:$G$170=$AA27)),"")</f>
        <v>0</v>
      </c>
      <c r="OI27" s="19">
        <f>IF($AA27&lt;&gt;"",SUMPRODUCT(('Booking Guest Information'!$A$21:$A$170&lt;&gt;"X")*('Booking Guest Information'!$M$21:$M$170&lt;=OI$5)*('Booking Guest Information'!$O$21:$O$170&gt;OI$5)*('Booking Guest Information'!$G$21:$G$170=$AA27)),"")</f>
        <v>0</v>
      </c>
      <c r="OJ27" s="19">
        <f>IF($AA27&lt;&gt;"",SUMPRODUCT(('Booking Guest Information'!$A$21:$A$170&lt;&gt;"X")*('Booking Guest Information'!$M$21:$M$170&lt;=OJ$5)*('Booking Guest Information'!$O$21:$O$170&gt;OJ$5)*('Booking Guest Information'!$G$21:$G$170=$AA27)),"")</f>
        <v>0</v>
      </c>
      <c r="OK27" s="19">
        <f>IF($AA27&lt;&gt;"",SUMPRODUCT(('Booking Guest Information'!$A$21:$A$170&lt;&gt;"X")*('Booking Guest Information'!$M$21:$M$170&lt;=OK$5)*('Booking Guest Information'!$O$21:$O$170&gt;OK$5)*('Booking Guest Information'!$G$21:$G$170=$AA27)),"")</f>
        <v>0</v>
      </c>
      <c r="OL27" s="19">
        <f>IF($AA27&lt;&gt;"",SUMPRODUCT(('Booking Guest Information'!$A$21:$A$170&lt;&gt;"X")*('Booking Guest Information'!$M$21:$M$170&lt;=OL$5)*('Booking Guest Information'!$O$21:$O$170&gt;OL$5)*('Booking Guest Information'!$G$21:$G$170=$AA27)),"")</f>
        <v>0</v>
      </c>
      <c r="OM27" s="19">
        <f>IF($AA27&lt;&gt;"",SUMPRODUCT(('Booking Guest Information'!$A$21:$A$170&lt;&gt;"X")*('Booking Guest Information'!$M$21:$M$170&lt;=OM$5)*('Booking Guest Information'!$O$21:$O$170&gt;OM$5)*('Booking Guest Information'!$G$21:$G$170=$AA27)),"")</f>
        <v>0</v>
      </c>
      <c r="ON27" s="19">
        <f>IF($AA27&lt;&gt;"",SUMPRODUCT(('Booking Guest Information'!$A$21:$A$170&lt;&gt;"X")*('Booking Guest Information'!$M$21:$M$170&lt;=ON$5)*('Booking Guest Information'!$O$21:$O$170&gt;ON$5)*('Booking Guest Information'!$G$21:$G$170=$AA27)),"")</f>
        <v>0</v>
      </c>
      <c r="OO27" s="19">
        <f>IF($AA27&lt;&gt;"",SUMPRODUCT(('Booking Guest Information'!$A$21:$A$170&lt;&gt;"X")*('Booking Guest Information'!$M$21:$M$170&lt;=OO$5)*('Booking Guest Information'!$O$21:$O$170&gt;OO$5)*('Booking Guest Information'!$G$21:$G$170=$AA27)),"")</f>
        <v>0</v>
      </c>
      <c r="OP27" s="19">
        <f>IF($AA27&lt;&gt;"",SUMPRODUCT(('Booking Guest Information'!$A$21:$A$170&lt;&gt;"X")*('Booking Guest Information'!$M$21:$M$170&lt;=OP$5)*('Booking Guest Information'!$O$21:$O$170&gt;OP$5)*('Booking Guest Information'!$G$21:$G$170=$AA27)),"")</f>
        <v>0</v>
      </c>
      <c r="OQ27" s="19">
        <f>IF($AA27&lt;&gt;"",SUMPRODUCT(('Booking Guest Information'!$A$21:$A$170&lt;&gt;"X")*('Booking Guest Information'!$M$21:$M$170&lt;=OQ$5)*('Booking Guest Information'!$O$21:$O$170&gt;OQ$5)*('Booking Guest Information'!$G$21:$G$170=$AA27)),"")</f>
        <v>0</v>
      </c>
      <c r="OR27" s="19">
        <f>IF($AA27&lt;&gt;"",SUMPRODUCT(('Booking Guest Information'!$A$21:$A$170&lt;&gt;"X")*('Booking Guest Information'!$M$21:$M$170&lt;=OR$5)*('Booking Guest Information'!$O$21:$O$170&gt;OR$5)*('Booking Guest Information'!$G$21:$G$170=$AA27)),"")</f>
        <v>0</v>
      </c>
      <c r="OS27" s="19">
        <f>IF($AA27&lt;&gt;"",SUMPRODUCT(('Booking Guest Information'!$A$21:$A$170&lt;&gt;"X")*('Booking Guest Information'!$M$21:$M$170&lt;=OS$5)*('Booking Guest Information'!$O$21:$O$170&gt;OS$5)*('Booking Guest Information'!$G$21:$G$170=$AA27)),"")</f>
        <v>0</v>
      </c>
      <c r="OT27" s="19">
        <f>IF($AA27&lt;&gt;"",SUMPRODUCT(('Booking Guest Information'!$A$21:$A$170&lt;&gt;"X")*('Booking Guest Information'!$M$21:$M$170&lt;=OT$5)*('Booking Guest Information'!$O$21:$O$170&gt;OT$5)*('Booking Guest Information'!$G$21:$G$170=$AA27)),"")</f>
        <v>0</v>
      </c>
      <c r="OU27" s="19">
        <f>IF($AA27&lt;&gt;"",SUMPRODUCT(('Booking Guest Information'!$A$21:$A$170&lt;&gt;"X")*('Booking Guest Information'!$M$21:$M$170&lt;=OU$5)*('Booking Guest Information'!$O$21:$O$170&gt;OU$5)*('Booking Guest Information'!$G$21:$G$170=$AA27)),"")</f>
        <v>0</v>
      </c>
      <c r="OV27" s="19">
        <f>IF($AA27&lt;&gt;"",SUMPRODUCT(('Booking Guest Information'!$A$21:$A$170&lt;&gt;"X")*('Booking Guest Information'!$M$21:$M$170&lt;=OV$5)*('Booking Guest Information'!$O$21:$O$170&gt;OV$5)*('Booking Guest Information'!$G$21:$G$170=$AA27)),"")</f>
        <v>0</v>
      </c>
      <c r="OW27" s="19">
        <f>IF($AA27&lt;&gt;"",SUMPRODUCT(('Booking Guest Information'!$A$21:$A$170&lt;&gt;"X")*('Booking Guest Information'!$M$21:$M$170&lt;=OW$5)*('Booking Guest Information'!$O$21:$O$170&gt;OW$5)*('Booking Guest Information'!$G$21:$G$170=$AA27)),"")</f>
        <v>0</v>
      </c>
      <c r="OX27" s="19">
        <f>IF($AA27&lt;&gt;"",SUMPRODUCT(('Booking Guest Information'!$A$21:$A$170&lt;&gt;"X")*('Booking Guest Information'!$M$21:$M$170&lt;=OX$5)*('Booking Guest Information'!$O$21:$O$170&gt;OX$5)*('Booking Guest Information'!$G$21:$G$170=$AA27)),"")</f>
        <v>0</v>
      </c>
      <c r="OY27" s="19">
        <f>IF($AA27&lt;&gt;"",SUMPRODUCT(('Booking Guest Information'!$A$21:$A$170&lt;&gt;"X")*('Booking Guest Information'!$M$21:$M$170&lt;=OY$5)*('Booking Guest Information'!$O$21:$O$170&gt;OY$5)*('Booking Guest Information'!$G$21:$G$170=$AA27)),"")</f>
        <v>0</v>
      </c>
      <c r="OZ27" s="19">
        <f>IF($AA27&lt;&gt;"",SUMPRODUCT(('Booking Guest Information'!$A$21:$A$170&lt;&gt;"X")*('Booking Guest Information'!$M$21:$M$170&lt;=OZ$5)*('Booking Guest Information'!$O$21:$O$170&gt;OZ$5)*('Booking Guest Information'!$G$21:$G$170=$AA27)),"")</f>
        <v>0</v>
      </c>
      <c r="PA27" s="19">
        <f>IF($AA27&lt;&gt;"",SUMPRODUCT(('Booking Guest Information'!$A$21:$A$170&lt;&gt;"X")*('Booking Guest Information'!$M$21:$M$170&lt;=PA$5)*('Booking Guest Information'!$O$21:$O$170&gt;PA$5)*('Booking Guest Information'!$G$21:$G$170=$AA27)),"")</f>
        <v>0</v>
      </c>
      <c r="PB27" s="19">
        <f>IF($AA27&lt;&gt;"",SUMPRODUCT(('Booking Guest Information'!$A$21:$A$170&lt;&gt;"X")*('Booking Guest Information'!$M$21:$M$170&lt;=PB$5)*('Booking Guest Information'!$O$21:$O$170&gt;PB$5)*('Booking Guest Information'!$G$21:$G$170=$AA27)),"")</f>
        <v>0</v>
      </c>
      <c r="PC27" s="19">
        <f>IF($AA27&lt;&gt;"",SUMPRODUCT(('Booking Guest Information'!$A$21:$A$170&lt;&gt;"X")*('Booking Guest Information'!$M$21:$M$170&lt;=PC$5)*('Booking Guest Information'!$O$21:$O$170&gt;PC$5)*('Booking Guest Information'!$G$21:$G$170=$AA27)),"")</f>
        <v>0</v>
      </c>
      <c r="PD27" s="19">
        <f>IF($AA27&lt;&gt;"",SUMPRODUCT(('Booking Guest Information'!$A$21:$A$170&lt;&gt;"X")*('Booking Guest Information'!$M$21:$M$170&lt;=PD$5)*('Booking Guest Information'!$O$21:$O$170&gt;PD$5)*('Booking Guest Information'!$G$21:$G$170=$AA27)),"")</f>
        <v>0</v>
      </c>
      <c r="PE27" s="19">
        <f>IF($AA27&lt;&gt;"",SUMPRODUCT(('Booking Guest Information'!$A$21:$A$170&lt;&gt;"X")*('Booking Guest Information'!$M$21:$M$170&lt;=PE$5)*('Booking Guest Information'!$O$21:$O$170&gt;PE$5)*('Booking Guest Information'!$G$21:$G$170=$AA27)),"")</f>
        <v>0</v>
      </c>
      <c r="PF27" s="19">
        <f>IF($AA27&lt;&gt;"",SUMPRODUCT(('Booking Guest Information'!$A$21:$A$170&lt;&gt;"X")*('Booking Guest Information'!$M$21:$M$170&lt;=PF$5)*('Booking Guest Information'!$O$21:$O$170&gt;PF$5)*('Booking Guest Information'!$G$21:$G$170=$AA27)),"")</f>
        <v>0</v>
      </c>
      <c r="PG27" s="19">
        <f>IF($AA27&lt;&gt;"",SUMPRODUCT(('Booking Guest Information'!$A$21:$A$170&lt;&gt;"X")*('Booking Guest Information'!$M$21:$M$170&lt;=PG$5)*('Booking Guest Information'!$O$21:$O$170&gt;PG$5)*('Booking Guest Information'!$G$21:$G$170=$AA27)),"")</f>
        <v>0</v>
      </c>
      <c r="PH27" s="19">
        <f>IF($AA27&lt;&gt;"",SUMPRODUCT(('Booking Guest Information'!$A$21:$A$170&lt;&gt;"X")*('Booking Guest Information'!$M$21:$M$170&lt;=PH$5)*('Booking Guest Information'!$O$21:$O$170&gt;PH$5)*('Booking Guest Information'!$G$21:$G$170=$AA27)),"")</f>
        <v>0</v>
      </c>
      <c r="PI27" s="19">
        <f>IF($AA27&lt;&gt;"",SUMPRODUCT(('Booking Guest Information'!$A$21:$A$170&lt;&gt;"X")*('Booking Guest Information'!$M$21:$M$170&lt;=PI$5)*('Booking Guest Information'!$O$21:$O$170&gt;PI$5)*('Booking Guest Information'!$G$21:$G$170=$AA27)),"")</f>
        <v>0</v>
      </c>
      <c r="PJ27" s="19">
        <f>IF($AA27&lt;&gt;"",SUMPRODUCT(('Booking Guest Information'!$A$21:$A$170&lt;&gt;"X")*('Booking Guest Information'!$M$21:$M$170&lt;=PJ$5)*('Booking Guest Information'!$O$21:$O$170&gt;PJ$5)*('Booking Guest Information'!$G$21:$G$170=$AA27)),"")</f>
        <v>0</v>
      </c>
      <c r="PK27" s="19">
        <f>IF($AA27&lt;&gt;"",SUMPRODUCT(('Booking Guest Information'!$A$21:$A$170&lt;&gt;"X")*('Booking Guest Information'!$M$21:$M$170&lt;=PK$5)*('Booking Guest Information'!$O$21:$O$170&gt;PK$5)*('Booking Guest Information'!$G$21:$G$170=$AA27)),"")</f>
        <v>0</v>
      </c>
      <c r="PL27" s="19">
        <f>IF($AA27&lt;&gt;"",SUMPRODUCT(('Booking Guest Information'!$A$21:$A$170&lt;&gt;"X")*('Booking Guest Information'!$M$21:$M$170&lt;=PL$5)*('Booking Guest Information'!$O$21:$O$170&gt;PL$5)*('Booking Guest Information'!$G$21:$G$170=$AA27)),"")</f>
        <v>0</v>
      </c>
      <c r="PM27" s="19">
        <f>IF($AA27&lt;&gt;"",SUMPRODUCT(('Booking Guest Information'!$A$21:$A$170&lt;&gt;"X")*('Booking Guest Information'!$M$21:$M$170&lt;=PM$5)*('Booking Guest Information'!$O$21:$O$170&gt;PM$5)*('Booking Guest Information'!$G$21:$G$170=$AA27)),"")</f>
        <v>0</v>
      </c>
      <c r="PN27" s="19">
        <f>IF($AA27&lt;&gt;"",SUMPRODUCT(('Booking Guest Information'!$A$21:$A$170&lt;&gt;"X")*('Booking Guest Information'!$M$21:$M$170&lt;=PN$5)*('Booking Guest Information'!$O$21:$O$170&gt;PN$5)*('Booking Guest Information'!$G$21:$G$170=$AA27)),"")</f>
        <v>0</v>
      </c>
      <c r="PO27" s="19">
        <f>IF($AA27&lt;&gt;"",SUMPRODUCT(('Booking Guest Information'!$A$21:$A$170&lt;&gt;"X")*('Booking Guest Information'!$M$21:$M$170&lt;=PO$5)*('Booking Guest Information'!$O$21:$O$170&gt;PO$5)*('Booking Guest Information'!$G$21:$G$170=$AA27)),"")</f>
        <v>0</v>
      </c>
      <c r="PP27" s="19">
        <f>IF($AA27&lt;&gt;"",SUMPRODUCT(('Booking Guest Information'!$A$21:$A$170&lt;&gt;"X")*('Booking Guest Information'!$M$21:$M$170&lt;=PP$5)*('Booking Guest Information'!$O$21:$O$170&gt;PP$5)*('Booking Guest Information'!$G$21:$G$170=$AA27)),"")</f>
        <v>0</v>
      </c>
      <c r="PQ27" s="19">
        <f>IF($AA27&lt;&gt;"",SUMPRODUCT(('Booking Guest Information'!$A$21:$A$170&lt;&gt;"X")*('Booking Guest Information'!$M$21:$M$170&lt;=PQ$5)*('Booking Guest Information'!$O$21:$O$170&gt;PQ$5)*('Booking Guest Information'!$G$21:$G$170=$AA27)),"")</f>
        <v>0</v>
      </c>
      <c r="PR27" s="19">
        <f>IF($AA27&lt;&gt;"",SUMPRODUCT(('Booking Guest Information'!$A$21:$A$170&lt;&gt;"X")*('Booking Guest Information'!$M$21:$M$170&lt;=PR$5)*('Booking Guest Information'!$O$21:$O$170&gt;PR$5)*('Booking Guest Information'!$G$21:$G$170=$AA27)),"")</f>
        <v>0</v>
      </c>
      <c r="PS27" s="19">
        <f>IF($AA27&lt;&gt;"",SUMPRODUCT(('Booking Guest Information'!$A$21:$A$170&lt;&gt;"X")*('Booking Guest Information'!$M$21:$M$170&lt;=PS$5)*('Booking Guest Information'!$O$21:$O$170&gt;PS$5)*('Booking Guest Information'!$G$21:$G$170=$AA27)),"")</f>
        <v>0</v>
      </c>
      <c r="PT27" s="19">
        <f>IF($AA27&lt;&gt;"",SUMPRODUCT(('Booking Guest Information'!$A$21:$A$170&lt;&gt;"X")*('Booking Guest Information'!$M$21:$M$170&lt;=PT$5)*('Booking Guest Information'!$O$21:$O$170&gt;PT$5)*('Booking Guest Information'!$G$21:$G$170=$AA27)),"")</f>
        <v>0</v>
      </c>
      <c r="PU27" s="19">
        <f>IF($AA27&lt;&gt;"",SUMPRODUCT(('Booking Guest Information'!$A$21:$A$170&lt;&gt;"X")*('Booking Guest Information'!$M$21:$M$170&lt;=PU$5)*('Booking Guest Information'!$O$21:$O$170&gt;PU$5)*('Booking Guest Information'!$G$21:$G$170=$AA27)),"")</f>
        <v>0</v>
      </c>
      <c r="PV27" s="19">
        <f>IF($AA27&lt;&gt;"",SUMPRODUCT(('Booking Guest Information'!$A$21:$A$170&lt;&gt;"X")*('Booking Guest Information'!$M$21:$M$170&lt;=PV$5)*('Booking Guest Information'!$O$21:$O$170&gt;PV$5)*('Booking Guest Information'!$G$21:$G$170=$AA27)),"")</f>
        <v>0</v>
      </c>
      <c r="PW27" s="19">
        <f>IF($AA27&lt;&gt;"",SUMPRODUCT(('Booking Guest Information'!$A$21:$A$170&lt;&gt;"X")*('Booking Guest Information'!$M$21:$M$170&lt;=PW$5)*('Booking Guest Information'!$O$21:$O$170&gt;PW$5)*('Booking Guest Information'!$G$21:$G$170=$AA27)),"")</f>
        <v>0</v>
      </c>
      <c r="PX27" s="19">
        <f>IF($AA27&lt;&gt;"",SUMPRODUCT(('Booking Guest Information'!$A$21:$A$170&lt;&gt;"X")*('Booking Guest Information'!$M$21:$M$170&lt;=PX$5)*('Booking Guest Information'!$O$21:$O$170&gt;PX$5)*('Booking Guest Information'!$G$21:$G$170=$AA27)),"")</f>
        <v>0</v>
      </c>
      <c r="PY27" s="19">
        <f>IF($AA27&lt;&gt;"",SUMPRODUCT(('Booking Guest Information'!$A$21:$A$170&lt;&gt;"X")*('Booking Guest Information'!$M$21:$M$170&lt;=PY$5)*('Booking Guest Information'!$O$21:$O$170&gt;PY$5)*('Booking Guest Information'!$G$21:$G$170=$AA27)),"")</f>
        <v>0</v>
      </c>
      <c r="PZ27" s="19">
        <f>IF($AA27&lt;&gt;"",SUMPRODUCT(('Booking Guest Information'!$A$21:$A$170&lt;&gt;"X")*('Booking Guest Information'!$M$21:$M$170&lt;=PZ$5)*('Booking Guest Information'!$O$21:$O$170&gt;PZ$5)*('Booking Guest Information'!$G$21:$G$170=$AA27)),"")</f>
        <v>0</v>
      </c>
      <c r="QA27" s="19">
        <f>IF($AA27&lt;&gt;"",SUMPRODUCT(('Booking Guest Information'!$A$21:$A$170&lt;&gt;"X")*('Booking Guest Information'!$M$21:$M$170&lt;=QA$5)*('Booking Guest Information'!$O$21:$O$170&gt;QA$5)*('Booking Guest Information'!$G$21:$G$170=$AA27)),"")</f>
        <v>0</v>
      </c>
      <c r="QB27" s="19">
        <f>IF($AA27&lt;&gt;"",SUMPRODUCT(('Booking Guest Information'!$A$21:$A$170&lt;&gt;"X")*('Booking Guest Information'!$M$21:$M$170&lt;=QB$5)*('Booking Guest Information'!$O$21:$O$170&gt;QB$5)*('Booking Guest Information'!$G$21:$G$170=$AA27)),"")</f>
        <v>0</v>
      </c>
      <c r="QC27" s="19">
        <f>IF($AA27&lt;&gt;"",SUMPRODUCT(('Booking Guest Information'!$A$21:$A$170&lt;&gt;"X")*('Booking Guest Information'!$M$21:$M$170&lt;=QC$5)*('Booking Guest Information'!$O$21:$O$170&gt;QC$5)*('Booking Guest Information'!$G$21:$G$170=$AA27)),"")</f>
        <v>0</v>
      </c>
      <c r="QD27" s="19">
        <f>IF($AA27&lt;&gt;"",SUMPRODUCT(('Booking Guest Information'!$A$21:$A$170&lt;&gt;"X")*('Booking Guest Information'!$M$21:$M$170&lt;=QD$5)*('Booking Guest Information'!$O$21:$O$170&gt;QD$5)*('Booking Guest Information'!$G$21:$G$170=$AA27)),"")</f>
        <v>0</v>
      </c>
      <c r="QE27" s="19">
        <f>IF($AA27&lt;&gt;"",SUMPRODUCT(('Booking Guest Information'!$A$21:$A$170&lt;&gt;"X")*('Booking Guest Information'!$M$21:$M$170&lt;=QE$5)*('Booking Guest Information'!$O$21:$O$170&gt;QE$5)*('Booking Guest Information'!$G$21:$G$170=$AA27)),"")</f>
        <v>0</v>
      </c>
      <c r="QF27" s="19">
        <f>IF($AA27&lt;&gt;"",SUMPRODUCT(('Booking Guest Information'!$A$21:$A$170&lt;&gt;"X")*('Booking Guest Information'!$M$21:$M$170&lt;=QF$5)*('Booking Guest Information'!$O$21:$O$170&gt;QF$5)*('Booking Guest Information'!$G$21:$G$170=$AA27)),"")</f>
        <v>0</v>
      </c>
      <c r="QG27" s="19">
        <f>IF($AA27&lt;&gt;"",SUMPRODUCT(('Booking Guest Information'!$A$21:$A$170&lt;&gt;"X")*('Booking Guest Information'!$M$21:$M$170&lt;=QG$5)*('Booking Guest Information'!$O$21:$O$170&gt;QG$5)*('Booking Guest Information'!$G$21:$G$170=$AA27)),"")</f>
        <v>0</v>
      </c>
      <c r="QH27" s="19">
        <f>IF($AA27&lt;&gt;"",SUMPRODUCT(('Booking Guest Information'!$A$21:$A$170&lt;&gt;"X")*('Booking Guest Information'!$M$21:$M$170&lt;=QH$5)*('Booking Guest Information'!$O$21:$O$170&gt;QH$5)*('Booking Guest Information'!$G$21:$G$170=$AA27)),"")</f>
        <v>0</v>
      </c>
      <c r="QI27" s="19">
        <f>IF($AA27&lt;&gt;"",SUMPRODUCT(('Booking Guest Information'!$A$21:$A$170&lt;&gt;"X")*('Booking Guest Information'!$M$21:$M$170&lt;=QI$5)*('Booking Guest Information'!$O$21:$O$170&gt;QI$5)*('Booking Guest Information'!$G$21:$G$170=$AA27)),"")</f>
        <v>0</v>
      </c>
      <c r="QJ27" s="19">
        <f>IF($AA27&lt;&gt;"",SUMPRODUCT(('Booking Guest Information'!$A$21:$A$170&lt;&gt;"X")*('Booking Guest Information'!$M$21:$M$170&lt;=QJ$5)*('Booking Guest Information'!$O$21:$O$170&gt;QJ$5)*('Booking Guest Information'!$G$21:$G$170=$AA27)),"")</f>
        <v>0</v>
      </c>
      <c r="QK27" s="19">
        <f>IF($AA27&lt;&gt;"",SUMPRODUCT(('Booking Guest Information'!$A$21:$A$170&lt;&gt;"X")*('Booking Guest Information'!$M$21:$M$170&lt;=QK$5)*('Booking Guest Information'!$O$21:$O$170&gt;QK$5)*('Booking Guest Information'!$G$21:$G$170=$AA27)),"")</f>
        <v>0</v>
      </c>
      <c r="QL27" s="19">
        <f>IF($AA27&lt;&gt;"",SUMPRODUCT(('Booking Guest Information'!$A$21:$A$170&lt;&gt;"X")*('Booking Guest Information'!$M$21:$M$170&lt;=QL$5)*('Booking Guest Information'!$O$21:$O$170&gt;QL$5)*('Booking Guest Information'!$G$21:$G$170=$AA27)),"")</f>
        <v>0</v>
      </c>
      <c r="QM27" s="19">
        <f>IF($AA27&lt;&gt;"",SUMPRODUCT(('Booking Guest Information'!$A$21:$A$170&lt;&gt;"X")*('Booking Guest Information'!$M$21:$M$170&lt;=QM$5)*('Booking Guest Information'!$O$21:$O$170&gt;QM$5)*('Booking Guest Information'!$G$21:$G$170=$AA27)),"")</f>
        <v>0</v>
      </c>
      <c r="QN27" s="19">
        <f>IF($AA27&lt;&gt;"",SUMPRODUCT(('Booking Guest Information'!$A$21:$A$170&lt;&gt;"X")*('Booking Guest Information'!$M$21:$M$170&lt;=QN$5)*('Booking Guest Information'!$O$21:$O$170&gt;QN$5)*('Booking Guest Information'!$G$21:$G$170=$AA27)),"")</f>
        <v>0</v>
      </c>
      <c r="QO27" s="19">
        <f>IF($AA27&lt;&gt;"",SUMPRODUCT(('Booking Guest Information'!$A$21:$A$170&lt;&gt;"X")*('Booking Guest Information'!$M$21:$M$170&lt;=QO$5)*('Booking Guest Information'!$O$21:$O$170&gt;QO$5)*('Booking Guest Information'!$G$21:$G$170=$AA27)),"")</f>
        <v>0</v>
      </c>
      <c r="QP27" s="19">
        <f>IF($AA27&lt;&gt;"",SUMPRODUCT(('Booking Guest Information'!$A$21:$A$170&lt;&gt;"X")*('Booking Guest Information'!$M$21:$M$170&lt;=QP$5)*('Booking Guest Information'!$O$21:$O$170&gt;QP$5)*('Booking Guest Information'!$G$21:$G$170=$AA27)),"")</f>
        <v>0</v>
      </c>
      <c r="QQ27" s="19">
        <f>IF($AA27&lt;&gt;"",SUMPRODUCT(('Booking Guest Information'!$A$21:$A$170&lt;&gt;"X")*('Booking Guest Information'!$M$21:$M$170&lt;=QQ$5)*('Booking Guest Information'!$O$21:$O$170&gt;QQ$5)*('Booking Guest Information'!$G$21:$G$170=$AA27)),"")</f>
        <v>0</v>
      </c>
      <c r="QR27" s="19">
        <f>IF($AA27&lt;&gt;"",SUMPRODUCT(('Booking Guest Information'!$A$21:$A$170&lt;&gt;"X")*('Booking Guest Information'!$M$21:$M$170&lt;=QR$5)*('Booking Guest Information'!$O$21:$O$170&gt;QR$5)*('Booking Guest Information'!$G$21:$G$170=$AA27)),"")</f>
        <v>0</v>
      </c>
      <c r="QS27" s="19">
        <f>IF($AA27&lt;&gt;"",SUMPRODUCT(('Booking Guest Information'!$A$21:$A$170&lt;&gt;"X")*('Booking Guest Information'!$M$21:$M$170&lt;=QS$5)*('Booking Guest Information'!$O$21:$O$170&gt;QS$5)*('Booking Guest Information'!$G$21:$G$170=$AA27)),"")</f>
        <v>0</v>
      </c>
      <c r="QT27" s="19">
        <f>IF($AA27&lt;&gt;"",SUMPRODUCT(('Booking Guest Information'!$A$21:$A$170&lt;&gt;"X")*('Booking Guest Information'!$M$21:$M$170&lt;=QT$5)*('Booking Guest Information'!$O$21:$O$170&gt;QT$5)*('Booking Guest Information'!$G$21:$G$170=$AA27)),"")</f>
        <v>0</v>
      </c>
      <c r="QU27" s="19">
        <f>IF($AA27&lt;&gt;"",SUMPRODUCT(('Booking Guest Information'!$A$21:$A$170&lt;&gt;"X")*('Booking Guest Information'!$M$21:$M$170&lt;=QU$5)*('Booking Guest Information'!$O$21:$O$170&gt;QU$5)*('Booking Guest Information'!$G$21:$G$170=$AA27)),"")</f>
        <v>0</v>
      </c>
      <c r="QV27" s="19">
        <f>IF($AA27&lt;&gt;"",SUMPRODUCT(('Booking Guest Information'!$A$21:$A$170&lt;&gt;"X")*('Booking Guest Information'!$M$21:$M$170&lt;=QV$5)*('Booking Guest Information'!$O$21:$O$170&gt;QV$5)*('Booking Guest Information'!$G$21:$G$170=$AA27)),"")</f>
        <v>0</v>
      </c>
      <c r="QW27" s="19">
        <f>IF($AA27&lt;&gt;"",SUMPRODUCT(('Booking Guest Information'!$A$21:$A$170&lt;&gt;"X")*('Booking Guest Information'!$M$21:$M$170&lt;=QW$5)*('Booking Guest Information'!$O$21:$O$170&gt;QW$5)*('Booking Guest Information'!$G$21:$G$170=$AA27)),"")</f>
        <v>0</v>
      </c>
      <c r="QX27" s="19">
        <f>IF($AA27&lt;&gt;"",SUMPRODUCT(('Booking Guest Information'!$A$21:$A$170&lt;&gt;"X")*('Booking Guest Information'!$M$21:$M$170&lt;=QX$5)*('Booking Guest Information'!$O$21:$O$170&gt;QX$5)*('Booking Guest Information'!$G$21:$G$170=$AA27)),"")</f>
        <v>0</v>
      </c>
      <c r="QY27" s="19">
        <f>IF($AA27&lt;&gt;"",SUMPRODUCT(('Booking Guest Information'!$A$21:$A$170&lt;&gt;"X")*('Booking Guest Information'!$M$21:$M$170&lt;=QY$5)*('Booking Guest Information'!$O$21:$O$170&gt;QY$5)*('Booking Guest Information'!$G$21:$G$170=$AA27)),"")</f>
        <v>0</v>
      </c>
      <c r="QZ27" s="19">
        <f>IF($AA27&lt;&gt;"",SUMPRODUCT(('Booking Guest Information'!$A$21:$A$170&lt;&gt;"X")*('Booking Guest Information'!$M$21:$M$170&lt;=QZ$5)*('Booking Guest Information'!$O$21:$O$170&gt;QZ$5)*('Booking Guest Information'!$G$21:$G$170=$AA27)),"")</f>
        <v>0</v>
      </c>
      <c r="RA27" s="19">
        <f>IF($AA27&lt;&gt;"",SUMPRODUCT(('Booking Guest Information'!$A$21:$A$170&lt;&gt;"X")*('Booking Guest Information'!$M$21:$M$170&lt;=RA$5)*('Booking Guest Information'!$O$21:$O$170&gt;RA$5)*('Booking Guest Information'!$G$21:$G$170=$AA27)),"")</f>
        <v>0</v>
      </c>
      <c r="RB27" s="19">
        <f>IF($AA27&lt;&gt;"",SUMPRODUCT(('Booking Guest Information'!$A$21:$A$170&lt;&gt;"X")*('Booking Guest Information'!$M$21:$M$170&lt;=RB$5)*('Booking Guest Information'!$O$21:$O$170&gt;RB$5)*('Booking Guest Information'!$G$21:$G$170=$AA27)),"")</f>
        <v>0</v>
      </c>
      <c r="RC27" s="19">
        <f>IF($AA27&lt;&gt;"",SUMPRODUCT(('Booking Guest Information'!$A$21:$A$170&lt;&gt;"X")*('Booking Guest Information'!$M$21:$M$170&lt;=RC$5)*('Booking Guest Information'!$O$21:$O$170&gt;RC$5)*('Booking Guest Information'!$G$21:$G$170=$AA27)),"")</f>
        <v>0</v>
      </c>
      <c r="RD27" s="19">
        <f>IF($AA27&lt;&gt;"",SUMPRODUCT(('Booking Guest Information'!$A$21:$A$170&lt;&gt;"X")*('Booking Guest Information'!$M$21:$M$170&lt;=RD$5)*('Booking Guest Information'!$O$21:$O$170&gt;RD$5)*('Booking Guest Information'!$G$21:$G$170=$AA27)),"")</f>
        <v>0</v>
      </c>
      <c r="RE27" s="19">
        <f>IF($AA27&lt;&gt;"",SUMPRODUCT(('Booking Guest Information'!$A$21:$A$170&lt;&gt;"X")*('Booking Guest Information'!$M$21:$M$170&lt;=RE$5)*('Booking Guest Information'!$O$21:$O$170&gt;RE$5)*('Booking Guest Information'!$G$21:$G$170=$AA27)),"")</f>
        <v>0</v>
      </c>
      <c r="RF27" s="19">
        <f>IF($AA27&lt;&gt;"",SUMPRODUCT(('Booking Guest Information'!$A$21:$A$170&lt;&gt;"X")*('Booking Guest Information'!$M$21:$M$170&lt;=RF$5)*('Booking Guest Information'!$O$21:$O$170&gt;RF$5)*('Booking Guest Information'!$G$21:$G$170=$AA27)),"")</f>
        <v>0</v>
      </c>
      <c r="RG27" s="19">
        <f>IF($AA27&lt;&gt;"",SUMPRODUCT(('Booking Guest Information'!$A$21:$A$170&lt;&gt;"X")*('Booking Guest Information'!$M$21:$M$170&lt;=RG$5)*('Booking Guest Information'!$O$21:$O$170&gt;RG$5)*('Booking Guest Information'!$G$21:$G$170=$AA27)),"")</f>
        <v>0</v>
      </c>
      <c r="RH27" s="19">
        <f>IF($AA27&lt;&gt;"",SUMPRODUCT(('Booking Guest Information'!$A$21:$A$170&lt;&gt;"X")*('Booking Guest Information'!$M$21:$M$170&lt;=RH$5)*('Booking Guest Information'!$O$21:$O$170&gt;RH$5)*('Booking Guest Information'!$G$21:$G$170=$AA27)),"")</f>
        <v>0</v>
      </c>
      <c r="RI27" s="19">
        <f>IF($AA27&lt;&gt;"",SUMPRODUCT(('Booking Guest Information'!$A$21:$A$170&lt;&gt;"X")*('Booking Guest Information'!$M$21:$M$170&lt;=RI$5)*('Booking Guest Information'!$O$21:$O$170&gt;RI$5)*('Booking Guest Information'!$G$21:$G$170=$AA27)),"")</f>
        <v>0</v>
      </c>
      <c r="RJ27" s="19">
        <f>IF($AA27&lt;&gt;"",SUMPRODUCT(('Booking Guest Information'!$A$21:$A$170&lt;&gt;"X")*('Booking Guest Information'!$M$21:$M$170&lt;=RJ$5)*('Booking Guest Information'!$O$21:$O$170&gt;RJ$5)*('Booking Guest Information'!$G$21:$G$170=$AA27)),"")</f>
        <v>0</v>
      </c>
      <c r="RK27" s="19">
        <f>IF($AA27&lt;&gt;"",SUMPRODUCT(('Booking Guest Information'!$A$21:$A$170&lt;&gt;"X")*('Booking Guest Information'!$M$21:$M$170&lt;=RK$5)*('Booking Guest Information'!$O$21:$O$170&gt;RK$5)*('Booking Guest Information'!$G$21:$G$170=$AA27)),"")</f>
        <v>0</v>
      </c>
      <c r="RL27" s="19">
        <f>IF($AA27&lt;&gt;"",SUMPRODUCT(('Booking Guest Information'!$A$21:$A$170&lt;&gt;"X")*('Booking Guest Information'!$M$21:$M$170&lt;=RL$5)*('Booking Guest Information'!$O$21:$O$170&gt;RL$5)*('Booking Guest Information'!$G$21:$G$170=$AA27)),"")</f>
        <v>0</v>
      </c>
      <c r="RM27" s="19">
        <f>IF($AA27&lt;&gt;"",SUMPRODUCT(('Booking Guest Information'!$A$21:$A$170&lt;&gt;"X")*('Booking Guest Information'!$M$21:$M$170&lt;=RM$5)*('Booking Guest Information'!$O$21:$O$170&gt;RM$5)*('Booking Guest Information'!$G$21:$G$170=$AA27)),"")</f>
        <v>0</v>
      </c>
      <c r="RN27" s="19">
        <f>IF($AA27&lt;&gt;"",SUMPRODUCT(('Booking Guest Information'!$A$21:$A$170&lt;&gt;"X")*('Booking Guest Information'!$M$21:$M$170&lt;=RN$5)*('Booking Guest Information'!$O$21:$O$170&gt;RN$5)*('Booking Guest Information'!$G$21:$G$170=$AA27)),"")</f>
        <v>0</v>
      </c>
      <c r="RO27" s="19">
        <f>IF($AA27&lt;&gt;"",SUMPRODUCT(('Booking Guest Information'!$A$21:$A$170&lt;&gt;"X")*('Booking Guest Information'!$M$21:$M$170&lt;=RO$5)*('Booking Guest Information'!$O$21:$O$170&gt;RO$5)*('Booking Guest Information'!$G$21:$G$170=$AA27)),"")</f>
        <v>0</v>
      </c>
      <c r="RP27" s="19">
        <f>IF($AA27&lt;&gt;"",SUMPRODUCT(('Booking Guest Information'!$A$21:$A$170&lt;&gt;"X")*('Booking Guest Information'!$M$21:$M$170&lt;=RP$5)*('Booking Guest Information'!$O$21:$O$170&gt;RP$5)*('Booking Guest Information'!$G$21:$G$170=$AA27)),"")</f>
        <v>0</v>
      </c>
      <c r="RQ27" s="19">
        <f>IF($AA27&lt;&gt;"",SUMPRODUCT(('Booking Guest Information'!$A$21:$A$170&lt;&gt;"X")*('Booking Guest Information'!$M$21:$M$170&lt;=RQ$5)*('Booking Guest Information'!$O$21:$O$170&gt;RQ$5)*('Booking Guest Information'!$G$21:$G$170=$AA27)),"")</f>
        <v>0</v>
      </c>
      <c r="RR27" s="19">
        <f>IF($AA27&lt;&gt;"",SUMPRODUCT(('Booking Guest Information'!$A$21:$A$170&lt;&gt;"X")*('Booking Guest Information'!$M$21:$M$170&lt;=RR$5)*('Booking Guest Information'!$O$21:$O$170&gt;RR$5)*('Booking Guest Information'!$G$21:$G$170=$AA27)),"")</f>
        <v>0</v>
      </c>
      <c r="RS27" s="19">
        <f>IF($AA27&lt;&gt;"",SUMPRODUCT(('Booking Guest Information'!$A$21:$A$170&lt;&gt;"X")*('Booking Guest Information'!$M$21:$M$170&lt;=RS$5)*('Booking Guest Information'!$O$21:$O$170&gt;RS$5)*('Booking Guest Information'!$G$21:$G$170=$AA27)),"")</f>
        <v>0</v>
      </c>
      <c r="RT27" s="19">
        <f>IF($AA27&lt;&gt;"",SUMPRODUCT(('Booking Guest Information'!$A$21:$A$170&lt;&gt;"X")*('Booking Guest Information'!$M$21:$M$170&lt;=RT$5)*('Booking Guest Information'!$O$21:$O$170&gt;RT$5)*('Booking Guest Information'!$G$21:$G$170=$AA27)),"")</f>
        <v>0</v>
      </c>
      <c r="RU27" s="19">
        <f>IF($AA27&lt;&gt;"",SUMPRODUCT(('Booking Guest Information'!$A$21:$A$170&lt;&gt;"X")*('Booking Guest Information'!$M$21:$M$170&lt;=RU$5)*('Booking Guest Information'!$O$21:$O$170&gt;RU$5)*('Booking Guest Information'!$G$21:$G$170=$AA27)),"")</f>
        <v>0</v>
      </c>
      <c r="RV27" s="19">
        <f>IF($AA27&lt;&gt;"",SUMPRODUCT(('Booking Guest Information'!$A$21:$A$170&lt;&gt;"X")*('Booking Guest Information'!$M$21:$M$170&lt;=RV$5)*('Booking Guest Information'!$O$21:$O$170&gt;RV$5)*('Booking Guest Information'!$G$21:$G$170=$AA27)),"")</f>
        <v>0</v>
      </c>
      <c r="RW27" s="19">
        <f>IF($AA27&lt;&gt;"",SUMPRODUCT(('Booking Guest Information'!$A$21:$A$170&lt;&gt;"X")*('Booking Guest Information'!$M$21:$M$170&lt;=RW$5)*('Booking Guest Information'!$O$21:$O$170&gt;RW$5)*('Booking Guest Information'!$G$21:$G$170=$AA27)),"")</f>
        <v>0</v>
      </c>
      <c r="RX27" s="19">
        <f>IF($AA27&lt;&gt;"",SUMPRODUCT(('Booking Guest Information'!$A$21:$A$170&lt;&gt;"X")*('Booking Guest Information'!$M$21:$M$170&lt;=RX$5)*('Booking Guest Information'!$O$21:$O$170&gt;RX$5)*('Booking Guest Information'!$G$21:$G$170=$AA27)),"")</f>
        <v>0</v>
      </c>
      <c r="RY27" s="19">
        <f>IF($AA27&lt;&gt;"",SUMPRODUCT(('Booking Guest Information'!$A$21:$A$170&lt;&gt;"X")*('Booking Guest Information'!$M$21:$M$170&lt;=RY$5)*('Booking Guest Information'!$O$21:$O$170&gt;RY$5)*('Booking Guest Information'!$G$21:$G$170=$AA27)),"")</f>
        <v>0</v>
      </c>
      <c r="RZ27" s="19">
        <f>IF($AA27&lt;&gt;"",SUMPRODUCT(('Booking Guest Information'!$A$21:$A$170&lt;&gt;"X")*('Booking Guest Information'!$M$21:$M$170&lt;=RZ$5)*('Booking Guest Information'!$O$21:$O$170&gt;RZ$5)*('Booking Guest Information'!$G$21:$G$170=$AA27)),"")</f>
        <v>0</v>
      </c>
      <c r="SA27" s="19">
        <f>IF($AA27&lt;&gt;"",SUMPRODUCT(('Booking Guest Information'!$A$21:$A$170&lt;&gt;"X")*('Booking Guest Information'!$M$21:$M$170&lt;=SA$5)*('Booking Guest Information'!$O$21:$O$170&gt;SA$5)*('Booking Guest Information'!$G$21:$G$170=$AA27)),"")</f>
        <v>0</v>
      </c>
      <c r="SB27" s="19">
        <f>IF($AA27&lt;&gt;"",SUMPRODUCT(('Booking Guest Information'!$A$21:$A$170&lt;&gt;"X")*('Booking Guest Information'!$M$21:$M$170&lt;=SB$5)*('Booking Guest Information'!$O$21:$O$170&gt;SB$5)*('Booking Guest Information'!$G$21:$G$170=$AA27)),"")</f>
        <v>0</v>
      </c>
      <c r="SC27" s="19">
        <f>IF($AA27&lt;&gt;"",SUMPRODUCT(('Booking Guest Information'!$A$21:$A$170&lt;&gt;"X")*('Booking Guest Information'!$M$21:$M$170&lt;=SC$5)*('Booking Guest Information'!$O$21:$O$170&gt;SC$5)*('Booking Guest Information'!$G$21:$G$170=$AA27)),"")</f>
        <v>0</v>
      </c>
      <c r="SD27" s="19">
        <f>IF($AA27&lt;&gt;"",SUMPRODUCT(('Booking Guest Information'!$A$21:$A$170&lt;&gt;"X")*('Booking Guest Information'!$M$21:$M$170&lt;=SD$5)*('Booking Guest Information'!$O$21:$O$170&gt;SD$5)*('Booking Guest Information'!$G$21:$G$170=$AA27)),"")</f>
        <v>0</v>
      </c>
      <c r="SE27" s="19">
        <f>IF($AA27&lt;&gt;"",SUMPRODUCT(('Booking Guest Information'!$A$21:$A$170&lt;&gt;"X")*('Booking Guest Information'!$M$21:$M$170&lt;=SE$5)*('Booking Guest Information'!$O$21:$O$170&gt;SE$5)*('Booking Guest Information'!$G$21:$G$170=$AA27)),"")</f>
        <v>0</v>
      </c>
      <c r="SF27" s="19">
        <f>IF($AA27&lt;&gt;"",SUMPRODUCT(('Booking Guest Information'!$A$21:$A$170&lt;&gt;"X")*('Booking Guest Information'!$M$21:$M$170&lt;=SF$5)*('Booking Guest Information'!$O$21:$O$170&gt;SF$5)*('Booking Guest Information'!$G$21:$G$170=$AA27)),"")</f>
        <v>0</v>
      </c>
      <c r="SG27" s="19">
        <f>IF($AA27&lt;&gt;"",SUMPRODUCT(('Booking Guest Information'!$A$21:$A$170&lt;&gt;"X")*('Booking Guest Information'!$M$21:$M$170&lt;=SG$5)*('Booking Guest Information'!$O$21:$O$170&gt;SG$5)*('Booking Guest Information'!$G$21:$G$170=$AA27)),"")</f>
        <v>0</v>
      </c>
      <c r="SH27" s="19">
        <f>IF($AA27&lt;&gt;"",SUMPRODUCT(('Booking Guest Information'!$A$21:$A$170&lt;&gt;"X")*('Booking Guest Information'!$M$21:$M$170&lt;=SH$5)*('Booking Guest Information'!$O$21:$O$170&gt;SH$5)*('Booking Guest Information'!$G$21:$G$170=$AA27)),"")</f>
        <v>0</v>
      </c>
      <c r="SI27" s="19">
        <f>IF($AA27&lt;&gt;"",SUMPRODUCT(('Booking Guest Information'!$A$21:$A$170&lt;&gt;"X")*('Booking Guest Information'!$M$21:$M$170&lt;=SI$5)*('Booking Guest Information'!$O$21:$O$170&gt;SI$5)*('Booking Guest Information'!$G$21:$G$170=$AA27)),"")</f>
        <v>0</v>
      </c>
      <c r="SJ27" s="19">
        <f>IF($AA27&lt;&gt;"",SUMPRODUCT(('Booking Guest Information'!$A$21:$A$170&lt;&gt;"X")*('Booking Guest Information'!$M$21:$M$170&lt;=SJ$5)*('Booking Guest Information'!$O$21:$O$170&gt;SJ$5)*('Booking Guest Information'!$G$21:$G$170=$AA27)),"")</f>
        <v>0</v>
      </c>
      <c r="SK27" s="19">
        <f>IF($AA27&lt;&gt;"",SUMPRODUCT(('Booking Guest Information'!$A$21:$A$170&lt;&gt;"X")*('Booking Guest Information'!$M$21:$M$170&lt;=SK$5)*('Booking Guest Information'!$O$21:$O$170&gt;SK$5)*('Booking Guest Information'!$G$21:$G$170=$AA27)),"")</f>
        <v>0</v>
      </c>
      <c r="SL27" s="19">
        <f>IF($AA27&lt;&gt;"",SUMPRODUCT(('Booking Guest Information'!$A$21:$A$170&lt;&gt;"X")*('Booking Guest Information'!$M$21:$M$170&lt;=SL$5)*('Booking Guest Information'!$O$21:$O$170&gt;SL$5)*('Booking Guest Information'!$G$21:$G$170=$AA27)),"")</f>
        <v>0</v>
      </c>
      <c r="SM27" s="19">
        <f>IF($AA27&lt;&gt;"",SUMPRODUCT(('Booking Guest Information'!$A$21:$A$170&lt;&gt;"X")*('Booking Guest Information'!$M$21:$M$170&lt;=SM$5)*('Booking Guest Information'!$O$21:$O$170&gt;SM$5)*('Booking Guest Information'!$G$21:$G$170=$AA27)),"")</f>
        <v>0</v>
      </c>
      <c r="SN27" s="19">
        <f>IF($AA27&lt;&gt;"",SUMPRODUCT(('Booking Guest Information'!$A$21:$A$170&lt;&gt;"X")*('Booking Guest Information'!$M$21:$M$170&lt;=SN$5)*('Booking Guest Information'!$O$21:$O$170&gt;SN$5)*('Booking Guest Information'!$G$21:$G$170=$AA27)),"")</f>
        <v>0</v>
      </c>
      <c r="SO27" s="19">
        <f>IF($AA27&lt;&gt;"",SUMPRODUCT(('Booking Guest Information'!$A$21:$A$170&lt;&gt;"X")*('Booking Guest Information'!$M$21:$M$170&lt;=SO$5)*('Booking Guest Information'!$O$21:$O$170&gt;SO$5)*('Booking Guest Information'!$G$21:$G$170=$AA27)),"")</f>
        <v>0</v>
      </c>
      <c r="SP27" s="19">
        <f>IF($AA27&lt;&gt;"",SUMPRODUCT(('Booking Guest Information'!$A$21:$A$170&lt;&gt;"X")*('Booking Guest Information'!$M$21:$M$170&lt;=SP$5)*('Booking Guest Information'!$O$21:$O$170&gt;SP$5)*('Booking Guest Information'!$G$21:$G$170=$AA27)),"")</f>
        <v>0</v>
      </c>
      <c r="SQ27" s="19">
        <f>IF($AA27&lt;&gt;"",SUMPRODUCT(('Booking Guest Information'!$A$21:$A$170&lt;&gt;"X")*('Booking Guest Information'!$M$21:$M$170&lt;=SQ$5)*('Booking Guest Information'!$O$21:$O$170&gt;SQ$5)*('Booking Guest Information'!$G$21:$G$170=$AA27)),"")</f>
        <v>0</v>
      </c>
      <c r="SR27" s="19">
        <f>IF($AA27&lt;&gt;"",SUMPRODUCT(('Booking Guest Information'!$A$21:$A$170&lt;&gt;"X")*('Booking Guest Information'!$M$21:$M$170&lt;=SR$5)*('Booking Guest Information'!$O$21:$O$170&gt;SR$5)*('Booking Guest Information'!$G$21:$G$170=$AA27)),"")</f>
        <v>0</v>
      </c>
      <c r="SS27" s="19">
        <f>IF($AA27&lt;&gt;"",SUMPRODUCT(('Booking Guest Information'!$A$21:$A$170&lt;&gt;"X")*('Booking Guest Information'!$M$21:$M$170&lt;=SS$5)*('Booking Guest Information'!$O$21:$O$170&gt;SS$5)*('Booking Guest Information'!$G$21:$G$170=$AA27)),"")</f>
        <v>0</v>
      </c>
      <c r="ST27" s="19">
        <f>IF($AA27&lt;&gt;"",SUMPRODUCT(('Booking Guest Information'!$A$21:$A$170&lt;&gt;"X")*('Booking Guest Information'!$M$21:$M$170&lt;=ST$5)*('Booking Guest Information'!$O$21:$O$170&gt;ST$5)*('Booking Guest Information'!$G$21:$G$170=$AA27)),"")</f>
        <v>0</v>
      </c>
      <c r="SU27" s="19">
        <f>IF($AA27&lt;&gt;"",SUMPRODUCT(('Booking Guest Information'!$A$21:$A$170&lt;&gt;"X")*('Booking Guest Information'!$M$21:$M$170&lt;=SU$5)*('Booking Guest Information'!$O$21:$O$170&gt;SU$5)*('Booking Guest Information'!$G$21:$G$170=$AA27)),"")</f>
        <v>0</v>
      </c>
      <c r="SV27" s="19">
        <f>IF($AA27&lt;&gt;"",SUMPRODUCT(('Booking Guest Information'!$A$21:$A$170&lt;&gt;"X")*('Booking Guest Information'!$M$21:$M$170&lt;=SV$5)*('Booking Guest Information'!$O$21:$O$170&gt;SV$5)*('Booking Guest Information'!$G$21:$G$170=$AA27)),"")</f>
        <v>0</v>
      </c>
      <c r="SW27" s="19">
        <f>IF($AA27&lt;&gt;"",SUMPRODUCT(('Booking Guest Information'!$A$21:$A$170&lt;&gt;"X")*('Booking Guest Information'!$M$21:$M$170&lt;=SW$5)*('Booking Guest Information'!$O$21:$O$170&gt;SW$5)*('Booking Guest Information'!$G$21:$G$170=$AA27)),"")</f>
        <v>0</v>
      </c>
      <c r="SX27" s="19">
        <f>IF($AA27&lt;&gt;"",SUMPRODUCT(('Booking Guest Information'!$A$21:$A$170&lt;&gt;"X")*('Booking Guest Information'!$M$21:$M$170&lt;=SX$5)*('Booking Guest Information'!$O$21:$O$170&gt;SX$5)*('Booking Guest Information'!$G$21:$G$170=$AA27)),"")</f>
        <v>0</v>
      </c>
      <c r="SY27" s="19">
        <f>IF($AA27&lt;&gt;"",SUMPRODUCT(('Booking Guest Information'!$A$21:$A$170&lt;&gt;"X")*('Booking Guest Information'!$M$21:$M$170&lt;=SY$5)*('Booking Guest Information'!$O$21:$O$170&gt;SY$5)*('Booking Guest Information'!$G$21:$G$170=$AA27)),"")</f>
        <v>0</v>
      </c>
      <c r="SZ27" s="19">
        <f>IF($AA27&lt;&gt;"",SUMPRODUCT(('Booking Guest Information'!$A$21:$A$170&lt;&gt;"X")*('Booking Guest Information'!$M$21:$M$170&lt;=SZ$5)*('Booking Guest Information'!$O$21:$O$170&gt;SZ$5)*('Booking Guest Information'!$G$21:$G$170=$AA27)),"")</f>
        <v>0</v>
      </c>
      <c r="TA27" s="19">
        <f>IF($AA27&lt;&gt;"",SUMPRODUCT(('Booking Guest Information'!$A$21:$A$170&lt;&gt;"X")*('Booking Guest Information'!$M$21:$M$170&lt;=TA$5)*('Booking Guest Information'!$O$21:$O$170&gt;TA$5)*('Booking Guest Information'!$G$21:$G$170=$AA27)),"")</f>
        <v>0</v>
      </c>
      <c r="TB27" s="19">
        <f>IF($AA27&lt;&gt;"",SUMPRODUCT(('Booking Guest Information'!$A$21:$A$170&lt;&gt;"X")*('Booking Guest Information'!$M$21:$M$170&lt;=TB$5)*('Booking Guest Information'!$O$21:$O$170&gt;TB$5)*('Booking Guest Information'!$G$21:$G$170=$AA27)),"")</f>
        <v>0</v>
      </c>
      <c r="TC27" s="19">
        <f>IF($AA27&lt;&gt;"",SUMPRODUCT(('Booking Guest Information'!$A$21:$A$170&lt;&gt;"X")*('Booking Guest Information'!$M$21:$M$170&lt;=TC$5)*('Booking Guest Information'!$O$21:$O$170&gt;TC$5)*('Booking Guest Information'!$G$21:$G$170=$AA27)),"")</f>
        <v>0</v>
      </c>
      <c r="TD27" s="19">
        <f>IF($AA27&lt;&gt;"",SUMPRODUCT(('Booking Guest Information'!$A$21:$A$170&lt;&gt;"X")*('Booking Guest Information'!$M$21:$M$170&lt;=TD$5)*('Booking Guest Information'!$O$21:$O$170&gt;TD$5)*('Booking Guest Information'!$G$21:$G$170=$AA27)),"")</f>
        <v>0</v>
      </c>
      <c r="TE27" s="19">
        <f>IF($AA27&lt;&gt;"",SUMPRODUCT(('Booking Guest Information'!$A$21:$A$170&lt;&gt;"X")*('Booking Guest Information'!$M$21:$M$170&lt;=TE$5)*('Booking Guest Information'!$O$21:$O$170&gt;TE$5)*('Booking Guest Information'!$G$21:$G$170=$AA27)),"")</f>
        <v>0</v>
      </c>
      <c r="TF27" s="19">
        <f>IF($AA27&lt;&gt;"",SUMPRODUCT(('Booking Guest Information'!$A$21:$A$170&lt;&gt;"X")*('Booking Guest Information'!$M$21:$M$170&lt;=TF$5)*('Booking Guest Information'!$O$21:$O$170&gt;TF$5)*('Booking Guest Information'!$G$21:$G$170=$AA27)),"")</f>
        <v>0</v>
      </c>
      <c r="TG27" s="19">
        <f>IF($AA27&lt;&gt;"",SUMPRODUCT(('Booking Guest Information'!$A$21:$A$170&lt;&gt;"X")*('Booking Guest Information'!$M$21:$M$170&lt;=TG$5)*('Booking Guest Information'!$O$21:$O$170&gt;TG$5)*('Booking Guest Information'!$G$21:$G$170=$AA27)),"")</f>
        <v>0</v>
      </c>
      <c r="TH27" s="19">
        <f>IF($AA27&lt;&gt;"",SUMPRODUCT(('Booking Guest Information'!$A$21:$A$170&lt;&gt;"X")*('Booking Guest Information'!$M$21:$M$170&lt;=TH$5)*('Booking Guest Information'!$O$21:$O$170&gt;TH$5)*('Booking Guest Information'!$G$21:$G$170=$AA27)),"")</f>
        <v>0</v>
      </c>
      <c r="TI27" s="19">
        <f>IF($AA27&lt;&gt;"",SUMPRODUCT(('Booking Guest Information'!$A$21:$A$170&lt;&gt;"X")*('Booking Guest Information'!$M$21:$M$170&lt;=TI$5)*('Booking Guest Information'!$O$21:$O$170&gt;TI$5)*('Booking Guest Information'!$G$21:$G$170=$AA27)),"")</f>
        <v>0</v>
      </c>
      <c r="TJ27" s="19">
        <f>IF($AA27&lt;&gt;"",SUMPRODUCT(('Booking Guest Information'!$A$21:$A$170&lt;&gt;"X")*('Booking Guest Information'!$M$21:$M$170&lt;=TJ$5)*('Booking Guest Information'!$O$21:$O$170&gt;TJ$5)*('Booking Guest Information'!$G$21:$G$170=$AA27)),"")</f>
        <v>0</v>
      </c>
      <c r="TK27" s="19">
        <f>IF($AA27&lt;&gt;"",SUMPRODUCT(('Booking Guest Information'!$A$21:$A$170&lt;&gt;"X")*('Booking Guest Information'!$M$21:$M$170&lt;=TK$5)*('Booking Guest Information'!$O$21:$O$170&gt;TK$5)*('Booking Guest Information'!$G$21:$G$170=$AA27)),"")</f>
        <v>0</v>
      </c>
    </row>
    <row r="28" spans="2:531" x14ac:dyDescent="0.3">
      <c r="B28"/>
      <c r="C28"/>
      <c r="D28"/>
      <c r="E28"/>
      <c r="F28"/>
      <c r="G28"/>
      <c r="H28"/>
      <c r="I28"/>
      <c r="J28"/>
      <c r="K28"/>
      <c r="L28"/>
      <c r="M28"/>
      <c r="N28"/>
      <c r="O28"/>
      <c r="P28"/>
      <c r="Q28"/>
      <c r="R28"/>
      <c r="S28"/>
      <c r="T28"/>
      <c r="U28"/>
      <c r="V28"/>
      <c r="AA28" s="19">
        <f>IF('Room Information'!L20&lt;&gt;"",'Room Information'!L20,"")</f>
        <v>214</v>
      </c>
      <c r="AB28" s="19">
        <f>IF($AA28&lt;&gt;"",SUMPRODUCT(('Booking Guest Information'!$A$21:$A$170&lt;&gt;"X")*('Booking Guest Information'!$M$21:$M$170&lt;=AB$5)*('Booking Guest Information'!$O$21:$O$170&gt;AB$5)*('Booking Guest Information'!$G$21:$G$170=$AA28)),"")</f>
        <v>0</v>
      </c>
      <c r="AC28" s="19">
        <f>IF($AA28&lt;&gt;"",SUMPRODUCT(('Booking Guest Information'!$A$21:$A$170&lt;&gt;"X")*('Booking Guest Information'!$M$21:$M$170&lt;=AC$5)*('Booking Guest Information'!$O$21:$O$170&gt;AC$5)*('Booking Guest Information'!$G$21:$G$170=$AA28)),"")</f>
        <v>0</v>
      </c>
      <c r="AD28" s="19">
        <f>IF($AA28&lt;&gt;"",SUMPRODUCT(('Booking Guest Information'!$A$21:$A$170&lt;&gt;"X")*('Booking Guest Information'!$M$21:$M$170&lt;=AD$5)*('Booking Guest Information'!$O$21:$O$170&gt;AD$5)*('Booking Guest Information'!$G$21:$G$170=$AA28)),"")</f>
        <v>0</v>
      </c>
      <c r="AE28" s="19">
        <f>IF($AA28&lt;&gt;"",SUMPRODUCT(('Booking Guest Information'!$A$21:$A$170&lt;&gt;"X")*('Booking Guest Information'!$M$21:$M$170&lt;=AE$5)*('Booking Guest Information'!$O$21:$O$170&gt;AE$5)*('Booking Guest Information'!$G$21:$G$170=$AA28)),"")</f>
        <v>0</v>
      </c>
      <c r="AF28" s="19">
        <f>IF($AA28&lt;&gt;"",SUMPRODUCT(('Booking Guest Information'!$A$21:$A$170&lt;&gt;"X")*('Booking Guest Information'!$M$21:$M$170&lt;=AF$5)*('Booking Guest Information'!$O$21:$O$170&gt;AF$5)*('Booking Guest Information'!$G$21:$G$170=$AA28)),"")</f>
        <v>0</v>
      </c>
      <c r="AG28" s="19">
        <f>IF($AA28&lt;&gt;"",SUMPRODUCT(('Booking Guest Information'!$A$21:$A$170&lt;&gt;"X")*('Booking Guest Information'!$M$21:$M$170&lt;=AG$5)*('Booking Guest Information'!$O$21:$O$170&gt;AG$5)*('Booking Guest Information'!$G$21:$G$170=$AA28)),"")</f>
        <v>0</v>
      </c>
      <c r="AH28" s="19">
        <f>IF($AA28&lt;&gt;"",SUMPRODUCT(('Booking Guest Information'!$A$21:$A$170&lt;&gt;"X")*('Booking Guest Information'!$M$21:$M$170&lt;=AH$5)*('Booking Guest Information'!$O$21:$O$170&gt;AH$5)*('Booking Guest Information'!$G$21:$G$170=$AA28)),"")</f>
        <v>0</v>
      </c>
      <c r="AI28" s="19">
        <f>IF($AA28&lt;&gt;"",SUMPRODUCT(('Booking Guest Information'!$A$21:$A$170&lt;&gt;"X")*('Booking Guest Information'!$M$21:$M$170&lt;=AI$5)*('Booking Guest Information'!$O$21:$O$170&gt;AI$5)*('Booking Guest Information'!$G$21:$G$170=$AA28)),"")</f>
        <v>0</v>
      </c>
      <c r="AJ28" s="19">
        <f>IF($AA28&lt;&gt;"",SUMPRODUCT(('Booking Guest Information'!$A$21:$A$170&lt;&gt;"X")*('Booking Guest Information'!$M$21:$M$170&lt;=AJ$5)*('Booking Guest Information'!$O$21:$O$170&gt;AJ$5)*('Booking Guest Information'!$G$21:$G$170=$AA28)),"")</f>
        <v>0</v>
      </c>
      <c r="AK28" s="19">
        <f>IF($AA28&lt;&gt;"",SUMPRODUCT(('Booking Guest Information'!$A$21:$A$170&lt;&gt;"X")*('Booking Guest Information'!$M$21:$M$170&lt;=AK$5)*('Booking Guest Information'!$O$21:$O$170&gt;AK$5)*('Booking Guest Information'!$G$21:$G$170=$AA28)),"")</f>
        <v>0</v>
      </c>
      <c r="AL28" s="19">
        <f>IF($AA28&lt;&gt;"",SUMPRODUCT(('Booking Guest Information'!$A$21:$A$170&lt;&gt;"X")*('Booking Guest Information'!$M$21:$M$170&lt;=AL$5)*('Booking Guest Information'!$O$21:$O$170&gt;AL$5)*('Booking Guest Information'!$G$21:$G$170=$AA28)),"")</f>
        <v>0</v>
      </c>
      <c r="AM28" s="19">
        <f>IF($AA28&lt;&gt;"",SUMPRODUCT(('Booking Guest Information'!$A$21:$A$170&lt;&gt;"X")*('Booking Guest Information'!$M$21:$M$170&lt;=AM$5)*('Booking Guest Information'!$O$21:$O$170&gt;AM$5)*('Booking Guest Information'!$G$21:$G$170=$AA28)),"")</f>
        <v>0</v>
      </c>
      <c r="AN28" s="19">
        <f>IF($AA28&lt;&gt;"",SUMPRODUCT(('Booking Guest Information'!$A$21:$A$170&lt;&gt;"X")*('Booking Guest Information'!$M$21:$M$170&lt;=AN$5)*('Booking Guest Information'!$O$21:$O$170&gt;AN$5)*('Booking Guest Information'!$G$21:$G$170=$AA28)),"")</f>
        <v>0</v>
      </c>
      <c r="AO28" s="19">
        <f>IF($AA28&lt;&gt;"",SUMPRODUCT(('Booking Guest Information'!$A$21:$A$170&lt;&gt;"X")*('Booking Guest Information'!$M$21:$M$170&lt;=AO$5)*('Booking Guest Information'!$O$21:$O$170&gt;AO$5)*('Booking Guest Information'!$G$21:$G$170=$AA28)),"")</f>
        <v>0</v>
      </c>
      <c r="AP28" s="19">
        <f>IF($AA28&lt;&gt;"",SUMPRODUCT(('Booking Guest Information'!$A$21:$A$170&lt;&gt;"X")*('Booking Guest Information'!$M$21:$M$170&lt;=AP$5)*('Booking Guest Information'!$O$21:$O$170&gt;AP$5)*('Booking Guest Information'!$G$21:$G$170=$AA28)),"")</f>
        <v>0</v>
      </c>
      <c r="AQ28" s="19">
        <f>IF($AA28&lt;&gt;"",SUMPRODUCT(('Booking Guest Information'!$A$21:$A$170&lt;&gt;"X")*('Booking Guest Information'!$M$21:$M$170&lt;=AQ$5)*('Booking Guest Information'!$O$21:$O$170&gt;AQ$5)*('Booking Guest Information'!$G$21:$G$170=$AA28)),"")</f>
        <v>0</v>
      </c>
      <c r="AR28" s="19">
        <f>IF($AA28&lt;&gt;"",SUMPRODUCT(('Booking Guest Information'!$A$21:$A$170&lt;&gt;"X")*('Booking Guest Information'!$M$21:$M$170&lt;=AR$5)*('Booking Guest Information'!$O$21:$O$170&gt;AR$5)*('Booking Guest Information'!$G$21:$G$170=$AA28)),"")</f>
        <v>0</v>
      </c>
      <c r="AS28" s="19">
        <f>IF($AA28&lt;&gt;"",SUMPRODUCT(('Booking Guest Information'!$A$21:$A$170&lt;&gt;"X")*('Booking Guest Information'!$M$21:$M$170&lt;=AS$5)*('Booking Guest Information'!$O$21:$O$170&gt;AS$5)*('Booking Guest Information'!$G$21:$G$170=$AA28)),"")</f>
        <v>0</v>
      </c>
      <c r="AT28" s="19">
        <f>IF($AA28&lt;&gt;"",SUMPRODUCT(('Booking Guest Information'!$A$21:$A$170&lt;&gt;"X")*('Booking Guest Information'!$M$21:$M$170&lt;=AT$5)*('Booking Guest Information'!$O$21:$O$170&gt;AT$5)*('Booking Guest Information'!$G$21:$G$170=$AA28)),"")</f>
        <v>0</v>
      </c>
      <c r="AU28" s="19">
        <f>IF($AA28&lt;&gt;"",SUMPRODUCT(('Booking Guest Information'!$A$21:$A$170&lt;&gt;"X")*('Booking Guest Information'!$M$21:$M$170&lt;=AU$5)*('Booking Guest Information'!$O$21:$O$170&gt;AU$5)*('Booking Guest Information'!$G$21:$G$170=$AA28)),"")</f>
        <v>0</v>
      </c>
      <c r="AV28" s="19">
        <f>IF($AA28&lt;&gt;"",SUMPRODUCT(('Booking Guest Information'!$A$21:$A$170&lt;&gt;"X")*('Booking Guest Information'!$M$21:$M$170&lt;=AV$5)*('Booking Guest Information'!$O$21:$O$170&gt;AV$5)*('Booking Guest Information'!$G$21:$G$170=$AA28)),"")</f>
        <v>0</v>
      </c>
      <c r="AW28" s="19">
        <f>IF($AA28&lt;&gt;"",SUMPRODUCT(('Booking Guest Information'!$A$21:$A$170&lt;&gt;"X")*('Booking Guest Information'!$M$21:$M$170&lt;=AW$5)*('Booking Guest Information'!$O$21:$O$170&gt;AW$5)*('Booking Guest Information'!$G$21:$G$170=$AA28)),"")</f>
        <v>0</v>
      </c>
      <c r="AX28" s="19">
        <f>IF($AA28&lt;&gt;"",SUMPRODUCT(('Booking Guest Information'!$A$21:$A$170&lt;&gt;"X")*('Booking Guest Information'!$M$21:$M$170&lt;=AX$5)*('Booking Guest Information'!$O$21:$O$170&gt;AX$5)*('Booking Guest Information'!$G$21:$G$170=$AA28)),"")</f>
        <v>0</v>
      </c>
      <c r="AY28" s="19">
        <f>IF($AA28&lt;&gt;"",SUMPRODUCT(('Booking Guest Information'!$A$21:$A$170&lt;&gt;"X")*('Booking Guest Information'!$M$21:$M$170&lt;=AY$5)*('Booking Guest Information'!$O$21:$O$170&gt;AY$5)*('Booking Guest Information'!$G$21:$G$170=$AA28)),"")</f>
        <v>0</v>
      </c>
      <c r="AZ28" s="19">
        <f>IF($AA28&lt;&gt;"",SUMPRODUCT(('Booking Guest Information'!$A$21:$A$170&lt;&gt;"X")*('Booking Guest Information'!$M$21:$M$170&lt;=AZ$5)*('Booking Guest Information'!$O$21:$O$170&gt;AZ$5)*('Booking Guest Information'!$G$21:$G$170=$AA28)),"")</f>
        <v>0</v>
      </c>
      <c r="BA28" s="19">
        <f>IF($AA28&lt;&gt;"",SUMPRODUCT(('Booking Guest Information'!$A$21:$A$170&lt;&gt;"X")*('Booking Guest Information'!$M$21:$M$170&lt;=BA$5)*('Booking Guest Information'!$O$21:$O$170&gt;BA$5)*('Booking Guest Information'!$G$21:$G$170=$AA28)),"")</f>
        <v>0</v>
      </c>
      <c r="BB28" s="19">
        <f>IF($AA28&lt;&gt;"",SUMPRODUCT(('Booking Guest Information'!$A$21:$A$170&lt;&gt;"X")*('Booking Guest Information'!$M$21:$M$170&lt;=BB$5)*('Booking Guest Information'!$O$21:$O$170&gt;BB$5)*('Booking Guest Information'!$G$21:$G$170=$AA28)),"")</f>
        <v>0</v>
      </c>
      <c r="BC28" s="19">
        <f>IF($AA28&lt;&gt;"",SUMPRODUCT(('Booking Guest Information'!$A$21:$A$170&lt;&gt;"X")*('Booking Guest Information'!$M$21:$M$170&lt;=BC$5)*('Booking Guest Information'!$O$21:$O$170&gt;BC$5)*('Booking Guest Information'!$G$21:$G$170=$AA28)),"")</f>
        <v>0</v>
      </c>
      <c r="BD28" s="19">
        <f>IF($AA28&lt;&gt;"",SUMPRODUCT(('Booking Guest Information'!$A$21:$A$170&lt;&gt;"X")*('Booking Guest Information'!$M$21:$M$170&lt;=BD$5)*('Booking Guest Information'!$O$21:$O$170&gt;BD$5)*('Booking Guest Information'!$G$21:$G$170=$AA28)),"")</f>
        <v>0</v>
      </c>
      <c r="BE28" s="19">
        <f>IF($AA28&lt;&gt;"",SUMPRODUCT(('Booking Guest Information'!$A$21:$A$170&lt;&gt;"X")*('Booking Guest Information'!$M$21:$M$170&lt;=BE$5)*('Booking Guest Information'!$O$21:$O$170&gt;BE$5)*('Booking Guest Information'!$G$21:$G$170=$AA28)),"")</f>
        <v>0</v>
      </c>
      <c r="BF28" s="19">
        <f>IF($AA28&lt;&gt;"",SUMPRODUCT(('Booking Guest Information'!$A$21:$A$170&lt;&gt;"X")*('Booking Guest Information'!$M$21:$M$170&lt;=BF$5)*('Booking Guest Information'!$O$21:$O$170&gt;BF$5)*('Booking Guest Information'!$G$21:$G$170=$AA28)),"")</f>
        <v>0</v>
      </c>
      <c r="BG28" s="19">
        <f>IF($AA28&lt;&gt;"",SUMPRODUCT(('Booking Guest Information'!$A$21:$A$170&lt;&gt;"X")*('Booking Guest Information'!$M$21:$M$170&lt;=BG$5)*('Booking Guest Information'!$O$21:$O$170&gt;BG$5)*('Booking Guest Information'!$G$21:$G$170=$AA28)),"")</f>
        <v>0</v>
      </c>
      <c r="BH28" s="19">
        <f>IF($AA28&lt;&gt;"",SUMPRODUCT(('Booking Guest Information'!$A$21:$A$170&lt;&gt;"X")*('Booking Guest Information'!$M$21:$M$170&lt;=BH$5)*('Booking Guest Information'!$O$21:$O$170&gt;BH$5)*('Booking Guest Information'!$G$21:$G$170=$AA28)),"")</f>
        <v>0</v>
      </c>
      <c r="BI28" s="19">
        <f>IF($AA28&lt;&gt;"",SUMPRODUCT(('Booking Guest Information'!$A$21:$A$170&lt;&gt;"X")*('Booking Guest Information'!$M$21:$M$170&lt;=BI$5)*('Booking Guest Information'!$O$21:$O$170&gt;BI$5)*('Booking Guest Information'!$G$21:$G$170=$AA28)),"")</f>
        <v>0</v>
      </c>
      <c r="BJ28" s="19">
        <f>IF($AA28&lt;&gt;"",SUMPRODUCT(('Booking Guest Information'!$A$21:$A$170&lt;&gt;"X")*('Booking Guest Information'!$M$21:$M$170&lt;=BJ$5)*('Booking Guest Information'!$O$21:$O$170&gt;BJ$5)*('Booking Guest Information'!$G$21:$G$170=$AA28)),"")</f>
        <v>0</v>
      </c>
      <c r="BK28" s="19">
        <f>IF($AA28&lt;&gt;"",SUMPRODUCT(('Booking Guest Information'!$A$21:$A$170&lt;&gt;"X")*('Booking Guest Information'!$M$21:$M$170&lt;=BK$5)*('Booking Guest Information'!$O$21:$O$170&gt;BK$5)*('Booking Guest Information'!$G$21:$G$170=$AA28)),"")</f>
        <v>0</v>
      </c>
      <c r="BL28" s="19">
        <f>IF($AA28&lt;&gt;"",SUMPRODUCT(('Booking Guest Information'!$A$21:$A$170&lt;&gt;"X")*('Booking Guest Information'!$M$21:$M$170&lt;=BL$5)*('Booking Guest Information'!$O$21:$O$170&gt;BL$5)*('Booking Guest Information'!$G$21:$G$170=$AA28)),"")</f>
        <v>0</v>
      </c>
      <c r="BM28" s="19">
        <f>IF($AA28&lt;&gt;"",SUMPRODUCT(('Booking Guest Information'!$A$21:$A$170&lt;&gt;"X")*('Booking Guest Information'!$M$21:$M$170&lt;=BM$5)*('Booking Guest Information'!$O$21:$O$170&gt;BM$5)*('Booking Guest Information'!$G$21:$G$170=$AA28)),"")</f>
        <v>0</v>
      </c>
      <c r="BN28" s="19">
        <f>IF($AA28&lt;&gt;"",SUMPRODUCT(('Booking Guest Information'!$A$21:$A$170&lt;&gt;"X")*('Booking Guest Information'!$M$21:$M$170&lt;=BN$5)*('Booking Guest Information'!$O$21:$O$170&gt;BN$5)*('Booking Guest Information'!$G$21:$G$170=$AA28)),"")</f>
        <v>0</v>
      </c>
      <c r="BO28" s="19">
        <f>IF($AA28&lt;&gt;"",SUMPRODUCT(('Booking Guest Information'!$A$21:$A$170&lt;&gt;"X")*('Booking Guest Information'!$M$21:$M$170&lt;=BO$5)*('Booking Guest Information'!$O$21:$O$170&gt;BO$5)*('Booking Guest Information'!$G$21:$G$170=$AA28)),"")</f>
        <v>0</v>
      </c>
      <c r="BP28" s="19">
        <f>IF($AA28&lt;&gt;"",SUMPRODUCT(('Booking Guest Information'!$A$21:$A$170&lt;&gt;"X")*('Booking Guest Information'!$M$21:$M$170&lt;=BP$5)*('Booking Guest Information'!$O$21:$O$170&gt;BP$5)*('Booking Guest Information'!$G$21:$G$170=$AA28)),"")</f>
        <v>0</v>
      </c>
      <c r="BQ28" s="19">
        <f>IF($AA28&lt;&gt;"",SUMPRODUCT(('Booking Guest Information'!$A$21:$A$170&lt;&gt;"X")*('Booking Guest Information'!$M$21:$M$170&lt;=BQ$5)*('Booking Guest Information'!$O$21:$O$170&gt;BQ$5)*('Booking Guest Information'!$G$21:$G$170=$AA28)),"")</f>
        <v>0</v>
      </c>
      <c r="BR28" s="19">
        <f>IF($AA28&lt;&gt;"",SUMPRODUCT(('Booking Guest Information'!$A$21:$A$170&lt;&gt;"X")*('Booking Guest Information'!$M$21:$M$170&lt;=BR$5)*('Booking Guest Information'!$O$21:$O$170&gt;BR$5)*('Booking Guest Information'!$G$21:$G$170=$AA28)),"")</f>
        <v>0</v>
      </c>
      <c r="BS28" s="19">
        <f>IF($AA28&lt;&gt;"",SUMPRODUCT(('Booking Guest Information'!$A$21:$A$170&lt;&gt;"X")*('Booking Guest Information'!$M$21:$M$170&lt;=BS$5)*('Booking Guest Information'!$O$21:$O$170&gt;BS$5)*('Booking Guest Information'!$G$21:$G$170=$AA28)),"")</f>
        <v>0</v>
      </c>
      <c r="BT28" s="19">
        <f>IF($AA28&lt;&gt;"",SUMPRODUCT(('Booking Guest Information'!$A$21:$A$170&lt;&gt;"X")*('Booking Guest Information'!$M$21:$M$170&lt;=BT$5)*('Booking Guest Information'!$O$21:$O$170&gt;BT$5)*('Booking Guest Information'!$G$21:$G$170=$AA28)),"")</f>
        <v>0</v>
      </c>
      <c r="BU28" s="19">
        <f>IF($AA28&lt;&gt;"",SUMPRODUCT(('Booking Guest Information'!$A$21:$A$170&lt;&gt;"X")*('Booking Guest Information'!$M$21:$M$170&lt;=BU$5)*('Booking Guest Information'!$O$21:$O$170&gt;BU$5)*('Booking Guest Information'!$G$21:$G$170=$AA28)),"")</f>
        <v>0</v>
      </c>
      <c r="BV28" s="19">
        <f>IF($AA28&lt;&gt;"",SUMPRODUCT(('Booking Guest Information'!$A$21:$A$170&lt;&gt;"X")*('Booking Guest Information'!$M$21:$M$170&lt;=BV$5)*('Booking Guest Information'!$O$21:$O$170&gt;BV$5)*('Booking Guest Information'!$G$21:$G$170=$AA28)),"")</f>
        <v>0</v>
      </c>
      <c r="BW28" s="19">
        <f>IF($AA28&lt;&gt;"",SUMPRODUCT(('Booking Guest Information'!$A$21:$A$170&lt;&gt;"X")*('Booking Guest Information'!$M$21:$M$170&lt;=BW$5)*('Booking Guest Information'!$O$21:$O$170&gt;BW$5)*('Booking Guest Information'!$G$21:$G$170=$AA28)),"")</f>
        <v>0</v>
      </c>
      <c r="BX28" s="19">
        <f>IF($AA28&lt;&gt;"",SUMPRODUCT(('Booking Guest Information'!$A$21:$A$170&lt;&gt;"X")*('Booking Guest Information'!$M$21:$M$170&lt;=BX$5)*('Booking Guest Information'!$O$21:$O$170&gt;BX$5)*('Booking Guest Information'!$G$21:$G$170=$AA28)),"")</f>
        <v>0</v>
      </c>
      <c r="BY28" s="19">
        <f>IF($AA28&lt;&gt;"",SUMPRODUCT(('Booking Guest Information'!$A$21:$A$170&lt;&gt;"X")*('Booking Guest Information'!$M$21:$M$170&lt;=BY$5)*('Booking Guest Information'!$O$21:$O$170&gt;BY$5)*('Booking Guest Information'!$G$21:$G$170=$AA28)),"")</f>
        <v>0</v>
      </c>
      <c r="BZ28" s="19">
        <f>IF($AA28&lt;&gt;"",SUMPRODUCT(('Booking Guest Information'!$A$21:$A$170&lt;&gt;"X")*('Booking Guest Information'!$M$21:$M$170&lt;=BZ$5)*('Booking Guest Information'!$O$21:$O$170&gt;BZ$5)*('Booking Guest Information'!$G$21:$G$170=$AA28)),"")</f>
        <v>0</v>
      </c>
      <c r="CA28" s="19">
        <f>IF($AA28&lt;&gt;"",SUMPRODUCT(('Booking Guest Information'!$A$21:$A$170&lt;&gt;"X")*('Booking Guest Information'!$M$21:$M$170&lt;=CA$5)*('Booking Guest Information'!$O$21:$O$170&gt;CA$5)*('Booking Guest Information'!$G$21:$G$170=$AA28)),"")</f>
        <v>0</v>
      </c>
      <c r="CB28" s="19">
        <f>IF($AA28&lt;&gt;"",SUMPRODUCT(('Booking Guest Information'!$A$21:$A$170&lt;&gt;"X")*('Booking Guest Information'!$M$21:$M$170&lt;=CB$5)*('Booking Guest Information'!$O$21:$O$170&gt;CB$5)*('Booking Guest Information'!$G$21:$G$170=$AA28)),"")</f>
        <v>0</v>
      </c>
      <c r="CC28" s="19">
        <f>IF($AA28&lt;&gt;"",SUMPRODUCT(('Booking Guest Information'!$A$21:$A$170&lt;&gt;"X")*('Booking Guest Information'!$M$21:$M$170&lt;=CC$5)*('Booking Guest Information'!$O$21:$O$170&gt;CC$5)*('Booking Guest Information'!$G$21:$G$170=$AA28)),"")</f>
        <v>0</v>
      </c>
      <c r="CD28" s="19">
        <f>IF($AA28&lt;&gt;"",SUMPRODUCT(('Booking Guest Information'!$A$21:$A$170&lt;&gt;"X")*('Booking Guest Information'!$M$21:$M$170&lt;=CD$5)*('Booking Guest Information'!$O$21:$O$170&gt;CD$5)*('Booking Guest Information'!$G$21:$G$170=$AA28)),"")</f>
        <v>0</v>
      </c>
      <c r="CE28" s="19">
        <f>IF($AA28&lt;&gt;"",SUMPRODUCT(('Booking Guest Information'!$A$21:$A$170&lt;&gt;"X")*('Booking Guest Information'!$M$21:$M$170&lt;=CE$5)*('Booking Guest Information'!$O$21:$O$170&gt;CE$5)*('Booking Guest Information'!$G$21:$G$170=$AA28)),"")</f>
        <v>0</v>
      </c>
      <c r="CF28" s="19">
        <f>IF($AA28&lt;&gt;"",SUMPRODUCT(('Booking Guest Information'!$A$21:$A$170&lt;&gt;"X")*('Booking Guest Information'!$M$21:$M$170&lt;=CF$5)*('Booking Guest Information'!$O$21:$O$170&gt;CF$5)*('Booking Guest Information'!$G$21:$G$170=$AA28)),"")</f>
        <v>0</v>
      </c>
      <c r="CG28" s="19">
        <f>IF($AA28&lt;&gt;"",SUMPRODUCT(('Booking Guest Information'!$A$21:$A$170&lt;&gt;"X")*('Booking Guest Information'!$M$21:$M$170&lt;=CG$5)*('Booking Guest Information'!$O$21:$O$170&gt;CG$5)*('Booking Guest Information'!$G$21:$G$170=$AA28)),"")</f>
        <v>0</v>
      </c>
      <c r="CH28" s="19">
        <f>IF($AA28&lt;&gt;"",SUMPRODUCT(('Booking Guest Information'!$A$21:$A$170&lt;&gt;"X")*('Booking Guest Information'!$M$21:$M$170&lt;=CH$5)*('Booking Guest Information'!$O$21:$O$170&gt;CH$5)*('Booking Guest Information'!$G$21:$G$170=$AA28)),"")</f>
        <v>0</v>
      </c>
      <c r="CI28" s="19">
        <f>IF($AA28&lt;&gt;"",SUMPRODUCT(('Booking Guest Information'!$A$21:$A$170&lt;&gt;"X")*('Booking Guest Information'!$M$21:$M$170&lt;=CI$5)*('Booking Guest Information'!$O$21:$O$170&gt;CI$5)*('Booking Guest Information'!$G$21:$G$170=$AA28)),"")</f>
        <v>0</v>
      </c>
      <c r="CJ28" s="19">
        <f>IF($AA28&lt;&gt;"",SUMPRODUCT(('Booking Guest Information'!$A$21:$A$170&lt;&gt;"X")*('Booking Guest Information'!$M$21:$M$170&lt;=CJ$5)*('Booking Guest Information'!$O$21:$O$170&gt;CJ$5)*('Booking Guest Information'!$G$21:$G$170=$AA28)),"")</f>
        <v>0</v>
      </c>
      <c r="CK28" s="19">
        <f>IF($AA28&lt;&gt;"",SUMPRODUCT(('Booking Guest Information'!$A$21:$A$170&lt;&gt;"X")*('Booking Guest Information'!$M$21:$M$170&lt;=CK$5)*('Booking Guest Information'!$O$21:$O$170&gt;CK$5)*('Booking Guest Information'!$G$21:$G$170=$AA28)),"")</f>
        <v>0</v>
      </c>
      <c r="CL28" s="19">
        <f>IF($AA28&lt;&gt;"",SUMPRODUCT(('Booking Guest Information'!$A$21:$A$170&lt;&gt;"X")*('Booking Guest Information'!$M$21:$M$170&lt;=CL$5)*('Booking Guest Information'!$O$21:$O$170&gt;CL$5)*('Booking Guest Information'!$G$21:$G$170=$AA28)),"")</f>
        <v>0</v>
      </c>
      <c r="CM28" s="19">
        <f>IF($AA28&lt;&gt;"",SUMPRODUCT(('Booking Guest Information'!$A$21:$A$170&lt;&gt;"X")*('Booking Guest Information'!$M$21:$M$170&lt;=CM$5)*('Booking Guest Information'!$O$21:$O$170&gt;CM$5)*('Booking Guest Information'!$G$21:$G$170=$AA28)),"")</f>
        <v>0</v>
      </c>
      <c r="CN28" s="19">
        <f>IF($AA28&lt;&gt;"",SUMPRODUCT(('Booking Guest Information'!$A$21:$A$170&lt;&gt;"X")*('Booking Guest Information'!$M$21:$M$170&lt;=CN$5)*('Booking Guest Information'!$O$21:$O$170&gt;CN$5)*('Booking Guest Information'!$G$21:$G$170=$AA28)),"")</f>
        <v>0</v>
      </c>
      <c r="CO28" s="19">
        <f>IF($AA28&lt;&gt;"",SUMPRODUCT(('Booking Guest Information'!$A$21:$A$170&lt;&gt;"X")*('Booking Guest Information'!$M$21:$M$170&lt;=CO$5)*('Booking Guest Information'!$O$21:$O$170&gt;CO$5)*('Booking Guest Information'!$G$21:$G$170=$AA28)),"")</f>
        <v>0</v>
      </c>
      <c r="CP28" s="19">
        <f>IF($AA28&lt;&gt;"",SUMPRODUCT(('Booking Guest Information'!$A$21:$A$170&lt;&gt;"X")*('Booking Guest Information'!$M$21:$M$170&lt;=CP$5)*('Booking Guest Information'!$O$21:$O$170&gt;CP$5)*('Booking Guest Information'!$G$21:$G$170=$AA28)),"")</f>
        <v>0</v>
      </c>
      <c r="CQ28" s="19">
        <f>IF($AA28&lt;&gt;"",SUMPRODUCT(('Booking Guest Information'!$A$21:$A$170&lt;&gt;"X")*('Booking Guest Information'!$M$21:$M$170&lt;=CQ$5)*('Booking Guest Information'!$O$21:$O$170&gt;CQ$5)*('Booking Guest Information'!$G$21:$G$170=$AA28)),"")</f>
        <v>0</v>
      </c>
      <c r="CR28" s="19">
        <f>IF($AA28&lt;&gt;"",SUMPRODUCT(('Booking Guest Information'!$A$21:$A$170&lt;&gt;"X")*('Booking Guest Information'!$M$21:$M$170&lt;=CR$5)*('Booking Guest Information'!$O$21:$O$170&gt;CR$5)*('Booking Guest Information'!$G$21:$G$170=$AA28)),"")</f>
        <v>0</v>
      </c>
      <c r="CS28" s="19">
        <f>IF($AA28&lt;&gt;"",SUMPRODUCT(('Booking Guest Information'!$A$21:$A$170&lt;&gt;"X")*('Booking Guest Information'!$M$21:$M$170&lt;=CS$5)*('Booking Guest Information'!$O$21:$O$170&gt;CS$5)*('Booking Guest Information'!$G$21:$G$170=$AA28)),"")</f>
        <v>0</v>
      </c>
      <c r="CT28" s="19">
        <f>IF($AA28&lt;&gt;"",SUMPRODUCT(('Booking Guest Information'!$A$21:$A$170&lt;&gt;"X")*('Booking Guest Information'!$M$21:$M$170&lt;=CT$5)*('Booking Guest Information'!$O$21:$O$170&gt;CT$5)*('Booking Guest Information'!$G$21:$G$170=$AA28)),"")</f>
        <v>0</v>
      </c>
      <c r="CU28" s="19">
        <f>IF($AA28&lt;&gt;"",SUMPRODUCT(('Booking Guest Information'!$A$21:$A$170&lt;&gt;"X")*('Booking Guest Information'!$M$21:$M$170&lt;=CU$5)*('Booking Guest Information'!$O$21:$O$170&gt;CU$5)*('Booking Guest Information'!$G$21:$G$170=$AA28)),"")</f>
        <v>0</v>
      </c>
      <c r="CV28" s="19">
        <f>IF($AA28&lt;&gt;"",SUMPRODUCT(('Booking Guest Information'!$A$21:$A$170&lt;&gt;"X")*('Booking Guest Information'!$M$21:$M$170&lt;=CV$5)*('Booking Guest Information'!$O$21:$O$170&gt;CV$5)*('Booking Guest Information'!$G$21:$G$170=$AA28)),"")</f>
        <v>0</v>
      </c>
      <c r="CW28" s="19">
        <f>IF($AA28&lt;&gt;"",SUMPRODUCT(('Booking Guest Information'!$A$21:$A$170&lt;&gt;"X")*('Booking Guest Information'!$M$21:$M$170&lt;=CW$5)*('Booking Guest Information'!$O$21:$O$170&gt;CW$5)*('Booking Guest Information'!$G$21:$G$170=$AA28)),"")</f>
        <v>0</v>
      </c>
      <c r="CX28" s="19">
        <f>IF($AA28&lt;&gt;"",SUMPRODUCT(('Booking Guest Information'!$A$21:$A$170&lt;&gt;"X")*('Booking Guest Information'!$M$21:$M$170&lt;=CX$5)*('Booking Guest Information'!$O$21:$O$170&gt;CX$5)*('Booking Guest Information'!$G$21:$G$170=$AA28)),"")</f>
        <v>0</v>
      </c>
      <c r="CY28" s="19">
        <f>IF($AA28&lt;&gt;"",SUMPRODUCT(('Booking Guest Information'!$A$21:$A$170&lt;&gt;"X")*('Booking Guest Information'!$M$21:$M$170&lt;=CY$5)*('Booking Guest Information'!$O$21:$O$170&gt;CY$5)*('Booking Guest Information'!$G$21:$G$170=$AA28)),"")</f>
        <v>0</v>
      </c>
      <c r="CZ28" s="19">
        <f>IF($AA28&lt;&gt;"",SUMPRODUCT(('Booking Guest Information'!$A$21:$A$170&lt;&gt;"X")*('Booking Guest Information'!$M$21:$M$170&lt;=CZ$5)*('Booking Guest Information'!$O$21:$O$170&gt;CZ$5)*('Booking Guest Information'!$G$21:$G$170=$AA28)),"")</f>
        <v>0</v>
      </c>
      <c r="DA28" s="19">
        <f>IF($AA28&lt;&gt;"",SUMPRODUCT(('Booking Guest Information'!$A$21:$A$170&lt;&gt;"X")*('Booking Guest Information'!$M$21:$M$170&lt;=DA$5)*('Booking Guest Information'!$O$21:$O$170&gt;DA$5)*('Booking Guest Information'!$G$21:$G$170=$AA28)),"")</f>
        <v>0</v>
      </c>
      <c r="DB28" s="19">
        <f>IF($AA28&lt;&gt;"",SUMPRODUCT(('Booking Guest Information'!$A$21:$A$170&lt;&gt;"X")*('Booking Guest Information'!$M$21:$M$170&lt;=DB$5)*('Booking Guest Information'!$O$21:$O$170&gt;DB$5)*('Booking Guest Information'!$G$21:$G$170=$AA28)),"")</f>
        <v>0</v>
      </c>
      <c r="DC28" s="19">
        <f>IF($AA28&lt;&gt;"",SUMPRODUCT(('Booking Guest Information'!$A$21:$A$170&lt;&gt;"X")*('Booking Guest Information'!$M$21:$M$170&lt;=DC$5)*('Booking Guest Information'!$O$21:$O$170&gt;DC$5)*('Booking Guest Information'!$G$21:$G$170=$AA28)),"")</f>
        <v>0</v>
      </c>
      <c r="DD28" s="19">
        <f>IF($AA28&lt;&gt;"",SUMPRODUCT(('Booking Guest Information'!$A$21:$A$170&lt;&gt;"X")*('Booking Guest Information'!$M$21:$M$170&lt;=DD$5)*('Booking Guest Information'!$O$21:$O$170&gt;DD$5)*('Booking Guest Information'!$G$21:$G$170=$AA28)),"")</f>
        <v>0</v>
      </c>
      <c r="DE28" s="19">
        <f>IF($AA28&lt;&gt;"",SUMPRODUCT(('Booking Guest Information'!$A$21:$A$170&lt;&gt;"X")*('Booking Guest Information'!$M$21:$M$170&lt;=DE$5)*('Booking Guest Information'!$O$21:$O$170&gt;DE$5)*('Booking Guest Information'!$G$21:$G$170=$AA28)),"")</f>
        <v>0</v>
      </c>
      <c r="DF28" s="19">
        <f>IF($AA28&lt;&gt;"",SUMPRODUCT(('Booking Guest Information'!$A$21:$A$170&lt;&gt;"X")*('Booking Guest Information'!$M$21:$M$170&lt;=DF$5)*('Booking Guest Information'!$O$21:$O$170&gt;DF$5)*('Booking Guest Information'!$G$21:$G$170=$AA28)),"")</f>
        <v>0</v>
      </c>
      <c r="DG28" s="19">
        <f>IF($AA28&lt;&gt;"",SUMPRODUCT(('Booking Guest Information'!$A$21:$A$170&lt;&gt;"X")*('Booking Guest Information'!$M$21:$M$170&lt;=DG$5)*('Booking Guest Information'!$O$21:$O$170&gt;DG$5)*('Booking Guest Information'!$G$21:$G$170=$AA28)),"")</f>
        <v>0</v>
      </c>
      <c r="DH28" s="19">
        <f>IF($AA28&lt;&gt;"",SUMPRODUCT(('Booking Guest Information'!$A$21:$A$170&lt;&gt;"X")*('Booking Guest Information'!$M$21:$M$170&lt;=DH$5)*('Booking Guest Information'!$O$21:$O$170&gt;DH$5)*('Booking Guest Information'!$G$21:$G$170=$AA28)),"")</f>
        <v>0</v>
      </c>
      <c r="DI28" s="19">
        <f>IF($AA28&lt;&gt;"",SUMPRODUCT(('Booking Guest Information'!$A$21:$A$170&lt;&gt;"X")*('Booking Guest Information'!$M$21:$M$170&lt;=DI$5)*('Booking Guest Information'!$O$21:$O$170&gt;DI$5)*('Booking Guest Information'!$G$21:$G$170=$AA28)),"")</f>
        <v>0</v>
      </c>
      <c r="DJ28" s="19">
        <f>IF($AA28&lt;&gt;"",SUMPRODUCT(('Booking Guest Information'!$A$21:$A$170&lt;&gt;"X")*('Booking Guest Information'!$M$21:$M$170&lt;=DJ$5)*('Booking Guest Information'!$O$21:$O$170&gt;DJ$5)*('Booking Guest Information'!$G$21:$G$170=$AA28)),"")</f>
        <v>0</v>
      </c>
      <c r="DK28" s="19">
        <f>IF($AA28&lt;&gt;"",SUMPRODUCT(('Booking Guest Information'!$A$21:$A$170&lt;&gt;"X")*('Booking Guest Information'!$M$21:$M$170&lt;=DK$5)*('Booking Guest Information'!$O$21:$O$170&gt;DK$5)*('Booking Guest Information'!$G$21:$G$170=$AA28)),"")</f>
        <v>0</v>
      </c>
      <c r="DL28" s="19">
        <f>IF($AA28&lt;&gt;"",SUMPRODUCT(('Booking Guest Information'!$A$21:$A$170&lt;&gt;"X")*('Booking Guest Information'!$M$21:$M$170&lt;=DL$5)*('Booking Guest Information'!$O$21:$O$170&gt;DL$5)*('Booking Guest Information'!$G$21:$G$170=$AA28)),"")</f>
        <v>0</v>
      </c>
      <c r="DM28" s="19">
        <f>IF($AA28&lt;&gt;"",SUMPRODUCT(('Booking Guest Information'!$A$21:$A$170&lt;&gt;"X")*('Booking Guest Information'!$M$21:$M$170&lt;=DM$5)*('Booking Guest Information'!$O$21:$O$170&gt;DM$5)*('Booking Guest Information'!$G$21:$G$170=$AA28)),"")</f>
        <v>0</v>
      </c>
      <c r="DN28" s="19">
        <f>IF($AA28&lt;&gt;"",SUMPRODUCT(('Booking Guest Information'!$A$21:$A$170&lt;&gt;"X")*('Booking Guest Information'!$M$21:$M$170&lt;=DN$5)*('Booking Guest Information'!$O$21:$O$170&gt;DN$5)*('Booking Guest Information'!$G$21:$G$170=$AA28)),"")</f>
        <v>0</v>
      </c>
      <c r="DO28" s="19">
        <f>IF($AA28&lt;&gt;"",SUMPRODUCT(('Booking Guest Information'!$A$21:$A$170&lt;&gt;"X")*('Booking Guest Information'!$M$21:$M$170&lt;=DO$5)*('Booking Guest Information'!$O$21:$O$170&gt;DO$5)*('Booking Guest Information'!$G$21:$G$170=$AA28)),"")</f>
        <v>0</v>
      </c>
      <c r="DP28" s="19">
        <f>IF($AA28&lt;&gt;"",SUMPRODUCT(('Booking Guest Information'!$A$21:$A$170&lt;&gt;"X")*('Booking Guest Information'!$M$21:$M$170&lt;=DP$5)*('Booking Guest Information'!$O$21:$O$170&gt;DP$5)*('Booking Guest Information'!$G$21:$G$170=$AA28)),"")</f>
        <v>0</v>
      </c>
      <c r="DQ28" s="19">
        <f>IF($AA28&lt;&gt;"",SUMPRODUCT(('Booking Guest Information'!$A$21:$A$170&lt;&gt;"X")*('Booking Guest Information'!$M$21:$M$170&lt;=DQ$5)*('Booking Guest Information'!$O$21:$O$170&gt;DQ$5)*('Booking Guest Information'!$G$21:$G$170=$AA28)),"")</f>
        <v>0</v>
      </c>
      <c r="DR28" s="19">
        <f>IF($AA28&lt;&gt;"",SUMPRODUCT(('Booking Guest Information'!$A$21:$A$170&lt;&gt;"X")*('Booking Guest Information'!$M$21:$M$170&lt;=DR$5)*('Booking Guest Information'!$O$21:$O$170&gt;DR$5)*('Booking Guest Information'!$G$21:$G$170=$AA28)),"")</f>
        <v>0</v>
      </c>
      <c r="DS28" s="19">
        <f>IF($AA28&lt;&gt;"",SUMPRODUCT(('Booking Guest Information'!$A$21:$A$170&lt;&gt;"X")*('Booking Guest Information'!$M$21:$M$170&lt;=DS$5)*('Booking Guest Information'!$O$21:$O$170&gt;DS$5)*('Booking Guest Information'!$G$21:$G$170=$AA28)),"")</f>
        <v>0</v>
      </c>
      <c r="DT28" s="19">
        <f>IF($AA28&lt;&gt;"",SUMPRODUCT(('Booking Guest Information'!$A$21:$A$170&lt;&gt;"X")*('Booking Guest Information'!$M$21:$M$170&lt;=DT$5)*('Booking Guest Information'!$O$21:$O$170&gt;DT$5)*('Booking Guest Information'!$G$21:$G$170=$AA28)),"")</f>
        <v>0</v>
      </c>
      <c r="DU28" s="19">
        <f>IF($AA28&lt;&gt;"",SUMPRODUCT(('Booking Guest Information'!$A$21:$A$170&lt;&gt;"X")*('Booking Guest Information'!$M$21:$M$170&lt;=DU$5)*('Booking Guest Information'!$O$21:$O$170&gt;DU$5)*('Booking Guest Information'!$G$21:$G$170=$AA28)),"")</f>
        <v>0</v>
      </c>
      <c r="DV28" s="19">
        <f>IF($AA28&lt;&gt;"",SUMPRODUCT(('Booking Guest Information'!$A$21:$A$170&lt;&gt;"X")*('Booking Guest Information'!$M$21:$M$170&lt;=DV$5)*('Booking Guest Information'!$O$21:$O$170&gt;DV$5)*('Booking Guest Information'!$G$21:$G$170=$AA28)),"")</f>
        <v>0</v>
      </c>
      <c r="DW28" s="19">
        <f>IF($AA28&lt;&gt;"",SUMPRODUCT(('Booking Guest Information'!$A$21:$A$170&lt;&gt;"X")*('Booking Guest Information'!$M$21:$M$170&lt;=DW$5)*('Booking Guest Information'!$O$21:$O$170&gt;DW$5)*('Booking Guest Information'!$G$21:$G$170=$AA28)),"")</f>
        <v>0</v>
      </c>
      <c r="DX28" s="19">
        <f>IF($AA28&lt;&gt;"",SUMPRODUCT(('Booking Guest Information'!$A$21:$A$170&lt;&gt;"X")*('Booking Guest Information'!$M$21:$M$170&lt;=DX$5)*('Booking Guest Information'!$O$21:$O$170&gt;DX$5)*('Booking Guest Information'!$G$21:$G$170=$AA28)),"")</f>
        <v>0</v>
      </c>
      <c r="DY28" s="19">
        <f>IF($AA28&lt;&gt;"",SUMPRODUCT(('Booking Guest Information'!$A$21:$A$170&lt;&gt;"X")*('Booking Guest Information'!$M$21:$M$170&lt;=DY$5)*('Booking Guest Information'!$O$21:$O$170&gt;DY$5)*('Booking Guest Information'!$G$21:$G$170=$AA28)),"")</f>
        <v>0</v>
      </c>
      <c r="DZ28" s="19">
        <f>IF($AA28&lt;&gt;"",SUMPRODUCT(('Booking Guest Information'!$A$21:$A$170&lt;&gt;"X")*('Booking Guest Information'!$M$21:$M$170&lt;=DZ$5)*('Booking Guest Information'!$O$21:$O$170&gt;DZ$5)*('Booking Guest Information'!$G$21:$G$170=$AA28)),"")</f>
        <v>0</v>
      </c>
      <c r="EA28" s="19">
        <f>IF($AA28&lt;&gt;"",SUMPRODUCT(('Booking Guest Information'!$A$21:$A$170&lt;&gt;"X")*('Booking Guest Information'!$M$21:$M$170&lt;=EA$5)*('Booking Guest Information'!$O$21:$O$170&gt;EA$5)*('Booking Guest Information'!$G$21:$G$170=$AA28)),"")</f>
        <v>0</v>
      </c>
      <c r="EB28" s="19">
        <f>IF($AA28&lt;&gt;"",SUMPRODUCT(('Booking Guest Information'!$A$21:$A$170&lt;&gt;"X")*('Booking Guest Information'!$M$21:$M$170&lt;=EB$5)*('Booking Guest Information'!$O$21:$O$170&gt;EB$5)*('Booking Guest Information'!$G$21:$G$170=$AA28)),"")</f>
        <v>0</v>
      </c>
      <c r="EC28" s="19">
        <f>IF($AA28&lt;&gt;"",SUMPRODUCT(('Booking Guest Information'!$A$21:$A$170&lt;&gt;"X")*('Booking Guest Information'!$M$21:$M$170&lt;=EC$5)*('Booking Guest Information'!$O$21:$O$170&gt;EC$5)*('Booking Guest Information'!$G$21:$G$170=$AA28)),"")</f>
        <v>0</v>
      </c>
      <c r="ED28" s="19">
        <f>IF($AA28&lt;&gt;"",SUMPRODUCT(('Booking Guest Information'!$A$21:$A$170&lt;&gt;"X")*('Booking Guest Information'!$M$21:$M$170&lt;=ED$5)*('Booking Guest Information'!$O$21:$O$170&gt;ED$5)*('Booking Guest Information'!$G$21:$G$170=$AA28)),"")</f>
        <v>0</v>
      </c>
      <c r="EE28" s="19">
        <f>IF($AA28&lt;&gt;"",SUMPRODUCT(('Booking Guest Information'!$A$21:$A$170&lt;&gt;"X")*('Booking Guest Information'!$M$21:$M$170&lt;=EE$5)*('Booking Guest Information'!$O$21:$O$170&gt;EE$5)*('Booking Guest Information'!$G$21:$G$170=$AA28)),"")</f>
        <v>0</v>
      </c>
      <c r="EF28" s="19">
        <f>IF($AA28&lt;&gt;"",SUMPRODUCT(('Booking Guest Information'!$A$21:$A$170&lt;&gt;"X")*('Booking Guest Information'!$M$21:$M$170&lt;=EF$5)*('Booking Guest Information'!$O$21:$O$170&gt;EF$5)*('Booking Guest Information'!$G$21:$G$170=$AA28)),"")</f>
        <v>0</v>
      </c>
      <c r="EG28" s="19">
        <f>IF($AA28&lt;&gt;"",SUMPRODUCT(('Booking Guest Information'!$A$21:$A$170&lt;&gt;"X")*('Booking Guest Information'!$M$21:$M$170&lt;=EG$5)*('Booking Guest Information'!$O$21:$O$170&gt;EG$5)*('Booking Guest Information'!$G$21:$G$170=$AA28)),"")</f>
        <v>0</v>
      </c>
      <c r="EH28" s="19">
        <f>IF($AA28&lt;&gt;"",SUMPRODUCT(('Booking Guest Information'!$A$21:$A$170&lt;&gt;"X")*('Booking Guest Information'!$M$21:$M$170&lt;=EH$5)*('Booking Guest Information'!$O$21:$O$170&gt;EH$5)*('Booking Guest Information'!$G$21:$G$170=$AA28)),"")</f>
        <v>0</v>
      </c>
      <c r="EI28" s="19">
        <f>IF($AA28&lt;&gt;"",SUMPRODUCT(('Booking Guest Information'!$A$21:$A$170&lt;&gt;"X")*('Booking Guest Information'!$M$21:$M$170&lt;=EI$5)*('Booking Guest Information'!$O$21:$O$170&gt;EI$5)*('Booking Guest Information'!$G$21:$G$170=$AA28)),"")</f>
        <v>0</v>
      </c>
      <c r="EJ28" s="19">
        <f>IF($AA28&lt;&gt;"",SUMPRODUCT(('Booking Guest Information'!$A$21:$A$170&lt;&gt;"X")*('Booking Guest Information'!$M$21:$M$170&lt;=EJ$5)*('Booking Guest Information'!$O$21:$O$170&gt;EJ$5)*('Booking Guest Information'!$G$21:$G$170=$AA28)),"")</f>
        <v>0</v>
      </c>
      <c r="EK28" s="19">
        <f>IF($AA28&lt;&gt;"",SUMPRODUCT(('Booking Guest Information'!$A$21:$A$170&lt;&gt;"X")*('Booking Guest Information'!$M$21:$M$170&lt;=EK$5)*('Booking Guest Information'!$O$21:$O$170&gt;EK$5)*('Booking Guest Information'!$G$21:$G$170=$AA28)),"")</f>
        <v>0</v>
      </c>
      <c r="EL28" s="19">
        <f>IF($AA28&lt;&gt;"",SUMPRODUCT(('Booking Guest Information'!$A$21:$A$170&lt;&gt;"X")*('Booking Guest Information'!$M$21:$M$170&lt;=EL$5)*('Booking Guest Information'!$O$21:$O$170&gt;EL$5)*('Booking Guest Information'!$G$21:$G$170=$AA28)),"")</f>
        <v>0</v>
      </c>
      <c r="EM28" s="19">
        <f>IF($AA28&lt;&gt;"",SUMPRODUCT(('Booking Guest Information'!$A$21:$A$170&lt;&gt;"X")*('Booking Guest Information'!$M$21:$M$170&lt;=EM$5)*('Booking Guest Information'!$O$21:$O$170&gt;EM$5)*('Booking Guest Information'!$G$21:$G$170=$AA28)),"")</f>
        <v>0</v>
      </c>
      <c r="EN28" s="19">
        <f>IF($AA28&lt;&gt;"",SUMPRODUCT(('Booking Guest Information'!$A$21:$A$170&lt;&gt;"X")*('Booking Guest Information'!$M$21:$M$170&lt;=EN$5)*('Booking Guest Information'!$O$21:$O$170&gt;EN$5)*('Booking Guest Information'!$G$21:$G$170=$AA28)),"")</f>
        <v>0</v>
      </c>
      <c r="EO28" s="19">
        <f>IF($AA28&lt;&gt;"",SUMPRODUCT(('Booking Guest Information'!$A$21:$A$170&lt;&gt;"X")*('Booking Guest Information'!$M$21:$M$170&lt;=EO$5)*('Booking Guest Information'!$O$21:$O$170&gt;EO$5)*('Booking Guest Information'!$G$21:$G$170=$AA28)),"")</f>
        <v>0</v>
      </c>
      <c r="EP28" s="19">
        <f>IF($AA28&lt;&gt;"",SUMPRODUCT(('Booking Guest Information'!$A$21:$A$170&lt;&gt;"X")*('Booking Guest Information'!$M$21:$M$170&lt;=EP$5)*('Booking Guest Information'!$O$21:$O$170&gt;EP$5)*('Booking Guest Information'!$G$21:$G$170=$AA28)),"")</f>
        <v>0</v>
      </c>
      <c r="EQ28" s="19">
        <f>IF($AA28&lt;&gt;"",SUMPRODUCT(('Booking Guest Information'!$A$21:$A$170&lt;&gt;"X")*('Booking Guest Information'!$M$21:$M$170&lt;=EQ$5)*('Booking Guest Information'!$O$21:$O$170&gt;EQ$5)*('Booking Guest Information'!$G$21:$G$170=$AA28)),"")</f>
        <v>0</v>
      </c>
      <c r="ER28" s="19">
        <f>IF($AA28&lt;&gt;"",SUMPRODUCT(('Booking Guest Information'!$A$21:$A$170&lt;&gt;"X")*('Booking Guest Information'!$M$21:$M$170&lt;=ER$5)*('Booking Guest Information'!$O$21:$O$170&gt;ER$5)*('Booking Guest Information'!$G$21:$G$170=$AA28)),"")</f>
        <v>0</v>
      </c>
      <c r="ES28" s="19">
        <f>IF($AA28&lt;&gt;"",SUMPRODUCT(('Booking Guest Information'!$A$21:$A$170&lt;&gt;"X")*('Booking Guest Information'!$M$21:$M$170&lt;=ES$5)*('Booking Guest Information'!$O$21:$O$170&gt;ES$5)*('Booking Guest Information'!$G$21:$G$170=$AA28)),"")</f>
        <v>0</v>
      </c>
      <c r="ET28" s="19">
        <f>IF($AA28&lt;&gt;"",SUMPRODUCT(('Booking Guest Information'!$A$21:$A$170&lt;&gt;"X")*('Booking Guest Information'!$M$21:$M$170&lt;=ET$5)*('Booking Guest Information'!$O$21:$O$170&gt;ET$5)*('Booking Guest Information'!$G$21:$G$170=$AA28)),"")</f>
        <v>0</v>
      </c>
      <c r="EU28" s="19">
        <f>IF($AA28&lt;&gt;"",SUMPRODUCT(('Booking Guest Information'!$A$21:$A$170&lt;&gt;"X")*('Booking Guest Information'!$M$21:$M$170&lt;=EU$5)*('Booking Guest Information'!$O$21:$O$170&gt;EU$5)*('Booking Guest Information'!$G$21:$G$170=$AA28)),"")</f>
        <v>0</v>
      </c>
      <c r="EV28" s="19">
        <f>IF($AA28&lt;&gt;"",SUMPRODUCT(('Booking Guest Information'!$A$21:$A$170&lt;&gt;"X")*('Booking Guest Information'!$M$21:$M$170&lt;=EV$5)*('Booking Guest Information'!$O$21:$O$170&gt;EV$5)*('Booking Guest Information'!$G$21:$G$170=$AA28)),"")</f>
        <v>0</v>
      </c>
      <c r="EW28" s="19">
        <f>IF($AA28&lt;&gt;"",SUMPRODUCT(('Booking Guest Information'!$A$21:$A$170&lt;&gt;"X")*('Booking Guest Information'!$M$21:$M$170&lt;=EW$5)*('Booking Guest Information'!$O$21:$O$170&gt;EW$5)*('Booking Guest Information'!$G$21:$G$170=$AA28)),"")</f>
        <v>0</v>
      </c>
      <c r="EX28" s="19">
        <f>IF($AA28&lt;&gt;"",SUMPRODUCT(('Booking Guest Information'!$A$21:$A$170&lt;&gt;"X")*('Booking Guest Information'!$M$21:$M$170&lt;=EX$5)*('Booking Guest Information'!$O$21:$O$170&gt;EX$5)*('Booking Guest Information'!$G$21:$G$170=$AA28)),"")</f>
        <v>0</v>
      </c>
      <c r="EY28" s="19">
        <f>IF($AA28&lt;&gt;"",SUMPRODUCT(('Booking Guest Information'!$A$21:$A$170&lt;&gt;"X")*('Booking Guest Information'!$M$21:$M$170&lt;=EY$5)*('Booking Guest Information'!$O$21:$O$170&gt;EY$5)*('Booking Guest Information'!$G$21:$G$170=$AA28)),"")</f>
        <v>0</v>
      </c>
      <c r="EZ28" s="19">
        <f>IF($AA28&lt;&gt;"",SUMPRODUCT(('Booking Guest Information'!$A$21:$A$170&lt;&gt;"X")*('Booking Guest Information'!$M$21:$M$170&lt;=EZ$5)*('Booking Guest Information'!$O$21:$O$170&gt;EZ$5)*('Booking Guest Information'!$G$21:$G$170=$AA28)),"")</f>
        <v>0</v>
      </c>
      <c r="FA28" s="19">
        <f>IF($AA28&lt;&gt;"",SUMPRODUCT(('Booking Guest Information'!$A$21:$A$170&lt;&gt;"X")*('Booking Guest Information'!$M$21:$M$170&lt;=FA$5)*('Booking Guest Information'!$O$21:$O$170&gt;FA$5)*('Booking Guest Information'!$G$21:$G$170=$AA28)),"")</f>
        <v>0</v>
      </c>
      <c r="FB28" s="19">
        <f>IF($AA28&lt;&gt;"",SUMPRODUCT(('Booking Guest Information'!$A$21:$A$170&lt;&gt;"X")*('Booking Guest Information'!$M$21:$M$170&lt;=FB$5)*('Booking Guest Information'!$O$21:$O$170&gt;FB$5)*('Booking Guest Information'!$G$21:$G$170=$AA28)),"")</f>
        <v>0</v>
      </c>
      <c r="FC28" s="19">
        <f>IF($AA28&lt;&gt;"",SUMPRODUCT(('Booking Guest Information'!$A$21:$A$170&lt;&gt;"X")*('Booking Guest Information'!$M$21:$M$170&lt;=FC$5)*('Booking Guest Information'!$O$21:$O$170&gt;FC$5)*('Booking Guest Information'!$G$21:$G$170=$AA28)),"")</f>
        <v>0</v>
      </c>
      <c r="FD28" s="19">
        <f>IF($AA28&lt;&gt;"",SUMPRODUCT(('Booking Guest Information'!$A$21:$A$170&lt;&gt;"X")*('Booking Guest Information'!$M$21:$M$170&lt;=FD$5)*('Booking Guest Information'!$O$21:$O$170&gt;FD$5)*('Booking Guest Information'!$G$21:$G$170=$AA28)),"")</f>
        <v>0</v>
      </c>
      <c r="FE28" s="19">
        <f>IF($AA28&lt;&gt;"",SUMPRODUCT(('Booking Guest Information'!$A$21:$A$170&lt;&gt;"X")*('Booking Guest Information'!$M$21:$M$170&lt;=FE$5)*('Booking Guest Information'!$O$21:$O$170&gt;FE$5)*('Booking Guest Information'!$G$21:$G$170=$AA28)),"")</f>
        <v>0</v>
      </c>
      <c r="FF28" s="19">
        <f>IF($AA28&lt;&gt;"",SUMPRODUCT(('Booking Guest Information'!$A$21:$A$170&lt;&gt;"X")*('Booking Guest Information'!$M$21:$M$170&lt;=FF$5)*('Booking Guest Information'!$O$21:$O$170&gt;FF$5)*('Booking Guest Information'!$G$21:$G$170=$AA28)),"")</f>
        <v>0</v>
      </c>
      <c r="FG28" s="19">
        <f>IF($AA28&lt;&gt;"",SUMPRODUCT(('Booking Guest Information'!$A$21:$A$170&lt;&gt;"X")*('Booking Guest Information'!$M$21:$M$170&lt;=FG$5)*('Booking Guest Information'!$O$21:$O$170&gt;FG$5)*('Booking Guest Information'!$G$21:$G$170=$AA28)),"")</f>
        <v>0</v>
      </c>
      <c r="FH28" s="19">
        <f>IF($AA28&lt;&gt;"",SUMPRODUCT(('Booking Guest Information'!$A$21:$A$170&lt;&gt;"X")*('Booking Guest Information'!$M$21:$M$170&lt;=FH$5)*('Booking Guest Information'!$O$21:$O$170&gt;FH$5)*('Booking Guest Information'!$G$21:$G$170=$AA28)),"")</f>
        <v>0</v>
      </c>
      <c r="FI28" s="19">
        <f>IF($AA28&lt;&gt;"",SUMPRODUCT(('Booking Guest Information'!$A$21:$A$170&lt;&gt;"X")*('Booking Guest Information'!$M$21:$M$170&lt;=FI$5)*('Booking Guest Information'!$O$21:$O$170&gt;FI$5)*('Booking Guest Information'!$G$21:$G$170=$AA28)),"")</f>
        <v>0</v>
      </c>
      <c r="FJ28" s="19">
        <f>IF($AA28&lt;&gt;"",SUMPRODUCT(('Booking Guest Information'!$A$21:$A$170&lt;&gt;"X")*('Booking Guest Information'!$M$21:$M$170&lt;=FJ$5)*('Booking Guest Information'!$O$21:$O$170&gt;FJ$5)*('Booking Guest Information'!$G$21:$G$170=$AA28)),"")</f>
        <v>0</v>
      </c>
      <c r="FK28" s="19">
        <f>IF($AA28&lt;&gt;"",SUMPRODUCT(('Booking Guest Information'!$A$21:$A$170&lt;&gt;"X")*('Booking Guest Information'!$M$21:$M$170&lt;=FK$5)*('Booking Guest Information'!$O$21:$O$170&gt;FK$5)*('Booking Guest Information'!$G$21:$G$170=$AA28)),"")</f>
        <v>0</v>
      </c>
      <c r="FL28" s="19">
        <f>IF($AA28&lt;&gt;"",SUMPRODUCT(('Booking Guest Information'!$A$21:$A$170&lt;&gt;"X")*('Booking Guest Information'!$M$21:$M$170&lt;=FL$5)*('Booking Guest Information'!$O$21:$O$170&gt;FL$5)*('Booking Guest Information'!$G$21:$G$170=$AA28)),"")</f>
        <v>0</v>
      </c>
      <c r="FM28" s="19">
        <f>IF($AA28&lt;&gt;"",SUMPRODUCT(('Booking Guest Information'!$A$21:$A$170&lt;&gt;"X")*('Booking Guest Information'!$M$21:$M$170&lt;=FM$5)*('Booking Guest Information'!$O$21:$O$170&gt;FM$5)*('Booking Guest Information'!$G$21:$G$170=$AA28)),"")</f>
        <v>0</v>
      </c>
      <c r="FN28" s="19">
        <f>IF($AA28&lt;&gt;"",SUMPRODUCT(('Booking Guest Information'!$A$21:$A$170&lt;&gt;"X")*('Booking Guest Information'!$M$21:$M$170&lt;=FN$5)*('Booking Guest Information'!$O$21:$O$170&gt;FN$5)*('Booking Guest Information'!$G$21:$G$170=$AA28)),"")</f>
        <v>0</v>
      </c>
      <c r="FO28" s="19">
        <f>IF($AA28&lt;&gt;"",SUMPRODUCT(('Booking Guest Information'!$A$21:$A$170&lt;&gt;"X")*('Booking Guest Information'!$M$21:$M$170&lt;=FO$5)*('Booking Guest Information'!$O$21:$O$170&gt;FO$5)*('Booking Guest Information'!$G$21:$G$170=$AA28)),"")</f>
        <v>0</v>
      </c>
      <c r="FP28" s="19">
        <f>IF($AA28&lt;&gt;"",SUMPRODUCT(('Booking Guest Information'!$A$21:$A$170&lt;&gt;"X")*('Booking Guest Information'!$M$21:$M$170&lt;=FP$5)*('Booking Guest Information'!$O$21:$O$170&gt;FP$5)*('Booking Guest Information'!$G$21:$G$170=$AA28)),"")</f>
        <v>0</v>
      </c>
      <c r="FQ28" s="19">
        <f>IF($AA28&lt;&gt;"",SUMPRODUCT(('Booking Guest Information'!$A$21:$A$170&lt;&gt;"X")*('Booking Guest Information'!$M$21:$M$170&lt;=FQ$5)*('Booking Guest Information'!$O$21:$O$170&gt;FQ$5)*('Booking Guest Information'!$G$21:$G$170=$AA28)),"")</f>
        <v>0</v>
      </c>
      <c r="FR28" s="19">
        <f>IF($AA28&lt;&gt;"",SUMPRODUCT(('Booking Guest Information'!$A$21:$A$170&lt;&gt;"X")*('Booking Guest Information'!$M$21:$M$170&lt;=FR$5)*('Booking Guest Information'!$O$21:$O$170&gt;FR$5)*('Booking Guest Information'!$G$21:$G$170=$AA28)),"")</f>
        <v>0</v>
      </c>
      <c r="FS28" s="19">
        <f>IF($AA28&lt;&gt;"",SUMPRODUCT(('Booking Guest Information'!$A$21:$A$170&lt;&gt;"X")*('Booking Guest Information'!$M$21:$M$170&lt;=FS$5)*('Booking Guest Information'!$O$21:$O$170&gt;FS$5)*('Booking Guest Information'!$G$21:$G$170=$AA28)),"")</f>
        <v>0</v>
      </c>
      <c r="FT28" s="19">
        <f>IF($AA28&lt;&gt;"",SUMPRODUCT(('Booking Guest Information'!$A$21:$A$170&lt;&gt;"X")*('Booking Guest Information'!$M$21:$M$170&lt;=FT$5)*('Booking Guest Information'!$O$21:$O$170&gt;FT$5)*('Booking Guest Information'!$G$21:$G$170=$AA28)),"")</f>
        <v>0</v>
      </c>
      <c r="FU28" s="19">
        <f>IF($AA28&lt;&gt;"",SUMPRODUCT(('Booking Guest Information'!$A$21:$A$170&lt;&gt;"X")*('Booking Guest Information'!$M$21:$M$170&lt;=FU$5)*('Booking Guest Information'!$O$21:$O$170&gt;FU$5)*('Booking Guest Information'!$G$21:$G$170=$AA28)),"")</f>
        <v>0</v>
      </c>
      <c r="FV28" s="19">
        <f>IF($AA28&lt;&gt;"",SUMPRODUCT(('Booking Guest Information'!$A$21:$A$170&lt;&gt;"X")*('Booking Guest Information'!$M$21:$M$170&lt;=FV$5)*('Booking Guest Information'!$O$21:$O$170&gt;FV$5)*('Booking Guest Information'!$G$21:$G$170=$AA28)),"")</f>
        <v>0</v>
      </c>
      <c r="FW28" s="19">
        <f>IF($AA28&lt;&gt;"",SUMPRODUCT(('Booking Guest Information'!$A$21:$A$170&lt;&gt;"X")*('Booking Guest Information'!$M$21:$M$170&lt;=FW$5)*('Booking Guest Information'!$O$21:$O$170&gt;FW$5)*('Booking Guest Information'!$G$21:$G$170=$AA28)),"")</f>
        <v>0</v>
      </c>
      <c r="FX28" s="19">
        <f>IF($AA28&lt;&gt;"",SUMPRODUCT(('Booking Guest Information'!$A$21:$A$170&lt;&gt;"X")*('Booking Guest Information'!$M$21:$M$170&lt;=FX$5)*('Booking Guest Information'!$O$21:$O$170&gt;FX$5)*('Booking Guest Information'!$G$21:$G$170=$AA28)),"")</f>
        <v>0</v>
      </c>
      <c r="FY28" s="19">
        <f>IF($AA28&lt;&gt;"",SUMPRODUCT(('Booking Guest Information'!$A$21:$A$170&lt;&gt;"X")*('Booking Guest Information'!$M$21:$M$170&lt;=FY$5)*('Booking Guest Information'!$O$21:$O$170&gt;FY$5)*('Booking Guest Information'!$G$21:$G$170=$AA28)),"")</f>
        <v>0</v>
      </c>
      <c r="FZ28" s="19">
        <f>IF($AA28&lt;&gt;"",SUMPRODUCT(('Booking Guest Information'!$A$21:$A$170&lt;&gt;"X")*('Booking Guest Information'!$M$21:$M$170&lt;=FZ$5)*('Booking Guest Information'!$O$21:$O$170&gt;FZ$5)*('Booking Guest Information'!$G$21:$G$170=$AA28)),"")</f>
        <v>0</v>
      </c>
      <c r="GA28" s="19">
        <f>IF($AA28&lt;&gt;"",SUMPRODUCT(('Booking Guest Information'!$A$21:$A$170&lt;&gt;"X")*('Booking Guest Information'!$M$21:$M$170&lt;=GA$5)*('Booking Guest Information'!$O$21:$O$170&gt;GA$5)*('Booking Guest Information'!$G$21:$G$170=$AA28)),"")</f>
        <v>0</v>
      </c>
      <c r="GB28" s="19">
        <f>IF($AA28&lt;&gt;"",SUMPRODUCT(('Booking Guest Information'!$A$21:$A$170&lt;&gt;"X")*('Booking Guest Information'!$M$21:$M$170&lt;=GB$5)*('Booking Guest Information'!$O$21:$O$170&gt;GB$5)*('Booking Guest Information'!$G$21:$G$170=$AA28)),"")</f>
        <v>0</v>
      </c>
      <c r="GC28" s="19">
        <f>IF($AA28&lt;&gt;"",SUMPRODUCT(('Booking Guest Information'!$A$21:$A$170&lt;&gt;"X")*('Booking Guest Information'!$M$21:$M$170&lt;=GC$5)*('Booking Guest Information'!$O$21:$O$170&gt;GC$5)*('Booking Guest Information'!$G$21:$G$170=$AA28)),"")</f>
        <v>0</v>
      </c>
      <c r="GD28" s="19">
        <f>IF($AA28&lt;&gt;"",SUMPRODUCT(('Booking Guest Information'!$A$21:$A$170&lt;&gt;"X")*('Booking Guest Information'!$M$21:$M$170&lt;=GD$5)*('Booking Guest Information'!$O$21:$O$170&gt;GD$5)*('Booking Guest Information'!$G$21:$G$170=$AA28)),"")</f>
        <v>0</v>
      </c>
      <c r="GE28" s="19">
        <f>IF($AA28&lt;&gt;"",SUMPRODUCT(('Booking Guest Information'!$A$21:$A$170&lt;&gt;"X")*('Booking Guest Information'!$M$21:$M$170&lt;=GE$5)*('Booking Guest Information'!$O$21:$O$170&gt;GE$5)*('Booking Guest Information'!$G$21:$G$170=$AA28)),"")</f>
        <v>0</v>
      </c>
      <c r="GF28" s="19">
        <f>IF($AA28&lt;&gt;"",SUMPRODUCT(('Booking Guest Information'!$A$21:$A$170&lt;&gt;"X")*('Booking Guest Information'!$M$21:$M$170&lt;=GF$5)*('Booking Guest Information'!$O$21:$O$170&gt;GF$5)*('Booking Guest Information'!$G$21:$G$170=$AA28)),"")</f>
        <v>0</v>
      </c>
      <c r="GG28" s="19">
        <f>IF($AA28&lt;&gt;"",SUMPRODUCT(('Booking Guest Information'!$A$21:$A$170&lt;&gt;"X")*('Booking Guest Information'!$M$21:$M$170&lt;=GG$5)*('Booking Guest Information'!$O$21:$O$170&gt;GG$5)*('Booking Guest Information'!$G$21:$G$170=$AA28)),"")</f>
        <v>0</v>
      </c>
      <c r="GH28" s="19">
        <f>IF($AA28&lt;&gt;"",SUMPRODUCT(('Booking Guest Information'!$A$21:$A$170&lt;&gt;"X")*('Booking Guest Information'!$M$21:$M$170&lt;=GH$5)*('Booking Guest Information'!$O$21:$O$170&gt;GH$5)*('Booking Guest Information'!$G$21:$G$170=$AA28)),"")</f>
        <v>0</v>
      </c>
      <c r="GI28" s="19">
        <f>IF($AA28&lt;&gt;"",SUMPRODUCT(('Booking Guest Information'!$A$21:$A$170&lt;&gt;"X")*('Booking Guest Information'!$M$21:$M$170&lt;=GI$5)*('Booking Guest Information'!$O$21:$O$170&gt;GI$5)*('Booking Guest Information'!$G$21:$G$170=$AA28)),"")</f>
        <v>0</v>
      </c>
      <c r="GJ28" s="19">
        <f>IF($AA28&lt;&gt;"",SUMPRODUCT(('Booking Guest Information'!$A$21:$A$170&lt;&gt;"X")*('Booking Guest Information'!$M$21:$M$170&lt;=GJ$5)*('Booking Guest Information'!$O$21:$O$170&gt;GJ$5)*('Booking Guest Information'!$G$21:$G$170=$AA28)),"")</f>
        <v>0</v>
      </c>
      <c r="GK28" s="19">
        <f>IF($AA28&lt;&gt;"",SUMPRODUCT(('Booking Guest Information'!$A$21:$A$170&lt;&gt;"X")*('Booking Guest Information'!$M$21:$M$170&lt;=GK$5)*('Booking Guest Information'!$O$21:$O$170&gt;GK$5)*('Booking Guest Information'!$G$21:$G$170=$AA28)),"")</f>
        <v>0</v>
      </c>
      <c r="GL28" s="19">
        <f>IF($AA28&lt;&gt;"",SUMPRODUCT(('Booking Guest Information'!$A$21:$A$170&lt;&gt;"X")*('Booking Guest Information'!$M$21:$M$170&lt;=GL$5)*('Booking Guest Information'!$O$21:$O$170&gt;GL$5)*('Booking Guest Information'!$G$21:$G$170=$AA28)),"")</f>
        <v>0</v>
      </c>
      <c r="GM28" s="19">
        <f>IF($AA28&lt;&gt;"",SUMPRODUCT(('Booking Guest Information'!$A$21:$A$170&lt;&gt;"X")*('Booking Guest Information'!$M$21:$M$170&lt;=GM$5)*('Booking Guest Information'!$O$21:$O$170&gt;GM$5)*('Booking Guest Information'!$G$21:$G$170=$AA28)),"")</f>
        <v>0</v>
      </c>
      <c r="GN28" s="19">
        <f>IF($AA28&lt;&gt;"",SUMPRODUCT(('Booking Guest Information'!$A$21:$A$170&lt;&gt;"X")*('Booking Guest Information'!$M$21:$M$170&lt;=GN$5)*('Booking Guest Information'!$O$21:$O$170&gt;GN$5)*('Booking Guest Information'!$G$21:$G$170=$AA28)),"")</f>
        <v>0</v>
      </c>
      <c r="GO28" s="19">
        <f>IF($AA28&lt;&gt;"",SUMPRODUCT(('Booking Guest Information'!$A$21:$A$170&lt;&gt;"X")*('Booking Guest Information'!$M$21:$M$170&lt;=GO$5)*('Booking Guest Information'!$O$21:$O$170&gt;GO$5)*('Booking Guest Information'!$G$21:$G$170=$AA28)),"")</f>
        <v>0</v>
      </c>
      <c r="GP28" s="19">
        <f>IF($AA28&lt;&gt;"",SUMPRODUCT(('Booking Guest Information'!$A$21:$A$170&lt;&gt;"X")*('Booking Guest Information'!$M$21:$M$170&lt;=GP$5)*('Booking Guest Information'!$O$21:$O$170&gt;GP$5)*('Booking Guest Information'!$G$21:$G$170=$AA28)),"")</f>
        <v>0</v>
      </c>
      <c r="GQ28" s="19">
        <f>IF($AA28&lt;&gt;"",SUMPRODUCT(('Booking Guest Information'!$A$21:$A$170&lt;&gt;"X")*('Booking Guest Information'!$M$21:$M$170&lt;=GQ$5)*('Booking Guest Information'!$O$21:$O$170&gt;GQ$5)*('Booking Guest Information'!$G$21:$G$170=$AA28)),"")</f>
        <v>0</v>
      </c>
      <c r="GR28" s="19">
        <f>IF($AA28&lt;&gt;"",SUMPRODUCT(('Booking Guest Information'!$A$21:$A$170&lt;&gt;"X")*('Booking Guest Information'!$M$21:$M$170&lt;=GR$5)*('Booking Guest Information'!$O$21:$O$170&gt;GR$5)*('Booking Guest Information'!$G$21:$G$170=$AA28)),"")</f>
        <v>0</v>
      </c>
      <c r="GS28" s="19">
        <f>IF($AA28&lt;&gt;"",SUMPRODUCT(('Booking Guest Information'!$A$21:$A$170&lt;&gt;"X")*('Booking Guest Information'!$M$21:$M$170&lt;=GS$5)*('Booking Guest Information'!$O$21:$O$170&gt;GS$5)*('Booking Guest Information'!$G$21:$G$170=$AA28)),"")</f>
        <v>0</v>
      </c>
      <c r="GT28" s="19">
        <f>IF($AA28&lt;&gt;"",SUMPRODUCT(('Booking Guest Information'!$A$21:$A$170&lt;&gt;"X")*('Booking Guest Information'!$M$21:$M$170&lt;=GT$5)*('Booking Guest Information'!$O$21:$O$170&gt;GT$5)*('Booking Guest Information'!$G$21:$G$170=$AA28)),"")</f>
        <v>0</v>
      </c>
      <c r="GU28" s="19">
        <f>IF($AA28&lt;&gt;"",SUMPRODUCT(('Booking Guest Information'!$A$21:$A$170&lt;&gt;"X")*('Booking Guest Information'!$M$21:$M$170&lt;=GU$5)*('Booking Guest Information'!$O$21:$O$170&gt;GU$5)*('Booking Guest Information'!$G$21:$G$170=$AA28)),"")</f>
        <v>0</v>
      </c>
      <c r="GV28" s="19">
        <f>IF($AA28&lt;&gt;"",SUMPRODUCT(('Booking Guest Information'!$A$21:$A$170&lt;&gt;"X")*('Booking Guest Information'!$M$21:$M$170&lt;=GV$5)*('Booking Guest Information'!$O$21:$O$170&gt;GV$5)*('Booking Guest Information'!$G$21:$G$170=$AA28)),"")</f>
        <v>0</v>
      </c>
      <c r="GW28" s="19">
        <f>IF($AA28&lt;&gt;"",SUMPRODUCT(('Booking Guest Information'!$A$21:$A$170&lt;&gt;"X")*('Booking Guest Information'!$M$21:$M$170&lt;=GW$5)*('Booking Guest Information'!$O$21:$O$170&gt;GW$5)*('Booking Guest Information'!$G$21:$G$170=$AA28)),"")</f>
        <v>0</v>
      </c>
      <c r="GX28" s="19">
        <f>IF($AA28&lt;&gt;"",SUMPRODUCT(('Booking Guest Information'!$A$21:$A$170&lt;&gt;"X")*('Booking Guest Information'!$M$21:$M$170&lt;=GX$5)*('Booking Guest Information'!$O$21:$O$170&gt;GX$5)*('Booking Guest Information'!$G$21:$G$170=$AA28)),"")</f>
        <v>0</v>
      </c>
      <c r="GY28" s="19">
        <f>IF($AA28&lt;&gt;"",SUMPRODUCT(('Booking Guest Information'!$A$21:$A$170&lt;&gt;"X")*('Booking Guest Information'!$M$21:$M$170&lt;=GY$5)*('Booking Guest Information'!$O$21:$O$170&gt;GY$5)*('Booking Guest Information'!$G$21:$G$170=$AA28)),"")</f>
        <v>0</v>
      </c>
      <c r="GZ28" s="19">
        <f>IF($AA28&lt;&gt;"",SUMPRODUCT(('Booking Guest Information'!$A$21:$A$170&lt;&gt;"X")*('Booking Guest Information'!$M$21:$M$170&lt;=GZ$5)*('Booking Guest Information'!$O$21:$O$170&gt;GZ$5)*('Booking Guest Information'!$G$21:$G$170=$AA28)),"")</f>
        <v>0</v>
      </c>
      <c r="HA28" s="19">
        <f>IF($AA28&lt;&gt;"",SUMPRODUCT(('Booking Guest Information'!$A$21:$A$170&lt;&gt;"X")*('Booking Guest Information'!$M$21:$M$170&lt;=HA$5)*('Booking Guest Information'!$O$21:$O$170&gt;HA$5)*('Booking Guest Information'!$G$21:$G$170=$AA28)),"")</f>
        <v>0</v>
      </c>
      <c r="HB28" s="19">
        <f>IF($AA28&lt;&gt;"",SUMPRODUCT(('Booking Guest Information'!$A$21:$A$170&lt;&gt;"X")*('Booking Guest Information'!$M$21:$M$170&lt;=HB$5)*('Booking Guest Information'!$O$21:$O$170&gt;HB$5)*('Booking Guest Information'!$G$21:$G$170=$AA28)),"")</f>
        <v>0</v>
      </c>
      <c r="HC28" s="19">
        <f>IF($AA28&lt;&gt;"",SUMPRODUCT(('Booking Guest Information'!$A$21:$A$170&lt;&gt;"X")*('Booking Guest Information'!$M$21:$M$170&lt;=HC$5)*('Booking Guest Information'!$O$21:$O$170&gt;HC$5)*('Booking Guest Information'!$G$21:$G$170=$AA28)),"")</f>
        <v>0</v>
      </c>
      <c r="HD28" s="19">
        <f>IF($AA28&lt;&gt;"",SUMPRODUCT(('Booking Guest Information'!$A$21:$A$170&lt;&gt;"X")*('Booking Guest Information'!$M$21:$M$170&lt;=HD$5)*('Booking Guest Information'!$O$21:$O$170&gt;HD$5)*('Booking Guest Information'!$G$21:$G$170=$AA28)),"")</f>
        <v>0</v>
      </c>
      <c r="HE28" s="19">
        <f>IF($AA28&lt;&gt;"",SUMPRODUCT(('Booking Guest Information'!$A$21:$A$170&lt;&gt;"X")*('Booking Guest Information'!$M$21:$M$170&lt;=HE$5)*('Booking Guest Information'!$O$21:$O$170&gt;HE$5)*('Booking Guest Information'!$G$21:$G$170=$AA28)),"")</f>
        <v>0</v>
      </c>
      <c r="HF28" s="19">
        <f>IF($AA28&lt;&gt;"",SUMPRODUCT(('Booking Guest Information'!$A$21:$A$170&lt;&gt;"X")*('Booking Guest Information'!$M$21:$M$170&lt;=HF$5)*('Booking Guest Information'!$O$21:$O$170&gt;HF$5)*('Booking Guest Information'!$G$21:$G$170=$AA28)),"")</f>
        <v>0</v>
      </c>
      <c r="HG28" s="19">
        <f>IF($AA28&lt;&gt;"",SUMPRODUCT(('Booking Guest Information'!$A$21:$A$170&lt;&gt;"X")*('Booking Guest Information'!$M$21:$M$170&lt;=HG$5)*('Booking Guest Information'!$O$21:$O$170&gt;HG$5)*('Booking Guest Information'!$G$21:$G$170=$AA28)),"")</f>
        <v>0</v>
      </c>
      <c r="HH28" s="19">
        <f>IF($AA28&lt;&gt;"",SUMPRODUCT(('Booking Guest Information'!$A$21:$A$170&lt;&gt;"X")*('Booking Guest Information'!$M$21:$M$170&lt;=HH$5)*('Booking Guest Information'!$O$21:$O$170&gt;HH$5)*('Booking Guest Information'!$G$21:$G$170=$AA28)),"")</f>
        <v>0</v>
      </c>
      <c r="HI28" s="19">
        <f>IF($AA28&lt;&gt;"",SUMPRODUCT(('Booking Guest Information'!$A$21:$A$170&lt;&gt;"X")*('Booking Guest Information'!$M$21:$M$170&lt;=HI$5)*('Booking Guest Information'!$O$21:$O$170&gt;HI$5)*('Booking Guest Information'!$G$21:$G$170=$AA28)),"")</f>
        <v>0</v>
      </c>
      <c r="HJ28" s="19">
        <f>IF($AA28&lt;&gt;"",SUMPRODUCT(('Booking Guest Information'!$A$21:$A$170&lt;&gt;"X")*('Booking Guest Information'!$M$21:$M$170&lt;=HJ$5)*('Booking Guest Information'!$O$21:$O$170&gt;HJ$5)*('Booking Guest Information'!$G$21:$G$170=$AA28)),"")</f>
        <v>0</v>
      </c>
      <c r="HK28" s="19">
        <f>IF($AA28&lt;&gt;"",SUMPRODUCT(('Booking Guest Information'!$A$21:$A$170&lt;&gt;"X")*('Booking Guest Information'!$M$21:$M$170&lt;=HK$5)*('Booking Guest Information'!$O$21:$O$170&gt;HK$5)*('Booking Guest Information'!$G$21:$G$170=$AA28)),"")</f>
        <v>0</v>
      </c>
      <c r="HL28" s="19">
        <f>IF($AA28&lt;&gt;"",SUMPRODUCT(('Booking Guest Information'!$A$21:$A$170&lt;&gt;"X")*('Booking Guest Information'!$M$21:$M$170&lt;=HL$5)*('Booking Guest Information'!$O$21:$O$170&gt;HL$5)*('Booking Guest Information'!$G$21:$G$170=$AA28)),"")</f>
        <v>0</v>
      </c>
      <c r="HM28" s="19">
        <f>IF($AA28&lt;&gt;"",SUMPRODUCT(('Booking Guest Information'!$A$21:$A$170&lt;&gt;"X")*('Booking Guest Information'!$M$21:$M$170&lt;=HM$5)*('Booking Guest Information'!$O$21:$O$170&gt;HM$5)*('Booking Guest Information'!$G$21:$G$170=$AA28)),"")</f>
        <v>0</v>
      </c>
      <c r="HN28" s="19">
        <f>IF($AA28&lt;&gt;"",SUMPRODUCT(('Booking Guest Information'!$A$21:$A$170&lt;&gt;"X")*('Booking Guest Information'!$M$21:$M$170&lt;=HN$5)*('Booking Guest Information'!$O$21:$O$170&gt;HN$5)*('Booking Guest Information'!$G$21:$G$170=$AA28)),"")</f>
        <v>0</v>
      </c>
      <c r="HO28" s="19">
        <f>IF($AA28&lt;&gt;"",SUMPRODUCT(('Booking Guest Information'!$A$21:$A$170&lt;&gt;"X")*('Booking Guest Information'!$M$21:$M$170&lt;=HO$5)*('Booking Guest Information'!$O$21:$O$170&gt;HO$5)*('Booking Guest Information'!$G$21:$G$170=$AA28)),"")</f>
        <v>0</v>
      </c>
      <c r="HP28" s="19">
        <f>IF($AA28&lt;&gt;"",SUMPRODUCT(('Booking Guest Information'!$A$21:$A$170&lt;&gt;"X")*('Booking Guest Information'!$M$21:$M$170&lt;=HP$5)*('Booking Guest Information'!$O$21:$O$170&gt;HP$5)*('Booking Guest Information'!$G$21:$G$170=$AA28)),"")</f>
        <v>0</v>
      </c>
      <c r="HQ28" s="19">
        <f>IF($AA28&lt;&gt;"",SUMPRODUCT(('Booking Guest Information'!$A$21:$A$170&lt;&gt;"X")*('Booking Guest Information'!$M$21:$M$170&lt;=HQ$5)*('Booking Guest Information'!$O$21:$O$170&gt;HQ$5)*('Booking Guest Information'!$G$21:$G$170=$AA28)),"")</f>
        <v>0</v>
      </c>
      <c r="HR28" s="19">
        <f>IF($AA28&lt;&gt;"",SUMPRODUCT(('Booking Guest Information'!$A$21:$A$170&lt;&gt;"X")*('Booking Guest Information'!$M$21:$M$170&lt;=HR$5)*('Booking Guest Information'!$O$21:$O$170&gt;HR$5)*('Booking Guest Information'!$G$21:$G$170=$AA28)),"")</f>
        <v>0</v>
      </c>
      <c r="HS28" s="19">
        <f>IF($AA28&lt;&gt;"",SUMPRODUCT(('Booking Guest Information'!$A$21:$A$170&lt;&gt;"X")*('Booking Guest Information'!$M$21:$M$170&lt;=HS$5)*('Booking Guest Information'!$O$21:$O$170&gt;HS$5)*('Booking Guest Information'!$G$21:$G$170=$AA28)),"")</f>
        <v>0</v>
      </c>
      <c r="HT28" s="19">
        <f>IF($AA28&lt;&gt;"",SUMPRODUCT(('Booking Guest Information'!$A$21:$A$170&lt;&gt;"X")*('Booking Guest Information'!$M$21:$M$170&lt;=HT$5)*('Booking Guest Information'!$O$21:$O$170&gt;HT$5)*('Booking Guest Information'!$G$21:$G$170=$AA28)),"")</f>
        <v>0</v>
      </c>
      <c r="HU28" s="19">
        <f>IF($AA28&lt;&gt;"",SUMPRODUCT(('Booking Guest Information'!$A$21:$A$170&lt;&gt;"X")*('Booking Guest Information'!$M$21:$M$170&lt;=HU$5)*('Booking Guest Information'!$O$21:$O$170&gt;HU$5)*('Booking Guest Information'!$G$21:$G$170=$AA28)),"")</f>
        <v>0</v>
      </c>
      <c r="HV28" s="19">
        <f>IF($AA28&lt;&gt;"",SUMPRODUCT(('Booking Guest Information'!$A$21:$A$170&lt;&gt;"X")*('Booking Guest Information'!$M$21:$M$170&lt;=HV$5)*('Booking Guest Information'!$O$21:$O$170&gt;HV$5)*('Booking Guest Information'!$G$21:$G$170=$AA28)),"")</f>
        <v>0</v>
      </c>
      <c r="HW28" s="19">
        <f>IF($AA28&lt;&gt;"",SUMPRODUCT(('Booking Guest Information'!$A$21:$A$170&lt;&gt;"X")*('Booking Guest Information'!$M$21:$M$170&lt;=HW$5)*('Booking Guest Information'!$O$21:$O$170&gt;HW$5)*('Booking Guest Information'!$G$21:$G$170=$AA28)),"")</f>
        <v>0</v>
      </c>
      <c r="HX28" s="19">
        <f>IF($AA28&lt;&gt;"",SUMPRODUCT(('Booking Guest Information'!$A$21:$A$170&lt;&gt;"X")*('Booking Guest Information'!$M$21:$M$170&lt;=HX$5)*('Booking Guest Information'!$O$21:$O$170&gt;HX$5)*('Booking Guest Information'!$G$21:$G$170=$AA28)),"")</f>
        <v>0</v>
      </c>
      <c r="HY28" s="19">
        <f>IF($AA28&lt;&gt;"",SUMPRODUCT(('Booking Guest Information'!$A$21:$A$170&lt;&gt;"X")*('Booking Guest Information'!$M$21:$M$170&lt;=HY$5)*('Booking Guest Information'!$O$21:$O$170&gt;HY$5)*('Booking Guest Information'!$G$21:$G$170=$AA28)),"")</f>
        <v>0</v>
      </c>
      <c r="HZ28" s="19">
        <f>IF($AA28&lt;&gt;"",SUMPRODUCT(('Booking Guest Information'!$A$21:$A$170&lt;&gt;"X")*('Booking Guest Information'!$M$21:$M$170&lt;=HZ$5)*('Booking Guest Information'!$O$21:$O$170&gt;HZ$5)*('Booking Guest Information'!$G$21:$G$170=$AA28)),"")</f>
        <v>0</v>
      </c>
      <c r="IA28" s="19">
        <f>IF($AA28&lt;&gt;"",SUMPRODUCT(('Booking Guest Information'!$A$21:$A$170&lt;&gt;"X")*('Booking Guest Information'!$M$21:$M$170&lt;=IA$5)*('Booking Guest Information'!$O$21:$O$170&gt;IA$5)*('Booking Guest Information'!$G$21:$G$170=$AA28)),"")</f>
        <v>0</v>
      </c>
      <c r="IB28" s="19">
        <f>IF($AA28&lt;&gt;"",SUMPRODUCT(('Booking Guest Information'!$A$21:$A$170&lt;&gt;"X")*('Booking Guest Information'!$M$21:$M$170&lt;=IB$5)*('Booking Guest Information'!$O$21:$O$170&gt;IB$5)*('Booking Guest Information'!$G$21:$G$170=$AA28)),"")</f>
        <v>0</v>
      </c>
      <c r="IC28" s="19">
        <f>IF($AA28&lt;&gt;"",SUMPRODUCT(('Booking Guest Information'!$A$21:$A$170&lt;&gt;"X")*('Booking Guest Information'!$M$21:$M$170&lt;=IC$5)*('Booking Guest Information'!$O$21:$O$170&gt;IC$5)*('Booking Guest Information'!$G$21:$G$170=$AA28)),"")</f>
        <v>0</v>
      </c>
      <c r="ID28" s="19">
        <f>IF($AA28&lt;&gt;"",SUMPRODUCT(('Booking Guest Information'!$A$21:$A$170&lt;&gt;"X")*('Booking Guest Information'!$M$21:$M$170&lt;=ID$5)*('Booking Guest Information'!$O$21:$O$170&gt;ID$5)*('Booking Guest Information'!$G$21:$G$170=$AA28)),"")</f>
        <v>0</v>
      </c>
      <c r="IE28" s="19">
        <f>IF($AA28&lt;&gt;"",SUMPRODUCT(('Booking Guest Information'!$A$21:$A$170&lt;&gt;"X")*('Booking Guest Information'!$M$21:$M$170&lt;=IE$5)*('Booking Guest Information'!$O$21:$O$170&gt;IE$5)*('Booking Guest Information'!$G$21:$G$170=$AA28)),"")</f>
        <v>0</v>
      </c>
      <c r="IF28" s="19">
        <f>IF($AA28&lt;&gt;"",SUMPRODUCT(('Booking Guest Information'!$A$21:$A$170&lt;&gt;"X")*('Booking Guest Information'!$M$21:$M$170&lt;=IF$5)*('Booking Guest Information'!$O$21:$O$170&gt;IF$5)*('Booking Guest Information'!$G$21:$G$170=$AA28)),"")</f>
        <v>0</v>
      </c>
      <c r="IG28" s="19">
        <f>IF($AA28&lt;&gt;"",SUMPRODUCT(('Booking Guest Information'!$A$21:$A$170&lt;&gt;"X")*('Booking Guest Information'!$M$21:$M$170&lt;=IG$5)*('Booking Guest Information'!$O$21:$O$170&gt;IG$5)*('Booking Guest Information'!$G$21:$G$170=$AA28)),"")</f>
        <v>0</v>
      </c>
      <c r="IH28" s="19">
        <f>IF($AA28&lt;&gt;"",SUMPRODUCT(('Booking Guest Information'!$A$21:$A$170&lt;&gt;"X")*('Booking Guest Information'!$M$21:$M$170&lt;=IH$5)*('Booking Guest Information'!$O$21:$O$170&gt;IH$5)*('Booking Guest Information'!$G$21:$G$170=$AA28)),"")</f>
        <v>0</v>
      </c>
      <c r="II28" s="19">
        <f>IF($AA28&lt;&gt;"",SUMPRODUCT(('Booking Guest Information'!$A$21:$A$170&lt;&gt;"X")*('Booking Guest Information'!$M$21:$M$170&lt;=II$5)*('Booking Guest Information'!$O$21:$O$170&gt;II$5)*('Booking Guest Information'!$G$21:$G$170=$AA28)),"")</f>
        <v>0</v>
      </c>
      <c r="IJ28" s="19">
        <f>IF($AA28&lt;&gt;"",SUMPRODUCT(('Booking Guest Information'!$A$21:$A$170&lt;&gt;"X")*('Booking Guest Information'!$M$21:$M$170&lt;=IJ$5)*('Booking Guest Information'!$O$21:$O$170&gt;IJ$5)*('Booking Guest Information'!$G$21:$G$170=$AA28)),"")</f>
        <v>0</v>
      </c>
      <c r="IK28" s="19">
        <f>IF($AA28&lt;&gt;"",SUMPRODUCT(('Booking Guest Information'!$A$21:$A$170&lt;&gt;"X")*('Booking Guest Information'!$M$21:$M$170&lt;=IK$5)*('Booking Guest Information'!$O$21:$O$170&gt;IK$5)*('Booking Guest Information'!$G$21:$G$170=$AA28)),"")</f>
        <v>0</v>
      </c>
      <c r="IL28" s="19">
        <f>IF($AA28&lt;&gt;"",SUMPRODUCT(('Booking Guest Information'!$A$21:$A$170&lt;&gt;"X")*('Booking Guest Information'!$M$21:$M$170&lt;=IL$5)*('Booking Guest Information'!$O$21:$O$170&gt;IL$5)*('Booking Guest Information'!$G$21:$G$170=$AA28)),"")</f>
        <v>0</v>
      </c>
      <c r="IM28" s="19">
        <f>IF($AA28&lt;&gt;"",SUMPRODUCT(('Booking Guest Information'!$A$21:$A$170&lt;&gt;"X")*('Booking Guest Information'!$M$21:$M$170&lt;=IM$5)*('Booking Guest Information'!$O$21:$O$170&gt;IM$5)*('Booking Guest Information'!$G$21:$G$170=$AA28)),"")</f>
        <v>0</v>
      </c>
      <c r="IN28" s="19">
        <f>IF($AA28&lt;&gt;"",SUMPRODUCT(('Booking Guest Information'!$A$21:$A$170&lt;&gt;"X")*('Booking Guest Information'!$M$21:$M$170&lt;=IN$5)*('Booking Guest Information'!$O$21:$O$170&gt;IN$5)*('Booking Guest Information'!$G$21:$G$170=$AA28)),"")</f>
        <v>0</v>
      </c>
      <c r="IO28" s="19">
        <f>IF($AA28&lt;&gt;"",SUMPRODUCT(('Booking Guest Information'!$A$21:$A$170&lt;&gt;"X")*('Booking Guest Information'!$M$21:$M$170&lt;=IO$5)*('Booking Guest Information'!$O$21:$O$170&gt;IO$5)*('Booking Guest Information'!$G$21:$G$170=$AA28)),"")</f>
        <v>0</v>
      </c>
      <c r="IP28" s="19">
        <f>IF($AA28&lt;&gt;"",SUMPRODUCT(('Booking Guest Information'!$A$21:$A$170&lt;&gt;"X")*('Booking Guest Information'!$M$21:$M$170&lt;=IP$5)*('Booking Guest Information'!$O$21:$O$170&gt;IP$5)*('Booking Guest Information'!$G$21:$G$170=$AA28)),"")</f>
        <v>0</v>
      </c>
      <c r="IQ28" s="19">
        <f>IF($AA28&lt;&gt;"",SUMPRODUCT(('Booking Guest Information'!$A$21:$A$170&lt;&gt;"X")*('Booking Guest Information'!$M$21:$M$170&lt;=IQ$5)*('Booking Guest Information'!$O$21:$O$170&gt;IQ$5)*('Booking Guest Information'!$G$21:$G$170=$AA28)),"")</f>
        <v>0</v>
      </c>
      <c r="IR28" s="19">
        <f>IF($AA28&lt;&gt;"",SUMPRODUCT(('Booking Guest Information'!$A$21:$A$170&lt;&gt;"X")*('Booking Guest Information'!$M$21:$M$170&lt;=IR$5)*('Booking Guest Information'!$O$21:$O$170&gt;IR$5)*('Booking Guest Information'!$G$21:$G$170=$AA28)),"")</f>
        <v>0</v>
      </c>
      <c r="IS28" s="19">
        <f>IF($AA28&lt;&gt;"",SUMPRODUCT(('Booking Guest Information'!$A$21:$A$170&lt;&gt;"X")*('Booking Guest Information'!$M$21:$M$170&lt;=IS$5)*('Booking Guest Information'!$O$21:$O$170&gt;IS$5)*('Booking Guest Information'!$G$21:$G$170=$AA28)),"")</f>
        <v>0</v>
      </c>
      <c r="IT28" s="19">
        <f>IF($AA28&lt;&gt;"",SUMPRODUCT(('Booking Guest Information'!$A$21:$A$170&lt;&gt;"X")*('Booking Guest Information'!$M$21:$M$170&lt;=IT$5)*('Booking Guest Information'!$O$21:$O$170&gt;IT$5)*('Booking Guest Information'!$G$21:$G$170=$AA28)),"")</f>
        <v>0</v>
      </c>
      <c r="IU28" s="19">
        <f>IF($AA28&lt;&gt;"",SUMPRODUCT(('Booking Guest Information'!$A$21:$A$170&lt;&gt;"X")*('Booking Guest Information'!$M$21:$M$170&lt;=IU$5)*('Booking Guest Information'!$O$21:$O$170&gt;IU$5)*('Booking Guest Information'!$G$21:$G$170=$AA28)),"")</f>
        <v>0</v>
      </c>
      <c r="IV28" s="19">
        <f>IF($AA28&lt;&gt;"",SUMPRODUCT(('Booking Guest Information'!$A$21:$A$170&lt;&gt;"X")*('Booking Guest Information'!$M$21:$M$170&lt;=IV$5)*('Booking Guest Information'!$O$21:$O$170&gt;IV$5)*('Booking Guest Information'!$G$21:$G$170=$AA28)),"")</f>
        <v>0</v>
      </c>
      <c r="IW28" s="19">
        <f>IF($AA28&lt;&gt;"",SUMPRODUCT(('Booking Guest Information'!$A$21:$A$170&lt;&gt;"X")*('Booking Guest Information'!$M$21:$M$170&lt;=IW$5)*('Booking Guest Information'!$O$21:$O$170&gt;IW$5)*('Booking Guest Information'!$G$21:$G$170=$AA28)),"")</f>
        <v>0</v>
      </c>
      <c r="IX28" s="19">
        <f>IF($AA28&lt;&gt;"",SUMPRODUCT(('Booking Guest Information'!$A$21:$A$170&lt;&gt;"X")*('Booking Guest Information'!$M$21:$M$170&lt;=IX$5)*('Booking Guest Information'!$O$21:$O$170&gt;IX$5)*('Booking Guest Information'!$G$21:$G$170=$AA28)),"")</f>
        <v>0</v>
      </c>
      <c r="IY28" s="19">
        <f>IF($AA28&lt;&gt;"",SUMPRODUCT(('Booking Guest Information'!$A$21:$A$170&lt;&gt;"X")*('Booking Guest Information'!$M$21:$M$170&lt;=IY$5)*('Booking Guest Information'!$O$21:$O$170&gt;IY$5)*('Booking Guest Information'!$G$21:$G$170=$AA28)),"")</f>
        <v>0</v>
      </c>
      <c r="IZ28" s="19">
        <f>IF($AA28&lt;&gt;"",SUMPRODUCT(('Booking Guest Information'!$A$21:$A$170&lt;&gt;"X")*('Booking Guest Information'!$M$21:$M$170&lt;=IZ$5)*('Booking Guest Information'!$O$21:$O$170&gt;IZ$5)*('Booking Guest Information'!$G$21:$G$170=$AA28)),"")</f>
        <v>0</v>
      </c>
      <c r="JA28" s="19">
        <f>IF($AA28&lt;&gt;"",SUMPRODUCT(('Booking Guest Information'!$A$21:$A$170&lt;&gt;"X")*('Booking Guest Information'!$M$21:$M$170&lt;=JA$5)*('Booking Guest Information'!$O$21:$O$170&gt;JA$5)*('Booking Guest Information'!$G$21:$G$170=$AA28)),"")</f>
        <v>0</v>
      </c>
      <c r="JB28" s="19">
        <f>IF($AA28&lt;&gt;"",SUMPRODUCT(('Booking Guest Information'!$A$21:$A$170&lt;&gt;"X")*('Booking Guest Information'!$M$21:$M$170&lt;=JB$5)*('Booking Guest Information'!$O$21:$O$170&gt;JB$5)*('Booking Guest Information'!$G$21:$G$170=$AA28)),"")</f>
        <v>0</v>
      </c>
      <c r="JC28" s="19">
        <f>IF($AA28&lt;&gt;"",SUMPRODUCT(('Booking Guest Information'!$A$21:$A$170&lt;&gt;"X")*('Booking Guest Information'!$M$21:$M$170&lt;=JC$5)*('Booking Guest Information'!$O$21:$O$170&gt;JC$5)*('Booking Guest Information'!$G$21:$G$170=$AA28)),"")</f>
        <v>0</v>
      </c>
      <c r="JD28" s="19">
        <f>IF($AA28&lt;&gt;"",SUMPRODUCT(('Booking Guest Information'!$A$21:$A$170&lt;&gt;"X")*('Booking Guest Information'!$M$21:$M$170&lt;=JD$5)*('Booking Guest Information'!$O$21:$O$170&gt;JD$5)*('Booking Guest Information'!$G$21:$G$170=$AA28)),"")</f>
        <v>0</v>
      </c>
      <c r="JE28" s="19">
        <f>IF($AA28&lt;&gt;"",SUMPRODUCT(('Booking Guest Information'!$A$21:$A$170&lt;&gt;"X")*('Booking Guest Information'!$M$21:$M$170&lt;=JE$5)*('Booking Guest Information'!$O$21:$O$170&gt;JE$5)*('Booking Guest Information'!$G$21:$G$170=$AA28)),"")</f>
        <v>0</v>
      </c>
      <c r="JF28" s="19">
        <f>IF($AA28&lt;&gt;"",SUMPRODUCT(('Booking Guest Information'!$A$21:$A$170&lt;&gt;"X")*('Booking Guest Information'!$M$21:$M$170&lt;=JF$5)*('Booking Guest Information'!$O$21:$O$170&gt;JF$5)*('Booking Guest Information'!$G$21:$G$170=$AA28)),"")</f>
        <v>0</v>
      </c>
      <c r="JG28" s="19">
        <f>IF($AA28&lt;&gt;"",SUMPRODUCT(('Booking Guest Information'!$A$21:$A$170&lt;&gt;"X")*('Booking Guest Information'!$M$21:$M$170&lt;=JG$5)*('Booking Guest Information'!$O$21:$O$170&gt;JG$5)*('Booking Guest Information'!$G$21:$G$170=$AA28)),"")</f>
        <v>0</v>
      </c>
      <c r="JH28" s="19">
        <f>IF($AA28&lt;&gt;"",SUMPRODUCT(('Booking Guest Information'!$A$21:$A$170&lt;&gt;"X")*('Booking Guest Information'!$M$21:$M$170&lt;=JH$5)*('Booking Guest Information'!$O$21:$O$170&gt;JH$5)*('Booking Guest Information'!$G$21:$G$170=$AA28)),"")</f>
        <v>0</v>
      </c>
      <c r="JI28" s="19">
        <f>IF($AA28&lt;&gt;"",SUMPRODUCT(('Booking Guest Information'!$A$21:$A$170&lt;&gt;"X")*('Booking Guest Information'!$M$21:$M$170&lt;=JI$5)*('Booking Guest Information'!$O$21:$O$170&gt;JI$5)*('Booking Guest Information'!$G$21:$G$170=$AA28)),"")</f>
        <v>0</v>
      </c>
      <c r="JJ28" s="19">
        <f>IF($AA28&lt;&gt;"",SUMPRODUCT(('Booking Guest Information'!$A$21:$A$170&lt;&gt;"X")*('Booking Guest Information'!$M$21:$M$170&lt;=JJ$5)*('Booking Guest Information'!$O$21:$O$170&gt;JJ$5)*('Booking Guest Information'!$G$21:$G$170=$AA28)),"")</f>
        <v>0</v>
      </c>
      <c r="JK28" s="19">
        <f>IF($AA28&lt;&gt;"",SUMPRODUCT(('Booking Guest Information'!$A$21:$A$170&lt;&gt;"X")*('Booking Guest Information'!$M$21:$M$170&lt;=JK$5)*('Booking Guest Information'!$O$21:$O$170&gt;JK$5)*('Booking Guest Information'!$G$21:$G$170=$AA28)),"")</f>
        <v>0</v>
      </c>
      <c r="JL28" s="19">
        <f>IF($AA28&lt;&gt;"",SUMPRODUCT(('Booking Guest Information'!$A$21:$A$170&lt;&gt;"X")*('Booking Guest Information'!$M$21:$M$170&lt;=JL$5)*('Booking Guest Information'!$O$21:$O$170&gt;JL$5)*('Booking Guest Information'!$G$21:$G$170=$AA28)),"")</f>
        <v>0</v>
      </c>
      <c r="JM28" s="19">
        <f>IF($AA28&lt;&gt;"",SUMPRODUCT(('Booking Guest Information'!$A$21:$A$170&lt;&gt;"X")*('Booking Guest Information'!$M$21:$M$170&lt;=JM$5)*('Booking Guest Information'!$O$21:$O$170&gt;JM$5)*('Booking Guest Information'!$G$21:$G$170=$AA28)),"")</f>
        <v>0</v>
      </c>
      <c r="JN28" s="19">
        <f>IF($AA28&lt;&gt;"",SUMPRODUCT(('Booking Guest Information'!$A$21:$A$170&lt;&gt;"X")*('Booking Guest Information'!$M$21:$M$170&lt;=JN$5)*('Booking Guest Information'!$O$21:$O$170&gt;JN$5)*('Booking Guest Information'!$G$21:$G$170=$AA28)),"")</f>
        <v>0</v>
      </c>
      <c r="JO28" s="19">
        <f>IF($AA28&lt;&gt;"",SUMPRODUCT(('Booking Guest Information'!$A$21:$A$170&lt;&gt;"X")*('Booking Guest Information'!$M$21:$M$170&lt;=JO$5)*('Booking Guest Information'!$O$21:$O$170&gt;JO$5)*('Booking Guest Information'!$G$21:$G$170=$AA28)),"")</f>
        <v>0</v>
      </c>
      <c r="JP28" s="19">
        <f>IF($AA28&lt;&gt;"",SUMPRODUCT(('Booking Guest Information'!$A$21:$A$170&lt;&gt;"X")*('Booking Guest Information'!$M$21:$M$170&lt;=JP$5)*('Booking Guest Information'!$O$21:$O$170&gt;JP$5)*('Booking Guest Information'!$G$21:$G$170=$AA28)),"")</f>
        <v>0</v>
      </c>
      <c r="JQ28" s="19">
        <f>IF($AA28&lt;&gt;"",SUMPRODUCT(('Booking Guest Information'!$A$21:$A$170&lt;&gt;"X")*('Booking Guest Information'!$M$21:$M$170&lt;=JQ$5)*('Booking Guest Information'!$O$21:$O$170&gt;JQ$5)*('Booking Guest Information'!$G$21:$G$170=$AA28)),"")</f>
        <v>0</v>
      </c>
      <c r="JR28" s="19">
        <f>IF($AA28&lt;&gt;"",SUMPRODUCT(('Booking Guest Information'!$A$21:$A$170&lt;&gt;"X")*('Booking Guest Information'!$M$21:$M$170&lt;=JR$5)*('Booking Guest Information'!$O$21:$O$170&gt;JR$5)*('Booking Guest Information'!$G$21:$G$170=$AA28)),"")</f>
        <v>0</v>
      </c>
      <c r="JS28" s="19">
        <f>IF($AA28&lt;&gt;"",SUMPRODUCT(('Booking Guest Information'!$A$21:$A$170&lt;&gt;"X")*('Booking Guest Information'!$M$21:$M$170&lt;=JS$5)*('Booking Guest Information'!$O$21:$O$170&gt;JS$5)*('Booking Guest Information'!$G$21:$G$170=$AA28)),"")</f>
        <v>0</v>
      </c>
      <c r="JT28" s="19">
        <f>IF($AA28&lt;&gt;"",SUMPRODUCT(('Booking Guest Information'!$A$21:$A$170&lt;&gt;"X")*('Booking Guest Information'!$M$21:$M$170&lt;=JT$5)*('Booking Guest Information'!$O$21:$O$170&gt;JT$5)*('Booking Guest Information'!$G$21:$G$170=$AA28)),"")</f>
        <v>0</v>
      </c>
      <c r="JU28" s="19">
        <f>IF($AA28&lt;&gt;"",SUMPRODUCT(('Booking Guest Information'!$A$21:$A$170&lt;&gt;"X")*('Booking Guest Information'!$M$21:$M$170&lt;=JU$5)*('Booking Guest Information'!$O$21:$O$170&gt;JU$5)*('Booking Guest Information'!$G$21:$G$170=$AA28)),"")</f>
        <v>0</v>
      </c>
      <c r="JV28" s="19">
        <f>IF($AA28&lt;&gt;"",SUMPRODUCT(('Booking Guest Information'!$A$21:$A$170&lt;&gt;"X")*('Booking Guest Information'!$M$21:$M$170&lt;=JV$5)*('Booking Guest Information'!$O$21:$O$170&gt;JV$5)*('Booking Guest Information'!$G$21:$G$170=$AA28)),"")</f>
        <v>0</v>
      </c>
      <c r="JW28" s="19">
        <f>IF($AA28&lt;&gt;"",SUMPRODUCT(('Booking Guest Information'!$A$21:$A$170&lt;&gt;"X")*('Booking Guest Information'!$M$21:$M$170&lt;=JW$5)*('Booking Guest Information'!$O$21:$O$170&gt;JW$5)*('Booking Guest Information'!$G$21:$G$170=$AA28)),"")</f>
        <v>0</v>
      </c>
      <c r="JX28" s="19">
        <f>IF($AA28&lt;&gt;"",SUMPRODUCT(('Booking Guest Information'!$A$21:$A$170&lt;&gt;"X")*('Booking Guest Information'!$M$21:$M$170&lt;=JX$5)*('Booking Guest Information'!$O$21:$O$170&gt;JX$5)*('Booking Guest Information'!$G$21:$G$170=$AA28)),"")</f>
        <v>0</v>
      </c>
      <c r="JY28" s="19">
        <f>IF($AA28&lt;&gt;"",SUMPRODUCT(('Booking Guest Information'!$A$21:$A$170&lt;&gt;"X")*('Booking Guest Information'!$M$21:$M$170&lt;=JY$5)*('Booking Guest Information'!$O$21:$O$170&gt;JY$5)*('Booking Guest Information'!$G$21:$G$170=$AA28)),"")</f>
        <v>0</v>
      </c>
      <c r="JZ28" s="19">
        <f>IF($AA28&lt;&gt;"",SUMPRODUCT(('Booking Guest Information'!$A$21:$A$170&lt;&gt;"X")*('Booking Guest Information'!$M$21:$M$170&lt;=JZ$5)*('Booking Guest Information'!$O$21:$O$170&gt;JZ$5)*('Booking Guest Information'!$G$21:$G$170=$AA28)),"")</f>
        <v>0</v>
      </c>
      <c r="KA28" s="19">
        <f>IF($AA28&lt;&gt;"",SUMPRODUCT(('Booking Guest Information'!$A$21:$A$170&lt;&gt;"X")*('Booking Guest Information'!$M$21:$M$170&lt;=KA$5)*('Booking Guest Information'!$O$21:$O$170&gt;KA$5)*('Booking Guest Information'!$G$21:$G$170=$AA28)),"")</f>
        <v>0</v>
      </c>
      <c r="KB28" s="19">
        <f>IF($AA28&lt;&gt;"",SUMPRODUCT(('Booking Guest Information'!$A$21:$A$170&lt;&gt;"X")*('Booking Guest Information'!$M$21:$M$170&lt;=KB$5)*('Booking Guest Information'!$O$21:$O$170&gt;KB$5)*('Booking Guest Information'!$G$21:$G$170=$AA28)),"")</f>
        <v>0</v>
      </c>
      <c r="KC28" s="19">
        <f>IF($AA28&lt;&gt;"",SUMPRODUCT(('Booking Guest Information'!$A$21:$A$170&lt;&gt;"X")*('Booking Guest Information'!$M$21:$M$170&lt;=KC$5)*('Booking Guest Information'!$O$21:$O$170&gt;KC$5)*('Booking Guest Information'!$G$21:$G$170=$AA28)),"")</f>
        <v>0</v>
      </c>
      <c r="KD28" s="19">
        <f>IF($AA28&lt;&gt;"",SUMPRODUCT(('Booking Guest Information'!$A$21:$A$170&lt;&gt;"X")*('Booking Guest Information'!$M$21:$M$170&lt;=KD$5)*('Booking Guest Information'!$O$21:$O$170&gt;KD$5)*('Booking Guest Information'!$G$21:$G$170=$AA28)),"")</f>
        <v>0</v>
      </c>
      <c r="KE28" s="19">
        <f>IF($AA28&lt;&gt;"",SUMPRODUCT(('Booking Guest Information'!$A$21:$A$170&lt;&gt;"X")*('Booking Guest Information'!$M$21:$M$170&lt;=KE$5)*('Booking Guest Information'!$O$21:$O$170&gt;KE$5)*('Booking Guest Information'!$G$21:$G$170=$AA28)),"")</f>
        <v>0</v>
      </c>
      <c r="KF28" s="19">
        <f>IF($AA28&lt;&gt;"",SUMPRODUCT(('Booking Guest Information'!$A$21:$A$170&lt;&gt;"X")*('Booking Guest Information'!$M$21:$M$170&lt;=KF$5)*('Booking Guest Information'!$O$21:$O$170&gt;KF$5)*('Booking Guest Information'!$G$21:$G$170=$AA28)),"")</f>
        <v>0</v>
      </c>
      <c r="KG28" s="19">
        <f>IF($AA28&lt;&gt;"",SUMPRODUCT(('Booking Guest Information'!$A$21:$A$170&lt;&gt;"X")*('Booking Guest Information'!$M$21:$M$170&lt;=KG$5)*('Booking Guest Information'!$O$21:$O$170&gt;KG$5)*('Booking Guest Information'!$G$21:$G$170=$AA28)),"")</f>
        <v>0</v>
      </c>
      <c r="KH28" s="19">
        <f>IF($AA28&lt;&gt;"",SUMPRODUCT(('Booking Guest Information'!$A$21:$A$170&lt;&gt;"X")*('Booking Guest Information'!$M$21:$M$170&lt;=KH$5)*('Booking Guest Information'!$O$21:$O$170&gt;KH$5)*('Booking Guest Information'!$G$21:$G$170=$AA28)),"")</f>
        <v>0</v>
      </c>
      <c r="KI28" s="19">
        <f>IF($AA28&lt;&gt;"",SUMPRODUCT(('Booking Guest Information'!$A$21:$A$170&lt;&gt;"X")*('Booking Guest Information'!$M$21:$M$170&lt;=KI$5)*('Booking Guest Information'!$O$21:$O$170&gt;KI$5)*('Booking Guest Information'!$G$21:$G$170=$AA28)),"")</f>
        <v>0</v>
      </c>
      <c r="KJ28" s="19">
        <f>IF($AA28&lt;&gt;"",SUMPRODUCT(('Booking Guest Information'!$A$21:$A$170&lt;&gt;"X")*('Booking Guest Information'!$M$21:$M$170&lt;=KJ$5)*('Booking Guest Information'!$O$21:$O$170&gt;KJ$5)*('Booking Guest Information'!$G$21:$G$170=$AA28)),"")</f>
        <v>0</v>
      </c>
      <c r="KK28" s="19">
        <f>IF($AA28&lt;&gt;"",SUMPRODUCT(('Booking Guest Information'!$A$21:$A$170&lt;&gt;"X")*('Booking Guest Information'!$M$21:$M$170&lt;=KK$5)*('Booking Guest Information'!$O$21:$O$170&gt;KK$5)*('Booking Guest Information'!$G$21:$G$170=$AA28)),"")</f>
        <v>0</v>
      </c>
      <c r="KL28" s="19">
        <f>IF($AA28&lt;&gt;"",SUMPRODUCT(('Booking Guest Information'!$A$21:$A$170&lt;&gt;"X")*('Booking Guest Information'!$M$21:$M$170&lt;=KL$5)*('Booking Guest Information'!$O$21:$O$170&gt;KL$5)*('Booking Guest Information'!$G$21:$G$170=$AA28)),"")</f>
        <v>0</v>
      </c>
      <c r="KM28" s="19">
        <f>IF($AA28&lt;&gt;"",SUMPRODUCT(('Booking Guest Information'!$A$21:$A$170&lt;&gt;"X")*('Booking Guest Information'!$M$21:$M$170&lt;=KM$5)*('Booking Guest Information'!$O$21:$O$170&gt;KM$5)*('Booking Guest Information'!$G$21:$G$170=$AA28)),"")</f>
        <v>0</v>
      </c>
      <c r="KN28" s="19">
        <f>IF($AA28&lt;&gt;"",SUMPRODUCT(('Booking Guest Information'!$A$21:$A$170&lt;&gt;"X")*('Booking Guest Information'!$M$21:$M$170&lt;=KN$5)*('Booking Guest Information'!$O$21:$O$170&gt;KN$5)*('Booking Guest Information'!$G$21:$G$170=$AA28)),"")</f>
        <v>0</v>
      </c>
      <c r="KO28" s="19">
        <f>IF($AA28&lt;&gt;"",SUMPRODUCT(('Booking Guest Information'!$A$21:$A$170&lt;&gt;"X")*('Booking Guest Information'!$M$21:$M$170&lt;=KO$5)*('Booking Guest Information'!$O$21:$O$170&gt;KO$5)*('Booking Guest Information'!$G$21:$G$170=$AA28)),"")</f>
        <v>0</v>
      </c>
      <c r="KP28" s="19">
        <f>IF($AA28&lt;&gt;"",SUMPRODUCT(('Booking Guest Information'!$A$21:$A$170&lt;&gt;"X")*('Booking Guest Information'!$M$21:$M$170&lt;=KP$5)*('Booking Guest Information'!$O$21:$O$170&gt;KP$5)*('Booking Guest Information'!$G$21:$G$170=$AA28)),"")</f>
        <v>0</v>
      </c>
      <c r="KQ28" s="19">
        <f>IF($AA28&lt;&gt;"",SUMPRODUCT(('Booking Guest Information'!$A$21:$A$170&lt;&gt;"X")*('Booking Guest Information'!$M$21:$M$170&lt;=KQ$5)*('Booking Guest Information'!$O$21:$O$170&gt;KQ$5)*('Booking Guest Information'!$G$21:$G$170=$AA28)),"")</f>
        <v>0</v>
      </c>
      <c r="KR28" s="19">
        <f>IF($AA28&lt;&gt;"",SUMPRODUCT(('Booking Guest Information'!$A$21:$A$170&lt;&gt;"X")*('Booking Guest Information'!$M$21:$M$170&lt;=KR$5)*('Booking Guest Information'!$O$21:$O$170&gt;KR$5)*('Booking Guest Information'!$G$21:$G$170=$AA28)),"")</f>
        <v>0</v>
      </c>
      <c r="KS28" s="19">
        <f>IF($AA28&lt;&gt;"",SUMPRODUCT(('Booking Guest Information'!$A$21:$A$170&lt;&gt;"X")*('Booking Guest Information'!$M$21:$M$170&lt;=KS$5)*('Booking Guest Information'!$O$21:$O$170&gt;KS$5)*('Booking Guest Information'!$G$21:$G$170=$AA28)),"")</f>
        <v>0</v>
      </c>
      <c r="KT28" s="19">
        <f>IF($AA28&lt;&gt;"",SUMPRODUCT(('Booking Guest Information'!$A$21:$A$170&lt;&gt;"X")*('Booking Guest Information'!$M$21:$M$170&lt;=KT$5)*('Booking Guest Information'!$O$21:$O$170&gt;KT$5)*('Booking Guest Information'!$G$21:$G$170=$AA28)),"")</f>
        <v>0</v>
      </c>
      <c r="KU28" s="19">
        <f>IF($AA28&lt;&gt;"",SUMPRODUCT(('Booking Guest Information'!$A$21:$A$170&lt;&gt;"X")*('Booking Guest Information'!$M$21:$M$170&lt;=KU$5)*('Booking Guest Information'!$O$21:$O$170&gt;KU$5)*('Booking Guest Information'!$G$21:$G$170=$AA28)),"")</f>
        <v>0</v>
      </c>
      <c r="KV28" s="19">
        <f>IF($AA28&lt;&gt;"",SUMPRODUCT(('Booking Guest Information'!$A$21:$A$170&lt;&gt;"X")*('Booking Guest Information'!$M$21:$M$170&lt;=KV$5)*('Booking Guest Information'!$O$21:$O$170&gt;KV$5)*('Booking Guest Information'!$G$21:$G$170=$AA28)),"")</f>
        <v>0</v>
      </c>
      <c r="KW28" s="19">
        <f>IF($AA28&lt;&gt;"",SUMPRODUCT(('Booking Guest Information'!$A$21:$A$170&lt;&gt;"X")*('Booking Guest Information'!$M$21:$M$170&lt;=KW$5)*('Booking Guest Information'!$O$21:$O$170&gt;KW$5)*('Booking Guest Information'!$G$21:$G$170=$AA28)),"")</f>
        <v>0</v>
      </c>
      <c r="KX28" s="19">
        <f>IF($AA28&lt;&gt;"",SUMPRODUCT(('Booking Guest Information'!$A$21:$A$170&lt;&gt;"X")*('Booking Guest Information'!$M$21:$M$170&lt;=KX$5)*('Booking Guest Information'!$O$21:$O$170&gt;KX$5)*('Booking Guest Information'!$G$21:$G$170=$AA28)),"")</f>
        <v>0</v>
      </c>
      <c r="KY28" s="19">
        <f>IF($AA28&lt;&gt;"",SUMPRODUCT(('Booking Guest Information'!$A$21:$A$170&lt;&gt;"X")*('Booking Guest Information'!$M$21:$M$170&lt;=KY$5)*('Booking Guest Information'!$O$21:$O$170&gt;KY$5)*('Booking Guest Information'!$G$21:$G$170=$AA28)),"")</f>
        <v>0</v>
      </c>
      <c r="KZ28" s="19">
        <f>IF($AA28&lt;&gt;"",SUMPRODUCT(('Booking Guest Information'!$A$21:$A$170&lt;&gt;"X")*('Booking Guest Information'!$M$21:$M$170&lt;=KZ$5)*('Booking Guest Information'!$O$21:$O$170&gt;KZ$5)*('Booking Guest Information'!$G$21:$G$170=$AA28)),"")</f>
        <v>0</v>
      </c>
      <c r="LA28" s="19">
        <f>IF($AA28&lt;&gt;"",SUMPRODUCT(('Booking Guest Information'!$A$21:$A$170&lt;&gt;"X")*('Booking Guest Information'!$M$21:$M$170&lt;=LA$5)*('Booking Guest Information'!$O$21:$O$170&gt;LA$5)*('Booking Guest Information'!$G$21:$G$170=$AA28)),"")</f>
        <v>0</v>
      </c>
      <c r="LB28" s="19">
        <f>IF($AA28&lt;&gt;"",SUMPRODUCT(('Booking Guest Information'!$A$21:$A$170&lt;&gt;"X")*('Booking Guest Information'!$M$21:$M$170&lt;=LB$5)*('Booking Guest Information'!$O$21:$O$170&gt;LB$5)*('Booking Guest Information'!$G$21:$G$170=$AA28)),"")</f>
        <v>0</v>
      </c>
      <c r="LC28" s="19">
        <f>IF($AA28&lt;&gt;"",SUMPRODUCT(('Booking Guest Information'!$A$21:$A$170&lt;&gt;"X")*('Booking Guest Information'!$M$21:$M$170&lt;=LC$5)*('Booking Guest Information'!$O$21:$O$170&gt;LC$5)*('Booking Guest Information'!$G$21:$G$170=$AA28)),"")</f>
        <v>0</v>
      </c>
      <c r="LD28" s="19">
        <f>IF($AA28&lt;&gt;"",SUMPRODUCT(('Booking Guest Information'!$A$21:$A$170&lt;&gt;"X")*('Booking Guest Information'!$M$21:$M$170&lt;=LD$5)*('Booking Guest Information'!$O$21:$O$170&gt;LD$5)*('Booking Guest Information'!$G$21:$G$170=$AA28)),"")</f>
        <v>0</v>
      </c>
      <c r="LE28" s="19">
        <f>IF($AA28&lt;&gt;"",SUMPRODUCT(('Booking Guest Information'!$A$21:$A$170&lt;&gt;"X")*('Booking Guest Information'!$M$21:$M$170&lt;=LE$5)*('Booking Guest Information'!$O$21:$O$170&gt;LE$5)*('Booking Guest Information'!$G$21:$G$170=$AA28)),"")</f>
        <v>0</v>
      </c>
      <c r="LF28" s="19">
        <f>IF($AA28&lt;&gt;"",SUMPRODUCT(('Booking Guest Information'!$A$21:$A$170&lt;&gt;"X")*('Booking Guest Information'!$M$21:$M$170&lt;=LF$5)*('Booking Guest Information'!$O$21:$O$170&gt;LF$5)*('Booking Guest Information'!$G$21:$G$170=$AA28)),"")</f>
        <v>0</v>
      </c>
      <c r="LG28" s="19">
        <f>IF($AA28&lt;&gt;"",SUMPRODUCT(('Booking Guest Information'!$A$21:$A$170&lt;&gt;"X")*('Booking Guest Information'!$M$21:$M$170&lt;=LG$5)*('Booking Guest Information'!$O$21:$O$170&gt;LG$5)*('Booking Guest Information'!$G$21:$G$170=$AA28)),"")</f>
        <v>0</v>
      </c>
      <c r="LH28" s="19">
        <f>IF($AA28&lt;&gt;"",SUMPRODUCT(('Booking Guest Information'!$A$21:$A$170&lt;&gt;"X")*('Booking Guest Information'!$M$21:$M$170&lt;=LH$5)*('Booking Guest Information'!$O$21:$O$170&gt;LH$5)*('Booking Guest Information'!$G$21:$G$170=$AA28)),"")</f>
        <v>0</v>
      </c>
      <c r="LI28" s="19">
        <f>IF($AA28&lt;&gt;"",SUMPRODUCT(('Booking Guest Information'!$A$21:$A$170&lt;&gt;"X")*('Booking Guest Information'!$M$21:$M$170&lt;=LI$5)*('Booking Guest Information'!$O$21:$O$170&gt;LI$5)*('Booking Guest Information'!$G$21:$G$170=$AA28)),"")</f>
        <v>0</v>
      </c>
      <c r="LJ28" s="19">
        <f>IF($AA28&lt;&gt;"",SUMPRODUCT(('Booking Guest Information'!$A$21:$A$170&lt;&gt;"X")*('Booking Guest Information'!$M$21:$M$170&lt;=LJ$5)*('Booking Guest Information'!$O$21:$O$170&gt;LJ$5)*('Booking Guest Information'!$G$21:$G$170=$AA28)),"")</f>
        <v>0</v>
      </c>
      <c r="LK28" s="19">
        <f>IF($AA28&lt;&gt;"",SUMPRODUCT(('Booking Guest Information'!$A$21:$A$170&lt;&gt;"X")*('Booking Guest Information'!$M$21:$M$170&lt;=LK$5)*('Booking Guest Information'!$O$21:$O$170&gt;LK$5)*('Booking Guest Information'!$G$21:$G$170=$AA28)),"")</f>
        <v>0</v>
      </c>
      <c r="LL28" s="19">
        <f>IF($AA28&lt;&gt;"",SUMPRODUCT(('Booking Guest Information'!$A$21:$A$170&lt;&gt;"X")*('Booking Guest Information'!$M$21:$M$170&lt;=LL$5)*('Booking Guest Information'!$O$21:$O$170&gt;LL$5)*('Booking Guest Information'!$G$21:$G$170=$AA28)),"")</f>
        <v>0</v>
      </c>
      <c r="LM28" s="19">
        <f>IF($AA28&lt;&gt;"",SUMPRODUCT(('Booking Guest Information'!$A$21:$A$170&lt;&gt;"X")*('Booking Guest Information'!$M$21:$M$170&lt;=LM$5)*('Booking Guest Information'!$O$21:$O$170&gt;LM$5)*('Booking Guest Information'!$G$21:$G$170=$AA28)),"")</f>
        <v>0</v>
      </c>
      <c r="LN28" s="19">
        <f>IF($AA28&lt;&gt;"",SUMPRODUCT(('Booking Guest Information'!$A$21:$A$170&lt;&gt;"X")*('Booking Guest Information'!$M$21:$M$170&lt;=LN$5)*('Booking Guest Information'!$O$21:$O$170&gt;LN$5)*('Booking Guest Information'!$G$21:$G$170=$AA28)),"")</f>
        <v>0</v>
      </c>
      <c r="LO28" s="19">
        <f>IF($AA28&lt;&gt;"",SUMPRODUCT(('Booking Guest Information'!$A$21:$A$170&lt;&gt;"X")*('Booking Guest Information'!$M$21:$M$170&lt;=LO$5)*('Booking Guest Information'!$O$21:$O$170&gt;LO$5)*('Booking Guest Information'!$G$21:$G$170=$AA28)),"")</f>
        <v>0</v>
      </c>
      <c r="LP28" s="19">
        <f>IF($AA28&lt;&gt;"",SUMPRODUCT(('Booking Guest Information'!$A$21:$A$170&lt;&gt;"X")*('Booking Guest Information'!$M$21:$M$170&lt;=LP$5)*('Booking Guest Information'!$O$21:$O$170&gt;LP$5)*('Booking Guest Information'!$G$21:$G$170=$AA28)),"")</f>
        <v>0</v>
      </c>
      <c r="LQ28" s="19">
        <f>IF($AA28&lt;&gt;"",SUMPRODUCT(('Booking Guest Information'!$A$21:$A$170&lt;&gt;"X")*('Booking Guest Information'!$M$21:$M$170&lt;=LQ$5)*('Booking Guest Information'!$O$21:$O$170&gt;LQ$5)*('Booking Guest Information'!$G$21:$G$170=$AA28)),"")</f>
        <v>0</v>
      </c>
      <c r="LR28" s="19">
        <f>IF($AA28&lt;&gt;"",SUMPRODUCT(('Booking Guest Information'!$A$21:$A$170&lt;&gt;"X")*('Booking Guest Information'!$M$21:$M$170&lt;=LR$5)*('Booking Guest Information'!$O$21:$O$170&gt;LR$5)*('Booking Guest Information'!$G$21:$G$170=$AA28)),"")</f>
        <v>0</v>
      </c>
      <c r="LS28" s="19">
        <f>IF($AA28&lt;&gt;"",SUMPRODUCT(('Booking Guest Information'!$A$21:$A$170&lt;&gt;"X")*('Booking Guest Information'!$M$21:$M$170&lt;=LS$5)*('Booking Guest Information'!$O$21:$O$170&gt;LS$5)*('Booking Guest Information'!$G$21:$G$170=$AA28)),"")</f>
        <v>0</v>
      </c>
      <c r="LT28" s="19">
        <f>IF($AA28&lt;&gt;"",SUMPRODUCT(('Booking Guest Information'!$A$21:$A$170&lt;&gt;"X")*('Booking Guest Information'!$M$21:$M$170&lt;=LT$5)*('Booking Guest Information'!$O$21:$O$170&gt;LT$5)*('Booking Guest Information'!$G$21:$G$170=$AA28)),"")</f>
        <v>0</v>
      </c>
      <c r="LU28" s="19">
        <f>IF($AA28&lt;&gt;"",SUMPRODUCT(('Booking Guest Information'!$A$21:$A$170&lt;&gt;"X")*('Booking Guest Information'!$M$21:$M$170&lt;=LU$5)*('Booking Guest Information'!$O$21:$O$170&gt;LU$5)*('Booking Guest Information'!$G$21:$G$170=$AA28)),"")</f>
        <v>0</v>
      </c>
      <c r="LV28" s="19">
        <f>IF($AA28&lt;&gt;"",SUMPRODUCT(('Booking Guest Information'!$A$21:$A$170&lt;&gt;"X")*('Booking Guest Information'!$M$21:$M$170&lt;=LV$5)*('Booking Guest Information'!$O$21:$O$170&gt;LV$5)*('Booking Guest Information'!$G$21:$G$170=$AA28)),"")</f>
        <v>0</v>
      </c>
      <c r="LW28" s="19">
        <f>IF($AA28&lt;&gt;"",SUMPRODUCT(('Booking Guest Information'!$A$21:$A$170&lt;&gt;"X")*('Booking Guest Information'!$M$21:$M$170&lt;=LW$5)*('Booking Guest Information'!$O$21:$O$170&gt;LW$5)*('Booking Guest Information'!$G$21:$G$170=$AA28)),"")</f>
        <v>0</v>
      </c>
      <c r="LX28" s="19">
        <f>IF($AA28&lt;&gt;"",SUMPRODUCT(('Booking Guest Information'!$A$21:$A$170&lt;&gt;"X")*('Booking Guest Information'!$M$21:$M$170&lt;=LX$5)*('Booking Guest Information'!$O$21:$O$170&gt;LX$5)*('Booking Guest Information'!$G$21:$G$170=$AA28)),"")</f>
        <v>0</v>
      </c>
      <c r="LY28" s="19">
        <f>IF($AA28&lt;&gt;"",SUMPRODUCT(('Booking Guest Information'!$A$21:$A$170&lt;&gt;"X")*('Booking Guest Information'!$M$21:$M$170&lt;=LY$5)*('Booking Guest Information'!$O$21:$O$170&gt;LY$5)*('Booking Guest Information'!$G$21:$G$170=$AA28)),"")</f>
        <v>0</v>
      </c>
      <c r="LZ28" s="19">
        <f>IF($AA28&lt;&gt;"",SUMPRODUCT(('Booking Guest Information'!$A$21:$A$170&lt;&gt;"X")*('Booking Guest Information'!$M$21:$M$170&lt;=LZ$5)*('Booking Guest Information'!$O$21:$O$170&gt;LZ$5)*('Booking Guest Information'!$G$21:$G$170=$AA28)),"")</f>
        <v>0</v>
      </c>
      <c r="MA28" s="19">
        <f>IF($AA28&lt;&gt;"",SUMPRODUCT(('Booking Guest Information'!$A$21:$A$170&lt;&gt;"X")*('Booking Guest Information'!$M$21:$M$170&lt;=MA$5)*('Booking Guest Information'!$O$21:$O$170&gt;MA$5)*('Booking Guest Information'!$G$21:$G$170=$AA28)),"")</f>
        <v>0</v>
      </c>
      <c r="MB28" s="19">
        <f>IF($AA28&lt;&gt;"",SUMPRODUCT(('Booking Guest Information'!$A$21:$A$170&lt;&gt;"X")*('Booking Guest Information'!$M$21:$M$170&lt;=MB$5)*('Booking Guest Information'!$O$21:$O$170&gt;MB$5)*('Booking Guest Information'!$G$21:$G$170=$AA28)),"")</f>
        <v>0</v>
      </c>
      <c r="MC28" s="19">
        <f>IF($AA28&lt;&gt;"",SUMPRODUCT(('Booking Guest Information'!$A$21:$A$170&lt;&gt;"X")*('Booking Guest Information'!$M$21:$M$170&lt;=MC$5)*('Booking Guest Information'!$O$21:$O$170&gt;MC$5)*('Booking Guest Information'!$G$21:$G$170=$AA28)),"")</f>
        <v>0</v>
      </c>
      <c r="MD28" s="19">
        <f>IF($AA28&lt;&gt;"",SUMPRODUCT(('Booking Guest Information'!$A$21:$A$170&lt;&gt;"X")*('Booking Guest Information'!$M$21:$M$170&lt;=MD$5)*('Booking Guest Information'!$O$21:$O$170&gt;MD$5)*('Booking Guest Information'!$G$21:$G$170=$AA28)),"")</f>
        <v>0</v>
      </c>
      <c r="ME28" s="19">
        <f>IF($AA28&lt;&gt;"",SUMPRODUCT(('Booking Guest Information'!$A$21:$A$170&lt;&gt;"X")*('Booking Guest Information'!$M$21:$M$170&lt;=ME$5)*('Booking Guest Information'!$O$21:$O$170&gt;ME$5)*('Booking Guest Information'!$G$21:$G$170=$AA28)),"")</f>
        <v>0</v>
      </c>
      <c r="MF28" s="19">
        <f>IF($AA28&lt;&gt;"",SUMPRODUCT(('Booking Guest Information'!$A$21:$A$170&lt;&gt;"X")*('Booking Guest Information'!$M$21:$M$170&lt;=MF$5)*('Booking Guest Information'!$O$21:$O$170&gt;MF$5)*('Booking Guest Information'!$G$21:$G$170=$AA28)),"")</f>
        <v>0</v>
      </c>
      <c r="MG28" s="19">
        <f>IF($AA28&lt;&gt;"",SUMPRODUCT(('Booking Guest Information'!$A$21:$A$170&lt;&gt;"X")*('Booking Guest Information'!$M$21:$M$170&lt;=MG$5)*('Booking Guest Information'!$O$21:$O$170&gt;MG$5)*('Booking Guest Information'!$G$21:$G$170=$AA28)),"")</f>
        <v>0</v>
      </c>
      <c r="MH28" s="19">
        <f>IF($AA28&lt;&gt;"",SUMPRODUCT(('Booking Guest Information'!$A$21:$A$170&lt;&gt;"X")*('Booking Guest Information'!$M$21:$M$170&lt;=MH$5)*('Booking Guest Information'!$O$21:$O$170&gt;MH$5)*('Booking Guest Information'!$G$21:$G$170=$AA28)),"")</f>
        <v>0</v>
      </c>
      <c r="MI28" s="19">
        <f>IF($AA28&lt;&gt;"",SUMPRODUCT(('Booking Guest Information'!$A$21:$A$170&lt;&gt;"X")*('Booking Guest Information'!$M$21:$M$170&lt;=MI$5)*('Booking Guest Information'!$O$21:$O$170&gt;MI$5)*('Booking Guest Information'!$G$21:$G$170=$AA28)),"")</f>
        <v>0</v>
      </c>
      <c r="MJ28" s="19">
        <f>IF($AA28&lt;&gt;"",SUMPRODUCT(('Booking Guest Information'!$A$21:$A$170&lt;&gt;"X")*('Booking Guest Information'!$M$21:$M$170&lt;=MJ$5)*('Booking Guest Information'!$O$21:$O$170&gt;MJ$5)*('Booking Guest Information'!$G$21:$G$170=$AA28)),"")</f>
        <v>0</v>
      </c>
      <c r="MK28" s="19">
        <f>IF($AA28&lt;&gt;"",SUMPRODUCT(('Booking Guest Information'!$A$21:$A$170&lt;&gt;"X")*('Booking Guest Information'!$M$21:$M$170&lt;=MK$5)*('Booking Guest Information'!$O$21:$O$170&gt;MK$5)*('Booking Guest Information'!$G$21:$G$170=$AA28)),"")</f>
        <v>0</v>
      </c>
      <c r="ML28" s="19">
        <f>IF($AA28&lt;&gt;"",SUMPRODUCT(('Booking Guest Information'!$A$21:$A$170&lt;&gt;"X")*('Booking Guest Information'!$M$21:$M$170&lt;=ML$5)*('Booking Guest Information'!$O$21:$O$170&gt;ML$5)*('Booking Guest Information'!$G$21:$G$170=$AA28)),"")</f>
        <v>0</v>
      </c>
      <c r="MM28" s="19">
        <f>IF($AA28&lt;&gt;"",SUMPRODUCT(('Booking Guest Information'!$A$21:$A$170&lt;&gt;"X")*('Booking Guest Information'!$M$21:$M$170&lt;=MM$5)*('Booking Guest Information'!$O$21:$O$170&gt;MM$5)*('Booking Guest Information'!$G$21:$G$170=$AA28)),"")</f>
        <v>0</v>
      </c>
      <c r="MN28" s="19">
        <f>IF($AA28&lt;&gt;"",SUMPRODUCT(('Booking Guest Information'!$A$21:$A$170&lt;&gt;"X")*('Booking Guest Information'!$M$21:$M$170&lt;=MN$5)*('Booking Guest Information'!$O$21:$O$170&gt;MN$5)*('Booking Guest Information'!$G$21:$G$170=$AA28)),"")</f>
        <v>0</v>
      </c>
      <c r="MO28" s="19">
        <f>IF($AA28&lt;&gt;"",SUMPRODUCT(('Booking Guest Information'!$A$21:$A$170&lt;&gt;"X")*('Booking Guest Information'!$M$21:$M$170&lt;=MO$5)*('Booking Guest Information'!$O$21:$O$170&gt;MO$5)*('Booking Guest Information'!$G$21:$G$170=$AA28)),"")</f>
        <v>0</v>
      </c>
      <c r="MP28" s="19">
        <f>IF($AA28&lt;&gt;"",SUMPRODUCT(('Booking Guest Information'!$A$21:$A$170&lt;&gt;"X")*('Booking Guest Information'!$M$21:$M$170&lt;=MP$5)*('Booking Guest Information'!$O$21:$O$170&gt;MP$5)*('Booking Guest Information'!$G$21:$G$170=$AA28)),"")</f>
        <v>0</v>
      </c>
      <c r="MQ28" s="19">
        <f>IF($AA28&lt;&gt;"",SUMPRODUCT(('Booking Guest Information'!$A$21:$A$170&lt;&gt;"X")*('Booking Guest Information'!$M$21:$M$170&lt;=MQ$5)*('Booking Guest Information'!$O$21:$O$170&gt;MQ$5)*('Booking Guest Information'!$G$21:$G$170=$AA28)),"")</f>
        <v>0</v>
      </c>
      <c r="MR28" s="19">
        <f>IF($AA28&lt;&gt;"",SUMPRODUCT(('Booking Guest Information'!$A$21:$A$170&lt;&gt;"X")*('Booking Guest Information'!$M$21:$M$170&lt;=MR$5)*('Booking Guest Information'!$O$21:$O$170&gt;MR$5)*('Booking Guest Information'!$G$21:$G$170=$AA28)),"")</f>
        <v>0</v>
      </c>
      <c r="MS28" s="19">
        <f>IF($AA28&lt;&gt;"",SUMPRODUCT(('Booking Guest Information'!$A$21:$A$170&lt;&gt;"X")*('Booking Guest Information'!$M$21:$M$170&lt;=MS$5)*('Booking Guest Information'!$O$21:$O$170&gt;MS$5)*('Booking Guest Information'!$G$21:$G$170=$AA28)),"")</f>
        <v>0</v>
      </c>
      <c r="MT28" s="19">
        <f>IF($AA28&lt;&gt;"",SUMPRODUCT(('Booking Guest Information'!$A$21:$A$170&lt;&gt;"X")*('Booking Guest Information'!$M$21:$M$170&lt;=MT$5)*('Booking Guest Information'!$O$21:$O$170&gt;MT$5)*('Booking Guest Information'!$G$21:$G$170=$AA28)),"")</f>
        <v>0</v>
      </c>
      <c r="MU28" s="19">
        <f>IF($AA28&lt;&gt;"",SUMPRODUCT(('Booking Guest Information'!$A$21:$A$170&lt;&gt;"X")*('Booking Guest Information'!$M$21:$M$170&lt;=MU$5)*('Booking Guest Information'!$O$21:$O$170&gt;MU$5)*('Booking Guest Information'!$G$21:$G$170=$AA28)),"")</f>
        <v>0</v>
      </c>
      <c r="MV28" s="19">
        <f>IF($AA28&lt;&gt;"",SUMPRODUCT(('Booking Guest Information'!$A$21:$A$170&lt;&gt;"X")*('Booking Guest Information'!$M$21:$M$170&lt;=MV$5)*('Booking Guest Information'!$O$21:$O$170&gt;MV$5)*('Booking Guest Information'!$G$21:$G$170=$AA28)),"")</f>
        <v>0</v>
      </c>
      <c r="MW28" s="19">
        <f>IF($AA28&lt;&gt;"",SUMPRODUCT(('Booking Guest Information'!$A$21:$A$170&lt;&gt;"X")*('Booking Guest Information'!$M$21:$M$170&lt;=MW$5)*('Booking Guest Information'!$O$21:$O$170&gt;MW$5)*('Booking Guest Information'!$G$21:$G$170=$AA28)),"")</f>
        <v>0</v>
      </c>
      <c r="MX28" s="19">
        <f>IF($AA28&lt;&gt;"",SUMPRODUCT(('Booking Guest Information'!$A$21:$A$170&lt;&gt;"X")*('Booking Guest Information'!$M$21:$M$170&lt;=MX$5)*('Booking Guest Information'!$O$21:$O$170&gt;MX$5)*('Booking Guest Information'!$G$21:$G$170=$AA28)),"")</f>
        <v>0</v>
      </c>
      <c r="MY28" s="19">
        <f>IF($AA28&lt;&gt;"",SUMPRODUCT(('Booking Guest Information'!$A$21:$A$170&lt;&gt;"X")*('Booking Guest Information'!$M$21:$M$170&lt;=MY$5)*('Booking Guest Information'!$O$21:$O$170&gt;MY$5)*('Booking Guest Information'!$G$21:$G$170=$AA28)),"")</f>
        <v>0</v>
      </c>
      <c r="MZ28" s="19">
        <f>IF($AA28&lt;&gt;"",SUMPRODUCT(('Booking Guest Information'!$A$21:$A$170&lt;&gt;"X")*('Booking Guest Information'!$M$21:$M$170&lt;=MZ$5)*('Booking Guest Information'!$O$21:$O$170&gt;MZ$5)*('Booking Guest Information'!$G$21:$G$170=$AA28)),"")</f>
        <v>0</v>
      </c>
      <c r="NA28" s="19">
        <f>IF($AA28&lt;&gt;"",SUMPRODUCT(('Booking Guest Information'!$A$21:$A$170&lt;&gt;"X")*('Booking Guest Information'!$M$21:$M$170&lt;=NA$5)*('Booking Guest Information'!$O$21:$O$170&gt;NA$5)*('Booking Guest Information'!$G$21:$G$170=$AA28)),"")</f>
        <v>0</v>
      </c>
      <c r="NB28" s="19">
        <f>IF($AA28&lt;&gt;"",SUMPRODUCT(('Booking Guest Information'!$A$21:$A$170&lt;&gt;"X")*('Booking Guest Information'!$M$21:$M$170&lt;=NB$5)*('Booking Guest Information'!$O$21:$O$170&gt;NB$5)*('Booking Guest Information'!$G$21:$G$170=$AA28)),"")</f>
        <v>0</v>
      </c>
      <c r="NC28" s="19">
        <f>IF($AA28&lt;&gt;"",SUMPRODUCT(('Booking Guest Information'!$A$21:$A$170&lt;&gt;"X")*('Booking Guest Information'!$M$21:$M$170&lt;=NC$5)*('Booking Guest Information'!$O$21:$O$170&gt;NC$5)*('Booking Guest Information'!$G$21:$G$170=$AA28)),"")</f>
        <v>0</v>
      </c>
      <c r="ND28" s="19">
        <f>IF($AA28&lt;&gt;"",SUMPRODUCT(('Booking Guest Information'!$A$21:$A$170&lt;&gt;"X")*('Booking Guest Information'!$M$21:$M$170&lt;=ND$5)*('Booking Guest Information'!$O$21:$O$170&gt;ND$5)*('Booking Guest Information'!$G$21:$G$170=$AA28)),"")</f>
        <v>0</v>
      </c>
      <c r="NE28" s="19">
        <f>IF($AA28&lt;&gt;"",SUMPRODUCT(('Booking Guest Information'!$A$21:$A$170&lt;&gt;"X")*('Booking Guest Information'!$M$21:$M$170&lt;=NE$5)*('Booking Guest Information'!$O$21:$O$170&gt;NE$5)*('Booking Guest Information'!$G$21:$G$170=$AA28)),"")</f>
        <v>0</v>
      </c>
      <c r="NF28" s="19">
        <f>IF($AA28&lt;&gt;"",SUMPRODUCT(('Booking Guest Information'!$A$21:$A$170&lt;&gt;"X")*('Booking Guest Information'!$M$21:$M$170&lt;=NF$5)*('Booking Guest Information'!$O$21:$O$170&gt;NF$5)*('Booking Guest Information'!$G$21:$G$170=$AA28)),"")</f>
        <v>0</v>
      </c>
      <c r="NG28" s="19">
        <f>IF($AA28&lt;&gt;"",SUMPRODUCT(('Booking Guest Information'!$A$21:$A$170&lt;&gt;"X")*('Booking Guest Information'!$M$21:$M$170&lt;=NG$5)*('Booking Guest Information'!$O$21:$O$170&gt;NG$5)*('Booking Guest Information'!$G$21:$G$170=$AA28)),"")</f>
        <v>0</v>
      </c>
      <c r="NH28" s="19">
        <f>IF($AA28&lt;&gt;"",SUMPRODUCT(('Booking Guest Information'!$A$21:$A$170&lt;&gt;"X")*('Booking Guest Information'!$M$21:$M$170&lt;=NH$5)*('Booking Guest Information'!$O$21:$O$170&gt;NH$5)*('Booking Guest Information'!$G$21:$G$170=$AA28)),"")</f>
        <v>0</v>
      </c>
      <c r="NI28" s="19">
        <f>IF($AA28&lt;&gt;"",SUMPRODUCT(('Booking Guest Information'!$A$21:$A$170&lt;&gt;"X")*('Booking Guest Information'!$M$21:$M$170&lt;=NI$5)*('Booking Guest Information'!$O$21:$O$170&gt;NI$5)*('Booking Guest Information'!$G$21:$G$170=$AA28)),"")</f>
        <v>0</v>
      </c>
      <c r="NJ28" s="19">
        <f>IF($AA28&lt;&gt;"",SUMPRODUCT(('Booking Guest Information'!$A$21:$A$170&lt;&gt;"X")*('Booking Guest Information'!$M$21:$M$170&lt;=NJ$5)*('Booking Guest Information'!$O$21:$O$170&gt;NJ$5)*('Booking Guest Information'!$G$21:$G$170=$AA28)),"")</f>
        <v>0</v>
      </c>
      <c r="NK28" s="19">
        <f>IF($AA28&lt;&gt;"",SUMPRODUCT(('Booking Guest Information'!$A$21:$A$170&lt;&gt;"X")*('Booking Guest Information'!$M$21:$M$170&lt;=NK$5)*('Booking Guest Information'!$O$21:$O$170&gt;NK$5)*('Booking Guest Information'!$G$21:$G$170=$AA28)),"")</f>
        <v>0</v>
      </c>
      <c r="NL28" s="19">
        <f>IF($AA28&lt;&gt;"",SUMPRODUCT(('Booking Guest Information'!$A$21:$A$170&lt;&gt;"X")*('Booking Guest Information'!$M$21:$M$170&lt;=NL$5)*('Booking Guest Information'!$O$21:$O$170&gt;NL$5)*('Booking Guest Information'!$G$21:$G$170=$AA28)),"")</f>
        <v>0</v>
      </c>
      <c r="NM28" s="19">
        <f>IF($AA28&lt;&gt;"",SUMPRODUCT(('Booking Guest Information'!$A$21:$A$170&lt;&gt;"X")*('Booking Guest Information'!$M$21:$M$170&lt;=NM$5)*('Booking Guest Information'!$O$21:$O$170&gt;NM$5)*('Booking Guest Information'!$G$21:$G$170=$AA28)),"")</f>
        <v>0</v>
      </c>
      <c r="NN28" s="19">
        <f>IF($AA28&lt;&gt;"",SUMPRODUCT(('Booking Guest Information'!$A$21:$A$170&lt;&gt;"X")*('Booking Guest Information'!$M$21:$M$170&lt;=NN$5)*('Booking Guest Information'!$O$21:$O$170&gt;NN$5)*('Booking Guest Information'!$G$21:$G$170=$AA28)),"")</f>
        <v>0</v>
      </c>
      <c r="NO28" s="19">
        <f>IF($AA28&lt;&gt;"",SUMPRODUCT(('Booking Guest Information'!$A$21:$A$170&lt;&gt;"X")*('Booking Guest Information'!$M$21:$M$170&lt;=NO$5)*('Booking Guest Information'!$O$21:$O$170&gt;NO$5)*('Booking Guest Information'!$G$21:$G$170=$AA28)),"")</f>
        <v>0</v>
      </c>
      <c r="NP28" s="19">
        <f>IF($AA28&lt;&gt;"",SUMPRODUCT(('Booking Guest Information'!$A$21:$A$170&lt;&gt;"X")*('Booking Guest Information'!$M$21:$M$170&lt;=NP$5)*('Booking Guest Information'!$O$21:$O$170&gt;NP$5)*('Booking Guest Information'!$G$21:$G$170=$AA28)),"")</f>
        <v>0</v>
      </c>
      <c r="NQ28" s="19">
        <f>IF($AA28&lt;&gt;"",SUMPRODUCT(('Booking Guest Information'!$A$21:$A$170&lt;&gt;"X")*('Booking Guest Information'!$M$21:$M$170&lt;=NQ$5)*('Booking Guest Information'!$O$21:$O$170&gt;NQ$5)*('Booking Guest Information'!$G$21:$G$170=$AA28)),"")</f>
        <v>0</v>
      </c>
      <c r="NR28" s="19">
        <f>IF($AA28&lt;&gt;"",SUMPRODUCT(('Booking Guest Information'!$A$21:$A$170&lt;&gt;"X")*('Booking Guest Information'!$M$21:$M$170&lt;=NR$5)*('Booking Guest Information'!$O$21:$O$170&gt;NR$5)*('Booking Guest Information'!$G$21:$G$170=$AA28)),"")</f>
        <v>0</v>
      </c>
      <c r="NS28" s="19">
        <f>IF($AA28&lt;&gt;"",SUMPRODUCT(('Booking Guest Information'!$A$21:$A$170&lt;&gt;"X")*('Booking Guest Information'!$M$21:$M$170&lt;=NS$5)*('Booking Guest Information'!$O$21:$O$170&gt;NS$5)*('Booking Guest Information'!$G$21:$G$170=$AA28)),"")</f>
        <v>0</v>
      </c>
      <c r="NT28" s="19">
        <f>IF($AA28&lt;&gt;"",SUMPRODUCT(('Booking Guest Information'!$A$21:$A$170&lt;&gt;"X")*('Booking Guest Information'!$M$21:$M$170&lt;=NT$5)*('Booking Guest Information'!$O$21:$O$170&gt;NT$5)*('Booking Guest Information'!$G$21:$G$170=$AA28)),"")</f>
        <v>0</v>
      </c>
      <c r="NU28" s="19">
        <f>IF($AA28&lt;&gt;"",SUMPRODUCT(('Booking Guest Information'!$A$21:$A$170&lt;&gt;"X")*('Booking Guest Information'!$M$21:$M$170&lt;=NU$5)*('Booking Guest Information'!$O$21:$O$170&gt;NU$5)*('Booking Guest Information'!$G$21:$G$170=$AA28)),"")</f>
        <v>0</v>
      </c>
      <c r="NV28" s="19">
        <f>IF($AA28&lt;&gt;"",SUMPRODUCT(('Booking Guest Information'!$A$21:$A$170&lt;&gt;"X")*('Booking Guest Information'!$M$21:$M$170&lt;=NV$5)*('Booking Guest Information'!$O$21:$O$170&gt;NV$5)*('Booking Guest Information'!$G$21:$G$170=$AA28)),"")</f>
        <v>0</v>
      </c>
      <c r="NW28" s="19">
        <f>IF($AA28&lt;&gt;"",SUMPRODUCT(('Booking Guest Information'!$A$21:$A$170&lt;&gt;"X")*('Booking Guest Information'!$M$21:$M$170&lt;=NW$5)*('Booking Guest Information'!$O$21:$O$170&gt;NW$5)*('Booking Guest Information'!$G$21:$G$170=$AA28)),"")</f>
        <v>0</v>
      </c>
      <c r="NX28" s="19">
        <f>IF($AA28&lt;&gt;"",SUMPRODUCT(('Booking Guest Information'!$A$21:$A$170&lt;&gt;"X")*('Booking Guest Information'!$M$21:$M$170&lt;=NX$5)*('Booking Guest Information'!$O$21:$O$170&gt;NX$5)*('Booking Guest Information'!$G$21:$G$170=$AA28)),"")</f>
        <v>0</v>
      </c>
      <c r="NY28" s="19">
        <f>IF($AA28&lt;&gt;"",SUMPRODUCT(('Booking Guest Information'!$A$21:$A$170&lt;&gt;"X")*('Booking Guest Information'!$M$21:$M$170&lt;=NY$5)*('Booking Guest Information'!$O$21:$O$170&gt;NY$5)*('Booking Guest Information'!$G$21:$G$170=$AA28)),"")</f>
        <v>0</v>
      </c>
      <c r="NZ28" s="19">
        <f>IF($AA28&lt;&gt;"",SUMPRODUCT(('Booking Guest Information'!$A$21:$A$170&lt;&gt;"X")*('Booking Guest Information'!$M$21:$M$170&lt;=NZ$5)*('Booking Guest Information'!$O$21:$O$170&gt;NZ$5)*('Booking Guest Information'!$G$21:$G$170=$AA28)),"")</f>
        <v>0</v>
      </c>
      <c r="OA28" s="19">
        <f>IF($AA28&lt;&gt;"",SUMPRODUCT(('Booking Guest Information'!$A$21:$A$170&lt;&gt;"X")*('Booking Guest Information'!$M$21:$M$170&lt;=OA$5)*('Booking Guest Information'!$O$21:$O$170&gt;OA$5)*('Booking Guest Information'!$G$21:$G$170=$AA28)),"")</f>
        <v>0</v>
      </c>
      <c r="OB28" s="19">
        <f>IF($AA28&lt;&gt;"",SUMPRODUCT(('Booking Guest Information'!$A$21:$A$170&lt;&gt;"X")*('Booking Guest Information'!$M$21:$M$170&lt;=OB$5)*('Booking Guest Information'!$O$21:$O$170&gt;OB$5)*('Booking Guest Information'!$G$21:$G$170=$AA28)),"")</f>
        <v>0</v>
      </c>
      <c r="OC28" s="19">
        <f>IF($AA28&lt;&gt;"",SUMPRODUCT(('Booking Guest Information'!$A$21:$A$170&lt;&gt;"X")*('Booking Guest Information'!$M$21:$M$170&lt;=OC$5)*('Booking Guest Information'!$O$21:$O$170&gt;OC$5)*('Booking Guest Information'!$G$21:$G$170=$AA28)),"")</f>
        <v>0</v>
      </c>
      <c r="OD28" s="19">
        <f>IF($AA28&lt;&gt;"",SUMPRODUCT(('Booking Guest Information'!$A$21:$A$170&lt;&gt;"X")*('Booking Guest Information'!$M$21:$M$170&lt;=OD$5)*('Booking Guest Information'!$O$21:$O$170&gt;OD$5)*('Booking Guest Information'!$G$21:$G$170=$AA28)),"")</f>
        <v>0</v>
      </c>
      <c r="OE28" s="19">
        <f>IF($AA28&lt;&gt;"",SUMPRODUCT(('Booking Guest Information'!$A$21:$A$170&lt;&gt;"X")*('Booking Guest Information'!$M$21:$M$170&lt;=OE$5)*('Booking Guest Information'!$O$21:$O$170&gt;OE$5)*('Booking Guest Information'!$G$21:$G$170=$AA28)),"")</f>
        <v>0</v>
      </c>
      <c r="OF28" s="19">
        <f>IF($AA28&lt;&gt;"",SUMPRODUCT(('Booking Guest Information'!$A$21:$A$170&lt;&gt;"X")*('Booking Guest Information'!$M$21:$M$170&lt;=OF$5)*('Booking Guest Information'!$O$21:$O$170&gt;OF$5)*('Booking Guest Information'!$G$21:$G$170=$AA28)),"")</f>
        <v>0</v>
      </c>
      <c r="OG28" s="19">
        <f>IF($AA28&lt;&gt;"",SUMPRODUCT(('Booking Guest Information'!$A$21:$A$170&lt;&gt;"X")*('Booking Guest Information'!$M$21:$M$170&lt;=OG$5)*('Booking Guest Information'!$O$21:$O$170&gt;OG$5)*('Booking Guest Information'!$G$21:$G$170=$AA28)),"")</f>
        <v>0</v>
      </c>
      <c r="OH28" s="19">
        <f>IF($AA28&lt;&gt;"",SUMPRODUCT(('Booking Guest Information'!$A$21:$A$170&lt;&gt;"X")*('Booking Guest Information'!$M$21:$M$170&lt;=OH$5)*('Booking Guest Information'!$O$21:$O$170&gt;OH$5)*('Booking Guest Information'!$G$21:$G$170=$AA28)),"")</f>
        <v>0</v>
      </c>
      <c r="OI28" s="19">
        <f>IF($AA28&lt;&gt;"",SUMPRODUCT(('Booking Guest Information'!$A$21:$A$170&lt;&gt;"X")*('Booking Guest Information'!$M$21:$M$170&lt;=OI$5)*('Booking Guest Information'!$O$21:$O$170&gt;OI$5)*('Booking Guest Information'!$G$21:$G$170=$AA28)),"")</f>
        <v>0</v>
      </c>
      <c r="OJ28" s="19">
        <f>IF($AA28&lt;&gt;"",SUMPRODUCT(('Booking Guest Information'!$A$21:$A$170&lt;&gt;"X")*('Booking Guest Information'!$M$21:$M$170&lt;=OJ$5)*('Booking Guest Information'!$O$21:$O$170&gt;OJ$5)*('Booking Guest Information'!$G$21:$G$170=$AA28)),"")</f>
        <v>0</v>
      </c>
      <c r="OK28" s="19">
        <f>IF($AA28&lt;&gt;"",SUMPRODUCT(('Booking Guest Information'!$A$21:$A$170&lt;&gt;"X")*('Booking Guest Information'!$M$21:$M$170&lt;=OK$5)*('Booking Guest Information'!$O$21:$O$170&gt;OK$5)*('Booking Guest Information'!$G$21:$G$170=$AA28)),"")</f>
        <v>0</v>
      </c>
      <c r="OL28" s="19">
        <f>IF($AA28&lt;&gt;"",SUMPRODUCT(('Booking Guest Information'!$A$21:$A$170&lt;&gt;"X")*('Booking Guest Information'!$M$21:$M$170&lt;=OL$5)*('Booking Guest Information'!$O$21:$O$170&gt;OL$5)*('Booking Guest Information'!$G$21:$G$170=$AA28)),"")</f>
        <v>0</v>
      </c>
      <c r="OM28" s="19">
        <f>IF($AA28&lt;&gt;"",SUMPRODUCT(('Booking Guest Information'!$A$21:$A$170&lt;&gt;"X")*('Booking Guest Information'!$M$21:$M$170&lt;=OM$5)*('Booking Guest Information'!$O$21:$O$170&gt;OM$5)*('Booking Guest Information'!$G$21:$G$170=$AA28)),"")</f>
        <v>0</v>
      </c>
      <c r="ON28" s="19">
        <f>IF($AA28&lt;&gt;"",SUMPRODUCT(('Booking Guest Information'!$A$21:$A$170&lt;&gt;"X")*('Booking Guest Information'!$M$21:$M$170&lt;=ON$5)*('Booking Guest Information'!$O$21:$O$170&gt;ON$5)*('Booking Guest Information'!$G$21:$G$170=$AA28)),"")</f>
        <v>0</v>
      </c>
      <c r="OO28" s="19">
        <f>IF($AA28&lt;&gt;"",SUMPRODUCT(('Booking Guest Information'!$A$21:$A$170&lt;&gt;"X")*('Booking Guest Information'!$M$21:$M$170&lt;=OO$5)*('Booking Guest Information'!$O$21:$O$170&gt;OO$5)*('Booking Guest Information'!$G$21:$G$170=$AA28)),"")</f>
        <v>0</v>
      </c>
      <c r="OP28" s="19">
        <f>IF($AA28&lt;&gt;"",SUMPRODUCT(('Booking Guest Information'!$A$21:$A$170&lt;&gt;"X")*('Booking Guest Information'!$M$21:$M$170&lt;=OP$5)*('Booking Guest Information'!$O$21:$O$170&gt;OP$5)*('Booking Guest Information'!$G$21:$G$170=$AA28)),"")</f>
        <v>0</v>
      </c>
      <c r="OQ28" s="19">
        <f>IF($AA28&lt;&gt;"",SUMPRODUCT(('Booking Guest Information'!$A$21:$A$170&lt;&gt;"X")*('Booking Guest Information'!$M$21:$M$170&lt;=OQ$5)*('Booking Guest Information'!$O$21:$O$170&gt;OQ$5)*('Booking Guest Information'!$G$21:$G$170=$AA28)),"")</f>
        <v>0</v>
      </c>
      <c r="OR28" s="19">
        <f>IF($AA28&lt;&gt;"",SUMPRODUCT(('Booking Guest Information'!$A$21:$A$170&lt;&gt;"X")*('Booking Guest Information'!$M$21:$M$170&lt;=OR$5)*('Booking Guest Information'!$O$21:$O$170&gt;OR$5)*('Booking Guest Information'!$G$21:$G$170=$AA28)),"")</f>
        <v>0</v>
      </c>
      <c r="OS28" s="19">
        <f>IF($AA28&lt;&gt;"",SUMPRODUCT(('Booking Guest Information'!$A$21:$A$170&lt;&gt;"X")*('Booking Guest Information'!$M$21:$M$170&lt;=OS$5)*('Booking Guest Information'!$O$21:$O$170&gt;OS$5)*('Booking Guest Information'!$G$21:$G$170=$AA28)),"")</f>
        <v>0</v>
      </c>
      <c r="OT28" s="19">
        <f>IF($AA28&lt;&gt;"",SUMPRODUCT(('Booking Guest Information'!$A$21:$A$170&lt;&gt;"X")*('Booking Guest Information'!$M$21:$M$170&lt;=OT$5)*('Booking Guest Information'!$O$21:$O$170&gt;OT$5)*('Booking Guest Information'!$G$21:$G$170=$AA28)),"")</f>
        <v>0</v>
      </c>
      <c r="OU28" s="19">
        <f>IF($AA28&lt;&gt;"",SUMPRODUCT(('Booking Guest Information'!$A$21:$A$170&lt;&gt;"X")*('Booking Guest Information'!$M$21:$M$170&lt;=OU$5)*('Booking Guest Information'!$O$21:$O$170&gt;OU$5)*('Booking Guest Information'!$G$21:$G$170=$AA28)),"")</f>
        <v>0</v>
      </c>
      <c r="OV28" s="19">
        <f>IF($AA28&lt;&gt;"",SUMPRODUCT(('Booking Guest Information'!$A$21:$A$170&lt;&gt;"X")*('Booking Guest Information'!$M$21:$M$170&lt;=OV$5)*('Booking Guest Information'!$O$21:$O$170&gt;OV$5)*('Booking Guest Information'!$G$21:$G$170=$AA28)),"")</f>
        <v>0</v>
      </c>
      <c r="OW28" s="19">
        <f>IF($AA28&lt;&gt;"",SUMPRODUCT(('Booking Guest Information'!$A$21:$A$170&lt;&gt;"X")*('Booking Guest Information'!$M$21:$M$170&lt;=OW$5)*('Booking Guest Information'!$O$21:$O$170&gt;OW$5)*('Booking Guest Information'!$G$21:$G$170=$AA28)),"")</f>
        <v>0</v>
      </c>
      <c r="OX28" s="19">
        <f>IF($AA28&lt;&gt;"",SUMPRODUCT(('Booking Guest Information'!$A$21:$A$170&lt;&gt;"X")*('Booking Guest Information'!$M$21:$M$170&lt;=OX$5)*('Booking Guest Information'!$O$21:$O$170&gt;OX$5)*('Booking Guest Information'!$G$21:$G$170=$AA28)),"")</f>
        <v>0</v>
      </c>
      <c r="OY28" s="19">
        <f>IF($AA28&lt;&gt;"",SUMPRODUCT(('Booking Guest Information'!$A$21:$A$170&lt;&gt;"X")*('Booking Guest Information'!$M$21:$M$170&lt;=OY$5)*('Booking Guest Information'!$O$21:$O$170&gt;OY$5)*('Booking Guest Information'!$G$21:$G$170=$AA28)),"")</f>
        <v>0</v>
      </c>
      <c r="OZ28" s="19">
        <f>IF($AA28&lt;&gt;"",SUMPRODUCT(('Booking Guest Information'!$A$21:$A$170&lt;&gt;"X")*('Booking Guest Information'!$M$21:$M$170&lt;=OZ$5)*('Booking Guest Information'!$O$21:$O$170&gt;OZ$5)*('Booking Guest Information'!$G$21:$G$170=$AA28)),"")</f>
        <v>0</v>
      </c>
      <c r="PA28" s="19">
        <f>IF($AA28&lt;&gt;"",SUMPRODUCT(('Booking Guest Information'!$A$21:$A$170&lt;&gt;"X")*('Booking Guest Information'!$M$21:$M$170&lt;=PA$5)*('Booking Guest Information'!$O$21:$O$170&gt;PA$5)*('Booking Guest Information'!$G$21:$G$170=$AA28)),"")</f>
        <v>0</v>
      </c>
      <c r="PB28" s="19">
        <f>IF($AA28&lt;&gt;"",SUMPRODUCT(('Booking Guest Information'!$A$21:$A$170&lt;&gt;"X")*('Booking Guest Information'!$M$21:$M$170&lt;=PB$5)*('Booking Guest Information'!$O$21:$O$170&gt;PB$5)*('Booking Guest Information'!$G$21:$G$170=$AA28)),"")</f>
        <v>0</v>
      </c>
      <c r="PC28" s="19">
        <f>IF($AA28&lt;&gt;"",SUMPRODUCT(('Booking Guest Information'!$A$21:$A$170&lt;&gt;"X")*('Booking Guest Information'!$M$21:$M$170&lt;=PC$5)*('Booking Guest Information'!$O$21:$O$170&gt;PC$5)*('Booking Guest Information'!$G$21:$G$170=$AA28)),"")</f>
        <v>0</v>
      </c>
      <c r="PD28" s="19">
        <f>IF($AA28&lt;&gt;"",SUMPRODUCT(('Booking Guest Information'!$A$21:$A$170&lt;&gt;"X")*('Booking Guest Information'!$M$21:$M$170&lt;=PD$5)*('Booking Guest Information'!$O$21:$O$170&gt;PD$5)*('Booking Guest Information'!$G$21:$G$170=$AA28)),"")</f>
        <v>0</v>
      </c>
      <c r="PE28" s="19">
        <f>IF($AA28&lt;&gt;"",SUMPRODUCT(('Booking Guest Information'!$A$21:$A$170&lt;&gt;"X")*('Booking Guest Information'!$M$21:$M$170&lt;=PE$5)*('Booking Guest Information'!$O$21:$O$170&gt;PE$5)*('Booking Guest Information'!$G$21:$G$170=$AA28)),"")</f>
        <v>0</v>
      </c>
      <c r="PF28" s="19">
        <f>IF($AA28&lt;&gt;"",SUMPRODUCT(('Booking Guest Information'!$A$21:$A$170&lt;&gt;"X")*('Booking Guest Information'!$M$21:$M$170&lt;=PF$5)*('Booking Guest Information'!$O$21:$O$170&gt;PF$5)*('Booking Guest Information'!$G$21:$G$170=$AA28)),"")</f>
        <v>0</v>
      </c>
      <c r="PG28" s="19">
        <f>IF($AA28&lt;&gt;"",SUMPRODUCT(('Booking Guest Information'!$A$21:$A$170&lt;&gt;"X")*('Booking Guest Information'!$M$21:$M$170&lt;=PG$5)*('Booking Guest Information'!$O$21:$O$170&gt;PG$5)*('Booking Guest Information'!$G$21:$G$170=$AA28)),"")</f>
        <v>0</v>
      </c>
      <c r="PH28" s="19">
        <f>IF($AA28&lt;&gt;"",SUMPRODUCT(('Booking Guest Information'!$A$21:$A$170&lt;&gt;"X")*('Booking Guest Information'!$M$21:$M$170&lt;=PH$5)*('Booking Guest Information'!$O$21:$O$170&gt;PH$5)*('Booking Guest Information'!$G$21:$G$170=$AA28)),"")</f>
        <v>0</v>
      </c>
      <c r="PI28" s="19">
        <f>IF($AA28&lt;&gt;"",SUMPRODUCT(('Booking Guest Information'!$A$21:$A$170&lt;&gt;"X")*('Booking Guest Information'!$M$21:$M$170&lt;=PI$5)*('Booking Guest Information'!$O$21:$O$170&gt;PI$5)*('Booking Guest Information'!$G$21:$G$170=$AA28)),"")</f>
        <v>0</v>
      </c>
      <c r="PJ28" s="19">
        <f>IF($AA28&lt;&gt;"",SUMPRODUCT(('Booking Guest Information'!$A$21:$A$170&lt;&gt;"X")*('Booking Guest Information'!$M$21:$M$170&lt;=PJ$5)*('Booking Guest Information'!$O$21:$O$170&gt;PJ$5)*('Booking Guest Information'!$G$21:$G$170=$AA28)),"")</f>
        <v>0</v>
      </c>
      <c r="PK28" s="19">
        <f>IF($AA28&lt;&gt;"",SUMPRODUCT(('Booking Guest Information'!$A$21:$A$170&lt;&gt;"X")*('Booking Guest Information'!$M$21:$M$170&lt;=PK$5)*('Booking Guest Information'!$O$21:$O$170&gt;PK$5)*('Booking Guest Information'!$G$21:$G$170=$AA28)),"")</f>
        <v>0</v>
      </c>
      <c r="PL28" s="19">
        <f>IF($AA28&lt;&gt;"",SUMPRODUCT(('Booking Guest Information'!$A$21:$A$170&lt;&gt;"X")*('Booking Guest Information'!$M$21:$M$170&lt;=PL$5)*('Booking Guest Information'!$O$21:$O$170&gt;PL$5)*('Booking Guest Information'!$G$21:$G$170=$AA28)),"")</f>
        <v>0</v>
      </c>
      <c r="PM28" s="19">
        <f>IF($AA28&lt;&gt;"",SUMPRODUCT(('Booking Guest Information'!$A$21:$A$170&lt;&gt;"X")*('Booking Guest Information'!$M$21:$M$170&lt;=PM$5)*('Booking Guest Information'!$O$21:$O$170&gt;PM$5)*('Booking Guest Information'!$G$21:$G$170=$AA28)),"")</f>
        <v>0</v>
      </c>
      <c r="PN28" s="19">
        <f>IF($AA28&lt;&gt;"",SUMPRODUCT(('Booking Guest Information'!$A$21:$A$170&lt;&gt;"X")*('Booking Guest Information'!$M$21:$M$170&lt;=PN$5)*('Booking Guest Information'!$O$21:$O$170&gt;PN$5)*('Booking Guest Information'!$G$21:$G$170=$AA28)),"")</f>
        <v>0</v>
      </c>
      <c r="PO28" s="19">
        <f>IF($AA28&lt;&gt;"",SUMPRODUCT(('Booking Guest Information'!$A$21:$A$170&lt;&gt;"X")*('Booking Guest Information'!$M$21:$M$170&lt;=PO$5)*('Booking Guest Information'!$O$21:$O$170&gt;PO$5)*('Booking Guest Information'!$G$21:$G$170=$AA28)),"")</f>
        <v>0</v>
      </c>
      <c r="PP28" s="19">
        <f>IF($AA28&lt;&gt;"",SUMPRODUCT(('Booking Guest Information'!$A$21:$A$170&lt;&gt;"X")*('Booking Guest Information'!$M$21:$M$170&lt;=PP$5)*('Booking Guest Information'!$O$21:$O$170&gt;PP$5)*('Booking Guest Information'!$G$21:$G$170=$AA28)),"")</f>
        <v>0</v>
      </c>
      <c r="PQ28" s="19">
        <f>IF($AA28&lt;&gt;"",SUMPRODUCT(('Booking Guest Information'!$A$21:$A$170&lt;&gt;"X")*('Booking Guest Information'!$M$21:$M$170&lt;=PQ$5)*('Booking Guest Information'!$O$21:$O$170&gt;PQ$5)*('Booking Guest Information'!$G$21:$G$170=$AA28)),"")</f>
        <v>0</v>
      </c>
      <c r="PR28" s="19">
        <f>IF($AA28&lt;&gt;"",SUMPRODUCT(('Booking Guest Information'!$A$21:$A$170&lt;&gt;"X")*('Booking Guest Information'!$M$21:$M$170&lt;=PR$5)*('Booking Guest Information'!$O$21:$O$170&gt;PR$5)*('Booking Guest Information'!$G$21:$G$170=$AA28)),"")</f>
        <v>0</v>
      </c>
      <c r="PS28" s="19">
        <f>IF($AA28&lt;&gt;"",SUMPRODUCT(('Booking Guest Information'!$A$21:$A$170&lt;&gt;"X")*('Booking Guest Information'!$M$21:$M$170&lt;=PS$5)*('Booking Guest Information'!$O$21:$O$170&gt;PS$5)*('Booking Guest Information'!$G$21:$G$170=$AA28)),"")</f>
        <v>0</v>
      </c>
      <c r="PT28" s="19">
        <f>IF($AA28&lt;&gt;"",SUMPRODUCT(('Booking Guest Information'!$A$21:$A$170&lt;&gt;"X")*('Booking Guest Information'!$M$21:$M$170&lt;=PT$5)*('Booking Guest Information'!$O$21:$O$170&gt;PT$5)*('Booking Guest Information'!$G$21:$G$170=$AA28)),"")</f>
        <v>0</v>
      </c>
      <c r="PU28" s="19">
        <f>IF($AA28&lt;&gt;"",SUMPRODUCT(('Booking Guest Information'!$A$21:$A$170&lt;&gt;"X")*('Booking Guest Information'!$M$21:$M$170&lt;=PU$5)*('Booking Guest Information'!$O$21:$O$170&gt;PU$5)*('Booking Guest Information'!$G$21:$G$170=$AA28)),"")</f>
        <v>0</v>
      </c>
      <c r="PV28" s="19">
        <f>IF($AA28&lt;&gt;"",SUMPRODUCT(('Booking Guest Information'!$A$21:$A$170&lt;&gt;"X")*('Booking Guest Information'!$M$21:$M$170&lt;=PV$5)*('Booking Guest Information'!$O$21:$O$170&gt;PV$5)*('Booking Guest Information'!$G$21:$G$170=$AA28)),"")</f>
        <v>0</v>
      </c>
      <c r="PW28" s="19">
        <f>IF($AA28&lt;&gt;"",SUMPRODUCT(('Booking Guest Information'!$A$21:$A$170&lt;&gt;"X")*('Booking Guest Information'!$M$21:$M$170&lt;=PW$5)*('Booking Guest Information'!$O$21:$O$170&gt;PW$5)*('Booking Guest Information'!$G$21:$G$170=$AA28)),"")</f>
        <v>0</v>
      </c>
      <c r="PX28" s="19">
        <f>IF($AA28&lt;&gt;"",SUMPRODUCT(('Booking Guest Information'!$A$21:$A$170&lt;&gt;"X")*('Booking Guest Information'!$M$21:$M$170&lt;=PX$5)*('Booking Guest Information'!$O$21:$O$170&gt;PX$5)*('Booking Guest Information'!$G$21:$G$170=$AA28)),"")</f>
        <v>0</v>
      </c>
      <c r="PY28" s="19">
        <f>IF($AA28&lt;&gt;"",SUMPRODUCT(('Booking Guest Information'!$A$21:$A$170&lt;&gt;"X")*('Booking Guest Information'!$M$21:$M$170&lt;=PY$5)*('Booking Guest Information'!$O$21:$O$170&gt;PY$5)*('Booking Guest Information'!$G$21:$G$170=$AA28)),"")</f>
        <v>0</v>
      </c>
      <c r="PZ28" s="19">
        <f>IF($AA28&lt;&gt;"",SUMPRODUCT(('Booking Guest Information'!$A$21:$A$170&lt;&gt;"X")*('Booking Guest Information'!$M$21:$M$170&lt;=PZ$5)*('Booking Guest Information'!$O$21:$O$170&gt;PZ$5)*('Booking Guest Information'!$G$21:$G$170=$AA28)),"")</f>
        <v>0</v>
      </c>
      <c r="QA28" s="19">
        <f>IF($AA28&lt;&gt;"",SUMPRODUCT(('Booking Guest Information'!$A$21:$A$170&lt;&gt;"X")*('Booking Guest Information'!$M$21:$M$170&lt;=QA$5)*('Booking Guest Information'!$O$21:$O$170&gt;QA$5)*('Booking Guest Information'!$G$21:$G$170=$AA28)),"")</f>
        <v>0</v>
      </c>
      <c r="QB28" s="19">
        <f>IF($AA28&lt;&gt;"",SUMPRODUCT(('Booking Guest Information'!$A$21:$A$170&lt;&gt;"X")*('Booking Guest Information'!$M$21:$M$170&lt;=QB$5)*('Booking Guest Information'!$O$21:$O$170&gt;QB$5)*('Booking Guest Information'!$G$21:$G$170=$AA28)),"")</f>
        <v>0</v>
      </c>
      <c r="QC28" s="19">
        <f>IF($AA28&lt;&gt;"",SUMPRODUCT(('Booking Guest Information'!$A$21:$A$170&lt;&gt;"X")*('Booking Guest Information'!$M$21:$M$170&lt;=QC$5)*('Booking Guest Information'!$O$21:$O$170&gt;QC$5)*('Booking Guest Information'!$G$21:$G$170=$AA28)),"")</f>
        <v>0</v>
      </c>
      <c r="QD28" s="19">
        <f>IF($AA28&lt;&gt;"",SUMPRODUCT(('Booking Guest Information'!$A$21:$A$170&lt;&gt;"X")*('Booking Guest Information'!$M$21:$M$170&lt;=QD$5)*('Booking Guest Information'!$O$21:$O$170&gt;QD$5)*('Booking Guest Information'!$G$21:$G$170=$AA28)),"")</f>
        <v>0</v>
      </c>
      <c r="QE28" s="19">
        <f>IF($AA28&lt;&gt;"",SUMPRODUCT(('Booking Guest Information'!$A$21:$A$170&lt;&gt;"X")*('Booking Guest Information'!$M$21:$M$170&lt;=QE$5)*('Booking Guest Information'!$O$21:$O$170&gt;QE$5)*('Booking Guest Information'!$G$21:$G$170=$AA28)),"")</f>
        <v>0</v>
      </c>
      <c r="QF28" s="19">
        <f>IF($AA28&lt;&gt;"",SUMPRODUCT(('Booking Guest Information'!$A$21:$A$170&lt;&gt;"X")*('Booking Guest Information'!$M$21:$M$170&lt;=QF$5)*('Booking Guest Information'!$O$21:$O$170&gt;QF$5)*('Booking Guest Information'!$G$21:$G$170=$AA28)),"")</f>
        <v>0</v>
      </c>
      <c r="QG28" s="19">
        <f>IF($AA28&lt;&gt;"",SUMPRODUCT(('Booking Guest Information'!$A$21:$A$170&lt;&gt;"X")*('Booking Guest Information'!$M$21:$M$170&lt;=QG$5)*('Booking Guest Information'!$O$21:$O$170&gt;QG$5)*('Booking Guest Information'!$G$21:$G$170=$AA28)),"")</f>
        <v>0</v>
      </c>
      <c r="QH28" s="19">
        <f>IF($AA28&lt;&gt;"",SUMPRODUCT(('Booking Guest Information'!$A$21:$A$170&lt;&gt;"X")*('Booking Guest Information'!$M$21:$M$170&lt;=QH$5)*('Booking Guest Information'!$O$21:$O$170&gt;QH$5)*('Booking Guest Information'!$G$21:$G$170=$AA28)),"")</f>
        <v>0</v>
      </c>
      <c r="QI28" s="19">
        <f>IF($AA28&lt;&gt;"",SUMPRODUCT(('Booking Guest Information'!$A$21:$A$170&lt;&gt;"X")*('Booking Guest Information'!$M$21:$M$170&lt;=QI$5)*('Booking Guest Information'!$O$21:$O$170&gt;QI$5)*('Booking Guest Information'!$G$21:$G$170=$AA28)),"")</f>
        <v>0</v>
      </c>
      <c r="QJ28" s="19">
        <f>IF($AA28&lt;&gt;"",SUMPRODUCT(('Booking Guest Information'!$A$21:$A$170&lt;&gt;"X")*('Booking Guest Information'!$M$21:$M$170&lt;=QJ$5)*('Booking Guest Information'!$O$21:$O$170&gt;QJ$5)*('Booking Guest Information'!$G$21:$G$170=$AA28)),"")</f>
        <v>0</v>
      </c>
      <c r="QK28" s="19">
        <f>IF($AA28&lt;&gt;"",SUMPRODUCT(('Booking Guest Information'!$A$21:$A$170&lt;&gt;"X")*('Booking Guest Information'!$M$21:$M$170&lt;=QK$5)*('Booking Guest Information'!$O$21:$O$170&gt;QK$5)*('Booking Guest Information'!$G$21:$G$170=$AA28)),"")</f>
        <v>0</v>
      </c>
      <c r="QL28" s="19">
        <f>IF($AA28&lt;&gt;"",SUMPRODUCT(('Booking Guest Information'!$A$21:$A$170&lt;&gt;"X")*('Booking Guest Information'!$M$21:$M$170&lt;=QL$5)*('Booking Guest Information'!$O$21:$O$170&gt;QL$5)*('Booking Guest Information'!$G$21:$G$170=$AA28)),"")</f>
        <v>0</v>
      </c>
      <c r="QM28" s="19">
        <f>IF($AA28&lt;&gt;"",SUMPRODUCT(('Booking Guest Information'!$A$21:$A$170&lt;&gt;"X")*('Booking Guest Information'!$M$21:$M$170&lt;=QM$5)*('Booking Guest Information'!$O$21:$O$170&gt;QM$5)*('Booking Guest Information'!$G$21:$G$170=$AA28)),"")</f>
        <v>0</v>
      </c>
      <c r="QN28" s="19">
        <f>IF($AA28&lt;&gt;"",SUMPRODUCT(('Booking Guest Information'!$A$21:$A$170&lt;&gt;"X")*('Booking Guest Information'!$M$21:$M$170&lt;=QN$5)*('Booking Guest Information'!$O$21:$O$170&gt;QN$5)*('Booking Guest Information'!$G$21:$G$170=$AA28)),"")</f>
        <v>0</v>
      </c>
      <c r="QO28" s="19">
        <f>IF($AA28&lt;&gt;"",SUMPRODUCT(('Booking Guest Information'!$A$21:$A$170&lt;&gt;"X")*('Booking Guest Information'!$M$21:$M$170&lt;=QO$5)*('Booking Guest Information'!$O$21:$O$170&gt;QO$5)*('Booking Guest Information'!$G$21:$G$170=$AA28)),"")</f>
        <v>0</v>
      </c>
      <c r="QP28" s="19">
        <f>IF($AA28&lt;&gt;"",SUMPRODUCT(('Booking Guest Information'!$A$21:$A$170&lt;&gt;"X")*('Booking Guest Information'!$M$21:$M$170&lt;=QP$5)*('Booking Guest Information'!$O$21:$O$170&gt;QP$5)*('Booking Guest Information'!$G$21:$G$170=$AA28)),"")</f>
        <v>0</v>
      </c>
      <c r="QQ28" s="19">
        <f>IF($AA28&lt;&gt;"",SUMPRODUCT(('Booking Guest Information'!$A$21:$A$170&lt;&gt;"X")*('Booking Guest Information'!$M$21:$M$170&lt;=QQ$5)*('Booking Guest Information'!$O$21:$O$170&gt;QQ$5)*('Booking Guest Information'!$G$21:$G$170=$AA28)),"")</f>
        <v>0</v>
      </c>
      <c r="QR28" s="19">
        <f>IF($AA28&lt;&gt;"",SUMPRODUCT(('Booking Guest Information'!$A$21:$A$170&lt;&gt;"X")*('Booking Guest Information'!$M$21:$M$170&lt;=QR$5)*('Booking Guest Information'!$O$21:$O$170&gt;QR$5)*('Booking Guest Information'!$G$21:$G$170=$AA28)),"")</f>
        <v>0</v>
      </c>
      <c r="QS28" s="19">
        <f>IF($AA28&lt;&gt;"",SUMPRODUCT(('Booking Guest Information'!$A$21:$A$170&lt;&gt;"X")*('Booking Guest Information'!$M$21:$M$170&lt;=QS$5)*('Booking Guest Information'!$O$21:$O$170&gt;QS$5)*('Booking Guest Information'!$G$21:$G$170=$AA28)),"")</f>
        <v>0</v>
      </c>
      <c r="QT28" s="19">
        <f>IF($AA28&lt;&gt;"",SUMPRODUCT(('Booking Guest Information'!$A$21:$A$170&lt;&gt;"X")*('Booking Guest Information'!$M$21:$M$170&lt;=QT$5)*('Booking Guest Information'!$O$21:$O$170&gt;QT$5)*('Booking Guest Information'!$G$21:$G$170=$AA28)),"")</f>
        <v>0</v>
      </c>
      <c r="QU28" s="19">
        <f>IF($AA28&lt;&gt;"",SUMPRODUCT(('Booking Guest Information'!$A$21:$A$170&lt;&gt;"X")*('Booking Guest Information'!$M$21:$M$170&lt;=QU$5)*('Booking Guest Information'!$O$21:$O$170&gt;QU$5)*('Booking Guest Information'!$G$21:$G$170=$AA28)),"")</f>
        <v>0</v>
      </c>
      <c r="QV28" s="19">
        <f>IF($AA28&lt;&gt;"",SUMPRODUCT(('Booking Guest Information'!$A$21:$A$170&lt;&gt;"X")*('Booking Guest Information'!$M$21:$M$170&lt;=QV$5)*('Booking Guest Information'!$O$21:$O$170&gt;QV$5)*('Booking Guest Information'!$G$21:$G$170=$AA28)),"")</f>
        <v>0</v>
      </c>
      <c r="QW28" s="19">
        <f>IF($AA28&lt;&gt;"",SUMPRODUCT(('Booking Guest Information'!$A$21:$A$170&lt;&gt;"X")*('Booking Guest Information'!$M$21:$M$170&lt;=QW$5)*('Booking Guest Information'!$O$21:$O$170&gt;QW$5)*('Booking Guest Information'!$G$21:$G$170=$AA28)),"")</f>
        <v>0</v>
      </c>
      <c r="QX28" s="19">
        <f>IF($AA28&lt;&gt;"",SUMPRODUCT(('Booking Guest Information'!$A$21:$A$170&lt;&gt;"X")*('Booking Guest Information'!$M$21:$M$170&lt;=QX$5)*('Booking Guest Information'!$O$21:$O$170&gt;QX$5)*('Booking Guest Information'!$G$21:$G$170=$AA28)),"")</f>
        <v>0</v>
      </c>
      <c r="QY28" s="19">
        <f>IF($AA28&lt;&gt;"",SUMPRODUCT(('Booking Guest Information'!$A$21:$A$170&lt;&gt;"X")*('Booking Guest Information'!$M$21:$M$170&lt;=QY$5)*('Booking Guest Information'!$O$21:$O$170&gt;QY$5)*('Booking Guest Information'!$G$21:$G$170=$AA28)),"")</f>
        <v>0</v>
      </c>
      <c r="QZ28" s="19">
        <f>IF($AA28&lt;&gt;"",SUMPRODUCT(('Booking Guest Information'!$A$21:$A$170&lt;&gt;"X")*('Booking Guest Information'!$M$21:$M$170&lt;=QZ$5)*('Booking Guest Information'!$O$21:$O$170&gt;QZ$5)*('Booking Guest Information'!$G$21:$G$170=$AA28)),"")</f>
        <v>0</v>
      </c>
      <c r="RA28" s="19">
        <f>IF($AA28&lt;&gt;"",SUMPRODUCT(('Booking Guest Information'!$A$21:$A$170&lt;&gt;"X")*('Booking Guest Information'!$M$21:$M$170&lt;=RA$5)*('Booking Guest Information'!$O$21:$O$170&gt;RA$5)*('Booking Guest Information'!$G$21:$G$170=$AA28)),"")</f>
        <v>0</v>
      </c>
      <c r="RB28" s="19">
        <f>IF($AA28&lt;&gt;"",SUMPRODUCT(('Booking Guest Information'!$A$21:$A$170&lt;&gt;"X")*('Booking Guest Information'!$M$21:$M$170&lt;=RB$5)*('Booking Guest Information'!$O$21:$O$170&gt;RB$5)*('Booking Guest Information'!$G$21:$G$170=$AA28)),"")</f>
        <v>0</v>
      </c>
      <c r="RC28" s="19">
        <f>IF($AA28&lt;&gt;"",SUMPRODUCT(('Booking Guest Information'!$A$21:$A$170&lt;&gt;"X")*('Booking Guest Information'!$M$21:$M$170&lt;=RC$5)*('Booking Guest Information'!$O$21:$O$170&gt;RC$5)*('Booking Guest Information'!$G$21:$G$170=$AA28)),"")</f>
        <v>0</v>
      </c>
      <c r="RD28" s="19">
        <f>IF($AA28&lt;&gt;"",SUMPRODUCT(('Booking Guest Information'!$A$21:$A$170&lt;&gt;"X")*('Booking Guest Information'!$M$21:$M$170&lt;=RD$5)*('Booking Guest Information'!$O$21:$O$170&gt;RD$5)*('Booking Guest Information'!$G$21:$G$170=$AA28)),"")</f>
        <v>0</v>
      </c>
      <c r="RE28" s="19">
        <f>IF($AA28&lt;&gt;"",SUMPRODUCT(('Booking Guest Information'!$A$21:$A$170&lt;&gt;"X")*('Booking Guest Information'!$M$21:$M$170&lt;=RE$5)*('Booking Guest Information'!$O$21:$O$170&gt;RE$5)*('Booking Guest Information'!$G$21:$G$170=$AA28)),"")</f>
        <v>0</v>
      </c>
      <c r="RF28" s="19">
        <f>IF($AA28&lt;&gt;"",SUMPRODUCT(('Booking Guest Information'!$A$21:$A$170&lt;&gt;"X")*('Booking Guest Information'!$M$21:$M$170&lt;=RF$5)*('Booking Guest Information'!$O$21:$O$170&gt;RF$5)*('Booking Guest Information'!$G$21:$G$170=$AA28)),"")</f>
        <v>0</v>
      </c>
      <c r="RG28" s="19">
        <f>IF($AA28&lt;&gt;"",SUMPRODUCT(('Booking Guest Information'!$A$21:$A$170&lt;&gt;"X")*('Booking Guest Information'!$M$21:$M$170&lt;=RG$5)*('Booking Guest Information'!$O$21:$O$170&gt;RG$5)*('Booking Guest Information'!$G$21:$G$170=$AA28)),"")</f>
        <v>0</v>
      </c>
      <c r="RH28" s="19">
        <f>IF($AA28&lt;&gt;"",SUMPRODUCT(('Booking Guest Information'!$A$21:$A$170&lt;&gt;"X")*('Booking Guest Information'!$M$21:$M$170&lt;=RH$5)*('Booking Guest Information'!$O$21:$O$170&gt;RH$5)*('Booking Guest Information'!$G$21:$G$170=$AA28)),"")</f>
        <v>0</v>
      </c>
      <c r="RI28" s="19">
        <f>IF($AA28&lt;&gt;"",SUMPRODUCT(('Booking Guest Information'!$A$21:$A$170&lt;&gt;"X")*('Booking Guest Information'!$M$21:$M$170&lt;=RI$5)*('Booking Guest Information'!$O$21:$O$170&gt;RI$5)*('Booking Guest Information'!$G$21:$G$170=$AA28)),"")</f>
        <v>0</v>
      </c>
      <c r="RJ28" s="19">
        <f>IF($AA28&lt;&gt;"",SUMPRODUCT(('Booking Guest Information'!$A$21:$A$170&lt;&gt;"X")*('Booking Guest Information'!$M$21:$M$170&lt;=RJ$5)*('Booking Guest Information'!$O$21:$O$170&gt;RJ$5)*('Booking Guest Information'!$G$21:$G$170=$AA28)),"")</f>
        <v>0</v>
      </c>
      <c r="RK28" s="19">
        <f>IF($AA28&lt;&gt;"",SUMPRODUCT(('Booking Guest Information'!$A$21:$A$170&lt;&gt;"X")*('Booking Guest Information'!$M$21:$M$170&lt;=RK$5)*('Booking Guest Information'!$O$21:$O$170&gt;RK$5)*('Booking Guest Information'!$G$21:$G$170=$AA28)),"")</f>
        <v>0</v>
      </c>
      <c r="RL28" s="19">
        <f>IF($AA28&lt;&gt;"",SUMPRODUCT(('Booking Guest Information'!$A$21:$A$170&lt;&gt;"X")*('Booking Guest Information'!$M$21:$M$170&lt;=RL$5)*('Booking Guest Information'!$O$21:$O$170&gt;RL$5)*('Booking Guest Information'!$G$21:$G$170=$AA28)),"")</f>
        <v>0</v>
      </c>
      <c r="RM28" s="19">
        <f>IF($AA28&lt;&gt;"",SUMPRODUCT(('Booking Guest Information'!$A$21:$A$170&lt;&gt;"X")*('Booking Guest Information'!$M$21:$M$170&lt;=RM$5)*('Booking Guest Information'!$O$21:$O$170&gt;RM$5)*('Booking Guest Information'!$G$21:$G$170=$AA28)),"")</f>
        <v>0</v>
      </c>
      <c r="RN28" s="19">
        <f>IF($AA28&lt;&gt;"",SUMPRODUCT(('Booking Guest Information'!$A$21:$A$170&lt;&gt;"X")*('Booking Guest Information'!$M$21:$M$170&lt;=RN$5)*('Booking Guest Information'!$O$21:$O$170&gt;RN$5)*('Booking Guest Information'!$G$21:$G$170=$AA28)),"")</f>
        <v>0</v>
      </c>
      <c r="RO28" s="19">
        <f>IF($AA28&lt;&gt;"",SUMPRODUCT(('Booking Guest Information'!$A$21:$A$170&lt;&gt;"X")*('Booking Guest Information'!$M$21:$M$170&lt;=RO$5)*('Booking Guest Information'!$O$21:$O$170&gt;RO$5)*('Booking Guest Information'!$G$21:$G$170=$AA28)),"")</f>
        <v>0</v>
      </c>
      <c r="RP28" s="19">
        <f>IF($AA28&lt;&gt;"",SUMPRODUCT(('Booking Guest Information'!$A$21:$A$170&lt;&gt;"X")*('Booking Guest Information'!$M$21:$M$170&lt;=RP$5)*('Booking Guest Information'!$O$21:$O$170&gt;RP$5)*('Booking Guest Information'!$G$21:$G$170=$AA28)),"")</f>
        <v>0</v>
      </c>
      <c r="RQ28" s="19">
        <f>IF($AA28&lt;&gt;"",SUMPRODUCT(('Booking Guest Information'!$A$21:$A$170&lt;&gt;"X")*('Booking Guest Information'!$M$21:$M$170&lt;=RQ$5)*('Booking Guest Information'!$O$21:$O$170&gt;RQ$5)*('Booking Guest Information'!$G$21:$G$170=$AA28)),"")</f>
        <v>0</v>
      </c>
      <c r="RR28" s="19">
        <f>IF($AA28&lt;&gt;"",SUMPRODUCT(('Booking Guest Information'!$A$21:$A$170&lt;&gt;"X")*('Booking Guest Information'!$M$21:$M$170&lt;=RR$5)*('Booking Guest Information'!$O$21:$O$170&gt;RR$5)*('Booking Guest Information'!$G$21:$G$170=$AA28)),"")</f>
        <v>0</v>
      </c>
      <c r="RS28" s="19">
        <f>IF($AA28&lt;&gt;"",SUMPRODUCT(('Booking Guest Information'!$A$21:$A$170&lt;&gt;"X")*('Booking Guest Information'!$M$21:$M$170&lt;=RS$5)*('Booking Guest Information'!$O$21:$O$170&gt;RS$5)*('Booking Guest Information'!$G$21:$G$170=$AA28)),"")</f>
        <v>0</v>
      </c>
      <c r="RT28" s="19">
        <f>IF($AA28&lt;&gt;"",SUMPRODUCT(('Booking Guest Information'!$A$21:$A$170&lt;&gt;"X")*('Booking Guest Information'!$M$21:$M$170&lt;=RT$5)*('Booking Guest Information'!$O$21:$O$170&gt;RT$5)*('Booking Guest Information'!$G$21:$G$170=$AA28)),"")</f>
        <v>0</v>
      </c>
      <c r="RU28" s="19">
        <f>IF($AA28&lt;&gt;"",SUMPRODUCT(('Booking Guest Information'!$A$21:$A$170&lt;&gt;"X")*('Booking Guest Information'!$M$21:$M$170&lt;=RU$5)*('Booking Guest Information'!$O$21:$O$170&gt;RU$5)*('Booking Guest Information'!$G$21:$G$170=$AA28)),"")</f>
        <v>0</v>
      </c>
      <c r="RV28" s="19">
        <f>IF($AA28&lt;&gt;"",SUMPRODUCT(('Booking Guest Information'!$A$21:$A$170&lt;&gt;"X")*('Booking Guest Information'!$M$21:$M$170&lt;=RV$5)*('Booking Guest Information'!$O$21:$O$170&gt;RV$5)*('Booking Guest Information'!$G$21:$G$170=$AA28)),"")</f>
        <v>0</v>
      </c>
      <c r="RW28" s="19">
        <f>IF($AA28&lt;&gt;"",SUMPRODUCT(('Booking Guest Information'!$A$21:$A$170&lt;&gt;"X")*('Booking Guest Information'!$M$21:$M$170&lt;=RW$5)*('Booking Guest Information'!$O$21:$O$170&gt;RW$5)*('Booking Guest Information'!$G$21:$G$170=$AA28)),"")</f>
        <v>0</v>
      </c>
      <c r="RX28" s="19">
        <f>IF($AA28&lt;&gt;"",SUMPRODUCT(('Booking Guest Information'!$A$21:$A$170&lt;&gt;"X")*('Booking Guest Information'!$M$21:$M$170&lt;=RX$5)*('Booking Guest Information'!$O$21:$O$170&gt;RX$5)*('Booking Guest Information'!$G$21:$G$170=$AA28)),"")</f>
        <v>0</v>
      </c>
      <c r="RY28" s="19">
        <f>IF($AA28&lt;&gt;"",SUMPRODUCT(('Booking Guest Information'!$A$21:$A$170&lt;&gt;"X")*('Booking Guest Information'!$M$21:$M$170&lt;=RY$5)*('Booking Guest Information'!$O$21:$O$170&gt;RY$5)*('Booking Guest Information'!$G$21:$G$170=$AA28)),"")</f>
        <v>0</v>
      </c>
      <c r="RZ28" s="19">
        <f>IF($AA28&lt;&gt;"",SUMPRODUCT(('Booking Guest Information'!$A$21:$A$170&lt;&gt;"X")*('Booking Guest Information'!$M$21:$M$170&lt;=RZ$5)*('Booking Guest Information'!$O$21:$O$170&gt;RZ$5)*('Booking Guest Information'!$G$21:$G$170=$AA28)),"")</f>
        <v>0</v>
      </c>
      <c r="SA28" s="19">
        <f>IF($AA28&lt;&gt;"",SUMPRODUCT(('Booking Guest Information'!$A$21:$A$170&lt;&gt;"X")*('Booking Guest Information'!$M$21:$M$170&lt;=SA$5)*('Booking Guest Information'!$O$21:$O$170&gt;SA$5)*('Booking Guest Information'!$G$21:$G$170=$AA28)),"")</f>
        <v>0</v>
      </c>
      <c r="SB28" s="19">
        <f>IF($AA28&lt;&gt;"",SUMPRODUCT(('Booking Guest Information'!$A$21:$A$170&lt;&gt;"X")*('Booking Guest Information'!$M$21:$M$170&lt;=SB$5)*('Booking Guest Information'!$O$21:$O$170&gt;SB$5)*('Booking Guest Information'!$G$21:$G$170=$AA28)),"")</f>
        <v>0</v>
      </c>
      <c r="SC28" s="19">
        <f>IF($AA28&lt;&gt;"",SUMPRODUCT(('Booking Guest Information'!$A$21:$A$170&lt;&gt;"X")*('Booking Guest Information'!$M$21:$M$170&lt;=SC$5)*('Booking Guest Information'!$O$21:$O$170&gt;SC$5)*('Booking Guest Information'!$G$21:$G$170=$AA28)),"")</f>
        <v>0</v>
      </c>
      <c r="SD28" s="19">
        <f>IF($AA28&lt;&gt;"",SUMPRODUCT(('Booking Guest Information'!$A$21:$A$170&lt;&gt;"X")*('Booking Guest Information'!$M$21:$M$170&lt;=SD$5)*('Booking Guest Information'!$O$21:$O$170&gt;SD$5)*('Booking Guest Information'!$G$21:$G$170=$AA28)),"")</f>
        <v>0</v>
      </c>
      <c r="SE28" s="19">
        <f>IF($AA28&lt;&gt;"",SUMPRODUCT(('Booking Guest Information'!$A$21:$A$170&lt;&gt;"X")*('Booking Guest Information'!$M$21:$M$170&lt;=SE$5)*('Booking Guest Information'!$O$21:$O$170&gt;SE$5)*('Booking Guest Information'!$G$21:$G$170=$AA28)),"")</f>
        <v>0</v>
      </c>
      <c r="SF28" s="19">
        <f>IF($AA28&lt;&gt;"",SUMPRODUCT(('Booking Guest Information'!$A$21:$A$170&lt;&gt;"X")*('Booking Guest Information'!$M$21:$M$170&lt;=SF$5)*('Booking Guest Information'!$O$21:$O$170&gt;SF$5)*('Booking Guest Information'!$G$21:$G$170=$AA28)),"")</f>
        <v>0</v>
      </c>
      <c r="SG28" s="19">
        <f>IF($AA28&lt;&gt;"",SUMPRODUCT(('Booking Guest Information'!$A$21:$A$170&lt;&gt;"X")*('Booking Guest Information'!$M$21:$M$170&lt;=SG$5)*('Booking Guest Information'!$O$21:$O$170&gt;SG$5)*('Booking Guest Information'!$G$21:$G$170=$AA28)),"")</f>
        <v>0</v>
      </c>
      <c r="SH28" s="19">
        <f>IF($AA28&lt;&gt;"",SUMPRODUCT(('Booking Guest Information'!$A$21:$A$170&lt;&gt;"X")*('Booking Guest Information'!$M$21:$M$170&lt;=SH$5)*('Booking Guest Information'!$O$21:$O$170&gt;SH$5)*('Booking Guest Information'!$G$21:$G$170=$AA28)),"")</f>
        <v>0</v>
      </c>
      <c r="SI28" s="19">
        <f>IF($AA28&lt;&gt;"",SUMPRODUCT(('Booking Guest Information'!$A$21:$A$170&lt;&gt;"X")*('Booking Guest Information'!$M$21:$M$170&lt;=SI$5)*('Booking Guest Information'!$O$21:$O$170&gt;SI$5)*('Booking Guest Information'!$G$21:$G$170=$AA28)),"")</f>
        <v>0</v>
      </c>
      <c r="SJ28" s="19">
        <f>IF($AA28&lt;&gt;"",SUMPRODUCT(('Booking Guest Information'!$A$21:$A$170&lt;&gt;"X")*('Booking Guest Information'!$M$21:$M$170&lt;=SJ$5)*('Booking Guest Information'!$O$21:$O$170&gt;SJ$5)*('Booking Guest Information'!$G$21:$G$170=$AA28)),"")</f>
        <v>0</v>
      </c>
      <c r="SK28" s="19">
        <f>IF($AA28&lt;&gt;"",SUMPRODUCT(('Booking Guest Information'!$A$21:$A$170&lt;&gt;"X")*('Booking Guest Information'!$M$21:$M$170&lt;=SK$5)*('Booking Guest Information'!$O$21:$O$170&gt;SK$5)*('Booking Guest Information'!$G$21:$G$170=$AA28)),"")</f>
        <v>0</v>
      </c>
      <c r="SL28" s="19">
        <f>IF($AA28&lt;&gt;"",SUMPRODUCT(('Booking Guest Information'!$A$21:$A$170&lt;&gt;"X")*('Booking Guest Information'!$M$21:$M$170&lt;=SL$5)*('Booking Guest Information'!$O$21:$O$170&gt;SL$5)*('Booking Guest Information'!$G$21:$G$170=$AA28)),"")</f>
        <v>0</v>
      </c>
      <c r="SM28" s="19">
        <f>IF($AA28&lt;&gt;"",SUMPRODUCT(('Booking Guest Information'!$A$21:$A$170&lt;&gt;"X")*('Booking Guest Information'!$M$21:$M$170&lt;=SM$5)*('Booking Guest Information'!$O$21:$O$170&gt;SM$5)*('Booking Guest Information'!$G$21:$G$170=$AA28)),"")</f>
        <v>0</v>
      </c>
      <c r="SN28" s="19">
        <f>IF($AA28&lt;&gt;"",SUMPRODUCT(('Booking Guest Information'!$A$21:$A$170&lt;&gt;"X")*('Booking Guest Information'!$M$21:$M$170&lt;=SN$5)*('Booking Guest Information'!$O$21:$O$170&gt;SN$5)*('Booking Guest Information'!$G$21:$G$170=$AA28)),"")</f>
        <v>0</v>
      </c>
      <c r="SO28" s="19">
        <f>IF($AA28&lt;&gt;"",SUMPRODUCT(('Booking Guest Information'!$A$21:$A$170&lt;&gt;"X")*('Booking Guest Information'!$M$21:$M$170&lt;=SO$5)*('Booking Guest Information'!$O$21:$O$170&gt;SO$5)*('Booking Guest Information'!$G$21:$G$170=$AA28)),"")</f>
        <v>0</v>
      </c>
      <c r="SP28" s="19">
        <f>IF($AA28&lt;&gt;"",SUMPRODUCT(('Booking Guest Information'!$A$21:$A$170&lt;&gt;"X")*('Booking Guest Information'!$M$21:$M$170&lt;=SP$5)*('Booking Guest Information'!$O$21:$O$170&gt;SP$5)*('Booking Guest Information'!$G$21:$G$170=$AA28)),"")</f>
        <v>0</v>
      </c>
      <c r="SQ28" s="19">
        <f>IF($AA28&lt;&gt;"",SUMPRODUCT(('Booking Guest Information'!$A$21:$A$170&lt;&gt;"X")*('Booking Guest Information'!$M$21:$M$170&lt;=SQ$5)*('Booking Guest Information'!$O$21:$O$170&gt;SQ$5)*('Booking Guest Information'!$G$21:$G$170=$AA28)),"")</f>
        <v>0</v>
      </c>
      <c r="SR28" s="19">
        <f>IF($AA28&lt;&gt;"",SUMPRODUCT(('Booking Guest Information'!$A$21:$A$170&lt;&gt;"X")*('Booking Guest Information'!$M$21:$M$170&lt;=SR$5)*('Booking Guest Information'!$O$21:$O$170&gt;SR$5)*('Booking Guest Information'!$G$21:$G$170=$AA28)),"")</f>
        <v>0</v>
      </c>
      <c r="SS28" s="19">
        <f>IF($AA28&lt;&gt;"",SUMPRODUCT(('Booking Guest Information'!$A$21:$A$170&lt;&gt;"X")*('Booking Guest Information'!$M$21:$M$170&lt;=SS$5)*('Booking Guest Information'!$O$21:$O$170&gt;SS$5)*('Booking Guest Information'!$G$21:$G$170=$AA28)),"")</f>
        <v>0</v>
      </c>
      <c r="ST28" s="19">
        <f>IF($AA28&lt;&gt;"",SUMPRODUCT(('Booking Guest Information'!$A$21:$A$170&lt;&gt;"X")*('Booking Guest Information'!$M$21:$M$170&lt;=ST$5)*('Booking Guest Information'!$O$21:$O$170&gt;ST$5)*('Booking Guest Information'!$G$21:$G$170=$AA28)),"")</f>
        <v>0</v>
      </c>
      <c r="SU28" s="19">
        <f>IF($AA28&lt;&gt;"",SUMPRODUCT(('Booking Guest Information'!$A$21:$A$170&lt;&gt;"X")*('Booking Guest Information'!$M$21:$M$170&lt;=SU$5)*('Booking Guest Information'!$O$21:$O$170&gt;SU$5)*('Booking Guest Information'!$G$21:$G$170=$AA28)),"")</f>
        <v>0</v>
      </c>
      <c r="SV28" s="19">
        <f>IF($AA28&lt;&gt;"",SUMPRODUCT(('Booking Guest Information'!$A$21:$A$170&lt;&gt;"X")*('Booking Guest Information'!$M$21:$M$170&lt;=SV$5)*('Booking Guest Information'!$O$21:$O$170&gt;SV$5)*('Booking Guest Information'!$G$21:$G$170=$AA28)),"")</f>
        <v>0</v>
      </c>
      <c r="SW28" s="19">
        <f>IF($AA28&lt;&gt;"",SUMPRODUCT(('Booking Guest Information'!$A$21:$A$170&lt;&gt;"X")*('Booking Guest Information'!$M$21:$M$170&lt;=SW$5)*('Booking Guest Information'!$O$21:$O$170&gt;SW$5)*('Booking Guest Information'!$G$21:$G$170=$AA28)),"")</f>
        <v>0</v>
      </c>
      <c r="SX28" s="19">
        <f>IF($AA28&lt;&gt;"",SUMPRODUCT(('Booking Guest Information'!$A$21:$A$170&lt;&gt;"X")*('Booking Guest Information'!$M$21:$M$170&lt;=SX$5)*('Booking Guest Information'!$O$21:$O$170&gt;SX$5)*('Booking Guest Information'!$G$21:$G$170=$AA28)),"")</f>
        <v>0</v>
      </c>
      <c r="SY28" s="19">
        <f>IF($AA28&lt;&gt;"",SUMPRODUCT(('Booking Guest Information'!$A$21:$A$170&lt;&gt;"X")*('Booking Guest Information'!$M$21:$M$170&lt;=SY$5)*('Booking Guest Information'!$O$21:$O$170&gt;SY$5)*('Booking Guest Information'!$G$21:$G$170=$AA28)),"")</f>
        <v>0</v>
      </c>
      <c r="SZ28" s="19">
        <f>IF($AA28&lt;&gt;"",SUMPRODUCT(('Booking Guest Information'!$A$21:$A$170&lt;&gt;"X")*('Booking Guest Information'!$M$21:$M$170&lt;=SZ$5)*('Booking Guest Information'!$O$21:$O$170&gt;SZ$5)*('Booking Guest Information'!$G$21:$G$170=$AA28)),"")</f>
        <v>0</v>
      </c>
      <c r="TA28" s="19">
        <f>IF($AA28&lt;&gt;"",SUMPRODUCT(('Booking Guest Information'!$A$21:$A$170&lt;&gt;"X")*('Booking Guest Information'!$M$21:$M$170&lt;=TA$5)*('Booking Guest Information'!$O$21:$O$170&gt;TA$5)*('Booking Guest Information'!$G$21:$G$170=$AA28)),"")</f>
        <v>0</v>
      </c>
      <c r="TB28" s="19">
        <f>IF($AA28&lt;&gt;"",SUMPRODUCT(('Booking Guest Information'!$A$21:$A$170&lt;&gt;"X")*('Booking Guest Information'!$M$21:$M$170&lt;=TB$5)*('Booking Guest Information'!$O$21:$O$170&gt;TB$5)*('Booking Guest Information'!$G$21:$G$170=$AA28)),"")</f>
        <v>0</v>
      </c>
      <c r="TC28" s="19">
        <f>IF($AA28&lt;&gt;"",SUMPRODUCT(('Booking Guest Information'!$A$21:$A$170&lt;&gt;"X")*('Booking Guest Information'!$M$21:$M$170&lt;=TC$5)*('Booking Guest Information'!$O$21:$O$170&gt;TC$5)*('Booking Guest Information'!$G$21:$G$170=$AA28)),"")</f>
        <v>0</v>
      </c>
      <c r="TD28" s="19">
        <f>IF($AA28&lt;&gt;"",SUMPRODUCT(('Booking Guest Information'!$A$21:$A$170&lt;&gt;"X")*('Booking Guest Information'!$M$21:$M$170&lt;=TD$5)*('Booking Guest Information'!$O$21:$O$170&gt;TD$5)*('Booking Guest Information'!$G$21:$G$170=$AA28)),"")</f>
        <v>0</v>
      </c>
      <c r="TE28" s="19">
        <f>IF($AA28&lt;&gt;"",SUMPRODUCT(('Booking Guest Information'!$A$21:$A$170&lt;&gt;"X")*('Booking Guest Information'!$M$21:$M$170&lt;=TE$5)*('Booking Guest Information'!$O$21:$O$170&gt;TE$5)*('Booking Guest Information'!$G$21:$G$170=$AA28)),"")</f>
        <v>0</v>
      </c>
      <c r="TF28" s="19">
        <f>IF($AA28&lt;&gt;"",SUMPRODUCT(('Booking Guest Information'!$A$21:$A$170&lt;&gt;"X")*('Booking Guest Information'!$M$21:$M$170&lt;=TF$5)*('Booking Guest Information'!$O$21:$O$170&gt;TF$5)*('Booking Guest Information'!$G$21:$G$170=$AA28)),"")</f>
        <v>0</v>
      </c>
      <c r="TG28" s="19">
        <f>IF($AA28&lt;&gt;"",SUMPRODUCT(('Booking Guest Information'!$A$21:$A$170&lt;&gt;"X")*('Booking Guest Information'!$M$21:$M$170&lt;=TG$5)*('Booking Guest Information'!$O$21:$O$170&gt;TG$5)*('Booking Guest Information'!$G$21:$G$170=$AA28)),"")</f>
        <v>0</v>
      </c>
      <c r="TH28" s="19">
        <f>IF($AA28&lt;&gt;"",SUMPRODUCT(('Booking Guest Information'!$A$21:$A$170&lt;&gt;"X")*('Booking Guest Information'!$M$21:$M$170&lt;=TH$5)*('Booking Guest Information'!$O$21:$O$170&gt;TH$5)*('Booking Guest Information'!$G$21:$G$170=$AA28)),"")</f>
        <v>0</v>
      </c>
      <c r="TI28" s="19">
        <f>IF($AA28&lt;&gt;"",SUMPRODUCT(('Booking Guest Information'!$A$21:$A$170&lt;&gt;"X")*('Booking Guest Information'!$M$21:$M$170&lt;=TI$5)*('Booking Guest Information'!$O$21:$O$170&gt;TI$5)*('Booking Guest Information'!$G$21:$G$170=$AA28)),"")</f>
        <v>0</v>
      </c>
      <c r="TJ28" s="19">
        <f>IF($AA28&lt;&gt;"",SUMPRODUCT(('Booking Guest Information'!$A$21:$A$170&lt;&gt;"X")*('Booking Guest Information'!$M$21:$M$170&lt;=TJ$5)*('Booking Guest Information'!$O$21:$O$170&gt;TJ$5)*('Booking Guest Information'!$G$21:$G$170=$AA28)),"")</f>
        <v>0</v>
      </c>
      <c r="TK28" s="19">
        <f>IF($AA28&lt;&gt;"",SUMPRODUCT(('Booking Guest Information'!$A$21:$A$170&lt;&gt;"X")*('Booking Guest Information'!$M$21:$M$170&lt;=TK$5)*('Booking Guest Information'!$O$21:$O$170&gt;TK$5)*('Booking Guest Information'!$G$21:$G$170=$AA28)),"")</f>
        <v>0</v>
      </c>
    </row>
    <row r="29" spans="2:531" x14ac:dyDescent="0.3">
      <c r="AA29" s="19">
        <f>IF('Room Information'!L21&lt;&gt;"",'Room Information'!L21,"")</f>
        <v>215</v>
      </c>
      <c r="AB29" s="19">
        <f>IF($AA29&lt;&gt;"",SUMPRODUCT(('Booking Guest Information'!$A$21:$A$170&lt;&gt;"X")*('Booking Guest Information'!$M$21:$M$170&lt;=AB$5)*('Booking Guest Information'!$O$21:$O$170&gt;AB$5)*('Booking Guest Information'!$G$21:$G$170=$AA29)),"")</f>
        <v>0</v>
      </c>
      <c r="AC29" s="19">
        <f>IF($AA29&lt;&gt;"",SUMPRODUCT(('Booking Guest Information'!$A$21:$A$170&lt;&gt;"X")*('Booking Guest Information'!$M$21:$M$170&lt;=AC$5)*('Booking Guest Information'!$O$21:$O$170&gt;AC$5)*('Booking Guest Information'!$G$21:$G$170=$AA29)),"")</f>
        <v>0</v>
      </c>
      <c r="AD29" s="19">
        <f>IF($AA29&lt;&gt;"",SUMPRODUCT(('Booking Guest Information'!$A$21:$A$170&lt;&gt;"X")*('Booking Guest Information'!$M$21:$M$170&lt;=AD$5)*('Booking Guest Information'!$O$21:$O$170&gt;AD$5)*('Booking Guest Information'!$G$21:$G$170=$AA29)),"")</f>
        <v>0</v>
      </c>
      <c r="AE29" s="19">
        <f>IF($AA29&lt;&gt;"",SUMPRODUCT(('Booking Guest Information'!$A$21:$A$170&lt;&gt;"X")*('Booking Guest Information'!$M$21:$M$170&lt;=AE$5)*('Booking Guest Information'!$O$21:$O$170&gt;AE$5)*('Booking Guest Information'!$G$21:$G$170=$AA29)),"")</f>
        <v>0</v>
      </c>
      <c r="AF29" s="19">
        <f>IF($AA29&lt;&gt;"",SUMPRODUCT(('Booking Guest Information'!$A$21:$A$170&lt;&gt;"X")*('Booking Guest Information'!$M$21:$M$170&lt;=AF$5)*('Booking Guest Information'!$O$21:$O$170&gt;AF$5)*('Booking Guest Information'!$G$21:$G$170=$AA29)),"")</f>
        <v>0</v>
      </c>
      <c r="AG29" s="19">
        <f>IF($AA29&lt;&gt;"",SUMPRODUCT(('Booking Guest Information'!$A$21:$A$170&lt;&gt;"X")*('Booking Guest Information'!$M$21:$M$170&lt;=AG$5)*('Booking Guest Information'!$O$21:$O$170&gt;AG$5)*('Booking Guest Information'!$G$21:$G$170=$AA29)),"")</f>
        <v>0</v>
      </c>
      <c r="AH29" s="19">
        <f>IF($AA29&lt;&gt;"",SUMPRODUCT(('Booking Guest Information'!$A$21:$A$170&lt;&gt;"X")*('Booking Guest Information'!$M$21:$M$170&lt;=AH$5)*('Booking Guest Information'!$O$21:$O$170&gt;AH$5)*('Booking Guest Information'!$G$21:$G$170=$AA29)),"")</f>
        <v>0</v>
      </c>
      <c r="AI29" s="19">
        <f>IF($AA29&lt;&gt;"",SUMPRODUCT(('Booking Guest Information'!$A$21:$A$170&lt;&gt;"X")*('Booking Guest Information'!$M$21:$M$170&lt;=AI$5)*('Booking Guest Information'!$O$21:$O$170&gt;AI$5)*('Booking Guest Information'!$G$21:$G$170=$AA29)),"")</f>
        <v>0</v>
      </c>
      <c r="AJ29" s="19">
        <f>IF($AA29&lt;&gt;"",SUMPRODUCT(('Booking Guest Information'!$A$21:$A$170&lt;&gt;"X")*('Booking Guest Information'!$M$21:$M$170&lt;=AJ$5)*('Booking Guest Information'!$O$21:$O$170&gt;AJ$5)*('Booking Guest Information'!$G$21:$G$170=$AA29)),"")</f>
        <v>0</v>
      </c>
      <c r="AK29" s="19">
        <f>IF($AA29&lt;&gt;"",SUMPRODUCT(('Booking Guest Information'!$A$21:$A$170&lt;&gt;"X")*('Booking Guest Information'!$M$21:$M$170&lt;=AK$5)*('Booking Guest Information'!$O$21:$O$170&gt;AK$5)*('Booking Guest Information'!$G$21:$G$170=$AA29)),"")</f>
        <v>0</v>
      </c>
      <c r="AL29" s="19">
        <f>IF($AA29&lt;&gt;"",SUMPRODUCT(('Booking Guest Information'!$A$21:$A$170&lt;&gt;"X")*('Booking Guest Information'!$M$21:$M$170&lt;=AL$5)*('Booking Guest Information'!$O$21:$O$170&gt;AL$5)*('Booking Guest Information'!$G$21:$G$170=$AA29)),"")</f>
        <v>0</v>
      </c>
      <c r="AM29" s="19">
        <f>IF($AA29&lt;&gt;"",SUMPRODUCT(('Booking Guest Information'!$A$21:$A$170&lt;&gt;"X")*('Booking Guest Information'!$M$21:$M$170&lt;=AM$5)*('Booking Guest Information'!$O$21:$O$170&gt;AM$5)*('Booking Guest Information'!$G$21:$G$170=$AA29)),"")</f>
        <v>0</v>
      </c>
      <c r="AN29" s="19">
        <f>IF($AA29&lt;&gt;"",SUMPRODUCT(('Booking Guest Information'!$A$21:$A$170&lt;&gt;"X")*('Booking Guest Information'!$M$21:$M$170&lt;=AN$5)*('Booking Guest Information'!$O$21:$O$170&gt;AN$5)*('Booking Guest Information'!$G$21:$G$170=$AA29)),"")</f>
        <v>0</v>
      </c>
      <c r="AO29" s="19">
        <f>IF($AA29&lt;&gt;"",SUMPRODUCT(('Booking Guest Information'!$A$21:$A$170&lt;&gt;"X")*('Booking Guest Information'!$M$21:$M$170&lt;=AO$5)*('Booking Guest Information'!$O$21:$O$170&gt;AO$5)*('Booking Guest Information'!$G$21:$G$170=$AA29)),"")</f>
        <v>0</v>
      </c>
      <c r="AP29" s="19">
        <f>IF($AA29&lt;&gt;"",SUMPRODUCT(('Booking Guest Information'!$A$21:$A$170&lt;&gt;"X")*('Booking Guest Information'!$M$21:$M$170&lt;=AP$5)*('Booking Guest Information'!$O$21:$O$170&gt;AP$5)*('Booking Guest Information'!$G$21:$G$170=$AA29)),"")</f>
        <v>0</v>
      </c>
      <c r="AQ29" s="19">
        <f>IF($AA29&lt;&gt;"",SUMPRODUCT(('Booking Guest Information'!$A$21:$A$170&lt;&gt;"X")*('Booking Guest Information'!$M$21:$M$170&lt;=AQ$5)*('Booking Guest Information'!$O$21:$O$170&gt;AQ$5)*('Booking Guest Information'!$G$21:$G$170=$AA29)),"")</f>
        <v>0</v>
      </c>
      <c r="AR29" s="19">
        <f>IF($AA29&lt;&gt;"",SUMPRODUCT(('Booking Guest Information'!$A$21:$A$170&lt;&gt;"X")*('Booking Guest Information'!$M$21:$M$170&lt;=AR$5)*('Booking Guest Information'!$O$21:$O$170&gt;AR$5)*('Booking Guest Information'!$G$21:$G$170=$AA29)),"")</f>
        <v>0</v>
      </c>
      <c r="AS29" s="19">
        <f>IF($AA29&lt;&gt;"",SUMPRODUCT(('Booking Guest Information'!$A$21:$A$170&lt;&gt;"X")*('Booking Guest Information'!$M$21:$M$170&lt;=AS$5)*('Booking Guest Information'!$O$21:$O$170&gt;AS$5)*('Booking Guest Information'!$G$21:$G$170=$AA29)),"")</f>
        <v>0</v>
      </c>
      <c r="AT29" s="19">
        <f>IF($AA29&lt;&gt;"",SUMPRODUCT(('Booking Guest Information'!$A$21:$A$170&lt;&gt;"X")*('Booking Guest Information'!$M$21:$M$170&lt;=AT$5)*('Booking Guest Information'!$O$21:$O$170&gt;AT$5)*('Booking Guest Information'!$G$21:$G$170=$AA29)),"")</f>
        <v>0</v>
      </c>
      <c r="AU29" s="19">
        <f>IF($AA29&lt;&gt;"",SUMPRODUCT(('Booking Guest Information'!$A$21:$A$170&lt;&gt;"X")*('Booking Guest Information'!$M$21:$M$170&lt;=AU$5)*('Booking Guest Information'!$O$21:$O$170&gt;AU$5)*('Booking Guest Information'!$G$21:$G$170=$AA29)),"")</f>
        <v>0</v>
      </c>
      <c r="AV29" s="19">
        <f>IF($AA29&lt;&gt;"",SUMPRODUCT(('Booking Guest Information'!$A$21:$A$170&lt;&gt;"X")*('Booking Guest Information'!$M$21:$M$170&lt;=AV$5)*('Booking Guest Information'!$O$21:$O$170&gt;AV$5)*('Booking Guest Information'!$G$21:$G$170=$AA29)),"")</f>
        <v>0</v>
      </c>
      <c r="AW29" s="19">
        <f>IF($AA29&lt;&gt;"",SUMPRODUCT(('Booking Guest Information'!$A$21:$A$170&lt;&gt;"X")*('Booking Guest Information'!$M$21:$M$170&lt;=AW$5)*('Booking Guest Information'!$O$21:$O$170&gt;AW$5)*('Booking Guest Information'!$G$21:$G$170=$AA29)),"")</f>
        <v>0</v>
      </c>
      <c r="AX29" s="19">
        <f>IF($AA29&lt;&gt;"",SUMPRODUCT(('Booking Guest Information'!$A$21:$A$170&lt;&gt;"X")*('Booking Guest Information'!$M$21:$M$170&lt;=AX$5)*('Booking Guest Information'!$O$21:$O$170&gt;AX$5)*('Booking Guest Information'!$G$21:$G$170=$AA29)),"")</f>
        <v>0</v>
      </c>
      <c r="AY29" s="19">
        <f>IF($AA29&lt;&gt;"",SUMPRODUCT(('Booking Guest Information'!$A$21:$A$170&lt;&gt;"X")*('Booking Guest Information'!$M$21:$M$170&lt;=AY$5)*('Booking Guest Information'!$O$21:$O$170&gt;AY$5)*('Booking Guest Information'!$G$21:$G$170=$AA29)),"")</f>
        <v>0</v>
      </c>
      <c r="AZ29" s="19">
        <f>IF($AA29&lt;&gt;"",SUMPRODUCT(('Booking Guest Information'!$A$21:$A$170&lt;&gt;"X")*('Booking Guest Information'!$M$21:$M$170&lt;=AZ$5)*('Booking Guest Information'!$O$21:$O$170&gt;AZ$5)*('Booking Guest Information'!$G$21:$G$170=$AA29)),"")</f>
        <v>0</v>
      </c>
      <c r="BA29" s="19">
        <f>IF($AA29&lt;&gt;"",SUMPRODUCT(('Booking Guest Information'!$A$21:$A$170&lt;&gt;"X")*('Booking Guest Information'!$M$21:$M$170&lt;=BA$5)*('Booking Guest Information'!$O$21:$O$170&gt;BA$5)*('Booking Guest Information'!$G$21:$G$170=$AA29)),"")</f>
        <v>0</v>
      </c>
      <c r="BB29" s="19">
        <f>IF($AA29&lt;&gt;"",SUMPRODUCT(('Booking Guest Information'!$A$21:$A$170&lt;&gt;"X")*('Booking Guest Information'!$M$21:$M$170&lt;=BB$5)*('Booking Guest Information'!$O$21:$O$170&gt;BB$5)*('Booking Guest Information'!$G$21:$G$170=$AA29)),"")</f>
        <v>0</v>
      </c>
      <c r="BC29" s="19">
        <f>IF($AA29&lt;&gt;"",SUMPRODUCT(('Booking Guest Information'!$A$21:$A$170&lt;&gt;"X")*('Booking Guest Information'!$M$21:$M$170&lt;=BC$5)*('Booking Guest Information'!$O$21:$O$170&gt;BC$5)*('Booking Guest Information'!$G$21:$G$170=$AA29)),"")</f>
        <v>0</v>
      </c>
      <c r="BD29" s="19">
        <f>IF($AA29&lt;&gt;"",SUMPRODUCT(('Booking Guest Information'!$A$21:$A$170&lt;&gt;"X")*('Booking Guest Information'!$M$21:$M$170&lt;=BD$5)*('Booking Guest Information'!$O$21:$O$170&gt;BD$5)*('Booking Guest Information'!$G$21:$G$170=$AA29)),"")</f>
        <v>0</v>
      </c>
      <c r="BE29" s="19">
        <f>IF($AA29&lt;&gt;"",SUMPRODUCT(('Booking Guest Information'!$A$21:$A$170&lt;&gt;"X")*('Booking Guest Information'!$M$21:$M$170&lt;=BE$5)*('Booking Guest Information'!$O$21:$O$170&gt;BE$5)*('Booking Guest Information'!$G$21:$G$170=$AA29)),"")</f>
        <v>0</v>
      </c>
      <c r="BF29" s="19">
        <f>IF($AA29&lt;&gt;"",SUMPRODUCT(('Booking Guest Information'!$A$21:$A$170&lt;&gt;"X")*('Booking Guest Information'!$M$21:$M$170&lt;=BF$5)*('Booking Guest Information'!$O$21:$O$170&gt;BF$5)*('Booking Guest Information'!$G$21:$G$170=$AA29)),"")</f>
        <v>0</v>
      </c>
      <c r="BG29" s="19">
        <f>IF($AA29&lt;&gt;"",SUMPRODUCT(('Booking Guest Information'!$A$21:$A$170&lt;&gt;"X")*('Booking Guest Information'!$M$21:$M$170&lt;=BG$5)*('Booking Guest Information'!$O$21:$O$170&gt;BG$5)*('Booking Guest Information'!$G$21:$G$170=$AA29)),"")</f>
        <v>0</v>
      </c>
      <c r="BH29" s="19">
        <f>IF($AA29&lt;&gt;"",SUMPRODUCT(('Booking Guest Information'!$A$21:$A$170&lt;&gt;"X")*('Booking Guest Information'!$M$21:$M$170&lt;=BH$5)*('Booking Guest Information'!$O$21:$O$170&gt;BH$5)*('Booking Guest Information'!$G$21:$G$170=$AA29)),"")</f>
        <v>0</v>
      </c>
      <c r="BI29" s="19">
        <f>IF($AA29&lt;&gt;"",SUMPRODUCT(('Booking Guest Information'!$A$21:$A$170&lt;&gt;"X")*('Booking Guest Information'!$M$21:$M$170&lt;=BI$5)*('Booking Guest Information'!$O$21:$O$170&gt;BI$5)*('Booking Guest Information'!$G$21:$G$170=$AA29)),"")</f>
        <v>0</v>
      </c>
      <c r="BJ29" s="19">
        <f>IF($AA29&lt;&gt;"",SUMPRODUCT(('Booking Guest Information'!$A$21:$A$170&lt;&gt;"X")*('Booking Guest Information'!$M$21:$M$170&lt;=BJ$5)*('Booking Guest Information'!$O$21:$O$170&gt;BJ$5)*('Booking Guest Information'!$G$21:$G$170=$AA29)),"")</f>
        <v>0</v>
      </c>
      <c r="BK29" s="19">
        <f>IF($AA29&lt;&gt;"",SUMPRODUCT(('Booking Guest Information'!$A$21:$A$170&lt;&gt;"X")*('Booking Guest Information'!$M$21:$M$170&lt;=BK$5)*('Booking Guest Information'!$O$21:$O$170&gt;BK$5)*('Booking Guest Information'!$G$21:$G$170=$AA29)),"")</f>
        <v>0</v>
      </c>
      <c r="BL29" s="19">
        <f>IF($AA29&lt;&gt;"",SUMPRODUCT(('Booking Guest Information'!$A$21:$A$170&lt;&gt;"X")*('Booking Guest Information'!$M$21:$M$170&lt;=BL$5)*('Booking Guest Information'!$O$21:$O$170&gt;BL$5)*('Booking Guest Information'!$G$21:$G$170=$AA29)),"")</f>
        <v>0</v>
      </c>
      <c r="BM29" s="19">
        <f>IF($AA29&lt;&gt;"",SUMPRODUCT(('Booking Guest Information'!$A$21:$A$170&lt;&gt;"X")*('Booking Guest Information'!$M$21:$M$170&lt;=BM$5)*('Booking Guest Information'!$O$21:$O$170&gt;BM$5)*('Booking Guest Information'!$G$21:$G$170=$AA29)),"")</f>
        <v>0</v>
      </c>
      <c r="BN29" s="19">
        <f>IF($AA29&lt;&gt;"",SUMPRODUCT(('Booking Guest Information'!$A$21:$A$170&lt;&gt;"X")*('Booking Guest Information'!$M$21:$M$170&lt;=BN$5)*('Booking Guest Information'!$O$21:$O$170&gt;BN$5)*('Booking Guest Information'!$G$21:$G$170=$AA29)),"")</f>
        <v>0</v>
      </c>
      <c r="BO29" s="19">
        <f>IF($AA29&lt;&gt;"",SUMPRODUCT(('Booking Guest Information'!$A$21:$A$170&lt;&gt;"X")*('Booking Guest Information'!$M$21:$M$170&lt;=BO$5)*('Booking Guest Information'!$O$21:$O$170&gt;BO$5)*('Booking Guest Information'!$G$21:$G$170=$AA29)),"")</f>
        <v>0</v>
      </c>
      <c r="BP29" s="19">
        <f>IF($AA29&lt;&gt;"",SUMPRODUCT(('Booking Guest Information'!$A$21:$A$170&lt;&gt;"X")*('Booking Guest Information'!$M$21:$M$170&lt;=BP$5)*('Booking Guest Information'!$O$21:$O$170&gt;BP$5)*('Booking Guest Information'!$G$21:$G$170=$AA29)),"")</f>
        <v>0</v>
      </c>
      <c r="BQ29" s="19">
        <f>IF($AA29&lt;&gt;"",SUMPRODUCT(('Booking Guest Information'!$A$21:$A$170&lt;&gt;"X")*('Booking Guest Information'!$M$21:$M$170&lt;=BQ$5)*('Booking Guest Information'!$O$21:$O$170&gt;BQ$5)*('Booking Guest Information'!$G$21:$G$170=$AA29)),"")</f>
        <v>0</v>
      </c>
      <c r="BR29" s="19">
        <f>IF($AA29&lt;&gt;"",SUMPRODUCT(('Booking Guest Information'!$A$21:$A$170&lt;&gt;"X")*('Booking Guest Information'!$M$21:$M$170&lt;=BR$5)*('Booking Guest Information'!$O$21:$O$170&gt;BR$5)*('Booking Guest Information'!$G$21:$G$170=$AA29)),"")</f>
        <v>0</v>
      </c>
      <c r="BS29" s="19">
        <f>IF($AA29&lt;&gt;"",SUMPRODUCT(('Booking Guest Information'!$A$21:$A$170&lt;&gt;"X")*('Booking Guest Information'!$M$21:$M$170&lt;=BS$5)*('Booking Guest Information'!$O$21:$O$170&gt;BS$5)*('Booking Guest Information'!$G$21:$G$170=$AA29)),"")</f>
        <v>0</v>
      </c>
      <c r="BT29" s="19">
        <f>IF($AA29&lt;&gt;"",SUMPRODUCT(('Booking Guest Information'!$A$21:$A$170&lt;&gt;"X")*('Booking Guest Information'!$M$21:$M$170&lt;=BT$5)*('Booking Guest Information'!$O$21:$O$170&gt;BT$5)*('Booking Guest Information'!$G$21:$G$170=$AA29)),"")</f>
        <v>0</v>
      </c>
      <c r="BU29" s="19">
        <f>IF($AA29&lt;&gt;"",SUMPRODUCT(('Booking Guest Information'!$A$21:$A$170&lt;&gt;"X")*('Booking Guest Information'!$M$21:$M$170&lt;=BU$5)*('Booking Guest Information'!$O$21:$O$170&gt;BU$5)*('Booking Guest Information'!$G$21:$G$170=$AA29)),"")</f>
        <v>0</v>
      </c>
      <c r="BV29" s="19">
        <f>IF($AA29&lt;&gt;"",SUMPRODUCT(('Booking Guest Information'!$A$21:$A$170&lt;&gt;"X")*('Booking Guest Information'!$M$21:$M$170&lt;=BV$5)*('Booking Guest Information'!$O$21:$O$170&gt;BV$5)*('Booking Guest Information'!$G$21:$G$170=$AA29)),"")</f>
        <v>0</v>
      </c>
      <c r="BW29" s="19">
        <f>IF($AA29&lt;&gt;"",SUMPRODUCT(('Booking Guest Information'!$A$21:$A$170&lt;&gt;"X")*('Booking Guest Information'!$M$21:$M$170&lt;=BW$5)*('Booking Guest Information'!$O$21:$O$170&gt;BW$5)*('Booking Guest Information'!$G$21:$G$170=$AA29)),"")</f>
        <v>0</v>
      </c>
      <c r="BX29" s="19">
        <f>IF($AA29&lt;&gt;"",SUMPRODUCT(('Booking Guest Information'!$A$21:$A$170&lt;&gt;"X")*('Booking Guest Information'!$M$21:$M$170&lt;=BX$5)*('Booking Guest Information'!$O$21:$O$170&gt;BX$5)*('Booking Guest Information'!$G$21:$G$170=$AA29)),"")</f>
        <v>0</v>
      </c>
      <c r="BY29" s="19">
        <f>IF($AA29&lt;&gt;"",SUMPRODUCT(('Booking Guest Information'!$A$21:$A$170&lt;&gt;"X")*('Booking Guest Information'!$M$21:$M$170&lt;=BY$5)*('Booking Guest Information'!$O$21:$O$170&gt;BY$5)*('Booking Guest Information'!$G$21:$G$170=$AA29)),"")</f>
        <v>0</v>
      </c>
      <c r="BZ29" s="19">
        <f>IF($AA29&lt;&gt;"",SUMPRODUCT(('Booking Guest Information'!$A$21:$A$170&lt;&gt;"X")*('Booking Guest Information'!$M$21:$M$170&lt;=BZ$5)*('Booking Guest Information'!$O$21:$O$170&gt;BZ$5)*('Booking Guest Information'!$G$21:$G$170=$AA29)),"")</f>
        <v>0</v>
      </c>
      <c r="CA29" s="19">
        <f>IF($AA29&lt;&gt;"",SUMPRODUCT(('Booking Guest Information'!$A$21:$A$170&lt;&gt;"X")*('Booking Guest Information'!$M$21:$M$170&lt;=CA$5)*('Booking Guest Information'!$O$21:$O$170&gt;CA$5)*('Booking Guest Information'!$G$21:$G$170=$AA29)),"")</f>
        <v>0</v>
      </c>
      <c r="CB29" s="19">
        <f>IF($AA29&lt;&gt;"",SUMPRODUCT(('Booking Guest Information'!$A$21:$A$170&lt;&gt;"X")*('Booking Guest Information'!$M$21:$M$170&lt;=CB$5)*('Booking Guest Information'!$O$21:$O$170&gt;CB$5)*('Booking Guest Information'!$G$21:$G$170=$AA29)),"")</f>
        <v>0</v>
      </c>
      <c r="CC29" s="19">
        <f>IF($AA29&lt;&gt;"",SUMPRODUCT(('Booking Guest Information'!$A$21:$A$170&lt;&gt;"X")*('Booking Guest Information'!$M$21:$M$170&lt;=CC$5)*('Booking Guest Information'!$O$21:$O$170&gt;CC$5)*('Booking Guest Information'!$G$21:$G$170=$AA29)),"")</f>
        <v>0</v>
      </c>
      <c r="CD29" s="19">
        <f>IF($AA29&lt;&gt;"",SUMPRODUCT(('Booking Guest Information'!$A$21:$A$170&lt;&gt;"X")*('Booking Guest Information'!$M$21:$M$170&lt;=CD$5)*('Booking Guest Information'!$O$21:$O$170&gt;CD$5)*('Booking Guest Information'!$G$21:$G$170=$AA29)),"")</f>
        <v>0</v>
      </c>
      <c r="CE29" s="19">
        <f>IF($AA29&lt;&gt;"",SUMPRODUCT(('Booking Guest Information'!$A$21:$A$170&lt;&gt;"X")*('Booking Guest Information'!$M$21:$M$170&lt;=CE$5)*('Booking Guest Information'!$O$21:$O$170&gt;CE$5)*('Booking Guest Information'!$G$21:$G$170=$AA29)),"")</f>
        <v>0</v>
      </c>
      <c r="CF29" s="19">
        <f>IF($AA29&lt;&gt;"",SUMPRODUCT(('Booking Guest Information'!$A$21:$A$170&lt;&gt;"X")*('Booking Guest Information'!$M$21:$M$170&lt;=CF$5)*('Booking Guest Information'!$O$21:$O$170&gt;CF$5)*('Booking Guest Information'!$G$21:$G$170=$AA29)),"")</f>
        <v>0</v>
      </c>
      <c r="CG29" s="19">
        <f>IF($AA29&lt;&gt;"",SUMPRODUCT(('Booking Guest Information'!$A$21:$A$170&lt;&gt;"X")*('Booking Guest Information'!$M$21:$M$170&lt;=CG$5)*('Booking Guest Information'!$O$21:$O$170&gt;CG$5)*('Booking Guest Information'!$G$21:$G$170=$AA29)),"")</f>
        <v>0</v>
      </c>
      <c r="CH29" s="19">
        <f>IF($AA29&lt;&gt;"",SUMPRODUCT(('Booking Guest Information'!$A$21:$A$170&lt;&gt;"X")*('Booking Guest Information'!$M$21:$M$170&lt;=CH$5)*('Booking Guest Information'!$O$21:$O$170&gt;CH$5)*('Booking Guest Information'!$G$21:$G$170=$AA29)),"")</f>
        <v>0</v>
      </c>
      <c r="CI29" s="19">
        <f>IF($AA29&lt;&gt;"",SUMPRODUCT(('Booking Guest Information'!$A$21:$A$170&lt;&gt;"X")*('Booking Guest Information'!$M$21:$M$170&lt;=CI$5)*('Booking Guest Information'!$O$21:$O$170&gt;CI$5)*('Booking Guest Information'!$G$21:$G$170=$AA29)),"")</f>
        <v>0</v>
      </c>
      <c r="CJ29" s="19">
        <f>IF($AA29&lt;&gt;"",SUMPRODUCT(('Booking Guest Information'!$A$21:$A$170&lt;&gt;"X")*('Booking Guest Information'!$M$21:$M$170&lt;=CJ$5)*('Booking Guest Information'!$O$21:$O$170&gt;CJ$5)*('Booking Guest Information'!$G$21:$G$170=$AA29)),"")</f>
        <v>0</v>
      </c>
      <c r="CK29" s="19">
        <f>IF($AA29&lt;&gt;"",SUMPRODUCT(('Booking Guest Information'!$A$21:$A$170&lt;&gt;"X")*('Booking Guest Information'!$M$21:$M$170&lt;=CK$5)*('Booking Guest Information'!$O$21:$O$170&gt;CK$5)*('Booking Guest Information'!$G$21:$G$170=$AA29)),"")</f>
        <v>0</v>
      </c>
      <c r="CL29" s="19">
        <f>IF($AA29&lt;&gt;"",SUMPRODUCT(('Booking Guest Information'!$A$21:$A$170&lt;&gt;"X")*('Booking Guest Information'!$M$21:$M$170&lt;=CL$5)*('Booking Guest Information'!$O$21:$O$170&gt;CL$5)*('Booking Guest Information'!$G$21:$G$170=$AA29)),"")</f>
        <v>0</v>
      </c>
      <c r="CM29" s="19">
        <f>IF($AA29&lt;&gt;"",SUMPRODUCT(('Booking Guest Information'!$A$21:$A$170&lt;&gt;"X")*('Booking Guest Information'!$M$21:$M$170&lt;=CM$5)*('Booking Guest Information'!$O$21:$O$170&gt;CM$5)*('Booking Guest Information'!$G$21:$G$170=$AA29)),"")</f>
        <v>0</v>
      </c>
      <c r="CN29" s="19">
        <f>IF($AA29&lt;&gt;"",SUMPRODUCT(('Booking Guest Information'!$A$21:$A$170&lt;&gt;"X")*('Booking Guest Information'!$M$21:$M$170&lt;=CN$5)*('Booking Guest Information'!$O$21:$O$170&gt;CN$5)*('Booking Guest Information'!$G$21:$G$170=$AA29)),"")</f>
        <v>0</v>
      </c>
      <c r="CO29" s="19">
        <f>IF($AA29&lt;&gt;"",SUMPRODUCT(('Booking Guest Information'!$A$21:$A$170&lt;&gt;"X")*('Booking Guest Information'!$M$21:$M$170&lt;=CO$5)*('Booking Guest Information'!$O$21:$O$170&gt;CO$5)*('Booking Guest Information'!$G$21:$G$170=$AA29)),"")</f>
        <v>0</v>
      </c>
      <c r="CP29" s="19">
        <f>IF($AA29&lt;&gt;"",SUMPRODUCT(('Booking Guest Information'!$A$21:$A$170&lt;&gt;"X")*('Booking Guest Information'!$M$21:$M$170&lt;=CP$5)*('Booking Guest Information'!$O$21:$O$170&gt;CP$5)*('Booking Guest Information'!$G$21:$G$170=$AA29)),"")</f>
        <v>0</v>
      </c>
      <c r="CQ29" s="19">
        <f>IF($AA29&lt;&gt;"",SUMPRODUCT(('Booking Guest Information'!$A$21:$A$170&lt;&gt;"X")*('Booking Guest Information'!$M$21:$M$170&lt;=CQ$5)*('Booking Guest Information'!$O$21:$O$170&gt;CQ$5)*('Booking Guest Information'!$G$21:$G$170=$AA29)),"")</f>
        <v>0</v>
      </c>
      <c r="CR29" s="19">
        <f>IF($AA29&lt;&gt;"",SUMPRODUCT(('Booking Guest Information'!$A$21:$A$170&lt;&gt;"X")*('Booking Guest Information'!$M$21:$M$170&lt;=CR$5)*('Booking Guest Information'!$O$21:$O$170&gt;CR$5)*('Booking Guest Information'!$G$21:$G$170=$AA29)),"")</f>
        <v>0</v>
      </c>
      <c r="CS29" s="19">
        <f>IF($AA29&lt;&gt;"",SUMPRODUCT(('Booking Guest Information'!$A$21:$A$170&lt;&gt;"X")*('Booking Guest Information'!$M$21:$M$170&lt;=CS$5)*('Booking Guest Information'!$O$21:$O$170&gt;CS$5)*('Booking Guest Information'!$G$21:$G$170=$AA29)),"")</f>
        <v>0</v>
      </c>
      <c r="CT29" s="19">
        <f>IF($AA29&lt;&gt;"",SUMPRODUCT(('Booking Guest Information'!$A$21:$A$170&lt;&gt;"X")*('Booking Guest Information'!$M$21:$M$170&lt;=CT$5)*('Booking Guest Information'!$O$21:$O$170&gt;CT$5)*('Booking Guest Information'!$G$21:$G$170=$AA29)),"")</f>
        <v>0</v>
      </c>
      <c r="CU29" s="19">
        <f>IF($AA29&lt;&gt;"",SUMPRODUCT(('Booking Guest Information'!$A$21:$A$170&lt;&gt;"X")*('Booking Guest Information'!$M$21:$M$170&lt;=CU$5)*('Booking Guest Information'!$O$21:$O$170&gt;CU$5)*('Booking Guest Information'!$G$21:$G$170=$AA29)),"")</f>
        <v>0</v>
      </c>
      <c r="CV29" s="19">
        <f>IF($AA29&lt;&gt;"",SUMPRODUCT(('Booking Guest Information'!$A$21:$A$170&lt;&gt;"X")*('Booking Guest Information'!$M$21:$M$170&lt;=CV$5)*('Booking Guest Information'!$O$21:$O$170&gt;CV$5)*('Booking Guest Information'!$G$21:$G$170=$AA29)),"")</f>
        <v>0</v>
      </c>
      <c r="CW29" s="19">
        <f>IF($AA29&lt;&gt;"",SUMPRODUCT(('Booking Guest Information'!$A$21:$A$170&lt;&gt;"X")*('Booking Guest Information'!$M$21:$M$170&lt;=CW$5)*('Booking Guest Information'!$O$21:$O$170&gt;CW$5)*('Booking Guest Information'!$G$21:$G$170=$AA29)),"")</f>
        <v>0</v>
      </c>
      <c r="CX29" s="19">
        <f>IF($AA29&lt;&gt;"",SUMPRODUCT(('Booking Guest Information'!$A$21:$A$170&lt;&gt;"X")*('Booking Guest Information'!$M$21:$M$170&lt;=CX$5)*('Booking Guest Information'!$O$21:$O$170&gt;CX$5)*('Booking Guest Information'!$G$21:$G$170=$AA29)),"")</f>
        <v>0</v>
      </c>
      <c r="CY29" s="19">
        <f>IF($AA29&lt;&gt;"",SUMPRODUCT(('Booking Guest Information'!$A$21:$A$170&lt;&gt;"X")*('Booking Guest Information'!$M$21:$M$170&lt;=CY$5)*('Booking Guest Information'!$O$21:$O$170&gt;CY$5)*('Booking Guest Information'!$G$21:$G$170=$AA29)),"")</f>
        <v>0</v>
      </c>
      <c r="CZ29" s="19">
        <f>IF($AA29&lt;&gt;"",SUMPRODUCT(('Booking Guest Information'!$A$21:$A$170&lt;&gt;"X")*('Booking Guest Information'!$M$21:$M$170&lt;=CZ$5)*('Booking Guest Information'!$O$21:$O$170&gt;CZ$5)*('Booking Guest Information'!$G$21:$G$170=$AA29)),"")</f>
        <v>0</v>
      </c>
      <c r="DA29" s="19">
        <f>IF($AA29&lt;&gt;"",SUMPRODUCT(('Booking Guest Information'!$A$21:$A$170&lt;&gt;"X")*('Booking Guest Information'!$M$21:$M$170&lt;=DA$5)*('Booking Guest Information'!$O$21:$O$170&gt;DA$5)*('Booking Guest Information'!$G$21:$G$170=$AA29)),"")</f>
        <v>0</v>
      </c>
      <c r="DB29" s="19">
        <f>IF($AA29&lt;&gt;"",SUMPRODUCT(('Booking Guest Information'!$A$21:$A$170&lt;&gt;"X")*('Booking Guest Information'!$M$21:$M$170&lt;=DB$5)*('Booking Guest Information'!$O$21:$O$170&gt;DB$5)*('Booking Guest Information'!$G$21:$G$170=$AA29)),"")</f>
        <v>0</v>
      </c>
      <c r="DC29" s="19">
        <f>IF($AA29&lt;&gt;"",SUMPRODUCT(('Booking Guest Information'!$A$21:$A$170&lt;&gt;"X")*('Booking Guest Information'!$M$21:$M$170&lt;=DC$5)*('Booking Guest Information'!$O$21:$O$170&gt;DC$5)*('Booking Guest Information'!$G$21:$G$170=$AA29)),"")</f>
        <v>0</v>
      </c>
      <c r="DD29" s="19">
        <f>IF($AA29&lt;&gt;"",SUMPRODUCT(('Booking Guest Information'!$A$21:$A$170&lt;&gt;"X")*('Booking Guest Information'!$M$21:$M$170&lt;=DD$5)*('Booking Guest Information'!$O$21:$O$170&gt;DD$5)*('Booking Guest Information'!$G$21:$G$170=$AA29)),"")</f>
        <v>0</v>
      </c>
      <c r="DE29" s="19">
        <f>IF($AA29&lt;&gt;"",SUMPRODUCT(('Booking Guest Information'!$A$21:$A$170&lt;&gt;"X")*('Booking Guest Information'!$M$21:$M$170&lt;=DE$5)*('Booking Guest Information'!$O$21:$O$170&gt;DE$5)*('Booking Guest Information'!$G$21:$G$170=$AA29)),"")</f>
        <v>0</v>
      </c>
      <c r="DF29" s="19">
        <f>IF($AA29&lt;&gt;"",SUMPRODUCT(('Booking Guest Information'!$A$21:$A$170&lt;&gt;"X")*('Booking Guest Information'!$M$21:$M$170&lt;=DF$5)*('Booking Guest Information'!$O$21:$O$170&gt;DF$5)*('Booking Guest Information'!$G$21:$G$170=$AA29)),"")</f>
        <v>0</v>
      </c>
      <c r="DG29" s="19">
        <f>IF($AA29&lt;&gt;"",SUMPRODUCT(('Booking Guest Information'!$A$21:$A$170&lt;&gt;"X")*('Booking Guest Information'!$M$21:$M$170&lt;=DG$5)*('Booking Guest Information'!$O$21:$O$170&gt;DG$5)*('Booking Guest Information'!$G$21:$G$170=$AA29)),"")</f>
        <v>0</v>
      </c>
      <c r="DH29" s="19">
        <f>IF($AA29&lt;&gt;"",SUMPRODUCT(('Booking Guest Information'!$A$21:$A$170&lt;&gt;"X")*('Booking Guest Information'!$M$21:$M$170&lt;=DH$5)*('Booking Guest Information'!$O$21:$O$170&gt;DH$5)*('Booking Guest Information'!$G$21:$G$170=$AA29)),"")</f>
        <v>0</v>
      </c>
      <c r="DI29" s="19">
        <f>IF($AA29&lt;&gt;"",SUMPRODUCT(('Booking Guest Information'!$A$21:$A$170&lt;&gt;"X")*('Booking Guest Information'!$M$21:$M$170&lt;=DI$5)*('Booking Guest Information'!$O$21:$O$170&gt;DI$5)*('Booking Guest Information'!$G$21:$G$170=$AA29)),"")</f>
        <v>0</v>
      </c>
      <c r="DJ29" s="19">
        <f>IF($AA29&lt;&gt;"",SUMPRODUCT(('Booking Guest Information'!$A$21:$A$170&lt;&gt;"X")*('Booking Guest Information'!$M$21:$M$170&lt;=DJ$5)*('Booking Guest Information'!$O$21:$O$170&gt;DJ$5)*('Booking Guest Information'!$G$21:$G$170=$AA29)),"")</f>
        <v>0</v>
      </c>
      <c r="DK29" s="19">
        <f>IF($AA29&lt;&gt;"",SUMPRODUCT(('Booking Guest Information'!$A$21:$A$170&lt;&gt;"X")*('Booking Guest Information'!$M$21:$M$170&lt;=DK$5)*('Booking Guest Information'!$O$21:$O$170&gt;DK$5)*('Booking Guest Information'!$G$21:$G$170=$AA29)),"")</f>
        <v>0</v>
      </c>
      <c r="DL29" s="19">
        <f>IF($AA29&lt;&gt;"",SUMPRODUCT(('Booking Guest Information'!$A$21:$A$170&lt;&gt;"X")*('Booking Guest Information'!$M$21:$M$170&lt;=DL$5)*('Booking Guest Information'!$O$21:$O$170&gt;DL$5)*('Booking Guest Information'!$G$21:$G$170=$AA29)),"")</f>
        <v>0</v>
      </c>
      <c r="DM29" s="19">
        <f>IF($AA29&lt;&gt;"",SUMPRODUCT(('Booking Guest Information'!$A$21:$A$170&lt;&gt;"X")*('Booking Guest Information'!$M$21:$M$170&lt;=DM$5)*('Booking Guest Information'!$O$21:$O$170&gt;DM$5)*('Booking Guest Information'!$G$21:$G$170=$AA29)),"")</f>
        <v>0</v>
      </c>
      <c r="DN29" s="19">
        <f>IF($AA29&lt;&gt;"",SUMPRODUCT(('Booking Guest Information'!$A$21:$A$170&lt;&gt;"X")*('Booking Guest Information'!$M$21:$M$170&lt;=DN$5)*('Booking Guest Information'!$O$21:$O$170&gt;DN$5)*('Booking Guest Information'!$G$21:$G$170=$AA29)),"")</f>
        <v>0</v>
      </c>
      <c r="DO29" s="19">
        <f>IF($AA29&lt;&gt;"",SUMPRODUCT(('Booking Guest Information'!$A$21:$A$170&lt;&gt;"X")*('Booking Guest Information'!$M$21:$M$170&lt;=DO$5)*('Booking Guest Information'!$O$21:$O$170&gt;DO$5)*('Booking Guest Information'!$G$21:$G$170=$AA29)),"")</f>
        <v>0</v>
      </c>
      <c r="DP29" s="19">
        <f>IF($AA29&lt;&gt;"",SUMPRODUCT(('Booking Guest Information'!$A$21:$A$170&lt;&gt;"X")*('Booking Guest Information'!$M$21:$M$170&lt;=DP$5)*('Booking Guest Information'!$O$21:$O$170&gt;DP$5)*('Booking Guest Information'!$G$21:$G$170=$AA29)),"")</f>
        <v>0</v>
      </c>
      <c r="DQ29" s="19">
        <f>IF($AA29&lt;&gt;"",SUMPRODUCT(('Booking Guest Information'!$A$21:$A$170&lt;&gt;"X")*('Booking Guest Information'!$M$21:$M$170&lt;=DQ$5)*('Booking Guest Information'!$O$21:$O$170&gt;DQ$5)*('Booking Guest Information'!$G$21:$G$170=$AA29)),"")</f>
        <v>0</v>
      </c>
      <c r="DR29" s="19">
        <f>IF($AA29&lt;&gt;"",SUMPRODUCT(('Booking Guest Information'!$A$21:$A$170&lt;&gt;"X")*('Booking Guest Information'!$M$21:$M$170&lt;=DR$5)*('Booking Guest Information'!$O$21:$O$170&gt;DR$5)*('Booking Guest Information'!$G$21:$G$170=$AA29)),"")</f>
        <v>0</v>
      </c>
      <c r="DS29" s="19">
        <f>IF($AA29&lt;&gt;"",SUMPRODUCT(('Booking Guest Information'!$A$21:$A$170&lt;&gt;"X")*('Booking Guest Information'!$M$21:$M$170&lt;=DS$5)*('Booking Guest Information'!$O$21:$O$170&gt;DS$5)*('Booking Guest Information'!$G$21:$G$170=$AA29)),"")</f>
        <v>0</v>
      </c>
      <c r="DT29" s="19">
        <f>IF($AA29&lt;&gt;"",SUMPRODUCT(('Booking Guest Information'!$A$21:$A$170&lt;&gt;"X")*('Booking Guest Information'!$M$21:$M$170&lt;=DT$5)*('Booking Guest Information'!$O$21:$O$170&gt;DT$5)*('Booking Guest Information'!$G$21:$G$170=$AA29)),"")</f>
        <v>0</v>
      </c>
      <c r="DU29" s="19">
        <f>IF($AA29&lt;&gt;"",SUMPRODUCT(('Booking Guest Information'!$A$21:$A$170&lt;&gt;"X")*('Booking Guest Information'!$M$21:$M$170&lt;=DU$5)*('Booking Guest Information'!$O$21:$O$170&gt;DU$5)*('Booking Guest Information'!$G$21:$G$170=$AA29)),"")</f>
        <v>0</v>
      </c>
      <c r="DV29" s="19">
        <f>IF($AA29&lt;&gt;"",SUMPRODUCT(('Booking Guest Information'!$A$21:$A$170&lt;&gt;"X")*('Booking Guest Information'!$M$21:$M$170&lt;=DV$5)*('Booking Guest Information'!$O$21:$O$170&gt;DV$5)*('Booking Guest Information'!$G$21:$G$170=$AA29)),"")</f>
        <v>0</v>
      </c>
      <c r="DW29" s="19">
        <f>IF($AA29&lt;&gt;"",SUMPRODUCT(('Booking Guest Information'!$A$21:$A$170&lt;&gt;"X")*('Booking Guest Information'!$M$21:$M$170&lt;=DW$5)*('Booking Guest Information'!$O$21:$O$170&gt;DW$5)*('Booking Guest Information'!$G$21:$G$170=$AA29)),"")</f>
        <v>0</v>
      </c>
      <c r="DX29" s="19">
        <f>IF($AA29&lt;&gt;"",SUMPRODUCT(('Booking Guest Information'!$A$21:$A$170&lt;&gt;"X")*('Booking Guest Information'!$M$21:$M$170&lt;=DX$5)*('Booking Guest Information'!$O$21:$O$170&gt;DX$5)*('Booking Guest Information'!$G$21:$G$170=$AA29)),"")</f>
        <v>0</v>
      </c>
      <c r="DY29" s="19">
        <f>IF($AA29&lt;&gt;"",SUMPRODUCT(('Booking Guest Information'!$A$21:$A$170&lt;&gt;"X")*('Booking Guest Information'!$M$21:$M$170&lt;=DY$5)*('Booking Guest Information'!$O$21:$O$170&gt;DY$5)*('Booking Guest Information'!$G$21:$G$170=$AA29)),"")</f>
        <v>0</v>
      </c>
      <c r="DZ29" s="19">
        <f>IF($AA29&lt;&gt;"",SUMPRODUCT(('Booking Guest Information'!$A$21:$A$170&lt;&gt;"X")*('Booking Guest Information'!$M$21:$M$170&lt;=DZ$5)*('Booking Guest Information'!$O$21:$O$170&gt;DZ$5)*('Booking Guest Information'!$G$21:$G$170=$AA29)),"")</f>
        <v>0</v>
      </c>
      <c r="EA29" s="19">
        <f>IF($AA29&lt;&gt;"",SUMPRODUCT(('Booking Guest Information'!$A$21:$A$170&lt;&gt;"X")*('Booking Guest Information'!$M$21:$M$170&lt;=EA$5)*('Booking Guest Information'!$O$21:$O$170&gt;EA$5)*('Booking Guest Information'!$G$21:$G$170=$AA29)),"")</f>
        <v>0</v>
      </c>
      <c r="EB29" s="19">
        <f>IF($AA29&lt;&gt;"",SUMPRODUCT(('Booking Guest Information'!$A$21:$A$170&lt;&gt;"X")*('Booking Guest Information'!$M$21:$M$170&lt;=EB$5)*('Booking Guest Information'!$O$21:$O$170&gt;EB$5)*('Booking Guest Information'!$G$21:$G$170=$AA29)),"")</f>
        <v>0</v>
      </c>
      <c r="EC29" s="19">
        <f>IF($AA29&lt;&gt;"",SUMPRODUCT(('Booking Guest Information'!$A$21:$A$170&lt;&gt;"X")*('Booking Guest Information'!$M$21:$M$170&lt;=EC$5)*('Booking Guest Information'!$O$21:$O$170&gt;EC$5)*('Booking Guest Information'!$G$21:$G$170=$AA29)),"")</f>
        <v>0</v>
      </c>
      <c r="ED29" s="19">
        <f>IF($AA29&lt;&gt;"",SUMPRODUCT(('Booking Guest Information'!$A$21:$A$170&lt;&gt;"X")*('Booking Guest Information'!$M$21:$M$170&lt;=ED$5)*('Booking Guest Information'!$O$21:$O$170&gt;ED$5)*('Booking Guest Information'!$G$21:$G$170=$AA29)),"")</f>
        <v>0</v>
      </c>
      <c r="EE29" s="19">
        <f>IF($AA29&lt;&gt;"",SUMPRODUCT(('Booking Guest Information'!$A$21:$A$170&lt;&gt;"X")*('Booking Guest Information'!$M$21:$M$170&lt;=EE$5)*('Booking Guest Information'!$O$21:$O$170&gt;EE$5)*('Booking Guest Information'!$G$21:$G$170=$AA29)),"")</f>
        <v>0</v>
      </c>
      <c r="EF29" s="19">
        <f>IF($AA29&lt;&gt;"",SUMPRODUCT(('Booking Guest Information'!$A$21:$A$170&lt;&gt;"X")*('Booking Guest Information'!$M$21:$M$170&lt;=EF$5)*('Booking Guest Information'!$O$21:$O$170&gt;EF$5)*('Booking Guest Information'!$G$21:$G$170=$AA29)),"")</f>
        <v>0</v>
      </c>
      <c r="EG29" s="19">
        <f>IF($AA29&lt;&gt;"",SUMPRODUCT(('Booking Guest Information'!$A$21:$A$170&lt;&gt;"X")*('Booking Guest Information'!$M$21:$M$170&lt;=EG$5)*('Booking Guest Information'!$O$21:$O$170&gt;EG$5)*('Booking Guest Information'!$G$21:$G$170=$AA29)),"")</f>
        <v>0</v>
      </c>
      <c r="EH29" s="19">
        <f>IF($AA29&lt;&gt;"",SUMPRODUCT(('Booking Guest Information'!$A$21:$A$170&lt;&gt;"X")*('Booking Guest Information'!$M$21:$M$170&lt;=EH$5)*('Booking Guest Information'!$O$21:$O$170&gt;EH$5)*('Booking Guest Information'!$G$21:$G$170=$AA29)),"")</f>
        <v>0</v>
      </c>
      <c r="EI29" s="19">
        <f>IF($AA29&lt;&gt;"",SUMPRODUCT(('Booking Guest Information'!$A$21:$A$170&lt;&gt;"X")*('Booking Guest Information'!$M$21:$M$170&lt;=EI$5)*('Booking Guest Information'!$O$21:$O$170&gt;EI$5)*('Booking Guest Information'!$G$21:$G$170=$AA29)),"")</f>
        <v>0</v>
      </c>
      <c r="EJ29" s="19">
        <f>IF($AA29&lt;&gt;"",SUMPRODUCT(('Booking Guest Information'!$A$21:$A$170&lt;&gt;"X")*('Booking Guest Information'!$M$21:$M$170&lt;=EJ$5)*('Booking Guest Information'!$O$21:$O$170&gt;EJ$5)*('Booking Guest Information'!$G$21:$G$170=$AA29)),"")</f>
        <v>0</v>
      </c>
      <c r="EK29" s="19">
        <f>IF($AA29&lt;&gt;"",SUMPRODUCT(('Booking Guest Information'!$A$21:$A$170&lt;&gt;"X")*('Booking Guest Information'!$M$21:$M$170&lt;=EK$5)*('Booking Guest Information'!$O$21:$O$170&gt;EK$5)*('Booking Guest Information'!$G$21:$G$170=$AA29)),"")</f>
        <v>0</v>
      </c>
      <c r="EL29" s="19">
        <f>IF($AA29&lt;&gt;"",SUMPRODUCT(('Booking Guest Information'!$A$21:$A$170&lt;&gt;"X")*('Booking Guest Information'!$M$21:$M$170&lt;=EL$5)*('Booking Guest Information'!$O$21:$O$170&gt;EL$5)*('Booking Guest Information'!$G$21:$G$170=$AA29)),"")</f>
        <v>0</v>
      </c>
      <c r="EM29" s="19">
        <f>IF($AA29&lt;&gt;"",SUMPRODUCT(('Booking Guest Information'!$A$21:$A$170&lt;&gt;"X")*('Booking Guest Information'!$M$21:$M$170&lt;=EM$5)*('Booking Guest Information'!$O$21:$O$170&gt;EM$5)*('Booking Guest Information'!$G$21:$G$170=$AA29)),"")</f>
        <v>0</v>
      </c>
      <c r="EN29" s="19">
        <f>IF($AA29&lt;&gt;"",SUMPRODUCT(('Booking Guest Information'!$A$21:$A$170&lt;&gt;"X")*('Booking Guest Information'!$M$21:$M$170&lt;=EN$5)*('Booking Guest Information'!$O$21:$O$170&gt;EN$5)*('Booking Guest Information'!$G$21:$G$170=$AA29)),"")</f>
        <v>0</v>
      </c>
      <c r="EO29" s="19">
        <f>IF($AA29&lt;&gt;"",SUMPRODUCT(('Booking Guest Information'!$A$21:$A$170&lt;&gt;"X")*('Booking Guest Information'!$M$21:$M$170&lt;=EO$5)*('Booking Guest Information'!$O$21:$O$170&gt;EO$5)*('Booking Guest Information'!$G$21:$G$170=$AA29)),"")</f>
        <v>0</v>
      </c>
      <c r="EP29" s="19">
        <f>IF($AA29&lt;&gt;"",SUMPRODUCT(('Booking Guest Information'!$A$21:$A$170&lt;&gt;"X")*('Booking Guest Information'!$M$21:$M$170&lt;=EP$5)*('Booking Guest Information'!$O$21:$O$170&gt;EP$5)*('Booking Guest Information'!$G$21:$G$170=$AA29)),"")</f>
        <v>0</v>
      </c>
      <c r="EQ29" s="19">
        <f>IF($AA29&lt;&gt;"",SUMPRODUCT(('Booking Guest Information'!$A$21:$A$170&lt;&gt;"X")*('Booking Guest Information'!$M$21:$M$170&lt;=EQ$5)*('Booking Guest Information'!$O$21:$O$170&gt;EQ$5)*('Booking Guest Information'!$G$21:$G$170=$AA29)),"")</f>
        <v>0</v>
      </c>
      <c r="ER29" s="19">
        <f>IF($AA29&lt;&gt;"",SUMPRODUCT(('Booking Guest Information'!$A$21:$A$170&lt;&gt;"X")*('Booking Guest Information'!$M$21:$M$170&lt;=ER$5)*('Booking Guest Information'!$O$21:$O$170&gt;ER$5)*('Booking Guest Information'!$G$21:$G$170=$AA29)),"")</f>
        <v>0</v>
      </c>
      <c r="ES29" s="19">
        <f>IF($AA29&lt;&gt;"",SUMPRODUCT(('Booking Guest Information'!$A$21:$A$170&lt;&gt;"X")*('Booking Guest Information'!$M$21:$M$170&lt;=ES$5)*('Booking Guest Information'!$O$21:$O$170&gt;ES$5)*('Booking Guest Information'!$G$21:$G$170=$AA29)),"")</f>
        <v>0</v>
      </c>
      <c r="ET29" s="19">
        <f>IF($AA29&lt;&gt;"",SUMPRODUCT(('Booking Guest Information'!$A$21:$A$170&lt;&gt;"X")*('Booking Guest Information'!$M$21:$M$170&lt;=ET$5)*('Booking Guest Information'!$O$21:$O$170&gt;ET$5)*('Booking Guest Information'!$G$21:$G$170=$AA29)),"")</f>
        <v>0</v>
      </c>
      <c r="EU29" s="19">
        <f>IF($AA29&lt;&gt;"",SUMPRODUCT(('Booking Guest Information'!$A$21:$A$170&lt;&gt;"X")*('Booking Guest Information'!$M$21:$M$170&lt;=EU$5)*('Booking Guest Information'!$O$21:$O$170&gt;EU$5)*('Booking Guest Information'!$G$21:$G$170=$AA29)),"")</f>
        <v>0</v>
      </c>
      <c r="EV29" s="19">
        <f>IF($AA29&lt;&gt;"",SUMPRODUCT(('Booking Guest Information'!$A$21:$A$170&lt;&gt;"X")*('Booking Guest Information'!$M$21:$M$170&lt;=EV$5)*('Booking Guest Information'!$O$21:$O$170&gt;EV$5)*('Booking Guest Information'!$G$21:$G$170=$AA29)),"")</f>
        <v>0</v>
      </c>
      <c r="EW29" s="19">
        <f>IF($AA29&lt;&gt;"",SUMPRODUCT(('Booking Guest Information'!$A$21:$A$170&lt;&gt;"X")*('Booking Guest Information'!$M$21:$M$170&lt;=EW$5)*('Booking Guest Information'!$O$21:$O$170&gt;EW$5)*('Booking Guest Information'!$G$21:$G$170=$AA29)),"")</f>
        <v>0</v>
      </c>
      <c r="EX29" s="19">
        <f>IF($AA29&lt;&gt;"",SUMPRODUCT(('Booking Guest Information'!$A$21:$A$170&lt;&gt;"X")*('Booking Guest Information'!$M$21:$M$170&lt;=EX$5)*('Booking Guest Information'!$O$21:$O$170&gt;EX$5)*('Booking Guest Information'!$G$21:$G$170=$AA29)),"")</f>
        <v>0</v>
      </c>
      <c r="EY29" s="19">
        <f>IF($AA29&lt;&gt;"",SUMPRODUCT(('Booking Guest Information'!$A$21:$A$170&lt;&gt;"X")*('Booking Guest Information'!$M$21:$M$170&lt;=EY$5)*('Booking Guest Information'!$O$21:$O$170&gt;EY$5)*('Booking Guest Information'!$G$21:$G$170=$AA29)),"")</f>
        <v>0</v>
      </c>
      <c r="EZ29" s="19">
        <f>IF($AA29&lt;&gt;"",SUMPRODUCT(('Booking Guest Information'!$A$21:$A$170&lt;&gt;"X")*('Booking Guest Information'!$M$21:$M$170&lt;=EZ$5)*('Booking Guest Information'!$O$21:$O$170&gt;EZ$5)*('Booking Guest Information'!$G$21:$G$170=$AA29)),"")</f>
        <v>0</v>
      </c>
      <c r="FA29" s="19">
        <f>IF($AA29&lt;&gt;"",SUMPRODUCT(('Booking Guest Information'!$A$21:$A$170&lt;&gt;"X")*('Booking Guest Information'!$M$21:$M$170&lt;=FA$5)*('Booking Guest Information'!$O$21:$O$170&gt;FA$5)*('Booking Guest Information'!$G$21:$G$170=$AA29)),"")</f>
        <v>0</v>
      </c>
      <c r="FB29" s="19">
        <f>IF($AA29&lt;&gt;"",SUMPRODUCT(('Booking Guest Information'!$A$21:$A$170&lt;&gt;"X")*('Booking Guest Information'!$M$21:$M$170&lt;=FB$5)*('Booking Guest Information'!$O$21:$O$170&gt;FB$5)*('Booking Guest Information'!$G$21:$G$170=$AA29)),"")</f>
        <v>0</v>
      </c>
      <c r="FC29" s="19">
        <f>IF($AA29&lt;&gt;"",SUMPRODUCT(('Booking Guest Information'!$A$21:$A$170&lt;&gt;"X")*('Booking Guest Information'!$M$21:$M$170&lt;=FC$5)*('Booking Guest Information'!$O$21:$O$170&gt;FC$5)*('Booking Guest Information'!$G$21:$G$170=$AA29)),"")</f>
        <v>0</v>
      </c>
      <c r="FD29" s="19">
        <f>IF($AA29&lt;&gt;"",SUMPRODUCT(('Booking Guest Information'!$A$21:$A$170&lt;&gt;"X")*('Booking Guest Information'!$M$21:$M$170&lt;=FD$5)*('Booking Guest Information'!$O$21:$O$170&gt;FD$5)*('Booking Guest Information'!$G$21:$G$170=$AA29)),"")</f>
        <v>0</v>
      </c>
      <c r="FE29" s="19">
        <f>IF($AA29&lt;&gt;"",SUMPRODUCT(('Booking Guest Information'!$A$21:$A$170&lt;&gt;"X")*('Booking Guest Information'!$M$21:$M$170&lt;=FE$5)*('Booking Guest Information'!$O$21:$O$170&gt;FE$5)*('Booking Guest Information'!$G$21:$G$170=$AA29)),"")</f>
        <v>0</v>
      </c>
      <c r="FF29" s="19">
        <f>IF($AA29&lt;&gt;"",SUMPRODUCT(('Booking Guest Information'!$A$21:$A$170&lt;&gt;"X")*('Booking Guest Information'!$M$21:$M$170&lt;=FF$5)*('Booking Guest Information'!$O$21:$O$170&gt;FF$5)*('Booking Guest Information'!$G$21:$G$170=$AA29)),"")</f>
        <v>0</v>
      </c>
      <c r="FG29" s="19">
        <f>IF($AA29&lt;&gt;"",SUMPRODUCT(('Booking Guest Information'!$A$21:$A$170&lt;&gt;"X")*('Booking Guest Information'!$M$21:$M$170&lt;=FG$5)*('Booking Guest Information'!$O$21:$O$170&gt;FG$5)*('Booking Guest Information'!$G$21:$G$170=$AA29)),"")</f>
        <v>0</v>
      </c>
      <c r="FH29" s="19">
        <f>IF($AA29&lt;&gt;"",SUMPRODUCT(('Booking Guest Information'!$A$21:$A$170&lt;&gt;"X")*('Booking Guest Information'!$M$21:$M$170&lt;=FH$5)*('Booking Guest Information'!$O$21:$O$170&gt;FH$5)*('Booking Guest Information'!$G$21:$G$170=$AA29)),"")</f>
        <v>0</v>
      </c>
      <c r="FI29" s="19">
        <f>IF($AA29&lt;&gt;"",SUMPRODUCT(('Booking Guest Information'!$A$21:$A$170&lt;&gt;"X")*('Booking Guest Information'!$M$21:$M$170&lt;=FI$5)*('Booking Guest Information'!$O$21:$O$170&gt;FI$5)*('Booking Guest Information'!$G$21:$G$170=$AA29)),"")</f>
        <v>0</v>
      </c>
      <c r="FJ29" s="19">
        <f>IF($AA29&lt;&gt;"",SUMPRODUCT(('Booking Guest Information'!$A$21:$A$170&lt;&gt;"X")*('Booking Guest Information'!$M$21:$M$170&lt;=FJ$5)*('Booking Guest Information'!$O$21:$O$170&gt;FJ$5)*('Booking Guest Information'!$G$21:$G$170=$AA29)),"")</f>
        <v>0</v>
      </c>
      <c r="FK29" s="19">
        <f>IF($AA29&lt;&gt;"",SUMPRODUCT(('Booking Guest Information'!$A$21:$A$170&lt;&gt;"X")*('Booking Guest Information'!$M$21:$M$170&lt;=FK$5)*('Booking Guest Information'!$O$21:$O$170&gt;FK$5)*('Booking Guest Information'!$G$21:$G$170=$AA29)),"")</f>
        <v>0</v>
      </c>
      <c r="FL29" s="19">
        <f>IF($AA29&lt;&gt;"",SUMPRODUCT(('Booking Guest Information'!$A$21:$A$170&lt;&gt;"X")*('Booking Guest Information'!$M$21:$M$170&lt;=FL$5)*('Booking Guest Information'!$O$21:$O$170&gt;FL$5)*('Booking Guest Information'!$G$21:$G$170=$AA29)),"")</f>
        <v>0</v>
      </c>
      <c r="FM29" s="19">
        <f>IF($AA29&lt;&gt;"",SUMPRODUCT(('Booking Guest Information'!$A$21:$A$170&lt;&gt;"X")*('Booking Guest Information'!$M$21:$M$170&lt;=FM$5)*('Booking Guest Information'!$O$21:$O$170&gt;FM$5)*('Booking Guest Information'!$G$21:$G$170=$AA29)),"")</f>
        <v>0</v>
      </c>
      <c r="FN29" s="19">
        <f>IF($AA29&lt;&gt;"",SUMPRODUCT(('Booking Guest Information'!$A$21:$A$170&lt;&gt;"X")*('Booking Guest Information'!$M$21:$M$170&lt;=FN$5)*('Booking Guest Information'!$O$21:$O$170&gt;FN$5)*('Booking Guest Information'!$G$21:$G$170=$AA29)),"")</f>
        <v>0</v>
      </c>
      <c r="FO29" s="19">
        <f>IF($AA29&lt;&gt;"",SUMPRODUCT(('Booking Guest Information'!$A$21:$A$170&lt;&gt;"X")*('Booking Guest Information'!$M$21:$M$170&lt;=FO$5)*('Booking Guest Information'!$O$21:$O$170&gt;FO$5)*('Booking Guest Information'!$G$21:$G$170=$AA29)),"")</f>
        <v>0</v>
      </c>
      <c r="FP29" s="19">
        <f>IF($AA29&lt;&gt;"",SUMPRODUCT(('Booking Guest Information'!$A$21:$A$170&lt;&gt;"X")*('Booking Guest Information'!$M$21:$M$170&lt;=FP$5)*('Booking Guest Information'!$O$21:$O$170&gt;FP$5)*('Booking Guest Information'!$G$21:$G$170=$AA29)),"")</f>
        <v>0</v>
      </c>
      <c r="FQ29" s="19">
        <f>IF($AA29&lt;&gt;"",SUMPRODUCT(('Booking Guest Information'!$A$21:$A$170&lt;&gt;"X")*('Booking Guest Information'!$M$21:$M$170&lt;=FQ$5)*('Booking Guest Information'!$O$21:$O$170&gt;FQ$5)*('Booking Guest Information'!$G$21:$G$170=$AA29)),"")</f>
        <v>0</v>
      </c>
      <c r="FR29" s="19">
        <f>IF($AA29&lt;&gt;"",SUMPRODUCT(('Booking Guest Information'!$A$21:$A$170&lt;&gt;"X")*('Booking Guest Information'!$M$21:$M$170&lt;=FR$5)*('Booking Guest Information'!$O$21:$O$170&gt;FR$5)*('Booking Guest Information'!$G$21:$G$170=$AA29)),"")</f>
        <v>0</v>
      </c>
      <c r="FS29" s="19">
        <f>IF($AA29&lt;&gt;"",SUMPRODUCT(('Booking Guest Information'!$A$21:$A$170&lt;&gt;"X")*('Booking Guest Information'!$M$21:$M$170&lt;=FS$5)*('Booking Guest Information'!$O$21:$O$170&gt;FS$5)*('Booking Guest Information'!$G$21:$G$170=$AA29)),"")</f>
        <v>0</v>
      </c>
      <c r="FT29" s="19">
        <f>IF($AA29&lt;&gt;"",SUMPRODUCT(('Booking Guest Information'!$A$21:$A$170&lt;&gt;"X")*('Booking Guest Information'!$M$21:$M$170&lt;=FT$5)*('Booking Guest Information'!$O$21:$O$170&gt;FT$5)*('Booking Guest Information'!$G$21:$G$170=$AA29)),"")</f>
        <v>0</v>
      </c>
      <c r="FU29" s="19">
        <f>IF($AA29&lt;&gt;"",SUMPRODUCT(('Booking Guest Information'!$A$21:$A$170&lt;&gt;"X")*('Booking Guest Information'!$M$21:$M$170&lt;=FU$5)*('Booking Guest Information'!$O$21:$O$170&gt;FU$5)*('Booking Guest Information'!$G$21:$G$170=$AA29)),"")</f>
        <v>0</v>
      </c>
      <c r="FV29" s="19">
        <f>IF($AA29&lt;&gt;"",SUMPRODUCT(('Booking Guest Information'!$A$21:$A$170&lt;&gt;"X")*('Booking Guest Information'!$M$21:$M$170&lt;=FV$5)*('Booking Guest Information'!$O$21:$O$170&gt;FV$5)*('Booking Guest Information'!$G$21:$G$170=$AA29)),"")</f>
        <v>0</v>
      </c>
      <c r="FW29" s="19">
        <f>IF($AA29&lt;&gt;"",SUMPRODUCT(('Booking Guest Information'!$A$21:$A$170&lt;&gt;"X")*('Booking Guest Information'!$M$21:$M$170&lt;=FW$5)*('Booking Guest Information'!$O$21:$O$170&gt;FW$5)*('Booking Guest Information'!$G$21:$G$170=$AA29)),"")</f>
        <v>0</v>
      </c>
      <c r="FX29" s="19">
        <f>IF($AA29&lt;&gt;"",SUMPRODUCT(('Booking Guest Information'!$A$21:$A$170&lt;&gt;"X")*('Booking Guest Information'!$M$21:$M$170&lt;=FX$5)*('Booking Guest Information'!$O$21:$O$170&gt;FX$5)*('Booking Guest Information'!$G$21:$G$170=$AA29)),"")</f>
        <v>0</v>
      </c>
      <c r="FY29" s="19">
        <f>IF($AA29&lt;&gt;"",SUMPRODUCT(('Booking Guest Information'!$A$21:$A$170&lt;&gt;"X")*('Booking Guest Information'!$M$21:$M$170&lt;=FY$5)*('Booking Guest Information'!$O$21:$O$170&gt;FY$5)*('Booking Guest Information'!$G$21:$G$170=$AA29)),"")</f>
        <v>0</v>
      </c>
      <c r="FZ29" s="19">
        <f>IF($AA29&lt;&gt;"",SUMPRODUCT(('Booking Guest Information'!$A$21:$A$170&lt;&gt;"X")*('Booking Guest Information'!$M$21:$M$170&lt;=FZ$5)*('Booking Guest Information'!$O$21:$O$170&gt;FZ$5)*('Booking Guest Information'!$G$21:$G$170=$AA29)),"")</f>
        <v>0</v>
      </c>
      <c r="GA29" s="19">
        <f>IF($AA29&lt;&gt;"",SUMPRODUCT(('Booking Guest Information'!$A$21:$A$170&lt;&gt;"X")*('Booking Guest Information'!$M$21:$M$170&lt;=GA$5)*('Booking Guest Information'!$O$21:$O$170&gt;GA$5)*('Booking Guest Information'!$G$21:$G$170=$AA29)),"")</f>
        <v>0</v>
      </c>
      <c r="GB29" s="19">
        <f>IF($AA29&lt;&gt;"",SUMPRODUCT(('Booking Guest Information'!$A$21:$A$170&lt;&gt;"X")*('Booking Guest Information'!$M$21:$M$170&lt;=GB$5)*('Booking Guest Information'!$O$21:$O$170&gt;GB$5)*('Booking Guest Information'!$G$21:$G$170=$AA29)),"")</f>
        <v>0</v>
      </c>
      <c r="GC29" s="19">
        <f>IF($AA29&lt;&gt;"",SUMPRODUCT(('Booking Guest Information'!$A$21:$A$170&lt;&gt;"X")*('Booking Guest Information'!$M$21:$M$170&lt;=GC$5)*('Booking Guest Information'!$O$21:$O$170&gt;GC$5)*('Booking Guest Information'!$G$21:$G$170=$AA29)),"")</f>
        <v>0</v>
      </c>
      <c r="GD29" s="19">
        <f>IF($AA29&lt;&gt;"",SUMPRODUCT(('Booking Guest Information'!$A$21:$A$170&lt;&gt;"X")*('Booking Guest Information'!$M$21:$M$170&lt;=GD$5)*('Booking Guest Information'!$O$21:$O$170&gt;GD$5)*('Booking Guest Information'!$G$21:$G$170=$AA29)),"")</f>
        <v>0</v>
      </c>
      <c r="GE29" s="19">
        <f>IF($AA29&lt;&gt;"",SUMPRODUCT(('Booking Guest Information'!$A$21:$A$170&lt;&gt;"X")*('Booking Guest Information'!$M$21:$M$170&lt;=GE$5)*('Booking Guest Information'!$O$21:$O$170&gt;GE$5)*('Booking Guest Information'!$G$21:$G$170=$AA29)),"")</f>
        <v>0</v>
      </c>
      <c r="GF29" s="19">
        <f>IF($AA29&lt;&gt;"",SUMPRODUCT(('Booking Guest Information'!$A$21:$A$170&lt;&gt;"X")*('Booking Guest Information'!$M$21:$M$170&lt;=GF$5)*('Booking Guest Information'!$O$21:$O$170&gt;GF$5)*('Booking Guest Information'!$G$21:$G$170=$AA29)),"")</f>
        <v>0</v>
      </c>
      <c r="GG29" s="19">
        <f>IF($AA29&lt;&gt;"",SUMPRODUCT(('Booking Guest Information'!$A$21:$A$170&lt;&gt;"X")*('Booking Guest Information'!$M$21:$M$170&lt;=GG$5)*('Booking Guest Information'!$O$21:$O$170&gt;GG$5)*('Booking Guest Information'!$G$21:$G$170=$AA29)),"")</f>
        <v>0</v>
      </c>
      <c r="GH29" s="19">
        <f>IF($AA29&lt;&gt;"",SUMPRODUCT(('Booking Guest Information'!$A$21:$A$170&lt;&gt;"X")*('Booking Guest Information'!$M$21:$M$170&lt;=GH$5)*('Booking Guest Information'!$O$21:$O$170&gt;GH$5)*('Booking Guest Information'!$G$21:$G$170=$AA29)),"")</f>
        <v>0</v>
      </c>
      <c r="GI29" s="19">
        <f>IF($AA29&lt;&gt;"",SUMPRODUCT(('Booking Guest Information'!$A$21:$A$170&lt;&gt;"X")*('Booking Guest Information'!$M$21:$M$170&lt;=GI$5)*('Booking Guest Information'!$O$21:$O$170&gt;GI$5)*('Booking Guest Information'!$G$21:$G$170=$AA29)),"")</f>
        <v>0</v>
      </c>
      <c r="GJ29" s="19">
        <f>IF($AA29&lt;&gt;"",SUMPRODUCT(('Booking Guest Information'!$A$21:$A$170&lt;&gt;"X")*('Booking Guest Information'!$M$21:$M$170&lt;=GJ$5)*('Booking Guest Information'!$O$21:$O$170&gt;GJ$5)*('Booking Guest Information'!$G$21:$G$170=$AA29)),"")</f>
        <v>0</v>
      </c>
      <c r="GK29" s="19">
        <f>IF($AA29&lt;&gt;"",SUMPRODUCT(('Booking Guest Information'!$A$21:$A$170&lt;&gt;"X")*('Booking Guest Information'!$M$21:$M$170&lt;=GK$5)*('Booking Guest Information'!$O$21:$O$170&gt;GK$5)*('Booking Guest Information'!$G$21:$G$170=$AA29)),"")</f>
        <v>0</v>
      </c>
      <c r="GL29" s="19">
        <f>IF($AA29&lt;&gt;"",SUMPRODUCT(('Booking Guest Information'!$A$21:$A$170&lt;&gt;"X")*('Booking Guest Information'!$M$21:$M$170&lt;=GL$5)*('Booking Guest Information'!$O$21:$O$170&gt;GL$5)*('Booking Guest Information'!$G$21:$G$170=$AA29)),"")</f>
        <v>0</v>
      </c>
      <c r="GM29" s="19">
        <f>IF($AA29&lt;&gt;"",SUMPRODUCT(('Booking Guest Information'!$A$21:$A$170&lt;&gt;"X")*('Booking Guest Information'!$M$21:$M$170&lt;=GM$5)*('Booking Guest Information'!$O$21:$O$170&gt;GM$5)*('Booking Guest Information'!$G$21:$G$170=$AA29)),"")</f>
        <v>0</v>
      </c>
      <c r="GN29" s="19">
        <f>IF($AA29&lt;&gt;"",SUMPRODUCT(('Booking Guest Information'!$A$21:$A$170&lt;&gt;"X")*('Booking Guest Information'!$M$21:$M$170&lt;=GN$5)*('Booking Guest Information'!$O$21:$O$170&gt;GN$5)*('Booking Guest Information'!$G$21:$G$170=$AA29)),"")</f>
        <v>0</v>
      </c>
      <c r="GO29" s="19">
        <f>IF($AA29&lt;&gt;"",SUMPRODUCT(('Booking Guest Information'!$A$21:$A$170&lt;&gt;"X")*('Booking Guest Information'!$M$21:$M$170&lt;=GO$5)*('Booking Guest Information'!$O$21:$O$170&gt;GO$5)*('Booking Guest Information'!$G$21:$G$170=$AA29)),"")</f>
        <v>0</v>
      </c>
      <c r="GP29" s="19">
        <f>IF($AA29&lt;&gt;"",SUMPRODUCT(('Booking Guest Information'!$A$21:$A$170&lt;&gt;"X")*('Booking Guest Information'!$M$21:$M$170&lt;=GP$5)*('Booking Guest Information'!$O$21:$O$170&gt;GP$5)*('Booking Guest Information'!$G$21:$G$170=$AA29)),"")</f>
        <v>0</v>
      </c>
      <c r="GQ29" s="19">
        <f>IF($AA29&lt;&gt;"",SUMPRODUCT(('Booking Guest Information'!$A$21:$A$170&lt;&gt;"X")*('Booking Guest Information'!$M$21:$M$170&lt;=GQ$5)*('Booking Guest Information'!$O$21:$O$170&gt;GQ$5)*('Booking Guest Information'!$G$21:$G$170=$AA29)),"")</f>
        <v>0</v>
      </c>
      <c r="GR29" s="19">
        <f>IF($AA29&lt;&gt;"",SUMPRODUCT(('Booking Guest Information'!$A$21:$A$170&lt;&gt;"X")*('Booking Guest Information'!$M$21:$M$170&lt;=GR$5)*('Booking Guest Information'!$O$21:$O$170&gt;GR$5)*('Booking Guest Information'!$G$21:$G$170=$AA29)),"")</f>
        <v>0</v>
      </c>
      <c r="GS29" s="19">
        <f>IF($AA29&lt;&gt;"",SUMPRODUCT(('Booking Guest Information'!$A$21:$A$170&lt;&gt;"X")*('Booking Guest Information'!$M$21:$M$170&lt;=GS$5)*('Booking Guest Information'!$O$21:$O$170&gt;GS$5)*('Booking Guest Information'!$G$21:$G$170=$AA29)),"")</f>
        <v>0</v>
      </c>
      <c r="GT29" s="19">
        <f>IF($AA29&lt;&gt;"",SUMPRODUCT(('Booking Guest Information'!$A$21:$A$170&lt;&gt;"X")*('Booking Guest Information'!$M$21:$M$170&lt;=GT$5)*('Booking Guest Information'!$O$21:$O$170&gt;GT$5)*('Booking Guest Information'!$G$21:$G$170=$AA29)),"")</f>
        <v>0</v>
      </c>
      <c r="GU29" s="19">
        <f>IF($AA29&lt;&gt;"",SUMPRODUCT(('Booking Guest Information'!$A$21:$A$170&lt;&gt;"X")*('Booking Guest Information'!$M$21:$M$170&lt;=GU$5)*('Booking Guest Information'!$O$21:$O$170&gt;GU$5)*('Booking Guest Information'!$G$21:$G$170=$AA29)),"")</f>
        <v>0</v>
      </c>
      <c r="GV29" s="19">
        <f>IF($AA29&lt;&gt;"",SUMPRODUCT(('Booking Guest Information'!$A$21:$A$170&lt;&gt;"X")*('Booking Guest Information'!$M$21:$M$170&lt;=GV$5)*('Booking Guest Information'!$O$21:$O$170&gt;GV$5)*('Booking Guest Information'!$G$21:$G$170=$AA29)),"")</f>
        <v>0</v>
      </c>
      <c r="GW29" s="19">
        <f>IF($AA29&lt;&gt;"",SUMPRODUCT(('Booking Guest Information'!$A$21:$A$170&lt;&gt;"X")*('Booking Guest Information'!$M$21:$M$170&lt;=GW$5)*('Booking Guest Information'!$O$21:$O$170&gt;GW$5)*('Booking Guest Information'!$G$21:$G$170=$AA29)),"")</f>
        <v>0</v>
      </c>
      <c r="GX29" s="19">
        <f>IF($AA29&lt;&gt;"",SUMPRODUCT(('Booking Guest Information'!$A$21:$A$170&lt;&gt;"X")*('Booking Guest Information'!$M$21:$M$170&lt;=GX$5)*('Booking Guest Information'!$O$21:$O$170&gt;GX$5)*('Booking Guest Information'!$G$21:$G$170=$AA29)),"")</f>
        <v>0</v>
      </c>
      <c r="GY29" s="19">
        <f>IF($AA29&lt;&gt;"",SUMPRODUCT(('Booking Guest Information'!$A$21:$A$170&lt;&gt;"X")*('Booking Guest Information'!$M$21:$M$170&lt;=GY$5)*('Booking Guest Information'!$O$21:$O$170&gt;GY$5)*('Booking Guest Information'!$G$21:$G$170=$AA29)),"")</f>
        <v>0</v>
      </c>
      <c r="GZ29" s="19">
        <f>IF($AA29&lt;&gt;"",SUMPRODUCT(('Booking Guest Information'!$A$21:$A$170&lt;&gt;"X")*('Booking Guest Information'!$M$21:$M$170&lt;=GZ$5)*('Booking Guest Information'!$O$21:$O$170&gt;GZ$5)*('Booking Guest Information'!$G$21:$G$170=$AA29)),"")</f>
        <v>0</v>
      </c>
      <c r="HA29" s="19">
        <f>IF($AA29&lt;&gt;"",SUMPRODUCT(('Booking Guest Information'!$A$21:$A$170&lt;&gt;"X")*('Booking Guest Information'!$M$21:$M$170&lt;=HA$5)*('Booking Guest Information'!$O$21:$O$170&gt;HA$5)*('Booking Guest Information'!$G$21:$G$170=$AA29)),"")</f>
        <v>0</v>
      </c>
      <c r="HB29" s="19">
        <f>IF($AA29&lt;&gt;"",SUMPRODUCT(('Booking Guest Information'!$A$21:$A$170&lt;&gt;"X")*('Booking Guest Information'!$M$21:$M$170&lt;=HB$5)*('Booking Guest Information'!$O$21:$O$170&gt;HB$5)*('Booking Guest Information'!$G$21:$G$170=$AA29)),"")</f>
        <v>0</v>
      </c>
      <c r="HC29" s="19">
        <f>IF($AA29&lt;&gt;"",SUMPRODUCT(('Booking Guest Information'!$A$21:$A$170&lt;&gt;"X")*('Booking Guest Information'!$M$21:$M$170&lt;=HC$5)*('Booking Guest Information'!$O$21:$O$170&gt;HC$5)*('Booking Guest Information'!$G$21:$G$170=$AA29)),"")</f>
        <v>0</v>
      </c>
      <c r="HD29" s="19">
        <f>IF($AA29&lt;&gt;"",SUMPRODUCT(('Booking Guest Information'!$A$21:$A$170&lt;&gt;"X")*('Booking Guest Information'!$M$21:$M$170&lt;=HD$5)*('Booking Guest Information'!$O$21:$O$170&gt;HD$5)*('Booking Guest Information'!$G$21:$G$170=$AA29)),"")</f>
        <v>0</v>
      </c>
      <c r="HE29" s="19">
        <f>IF($AA29&lt;&gt;"",SUMPRODUCT(('Booking Guest Information'!$A$21:$A$170&lt;&gt;"X")*('Booking Guest Information'!$M$21:$M$170&lt;=HE$5)*('Booking Guest Information'!$O$21:$O$170&gt;HE$5)*('Booking Guest Information'!$G$21:$G$170=$AA29)),"")</f>
        <v>0</v>
      </c>
      <c r="HF29" s="19">
        <f>IF($AA29&lt;&gt;"",SUMPRODUCT(('Booking Guest Information'!$A$21:$A$170&lt;&gt;"X")*('Booking Guest Information'!$M$21:$M$170&lt;=HF$5)*('Booking Guest Information'!$O$21:$O$170&gt;HF$5)*('Booking Guest Information'!$G$21:$G$170=$AA29)),"")</f>
        <v>0</v>
      </c>
      <c r="HG29" s="19">
        <f>IF($AA29&lt;&gt;"",SUMPRODUCT(('Booking Guest Information'!$A$21:$A$170&lt;&gt;"X")*('Booking Guest Information'!$M$21:$M$170&lt;=HG$5)*('Booking Guest Information'!$O$21:$O$170&gt;HG$5)*('Booking Guest Information'!$G$21:$G$170=$AA29)),"")</f>
        <v>0</v>
      </c>
      <c r="HH29" s="19">
        <f>IF($AA29&lt;&gt;"",SUMPRODUCT(('Booking Guest Information'!$A$21:$A$170&lt;&gt;"X")*('Booking Guest Information'!$M$21:$M$170&lt;=HH$5)*('Booking Guest Information'!$O$21:$O$170&gt;HH$5)*('Booking Guest Information'!$G$21:$G$170=$AA29)),"")</f>
        <v>0</v>
      </c>
      <c r="HI29" s="19">
        <f>IF($AA29&lt;&gt;"",SUMPRODUCT(('Booking Guest Information'!$A$21:$A$170&lt;&gt;"X")*('Booking Guest Information'!$M$21:$M$170&lt;=HI$5)*('Booking Guest Information'!$O$21:$O$170&gt;HI$5)*('Booking Guest Information'!$G$21:$G$170=$AA29)),"")</f>
        <v>0</v>
      </c>
      <c r="HJ29" s="19">
        <f>IF($AA29&lt;&gt;"",SUMPRODUCT(('Booking Guest Information'!$A$21:$A$170&lt;&gt;"X")*('Booking Guest Information'!$M$21:$M$170&lt;=HJ$5)*('Booking Guest Information'!$O$21:$O$170&gt;HJ$5)*('Booking Guest Information'!$G$21:$G$170=$AA29)),"")</f>
        <v>0</v>
      </c>
      <c r="HK29" s="19">
        <f>IF($AA29&lt;&gt;"",SUMPRODUCT(('Booking Guest Information'!$A$21:$A$170&lt;&gt;"X")*('Booking Guest Information'!$M$21:$M$170&lt;=HK$5)*('Booking Guest Information'!$O$21:$O$170&gt;HK$5)*('Booking Guest Information'!$G$21:$G$170=$AA29)),"")</f>
        <v>0</v>
      </c>
      <c r="HL29" s="19">
        <f>IF($AA29&lt;&gt;"",SUMPRODUCT(('Booking Guest Information'!$A$21:$A$170&lt;&gt;"X")*('Booking Guest Information'!$M$21:$M$170&lt;=HL$5)*('Booking Guest Information'!$O$21:$O$170&gt;HL$5)*('Booking Guest Information'!$G$21:$G$170=$AA29)),"")</f>
        <v>0</v>
      </c>
      <c r="HM29" s="19">
        <f>IF($AA29&lt;&gt;"",SUMPRODUCT(('Booking Guest Information'!$A$21:$A$170&lt;&gt;"X")*('Booking Guest Information'!$M$21:$M$170&lt;=HM$5)*('Booking Guest Information'!$O$21:$O$170&gt;HM$5)*('Booking Guest Information'!$G$21:$G$170=$AA29)),"")</f>
        <v>0</v>
      </c>
      <c r="HN29" s="19">
        <f>IF($AA29&lt;&gt;"",SUMPRODUCT(('Booking Guest Information'!$A$21:$A$170&lt;&gt;"X")*('Booking Guest Information'!$M$21:$M$170&lt;=HN$5)*('Booking Guest Information'!$O$21:$O$170&gt;HN$5)*('Booking Guest Information'!$G$21:$G$170=$AA29)),"")</f>
        <v>0</v>
      </c>
      <c r="HO29" s="19">
        <f>IF($AA29&lt;&gt;"",SUMPRODUCT(('Booking Guest Information'!$A$21:$A$170&lt;&gt;"X")*('Booking Guest Information'!$M$21:$M$170&lt;=HO$5)*('Booking Guest Information'!$O$21:$O$170&gt;HO$5)*('Booking Guest Information'!$G$21:$G$170=$AA29)),"")</f>
        <v>0</v>
      </c>
      <c r="HP29" s="19">
        <f>IF($AA29&lt;&gt;"",SUMPRODUCT(('Booking Guest Information'!$A$21:$A$170&lt;&gt;"X")*('Booking Guest Information'!$M$21:$M$170&lt;=HP$5)*('Booking Guest Information'!$O$21:$O$170&gt;HP$5)*('Booking Guest Information'!$G$21:$G$170=$AA29)),"")</f>
        <v>0</v>
      </c>
      <c r="HQ29" s="19">
        <f>IF($AA29&lt;&gt;"",SUMPRODUCT(('Booking Guest Information'!$A$21:$A$170&lt;&gt;"X")*('Booking Guest Information'!$M$21:$M$170&lt;=HQ$5)*('Booking Guest Information'!$O$21:$O$170&gt;HQ$5)*('Booking Guest Information'!$G$21:$G$170=$AA29)),"")</f>
        <v>0</v>
      </c>
      <c r="HR29" s="19">
        <f>IF($AA29&lt;&gt;"",SUMPRODUCT(('Booking Guest Information'!$A$21:$A$170&lt;&gt;"X")*('Booking Guest Information'!$M$21:$M$170&lt;=HR$5)*('Booking Guest Information'!$O$21:$O$170&gt;HR$5)*('Booking Guest Information'!$G$21:$G$170=$AA29)),"")</f>
        <v>0</v>
      </c>
      <c r="HS29" s="19">
        <f>IF($AA29&lt;&gt;"",SUMPRODUCT(('Booking Guest Information'!$A$21:$A$170&lt;&gt;"X")*('Booking Guest Information'!$M$21:$M$170&lt;=HS$5)*('Booking Guest Information'!$O$21:$O$170&gt;HS$5)*('Booking Guest Information'!$G$21:$G$170=$AA29)),"")</f>
        <v>0</v>
      </c>
      <c r="HT29" s="19">
        <f>IF($AA29&lt;&gt;"",SUMPRODUCT(('Booking Guest Information'!$A$21:$A$170&lt;&gt;"X")*('Booking Guest Information'!$M$21:$M$170&lt;=HT$5)*('Booking Guest Information'!$O$21:$O$170&gt;HT$5)*('Booking Guest Information'!$G$21:$G$170=$AA29)),"")</f>
        <v>0</v>
      </c>
      <c r="HU29" s="19">
        <f>IF($AA29&lt;&gt;"",SUMPRODUCT(('Booking Guest Information'!$A$21:$A$170&lt;&gt;"X")*('Booking Guest Information'!$M$21:$M$170&lt;=HU$5)*('Booking Guest Information'!$O$21:$O$170&gt;HU$5)*('Booking Guest Information'!$G$21:$G$170=$AA29)),"")</f>
        <v>0</v>
      </c>
      <c r="HV29" s="19">
        <f>IF($AA29&lt;&gt;"",SUMPRODUCT(('Booking Guest Information'!$A$21:$A$170&lt;&gt;"X")*('Booking Guest Information'!$M$21:$M$170&lt;=HV$5)*('Booking Guest Information'!$O$21:$O$170&gt;HV$5)*('Booking Guest Information'!$G$21:$G$170=$AA29)),"")</f>
        <v>0</v>
      </c>
      <c r="HW29" s="19">
        <f>IF($AA29&lt;&gt;"",SUMPRODUCT(('Booking Guest Information'!$A$21:$A$170&lt;&gt;"X")*('Booking Guest Information'!$M$21:$M$170&lt;=HW$5)*('Booking Guest Information'!$O$21:$O$170&gt;HW$5)*('Booking Guest Information'!$G$21:$G$170=$AA29)),"")</f>
        <v>0</v>
      </c>
      <c r="HX29" s="19">
        <f>IF($AA29&lt;&gt;"",SUMPRODUCT(('Booking Guest Information'!$A$21:$A$170&lt;&gt;"X")*('Booking Guest Information'!$M$21:$M$170&lt;=HX$5)*('Booking Guest Information'!$O$21:$O$170&gt;HX$5)*('Booking Guest Information'!$G$21:$G$170=$AA29)),"")</f>
        <v>0</v>
      </c>
      <c r="HY29" s="19">
        <f>IF($AA29&lt;&gt;"",SUMPRODUCT(('Booking Guest Information'!$A$21:$A$170&lt;&gt;"X")*('Booking Guest Information'!$M$21:$M$170&lt;=HY$5)*('Booking Guest Information'!$O$21:$O$170&gt;HY$5)*('Booking Guest Information'!$G$21:$G$170=$AA29)),"")</f>
        <v>0</v>
      </c>
      <c r="HZ29" s="19">
        <f>IF($AA29&lt;&gt;"",SUMPRODUCT(('Booking Guest Information'!$A$21:$A$170&lt;&gt;"X")*('Booking Guest Information'!$M$21:$M$170&lt;=HZ$5)*('Booking Guest Information'!$O$21:$O$170&gt;HZ$5)*('Booking Guest Information'!$G$21:$G$170=$AA29)),"")</f>
        <v>0</v>
      </c>
      <c r="IA29" s="19">
        <f>IF($AA29&lt;&gt;"",SUMPRODUCT(('Booking Guest Information'!$A$21:$A$170&lt;&gt;"X")*('Booking Guest Information'!$M$21:$M$170&lt;=IA$5)*('Booking Guest Information'!$O$21:$O$170&gt;IA$5)*('Booking Guest Information'!$G$21:$G$170=$AA29)),"")</f>
        <v>0</v>
      </c>
      <c r="IB29" s="19">
        <f>IF($AA29&lt;&gt;"",SUMPRODUCT(('Booking Guest Information'!$A$21:$A$170&lt;&gt;"X")*('Booking Guest Information'!$M$21:$M$170&lt;=IB$5)*('Booking Guest Information'!$O$21:$O$170&gt;IB$5)*('Booking Guest Information'!$G$21:$G$170=$AA29)),"")</f>
        <v>0</v>
      </c>
      <c r="IC29" s="19">
        <f>IF($AA29&lt;&gt;"",SUMPRODUCT(('Booking Guest Information'!$A$21:$A$170&lt;&gt;"X")*('Booking Guest Information'!$M$21:$M$170&lt;=IC$5)*('Booking Guest Information'!$O$21:$O$170&gt;IC$5)*('Booking Guest Information'!$G$21:$G$170=$AA29)),"")</f>
        <v>0</v>
      </c>
      <c r="ID29" s="19">
        <f>IF($AA29&lt;&gt;"",SUMPRODUCT(('Booking Guest Information'!$A$21:$A$170&lt;&gt;"X")*('Booking Guest Information'!$M$21:$M$170&lt;=ID$5)*('Booking Guest Information'!$O$21:$O$170&gt;ID$5)*('Booking Guest Information'!$G$21:$G$170=$AA29)),"")</f>
        <v>0</v>
      </c>
      <c r="IE29" s="19">
        <f>IF($AA29&lt;&gt;"",SUMPRODUCT(('Booking Guest Information'!$A$21:$A$170&lt;&gt;"X")*('Booking Guest Information'!$M$21:$M$170&lt;=IE$5)*('Booking Guest Information'!$O$21:$O$170&gt;IE$5)*('Booking Guest Information'!$G$21:$G$170=$AA29)),"")</f>
        <v>0</v>
      </c>
      <c r="IF29" s="19">
        <f>IF($AA29&lt;&gt;"",SUMPRODUCT(('Booking Guest Information'!$A$21:$A$170&lt;&gt;"X")*('Booking Guest Information'!$M$21:$M$170&lt;=IF$5)*('Booking Guest Information'!$O$21:$O$170&gt;IF$5)*('Booking Guest Information'!$G$21:$G$170=$AA29)),"")</f>
        <v>0</v>
      </c>
      <c r="IG29" s="19">
        <f>IF($AA29&lt;&gt;"",SUMPRODUCT(('Booking Guest Information'!$A$21:$A$170&lt;&gt;"X")*('Booking Guest Information'!$M$21:$M$170&lt;=IG$5)*('Booking Guest Information'!$O$21:$O$170&gt;IG$5)*('Booking Guest Information'!$G$21:$G$170=$AA29)),"")</f>
        <v>0</v>
      </c>
      <c r="IH29" s="19">
        <f>IF($AA29&lt;&gt;"",SUMPRODUCT(('Booking Guest Information'!$A$21:$A$170&lt;&gt;"X")*('Booking Guest Information'!$M$21:$M$170&lt;=IH$5)*('Booking Guest Information'!$O$21:$O$170&gt;IH$5)*('Booking Guest Information'!$G$21:$G$170=$AA29)),"")</f>
        <v>0</v>
      </c>
      <c r="II29" s="19">
        <f>IF($AA29&lt;&gt;"",SUMPRODUCT(('Booking Guest Information'!$A$21:$A$170&lt;&gt;"X")*('Booking Guest Information'!$M$21:$M$170&lt;=II$5)*('Booking Guest Information'!$O$21:$O$170&gt;II$5)*('Booking Guest Information'!$G$21:$G$170=$AA29)),"")</f>
        <v>0</v>
      </c>
      <c r="IJ29" s="19">
        <f>IF($AA29&lt;&gt;"",SUMPRODUCT(('Booking Guest Information'!$A$21:$A$170&lt;&gt;"X")*('Booking Guest Information'!$M$21:$M$170&lt;=IJ$5)*('Booking Guest Information'!$O$21:$O$170&gt;IJ$5)*('Booking Guest Information'!$G$21:$G$170=$AA29)),"")</f>
        <v>0</v>
      </c>
      <c r="IK29" s="19">
        <f>IF($AA29&lt;&gt;"",SUMPRODUCT(('Booking Guest Information'!$A$21:$A$170&lt;&gt;"X")*('Booking Guest Information'!$M$21:$M$170&lt;=IK$5)*('Booking Guest Information'!$O$21:$O$170&gt;IK$5)*('Booking Guest Information'!$G$21:$G$170=$AA29)),"")</f>
        <v>0</v>
      </c>
      <c r="IL29" s="19">
        <f>IF($AA29&lt;&gt;"",SUMPRODUCT(('Booking Guest Information'!$A$21:$A$170&lt;&gt;"X")*('Booking Guest Information'!$M$21:$M$170&lt;=IL$5)*('Booking Guest Information'!$O$21:$O$170&gt;IL$5)*('Booking Guest Information'!$G$21:$G$170=$AA29)),"")</f>
        <v>0</v>
      </c>
      <c r="IM29" s="19">
        <f>IF($AA29&lt;&gt;"",SUMPRODUCT(('Booking Guest Information'!$A$21:$A$170&lt;&gt;"X")*('Booking Guest Information'!$M$21:$M$170&lt;=IM$5)*('Booking Guest Information'!$O$21:$O$170&gt;IM$5)*('Booking Guest Information'!$G$21:$G$170=$AA29)),"")</f>
        <v>0</v>
      </c>
      <c r="IN29" s="19">
        <f>IF($AA29&lt;&gt;"",SUMPRODUCT(('Booking Guest Information'!$A$21:$A$170&lt;&gt;"X")*('Booking Guest Information'!$M$21:$M$170&lt;=IN$5)*('Booking Guest Information'!$O$21:$O$170&gt;IN$5)*('Booking Guest Information'!$G$21:$G$170=$AA29)),"")</f>
        <v>0</v>
      </c>
      <c r="IO29" s="19">
        <f>IF($AA29&lt;&gt;"",SUMPRODUCT(('Booking Guest Information'!$A$21:$A$170&lt;&gt;"X")*('Booking Guest Information'!$M$21:$M$170&lt;=IO$5)*('Booking Guest Information'!$O$21:$O$170&gt;IO$5)*('Booking Guest Information'!$G$21:$G$170=$AA29)),"")</f>
        <v>0</v>
      </c>
      <c r="IP29" s="19">
        <f>IF($AA29&lt;&gt;"",SUMPRODUCT(('Booking Guest Information'!$A$21:$A$170&lt;&gt;"X")*('Booking Guest Information'!$M$21:$M$170&lt;=IP$5)*('Booking Guest Information'!$O$21:$O$170&gt;IP$5)*('Booking Guest Information'!$G$21:$G$170=$AA29)),"")</f>
        <v>0</v>
      </c>
      <c r="IQ29" s="19">
        <f>IF($AA29&lt;&gt;"",SUMPRODUCT(('Booking Guest Information'!$A$21:$A$170&lt;&gt;"X")*('Booking Guest Information'!$M$21:$M$170&lt;=IQ$5)*('Booking Guest Information'!$O$21:$O$170&gt;IQ$5)*('Booking Guest Information'!$G$21:$G$170=$AA29)),"")</f>
        <v>0</v>
      </c>
      <c r="IR29" s="19">
        <f>IF($AA29&lt;&gt;"",SUMPRODUCT(('Booking Guest Information'!$A$21:$A$170&lt;&gt;"X")*('Booking Guest Information'!$M$21:$M$170&lt;=IR$5)*('Booking Guest Information'!$O$21:$O$170&gt;IR$5)*('Booking Guest Information'!$G$21:$G$170=$AA29)),"")</f>
        <v>0</v>
      </c>
      <c r="IS29" s="19">
        <f>IF($AA29&lt;&gt;"",SUMPRODUCT(('Booking Guest Information'!$A$21:$A$170&lt;&gt;"X")*('Booking Guest Information'!$M$21:$M$170&lt;=IS$5)*('Booking Guest Information'!$O$21:$O$170&gt;IS$5)*('Booking Guest Information'!$G$21:$G$170=$AA29)),"")</f>
        <v>0</v>
      </c>
      <c r="IT29" s="19">
        <f>IF($AA29&lt;&gt;"",SUMPRODUCT(('Booking Guest Information'!$A$21:$A$170&lt;&gt;"X")*('Booking Guest Information'!$M$21:$M$170&lt;=IT$5)*('Booking Guest Information'!$O$21:$O$170&gt;IT$5)*('Booking Guest Information'!$G$21:$G$170=$AA29)),"")</f>
        <v>0</v>
      </c>
      <c r="IU29" s="19">
        <f>IF($AA29&lt;&gt;"",SUMPRODUCT(('Booking Guest Information'!$A$21:$A$170&lt;&gt;"X")*('Booking Guest Information'!$M$21:$M$170&lt;=IU$5)*('Booking Guest Information'!$O$21:$O$170&gt;IU$5)*('Booking Guest Information'!$G$21:$G$170=$AA29)),"")</f>
        <v>0</v>
      </c>
      <c r="IV29" s="19">
        <f>IF($AA29&lt;&gt;"",SUMPRODUCT(('Booking Guest Information'!$A$21:$A$170&lt;&gt;"X")*('Booking Guest Information'!$M$21:$M$170&lt;=IV$5)*('Booking Guest Information'!$O$21:$O$170&gt;IV$5)*('Booking Guest Information'!$G$21:$G$170=$AA29)),"")</f>
        <v>0</v>
      </c>
      <c r="IW29" s="19">
        <f>IF($AA29&lt;&gt;"",SUMPRODUCT(('Booking Guest Information'!$A$21:$A$170&lt;&gt;"X")*('Booking Guest Information'!$M$21:$M$170&lt;=IW$5)*('Booking Guest Information'!$O$21:$O$170&gt;IW$5)*('Booking Guest Information'!$G$21:$G$170=$AA29)),"")</f>
        <v>0</v>
      </c>
      <c r="IX29" s="19">
        <f>IF($AA29&lt;&gt;"",SUMPRODUCT(('Booking Guest Information'!$A$21:$A$170&lt;&gt;"X")*('Booking Guest Information'!$M$21:$M$170&lt;=IX$5)*('Booking Guest Information'!$O$21:$O$170&gt;IX$5)*('Booking Guest Information'!$G$21:$G$170=$AA29)),"")</f>
        <v>0</v>
      </c>
      <c r="IY29" s="19">
        <f>IF($AA29&lt;&gt;"",SUMPRODUCT(('Booking Guest Information'!$A$21:$A$170&lt;&gt;"X")*('Booking Guest Information'!$M$21:$M$170&lt;=IY$5)*('Booking Guest Information'!$O$21:$O$170&gt;IY$5)*('Booking Guest Information'!$G$21:$G$170=$AA29)),"")</f>
        <v>0</v>
      </c>
      <c r="IZ29" s="19">
        <f>IF($AA29&lt;&gt;"",SUMPRODUCT(('Booking Guest Information'!$A$21:$A$170&lt;&gt;"X")*('Booking Guest Information'!$M$21:$M$170&lt;=IZ$5)*('Booking Guest Information'!$O$21:$O$170&gt;IZ$5)*('Booking Guest Information'!$G$21:$G$170=$AA29)),"")</f>
        <v>0</v>
      </c>
      <c r="JA29" s="19">
        <f>IF($AA29&lt;&gt;"",SUMPRODUCT(('Booking Guest Information'!$A$21:$A$170&lt;&gt;"X")*('Booking Guest Information'!$M$21:$M$170&lt;=JA$5)*('Booking Guest Information'!$O$21:$O$170&gt;JA$5)*('Booking Guest Information'!$G$21:$G$170=$AA29)),"")</f>
        <v>0</v>
      </c>
      <c r="JB29" s="19">
        <f>IF($AA29&lt;&gt;"",SUMPRODUCT(('Booking Guest Information'!$A$21:$A$170&lt;&gt;"X")*('Booking Guest Information'!$M$21:$M$170&lt;=JB$5)*('Booking Guest Information'!$O$21:$O$170&gt;JB$5)*('Booking Guest Information'!$G$21:$G$170=$AA29)),"")</f>
        <v>0</v>
      </c>
      <c r="JC29" s="19">
        <f>IF($AA29&lt;&gt;"",SUMPRODUCT(('Booking Guest Information'!$A$21:$A$170&lt;&gt;"X")*('Booking Guest Information'!$M$21:$M$170&lt;=JC$5)*('Booking Guest Information'!$O$21:$O$170&gt;JC$5)*('Booking Guest Information'!$G$21:$G$170=$AA29)),"")</f>
        <v>0</v>
      </c>
      <c r="JD29" s="19">
        <f>IF($AA29&lt;&gt;"",SUMPRODUCT(('Booking Guest Information'!$A$21:$A$170&lt;&gt;"X")*('Booking Guest Information'!$M$21:$M$170&lt;=JD$5)*('Booking Guest Information'!$O$21:$O$170&gt;JD$5)*('Booking Guest Information'!$G$21:$G$170=$AA29)),"")</f>
        <v>0</v>
      </c>
      <c r="JE29" s="19">
        <f>IF($AA29&lt;&gt;"",SUMPRODUCT(('Booking Guest Information'!$A$21:$A$170&lt;&gt;"X")*('Booking Guest Information'!$M$21:$M$170&lt;=JE$5)*('Booking Guest Information'!$O$21:$O$170&gt;JE$5)*('Booking Guest Information'!$G$21:$G$170=$AA29)),"")</f>
        <v>0</v>
      </c>
      <c r="JF29" s="19">
        <f>IF($AA29&lt;&gt;"",SUMPRODUCT(('Booking Guest Information'!$A$21:$A$170&lt;&gt;"X")*('Booking Guest Information'!$M$21:$M$170&lt;=JF$5)*('Booking Guest Information'!$O$21:$O$170&gt;JF$5)*('Booking Guest Information'!$G$21:$G$170=$AA29)),"")</f>
        <v>0</v>
      </c>
      <c r="JG29" s="19">
        <f>IF($AA29&lt;&gt;"",SUMPRODUCT(('Booking Guest Information'!$A$21:$A$170&lt;&gt;"X")*('Booking Guest Information'!$M$21:$M$170&lt;=JG$5)*('Booking Guest Information'!$O$21:$O$170&gt;JG$5)*('Booking Guest Information'!$G$21:$G$170=$AA29)),"")</f>
        <v>0</v>
      </c>
      <c r="JH29" s="19">
        <f>IF($AA29&lt;&gt;"",SUMPRODUCT(('Booking Guest Information'!$A$21:$A$170&lt;&gt;"X")*('Booking Guest Information'!$M$21:$M$170&lt;=JH$5)*('Booking Guest Information'!$O$21:$O$170&gt;JH$5)*('Booking Guest Information'!$G$21:$G$170=$AA29)),"")</f>
        <v>0</v>
      </c>
      <c r="JI29" s="19">
        <f>IF($AA29&lt;&gt;"",SUMPRODUCT(('Booking Guest Information'!$A$21:$A$170&lt;&gt;"X")*('Booking Guest Information'!$M$21:$M$170&lt;=JI$5)*('Booking Guest Information'!$O$21:$O$170&gt;JI$5)*('Booking Guest Information'!$G$21:$G$170=$AA29)),"")</f>
        <v>0</v>
      </c>
      <c r="JJ29" s="19">
        <f>IF($AA29&lt;&gt;"",SUMPRODUCT(('Booking Guest Information'!$A$21:$A$170&lt;&gt;"X")*('Booking Guest Information'!$M$21:$M$170&lt;=JJ$5)*('Booking Guest Information'!$O$21:$O$170&gt;JJ$5)*('Booking Guest Information'!$G$21:$G$170=$AA29)),"")</f>
        <v>0</v>
      </c>
      <c r="JK29" s="19">
        <f>IF($AA29&lt;&gt;"",SUMPRODUCT(('Booking Guest Information'!$A$21:$A$170&lt;&gt;"X")*('Booking Guest Information'!$M$21:$M$170&lt;=JK$5)*('Booking Guest Information'!$O$21:$O$170&gt;JK$5)*('Booking Guest Information'!$G$21:$G$170=$AA29)),"")</f>
        <v>0</v>
      </c>
      <c r="JL29" s="19">
        <f>IF($AA29&lt;&gt;"",SUMPRODUCT(('Booking Guest Information'!$A$21:$A$170&lt;&gt;"X")*('Booking Guest Information'!$M$21:$M$170&lt;=JL$5)*('Booking Guest Information'!$O$21:$O$170&gt;JL$5)*('Booking Guest Information'!$G$21:$G$170=$AA29)),"")</f>
        <v>0</v>
      </c>
      <c r="JM29" s="19">
        <f>IF($AA29&lt;&gt;"",SUMPRODUCT(('Booking Guest Information'!$A$21:$A$170&lt;&gt;"X")*('Booking Guest Information'!$M$21:$M$170&lt;=JM$5)*('Booking Guest Information'!$O$21:$O$170&gt;JM$5)*('Booking Guest Information'!$G$21:$G$170=$AA29)),"")</f>
        <v>0</v>
      </c>
      <c r="JN29" s="19">
        <f>IF($AA29&lt;&gt;"",SUMPRODUCT(('Booking Guest Information'!$A$21:$A$170&lt;&gt;"X")*('Booking Guest Information'!$M$21:$M$170&lt;=JN$5)*('Booking Guest Information'!$O$21:$O$170&gt;JN$5)*('Booking Guest Information'!$G$21:$G$170=$AA29)),"")</f>
        <v>0</v>
      </c>
      <c r="JO29" s="19">
        <f>IF($AA29&lt;&gt;"",SUMPRODUCT(('Booking Guest Information'!$A$21:$A$170&lt;&gt;"X")*('Booking Guest Information'!$M$21:$M$170&lt;=JO$5)*('Booking Guest Information'!$O$21:$O$170&gt;JO$5)*('Booking Guest Information'!$G$21:$G$170=$AA29)),"")</f>
        <v>0</v>
      </c>
      <c r="JP29" s="19">
        <f>IF($AA29&lt;&gt;"",SUMPRODUCT(('Booking Guest Information'!$A$21:$A$170&lt;&gt;"X")*('Booking Guest Information'!$M$21:$M$170&lt;=JP$5)*('Booking Guest Information'!$O$21:$O$170&gt;JP$5)*('Booking Guest Information'!$G$21:$G$170=$AA29)),"")</f>
        <v>0</v>
      </c>
      <c r="JQ29" s="19">
        <f>IF($AA29&lt;&gt;"",SUMPRODUCT(('Booking Guest Information'!$A$21:$A$170&lt;&gt;"X")*('Booking Guest Information'!$M$21:$M$170&lt;=JQ$5)*('Booking Guest Information'!$O$21:$O$170&gt;JQ$5)*('Booking Guest Information'!$G$21:$G$170=$AA29)),"")</f>
        <v>0</v>
      </c>
      <c r="JR29" s="19">
        <f>IF($AA29&lt;&gt;"",SUMPRODUCT(('Booking Guest Information'!$A$21:$A$170&lt;&gt;"X")*('Booking Guest Information'!$M$21:$M$170&lt;=JR$5)*('Booking Guest Information'!$O$21:$O$170&gt;JR$5)*('Booking Guest Information'!$G$21:$G$170=$AA29)),"")</f>
        <v>0</v>
      </c>
      <c r="JS29" s="19">
        <f>IF($AA29&lt;&gt;"",SUMPRODUCT(('Booking Guest Information'!$A$21:$A$170&lt;&gt;"X")*('Booking Guest Information'!$M$21:$M$170&lt;=JS$5)*('Booking Guest Information'!$O$21:$O$170&gt;JS$5)*('Booking Guest Information'!$G$21:$G$170=$AA29)),"")</f>
        <v>0</v>
      </c>
      <c r="JT29" s="19">
        <f>IF($AA29&lt;&gt;"",SUMPRODUCT(('Booking Guest Information'!$A$21:$A$170&lt;&gt;"X")*('Booking Guest Information'!$M$21:$M$170&lt;=JT$5)*('Booking Guest Information'!$O$21:$O$170&gt;JT$5)*('Booking Guest Information'!$G$21:$G$170=$AA29)),"")</f>
        <v>0</v>
      </c>
      <c r="JU29" s="19">
        <f>IF($AA29&lt;&gt;"",SUMPRODUCT(('Booking Guest Information'!$A$21:$A$170&lt;&gt;"X")*('Booking Guest Information'!$M$21:$M$170&lt;=JU$5)*('Booking Guest Information'!$O$21:$O$170&gt;JU$5)*('Booking Guest Information'!$G$21:$G$170=$AA29)),"")</f>
        <v>0</v>
      </c>
      <c r="JV29" s="19">
        <f>IF($AA29&lt;&gt;"",SUMPRODUCT(('Booking Guest Information'!$A$21:$A$170&lt;&gt;"X")*('Booking Guest Information'!$M$21:$M$170&lt;=JV$5)*('Booking Guest Information'!$O$21:$O$170&gt;JV$5)*('Booking Guest Information'!$G$21:$G$170=$AA29)),"")</f>
        <v>0</v>
      </c>
      <c r="JW29" s="19">
        <f>IF($AA29&lt;&gt;"",SUMPRODUCT(('Booking Guest Information'!$A$21:$A$170&lt;&gt;"X")*('Booking Guest Information'!$M$21:$M$170&lt;=JW$5)*('Booking Guest Information'!$O$21:$O$170&gt;JW$5)*('Booking Guest Information'!$G$21:$G$170=$AA29)),"")</f>
        <v>0</v>
      </c>
      <c r="JX29" s="19">
        <f>IF($AA29&lt;&gt;"",SUMPRODUCT(('Booking Guest Information'!$A$21:$A$170&lt;&gt;"X")*('Booking Guest Information'!$M$21:$M$170&lt;=JX$5)*('Booking Guest Information'!$O$21:$O$170&gt;JX$5)*('Booking Guest Information'!$G$21:$G$170=$AA29)),"")</f>
        <v>0</v>
      </c>
      <c r="JY29" s="19">
        <f>IF($AA29&lt;&gt;"",SUMPRODUCT(('Booking Guest Information'!$A$21:$A$170&lt;&gt;"X")*('Booking Guest Information'!$M$21:$M$170&lt;=JY$5)*('Booking Guest Information'!$O$21:$O$170&gt;JY$5)*('Booking Guest Information'!$G$21:$G$170=$AA29)),"")</f>
        <v>0</v>
      </c>
      <c r="JZ29" s="19">
        <f>IF($AA29&lt;&gt;"",SUMPRODUCT(('Booking Guest Information'!$A$21:$A$170&lt;&gt;"X")*('Booking Guest Information'!$M$21:$M$170&lt;=JZ$5)*('Booking Guest Information'!$O$21:$O$170&gt;JZ$5)*('Booking Guest Information'!$G$21:$G$170=$AA29)),"")</f>
        <v>0</v>
      </c>
      <c r="KA29" s="19">
        <f>IF($AA29&lt;&gt;"",SUMPRODUCT(('Booking Guest Information'!$A$21:$A$170&lt;&gt;"X")*('Booking Guest Information'!$M$21:$M$170&lt;=KA$5)*('Booking Guest Information'!$O$21:$O$170&gt;KA$5)*('Booking Guest Information'!$G$21:$G$170=$AA29)),"")</f>
        <v>0</v>
      </c>
      <c r="KB29" s="19">
        <f>IF($AA29&lt;&gt;"",SUMPRODUCT(('Booking Guest Information'!$A$21:$A$170&lt;&gt;"X")*('Booking Guest Information'!$M$21:$M$170&lt;=KB$5)*('Booking Guest Information'!$O$21:$O$170&gt;KB$5)*('Booking Guest Information'!$G$21:$G$170=$AA29)),"")</f>
        <v>0</v>
      </c>
      <c r="KC29" s="19">
        <f>IF($AA29&lt;&gt;"",SUMPRODUCT(('Booking Guest Information'!$A$21:$A$170&lt;&gt;"X")*('Booking Guest Information'!$M$21:$M$170&lt;=KC$5)*('Booking Guest Information'!$O$21:$O$170&gt;KC$5)*('Booking Guest Information'!$G$21:$G$170=$AA29)),"")</f>
        <v>0</v>
      </c>
      <c r="KD29" s="19">
        <f>IF($AA29&lt;&gt;"",SUMPRODUCT(('Booking Guest Information'!$A$21:$A$170&lt;&gt;"X")*('Booking Guest Information'!$M$21:$M$170&lt;=KD$5)*('Booking Guest Information'!$O$21:$O$170&gt;KD$5)*('Booking Guest Information'!$G$21:$G$170=$AA29)),"")</f>
        <v>0</v>
      </c>
      <c r="KE29" s="19">
        <f>IF($AA29&lt;&gt;"",SUMPRODUCT(('Booking Guest Information'!$A$21:$A$170&lt;&gt;"X")*('Booking Guest Information'!$M$21:$M$170&lt;=KE$5)*('Booking Guest Information'!$O$21:$O$170&gt;KE$5)*('Booking Guest Information'!$G$21:$G$170=$AA29)),"")</f>
        <v>0</v>
      </c>
      <c r="KF29" s="19">
        <f>IF($AA29&lt;&gt;"",SUMPRODUCT(('Booking Guest Information'!$A$21:$A$170&lt;&gt;"X")*('Booking Guest Information'!$M$21:$M$170&lt;=KF$5)*('Booking Guest Information'!$O$21:$O$170&gt;KF$5)*('Booking Guest Information'!$G$21:$G$170=$AA29)),"")</f>
        <v>0</v>
      </c>
      <c r="KG29" s="19">
        <f>IF($AA29&lt;&gt;"",SUMPRODUCT(('Booking Guest Information'!$A$21:$A$170&lt;&gt;"X")*('Booking Guest Information'!$M$21:$M$170&lt;=KG$5)*('Booking Guest Information'!$O$21:$O$170&gt;KG$5)*('Booking Guest Information'!$G$21:$G$170=$AA29)),"")</f>
        <v>0</v>
      </c>
      <c r="KH29" s="19">
        <f>IF($AA29&lt;&gt;"",SUMPRODUCT(('Booking Guest Information'!$A$21:$A$170&lt;&gt;"X")*('Booking Guest Information'!$M$21:$M$170&lt;=KH$5)*('Booking Guest Information'!$O$21:$O$170&gt;KH$5)*('Booking Guest Information'!$G$21:$G$170=$AA29)),"")</f>
        <v>0</v>
      </c>
      <c r="KI29" s="19">
        <f>IF($AA29&lt;&gt;"",SUMPRODUCT(('Booking Guest Information'!$A$21:$A$170&lt;&gt;"X")*('Booking Guest Information'!$M$21:$M$170&lt;=KI$5)*('Booking Guest Information'!$O$21:$O$170&gt;KI$5)*('Booking Guest Information'!$G$21:$G$170=$AA29)),"")</f>
        <v>0</v>
      </c>
      <c r="KJ29" s="19">
        <f>IF($AA29&lt;&gt;"",SUMPRODUCT(('Booking Guest Information'!$A$21:$A$170&lt;&gt;"X")*('Booking Guest Information'!$M$21:$M$170&lt;=KJ$5)*('Booking Guest Information'!$O$21:$O$170&gt;KJ$5)*('Booking Guest Information'!$G$21:$G$170=$AA29)),"")</f>
        <v>0</v>
      </c>
      <c r="KK29" s="19">
        <f>IF($AA29&lt;&gt;"",SUMPRODUCT(('Booking Guest Information'!$A$21:$A$170&lt;&gt;"X")*('Booking Guest Information'!$M$21:$M$170&lt;=KK$5)*('Booking Guest Information'!$O$21:$O$170&gt;KK$5)*('Booking Guest Information'!$G$21:$G$170=$AA29)),"")</f>
        <v>0</v>
      </c>
      <c r="KL29" s="19">
        <f>IF($AA29&lt;&gt;"",SUMPRODUCT(('Booking Guest Information'!$A$21:$A$170&lt;&gt;"X")*('Booking Guest Information'!$M$21:$M$170&lt;=KL$5)*('Booking Guest Information'!$O$21:$O$170&gt;KL$5)*('Booking Guest Information'!$G$21:$G$170=$AA29)),"")</f>
        <v>0</v>
      </c>
      <c r="KM29" s="19">
        <f>IF($AA29&lt;&gt;"",SUMPRODUCT(('Booking Guest Information'!$A$21:$A$170&lt;&gt;"X")*('Booking Guest Information'!$M$21:$M$170&lt;=KM$5)*('Booking Guest Information'!$O$21:$O$170&gt;KM$5)*('Booking Guest Information'!$G$21:$G$170=$AA29)),"")</f>
        <v>0</v>
      </c>
      <c r="KN29" s="19">
        <f>IF($AA29&lt;&gt;"",SUMPRODUCT(('Booking Guest Information'!$A$21:$A$170&lt;&gt;"X")*('Booking Guest Information'!$M$21:$M$170&lt;=KN$5)*('Booking Guest Information'!$O$21:$O$170&gt;KN$5)*('Booking Guest Information'!$G$21:$G$170=$AA29)),"")</f>
        <v>0</v>
      </c>
      <c r="KO29" s="19">
        <f>IF($AA29&lt;&gt;"",SUMPRODUCT(('Booking Guest Information'!$A$21:$A$170&lt;&gt;"X")*('Booking Guest Information'!$M$21:$M$170&lt;=KO$5)*('Booking Guest Information'!$O$21:$O$170&gt;KO$5)*('Booking Guest Information'!$G$21:$G$170=$AA29)),"")</f>
        <v>0</v>
      </c>
      <c r="KP29" s="19">
        <f>IF($AA29&lt;&gt;"",SUMPRODUCT(('Booking Guest Information'!$A$21:$A$170&lt;&gt;"X")*('Booking Guest Information'!$M$21:$M$170&lt;=KP$5)*('Booking Guest Information'!$O$21:$O$170&gt;KP$5)*('Booking Guest Information'!$G$21:$G$170=$AA29)),"")</f>
        <v>0</v>
      </c>
      <c r="KQ29" s="19">
        <f>IF($AA29&lt;&gt;"",SUMPRODUCT(('Booking Guest Information'!$A$21:$A$170&lt;&gt;"X")*('Booking Guest Information'!$M$21:$M$170&lt;=KQ$5)*('Booking Guest Information'!$O$21:$O$170&gt;KQ$5)*('Booking Guest Information'!$G$21:$G$170=$AA29)),"")</f>
        <v>0</v>
      </c>
      <c r="KR29" s="19">
        <f>IF($AA29&lt;&gt;"",SUMPRODUCT(('Booking Guest Information'!$A$21:$A$170&lt;&gt;"X")*('Booking Guest Information'!$M$21:$M$170&lt;=KR$5)*('Booking Guest Information'!$O$21:$O$170&gt;KR$5)*('Booking Guest Information'!$G$21:$G$170=$AA29)),"")</f>
        <v>0</v>
      </c>
      <c r="KS29" s="19">
        <f>IF($AA29&lt;&gt;"",SUMPRODUCT(('Booking Guest Information'!$A$21:$A$170&lt;&gt;"X")*('Booking Guest Information'!$M$21:$M$170&lt;=KS$5)*('Booking Guest Information'!$O$21:$O$170&gt;KS$5)*('Booking Guest Information'!$G$21:$G$170=$AA29)),"")</f>
        <v>0</v>
      </c>
      <c r="KT29" s="19">
        <f>IF($AA29&lt;&gt;"",SUMPRODUCT(('Booking Guest Information'!$A$21:$A$170&lt;&gt;"X")*('Booking Guest Information'!$M$21:$M$170&lt;=KT$5)*('Booking Guest Information'!$O$21:$O$170&gt;KT$5)*('Booking Guest Information'!$G$21:$G$170=$AA29)),"")</f>
        <v>0</v>
      </c>
      <c r="KU29" s="19">
        <f>IF($AA29&lt;&gt;"",SUMPRODUCT(('Booking Guest Information'!$A$21:$A$170&lt;&gt;"X")*('Booking Guest Information'!$M$21:$M$170&lt;=KU$5)*('Booking Guest Information'!$O$21:$O$170&gt;KU$5)*('Booking Guest Information'!$G$21:$G$170=$AA29)),"")</f>
        <v>0</v>
      </c>
      <c r="KV29" s="19">
        <f>IF($AA29&lt;&gt;"",SUMPRODUCT(('Booking Guest Information'!$A$21:$A$170&lt;&gt;"X")*('Booking Guest Information'!$M$21:$M$170&lt;=KV$5)*('Booking Guest Information'!$O$21:$O$170&gt;KV$5)*('Booking Guest Information'!$G$21:$G$170=$AA29)),"")</f>
        <v>0</v>
      </c>
      <c r="KW29" s="19">
        <f>IF($AA29&lt;&gt;"",SUMPRODUCT(('Booking Guest Information'!$A$21:$A$170&lt;&gt;"X")*('Booking Guest Information'!$M$21:$M$170&lt;=KW$5)*('Booking Guest Information'!$O$21:$O$170&gt;KW$5)*('Booking Guest Information'!$G$21:$G$170=$AA29)),"")</f>
        <v>0</v>
      </c>
      <c r="KX29" s="19">
        <f>IF($AA29&lt;&gt;"",SUMPRODUCT(('Booking Guest Information'!$A$21:$A$170&lt;&gt;"X")*('Booking Guest Information'!$M$21:$M$170&lt;=KX$5)*('Booking Guest Information'!$O$21:$O$170&gt;KX$5)*('Booking Guest Information'!$G$21:$G$170=$AA29)),"")</f>
        <v>0</v>
      </c>
      <c r="KY29" s="19">
        <f>IF($AA29&lt;&gt;"",SUMPRODUCT(('Booking Guest Information'!$A$21:$A$170&lt;&gt;"X")*('Booking Guest Information'!$M$21:$M$170&lt;=KY$5)*('Booking Guest Information'!$O$21:$O$170&gt;KY$5)*('Booking Guest Information'!$G$21:$G$170=$AA29)),"")</f>
        <v>0</v>
      </c>
      <c r="KZ29" s="19">
        <f>IF($AA29&lt;&gt;"",SUMPRODUCT(('Booking Guest Information'!$A$21:$A$170&lt;&gt;"X")*('Booking Guest Information'!$M$21:$M$170&lt;=KZ$5)*('Booking Guest Information'!$O$21:$O$170&gt;KZ$5)*('Booking Guest Information'!$G$21:$G$170=$AA29)),"")</f>
        <v>0</v>
      </c>
      <c r="LA29" s="19">
        <f>IF($AA29&lt;&gt;"",SUMPRODUCT(('Booking Guest Information'!$A$21:$A$170&lt;&gt;"X")*('Booking Guest Information'!$M$21:$M$170&lt;=LA$5)*('Booking Guest Information'!$O$21:$O$170&gt;LA$5)*('Booking Guest Information'!$G$21:$G$170=$AA29)),"")</f>
        <v>0</v>
      </c>
      <c r="LB29" s="19">
        <f>IF($AA29&lt;&gt;"",SUMPRODUCT(('Booking Guest Information'!$A$21:$A$170&lt;&gt;"X")*('Booking Guest Information'!$M$21:$M$170&lt;=LB$5)*('Booking Guest Information'!$O$21:$O$170&gt;LB$5)*('Booking Guest Information'!$G$21:$G$170=$AA29)),"")</f>
        <v>0</v>
      </c>
      <c r="LC29" s="19">
        <f>IF($AA29&lt;&gt;"",SUMPRODUCT(('Booking Guest Information'!$A$21:$A$170&lt;&gt;"X")*('Booking Guest Information'!$M$21:$M$170&lt;=LC$5)*('Booking Guest Information'!$O$21:$O$170&gt;LC$5)*('Booking Guest Information'!$G$21:$G$170=$AA29)),"")</f>
        <v>0</v>
      </c>
      <c r="LD29" s="19">
        <f>IF($AA29&lt;&gt;"",SUMPRODUCT(('Booking Guest Information'!$A$21:$A$170&lt;&gt;"X")*('Booking Guest Information'!$M$21:$M$170&lt;=LD$5)*('Booking Guest Information'!$O$21:$O$170&gt;LD$5)*('Booking Guest Information'!$G$21:$G$170=$AA29)),"")</f>
        <v>0</v>
      </c>
      <c r="LE29" s="19">
        <f>IF($AA29&lt;&gt;"",SUMPRODUCT(('Booking Guest Information'!$A$21:$A$170&lt;&gt;"X")*('Booking Guest Information'!$M$21:$M$170&lt;=LE$5)*('Booking Guest Information'!$O$21:$O$170&gt;LE$5)*('Booking Guest Information'!$G$21:$G$170=$AA29)),"")</f>
        <v>0</v>
      </c>
      <c r="LF29" s="19">
        <f>IF($AA29&lt;&gt;"",SUMPRODUCT(('Booking Guest Information'!$A$21:$A$170&lt;&gt;"X")*('Booking Guest Information'!$M$21:$M$170&lt;=LF$5)*('Booking Guest Information'!$O$21:$O$170&gt;LF$5)*('Booking Guest Information'!$G$21:$G$170=$AA29)),"")</f>
        <v>0</v>
      </c>
      <c r="LG29" s="19">
        <f>IF($AA29&lt;&gt;"",SUMPRODUCT(('Booking Guest Information'!$A$21:$A$170&lt;&gt;"X")*('Booking Guest Information'!$M$21:$M$170&lt;=LG$5)*('Booking Guest Information'!$O$21:$O$170&gt;LG$5)*('Booking Guest Information'!$G$21:$G$170=$AA29)),"")</f>
        <v>0</v>
      </c>
      <c r="LH29" s="19">
        <f>IF($AA29&lt;&gt;"",SUMPRODUCT(('Booking Guest Information'!$A$21:$A$170&lt;&gt;"X")*('Booking Guest Information'!$M$21:$M$170&lt;=LH$5)*('Booking Guest Information'!$O$21:$O$170&gt;LH$5)*('Booking Guest Information'!$G$21:$G$170=$AA29)),"")</f>
        <v>0</v>
      </c>
      <c r="LI29" s="19">
        <f>IF($AA29&lt;&gt;"",SUMPRODUCT(('Booking Guest Information'!$A$21:$A$170&lt;&gt;"X")*('Booking Guest Information'!$M$21:$M$170&lt;=LI$5)*('Booking Guest Information'!$O$21:$O$170&gt;LI$5)*('Booking Guest Information'!$G$21:$G$170=$AA29)),"")</f>
        <v>0</v>
      </c>
      <c r="LJ29" s="19">
        <f>IF($AA29&lt;&gt;"",SUMPRODUCT(('Booking Guest Information'!$A$21:$A$170&lt;&gt;"X")*('Booking Guest Information'!$M$21:$M$170&lt;=LJ$5)*('Booking Guest Information'!$O$21:$O$170&gt;LJ$5)*('Booking Guest Information'!$G$21:$G$170=$AA29)),"")</f>
        <v>0</v>
      </c>
      <c r="LK29" s="19">
        <f>IF($AA29&lt;&gt;"",SUMPRODUCT(('Booking Guest Information'!$A$21:$A$170&lt;&gt;"X")*('Booking Guest Information'!$M$21:$M$170&lt;=LK$5)*('Booking Guest Information'!$O$21:$O$170&gt;LK$5)*('Booking Guest Information'!$G$21:$G$170=$AA29)),"")</f>
        <v>0</v>
      </c>
      <c r="LL29" s="19">
        <f>IF($AA29&lt;&gt;"",SUMPRODUCT(('Booking Guest Information'!$A$21:$A$170&lt;&gt;"X")*('Booking Guest Information'!$M$21:$M$170&lt;=LL$5)*('Booking Guest Information'!$O$21:$O$170&gt;LL$5)*('Booking Guest Information'!$G$21:$G$170=$AA29)),"")</f>
        <v>0</v>
      </c>
      <c r="LM29" s="19">
        <f>IF($AA29&lt;&gt;"",SUMPRODUCT(('Booking Guest Information'!$A$21:$A$170&lt;&gt;"X")*('Booking Guest Information'!$M$21:$M$170&lt;=LM$5)*('Booking Guest Information'!$O$21:$O$170&gt;LM$5)*('Booking Guest Information'!$G$21:$G$170=$AA29)),"")</f>
        <v>0</v>
      </c>
      <c r="LN29" s="19">
        <f>IF($AA29&lt;&gt;"",SUMPRODUCT(('Booking Guest Information'!$A$21:$A$170&lt;&gt;"X")*('Booking Guest Information'!$M$21:$M$170&lt;=LN$5)*('Booking Guest Information'!$O$21:$O$170&gt;LN$5)*('Booking Guest Information'!$G$21:$G$170=$AA29)),"")</f>
        <v>0</v>
      </c>
      <c r="LO29" s="19">
        <f>IF($AA29&lt;&gt;"",SUMPRODUCT(('Booking Guest Information'!$A$21:$A$170&lt;&gt;"X")*('Booking Guest Information'!$M$21:$M$170&lt;=LO$5)*('Booking Guest Information'!$O$21:$O$170&gt;LO$5)*('Booking Guest Information'!$G$21:$G$170=$AA29)),"")</f>
        <v>0</v>
      </c>
      <c r="LP29" s="19">
        <f>IF($AA29&lt;&gt;"",SUMPRODUCT(('Booking Guest Information'!$A$21:$A$170&lt;&gt;"X")*('Booking Guest Information'!$M$21:$M$170&lt;=LP$5)*('Booking Guest Information'!$O$21:$O$170&gt;LP$5)*('Booking Guest Information'!$G$21:$G$170=$AA29)),"")</f>
        <v>0</v>
      </c>
      <c r="LQ29" s="19">
        <f>IF($AA29&lt;&gt;"",SUMPRODUCT(('Booking Guest Information'!$A$21:$A$170&lt;&gt;"X")*('Booking Guest Information'!$M$21:$M$170&lt;=LQ$5)*('Booking Guest Information'!$O$21:$O$170&gt;LQ$5)*('Booking Guest Information'!$G$21:$G$170=$AA29)),"")</f>
        <v>0</v>
      </c>
      <c r="LR29" s="19">
        <f>IF($AA29&lt;&gt;"",SUMPRODUCT(('Booking Guest Information'!$A$21:$A$170&lt;&gt;"X")*('Booking Guest Information'!$M$21:$M$170&lt;=LR$5)*('Booking Guest Information'!$O$21:$O$170&gt;LR$5)*('Booking Guest Information'!$G$21:$G$170=$AA29)),"")</f>
        <v>0</v>
      </c>
      <c r="LS29" s="19">
        <f>IF($AA29&lt;&gt;"",SUMPRODUCT(('Booking Guest Information'!$A$21:$A$170&lt;&gt;"X")*('Booking Guest Information'!$M$21:$M$170&lt;=LS$5)*('Booking Guest Information'!$O$21:$O$170&gt;LS$5)*('Booking Guest Information'!$G$21:$G$170=$AA29)),"")</f>
        <v>0</v>
      </c>
      <c r="LT29" s="19">
        <f>IF($AA29&lt;&gt;"",SUMPRODUCT(('Booking Guest Information'!$A$21:$A$170&lt;&gt;"X")*('Booking Guest Information'!$M$21:$M$170&lt;=LT$5)*('Booking Guest Information'!$O$21:$O$170&gt;LT$5)*('Booking Guest Information'!$G$21:$G$170=$AA29)),"")</f>
        <v>0</v>
      </c>
      <c r="LU29" s="19">
        <f>IF($AA29&lt;&gt;"",SUMPRODUCT(('Booking Guest Information'!$A$21:$A$170&lt;&gt;"X")*('Booking Guest Information'!$M$21:$M$170&lt;=LU$5)*('Booking Guest Information'!$O$21:$O$170&gt;LU$5)*('Booking Guest Information'!$G$21:$G$170=$AA29)),"")</f>
        <v>0</v>
      </c>
      <c r="LV29" s="19">
        <f>IF($AA29&lt;&gt;"",SUMPRODUCT(('Booking Guest Information'!$A$21:$A$170&lt;&gt;"X")*('Booking Guest Information'!$M$21:$M$170&lt;=LV$5)*('Booking Guest Information'!$O$21:$O$170&gt;LV$5)*('Booking Guest Information'!$G$21:$G$170=$AA29)),"")</f>
        <v>0</v>
      </c>
      <c r="LW29" s="19">
        <f>IF($AA29&lt;&gt;"",SUMPRODUCT(('Booking Guest Information'!$A$21:$A$170&lt;&gt;"X")*('Booking Guest Information'!$M$21:$M$170&lt;=LW$5)*('Booking Guest Information'!$O$21:$O$170&gt;LW$5)*('Booking Guest Information'!$G$21:$G$170=$AA29)),"")</f>
        <v>0</v>
      </c>
      <c r="LX29" s="19">
        <f>IF($AA29&lt;&gt;"",SUMPRODUCT(('Booking Guest Information'!$A$21:$A$170&lt;&gt;"X")*('Booking Guest Information'!$M$21:$M$170&lt;=LX$5)*('Booking Guest Information'!$O$21:$O$170&gt;LX$5)*('Booking Guest Information'!$G$21:$G$170=$AA29)),"")</f>
        <v>0</v>
      </c>
      <c r="LY29" s="19">
        <f>IF($AA29&lt;&gt;"",SUMPRODUCT(('Booking Guest Information'!$A$21:$A$170&lt;&gt;"X")*('Booking Guest Information'!$M$21:$M$170&lt;=LY$5)*('Booking Guest Information'!$O$21:$O$170&gt;LY$5)*('Booking Guest Information'!$G$21:$G$170=$AA29)),"")</f>
        <v>0</v>
      </c>
      <c r="LZ29" s="19">
        <f>IF($AA29&lt;&gt;"",SUMPRODUCT(('Booking Guest Information'!$A$21:$A$170&lt;&gt;"X")*('Booking Guest Information'!$M$21:$M$170&lt;=LZ$5)*('Booking Guest Information'!$O$21:$O$170&gt;LZ$5)*('Booking Guest Information'!$G$21:$G$170=$AA29)),"")</f>
        <v>0</v>
      </c>
      <c r="MA29" s="19">
        <f>IF($AA29&lt;&gt;"",SUMPRODUCT(('Booking Guest Information'!$A$21:$A$170&lt;&gt;"X")*('Booking Guest Information'!$M$21:$M$170&lt;=MA$5)*('Booking Guest Information'!$O$21:$O$170&gt;MA$5)*('Booking Guest Information'!$G$21:$G$170=$AA29)),"")</f>
        <v>0</v>
      </c>
      <c r="MB29" s="19">
        <f>IF($AA29&lt;&gt;"",SUMPRODUCT(('Booking Guest Information'!$A$21:$A$170&lt;&gt;"X")*('Booking Guest Information'!$M$21:$M$170&lt;=MB$5)*('Booking Guest Information'!$O$21:$O$170&gt;MB$5)*('Booking Guest Information'!$G$21:$G$170=$AA29)),"")</f>
        <v>0</v>
      </c>
      <c r="MC29" s="19">
        <f>IF($AA29&lt;&gt;"",SUMPRODUCT(('Booking Guest Information'!$A$21:$A$170&lt;&gt;"X")*('Booking Guest Information'!$M$21:$M$170&lt;=MC$5)*('Booking Guest Information'!$O$21:$O$170&gt;MC$5)*('Booking Guest Information'!$G$21:$G$170=$AA29)),"")</f>
        <v>0</v>
      </c>
      <c r="MD29" s="19">
        <f>IF($AA29&lt;&gt;"",SUMPRODUCT(('Booking Guest Information'!$A$21:$A$170&lt;&gt;"X")*('Booking Guest Information'!$M$21:$M$170&lt;=MD$5)*('Booking Guest Information'!$O$21:$O$170&gt;MD$5)*('Booking Guest Information'!$G$21:$G$170=$AA29)),"")</f>
        <v>0</v>
      </c>
      <c r="ME29" s="19">
        <f>IF($AA29&lt;&gt;"",SUMPRODUCT(('Booking Guest Information'!$A$21:$A$170&lt;&gt;"X")*('Booking Guest Information'!$M$21:$M$170&lt;=ME$5)*('Booking Guest Information'!$O$21:$O$170&gt;ME$5)*('Booking Guest Information'!$G$21:$G$170=$AA29)),"")</f>
        <v>0</v>
      </c>
      <c r="MF29" s="19">
        <f>IF($AA29&lt;&gt;"",SUMPRODUCT(('Booking Guest Information'!$A$21:$A$170&lt;&gt;"X")*('Booking Guest Information'!$M$21:$M$170&lt;=MF$5)*('Booking Guest Information'!$O$21:$O$170&gt;MF$5)*('Booking Guest Information'!$G$21:$G$170=$AA29)),"")</f>
        <v>0</v>
      </c>
      <c r="MG29" s="19">
        <f>IF($AA29&lt;&gt;"",SUMPRODUCT(('Booking Guest Information'!$A$21:$A$170&lt;&gt;"X")*('Booking Guest Information'!$M$21:$M$170&lt;=MG$5)*('Booking Guest Information'!$O$21:$O$170&gt;MG$5)*('Booking Guest Information'!$G$21:$G$170=$AA29)),"")</f>
        <v>0</v>
      </c>
      <c r="MH29" s="19">
        <f>IF($AA29&lt;&gt;"",SUMPRODUCT(('Booking Guest Information'!$A$21:$A$170&lt;&gt;"X")*('Booking Guest Information'!$M$21:$M$170&lt;=MH$5)*('Booking Guest Information'!$O$21:$O$170&gt;MH$5)*('Booking Guest Information'!$G$21:$G$170=$AA29)),"")</f>
        <v>0</v>
      </c>
      <c r="MI29" s="19">
        <f>IF($AA29&lt;&gt;"",SUMPRODUCT(('Booking Guest Information'!$A$21:$A$170&lt;&gt;"X")*('Booking Guest Information'!$M$21:$M$170&lt;=MI$5)*('Booking Guest Information'!$O$21:$O$170&gt;MI$5)*('Booking Guest Information'!$G$21:$G$170=$AA29)),"")</f>
        <v>0</v>
      </c>
      <c r="MJ29" s="19">
        <f>IF($AA29&lt;&gt;"",SUMPRODUCT(('Booking Guest Information'!$A$21:$A$170&lt;&gt;"X")*('Booking Guest Information'!$M$21:$M$170&lt;=MJ$5)*('Booking Guest Information'!$O$21:$O$170&gt;MJ$5)*('Booking Guest Information'!$G$21:$G$170=$AA29)),"")</f>
        <v>0</v>
      </c>
      <c r="MK29" s="19">
        <f>IF($AA29&lt;&gt;"",SUMPRODUCT(('Booking Guest Information'!$A$21:$A$170&lt;&gt;"X")*('Booking Guest Information'!$M$21:$M$170&lt;=MK$5)*('Booking Guest Information'!$O$21:$O$170&gt;MK$5)*('Booking Guest Information'!$G$21:$G$170=$AA29)),"")</f>
        <v>0</v>
      </c>
      <c r="ML29" s="19">
        <f>IF($AA29&lt;&gt;"",SUMPRODUCT(('Booking Guest Information'!$A$21:$A$170&lt;&gt;"X")*('Booking Guest Information'!$M$21:$M$170&lt;=ML$5)*('Booking Guest Information'!$O$21:$O$170&gt;ML$5)*('Booking Guest Information'!$G$21:$G$170=$AA29)),"")</f>
        <v>0</v>
      </c>
      <c r="MM29" s="19">
        <f>IF($AA29&lt;&gt;"",SUMPRODUCT(('Booking Guest Information'!$A$21:$A$170&lt;&gt;"X")*('Booking Guest Information'!$M$21:$M$170&lt;=MM$5)*('Booking Guest Information'!$O$21:$O$170&gt;MM$5)*('Booking Guest Information'!$G$21:$G$170=$AA29)),"")</f>
        <v>0</v>
      </c>
      <c r="MN29" s="19">
        <f>IF($AA29&lt;&gt;"",SUMPRODUCT(('Booking Guest Information'!$A$21:$A$170&lt;&gt;"X")*('Booking Guest Information'!$M$21:$M$170&lt;=MN$5)*('Booking Guest Information'!$O$21:$O$170&gt;MN$5)*('Booking Guest Information'!$G$21:$G$170=$AA29)),"")</f>
        <v>0</v>
      </c>
      <c r="MO29" s="19">
        <f>IF($AA29&lt;&gt;"",SUMPRODUCT(('Booking Guest Information'!$A$21:$A$170&lt;&gt;"X")*('Booking Guest Information'!$M$21:$M$170&lt;=MO$5)*('Booking Guest Information'!$O$21:$O$170&gt;MO$5)*('Booking Guest Information'!$G$21:$G$170=$AA29)),"")</f>
        <v>0</v>
      </c>
      <c r="MP29" s="19">
        <f>IF($AA29&lt;&gt;"",SUMPRODUCT(('Booking Guest Information'!$A$21:$A$170&lt;&gt;"X")*('Booking Guest Information'!$M$21:$M$170&lt;=MP$5)*('Booking Guest Information'!$O$21:$O$170&gt;MP$5)*('Booking Guest Information'!$G$21:$G$170=$AA29)),"")</f>
        <v>0</v>
      </c>
      <c r="MQ29" s="19">
        <f>IF($AA29&lt;&gt;"",SUMPRODUCT(('Booking Guest Information'!$A$21:$A$170&lt;&gt;"X")*('Booking Guest Information'!$M$21:$M$170&lt;=MQ$5)*('Booking Guest Information'!$O$21:$O$170&gt;MQ$5)*('Booking Guest Information'!$G$21:$G$170=$AA29)),"")</f>
        <v>0</v>
      </c>
      <c r="MR29" s="19">
        <f>IF($AA29&lt;&gt;"",SUMPRODUCT(('Booking Guest Information'!$A$21:$A$170&lt;&gt;"X")*('Booking Guest Information'!$M$21:$M$170&lt;=MR$5)*('Booking Guest Information'!$O$21:$O$170&gt;MR$5)*('Booking Guest Information'!$G$21:$G$170=$AA29)),"")</f>
        <v>0</v>
      </c>
      <c r="MS29" s="19">
        <f>IF($AA29&lt;&gt;"",SUMPRODUCT(('Booking Guest Information'!$A$21:$A$170&lt;&gt;"X")*('Booking Guest Information'!$M$21:$M$170&lt;=MS$5)*('Booking Guest Information'!$O$21:$O$170&gt;MS$5)*('Booking Guest Information'!$G$21:$G$170=$AA29)),"")</f>
        <v>0</v>
      </c>
      <c r="MT29" s="19">
        <f>IF($AA29&lt;&gt;"",SUMPRODUCT(('Booking Guest Information'!$A$21:$A$170&lt;&gt;"X")*('Booking Guest Information'!$M$21:$M$170&lt;=MT$5)*('Booking Guest Information'!$O$21:$O$170&gt;MT$5)*('Booking Guest Information'!$G$21:$G$170=$AA29)),"")</f>
        <v>0</v>
      </c>
      <c r="MU29" s="19">
        <f>IF($AA29&lt;&gt;"",SUMPRODUCT(('Booking Guest Information'!$A$21:$A$170&lt;&gt;"X")*('Booking Guest Information'!$M$21:$M$170&lt;=MU$5)*('Booking Guest Information'!$O$21:$O$170&gt;MU$5)*('Booking Guest Information'!$G$21:$G$170=$AA29)),"")</f>
        <v>0</v>
      </c>
      <c r="MV29" s="19">
        <f>IF($AA29&lt;&gt;"",SUMPRODUCT(('Booking Guest Information'!$A$21:$A$170&lt;&gt;"X")*('Booking Guest Information'!$M$21:$M$170&lt;=MV$5)*('Booking Guest Information'!$O$21:$O$170&gt;MV$5)*('Booking Guest Information'!$G$21:$G$170=$AA29)),"")</f>
        <v>0</v>
      </c>
      <c r="MW29" s="19">
        <f>IF($AA29&lt;&gt;"",SUMPRODUCT(('Booking Guest Information'!$A$21:$A$170&lt;&gt;"X")*('Booking Guest Information'!$M$21:$M$170&lt;=MW$5)*('Booking Guest Information'!$O$21:$O$170&gt;MW$5)*('Booking Guest Information'!$G$21:$G$170=$AA29)),"")</f>
        <v>0</v>
      </c>
      <c r="MX29" s="19">
        <f>IF($AA29&lt;&gt;"",SUMPRODUCT(('Booking Guest Information'!$A$21:$A$170&lt;&gt;"X")*('Booking Guest Information'!$M$21:$M$170&lt;=MX$5)*('Booking Guest Information'!$O$21:$O$170&gt;MX$5)*('Booking Guest Information'!$G$21:$G$170=$AA29)),"")</f>
        <v>0</v>
      </c>
      <c r="MY29" s="19">
        <f>IF($AA29&lt;&gt;"",SUMPRODUCT(('Booking Guest Information'!$A$21:$A$170&lt;&gt;"X")*('Booking Guest Information'!$M$21:$M$170&lt;=MY$5)*('Booking Guest Information'!$O$21:$O$170&gt;MY$5)*('Booking Guest Information'!$G$21:$G$170=$AA29)),"")</f>
        <v>0</v>
      </c>
      <c r="MZ29" s="19">
        <f>IF($AA29&lt;&gt;"",SUMPRODUCT(('Booking Guest Information'!$A$21:$A$170&lt;&gt;"X")*('Booking Guest Information'!$M$21:$M$170&lt;=MZ$5)*('Booking Guest Information'!$O$21:$O$170&gt;MZ$5)*('Booking Guest Information'!$G$21:$G$170=$AA29)),"")</f>
        <v>0</v>
      </c>
      <c r="NA29" s="19">
        <f>IF($AA29&lt;&gt;"",SUMPRODUCT(('Booking Guest Information'!$A$21:$A$170&lt;&gt;"X")*('Booking Guest Information'!$M$21:$M$170&lt;=NA$5)*('Booking Guest Information'!$O$21:$O$170&gt;NA$5)*('Booking Guest Information'!$G$21:$G$170=$AA29)),"")</f>
        <v>0</v>
      </c>
      <c r="NB29" s="19">
        <f>IF($AA29&lt;&gt;"",SUMPRODUCT(('Booking Guest Information'!$A$21:$A$170&lt;&gt;"X")*('Booking Guest Information'!$M$21:$M$170&lt;=NB$5)*('Booking Guest Information'!$O$21:$O$170&gt;NB$5)*('Booking Guest Information'!$G$21:$G$170=$AA29)),"")</f>
        <v>0</v>
      </c>
      <c r="NC29" s="19">
        <f>IF($AA29&lt;&gt;"",SUMPRODUCT(('Booking Guest Information'!$A$21:$A$170&lt;&gt;"X")*('Booking Guest Information'!$M$21:$M$170&lt;=NC$5)*('Booking Guest Information'!$O$21:$O$170&gt;NC$5)*('Booking Guest Information'!$G$21:$G$170=$AA29)),"")</f>
        <v>0</v>
      </c>
      <c r="ND29" s="19">
        <f>IF($AA29&lt;&gt;"",SUMPRODUCT(('Booking Guest Information'!$A$21:$A$170&lt;&gt;"X")*('Booking Guest Information'!$M$21:$M$170&lt;=ND$5)*('Booking Guest Information'!$O$21:$O$170&gt;ND$5)*('Booking Guest Information'!$G$21:$G$170=$AA29)),"")</f>
        <v>0</v>
      </c>
      <c r="NE29" s="19">
        <f>IF($AA29&lt;&gt;"",SUMPRODUCT(('Booking Guest Information'!$A$21:$A$170&lt;&gt;"X")*('Booking Guest Information'!$M$21:$M$170&lt;=NE$5)*('Booking Guest Information'!$O$21:$O$170&gt;NE$5)*('Booking Guest Information'!$G$21:$G$170=$AA29)),"")</f>
        <v>0</v>
      </c>
      <c r="NF29" s="19">
        <f>IF($AA29&lt;&gt;"",SUMPRODUCT(('Booking Guest Information'!$A$21:$A$170&lt;&gt;"X")*('Booking Guest Information'!$M$21:$M$170&lt;=NF$5)*('Booking Guest Information'!$O$21:$O$170&gt;NF$5)*('Booking Guest Information'!$G$21:$G$170=$AA29)),"")</f>
        <v>0</v>
      </c>
      <c r="NG29" s="19">
        <f>IF($AA29&lt;&gt;"",SUMPRODUCT(('Booking Guest Information'!$A$21:$A$170&lt;&gt;"X")*('Booking Guest Information'!$M$21:$M$170&lt;=NG$5)*('Booking Guest Information'!$O$21:$O$170&gt;NG$5)*('Booking Guest Information'!$G$21:$G$170=$AA29)),"")</f>
        <v>0</v>
      </c>
      <c r="NH29" s="19">
        <f>IF($AA29&lt;&gt;"",SUMPRODUCT(('Booking Guest Information'!$A$21:$A$170&lt;&gt;"X")*('Booking Guest Information'!$M$21:$M$170&lt;=NH$5)*('Booking Guest Information'!$O$21:$O$170&gt;NH$5)*('Booking Guest Information'!$G$21:$G$170=$AA29)),"")</f>
        <v>0</v>
      </c>
      <c r="NI29" s="19">
        <f>IF($AA29&lt;&gt;"",SUMPRODUCT(('Booking Guest Information'!$A$21:$A$170&lt;&gt;"X")*('Booking Guest Information'!$M$21:$M$170&lt;=NI$5)*('Booking Guest Information'!$O$21:$O$170&gt;NI$5)*('Booking Guest Information'!$G$21:$G$170=$AA29)),"")</f>
        <v>0</v>
      </c>
      <c r="NJ29" s="19">
        <f>IF($AA29&lt;&gt;"",SUMPRODUCT(('Booking Guest Information'!$A$21:$A$170&lt;&gt;"X")*('Booking Guest Information'!$M$21:$M$170&lt;=NJ$5)*('Booking Guest Information'!$O$21:$O$170&gt;NJ$5)*('Booking Guest Information'!$G$21:$G$170=$AA29)),"")</f>
        <v>0</v>
      </c>
      <c r="NK29" s="19">
        <f>IF($AA29&lt;&gt;"",SUMPRODUCT(('Booking Guest Information'!$A$21:$A$170&lt;&gt;"X")*('Booking Guest Information'!$M$21:$M$170&lt;=NK$5)*('Booking Guest Information'!$O$21:$O$170&gt;NK$5)*('Booking Guest Information'!$G$21:$G$170=$AA29)),"")</f>
        <v>0</v>
      </c>
      <c r="NL29" s="19">
        <f>IF($AA29&lt;&gt;"",SUMPRODUCT(('Booking Guest Information'!$A$21:$A$170&lt;&gt;"X")*('Booking Guest Information'!$M$21:$M$170&lt;=NL$5)*('Booking Guest Information'!$O$21:$O$170&gt;NL$5)*('Booking Guest Information'!$G$21:$G$170=$AA29)),"")</f>
        <v>0</v>
      </c>
      <c r="NM29" s="19">
        <f>IF($AA29&lt;&gt;"",SUMPRODUCT(('Booking Guest Information'!$A$21:$A$170&lt;&gt;"X")*('Booking Guest Information'!$M$21:$M$170&lt;=NM$5)*('Booking Guest Information'!$O$21:$O$170&gt;NM$5)*('Booking Guest Information'!$G$21:$G$170=$AA29)),"")</f>
        <v>0</v>
      </c>
      <c r="NN29" s="19">
        <f>IF($AA29&lt;&gt;"",SUMPRODUCT(('Booking Guest Information'!$A$21:$A$170&lt;&gt;"X")*('Booking Guest Information'!$M$21:$M$170&lt;=NN$5)*('Booking Guest Information'!$O$21:$O$170&gt;NN$5)*('Booking Guest Information'!$G$21:$G$170=$AA29)),"")</f>
        <v>0</v>
      </c>
      <c r="NO29" s="19">
        <f>IF($AA29&lt;&gt;"",SUMPRODUCT(('Booking Guest Information'!$A$21:$A$170&lt;&gt;"X")*('Booking Guest Information'!$M$21:$M$170&lt;=NO$5)*('Booking Guest Information'!$O$21:$O$170&gt;NO$5)*('Booking Guest Information'!$G$21:$G$170=$AA29)),"")</f>
        <v>0</v>
      </c>
      <c r="NP29" s="19">
        <f>IF($AA29&lt;&gt;"",SUMPRODUCT(('Booking Guest Information'!$A$21:$A$170&lt;&gt;"X")*('Booking Guest Information'!$M$21:$M$170&lt;=NP$5)*('Booking Guest Information'!$O$21:$O$170&gt;NP$5)*('Booking Guest Information'!$G$21:$G$170=$AA29)),"")</f>
        <v>0</v>
      </c>
      <c r="NQ29" s="19">
        <f>IF($AA29&lt;&gt;"",SUMPRODUCT(('Booking Guest Information'!$A$21:$A$170&lt;&gt;"X")*('Booking Guest Information'!$M$21:$M$170&lt;=NQ$5)*('Booking Guest Information'!$O$21:$O$170&gt;NQ$5)*('Booking Guest Information'!$G$21:$G$170=$AA29)),"")</f>
        <v>0</v>
      </c>
      <c r="NR29" s="19">
        <f>IF($AA29&lt;&gt;"",SUMPRODUCT(('Booking Guest Information'!$A$21:$A$170&lt;&gt;"X")*('Booking Guest Information'!$M$21:$M$170&lt;=NR$5)*('Booking Guest Information'!$O$21:$O$170&gt;NR$5)*('Booking Guest Information'!$G$21:$G$170=$AA29)),"")</f>
        <v>0</v>
      </c>
      <c r="NS29" s="19">
        <f>IF($AA29&lt;&gt;"",SUMPRODUCT(('Booking Guest Information'!$A$21:$A$170&lt;&gt;"X")*('Booking Guest Information'!$M$21:$M$170&lt;=NS$5)*('Booking Guest Information'!$O$21:$O$170&gt;NS$5)*('Booking Guest Information'!$G$21:$G$170=$AA29)),"")</f>
        <v>0</v>
      </c>
      <c r="NT29" s="19">
        <f>IF($AA29&lt;&gt;"",SUMPRODUCT(('Booking Guest Information'!$A$21:$A$170&lt;&gt;"X")*('Booking Guest Information'!$M$21:$M$170&lt;=NT$5)*('Booking Guest Information'!$O$21:$O$170&gt;NT$5)*('Booking Guest Information'!$G$21:$G$170=$AA29)),"")</f>
        <v>0</v>
      </c>
      <c r="NU29" s="19">
        <f>IF($AA29&lt;&gt;"",SUMPRODUCT(('Booking Guest Information'!$A$21:$A$170&lt;&gt;"X")*('Booking Guest Information'!$M$21:$M$170&lt;=NU$5)*('Booking Guest Information'!$O$21:$O$170&gt;NU$5)*('Booking Guest Information'!$G$21:$G$170=$AA29)),"")</f>
        <v>0</v>
      </c>
      <c r="NV29" s="19">
        <f>IF($AA29&lt;&gt;"",SUMPRODUCT(('Booking Guest Information'!$A$21:$A$170&lt;&gt;"X")*('Booking Guest Information'!$M$21:$M$170&lt;=NV$5)*('Booking Guest Information'!$O$21:$O$170&gt;NV$5)*('Booking Guest Information'!$G$21:$G$170=$AA29)),"")</f>
        <v>0</v>
      </c>
      <c r="NW29" s="19">
        <f>IF($AA29&lt;&gt;"",SUMPRODUCT(('Booking Guest Information'!$A$21:$A$170&lt;&gt;"X")*('Booking Guest Information'!$M$21:$M$170&lt;=NW$5)*('Booking Guest Information'!$O$21:$O$170&gt;NW$5)*('Booking Guest Information'!$G$21:$G$170=$AA29)),"")</f>
        <v>0</v>
      </c>
      <c r="NX29" s="19">
        <f>IF($AA29&lt;&gt;"",SUMPRODUCT(('Booking Guest Information'!$A$21:$A$170&lt;&gt;"X")*('Booking Guest Information'!$M$21:$M$170&lt;=NX$5)*('Booking Guest Information'!$O$21:$O$170&gt;NX$5)*('Booking Guest Information'!$G$21:$G$170=$AA29)),"")</f>
        <v>0</v>
      </c>
      <c r="NY29" s="19">
        <f>IF($AA29&lt;&gt;"",SUMPRODUCT(('Booking Guest Information'!$A$21:$A$170&lt;&gt;"X")*('Booking Guest Information'!$M$21:$M$170&lt;=NY$5)*('Booking Guest Information'!$O$21:$O$170&gt;NY$5)*('Booking Guest Information'!$G$21:$G$170=$AA29)),"")</f>
        <v>0</v>
      </c>
      <c r="NZ29" s="19">
        <f>IF($AA29&lt;&gt;"",SUMPRODUCT(('Booking Guest Information'!$A$21:$A$170&lt;&gt;"X")*('Booking Guest Information'!$M$21:$M$170&lt;=NZ$5)*('Booking Guest Information'!$O$21:$O$170&gt;NZ$5)*('Booking Guest Information'!$G$21:$G$170=$AA29)),"")</f>
        <v>0</v>
      </c>
      <c r="OA29" s="19">
        <f>IF($AA29&lt;&gt;"",SUMPRODUCT(('Booking Guest Information'!$A$21:$A$170&lt;&gt;"X")*('Booking Guest Information'!$M$21:$M$170&lt;=OA$5)*('Booking Guest Information'!$O$21:$O$170&gt;OA$5)*('Booking Guest Information'!$G$21:$G$170=$AA29)),"")</f>
        <v>0</v>
      </c>
      <c r="OB29" s="19">
        <f>IF($AA29&lt;&gt;"",SUMPRODUCT(('Booking Guest Information'!$A$21:$A$170&lt;&gt;"X")*('Booking Guest Information'!$M$21:$M$170&lt;=OB$5)*('Booking Guest Information'!$O$21:$O$170&gt;OB$5)*('Booking Guest Information'!$G$21:$G$170=$AA29)),"")</f>
        <v>0</v>
      </c>
      <c r="OC29" s="19">
        <f>IF($AA29&lt;&gt;"",SUMPRODUCT(('Booking Guest Information'!$A$21:$A$170&lt;&gt;"X")*('Booking Guest Information'!$M$21:$M$170&lt;=OC$5)*('Booking Guest Information'!$O$21:$O$170&gt;OC$5)*('Booking Guest Information'!$G$21:$G$170=$AA29)),"")</f>
        <v>0</v>
      </c>
      <c r="OD29" s="19">
        <f>IF($AA29&lt;&gt;"",SUMPRODUCT(('Booking Guest Information'!$A$21:$A$170&lt;&gt;"X")*('Booking Guest Information'!$M$21:$M$170&lt;=OD$5)*('Booking Guest Information'!$O$21:$O$170&gt;OD$5)*('Booking Guest Information'!$G$21:$G$170=$AA29)),"")</f>
        <v>0</v>
      </c>
      <c r="OE29" s="19">
        <f>IF($AA29&lt;&gt;"",SUMPRODUCT(('Booking Guest Information'!$A$21:$A$170&lt;&gt;"X")*('Booking Guest Information'!$M$21:$M$170&lt;=OE$5)*('Booking Guest Information'!$O$21:$O$170&gt;OE$5)*('Booking Guest Information'!$G$21:$G$170=$AA29)),"")</f>
        <v>0</v>
      </c>
      <c r="OF29" s="19">
        <f>IF($AA29&lt;&gt;"",SUMPRODUCT(('Booking Guest Information'!$A$21:$A$170&lt;&gt;"X")*('Booking Guest Information'!$M$21:$M$170&lt;=OF$5)*('Booking Guest Information'!$O$21:$O$170&gt;OF$5)*('Booking Guest Information'!$G$21:$G$170=$AA29)),"")</f>
        <v>0</v>
      </c>
      <c r="OG29" s="19">
        <f>IF($AA29&lt;&gt;"",SUMPRODUCT(('Booking Guest Information'!$A$21:$A$170&lt;&gt;"X")*('Booking Guest Information'!$M$21:$M$170&lt;=OG$5)*('Booking Guest Information'!$O$21:$O$170&gt;OG$5)*('Booking Guest Information'!$G$21:$G$170=$AA29)),"")</f>
        <v>0</v>
      </c>
      <c r="OH29" s="19">
        <f>IF($AA29&lt;&gt;"",SUMPRODUCT(('Booking Guest Information'!$A$21:$A$170&lt;&gt;"X")*('Booking Guest Information'!$M$21:$M$170&lt;=OH$5)*('Booking Guest Information'!$O$21:$O$170&gt;OH$5)*('Booking Guest Information'!$G$21:$G$170=$AA29)),"")</f>
        <v>0</v>
      </c>
      <c r="OI29" s="19">
        <f>IF($AA29&lt;&gt;"",SUMPRODUCT(('Booking Guest Information'!$A$21:$A$170&lt;&gt;"X")*('Booking Guest Information'!$M$21:$M$170&lt;=OI$5)*('Booking Guest Information'!$O$21:$O$170&gt;OI$5)*('Booking Guest Information'!$G$21:$G$170=$AA29)),"")</f>
        <v>0</v>
      </c>
      <c r="OJ29" s="19">
        <f>IF($AA29&lt;&gt;"",SUMPRODUCT(('Booking Guest Information'!$A$21:$A$170&lt;&gt;"X")*('Booking Guest Information'!$M$21:$M$170&lt;=OJ$5)*('Booking Guest Information'!$O$21:$O$170&gt;OJ$5)*('Booking Guest Information'!$G$21:$G$170=$AA29)),"")</f>
        <v>0</v>
      </c>
      <c r="OK29" s="19">
        <f>IF($AA29&lt;&gt;"",SUMPRODUCT(('Booking Guest Information'!$A$21:$A$170&lt;&gt;"X")*('Booking Guest Information'!$M$21:$M$170&lt;=OK$5)*('Booking Guest Information'!$O$21:$O$170&gt;OK$5)*('Booking Guest Information'!$G$21:$G$170=$AA29)),"")</f>
        <v>0</v>
      </c>
      <c r="OL29" s="19">
        <f>IF($AA29&lt;&gt;"",SUMPRODUCT(('Booking Guest Information'!$A$21:$A$170&lt;&gt;"X")*('Booking Guest Information'!$M$21:$M$170&lt;=OL$5)*('Booking Guest Information'!$O$21:$O$170&gt;OL$5)*('Booking Guest Information'!$G$21:$G$170=$AA29)),"")</f>
        <v>0</v>
      </c>
      <c r="OM29" s="19">
        <f>IF($AA29&lt;&gt;"",SUMPRODUCT(('Booking Guest Information'!$A$21:$A$170&lt;&gt;"X")*('Booking Guest Information'!$M$21:$M$170&lt;=OM$5)*('Booking Guest Information'!$O$21:$O$170&gt;OM$5)*('Booking Guest Information'!$G$21:$G$170=$AA29)),"")</f>
        <v>0</v>
      </c>
      <c r="ON29" s="19">
        <f>IF($AA29&lt;&gt;"",SUMPRODUCT(('Booking Guest Information'!$A$21:$A$170&lt;&gt;"X")*('Booking Guest Information'!$M$21:$M$170&lt;=ON$5)*('Booking Guest Information'!$O$21:$O$170&gt;ON$5)*('Booking Guest Information'!$G$21:$G$170=$AA29)),"")</f>
        <v>0</v>
      </c>
      <c r="OO29" s="19">
        <f>IF($AA29&lt;&gt;"",SUMPRODUCT(('Booking Guest Information'!$A$21:$A$170&lt;&gt;"X")*('Booking Guest Information'!$M$21:$M$170&lt;=OO$5)*('Booking Guest Information'!$O$21:$O$170&gt;OO$5)*('Booking Guest Information'!$G$21:$G$170=$AA29)),"")</f>
        <v>0</v>
      </c>
      <c r="OP29" s="19">
        <f>IF($AA29&lt;&gt;"",SUMPRODUCT(('Booking Guest Information'!$A$21:$A$170&lt;&gt;"X")*('Booking Guest Information'!$M$21:$M$170&lt;=OP$5)*('Booking Guest Information'!$O$21:$O$170&gt;OP$5)*('Booking Guest Information'!$G$21:$G$170=$AA29)),"")</f>
        <v>0</v>
      </c>
      <c r="OQ29" s="19">
        <f>IF($AA29&lt;&gt;"",SUMPRODUCT(('Booking Guest Information'!$A$21:$A$170&lt;&gt;"X")*('Booking Guest Information'!$M$21:$M$170&lt;=OQ$5)*('Booking Guest Information'!$O$21:$O$170&gt;OQ$5)*('Booking Guest Information'!$G$21:$G$170=$AA29)),"")</f>
        <v>0</v>
      </c>
      <c r="OR29" s="19">
        <f>IF($AA29&lt;&gt;"",SUMPRODUCT(('Booking Guest Information'!$A$21:$A$170&lt;&gt;"X")*('Booking Guest Information'!$M$21:$M$170&lt;=OR$5)*('Booking Guest Information'!$O$21:$O$170&gt;OR$5)*('Booking Guest Information'!$G$21:$G$170=$AA29)),"")</f>
        <v>0</v>
      </c>
      <c r="OS29" s="19">
        <f>IF($AA29&lt;&gt;"",SUMPRODUCT(('Booking Guest Information'!$A$21:$A$170&lt;&gt;"X")*('Booking Guest Information'!$M$21:$M$170&lt;=OS$5)*('Booking Guest Information'!$O$21:$O$170&gt;OS$5)*('Booking Guest Information'!$G$21:$G$170=$AA29)),"")</f>
        <v>0</v>
      </c>
      <c r="OT29" s="19">
        <f>IF($AA29&lt;&gt;"",SUMPRODUCT(('Booking Guest Information'!$A$21:$A$170&lt;&gt;"X")*('Booking Guest Information'!$M$21:$M$170&lt;=OT$5)*('Booking Guest Information'!$O$21:$O$170&gt;OT$5)*('Booking Guest Information'!$G$21:$G$170=$AA29)),"")</f>
        <v>0</v>
      </c>
      <c r="OU29" s="19">
        <f>IF($AA29&lt;&gt;"",SUMPRODUCT(('Booking Guest Information'!$A$21:$A$170&lt;&gt;"X")*('Booking Guest Information'!$M$21:$M$170&lt;=OU$5)*('Booking Guest Information'!$O$21:$O$170&gt;OU$5)*('Booking Guest Information'!$G$21:$G$170=$AA29)),"")</f>
        <v>0</v>
      </c>
      <c r="OV29" s="19">
        <f>IF($AA29&lt;&gt;"",SUMPRODUCT(('Booking Guest Information'!$A$21:$A$170&lt;&gt;"X")*('Booking Guest Information'!$M$21:$M$170&lt;=OV$5)*('Booking Guest Information'!$O$21:$O$170&gt;OV$5)*('Booking Guest Information'!$G$21:$G$170=$AA29)),"")</f>
        <v>0</v>
      </c>
      <c r="OW29" s="19">
        <f>IF($AA29&lt;&gt;"",SUMPRODUCT(('Booking Guest Information'!$A$21:$A$170&lt;&gt;"X")*('Booking Guest Information'!$M$21:$M$170&lt;=OW$5)*('Booking Guest Information'!$O$21:$O$170&gt;OW$5)*('Booking Guest Information'!$G$21:$G$170=$AA29)),"")</f>
        <v>0</v>
      </c>
      <c r="OX29" s="19">
        <f>IF($AA29&lt;&gt;"",SUMPRODUCT(('Booking Guest Information'!$A$21:$A$170&lt;&gt;"X")*('Booking Guest Information'!$M$21:$M$170&lt;=OX$5)*('Booking Guest Information'!$O$21:$O$170&gt;OX$5)*('Booking Guest Information'!$G$21:$G$170=$AA29)),"")</f>
        <v>0</v>
      </c>
      <c r="OY29" s="19">
        <f>IF($AA29&lt;&gt;"",SUMPRODUCT(('Booking Guest Information'!$A$21:$A$170&lt;&gt;"X")*('Booking Guest Information'!$M$21:$M$170&lt;=OY$5)*('Booking Guest Information'!$O$21:$O$170&gt;OY$5)*('Booking Guest Information'!$G$21:$G$170=$AA29)),"")</f>
        <v>0</v>
      </c>
      <c r="OZ29" s="19">
        <f>IF($AA29&lt;&gt;"",SUMPRODUCT(('Booking Guest Information'!$A$21:$A$170&lt;&gt;"X")*('Booking Guest Information'!$M$21:$M$170&lt;=OZ$5)*('Booking Guest Information'!$O$21:$O$170&gt;OZ$5)*('Booking Guest Information'!$G$21:$G$170=$AA29)),"")</f>
        <v>0</v>
      </c>
      <c r="PA29" s="19">
        <f>IF($AA29&lt;&gt;"",SUMPRODUCT(('Booking Guest Information'!$A$21:$A$170&lt;&gt;"X")*('Booking Guest Information'!$M$21:$M$170&lt;=PA$5)*('Booking Guest Information'!$O$21:$O$170&gt;PA$5)*('Booking Guest Information'!$G$21:$G$170=$AA29)),"")</f>
        <v>0</v>
      </c>
      <c r="PB29" s="19">
        <f>IF($AA29&lt;&gt;"",SUMPRODUCT(('Booking Guest Information'!$A$21:$A$170&lt;&gt;"X")*('Booking Guest Information'!$M$21:$M$170&lt;=PB$5)*('Booking Guest Information'!$O$21:$O$170&gt;PB$5)*('Booking Guest Information'!$G$21:$G$170=$AA29)),"")</f>
        <v>0</v>
      </c>
      <c r="PC29" s="19">
        <f>IF($AA29&lt;&gt;"",SUMPRODUCT(('Booking Guest Information'!$A$21:$A$170&lt;&gt;"X")*('Booking Guest Information'!$M$21:$M$170&lt;=PC$5)*('Booking Guest Information'!$O$21:$O$170&gt;PC$5)*('Booking Guest Information'!$G$21:$G$170=$AA29)),"")</f>
        <v>0</v>
      </c>
      <c r="PD29" s="19">
        <f>IF($AA29&lt;&gt;"",SUMPRODUCT(('Booking Guest Information'!$A$21:$A$170&lt;&gt;"X")*('Booking Guest Information'!$M$21:$M$170&lt;=PD$5)*('Booking Guest Information'!$O$21:$O$170&gt;PD$5)*('Booking Guest Information'!$G$21:$G$170=$AA29)),"")</f>
        <v>0</v>
      </c>
      <c r="PE29" s="19">
        <f>IF($AA29&lt;&gt;"",SUMPRODUCT(('Booking Guest Information'!$A$21:$A$170&lt;&gt;"X")*('Booking Guest Information'!$M$21:$M$170&lt;=PE$5)*('Booking Guest Information'!$O$21:$O$170&gt;PE$5)*('Booking Guest Information'!$G$21:$G$170=$AA29)),"")</f>
        <v>0</v>
      </c>
      <c r="PF29" s="19">
        <f>IF($AA29&lt;&gt;"",SUMPRODUCT(('Booking Guest Information'!$A$21:$A$170&lt;&gt;"X")*('Booking Guest Information'!$M$21:$M$170&lt;=PF$5)*('Booking Guest Information'!$O$21:$O$170&gt;PF$5)*('Booking Guest Information'!$G$21:$G$170=$AA29)),"")</f>
        <v>0</v>
      </c>
      <c r="PG29" s="19">
        <f>IF($AA29&lt;&gt;"",SUMPRODUCT(('Booking Guest Information'!$A$21:$A$170&lt;&gt;"X")*('Booking Guest Information'!$M$21:$M$170&lt;=PG$5)*('Booking Guest Information'!$O$21:$O$170&gt;PG$5)*('Booking Guest Information'!$G$21:$G$170=$AA29)),"")</f>
        <v>0</v>
      </c>
      <c r="PH29" s="19">
        <f>IF($AA29&lt;&gt;"",SUMPRODUCT(('Booking Guest Information'!$A$21:$A$170&lt;&gt;"X")*('Booking Guest Information'!$M$21:$M$170&lt;=PH$5)*('Booking Guest Information'!$O$21:$O$170&gt;PH$5)*('Booking Guest Information'!$G$21:$G$170=$AA29)),"")</f>
        <v>0</v>
      </c>
      <c r="PI29" s="19">
        <f>IF($AA29&lt;&gt;"",SUMPRODUCT(('Booking Guest Information'!$A$21:$A$170&lt;&gt;"X")*('Booking Guest Information'!$M$21:$M$170&lt;=PI$5)*('Booking Guest Information'!$O$21:$O$170&gt;PI$5)*('Booking Guest Information'!$G$21:$G$170=$AA29)),"")</f>
        <v>0</v>
      </c>
      <c r="PJ29" s="19">
        <f>IF($AA29&lt;&gt;"",SUMPRODUCT(('Booking Guest Information'!$A$21:$A$170&lt;&gt;"X")*('Booking Guest Information'!$M$21:$M$170&lt;=PJ$5)*('Booking Guest Information'!$O$21:$O$170&gt;PJ$5)*('Booking Guest Information'!$G$21:$G$170=$AA29)),"")</f>
        <v>0</v>
      </c>
      <c r="PK29" s="19">
        <f>IF($AA29&lt;&gt;"",SUMPRODUCT(('Booking Guest Information'!$A$21:$A$170&lt;&gt;"X")*('Booking Guest Information'!$M$21:$M$170&lt;=PK$5)*('Booking Guest Information'!$O$21:$O$170&gt;PK$5)*('Booking Guest Information'!$G$21:$G$170=$AA29)),"")</f>
        <v>0</v>
      </c>
      <c r="PL29" s="19">
        <f>IF($AA29&lt;&gt;"",SUMPRODUCT(('Booking Guest Information'!$A$21:$A$170&lt;&gt;"X")*('Booking Guest Information'!$M$21:$M$170&lt;=PL$5)*('Booking Guest Information'!$O$21:$O$170&gt;PL$5)*('Booking Guest Information'!$G$21:$G$170=$AA29)),"")</f>
        <v>0</v>
      </c>
      <c r="PM29" s="19">
        <f>IF($AA29&lt;&gt;"",SUMPRODUCT(('Booking Guest Information'!$A$21:$A$170&lt;&gt;"X")*('Booking Guest Information'!$M$21:$M$170&lt;=PM$5)*('Booking Guest Information'!$O$21:$O$170&gt;PM$5)*('Booking Guest Information'!$G$21:$G$170=$AA29)),"")</f>
        <v>0</v>
      </c>
      <c r="PN29" s="19">
        <f>IF($AA29&lt;&gt;"",SUMPRODUCT(('Booking Guest Information'!$A$21:$A$170&lt;&gt;"X")*('Booking Guest Information'!$M$21:$M$170&lt;=PN$5)*('Booking Guest Information'!$O$21:$O$170&gt;PN$5)*('Booking Guest Information'!$G$21:$G$170=$AA29)),"")</f>
        <v>0</v>
      </c>
      <c r="PO29" s="19">
        <f>IF($AA29&lt;&gt;"",SUMPRODUCT(('Booking Guest Information'!$A$21:$A$170&lt;&gt;"X")*('Booking Guest Information'!$M$21:$M$170&lt;=PO$5)*('Booking Guest Information'!$O$21:$O$170&gt;PO$5)*('Booking Guest Information'!$G$21:$G$170=$AA29)),"")</f>
        <v>0</v>
      </c>
      <c r="PP29" s="19">
        <f>IF($AA29&lt;&gt;"",SUMPRODUCT(('Booking Guest Information'!$A$21:$A$170&lt;&gt;"X")*('Booking Guest Information'!$M$21:$M$170&lt;=PP$5)*('Booking Guest Information'!$O$21:$O$170&gt;PP$5)*('Booking Guest Information'!$G$21:$G$170=$AA29)),"")</f>
        <v>0</v>
      </c>
      <c r="PQ29" s="19">
        <f>IF($AA29&lt;&gt;"",SUMPRODUCT(('Booking Guest Information'!$A$21:$A$170&lt;&gt;"X")*('Booking Guest Information'!$M$21:$M$170&lt;=PQ$5)*('Booking Guest Information'!$O$21:$O$170&gt;PQ$5)*('Booking Guest Information'!$G$21:$G$170=$AA29)),"")</f>
        <v>0</v>
      </c>
      <c r="PR29" s="19">
        <f>IF($AA29&lt;&gt;"",SUMPRODUCT(('Booking Guest Information'!$A$21:$A$170&lt;&gt;"X")*('Booking Guest Information'!$M$21:$M$170&lt;=PR$5)*('Booking Guest Information'!$O$21:$O$170&gt;PR$5)*('Booking Guest Information'!$G$21:$G$170=$AA29)),"")</f>
        <v>0</v>
      </c>
      <c r="PS29" s="19">
        <f>IF($AA29&lt;&gt;"",SUMPRODUCT(('Booking Guest Information'!$A$21:$A$170&lt;&gt;"X")*('Booking Guest Information'!$M$21:$M$170&lt;=PS$5)*('Booking Guest Information'!$O$21:$O$170&gt;PS$5)*('Booking Guest Information'!$G$21:$G$170=$AA29)),"")</f>
        <v>0</v>
      </c>
      <c r="PT29" s="19">
        <f>IF($AA29&lt;&gt;"",SUMPRODUCT(('Booking Guest Information'!$A$21:$A$170&lt;&gt;"X")*('Booking Guest Information'!$M$21:$M$170&lt;=PT$5)*('Booking Guest Information'!$O$21:$O$170&gt;PT$5)*('Booking Guest Information'!$G$21:$G$170=$AA29)),"")</f>
        <v>0</v>
      </c>
      <c r="PU29" s="19">
        <f>IF($AA29&lt;&gt;"",SUMPRODUCT(('Booking Guest Information'!$A$21:$A$170&lt;&gt;"X")*('Booking Guest Information'!$M$21:$M$170&lt;=PU$5)*('Booking Guest Information'!$O$21:$O$170&gt;PU$5)*('Booking Guest Information'!$G$21:$G$170=$AA29)),"")</f>
        <v>0</v>
      </c>
      <c r="PV29" s="19">
        <f>IF($AA29&lt;&gt;"",SUMPRODUCT(('Booking Guest Information'!$A$21:$A$170&lt;&gt;"X")*('Booking Guest Information'!$M$21:$M$170&lt;=PV$5)*('Booking Guest Information'!$O$21:$O$170&gt;PV$5)*('Booking Guest Information'!$G$21:$G$170=$AA29)),"")</f>
        <v>0</v>
      </c>
      <c r="PW29" s="19">
        <f>IF($AA29&lt;&gt;"",SUMPRODUCT(('Booking Guest Information'!$A$21:$A$170&lt;&gt;"X")*('Booking Guest Information'!$M$21:$M$170&lt;=PW$5)*('Booking Guest Information'!$O$21:$O$170&gt;PW$5)*('Booking Guest Information'!$G$21:$G$170=$AA29)),"")</f>
        <v>0</v>
      </c>
      <c r="PX29" s="19">
        <f>IF($AA29&lt;&gt;"",SUMPRODUCT(('Booking Guest Information'!$A$21:$A$170&lt;&gt;"X")*('Booking Guest Information'!$M$21:$M$170&lt;=PX$5)*('Booking Guest Information'!$O$21:$O$170&gt;PX$5)*('Booking Guest Information'!$G$21:$G$170=$AA29)),"")</f>
        <v>0</v>
      </c>
      <c r="PY29" s="19">
        <f>IF($AA29&lt;&gt;"",SUMPRODUCT(('Booking Guest Information'!$A$21:$A$170&lt;&gt;"X")*('Booking Guest Information'!$M$21:$M$170&lt;=PY$5)*('Booking Guest Information'!$O$21:$O$170&gt;PY$5)*('Booking Guest Information'!$G$21:$G$170=$AA29)),"")</f>
        <v>0</v>
      </c>
      <c r="PZ29" s="19">
        <f>IF($AA29&lt;&gt;"",SUMPRODUCT(('Booking Guest Information'!$A$21:$A$170&lt;&gt;"X")*('Booking Guest Information'!$M$21:$M$170&lt;=PZ$5)*('Booking Guest Information'!$O$21:$O$170&gt;PZ$5)*('Booking Guest Information'!$G$21:$G$170=$AA29)),"")</f>
        <v>0</v>
      </c>
      <c r="QA29" s="19">
        <f>IF($AA29&lt;&gt;"",SUMPRODUCT(('Booking Guest Information'!$A$21:$A$170&lt;&gt;"X")*('Booking Guest Information'!$M$21:$M$170&lt;=QA$5)*('Booking Guest Information'!$O$21:$O$170&gt;QA$5)*('Booking Guest Information'!$G$21:$G$170=$AA29)),"")</f>
        <v>0</v>
      </c>
      <c r="QB29" s="19">
        <f>IF($AA29&lt;&gt;"",SUMPRODUCT(('Booking Guest Information'!$A$21:$A$170&lt;&gt;"X")*('Booking Guest Information'!$M$21:$M$170&lt;=QB$5)*('Booking Guest Information'!$O$21:$O$170&gt;QB$5)*('Booking Guest Information'!$G$21:$G$170=$AA29)),"")</f>
        <v>0</v>
      </c>
      <c r="QC29" s="19">
        <f>IF($AA29&lt;&gt;"",SUMPRODUCT(('Booking Guest Information'!$A$21:$A$170&lt;&gt;"X")*('Booking Guest Information'!$M$21:$M$170&lt;=QC$5)*('Booking Guest Information'!$O$21:$O$170&gt;QC$5)*('Booking Guest Information'!$G$21:$G$170=$AA29)),"")</f>
        <v>0</v>
      </c>
      <c r="QD29" s="19">
        <f>IF($AA29&lt;&gt;"",SUMPRODUCT(('Booking Guest Information'!$A$21:$A$170&lt;&gt;"X")*('Booking Guest Information'!$M$21:$M$170&lt;=QD$5)*('Booking Guest Information'!$O$21:$O$170&gt;QD$5)*('Booking Guest Information'!$G$21:$G$170=$AA29)),"")</f>
        <v>0</v>
      </c>
      <c r="QE29" s="19">
        <f>IF($AA29&lt;&gt;"",SUMPRODUCT(('Booking Guest Information'!$A$21:$A$170&lt;&gt;"X")*('Booking Guest Information'!$M$21:$M$170&lt;=QE$5)*('Booking Guest Information'!$O$21:$O$170&gt;QE$5)*('Booking Guest Information'!$G$21:$G$170=$AA29)),"")</f>
        <v>0</v>
      </c>
      <c r="QF29" s="19">
        <f>IF($AA29&lt;&gt;"",SUMPRODUCT(('Booking Guest Information'!$A$21:$A$170&lt;&gt;"X")*('Booking Guest Information'!$M$21:$M$170&lt;=QF$5)*('Booking Guest Information'!$O$21:$O$170&gt;QF$5)*('Booking Guest Information'!$G$21:$G$170=$AA29)),"")</f>
        <v>0</v>
      </c>
      <c r="QG29" s="19">
        <f>IF($AA29&lt;&gt;"",SUMPRODUCT(('Booking Guest Information'!$A$21:$A$170&lt;&gt;"X")*('Booking Guest Information'!$M$21:$M$170&lt;=QG$5)*('Booking Guest Information'!$O$21:$O$170&gt;QG$5)*('Booking Guest Information'!$G$21:$G$170=$AA29)),"")</f>
        <v>0</v>
      </c>
      <c r="QH29" s="19">
        <f>IF($AA29&lt;&gt;"",SUMPRODUCT(('Booking Guest Information'!$A$21:$A$170&lt;&gt;"X")*('Booking Guest Information'!$M$21:$M$170&lt;=QH$5)*('Booking Guest Information'!$O$21:$O$170&gt;QH$5)*('Booking Guest Information'!$G$21:$G$170=$AA29)),"")</f>
        <v>0</v>
      </c>
      <c r="QI29" s="19">
        <f>IF($AA29&lt;&gt;"",SUMPRODUCT(('Booking Guest Information'!$A$21:$A$170&lt;&gt;"X")*('Booking Guest Information'!$M$21:$M$170&lt;=QI$5)*('Booking Guest Information'!$O$21:$O$170&gt;QI$5)*('Booking Guest Information'!$G$21:$G$170=$AA29)),"")</f>
        <v>0</v>
      </c>
      <c r="QJ29" s="19">
        <f>IF($AA29&lt;&gt;"",SUMPRODUCT(('Booking Guest Information'!$A$21:$A$170&lt;&gt;"X")*('Booking Guest Information'!$M$21:$M$170&lt;=QJ$5)*('Booking Guest Information'!$O$21:$O$170&gt;QJ$5)*('Booking Guest Information'!$G$21:$G$170=$AA29)),"")</f>
        <v>0</v>
      </c>
      <c r="QK29" s="19">
        <f>IF($AA29&lt;&gt;"",SUMPRODUCT(('Booking Guest Information'!$A$21:$A$170&lt;&gt;"X")*('Booking Guest Information'!$M$21:$M$170&lt;=QK$5)*('Booking Guest Information'!$O$21:$O$170&gt;QK$5)*('Booking Guest Information'!$G$21:$G$170=$AA29)),"")</f>
        <v>0</v>
      </c>
      <c r="QL29" s="19">
        <f>IF($AA29&lt;&gt;"",SUMPRODUCT(('Booking Guest Information'!$A$21:$A$170&lt;&gt;"X")*('Booking Guest Information'!$M$21:$M$170&lt;=QL$5)*('Booking Guest Information'!$O$21:$O$170&gt;QL$5)*('Booking Guest Information'!$G$21:$G$170=$AA29)),"")</f>
        <v>0</v>
      </c>
      <c r="QM29" s="19">
        <f>IF($AA29&lt;&gt;"",SUMPRODUCT(('Booking Guest Information'!$A$21:$A$170&lt;&gt;"X")*('Booking Guest Information'!$M$21:$M$170&lt;=QM$5)*('Booking Guest Information'!$O$21:$O$170&gt;QM$5)*('Booking Guest Information'!$G$21:$G$170=$AA29)),"")</f>
        <v>0</v>
      </c>
      <c r="QN29" s="19">
        <f>IF($AA29&lt;&gt;"",SUMPRODUCT(('Booking Guest Information'!$A$21:$A$170&lt;&gt;"X")*('Booking Guest Information'!$M$21:$M$170&lt;=QN$5)*('Booking Guest Information'!$O$21:$O$170&gt;QN$5)*('Booking Guest Information'!$G$21:$G$170=$AA29)),"")</f>
        <v>0</v>
      </c>
      <c r="QO29" s="19">
        <f>IF($AA29&lt;&gt;"",SUMPRODUCT(('Booking Guest Information'!$A$21:$A$170&lt;&gt;"X")*('Booking Guest Information'!$M$21:$M$170&lt;=QO$5)*('Booking Guest Information'!$O$21:$O$170&gt;QO$5)*('Booking Guest Information'!$G$21:$G$170=$AA29)),"")</f>
        <v>0</v>
      </c>
      <c r="QP29" s="19">
        <f>IF($AA29&lt;&gt;"",SUMPRODUCT(('Booking Guest Information'!$A$21:$A$170&lt;&gt;"X")*('Booking Guest Information'!$M$21:$M$170&lt;=QP$5)*('Booking Guest Information'!$O$21:$O$170&gt;QP$5)*('Booking Guest Information'!$G$21:$G$170=$AA29)),"")</f>
        <v>0</v>
      </c>
      <c r="QQ29" s="19">
        <f>IF($AA29&lt;&gt;"",SUMPRODUCT(('Booking Guest Information'!$A$21:$A$170&lt;&gt;"X")*('Booking Guest Information'!$M$21:$M$170&lt;=QQ$5)*('Booking Guest Information'!$O$21:$O$170&gt;QQ$5)*('Booking Guest Information'!$G$21:$G$170=$AA29)),"")</f>
        <v>0</v>
      </c>
      <c r="QR29" s="19">
        <f>IF($AA29&lt;&gt;"",SUMPRODUCT(('Booking Guest Information'!$A$21:$A$170&lt;&gt;"X")*('Booking Guest Information'!$M$21:$M$170&lt;=QR$5)*('Booking Guest Information'!$O$21:$O$170&gt;QR$5)*('Booking Guest Information'!$G$21:$G$170=$AA29)),"")</f>
        <v>0</v>
      </c>
      <c r="QS29" s="19">
        <f>IF($AA29&lt;&gt;"",SUMPRODUCT(('Booking Guest Information'!$A$21:$A$170&lt;&gt;"X")*('Booking Guest Information'!$M$21:$M$170&lt;=QS$5)*('Booking Guest Information'!$O$21:$O$170&gt;QS$5)*('Booking Guest Information'!$G$21:$G$170=$AA29)),"")</f>
        <v>0</v>
      </c>
      <c r="QT29" s="19">
        <f>IF($AA29&lt;&gt;"",SUMPRODUCT(('Booking Guest Information'!$A$21:$A$170&lt;&gt;"X")*('Booking Guest Information'!$M$21:$M$170&lt;=QT$5)*('Booking Guest Information'!$O$21:$O$170&gt;QT$5)*('Booking Guest Information'!$G$21:$G$170=$AA29)),"")</f>
        <v>0</v>
      </c>
      <c r="QU29" s="19">
        <f>IF($AA29&lt;&gt;"",SUMPRODUCT(('Booking Guest Information'!$A$21:$A$170&lt;&gt;"X")*('Booking Guest Information'!$M$21:$M$170&lt;=QU$5)*('Booking Guest Information'!$O$21:$O$170&gt;QU$5)*('Booking Guest Information'!$G$21:$G$170=$AA29)),"")</f>
        <v>0</v>
      </c>
      <c r="QV29" s="19">
        <f>IF($AA29&lt;&gt;"",SUMPRODUCT(('Booking Guest Information'!$A$21:$A$170&lt;&gt;"X")*('Booking Guest Information'!$M$21:$M$170&lt;=QV$5)*('Booking Guest Information'!$O$21:$O$170&gt;QV$5)*('Booking Guest Information'!$G$21:$G$170=$AA29)),"")</f>
        <v>0</v>
      </c>
      <c r="QW29" s="19">
        <f>IF($AA29&lt;&gt;"",SUMPRODUCT(('Booking Guest Information'!$A$21:$A$170&lt;&gt;"X")*('Booking Guest Information'!$M$21:$M$170&lt;=QW$5)*('Booking Guest Information'!$O$21:$O$170&gt;QW$5)*('Booking Guest Information'!$G$21:$G$170=$AA29)),"")</f>
        <v>0</v>
      </c>
      <c r="QX29" s="19">
        <f>IF($AA29&lt;&gt;"",SUMPRODUCT(('Booking Guest Information'!$A$21:$A$170&lt;&gt;"X")*('Booking Guest Information'!$M$21:$M$170&lt;=QX$5)*('Booking Guest Information'!$O$21:$O$170&gt;QX$5)*('Booking Guest Information'!$G$21:$G$170=$AA29)),"")</f>
        <v>0</v>
      </c>
      <c r="QY29" s="19">
        <f>IF($AA29&lt;&gt;"",SUMPRODUCT(('Booking Guest Information'!$A$21:$A$170&lt;&gt;"X")*('Booking Guest Information'!$M$21:$M$170&lt;=QY$5)*('Booking Guest Information'!$O$21:$O$170&gt;QY$5)*('Booking Guest Information'!$G$21:$G$170=$AA29)),"")</f>
        <v>0</v>
      </c>
      <c r="QZ29" s="19">
        <f>IF($AA29&lt;&gt;"",SUMPRODUCT(('Booking Guest Information'!$A$21:$A$170&lt;&gt;"X")*('Booking Guest Information'!$M$21:$M$170&lt;=QZ$5)*('Booking Guest Information'!$O$21:$O$170&gt;QZ$5)*('Booking Guest Information'!$G$21:$G$170=$AA29)),"")</f>
        <v>0</v>
      </c>
      <c r="RA29" s="19">
        <f>IF($AA29&lt;&gt;"",SUMPRODUCT(('Booking Guest Information'!$A$21:$A$170&lt;&gt;"X")*('Booking Guest Information'!$M$21:$M$170&lt;=RA$5)*('Booking Guest Information'!$O$21:$O$170&gt;RA$5)*('Booking Guest Information'!$G$21:$G$170=$AA29)),"")</f>
        <v>0</v>
      </c>
      <c r="RB29" s="19">
        <f>IF($AA29&lt;&gt;"",SUMPRODUCT(('Booking Guest Information'!$A$21:$A$170&lt;&gt;"X")*('Booking Guest Information'!$M$21:$M$170&lt;=RB$5)*('Booking Guest Information'!$O$21:$O$170&gt;RB$5)*('Booking Guest Information'!$G$21:$G$170=$AA29)),"")</f>
        <v>0</v>
      </c>
      <c r="RC29" s="19">
        <f>IF($AA29&lt;&gt;"",SUMPRODUCT(('Booking Guest Information'!$A$21:$A$170&lt;&gt;"X")*('Booking Guest Information'!$M$21:$M$170&lt;=RC$5)*('Booking Guest Information'!$O$21:$O$170&gt;RC$5)*('Booking Guest Information'!$G$21:$G$170=$AA29)),"")</f>
        <v>0</v>
      </c>
      <c r="RD29" s="19">
        <f>IF($AA29&lt;&gt;"",SUMPRODUCT(('Booking Guest Information'!$A$21:$A$170&lt;&gt;"X")*('Booking Guest Information'!$M$21:$M$170&lt;=RD$5)*('Booking Guest Information'!$O$21:$O$170&gt;RD$5)*('Booking Guest Information'!$G$21:$G$170=$AA29)),"")</f>
        <v>0</v>
      </c>
      <c r="RE29" s="19">
        <f>IF($AA29&lt;&gt;"",SUMPRODUCT(('Booking Guest Information'!$A$21:$A$170&lt;&gt;"X")*('Booking Guest Information'!$M$21:$M$170&lt;=RE$5)*('Booking Guest Information'!$O$21:$O$170&gt;RE$5)*('Booking Guest Information'!$G$21:$G$170=$AA29)),"")</f>
        <v>0</v>
      </c>
      <c r="RF29" s="19">
        <f>IF($AA29&lt;&gt;"",SUMPRODUCT(('Booking Guest Information'!$A$21:$A$170&lt;&gt;"X")*('Booking Guest Information'!$M$21:$M$170&lt;=RF$5)*('Booking Guest Information'!$O$21:$O$170&gt;RF$5)*('Booking Guest Information'!$G$21:$G$170=$AA29)),"")</f>
        <v>0</v>
      </c>
      <c r="RG29" s="19">
        <f>IF($AA29&lt;&gt;"",SUMPRODUCT(('Booking Guest Information'!$A$21:$A$170&lt;&gt;"X")*('Booking Guest Information'!$M$21:$M$170&lt;=RG$5)*('Booking Guest Information'!$O$21:$O$170&gt;RG$5)*('Booking Guest Information'!$G$21:$G$170=$AA29)),"")</f>
        <v>0</v>
      </c>
      <c r="RH29" s="19">
        <f>IF($AA29&lt;&gt;"",SUMPRODUCT(('Booking Guest Information'!$A$21:$A$170&lt;&gt;"X")*('Booking Guest Information'!$M$21:$M$170&lt;=RH$5)*('Booking Guest Information'!$O$21:$O$170&gt;RH$5)*('Booking Guest Information'!$G$21:$G$170=$AA29)),"")</f>
        <v>0</v>
      </c>
      <c r="RI29" s="19">
        <f>IF($AA29&lt;&gt;"",SUMPRODUCT(('Booking Guest Information'!$A$21:$A$170&lt;&gt;"X")*('Booking Guest Information'!$M$21:$M$170&lt;=RI$5)*('Booking Guest Information'!$O$21:$O$170&gt;RI$5)*('Booking Guest Information'!$G$21:$G$170=$AA29)),"")</f>
        <v>0</v>
      </c>
      <c r="RJ29" s="19">
        <f>IF($AA29&lt;&gt;"",SUMPRODUCT(('Booking Guest Information'!$A$21:$A$170&lt;&gt;"X")*('Booking Guest Information'!$M$21:$M$170&lt;=RJ$5)*('Booking Guest Information'!$O$21:$O$170&gt;RJ$5)*('Booking Guest Information'!$G$21:$G$170=$AA29)),"")</f>
        <v>0</v>
      </c>
      <c r="RK29" s="19">
        <f>IF($AA29&lt;&gt;"",SUMPRODUCT(('Booking Guest Information'!$A$21:$A$170&lt;&gt;"X")*('Booking Guest Information'!$M$21:$M$170&lt;=RK$5)*('Booking Guest Information'!$O$21:$O$170&gt;RK$5)*('Booking Guest Information'!$G$21:$G$170=$AA29)),"")</f>
        <v>0</v>
      </c>
      <c r="RL29" s="19">
        <f>IF($AA29&lt;&gt;"",SUMPRODUCT(('Booking Guest Information'!$A$21:$A$170&lt;&gt;"X")*('Booking Guest Information'!$M$21:$M$170&lt;=RL$5)*('Booking Guest Information'!$O$21:$O$170&gt;RL$5)*('Booking Guest Information'!$G$21:$G$170=$AA29)),"")</f>
        <v>0</v>
      </c>
      <c r="RM29" s="19">
        <f>IF($AA29&lt;&gt;"",SUMPRODUCT(('Booking Guest Information'!$A$21:$A$170&lt;&gt;"X")*('Booking Guest Information'!$M$21:$M$170&lt;=RM$5)*('Booking Guest Information'!$O$21:$O$170&gt;RM$5)*('Booking Guest Information'!$G$21:$G$170=$AA29)),"")</f>
        <v>0</v>
      </c>
      <c r="RN29" s="19">
        <f>IF($AA29&lt;&gt;"",SUMPRODUCT(('Booking Guest Information'!$A$21:$A$170&lt;&gt;"X")*('Booking Guest Information'!$M$21:$M$170&lt;=RN$5)*('Booking Guest Information'!$O$21:$O$170&gt;RN$5)*('Booking Guest Information'!$G$21:$G$170=$AA29)),"")</f>
        <v>0</v>
      </c>
      <c r="RO29" s="19">
        <f>IF($AA29&lt;&gt;"",SUMPRODUCT(('Booking Guest Information'!$A$21:$A$170&lt;&gt;"X")*('Booking Guest Information'!$M$21:$M$170&lt;=RO$5)*('Booking Guest Information'!$O$21:$O$170&gt;RO$5)*('Booking Guest Information'!$G$21:$G$170=$AA29)),"")</f>
        <v>0</v>
      </c>
      <c r="RP29" s="19">
        <f>IF($AA29&lt;&gt;"",SUMPRODUCT(('Booking Guest Information'!$A$21:$A$170&lt;&gt;"X")*('Booking Guest Information'!$M$21:$M$170&lt;=RP$5)*('Booking Guest Information'!$O$21:$O$170&gt;RP$5)*('Booking Guest Information'!$G$21:$G$170=$AA29)),"")</f>
        <v>0</v>
      </c>
      <c r="RQ29" s="19">
        <f>IF($AA29&lt;&gt;"",SUMPRODUCT(('Booking Guest Information'!$A$21:$A$170&lt;&gt;"X")*('Booking Guest Information'!$M$21:$M$170&lt;=RQ$5)*('Booking Guest Information'!$O$21:$O$170&gt;RQ$5)*('Booking Guest Information'!$G$21:$G$170=$AA29)),"")</f>
        <v>0</v>
      </c>
      <c r="RR29" s="19">
        <f>IF($AA29&lt;&gt;"",SUMPRODUCT(('Booking Guest Information'!$A$21:$A$170&lt;&gt;"X")*('Booking Guest Information'!$M$21:$M$170&lt;=RR$5)*('Booking Guest Information'!$O$21:$O$170&gt;RR$5)*('Booking Guest Information'!$G$21:$G$170=$AA29)),"")</f>
        <v>0</v>
      </c>
      <c r="RS29" s="19">
        <f>IF($AA29&lt;&gt;"",SUMPRODUCT(('Booking Guest Information'!$A$21:$A$170&lt;&gt;"X")*('Booking Guest Information'!$M$21:$M$170&lt;=RS$5)*('Booking Guest Information'!$O$21:$O$170&gt;RS$5)*('Booking Guest Information'!$G$21:$G$170=$AA29)),"")</f>
        <v>0</v>
      </c>
      <c r="RT29" s="19">
        <f>IF($AA29&lt;&gt;"",SUMPRODUCT(('Booking Guest Information'!$A$21:$A$170&lt;&gt;"X")*('Booking Guest Information'!$M$21:$M$170&lt;=RT$5)*('Booking Guest Information'!$O$21:$O$170&gt;RT$5)*('Booking Guest Information'!$G$21:$G$170=$AA29)),"")</f>
        <v>0</v>
      </c>
      <c r="RU29" s="19">
        <f>IF($AA29&lt;&gt;"",SUMPRODUCT(('Booking Guest Information'!$A$21:$A$170&lt;&gt;"X")*('Booking Guest Information'!$M$21:$M$170&lt;=RU$5)*('Booking Guest Information'!$O$21:$O$170&gt;RU$5)*('Booking Guest Information'!$G$21:$G$170=$AA29)),"")</f>
        <v>0</v>
      </c>
      <c r="RV29" s="19">
        <f>IF($AA29&lt;&gt;"",SUMPRODUCT(('Booking Guest Information'!$A$21:$A$170&lt;&gt;"X")*('Booking Guest Information'!$M$21:$M$170&lt;=RV$5)*('Booking Guest Information'!$O$21:$O$170&gt;RV$5)*('Booking Guest Information'!$G$21:$G$170=$AA29)),"")</f>
        <v>0</v>
      </c>
      <c r="RW29" s="19">
        <f>IF($AA29&lt;&gt;"",SUMPRODUCT(('Booking Guest Information'!$A$21:$A$170&lt;&gt;"X")*('Booking Guest Information'!$M$21:$M$170&lt;=RW$5)*('Booking Guest Information'!$O$21:$O$170&gt;RW$5)*('Booking Guest Information'!$G$21:$G$170=$AA29)),"")</f>
        <v>0</v>
      </c>
      <c r="RX29" s="19">
        <f>IF($AA29&lt;&gt;"",SUMPRODUCT(('Booking Guest Information'!$A$21:$A$170&lt;&gt;"X")*('Booking Guest Information'!$M$21:$M$170&lt;=RX$5)*('Booking Guest Information'!$O$21:$O$170&gt;RX$5)*('Booking Guest Information'!$G$21:$G$170=$AA29)),"")</f>
        <v>0</v>
      </c>
      <c r="RY29" s="19">
        <f>IF($AA29&lt;&gt;"",SUMPRODUCT(('Booking Guest Information'!$A$21:$A$170&lt;&gt;"X")*('Booking Guest Information'!$M$21:$M$170&lt;=RY$5)*('Booking Guest Information'!$O$21:$O$170&gt;RY$5)*('Booking Guest Information'!$G$21:$G$170=$AA29)),"")</f>
        <v>0</v>
      </c>
      <c r="RZ29" s="19">
        <f>IF($AA29&lt;&gt;"",SUMPRODUCT(('Booking Guest Information'!$A$21:$A$170&lt;&gt;"X")*('Booking Guest Information'!$M$21:$M$170&lt;=RZ$5)*('Booking Guest Information'!$O$21:$O$170&gt;RZ$5)*('Booking Guest Information'!$G$21:$G$170=$AA29)),"")</f>
        <v>0</v>
      </c>
      <c r="SA29" s="19">
        <f>IF($AA29&lt;&gt;"",SUMPRODUCT(('Booking Guest Information'!$A$21:$A$170&lt;&gt;"X")*('Booking Guest Information'!$M$21:$M$170&lt;=SA$5)*('Booking Guest Information'!$O$21:$O$170&gt;SA$5)*('Booking Guest Information'!$G$21:$G$170=$AA29)),"")</f>
        <v>0</v>
      </c>
      <c r="SB29" s="19">
        <f>IF($AA29&lt;&gt;"",SUMPRODUCT(('Booking Guest Information'!$A$21:$A$170&lt;&gt;"X")*('Booking Guest Information'!$M$21:$M$170&lt;=SB$5)*('Booking Guest Information'!$O$21:$O$170&gt;SB$5)*('Booking Guest Information'!$G$21:$G$170=$AA29)),"")</f>
        <v>0</v>
      </c>
      <c r="SC29" s="19">
        <f>IF($AA29&lt;&gt;"",SUMPRODUCT(('Booking Guest Information'!$A$21:$A$170&lt;&gt;"X")*('Booking Guest Information'!$M$21:$M$170&lt;=SC$5)*('Booking Guest Information'!$O$21:$O$170&gt;SC$5)*('Booking Guest Information'!$G$21:$G$170=$AA29)),"")</f>
        <v>0</v>
      </c>
      <c r="SD29" s="19">
        <f>IF($AA29&lt;&gt;"",SUMPRODUCT(('Booking Guest Information'!$A$21:$A$170&lt;&gt;"X")*('Booking Guest Information'!$M$21:$M$170&lt;=SD$5)*('Booking Guest Information'!$O$21:$O$170&gt;SD$5)*('Booking Guest Information'!$G$21:$G$170=$AA29)),"")</f>
        <v>0</v>
      </c>
      <c r="SE29" s="19">
        <f>IF($AA29&lt;&gt;"",SUMPRODUCT(('Booking Guest Information'!$A$21:$A$170&lt;&gt;"X")*('Booking Guest Information'!$M$21:$M$170&lt;=SE$5)*('Booking Guest Information'!$O$21:$O$170&gt;SE$5)*('Booking Guest Information'!$G$21:$G$170=$AA29)),"")</f>
        <v>0</v>
      </c>
      <c r="SF29" s="19">
        <f>IF($AA29&lt;&gt;"",SUMPRODUCT(('Booking Guest Information'!$A$21:$A$170&lt;&gt;"X")*('Booking Guest Information'!$M$21:$M$170&lt;=SF$5)*('Booking Guest Information'!$O$21:$O$170&gt;SF$5)*('Booking Guest Information'!$G$21:$G$170=$AA29)),"")</f>
        <v>0</v>
      </c>
      <c r="SG29" s="19">
        <f>IF($AA29&lt;&gt;"",SUMPRODUCT(('Booking Guest Information'!$A$21:$A$170&lt;&gt;"X")*('Booking Guest Information'!$M$21:$M$170&lt;=SG$5)*('Booking Guest Information'!$O$21:$O$170&gt;SG$5)*('Booking Guest Information'!$G$21:$G$170=$AA29)),"")</f>
        <v>0</v>
      </c>
      <c r="SH29" s="19">
        <f>IF($AA29&lt;&gt;"",SUMPRODUCT(('Booking Guest Information'!$A$21:$A$170&lt;&gt;"X")*('Booking Guest Information'!$M$21:$M$170&lt;=SH$5)*('Booking Guest Information'!$O$21:$O$170&gt;SH$5)*('Booking Guest Information'!$G$21:$G$170=$AA29)),"")</f>
        <v>0</v>
      </c>
      <c r="SI29" s="19">
        <f>IF($AA29&lt;&gt;"",SUMPRODUCT(('Booking Guest Information'!$A$21:$A$170&lt;&gt;"X")*('Booking Guest Information'!$M$21:$M$170&lt;=SI$5)*('Booking Guest Information'!$O$21:$O$170&gt;SI$5)*('Booking Guest Information'!$G$21:$G$170=$AA29)),"")</f>
        <v>0</v>
      </c>
      <c r="SJ29" s="19">
        <f>IF($AA29&lt;&gt;"",SUMPRODUCT(('Booking Guest Information'!$A$21:$A$170&lt;&gt;"X")*('Booking Guest Information'!$M$21:$M$170&lt;=SJ$5)*('Booking Guest Information'!$O$21:$O$170&gt;SJ$5)*('Booking Guest Information'!$G$21:$G$170=$AA29)),"")</f>
        <v>0</v>
      </c>
      <c r="SK29" s="19">
        <f>IF($AA29&lt;&gt;"",SUMPRODUCT(('Booking Guest Information'!$A$21:$A$170&lt;&gt;"X")*('Booking Guest Information'!$M$21:$M$170&lt;=SK$5)*('Booking Guest Information'!$O$21:$O$170&gt;SK$5)*('Booking Guest Information'!$G$21:$G$170=$AA29)),"")</f>
        <v>0</v>
      </c>
      <c r="SL29" s="19">
        <f>IF($AA29&lt;&gt;"",SUMPRODUCT(('Booking Guest Information'!$A$21:$A$170&lt;&gt;"X")*('Booking Guest Information'!$M$21:$M$170&lt;=SL$5)*('Booking Guest Information'!$O$21:$O$170&gt;SL$5)*('Booking Guest Information'!$G$21:$G$170=$AA29)),"")</f>
        <v>0</v>
      </c>
      <c r="SM29" s="19">
        <f>IF($AA29&lt;&gt;"",SUMPRODUCT(('Booking Guest Information'!$A$21:$A$170&lt;&gt;"X")*('Booking Guest Information'!$M$21:$M$170&lt;=SM$5)*('Booking Guest Information'!$O$21:$O$170&gt;SM$5)*('Booking Guest Information'!$G$21:$G$170=$AA29)),"")</f>
        <v>0</v>
      </c>
      <c r="SN29" s="19">
        <f>IF($AA29&lt;&gt;"",SUMPRODUCT(('Booking Guest Information'!$A$21:$A$170&lt;&gt;"X")*('Booking Guest Information'!$M$21:$M$170&lt;=SN$5)*('Booking Guest Information'!$O$21:$O$170&gt;SN$5)*('Booking Guest Information'!$G$21:$G$170=$AA29)),"")</f>
        <v>0</v>
      </c>
      <c r="SO29" s="19">
        <f>IF($AA29&lt;&gt;"",SUMPRODUCT(('Booking Guest Information'!$A$21:$A$170&lt;&gt;"X")*('Booking Guest Information'!$M$21:$M$170&lt;=SO$5)*('Booking Guest Information'!$O$21:$O$170&gt;SO$5)*('Booking Guest Information'!$G$21:$G$170=$AA29)),"")</f>
        <v>0</v>
      </c>
      <c r="SP29" s="19">
        <f>IF($AA29&lt;&gt;"",SUMPRODUCT(('Booking Guest Information'!$A$21:$A$170&lt;&gt;"X")*('Booking Guest Information'!$M$21:$M$170&lt;=SP$5)*('Booking Guest Information'!$O$21:$O$170&gt;SP$5)*('Booking Guest Information'!$G$21:$G$170=$AA29)),"")</f>
        <v>0</v>
      </c>
      <c r="SQ29" s="19">
        <f>IF($AA29&lt;&gt;"",SUMPRODUCT(('Booking Guest Information'!$A$21:$A$170&lt;&gt;"X")*('Booking Guest Information'!$M$21:$M$170&lt;=SQ$5)*('Booking Guest Information'!$O$21:$O$170&gt;SQ$5)*('Booking Guest Information'!$G$21:$G$170=$AA29)),"")</f>
        <v>0</v>
      </c>
      <c r="SR29" s="19">
        <f>IF($AA29&lt;&gt;"",SUMPRODUCT(('Booking Guest Information'!$A$21:$A$170&lt;&gt;"X")*('Booking Guest Information'!$M$21:$M$170&lt;=SR$5)*('Booking Guest Information'!$O$21:$O$170&gt;SR$5)*('Booking Guest Information'!$G$21:$G$170=$AA29)),"")</f>
        <v>0</v>
      </c>
      <c r="SS29" s="19">
        <f>IF($AA29&lt;&gt;"",SUMPRODUCT(('Booking Guest Information'!$A$21:$A$170&lt;&gt;"X")*('Booking Guest Information'!$M$21:$M$170&lt;=SS$5)*('Booking Guest Information'!$O$21:$O$170&gt;SS$5)*('Booking Guest Information'!$G$21:$G$170=$AA29)),"")</f>
        <v>0</v>
      </c>
      <c r="ST29" s="19">
        <f>IF($AA29&lt;&gt;"",SUMPRODUCT(('Booking Guest Information'!$A$21:$A$170&lt;&gt;"X")*('Booking Guest Information'!$M$21:$M$170&lt;=ST$5)*('Booking Guest Information'!$O$21:$O$170&gt;ST$5)*('Booking Guest Information'!$G$21:$G$170=$AA29)),"")</f>
        <v>0</v>
      </c>
      <c r="SU29" s="19">
        <f>IF($AA29&lt;&gt;"",SUMPRODUCT(('Booking Guest Information'!$A$21:$A$170&lt;&gt;"X")*('Booking Guest Information'!$M$21:$M$170&lt;=SU$5)*('Booking Guest Information'!$O$21:$O$170&gt;SU$5)*('Booking Guest Information'!$G$21:$G$170=$AA29)),"")</f>
        <v>0</v>
      </c>
      <c r="SV29" s="19">
        <f>IF($AA29&lt;&gt;"",SUMPRODUCT(('Booking Guest Information'!$A$21:$A$170&lt;&gt;"X")*('Booking Guest Information'!$M$21:$M$170&lt;=SV$5)*('Booking Guest Information'!$O$21:$O$170&gt;SV$5)*('Booking Guest Information'!$G$21:$G$170=$AA29)),"")</f>
        <v>0</v>
      </c>
      <c r="SW29" s="19">
        <f>IF($AA29&lt;&gt;"",SUMPRODUCT(('Booking Guest Information'!$A$21:$A$170&lt;&gt;"X")*('Booking Guest Information'!$M$21:$M$170&lt;=SW$5)*('Booking Guest Information'!$O$21:$O$170&gt;SW$5)*('Booking Guest Information'!$G$21:$G$170=$AA29)),"")</f>
        <v>0</v>
      </c>
      <c r="SX29" s="19">
        <f>IF($AA29&lt;&gt;"",SUMPRODUCT(('Booking Guest Information'!$A$21:$A$170&lt;&gt;"X")*('Booking Guest Information'!$M$21:$M$170&lt;=SX$5)*('Booking Guest Information'!$O$21:$O$170&gt;SX$5)*('Booking Guest Information'!$G$21:$G$170=$AA29)),"")</f>
        <v>0</v>
      </c>
      <c r="SY29" s="19">
        <f>IF($AA29&lt;&gt;"",SUMPRODUCT(('Booking Guest Information'!$A$21:$A$170&lt;&gt;"X")*('Booking Guest Information'!$M$21:$M$170&lt;=SY$5)*('Booking Guest Information'!$O$21:$O$170&gt;SY$5)*('Booking Guest Information'!$G$21:$G$170=$AA29)),"")</f>
        <v>0</v>
      </c>
      <c r="SZ29" s="19">
        <f>IF($AA29&lt;&gt;"",SUMPRODUCT(('Booking Guest Information'!$A$21:$A$170&lt;&gt;"X")*('Booking Guest Information'!$M$21:$M$170&lt;=SZ$5)*('Booking Guest Information'!$O$21:$O$170&gt;SZ$5)*('Booking Guest Information'!$G$21:$G$170=$AA29)),"")</f>
        <v>0</v>
      </c>
      <c r="TA29" s="19">
        <f>IF($AA29&lt;&gt;"",SUMPRODUCT(('Booking Guest Information'!$A$21:$A$170&lt;&gt;"X")*('Booking Guest Information'!$M$21:$M$170&lt;=TA$5)*('Booking Guest Information'!$O$21:$O$170&gt;TA$5)*('Booking Guest Information'!$G$21:$G$170=$AA29)),"")</f>
        <v>0</v>
      </c>
      <c r="TB29" s="19">
        <f>IF($AA29&lt;&gt;"",SUMPRODUCT(('Booking Guest Information'!$A$21:$A$170&lt;&gt;"X")*('Booking Guest Information'!$M$21:$M$170&lt;=TB$5)*('Booking Guest Information'!$O$21:$O$170&gt;TB$5)*('Booking Guest Information'!$G$21:$G$170=$AA29)),"")</f>
        <v>0</v>
      </c>
      <c r="TC29" s="19">
        <f>IF($AA29&lt;&gt;"",SUMPRODUCT(('Booking Guest Information'!$A$21:$A$170&lt;&gt;"X")*('Booking Guest Information'!$M$21:$M$170&lt;=TC$5)*('Booking Guest Information'!$O$21:$O$170&gt;TC$5)*('Booking Guest Information'!$G$21:$G$170=$AA29)),"")</f>
        <v>0</v>
      </c>
      <c r="TD29" s="19">
        <f>IF($AA29&lt;&gt;"",SUMPRODUCT(('Booking Guest Information'!$A$21:$A$170&lt;&gt;"X")*('Booking Guest Information'!$M$21:$M$170&lt;=TD$5)*('Booking Guest Information'!$O$21:$O$170&gt;TD$5)*('Booking Guest Information'!$G$21:$G$170=$AA29)),"")</f>
        <v>0</v>
      </c>
      <c r="TE29" s="19">
        <f>IF($AA29&lt;&gt;"",SUMPRODUCT(('Booking Guest Information'!$A$21:$A$170&lt;&gt;"X")*('Booking Guest Information'!$M$21:$M$170&lt;=TE$5)*('Booking Guest Information'!$O$21:$O$170&gt;TE$5)*('Booking Guest Information'!$G$21:$G$170=$AA29)),"")</f>
        <v>0</v>
      </c>
      <c r="TF29" s="19">
        <f>IF($AA29&lt;&gt;"",SUMPRODUCT(('Booking Guest Information'!$A$21:$A$170&lt;&gt;"X")*('Booking Guest Information'!$M$21:$M$170&lt;=TF$5)*('Booking Guest Information'!$O$21:$O$170&gt;TF$5)*('Booking Guest Information'!$G$21:$G$170=$AA29)),"")</f>
        <v>0</v>
      </c>
      <c r="TG29" s="19">
        <f>IF($AA29&lt;&gt;"",SUMPRODUCT(('Booking Guest Information'!$A$21:$A$170&lt;&gt;"X")*('Booking Guest Information'!$M$21:$M$170&lt;=TG$5)*('Booking Guest Information'!$O$21:$O$170&gt;TG$5)*('Booking Guest Information'!$G$21:$G$170=$AA29)),"")</f>
        <v>0</v>
      </c>
      <c r="TH29" s="19">
        <f>IF($AA29&lt;&gt;"",SUMPRODUCT(('Booking Guest Information'!$A$21:$A$170&lt;&gt;"X")*('Booking Guest Information'!$M$21:$M$170&lt;=TH$5)*('Booking Guest Information'!$O$21:$O$170&gt;TH$5)*('Booking Guest Information'!$G$21:$G$170=$AA29)),"")</f>
        <v>0</v>
      </c>
      <c r="TI29" s="19">
        <f>IF($AA29&lt;&gt;"",SUMPRODUCT(('Booking Guest Information'!$A$21:$A$170&lt;&gt;"X")*('Booking Guest Information'!$M$21:$M$170&lt;=TI$5)*('Booking Guest Information'!$O$21:$O$170&gt;TI$5)*('Booking Guest Information'!$G$21:$G$170=$AA29)),"")</f>
        <v>0</v>
      </c>
      <c r="TJ29" s="19">
        <f>IF($AA29&lt;&gt;"",SUMPRODUCT(('Booking Guest Information'!$A$21:$A$170&lt;&gt;"X")*('Booking Guest Information'!$M$21:$M$170&lt;=TJ$5)*('Booking Guest Information'!$O$21:$O$170&gt;TJ$5)*('Booking Guest Information'!$G$21:$G$170=$AA29)),"")</f>
        <v>0</v>
      </c>
      <c r="TK29" s="19">
        <f>IF($AA29&lt;&gt;"",SUMPRODUCT(('Booking Guest Information'!$A$21:$A$170&lt;&gt;"X")*('Booking Guest Information'!$M$21:$M$170&lt;=TK$5)*('Booking Guest Information'!$O$21:$O$170&gt;TK$5)*('Booking Guest Information'!$G$21:$G$170=$AA29)),"")</f>
        <v>0</v>
      </c>
    </row>
  </sheetData>
  <sheetProtection password="CE6F" sheet="1" objects="1" scenarios="1"/>
  <conditionalFormatting sqref="C6:V6">
    <cfRule type="expression" dxfId="6" priority="4">
      <formula>C6=0</formula>
    </cfRule>
    <cfRule type="expression" dxfId="5" priority="5">
      <formula>C6&gt;=$D$3</formula>
    </cfRule>
    <cfRule type="expression" dxfId="4" priority="6">
      <formula>C6&lt;$C$3</formula>
    </cfRule>
    <cfRule type="expression" dxfId="3" priority="7">
      <formula>C6&lt;$D$3</formula>
    </cfRule>
  </conditionalFormatting>
  <conditionalFormatting sqref="C5:V11">
    <cfRule type="expression" dxfId="2" priority="2">
      <formula>C$4="Peak"</formula>
    </cfRule>
    <cfRule type="expression" dxfId="1" priority="3">
      <formula>C$4="Low"</formula>
    </cfRule>
  </conditionalFormatting>
  <conditionalFormatting sqref="C5:V5">
    <cfRule type="expression" dxfId="0" priority="1">
      <formula>C$12&gt;0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12"/>
  <sheetViews>
    <sheetView showGridLines="0" topLeftCell="B1" workbookViewId="0">
      <selection activeCell="G6" sqref="G6"/>
    </sheetView>
  </sheetViews>
  <sheetFormatPr defaultColWidth="0" defaultRowHeight="14.4" zeroHeight="1" x14ac:dyDescent="0.3"/>
  <cols>
    <col min="1" max="1" width="8.6640625" hidden="1" customWidth="1"/>
    <col min="2" max="2" width="4.77734375" customWidth="1"/>
    <col min="3" max="3" width="6.109375" customWidth="1"/>
    <col min="4" max="4" width="13.6640625" bestFit="1" customWidth="1"/>
    <col min="5" max="5" width="7" bestFit="1" customWidth="1"/>
    <col min="6" max="6" width="13.44140625" bestFit="1" customWidth="1"/>
    <col min="7" max="7" width="22.109375" style="79" bestFit="1" customWidth="1"/>
    <col min="8" max="8" width="12.6640625" bestFit="1" customWidth="1"/>
    <col min="9" max="9" width="10.88671875" customWidth="1"/>
    <col min="10" max="10" width="10.33203125" customWidth="1"/>
    <col min="11" max="11" width="24.21875" style="79" bestFit="1" customWidth="1"/>
    <col min="12" max="12" width="6.77734375" style="1" bestFit="1" customWidth="1"/>
    <col min="13" max="13" width="25.21875" style="79" bestFit="1" customWidth="1"/>
    <col min="14" max="14" width="7.33203125" bestFit="1" customWidth="1"/>
    <col min="15" max="15" width="5.6640625" bestFit="1" customWidth="1"/>
    <col min="16" max="16" width="10.21875" bestFit="1" customWidth="1"/>
    <col min="17" max="17" width="5.5546875" bestFit="1" customWidth="1"/>
    <col min="18" max="18" width="8" bestFit="1" customWidth="1"/>
    <col min="19" max="19" width="6.109375" bestFit="1" customWidth="1"/>
    <col min="20" max="20" width="8.88671875" customWidth="1"/>
    <col min="21" max="21" width="10.44140625" bestFit="1" customWidth="1"/>
    <col min="22" max="22" width="5.5546875" bestFit="1" customWidth="1"/>
    <col min="23" max="23" width="8.33203125" bestFit="1" customWidth="1"/>
    <col min="24" max="24" width="12.88671875" bestFit="1" customWidth="1"/>
    <col min="25" max="25" width="5.21875" bestFit="1" customWidth="1"/>
    <col min="26" max="26" width="11.77734375" bestFit="1" customWidth="1"/>
    <col min="27" max="27" width="10.5546875" bestFit="1" customWidth="1"/>
    <col min="28" max="28" width="5.88671875" bestFit="1" customWidth="1"/>
    <col min="29" max="32" width="8.88671875" customWidth="1"/>
    <col min="33" max="52" width="0" hidden="1" customWidth="1"/>
    <col min="53" max="16384" width="8.88671875" hidden="1"/>
  </cols>
  <sheetData>
    <row r="1" spans="2:50" s="44" customFormat="1" ht="15" customHeight="1" x14ac:dyDescent="0.3">
      <c r="B1" s="43"/>
      <c r="C1" s="43"/>
      <c r="D1" s="43"/>
      <c r="E1" s="43"/>
      <c r="F1" s="43"/>
      <c r="G1" s="78"/>
      <c r="H1" s="43"/>
      <c r="I1" s="43"/>
      <c r="J1" s="43"/>
      <c r="K1" s="78"/>
      <c r="L1" s="43"/>
      <c r="M1" s="78"/>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row>
    <row r="2" spans="2:50" s="44" customFormat="1" ht="30" customHeight="1" x14ac:dyDescent="0.3">
      <c r="B2" s="43"/>
      <c r="C2" s="50"/>
      <c r="D2" s="43"/>
      <c r="E2" s="43"/>
      <c r="F2" s="43"/>
      <c r="G2" s="78"/>
      <c r="H2" s="43"/>
      <c r="I2" s="43"/>
      <c r="J2" s="43"/>
      <c r="K2" s="78"/>
      <c r="L2" s="43"/>
      <c r="M2" s="78"/>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row>
    <row r="3" spans="2:50" s="43" customFormat="1" ht="30" customHeight="1" x14ac:dyDescent="0.3">
      <c r="G3" s="78"/>
      <c r="K3" s="78"/>
      <c r="M3" s="78"/>
    </row>
    <row r="4" spans="2:50" x14ac:dyDescent="0.3"/>
    <row r="5" spans="2:50" x14ac:dyDescent="0.3"/>
    <row r="6" spans="2:50" x14ac:dyDescent="0.3">
      <c r="C6" t="s">
        <v>128</v>
      </c>
      <c r="F6" s="19">
        <f>MONTH(G6)</f>
        <v>1</v>
      </c>
      <c r="G6" s="111">
        <v>42009</v>
      </c>
      <c r="H6" s="55"/>
    </row>
    <row r="7" spans="2:50" x14ac:dyDescent="0.3"/>
    <row r="8" spans="2:50" s="19" customFormat="1" x14ac:dyDescent="0.3">
      <c r="D8" s="19">
        <v>5</v>
      </c>
      <c r="E8" s="19">
        <f>D8+1</f>
        <v>6</v>
      </c>
      <c r="F8" s="19">
        <f t="shared" ref="F8:AB8" si="0">E8+1</f>
        <v>7</v>
      </c>
      <c r="G8" s="80">
        <f t="shared" si="0"/>
        <v>8</v>
      </c>
      <c r="H8" s="19">
        <f t="shared" si="0"/>
        <v>9</v>
      </c>
      <c r="I8" s="19">
        <f t="shared" si="0"/>
        <v>10</v>
      </c>
      <c r="J8" s="19">
        <f t="shared" si="0"/>
        <v>11</v>
      </c>
      <c r="K8" s="80">
        <f t="shared" si="0"/>
        <v>12</v>
      </c>
      <c r="L8" s="82">
        <f t="shared" si="0"/>
        <v>13</v>
      </c>
      <c r="M8" s="80">
        <f t="shared" si="0"/>
        <v>14</v>
      </c>
      <c r="N8" s="19">
        <f t="shared" si="0"/>
        <v>15</v>
      </c>
      <c r="O8" s="19">
        <f t="shared" si="0"/>
        <v>16</v>
      </c>
      <c r="P8" s="19">
        <f t="shared" si="0"/>
        <v>17</v>
      </c>
      <c r="Q8" s="19">
        <f t="shared" si="0"/>
        <v>18</v>
      </c>
      <c r="R8" s="19">
        <f t="shared" si="0"/>
        <v>19</v>
      </c>
      <c r="S8" s="19">
        <f t="shared" si="0"/>
        <v>20</v>
      </c>
      <c r="T8" s="19">
        <f t="shared" si="0"/>
        <v>21</v>
      </c>
      <c r="U8" s="19">
        <f t="shared" si="0"/>
        <v>22</v>
      </c>
      <c r="V8" s="19">
        <f t="shared" si="0"/>
        <v>23</v>
      </c>
      <c r="W8" s="19">
        <f t="shared" si="0"/>
        <v>24</v>
      </c>
      <c r="X8" s="19">
        <f t="shared" si="0"/>
        <v>25</v>
      </c>
      <c r="Y8" s="19">
        <f t="shared" si="0"/>
        <v>26</v>
      </c>
      <c r="Z8" s="19">
        <f t="shared" si="0"/>
        <v>27</v>
      </c>
      <c r="AA8" s="19">
        <f t="shared" si="0"/>
        <v>28</v>
      </c>
      <c r="AB8" s="19">
        <f t="shared" si="0"/>
        <v>29</v>
      </c>
    </row>
    <row r="9" spans="2:50" s="2" customFormat="1" x14ac:dyDescent="0.3">
      <c r="C9" s="159" t="s">
        <v>3</v>
      </c>
      <c r="D9" s="159" t="s">
        <v>73</v>
      </c>
      <c r="E9" s="157" t="s">
        <v>36</v>
      </c>
      <c r="F9" s="158"/>
      <c r="G9" s="162" t="s">
        <v>4</v>
      </c>
      <c r="H9" s="159" t="s">
        <v>5</v>
      </c>
      <c r="I9" s="157" t="s">
        <v>74</v>
      </c>
      <c r="J9" s="158"/>
      <c r="K9" s="162" t="s">
        <v>75</v>
      </c>
      <c r="L9" s="157" t="s">
        <v>8</v>
      </c>
      <c r="M9" s="161"/>
      <c r="N9" s="157" t="s">
        <v>76</v>
      </c>
      <c r="O9" s="161"/>
      <c r="P9" s="158"/>
      <c r="Q9" s="157" t="s">
        <v>9</v>
      </c>
      <c r="R9" s="161"/>
      <c r="S9" s="158"/>
      <c r="T9" s="159" t="s">
        <v>10</v>
      </c>
      <c r="U9" s="25" t="s">
        <v>11</v>
      </c>
      <c r="V9" s="25"/>
      <c r="W9" s="157" t="s">
        <v>12</v>
      </c>
      <c r="X9" s="161"/>
      <c r="Y9" s="158"/>
      <c r="Z9" s="157" t="s">
        <v>13</v>
      </c>
      <c r="AA9" s="158"/>
      <c r="AB9" s="159" t="s">
        <v>14</v>
      </c>
    </row>
    <row r="10" spans="2:50" s="2" customFormat="1" x14ac:dyDescent="0.3">
      <c r="B10" s="96">
        <f>MAX('Booking Guest Information'!B21:B170)</f>
        <v>2</v>
      </c>
      <c r="C10" s="160"/>
      <c r="D10" s="160"/>
      <c r="E10" s="61" t="s">
        <v>37</v>
      </c>
      <c r="F10" s="61" t="s">
        <v>38</v>
      </c>
      <c r="G10" s="163"/>
      <c r="H10" s="160"/>
      <c r="I10" s="61" t="s">
        <v>39</v>
      </c>
      <c r="J10" s="61" t="s">
        <v>15</v>
      </c>
      <c r="K10" s="163"/>
      <c r="L10" s="76" t="s">
        <v>17</v>
      </c>
      <c r="M10" s="77" t="s">
        <v>16</v>
      </c>
      <c r="N10" s="61" t="s">
        <v>77</v>
      </c>
      <c r="O10" s="61" t="s">
        <v>6</v>
      </c>
      <c r="P10" s="61" t="s">
        <v>7</v>
      </c>
      <c r="Q10" s="61" t="s">
        <v>18</v>
      </c>
      <c r="R10" s="61" t="s">
        <v>78</v>
      </c>
      <c r="S10" s="61" t="s">
        <v>19</v>
      </c>
      <c r="T10" s="160"/>
      <c r="U10" s="61" t="s">
        <v>20</v>
      </c>
      <c r="V10" s="61" t="s">
        <v>21</v>
      </c>
      <c r="W10" s="61" t="s">
        <v>22</v>
      </c>
      <c r="X10" s="61" t="s">
        <v>23</v>
      </c>
      <c r="Y10" s="61" t="s">
        <v>48</v>
      </c>
      <c r="Z10" s="61" t="s">
        <v>24</v>
      </c>
      <c r="AA10" s="61" t="s">
        <v>25</v>
      </c>
      <c r="AB10" s="160"/>
    </row>
    <row r="11" spans="2:50" s="65" customFormat="1" x14ac:dyDescent="0.3">
      <c r="B11" s="64"/>
      <c r="C11" s="140">
        <f>IF(B10&lt;&gt;0,1,"")</f>
        <v>1</v>
      </c>
      <c r="D11" s="6" t="str">
        <f>IF($C11&lt;&gt;"",IF(VLOOKUP($C11,'Booking Guest Information'!$B$21:$AD$170,D$8,FALSE)&lt;&gt;"",VLOOKUP($C11,'Booking Guest Information'!$B$21:$AD$170,D$8,FALSE),""),"")</f>
        <v>Booked</v>
      </c>
      <c r="E11" s="6">
        <f>IF($C11&lt;&gt;"",IF(VLOOKUP($C11,'Booking Guest Information'!$B$21:$AD$170,E$8,FALSE)&lt;&gt;"",VLOOKUP($C11,'Booking Guest Information'!$B$21:$AD$170,E$8,FALSE),""),"")</f>
        <v>202</v>
      </c>
      <c r="F11" s="6" t="str">
        <f>IF($C11&lt;&gt;"",IF(VLOOKUP($C11,'Booking Guest Information'!$B$21:$AD$170,F$8,FALSE)&lt;&gt;"",VLOOKUP($C11,'Booking Guest Information'!$B$21:$AD$170,F$8,FALSE),""),"")</f>
        <v>Standard Single</v>
      </c>
      <c r="G11" s="81">
        <f>IF($C11&lt;&gt;"",IF(VLOOKUP($C11,'Booking Guest Information'!$B$21:$AD$170,G$8,FALSE)&lt;&gt;"",VLOOKUP($C11,'Booking Guest Information'!$B$21:$AD$170,G$8,FALSE),""),"")</f>
        <v>41802</v>
      </c>
      <c r="H11" s="6">
        <f>IF($C11&lt;&gt;"",IF(VLOOKUP($C11,'Booking Guest Information'!$B$21:$AD$170,H$8,FALSE)&lt;&gt;"",VLOOKUP($C11,'Booking Guest Information'!$B$21:$AD$170,H$8,FALSE),""),"")</f>
        <v>601050613</v>
      </c>
      <c r="I11" s="6" t="str">
        <f>IF($C11&lt;&gt;"",IF(VLOOKUP($C11,'Booking Guest Information'!$B$21:$AD$170,I$8,FALSE)&lt;&gt;"",VLOOKUP($C11,'Booking Guest Information'!$B$21:$AD$170,I$8,FALSE),""),"")</f>
        <v xml:space="preserve">Don </v>
      </c>
      <c r="J11" s="6" t="str">
        <f>IF($C11&lt;&gt;"",IF(VLOOKUP($C11,'Booking Guest Information'!$B$21:$AD$170,J$8,FALSE)&lt;&gt;"",VLOOKUP($C11,'Booking Guest Information'!$B$21:$AD$170,J$8,FALSE),""),"")</f>
        <v>yuan</v>
      </c>
      <c r="K11" s="81">
        <f>IF($C11&lt;&gt;"",IF(VLOOKUP($C11,'Booking Guest Information'!$B$21:$AD$170,K$8,FALSE)&lt;&gt;"",VLOOKUP($C11,'Booking Guest Information'!$B$21:$AD$170,K$8,FALSE),""),"")</f>
        <v>42007</v>
      </c>
      <c r="L11" s="8">
        <f>IF($C11&lt;&gt;"",IF(VLOOKUP($C11,'Booking Guest Information'!$B$21:$AD$170,L$8,FALSE)&lt;&gt;"",VLOOKUP($C11,'Booking Guest Information'!$B$21:$AD$170,L$8,FALSE),""),"")</f>
        <v>3</v>
      </c>
      <c r="M11" s="81">
        <f>IF($C11&lt;&gt;"",IF(VLOOKUP($C11,'Booking Guest Information'!$B$21:$AD$170,M$8,FALSE)&lt;&gt;"",VLOOKUP($C11,'Booking Guest Information'!$B$21:$AD$170,M$8,FALSE),""),"")</f>
        <v>42010</v>
      </c>
      <c r="N11" s="6" t="str">
        <f>IF($C11&lt;&gt;"",IF(VLOOKUP($C11,'Booking Guest Information'!$B$21:$AD$170,N$8,FALSE)&lt;&gt;"",VLOOKUP($C11,'Booking Guest Information'!$B$21:$AD$170,N$8,FALSE),""),"")</f>
        <v/>
      </c>
      <c r="O11" s="6" t="str">
        <f>IF($C11&lt;&gt;"",IF(VLOOKUP($C11,'Booking Guest Information'!$B$21:$AD$170,O$8,FALSE)&lt;&gt;"",VLOOKUP($C11,'Booking Guest Information'!$B$21:$AD$170,O$8,FALSE),""),"")</f>
        <v/>
      </c>
      <c r="P11" s="6" t="str">
        <f>IF($C11&lt;&gt;"",IF(VLOOKUP($C11,'Booking Guest Information'!$B$21:$AD$170,P$8,FALSE)&lt;&gt;"",VLOOKUP($C11,'Booking Guest Information'!$B$21:$AD$170,P$8,FALSE),""),"")</f>
        <v/>
      </c>
      <c r="Q11" s="6" t="str">
        <f>IF($C11&lt;&gt;"",IF(VLOOKUP($C11,'Booking Guest Information'!$B$21:$AD$170,Q$8,FALSE)&lt;&gt;"",VLOOKUP($C11,'Booking Guest Information'!$B$21:$AD$170,Q$8,FALSE),""),"")</f>
        <v/>
      </c>
      <c r="R11" s="6" t="str">
        <f>IF($C11&lt;&gt;"",IF(VLOOKUP($C11,'Booking Guest Information'!$B$21:$AD$170,R$8,FALSE)&lt;&gt;"",VLOOKUP($C11,'Booking Guest Information'!$B$21:$AD$170,R$8,FALSE),""),"")</f>
        <v/>
      </c>
      <c r="S11" s="6" t="str">
        <f>IF($C11&lt;&gt;"",IF(VLOOKUP($C11,'Booking Guest Information'!$B$21:$AD$170,S$8,FALSE)&lt;&gt;"",VLOOKUP($C11,'Booking Guest Information'!$B$21:$AD$170,S$8,FALSE),""),"")</f>
        <v/>
      </c>
      <c r="T11" s="6" t="str">
        <f>IF($C11&lt;&gt;"",IF(VLOOKUP($C11,'Booking Guest Information'!$B$21:$AD$170,T$8,FALSE)&lt;&gt;"",VLOOKUP($C11,'Booking Guest Information'!$B$21:$AD$170,T$8,FALSE),""),"")</f>
        <v/>
      </c>
      <c r="U11" s="6" t="str">
        <f>IF($C11&lt;&gt;"",IF(VLOOKUP($C11,'Booking Guest Information'!$B$21:$AD$170,U$8,FALSE)&lt;&gt;"",VLOOKUP($C11,'Booking Guest Information'!$B$21:$AD$170,U$8,FALSE),""),"")</f>
        <v/>
      </c>
      <c r="V11" s="6" t="str">
        <f>IF($C11&lt;&gt;"",IF(VLOOKUP($C11,'Booking Guest Information'!$B$21:$AD$170,V$8,FALSE)&lt;&gt;"",VLOOKUP($C11,'Booking Guest Information'!$B$21:$AD$170,V$8,FALSE),""),"")</f>
        <v/>
      </c>
      <c r="W11" s="6" t="str">
        <f>IF($C11&lt;&gt;"",IF(VLOOKUP($C11,'Booking Guest Information'!$B$21:$AD$170,W$8,FALSE)&lt;&gt;"",VLOOKUP($C11,'Booking Guest Information'!$B$21:$AD$170,W$8,FALSE),""),"")</f>
        <v/>
      </c>
      <c r="X11" s="6" t="str">
        <f>IF($C11&lt;&gt;"",IF(VLOOKUP($C11,'Booking Guest Information'!$B$21:$AD$170,X$8,FALSE)&lt;&gt;"",VLOOKUP($C11,'Booking Guest Information'!$B$21:$AD$170,X$8,FALSE),""),"")</f>
        <v/>
      </c>
      <c r="Y11" s="6" t="str">
        <f>IF($C11&lt;&gt;"",IF(VLOOKUP($C11,'Booking Guest Information'!$B$21:$AD$170,Y$8,FALSE)&lt;&gt;"",VLOOKUP($C11,'Booking Guest Information'!$B$21:$AD$170,Y$8,FALSE),""),"")</f>
        <v/>
      </c>
      <c r="Z11" s="6" t="str">
        <f>IF($C11&lt;&gt;"",IF(VLOOKUP($C11,'Booking Guest Information'!$B$21:$AD$170,Z$8,FALSE)&lt;&gt;"",VLOOKUP($C11,'Booking Guest Information'!$B$21:$AD$170,Z$8,FALSE),""),"")</f>
        <v/>
      </c>
      <c r="AA11" s="6" t="str">
        <f>IF($C11&lt;&gt;"",IF(VLOOKUP($C11,'Booking Guest Information'!$B$21:$AD$170,AA$8,FALSE)&lt;&gt;"",VLOOKUP($C11,'Booking Guest Information'!$B$21:$AD$170,AA$8,FALSE),""),"")</f>
        <v/>
      </c>
      <c r="AB11" s="6" t="str">
        <f>IF($C11&lt;&gt;"",IF(VLOOKUP($C11,'Booking Guest Information'!$B$21:$AD$170,AB$8,FALSE)&lt;&gt;"",VLOOKUP($C11,'Booking Guest Information'!$B$21:$AD$170,AB$8,FALSE),""),"")</f>
        <v/>
      </c>
    </row>
    <row r="12" spans="2:50" s="65" customFormat="1" x14ac:dyDescent="0.3">
      <c r="B12" s="64"/>
      <c r="C12" s="140">
        <f>IF(OR(C11="",C11=$B$10),"",C11+1)</f>
        <v>2</v>
      </c>
      <c r="D12" s="6" t="str">
        <f>IF($C12&lt;&gt;"",IF(VLOOKUP($C12,'Booking Guest Information'!$B$21:$AD$170,D$8,FALSE)&lt;&gt;"",VLOOKUP($C12,'Booking Guest Information'!$B$21:$AD$170,D$8,FALSE),""),"")</f>
        <v>Stayed</v>
      </c>
      <c r="E12" s="6">
        <f>IF($C12&lt;&gt;"",IF(VLOOKUP($C12,'Booking Guest Information'!$B$21:$AD$170,E$8,FALSE)&lt;&gt;"",VLOOKUP($C12,'Booking Guest Information'!$B$21:$AD$170,E$8,FALSE),""),"")</f>
        <v>201</v>
      </c>
      <c r="F12" s="6" t="str">
        <f>IF($C12&lt;&gt;"",IF(VLOOKUP($C12,'Booking Guest Information'!$B$21:$AD$170,F$8,FALSE)&lt;&gt;"",VLOOKUP($C12,'Booking Guest Information'!$B$21:$AD$170,F$8,FALSE),""),"")</f>
        <v>Standard Single</v>
      </c>
      <c r="G12" s="81">
        <f>IF($C12&lt;&gt;"",IF(VLOOKUP($C12,'Booking Guest Information'!$B$21:$AD$170,G$8,FALSE)&lt;&gt;"",VLOOKUP($C12,'Booking Guest Information'!$B$21:$AD$170,G$8,FALSE),""),"")</f>
        <v>41802</v>
      </c>
      <c r="H12" s="6">
        <f>IF($C12&lt;&gt;"",IF(VLOOKUP($C12,'Booking Guest Information'!$B$21:$AD$170,H$8,FALSE)&lt;&gt;"",VLOOKUP($C12,'Booking Guest Information'!$B$21:$AD$170,H$8,FALSE),""),"")</f>
        <v>601040613</v>
      </c>
      <c r="I12" s="6" t="str">
        <f>IF($C12&lt;&gt;"",IF(VLOOKUP($C12,'Booking Guest Information'!$B$21:$AD$170,I$8,FALSE)&lt;&gt;"",VLOOKUP($C12,'Booking Guest Information'!$B$21:$AD$170,I$8,FALSE),""),"")</f>
        <v>Deneng</v>
      </c>
      <c r="J12" s="6" t="str">
        <f>IF($C12&lt;&gt;"",IF(VLOOKUP($C12,'Booking Guest Information'!$B$21:$AD$170,J$8,FALSE)&lt;&gt;"",VLOOKUP($C12,'Booking Guest Information'!$B$21:$AD$170,J$8,FALSE),""),"")</f>
        <v>Thok</v>
      </c>
      <c r="K12" s="81">
        <f>IF($C12&lt;&gt;"",IF(VLOOKUP($C12,'Booking Guest Information'!$B$21:$AD$170,K$8,FALSE)&lt;&gt;"",VLOOKUP($C12,'Booking Guest Information'!$B$21:$AD$170,K$8,FALSE),""),"")</f>
        <v>42011</v>
      </c>
      <c r="L12" s="8">
        <f>IF($C12&lt;&gt;"",IF(VLOOKUP($C12,'Booking Guest Information'!$B$21:$AD$170,L$8,FALSE)&lt;&gt;"",VLOOKUP($C12,'Booking Guest Information'!$B$21:$AD$170,L$8,FALSE),""),"")</f>
        <v>5</v>
      </c>
      <c r="M12" s="81">
        <f>IF($C12&lt;&gt;"",IF(VLOOKUP($C12,'Booking Guest Information'!$B$21:$AD$170,M$8,FALSE)&lt;&gt;"",VLOOKUP($C12,'Booking Guest Information'!$B$21:$AD$170,M$8,FALSE),""),"")</f>
        <v>42016</v>
      </c>
      <c r="N12" s="6" t="str">
        <f>IF($C12&lt;&gt;"",IF(VLOOKUP($C12,'Booking Guest Information'!$B$21:$AD$170,N$8,FALSE)&lt;&gt;"",VLOOKUP($C12,'Booking Guest Information'!$B$21:$AD$170,N$8,FALSE),""),"")</f>
        <v/>
      </c>
      <c r="O12" s="6" t="str">
        <f>IF($C12&lt;&gt;"",IF(VLOOKUP($C12,'Booking Guest Information'!$B$21:$AD$170,O$8,FALSE)&lt;&gt;"",VLOOKUP($C12,'Booking Guest Information'!$B$21:$AD$170,O$8,FALSE),""),"")</f>
        <v/>
      </c>
      <c r="P12" s="6" t="str">
        <f>IF($C12&lt;&gt;"",IF(VLOOKUP($C12,'Booking Guest Information'!$B$21:$AD$170,P$8,FALSE)&lt;&gt;"",VLOOKUP($C12,'Booking Guest Information'!$B$21:$AD$170,P$8,FALSE),""),"")</f>
        <v/>
      </c>
      <c r="Q12" s="6" t="str">
        <f>IF($C12&lt;&gt;"",IF(VLOOKUP($C12,'Booking Guest Information'!$B$21:$AD$170,Q$8,FALSE)&lt;&gt;"",VLOOKUP($C12,'Booking Guest Information'!$B$21:$AD$170,Q$8,FALSE),""),"")</f>
        <v/>
      </c>
      <c r="R12" s="6" t="str">
        <f>IF($C12&lt;&gt;"",IF(VLOOKUP($C12,'Booking Guest Information'!$B$21:$AD$170,R$8,FALSE)&lt;&gt;"",VLOOKUP($C12,'Booking Guest Information'!$B$21:$AD$170,R$8,FALSE),""),"")</f>
        <v/>
      </c>
      <c r="S12" s="6" t="str">
        <f>IF($C12&lt;&gt;"",IF(VLOOKUP($C12,'Booking Guest Information'!$B$21:$AD$170,S$8,FALSE)&lt;&gt;"",VLOOKUP($C12,'Booking Guest Information'!$B$21:$AD$170,S$8,FALSE),""),"")</f>
        <v/>
      </c>
      <c r="T12" s="6" t="str">
        <f>IF($C12&lt;&gt;"",IF(VLOOKUP($C12,'Booking Guest Information'!$B$21:$AD$170,T$8,FALSE)&lt;&gt;"",VLOOKUP($C12,'Booking Guest Information'!$B$21:$AD$170,T$8,FALSE),""),"")</f>
        <v/>
      </c>
      <c r="U12" s="6" t="str">
        <f>IF($C12&lt;&gt;"",IF(VLOOKUP($C12,'Booking Guest Information'!$B$21:$AD$170,U$8,FALSE)&lt;&gt;"",VLOOKUP($C12,'Booking Guest Information'!$B$21:$AD$170,U$8,FALSE),""),"")</f>
        <v/>
      </c>
      <c r="V12" s="6" t="str">
        <f>IF($C12&lt;&gt;"",IF(VLOOKUP($C12,'Booking Guest Information'!$B$21:$AD$170,V$8,FALSE)&lt;&gt;"",VLOOKUP($C12,'Booking Guest Information'!$B$21:$AD$170,V$8,FALSE),""),"")</f>
        <v/>
      </c>
      <c r="W12" s="6" t="str">
        <f>IF($C12&lt;&gt;"",IF(VLOOKUP($C12,'Booking Guest Information'!$B$21:$AD$170,W$8,FALSE)&lt;&gt;"",VLOOKUP($C12,'Booking Guest Information'!$B$21:$AD$170,W$8,FALSE),""),"")</f>
        <v/>
      </c>
      <c r="X12" s="6" t="str">
        <f>IF($C12&lt;&gt;"",IF(VLOOKUP($C12,'Booking Guest Information'!$B$21:$AD$170,X$8,FALSE)&lt;&gt;"",VLOOKUP($C12,'Booking Guest Information'!$B$21:$AD$170,X$8,FALSE),""),"")</f>
        <v/>
      </c>
      <c r="Y12" s="6" t="str">
        <f>IF($C12&lt;&gt;"",IF(VLOOKUP($C12,'Booking Guest Information'!$B$21:$AD$170,Y$8,FALSE)&lt;&gt;"",VLOOKUP($C12,'Booking Guest Information'!$B$21:$AD$170,Y$8,FALSE),""),"")</f>
        <v/>
      </c>
      <c r="Z12" s="6" t="str">
        <f>IF($C12&lt;&gt;"",IF(VLOOKUP($C12,'Booking Guest Information'!$B$21:$AD$170,Z$8,FALSE)&lt;&gt;"",VLOOKUP($C12,'Booking Guest Information'!$B$21:$AD$170,Z$8,FALSE),""),"")</f>
        <v/>
      </c>
      <c r="AA12" s="6" t="str">
        <f>IF($C12&lt;&gt;"",IF(VLOOKUP($C12,'Booking Guest Information'!$B$21:$AD$170,AA$8,FALSE)&lt;&gt;"",VLOOKUP($C12,'Booking Guest Information'!$B$21:$AD$170,AA$8,FALSE),""),"")</f>
        <v/>
      </c>
      <c r="AB12" s="6" t="str">
        <f>IF($C12&lt;&gt;"",IF(VLOOKUP($C12,'Booking Guest Information'!$B$21:$AD$170,AB$8,FALSE)&lt;&gt;"",VLOOKUP($C12,'Booking Guest Information'!$B$21:$AD$170,AB$8,FALSE),""),"")</f>
        <v/>
      </c>
    </row>
    <row r="13" spans="2:50" s="7" customFormat="1" x14ac:dyDescent="0.3">
      <c r="B13" s="64"/>
      <c r="C13" s="140" t="str">
        <f t="shared" ref="C13:C15" si="1">IF(OR(C12="",C12=$B$10),"",C12+1)</f>
        <v/>
      </c>
      <c r="D13" s="6" t="str">
        <f>IF($C13&lt;&gt;"",IF(VLOOKUP($C13,'Booking Guest Information'!$B$21:$AD$170,D$8,FALSE)&lt;&gt;"",VLOOKUP($C13,'Booking Guest Information'!$B$21:$AD$170,D$8,FALSE),""),"")</f>
        <v/>
      </c>
      <c r="E13" s="6" t="str">
        <f>IF($C13&lt;&gt;"",IF(VLOOKUP($C13,'Booking Guest Information'!$B$21:$AD$170,E$8,FALSE)&lt;&gt;"",VLOOKUP($C13,'Booking Guest Information'!$B$21:$AD$170,E$8,FALSE),""),"")</f>
        <v/>
      </c>
      <c r="F13" s="6" t="str">
        <f>IF($C13&lt;&gt;"",IF(VLOOKUP($C13,'Booking Guest Information'!$B$21:$AD$170,F$8,FALSE)&lt;&gt;"",VLOOKUP($C13,'Booking Guest Information'!$B$21:$AD$170,F$8,FALSE),""),"")</f>
        <v/>
      </c>
      <c r="G13" s="81" t="str">
        <f>IF($C13&lt;&gt;"",IF(VLOOKUP($C13,'Booking Guest Information'!$B$21:$AD$170,G$8,FALSE)&lt;&gt;"",VLOOKUP($C13,'Booking Guest Information'!$B$21:$AD$170,G$8,FALSE),""),"")</f>
        <v/>
      </c>
      <c r="H13" s="6" t="str">
        <f>IF($C13&lt;&gt;"",IF(VLOOKUP($C13,'Booking Guest Information'!$B$21:$AD$170,H$8,FALSE)&lt;&gt;"",VLOOKUP($C13,'Booking Guest Information'!$B$21:$AD$170,H$8,FALSE),""),"")</f>
        <v/>
      </c>
      <c r="I13" s="6" t="str">
        <f>IF($C13&lt;&gt;"",IF(VLOOKUP($C13,'Booking Guest Information'!$B$21:$AD$170,I$8,FALSE)&lt;&gt;"",VLOOKUP($C13,'Booking Guest Information'!$B$21:$AD$170,I$8,FALSE),""),"")</f>
        <v/>
      </c>
      <c r="J13" s="6" t="str">
        <f>IF($C13&lt;&gt;"",IF(VLOOKUP($C13,'Booking Guest Information'!$B$21:$AD$170,J$8,FALSE)&lt;&gt;"",VLOOKUP($C13,'Booking Guest Information'!$B$21:$AD$170,J$8,FALSE),""),"")</f>
        <v/>
      </c>
      <c r="K13" s="81" t="str">
        <f>IF($C13&lt;&gt;"",IF(VLOOKUP($C13,'Booking Guest Information'!$B$21:$AD$170,K$8,FALSE)&lt;&gt;"",VLOOKUP($C13,'Booking Guest Information'!$B$21:$AD$170,K$8,FALSE),""),"")</f>
        <v/>
      </c>
      <c r="L13" s="8" t="str">
        <f>IF($C13&lt;&gt;"",IF(VLOOKUP($C13,'Booking Guest Information'!$B$21:$AD$170,L$8,FALSE)&lt;&gt;"",VLOOKUP($C13,'Booking Guest Information'!$B$21:$AD$170,L$8,FALSE),""),"")</f>
        <v/>
      </c>
      <c r="M13" s="81" t="str">
        <f>IF($C13&lt;&gt;"",IF(VLOOKUP($C13,'Booking Guest Information'!$B$21:$AD$170,M$8,FALSE)&lt;&gt;"",VLOOKUP($C13,'Booking Guest Information'!$B$21:$AD$170,M$8,FALSE),""),"")</f>
        <v/>
      </c>
      <c r="N13" s="6" t="str">
        <f>IF($C13&lt;&gt;"",IF(VLOOKUP($C13,'Booking Guest Information'!$B$21:$AD$170,N$8,FALSE)&lt;&gt;"",VLOOKUP($C13,'Booking Guest Information'!$B$21:$AD$170,N$8,FALSE),""),"")</f>
        <v/>
      </c>
      <c r="O13" s="6" t="str">
        <f>IF($C13&lt;&gt;"",IF(VLOOKUP($C13,'Booking Guest Information'!$B$21:$AD$170,O$8,FALSE)&lt;&gt;"",VLOOKUP($C13,'Booking Guest Information'!$B$21:$AD$170,O$8,FALSE),""),"")</f>
        <v/>
      </c>
      <c r="P13" s="6" t="str">
        <f>IF($C13&lt;&gt;"",IF(VLOOKUP($C13,'Booking Guest Information'!$B$21:$AD$170,P$8,FALSE)&lt;&gt;"",VLOOKUP($C13,'Booking Guest Information'!$B$21:$AD$170,P$8,FALSE),""),"")</f>
        <v/>
      </c>
      <c r="Q13" s="6" t="str">
        <f>IF($C13&lt;&gt;"",IF(VLOOKUP($C13,'Booking Guest Information'!$B$21:$AD$170,Q$8,FALSE)&lt;&gt;"",VLOOKUP($C13,'Booking Guest Information'!$B$21:$AD$170,Q$8,FALSE),""),"")</f>
        <v/>
      </c>
      <c r="R13" s="6" t="str">
        <f>IF($C13&lt;&gt;"",IF(VLOOKUP($C13,'Booking Guest Information'!$B$21:$AD$170,R$8,FALSE)&lt;&gt;"",VLOOKUP($C13,'Booking Guest Information'!$B$21:$AD$170,R$8,FALSE),""),"")</f>
        <v/>
      </c>
      <c r="S13" s="6" t="str">
        <f>IF($C13&lt;&gt;"",IF(VLOOKUP($C13,'Booking Guest Information'!$B$21:$AD$170,S$8,FALSE)&lt;&gt;"",VLOOKUP($C13,'Booking Guest Information'!$B$21:$AD$170,S$8,FALSE),""),"")</f>
        <v/>
      </c>
      <c r="T13" s="6" t="str">
        <f>IF($C13&lt;&gt;"",IF(VLOOKUP($C13,'Booking Guest Information'!$B$21:$AD$170,T$8,FALSE)&lt;&gt;"",VLOOKUP($C13,'Booking Guest Information'!$B$21:$AD$170,T$8,FALSE),""),"")</f>
        <v/>
      </c>
      <c r="U13" s="6" t="str">
        <f>IF($C13&lt;&gt;"",IF(VLOOKUP($C13,'Booking Guest Information'!$B$21:$AD$170,U$8,FALSE)&lt;&gt;"",VLOOKUP($C13,'Booking Guest Information'!$B$21:$AD$170,U$8,FALSE),""),"")</f>
        <v/>
      </c>
      <c r="V13" s="6" t="str">
        <f>IF($C13&lt;&gt;"",IF(VLOOKUP($C13,'Booking Guest Information'!$B$21:$AD$170,V$8,FALSE)&lt;&gt;"",VLOOKUP($C13,'Booking Guest Information'!$B$21:$AD$170,V$8,FALSE),""),"")</f>
        <v/>
      </c>
      <c r="W13" s="6" t="str">
        <f>IF($C13&lt;&gt;"",IF(VLOOKUP($C13,'Booking Guest Information'!$B$21:$AD$170,W$8,FALSE)&lt;&gt;"",VLOOKUP($C13,'Booking Guest Information'!$B$21:$AD$170,W$8,FALSE),""),"")</f>
        <v/>
      </c>
      <c r="X13" s="6" t="str">
        <f>IF($C13&lt;&gt;"",IF(VLOOKUP($C13,'Booking Guest Information'!$B$21:$AD$170,X$8,FALSE)&lt;&gt;"",VLOOKUP($C13,'Booking Guest Information'!$B$21:$AD$170,X$8,FALSE),""),"")</f>
        <v/>
      </c>
      <c r="Y13" s="6" t="str">
        <f>IF($C13&lt;&gt;"",IF(VLOOKUP($C13,'Booking Guest Information'!$B$21:$AD$170,Y$8,FALSE)&lt;&gt;"",VLOOKUP($C13,'Booking Guest Information'!$B$21:$AD$170,Y$8,FALSE),""),"")</f>
        <v/>
      </c>
      <c r="Z13" s="6" t="str">
        <f>IF($C13&lt;&gt;"",IF(VLOOKUP($C13,'Booking Guest Information'!$B$21:$AD$170,Z$8,FALSE)&lt;&gt;"",VLOOKUP($C13,'Booking Guest Information'!$B$21:$AD$170,Z$8,FALSE),""),"")</f>
        <v/>
      </c>
      <c r="AA13" s="6" t="str">
        <f>IF($C13&lt;&gt;"",IF(VLOOKUP($C13,'Booking Guest Information'!$B$21:$AD$170,AA$8,FALSE)&lt;&gt;"",VLOOKUP($C13,'Booking Guest Information'!$B$21:$AD$170,AA$8,FALSE),""),"")</f>
        <v/>
      </c>
      <c r="AB13" s="6" t="str">
        <f>IF($C13&lt;&gt;"",IF(VLOOKUP($C13,'Booking Guest Information'!$B$21:$AD$170,AB$8,FALSE)&lt;&gt;"",VLOOKUP($C13,'Booking Guest Information'!$B$21:$AD$170,AB$8,FALSE),""),"")</f>
        <v/>
      </c>
    </row>
    <row r="14" spans="2:50" x14ac:dyDescent="0.3">
      <c r="B14" s="64"/>
      <c r="C14" s="140" t="str">
        <f t="shared" si="1"/>
        <v/>
      </c>
      <c r="D14" s="6" t="str">
        <f>IF($C14&lt;&gt;"",IF(VLOOKUP($C14,'Booking Guest Information'!$B$21:$AD$170,D$8,FALSE)&lt;&gt;"",VLOOKUP($C14,'Booking Guest Information'!$B$21:$AD$170,D$8,FALSE),""),"")</f>
        <v/>
      </c>
      <c r="E14" s="6" t="str">
        <f>IF($C14&lt;&gt;"",IF(VLOOKUP($C14,'Booking Guest Information'!$B$21:$AD$170,E$8,FALSE)&lt;&gt;"",VLOOKUP($C14,'Booking Guest Information'!$B$21:$AD$170,E$8,FALSE),""),"")</f>
        <v/>
      </c>
      <c r="F14" s="6" t="str">
        <f>IF($C14&lt;&gt;"",IF(VLOOKUP($C14,'Booking Guest Information'!$B$21:$AD$170,F$8,FALSE)&lt;&gt;"",VLOOKUP($C14,'Booking Guest Information'!$B$21:$AD$170,F$8,FALSE),""),"")</f>
        <v/>
      </c>
      <c r="G14" s="81" t="str">
        <f>IF($C14&lt;&gt;"",IF(VLOOKUP($C14,'Booking Guest Information'!$B$21:$AD$170,G$8,FALSE)&lt;&gt;"",VLOOKUP($C14,'Booking Guest Information'!$B$21:$AD$170,G$8,FALSE),""),"")</f>
        <v/>
      </c>
      <c r="H14" s="6" t="str">
        <f>IF($C14&lt;&gt;"",IF(VLOOKUP($C14,'Booking Guest Information'!$B$21:$AD$170,H$8,FALSE)&lt;&gt;"",VLOOKUP($C14,'Booking Guest Information'!$B$21:$AD$170,H$8,FALSE),""),"")</f>
        <v/>
      </c>
      <c r="I14" s="6" t="str">
        <f>IF($C14&lt;&gt;"",IF(VLOOKUP($C14,'Booking Guest Information'!$B$21:$AD$170,I$8,FALSE)&lt;&gt;"",VLOOKUP($C14,'Booking Guest Information'!$B$21:$AD$170,I$8,FALSE),""),"")</f>
        <v/>
      </c>
      <c r="J14" s="6" t="str">
        <f>IF($C14&lt;&gt;"",IF(VLOOKUP($C14,'Booking Guest Information'!$B$21:$AD$170,J$8,FALSE)&lt;&gt;"",VLOOKUP($C14,'Booking Guest Information'!$B$21:$AD$170,J$8,FALSE),""),"")</f>
        <v/>
      </c>
      <c r="K14" s="81" t="str">
        <f>IF($C14&lt;&gt;"",IF(VLOOKUP($C14,'Booking Guest Information'!$B$21:$AD$170,K$8,FALSE)&lt;&gt;"",VLOOKUP($C14,'Booking Guest Information'!$B$21:$AD$170,K$8,FALSE),""),"")</f>
        <v/>
      </c>
      <c r="L14" s="8" t="str">
        <f>IF($C14&lt;&gt;"",IF(VLOOKUP($C14,'Booking Guest Information'!$B$21:$AD$170,L$8,FALSE)&lt;&gt;"",VLOOKUP($C14,'Booking Guest Information'!$B$21:$AD$170,L$8,FALSE),""),"")</f>
        <v/>
      </c>
      <c r="M14" s="81" t="str">
        <f>IF($C14&lt;&gt;"",IF(VLOOKUP($C14,'Booking Guest Information'!$B$21:$AD$170,M$8,FALSE)&lt;&gt;"",VLOOKUP($C14,'Booking Guest Information'!$B$21:$AD$170,M$8,FALSE),""),"")</f>
        <v/>
      </c>
      <c r="N14" s="6" t="str">
        <f>IF($C14&lt;&gt;"",IF(VLOOKUP($C14,'Booking Guest Information'!$B$21:$AD$170,N$8,FALSE)&lt;&gt;"",VLOOKUP($C14,'Booking Guest Information'!$B$21:$AD$170,N$8,FALSE),""),"")</f>
        <v/>
      </c>
      <c r="O14" s="6" t="str">
        <f>IF($C14&lt;&gt;"",IF(VLOOKUP($C14,'Booking Guest Information'!$B$21:$AD$170,O$8,FALSE)&lt;&gt;"",VLOOKUP($C14,'Booking Guest Information'!$B$21:$AD$170,O$8,FALSE),""),"")</f>
        <v/>
      </c>
      <c r="P14" s="6" t="str">
        <f>IF($C14&lt;&gt;"",IF(VLOOKUP($C14,'Booking Guest Information'!$B$21:$AD$170,P$8,FALSE)&lt;&gt;"",VLOOKUP($C14,'Booking Guest Information'!$B$21:$AD$170,P$8,FALSE),""),"")</f>
        <v/>
      </c>
      <c r="Q14" s="6" t="str">
        <f>IF($C14&lt;&gt;"",IF(VLOOKUP($C14,'Booking Guest Information'!$B$21:$AD$170,Q$8,FALSE)&lt;&gt;"",VLOOKUP($C14,'Booking Guest Information'!$B$21:$AD$170,Q$8,FALSE),""),"")</f>
        <v/>
      </c>
      <c r="R14" s="6" t="str">
        <f>IF($C14&lt;&gt;"",IF(VLOOKUP($C14,'Booking Guest Information'!$B$21:$AD$170,R$8,FALSE)&lt;&gt;"",VLOOKUP($C14,'Booking Guest Information'!$B$21:$AD$170,R$8,FALSE),""),"")</f>
        <v/>
      </c>
      <c r="S14" s="6" t="str">
        <f>IF($C14&lt;&gt;"",IF(VLOOKUP($C14,'Booking Guest Information'!$B$21:$AD$170,S$8,FALSE)&lt;&gt;"",VLOOKUP($C14,'Booking Guest Information'!$B$21:$AD$170,S$8,FALSE),""),"")</f>
        <v/>
      </c>
      <c r="T14" s="6" t="str">
        <f>IF($C14&lt;&gt;"",IF(VLOOKUP($C14,'Booking Guest Information'!$B$21:$AD$170,T$8,FALSE)&lt;&gt;"",VLOOKUP($C14,'Booking Guest Information'!$B$21:$AD$170,T$8,FALSE),""),"")</f>
        <v/>
      </c>
      <c r="U14" s="6" t="str">
        <f>IF($C14&lt;&gt;"",IF(VLOOKUP($C14,'Booking Guest Information'!$B$21:$AD$170,U$8,FALSE)&lt;&gt;"",VLOOKUP($C14,'Booking Guest Information'!$B$21:$AD$170,U$8,FALSE),""),"")</f>
        <v/>
      </c>
      <c r="V14" s="6" t="str">
        <f>IF($C14&lt;&gt;"",IF(VLOOKUP($C14,'Booking Guest Information'!$B$21:$AD$170,V$8,FALSE)&lt;&gt;"",VLOOKUP($C14,'Booking Guest Information'!$B$21:$AD$170,V$8,FALSE),""),"")</f>
        <v/>
      </c>
      <c r="W14" s="6" t="str">
        <f>IF($C14&lt;&gt;"",IF(VLOOKUP($C14,'Booking Guest Information'!$B$21:$AD$170,W$8,FALSE)&lt;&gt;"",VLOOKUP($C14,'Booking Guest Information'!$B$21:$AD$170,W$8,FALSE),""),"")</f>
        <v/>
      </c>
      <c r="X14" s="6" t="str">
        <f>IF($C14&lt;&gt;"",IF(VLOOKUP($C14,'Booking Guest Information'!$B$21:$AD$170,X$8,FALSE)&lt;&gt;"",VLOOKUP($C14,'Booking Guest Information'!$B$21:$AD$170,X$8,FALSE),""),"")</f>
        <v/>
      </c>
      <c r="Y14" s="6" t="str">
        <f>IF($C14&lt;&gt;"",IF(VLOOKUP($C14,'Booking Guest Information'!$B$21:$AD$170,Y$8,FALSE)&lt;&gt;"",VLOOKUP($C14,'Booking Guest Information'!$B$21:$AD$170,Y$8,FALSE),""),"")</f>
        <v/>
      </c>
      <c r="Z14" s="6" t="str">
        <f>IF($C14&lt;&gt;"",IF(VLOOKUP($C14,'Booking Guest Information'!$B$21:$AD$170,Z$8,FALSE)&lt;&gt;"",VLOOKUP($C14,'Booking Guest Information'!$B$21:$AD$170,Z$8,FALSE),""),"")</f>
        <v/>
      </c>
      <c r="AA14" s="6" t="str">
        <f>IF($C14&lt;&gt;"",IF(VLOOKUP($C14,'Booking Guest Information'!$B$21:$AD$170,AA$8,FALSE)&lt;&gt;"",VLOOKUP($C14,'Booking Guest Information'!$B$21:$AD$170,AA$8,FALSE),""),"")</f>
        <v/>
      </c>
      <c r="AB14" s="6" t="str">
        <f>IF($C14&lt;&gt;"",IF(VLOOKUP($C14,'Booking Guest Information'!$B$21:$AD$170,AB$8,FALSE)&lt;&gt;"",VLOOKUP($C14,'Booking Guest Information'!$B$21:$AD$170,AB$8,FALSE),""),"")</f>
        <v/>
      </c>
    </row>
    <row r="15" spans="2:50" x14ac:dyDescent="0.3">
      <c r="B15" s="64"/>
      <c r="C15" s="140" t="str">
        <f t="shared" si="1"/>
        <v/>
      </c>
      <c r="D15" s="6" t="str">
        <f>IF($C15&lt;&gt;"",IF(VLOOKUP($C15,'Booking Guest Information'!$B$21:$AD$170,D$8,FALSE)&lt;&gt;"",VLOOKUP($C15,'Booking Guest Information'!$B$21:$AD$170,D$8,FALSE),""),"")</f>
        <v/>
      </c>
      <c r="E15" s="6" t="str">
        <f>IF($C15&lt;&gt;"",IF(VLOOKUP($C15,'Booking Guest Information'!$B$21:$AD$170,E$8,FALSE)&lt;&gt;"",VLOOKUP($C15,'Booking Guest Information'!$B$21:$AD$170,E$8,FALSE),""),"")</f>
        <v/>
      </c>
      <c r="F15" s="6" t="str">
        <f>IF($C15&lt;&gt;"",IF(VLOOKUP($C15,'Booking Guest Information'!$B$21:$AD$170,F$8,FALSE)&lt;&gt;"",VLOOKUP($C15,'Booking Guest Information'!$B$21:$AD$170,F$8,FALSE),""),"")</f>
        <v/>
      </c>
      <c r="G15" s="81" t="str">
        <f>IF($C15&lt;&gt;"",IF(VLOOKUP($C15,'Booking Guest Information'!$B$21:$AD$170,G$8,FALSE)&lt;&gt;"",VLOOKUP($C15,'Booking Guest Information'!$B$21:$AD$170,G$8,FALSE),""),"")</f>
        <v/>
      </c>
      <c r="H15" s="6" t="str">
        <f>IF($C15&lt;&gt;"",IF(VLOOKUP($C15,'Booking Guest Information'!$B$21:$AD$170,H$8,FALSE)&lt;&gt;"",VLOOKUP($C15,'Booking Guest Information'!$B$21:$AD$170,H$8,FALSE),""),"")</f>
        <v/>
      </c>
      <c r="I15" s="6" t="str">
        <f>IF($C15&lt;&gt;"",IF(VLOOKUP($C15,'Booking Guest Information'!$B$21:$AD$170,I$8,FALSE)&lt;&gt;"",VLOOKUP($C15,'Booking Guest Information'!$B$21:$AD$170,I$8,FALSE),""),"")</f>
        <v/>
      </c>
      <c r="J15" s="6" t="str">
        <f>IF($C15&lt;&gt;"",IF(VLOOKUP($C15,'Booking Guest Information'!$B$21:$AD$170,J$8,FALSE)&lt;&gt;"",VLOOKUP($C15,'Booking Guest Information'!$B$21:$AD$170,J$8,FALSE),""),"")</f>
        <v/>
      </c>
      <c r="K15" s="81" t="str">
        <f>IF($C15&lt;&gt;"",IF(VLOOKUP($C15,'Booking Guest Information'!$B$21:$AD$170,K$8,FALSE)&lt;&gt;"",VLOOKUP($C15,'Booking Guest Information'!$B$21:$AD$170,K$8,FALSE),""),"")</f>
        <v/>
      </c>
      <c r="L15" s="8" t="str">
        <f>IF($C15&lt;&gt;"",IF(VLOOKUP($C15,'Booking Guest Information'!$B$21:$AD$170,L$8,FALSE)&lt;&gt;"",VLOOKUP($C15,'Booking Guest Information'!$B$21:$AD$170,L$8,FALSE),""),"")</f>
        <v/>
      </c>
      <c r="M15" s="81" t="str">
        <f>IF($C15&lt;&gt;"",IF(VLOOKUP($C15,'Booking Guest Information'!$B$21:$AD$170,M$8,FALSE)&lt;&gt;"",VLOOKUP($C15,'Booking Guest Information'!$B$21:$AD$170,M$8,FALSE),""),"")</f>
        <v/>
      </c>
      <c r="N15" s="6" t="str">
        <f>IF($C15&lt;&gt;"",IF(VLOOKUP($C15,'Booking Guest Information'!$B$21:$AD$170,N$8,FALSE)&lt;&gt;"",VLOOKUP($C15,'Booking Guest Information'!$B$21:$AD$170,N$8,FALSE),""),"")</f>
        <v/>
      </c>
      <c r="O15" s="6" t="str">
        <f>IF($C15&lt;&gt;"",IF(VLOOKUP($C15,'Booking Guest Information'!$B$21:$AD$170,O$8,FALSE)&lt;&gt;"",VLOOKUP($C15,'Booking Guest Information'!$B$21:$AD$170,O$8,FALSE),""),"")</f>
        <v/>
      </c>
      <c r="P15" s="6" t="str">
        <f>IF($C15&lt;&gt;"",IF(VLOOKUP($C15,'Booking Guest Information'!$B$21:$AD$170,P$8,FALSE)&lt;&gt;"",VLOOKUP($C15,'Booking Guest Information'!$B$21:$AD$170,P$8,FALSE),""),"")</f>
        <v/>
      </c>
      <c r="Q15" s="6" t="str">
        <f>IF($C15&lt;&gt;"",IF(VLOOKUP($C15,'Booking Guest Information'!$B$21:$AD$170,Q$8,FALSE)&lt;&gt;"",VLOOKUP($C15,'Booking Guest Information'!$B$21:$AD$170,Q$8,FALSE),""),"")</f>
        <v/>
      </c>
      <c r="R15" s="6" t="str">
        <f>IF($C15&lt;&gt;"",IF(VLOOKUP($C15,'Booking Guest Information'!$B$21:$AD$170,R$8,FALSE)&lt;&gt;"",VLOOKUP($C15,'Booking Guest Information'!$B$21:$AD$170,R$8,FALSE),""),"")</f>
        <v/>
      </c>
      <c r="S15" s="6" t="str">
        <f>IF($C15&lt;&gt;"",IF(VLOOKUP($C15,'Booking Guest Information'!$B$21:$AD$170,S$8,FALSE)&lt;&gt;"",VLOOKUP($C15,'Booking Guest Information'!$B$21:$AD$170,S$8,FALSE),""),"")</f>
        <v/>
      </c>
      <c r="T15" s="6" t="str">
        <f>IF($C15&lt;&gt;"",IF(VLOOKUP($C15,'Booking Guest Information'!$B$21:$AD$170,T$8,FALSE)&lt;&gt;"",VLOOKUP($C15,'Booking Guest Information'!$B$21:$AD$170,T$8,FALSE),""),"")</f>
        <v/>
      </c>
      <c r="U15" s="6" t="str">
        <f>IF($C15&lt;&gt;"",IF(VLOOKUP($C15,'Booking Guest Information'!$B$21:$AD$170,U$8,FALSE)&lt;&gt;"",VLOOKUP($C15,'Booking Guest Information'!$B$21:$AD$170,U$8,FALSE),""),"")</f>
        <v/>
      </c>
      <c r="V15" s="6" t="str">
        <f>IF($C15&lt;&gt;"",IF(VLOOKUP($C15,'Booking Guest Information'!$B$21:$AD$170,V$8,FALSE)&lt;&gt;"",VLOOKUP($C15,'Booking Guest Information'!$B$21:$AD$170,V$8,FALSE),""),"")</f>
        <v/>
      </c>
      <c r="W15" s="6" t="str">
        <f>IF($C15&lt;&gt;"",IF(VLOOKUP($C15,'Booking Guest Information'!$B$21:$AD$170,W$8,FALSE)&lt;&gt;"",VLOOKUP($C15,'Booking Guest Information'!$B$21:$AD$170,W$8,FALSE),""),"")</f>
        <v/>
      </c>
      <c r="X15" s="6" t="str">
        <f>IF($C15&lt;&gt;"",IF(VLOOKUP($C15,'Booking Guest Information'!$B$21:$AD$170,X$8,FALSE)&lt;&gt;"",VLOOKUP($C15,'Booking Guest Information'!$B$21:$AD$170,X$8,FALSE),""),"")</f>
        <v/>
      </c>
      <c r="Y15" s="6" t="str">
        <f>IF($C15&lt;&gt;"",IF(VLOOKUP($C15,'Booking Guest Information'!$B$21:$AD$170,Y$8,FALSE)&lt;&gt;"",VLOOKUP($C15,'Booking Guest Information'!$B$21:$AD$170,Y$8,FALSE),""),"")</f>
        <v/>
      </c>
      <c r="Z15" s="6" t="str">
        <f>IF($C15&lt;&gt;"",IF(VLOOKUP($C15,'Booking Guest Information'!$B$21:$AD$170,Z$8,FALSE)&lt;&gt;"",VLOOKUP($C15,'Booking Guest Information'!$B$21:$AD$170,Z$8,FALSE),""),"")</f>
        <v/>
      </c>
      <c r="AA15" s="6" t="str">
        <f>IF($C15&lt;&gt;"",IF(VLOOKUP($C15,'Booking Guest Information'!$B$21:$AD$170,AA$8,FALSE)&lt;&gt;"",VLOOKUP($C15,'Booking Guest Information'!$B$21:$AD$170,AA$8,FALSE),""),"")</f>
        <v/>
      </c>
      <c r="AB15" s="6" t="str">
        <f>IF($C15&lt;&gt;"",IF(VLOOKUP($C15,'Booking Guest Information'!$B$21:$AD$170,AB$8,FALSE)&lt;&gt;"",VLOOKUP($C15,'Booking Guest Information'!$B$21:$AD$170,AB$8,FALSE),""),"")</f>
        <v/>
      </c>
    </row>
    <row r="16" spans="2:50" x14ac:dyDescent="0.3">
      <c r="B16" s="64"/>
      <c r="C16" s="140" t="str">
        <f t="shared" ref="C16:C79" si="2">IF(OR(C15="",C15=$B$10),"",C15+1)</f>
        <v/>
      </c>
      <c r="D16" s="6" t="str">
        <f>IF($C16&lt;&gt;"",IF(VLOOKUP($C16,'Booking Guest Information'!$B$21:$AD$170,D$8,FALSE)&lt;&gt;"",VLOOKUP($C16,'Booking Guest Information'!$B$21:$AD$170,D$8,FALSE),""),"")</f>
        <v/>
      </c>
      <c r="E16" s="6" t="str">
        <f>IF($C16&lt;&gt;"",IF(VLOOKUP($C16,'Booking Guest Information'!$B$21:$AD$170,E$8,FALSE)&lt;&gt;"",VLOOKUP($C16,'Booking Guest Information'!$B$21:$AD$170,E$8,FALSE),""),"")</f>
        <v/>
      </c>
      <c r="F16" s="6" t="str">
        <f>IF($C16&lt;&gt;"",IF(VLOOKUP($C16,'Booking Guest Information'!$B$21:$AD$170,F$8,FALSE)&lt;&gt;"",VLOOKUP($C16,'Booking Guest Information'!$B$21:$AD$170,F$8,FALSE),""),"")</f>
        <v/>
      </c>
      <c r="G16" s="81" t="str">
        <f>IF($C16&lt;&gt;"",IF(VLOOKUP($C16,'Booking Guest Information'!$B$21:$AD$170,G$8,FALSE)&lt;&gt;"",VLOOKUP($C16,'Booking Guest Information'!$B$21:$AD$170,G$8,FALSE),""),"")</f>
        <v/>
      </c>
      <c r="H16" s="6" t="str">
        <f>IF($C16&lt;&gt;"",IF(VLOOKUP($C16,'Booking Guest Information'!$B$21:$AD$170,H$8,FALSE)&lt;&gt;"",VLOOKUP($C16,'Booking Guest Information'!$B$21:$AD$170,H$8,FALSE),""),"")</f>
        <v/>
      </c>
      <c r="I16" s="6" t="str">
        <f>IF($C16&lt;&gt;"",IF(VLOOKUP($C16,'Booking Guest Information'!$B$21:$AD$170,I$8,FALSE)&lt;&gt;"",VLOOKUP($C16,'Booking Guest Information'!$B$21:$AD$170,I$8,FALSE),""),"")</f>
        <v/>
      </c>
      <c r="J16" s="6" t="str">
        <f>IF($C16&lt;&gt;"",IF(VLOOKUP($C16,'Booking Guest Information'!$B$21:$AD$170,J$8,FALSE)&lt;&gt;"",VLOOKUP($C16,'Booking Guest Information'!$B$21:$AD$170,J$8,FALSE),""),"")</f>
        <v/>
      </c>
      <c r="K16" s="81" t="str">
        <f>IF($C16&lt;&gt;"",IF(VLOOKUP($C16,'Booking Guest Information'!$B$21:$AD$170,K$8,FALSE)&lt;&gt;"",VLOOKUP($C16,'Booking Guest Information'!$B$21:$AD$170,K$8,FALSE),""),"")</f>
        <v/>
      </c>
      <c r="L16" s="8" t="str">
        <f>IF($C16&lt;&gt;"",IF(VLOOKUP($C16,'Booking Guest Information'!$B$21:$AD$170,L$8,FALSE)&lt;&gt;"",VLOOKUP($C16,'Booking Guest Information'!$B$21:$AD$170,L$8,FALSE),""),"")</f>
        <v/>
      </c>
      <c r="M16" s="81" t="str">
        <f>IF($C16&lt;&gt;"",IF(VLOOKUP($C16,'Booking Guest Information'!$B$21:$AD$170,M$8,FALSE)&lt;&gt;"",VLOOKUP($C16,'Booking Guest Information'!$B$21:$AD$170,M$8,FALSE),""),"")</f>
        <v/>
      </c>
      <c r="N16" s="6" t="str">
        <f>IF($C16&lt;&gt;"",IF(VLOOKUP($C16,'Booking Guest Information'!$B$21:$AD$170,N$8,FALSE)&lt;&gt;"",VLOOKUP($C16,'Booking Guest Information'!$B$21:$AD$170,N$8,FALSE),""),"")</f>
        <v/>
      </c>
      <c r="O16" s="6" t="str">
        <f>IF($C16&lt;&gt;"",IF(VLOOKUP($C16,'Booking Guest Information'!$B$21:$AD$170,O$8,FALSE)&lt;&gt;"",VLOOKUP($C16,'Booking Guest Information'!$B$21:$AD$170,O$8,FALSE),""),"")</f>
        <v/>
      </c>
      <c r="P16" s="6" t="str">
        <f>IF($C16&lt;&gt;"",IF(VLOOKUP($C16,'Booking Guest Information'!$B$21:$AD$170,P$8,FALSE)&lt;&gt;"",VLOOKUP($C16,'Booking Guest Information'!$B$21:$AD$170,P$8,FALSE),""),"")</f>
        <v/>
      </c>
      <c r="Q16" s="6" t="str">
        <f>IF($C16&lt;&gt;"",IF(VLOOKUP($C16,'Booking Guest Information'!$B$21:$AD$170,Q$8,FALSE)&lt;&gt;"",VLOOKUP($C16,'Booking Guest Information'!$B$21:$AD$170,Q$8,FALSE),""),"")</f>
        <v/>
      </c>
      <c r="R16" s="6" t="str">
        <f>IF($C16&lt;&gt;"",IF(VLOOKUP($C16,'Booking Guest Information'!$B$21:$AD$170,R$8,FALSE)&lt;&gt;"",VLOOKUP($C16,'Booking Guest Information'!$B$21:$AD$170,R$8,FALSE),""),"")</f>
        <v/>
      </c>
      <c r="S16" s="6" t="str">
        <f>IF($C16&lt;&gt;"",IF(VLOOKUP($C16,'Booking Guest Information'!$B$21:$AD$170,S$8,FALSE)&lt;&gt;"",VLOOKUP($C16,'Booking Guest Information'!$B$21:$AD$170,S$8,FALSE),""),"")</f>
        <v/>
      </c>
      <c r="T16" s="6" t="str">
        <f>IF($C16&lt;&gt;"",IF(VLOOKUP($C16,'Booking Guest Information'!$B$21:$AD$170,T$8,FALSE)&lt;&gt;"",VLOOKUP($C16,'Booking Guest Information'!$B$21:$AD$170,T$8,FALSE),""),"")</f>
        <v/>
      </c>
      <c r="U16" s="6" t="str">
        <f>IF($C16&lt;&gt;"",IF(VLOOKUP($C16,'Booking Guest Information'!$B$21:$AD$170,U$8,FALSE)&lt;&gt;"",VLOOKUP($C16,'Booking Guest Information'!$B$21:$AD$170,U$8,FALSE),""),"")</f>
        <v/>
      </c>
      <c r="V16" s="6" t="str">
        <f>IF($C16&lt;&gt;"",IF(VLOOKUP($C16,'Booking Guest Information'!$B$21:$AD$170,V$8,FALSE)&lt;&gt;"",VLOOKUP($C16,'Booking Guest Information'!$B$21:$AD$170,V$8,FALSE),""),"")</f>
        <v/>
      </c>
      <c r="W16" s="6" t="str">
        <f>IF($C16&lt;&gt;"",IF(VLOOKUP($C16,'Booking Guest Information'!$B$21:$AD$170,W$8,FALSE)&lt;&gt;"",VLOOKUP($C16,'Booking Guest Information'!$B$21:$AD$170,W$8,FALSE),""),"")</f>
        <v/>
      </c>
      <c r="X16" s="6" t="str">
        <f>IF($C16&lt;&gt;"",IF(VLOOKUP($C16,'Booking Guest Information'!$B$21:$AD$170,X$8,FALSE)&lt;&gt;"",VLOOKUP($C16,'Booking Guest Information'!$B$21:$AD$170,X$8,FALSE),""),"")</f>
        <v/>
      </c>
      <c r="Y16" s="6" t="str">
        <f>IF($C16&lt;&gt;"",IF(VLOOKUP($C16,'Booking Guest Information'!$B$21:$AD$170,Y$8,FALSE)&lt;&gt;"",VLOOKUP($C16,'Booking Guest Information'!$B$21:$AD$170,Y$8,FALSE),""),"")</f>
        <v/>
      </c>
      <c r="Z16" s="6" t="str">
        <f>IF($C16&lt;&gt;"",IF(VLOOKUP($C16,'Booking Guest Information'!$B$21:$AD$170,Z$8,FALSE)&lt;&gt;"",VLOOKUP($C16,'Booking Guest Information'!$B$21:$AD$170,Z$8,FALSE),""),"")</f>
        <v/>
      </c>
      <c r="AA16" s="6" t="str">
        <f>IF($C16&lt;&gt;"",IF(VLOOKUP($C16,'Booking Guest Information'!$B$21:$AD$170,AA$8,FALSE)&lt;&gt;"",VLOOKUP($C16,'Booking Guest Information'!$B$21:$AD$170,AA$8,FALSE),""),"")</f>
        <v/>
      </c>
      <c r="AB16" s="6" t="str">
        <f>IF($C16&lt;&gt;"",IF(VLOOKUP($C16,'Booking Guest Information'!$B$21:$AD$170,AB$8,FALSE)&lt;&gt;"",VLOOKUP($C16,'Booking Guest Information'!$B$21:$AD$170,AB$8,FALSE),""),"")</f>
        <v/>
      </c>
    </row>
    <row r="17" spans="2:28" x14ac:dyDescent="0.3">
      <c r="B17" s="64"/>
      <c r="C17" s="140" t="str">
        <f t="shared" si="2"/>
        <v/>
      </c>
      <c r="D17" s="6" t="str">
        <f>IF($C17&lt;&gt;"",IF(VLOOKUP($C17,'Booking Guest Information'!$B$21:$AD$170,D$8,FALSE)&lt;&gt;"",VLOOKUP($C17,'Booking Guest Information'!$B$21:$AD$170,D$8,FALSE),""),"")</f>
        <v/>
      </c>
      <c r="E17" s="6" t="str">
        <f>IF($C17&lt;&gt;"",IF(VLOOKUP($C17,'Booking Guest Information'!$B$21:$AD$170,E$8,FALSE)&lt;&gt;"",VLOOKUP($C17,'Booking Guest Information'!$B$21:$AD$170,E$8,FALSE),""),"")</f>
        <v/>
      </c>
      <c r="F17" s="6" t="str">
        <f>IF($C17&lt;&gt;"",IF(VLOOKUP($C17,'Booking Guest Information'!$B$21:$AD$170,F$8,FALSE)&lt;&gt;"",VLOOKUP($C17,'Booking Guest Information'!$B$21:$AD$170,F$8,FALSE),""),"")</f>
        <v/>
      </c>
      <c r="G17" s="81" t="str">
        <f>IF($C17&lt;&gt;"",IF(VLOOKUP($C17,'Booking Guest Information'!$B$21:$AD$170,G$8,FALSE)&lt;&gt;"",VLOOKUP($C17,'Booking Guest Information'!$B$21:$AD$170,G$8,FALSE),""),"")</f>
        <v/>
      </c>
      <c r="H17" s="6" t="str">
        <f>IF($C17&lt;&gt;"",IF(VLOOKUP($C17,'Booking Guest Information'!$B$21:$AD$170,H$8,FALSE)&lt;&gt;"",VLOOKUP($C17,'Booking Guest Information'!$B$21:$AD$170,H$8,FALSE),""),"")</f>
        <v/>
      </c>
      <c r="I17" s="6" t="str">
        <f>IF($C17&lt;&gt;"",IF(VLOOKUP($C17,'Booking Guest Information'!$B$21:$AD$170,I$8,FALSE)&lt;&gt;"",VLOOKUP($C17,'Booking Guest Information'!$B$21:$AD$170,I$8,FALSE),""),"")</f>
        <v/>
      </c>
      <c r="J17" s="6" t="str">
        <f>IF($C17&lt;&gt;"",IF(VLOOKUP($C17,'Booking Guest Information'!$B$21:$AD$170,J$8,FALSE)&lt;&gt;"",VLOOKUP($C17,'Booking Guest Information'!$B$21:$AD$170,J$8,FALSE),""),"")</f>
        <v/>
      </c>
      <c r="K17" s="81" t="str">
        <f>IF($C17&lt;&gt;"",IF(VLOOKUP($C17,'Booking Guest Information'!$B$21:$AD$170,K$8,FALSE)&lt;&gt;"",VLOOKUP($C17,'Booking Guest Information'!$B$21:$AD$170,K$8,FALSE),""),"")</f>
        <v/>
      </c>
      <c r="L17" s="8" t="str">
        <f>IF($C17&lt;&gt;"",IF(VLOOKUP($C17,'Booking Guest Information'!$B$21:$AD$170,L$8,FALSE)&lt;&gt;"",VLOOKUP($C17,'Booking Guest Information'!$B$21:$AD$170,L$8,FALSE),""),"")</f>
        <v/>
      </c>
      <c r="M17" s="81" t="str">
        <f>IF($C17&lt;&gt;"",IF(VLOOKUP($C17,'Booking Guest Information'!$B$21:$AD$170,M$8,FALSE)&lt;&gt;"",VLOOKUP($C17,'Booking Guest Information'!$B$21:$AD$170,M$8,FALSE),""),"")</f>
        <v/>
      </c>
      <c r="N17" s="6" t="str">
        <f>IF($C17&lt;&gt;"",IF(VLOOKUP($C17,'Booking Guest Information'!$B$21:$AD$170,N$8,FALSE)&lt;&gt;"",VLOOKUP($C17,'Booking Guest Information'!$B$21:$AD$170,N$8,FALSE),""),"")</f>
        <v/>
      </c>
      <c r="O17" s="6" t="str">
        <f>IF($C17&lt;&gt;"",IF(VLOOKUP($C17,'Booking Guest Information'!$B$21:$AD$170,O$8,FALSE)&lt;&gt;"",VLOOKUP($C17,'Booking Guest Information'!$B$21:$AD$170,O$8,FALSE),""),"")</f>
        <v/>
      </c>
      <c r="P17" s="6" t="str">
        <f>IF($C17&lt;&gt;"",IF(VLOOKUP($C17,'Booking Guest Information'!$B$21:$AD$170,P$8,FALSE)&lt;&gt;"",VLOOKUP($C17,'Booking Guest Information'!$B$21:$AD$170,P$8,FALSE),""),"")</f>
        <v/>
      </c>
      <c r="Q17" s="6" t="str">
        <f>IF($C17&lt;&gt;"",IF(VLOOKUP($C17,'Booking Guest Information'!$B$21:$AD$170,Q$8,FALSE)&lt;&gt;"",VLOOKUP($C17,'Booking Guest Information'!$B$21:$AD$170,Q$8,FALSE),""),"")</f>
        <v/>
      </c>
      <c r="R17" s="6" t="str">
        <f>IF($C17&lt;&gt;"",IF(VLOOKUP($C17,'Booking Guest Information'!$B$21:$AD$170,R$8,FALSE)&lt;&gt;"",VLOOKUP($C17,'Booking Guest Information'!$B$21:$AD$170,R$8,FALSE),""),"")</f>
        <v/>
      </c>
      <c r="S17" s="6" t="str">
        <f>IF($C17&lt;&gt;"",IF(VLOOKUP($C17,'Booking Guest Information'!$B$21:$AD$170,S$8,FALSE)&lt;&gt;"",VLOOKUP($C17,'Booking Guest Information'!$B$21:$AD$170,S$8,FALSE),""),"")</f>
        <v/>
      </c>
      <c r="T17" s="6" t="str">
        <f>IF($C17&lt;&gt;"",IF(VLOOKUP($C17,'Booking Guest Information'!$B$21:$AD$170,T$8,FALSE)&lt;&gt;"",VLOOKUP($C17,'Booking Guest Information'!$B$21:$AD$170,T$8,FALSE),""),"")</f>
        <v/>
      </c>
      <c r="U17" s="6" t="str">
        <f>IF($C17&lt;&gt;"",IF(VLOOKUP($C17,'Booking Guest Information'!$B$21:$AD$170,U$8,FALSE)&lt;&gt;"",VLOOKUP($C17,'Booking Guest Information'!$B$21:$AD$170,U$8,FALSE),""),"")</f>
        <v/>
      </c>
      <c r="V17" s="6" t="str">
        <f>IF($C17&lt;&gt;"",IF(VLOOKUP($C17,'Booking Guest Information'!$B$21:$AD$170,V$8,FALSE)&lt;&gt;"",VLOOKUP($C17,'Booking Guest Information'!$B$21:$AD$170,V$8,FALSE),""),"")</f>
        <v/>
      </c>
      <c r="W17" s="6" t="str">
        <f>IF($C17&lt;&gt;"",IF(VLOOKUP($C17,'Booking Guest Information'!$B$21:$AD$170,W$8,FALSE)&lt;&gt;"",VLOOKUP($C17,'Booking Guest Information'!$B$21:$AD$170,W$8,FALSE),""),"")</f>
        <v/>
      </c>
      <c r="X17" s="6" t="str">
        <f>IF($C17&lt;&gt;"",IF(VLOOKUP($C17,'Booking Guest Information'!$B$21:$AD$170,X$8,FALSE)&lt;&gt;"",VLOOKUP($C17,'Booking Guest Information'!$B$21:$AD$170,X$8,FALSE),""),"")</f>
        <v/>
      </c>
      <c r="Y17" s="6" t="str">
        <f>IF($C17&lt;&gt;"",IF(VLOOKUP($C17,'Booking Guest Information'!$B$21:$AD$170,Y$8,FALSE)&lt;&gt;"",VLOOKUP($C17,'Booking Guest Information'!$B$21:$AD$170,Y$8,FALSE),""),"")</f>
        <v/>
      </c>
      <c r="Z17" s="6" t="str">
        <f>IF($C17&lt;&gt;"",IF(VLOOKUP($C17,'Booking Guest Information'!$B$21:$AD$170,Z$8,FALSE)&lt;&gt;"",VLOOKUP($C17,'Booking Guest Information'!$B$21:$AD$170,Z$8,FALSE),""),"")</f>
        <v/>
      </c>
      <c r="AA17" s="6" t="str">
        <f>IF($C17&lt;&gt;"",IF(VLOOKUP($C17,'Booking Guest Information'!$B$21:$AD$170,AA$8,FALSE)&lt;&gt;"",VLOOKUP($C17,'Booking Guest Information'!$B$21:$AD$170,AA$8,FALSE),""),"")</f>
        <v/>
      </c>
      <c r="AB17" s="6" t="str">
        <f>IF($C17&lt;&gt;"",IF(VLOOKUP($C17,'Booking Guest Information'!$B$21:$AD$170,AB$8,FALSE)&lt;&gt;"",VLOOKUP($C17,'Booking Guest Information'!$B$21:$AD$170,AB$8,FALSE),""),"")</f>
        <v/>
      </c>
    </row>
    <row r="18" spans="2:28" x14ac:dyDescent="0.3">
      <c r="B18" s="64"/>
      <c r="C18" s="140" t="str">
        <f t="shared" si="2"/>
        <v/>
      </c>
      <c r="D18" s="6" t="str">
        <f>IF($C18&lt;&gt;"",IF(VLOOKUP($C18,'Booking Guest Information'!$B$21:$AD$170,D$8,FALSE)&lt;&gt;"",VLOOKUP($C18,'Booking Guest Information'!$B$21:$AD$170,D$8,FALSE),""),"")</f>
        <v/>
      </c>
      <c r="E18" s="6" t="str">
        <f>IF($C18&lt;&gt;"",IF(VLOOKUP($C18,'Booking Guest Information'!$B$21:$AD$170,E$8,FALSE)&lt;&gt;"",VLOOKUP($C18,'Booking Guest Information'!$B$21:$AD$170,E$8,FALSE),""),"")</f>
        <v/>
      </c>
      <c r="F18" s="6" t="str">
        <f>IF($C18&lt;&gt;"",IF(VLOOKUP($C18,'Booking Guest Information'!$B$21:$AD$170,F$8,FALSE)&lt;&gt;"",VLOOKUP($C18,'Booking Guest Information'!$B$21:$AD$170,F$8,FALSE),""),"")</f>
        <v/>
      </c>
      <c r="G18" s="81" t="str">
        <f>IF($C18&lt;&gt;"",IF(VLOOKUP($C18,'Booking Guest Information'!$B$21:$AD$170,G$8,FALSE)&lt;&gt;"",VLOOKUP($C18,'Booking Guest Information'!$B$21:$AD$170,G$8,FALSE),""),"")</f>
        <v/>
      </c>
      <c r="H18" s="6" t="str">
        <f>IF($C18&lt;&gt;"",IF(VLOOKUP($C18,'Booking Guest Information'!$B$21:$AD$170,H$8,FALSE)&lt;&gt;"",VLOOKUP($C18,'Booking Guest Information'!$B$21:$AD$170,H$8,FALSE),""),"")</f>
        <v/>
      </c>
      <c r="I18" s="6" t="str">
        <f>IF($C18&lt;&gt;"",IF(VLOOKUP($C18,'Booking Guest Information'!$B$21:$AD$170,I$8,FALSE)&lt;&gt;"",VLOOKUP($C18,'Booking Guest Information'!$B$21:$AD$170,I$8,FALSE),""),"")</f>
        <v/>
      </c>
      <c r="J18" s="6" t="str">
        <f>IF($C18&lt;&gt;"",IF(VLOOKUP($C18,'Booking Guest Information'!$B$21:$AD$170,J$8,FALSE)&lt;&gt;"",VLOOKUP($C18,'Booking Guest Information'!$B$21:$AD$170,J$8,FALSE),""),"")</f>
        <v/>
      </c>
      <c r="K18" s="81" t="str">
        <f>IF($C18&lt;&gt;"",IF(VLOOKUP($C18,'Booking Guest Information'!$B$21:$AD$170,K$8,FALSE)&lt;&gt;"",VLOOKUP($C18,'Booking Guest Information'!$B$21:$AD$170,K$8,FALSE),""),"")</f>
        <v/>
      </c>
      <c r="L18" s="8" t="str">
        <f>IF($C18&lt;&gt;"",IF(VLOOKUP($C18,'Booking Guest Information'!$B$21:$AD$170,L$8,FALSE)&lt;&gt;"",VLOOKUP($C18,'Booking Guest Information'!$B$21:$AD$170,L$8,FALSE),""),"")</f>
        <v/>
      </c>
      <c r="M18" s="81" t="str">
        <f>IF($C18&lt;&gt;"",IF(VLOOKUP($C18,'Booking Guest Information'!$B$21:$AD$170,M$8,FALSE)&lt;&gt;"",VLOOKUP($C18,'Booking Guest Information'!$B$21:$AD$170,M$8,FALSE),""),"")</f>
        <v/>
      </c>
      <c r="N18" s="6" t="str">
        <f>IF($C18&lt;&gt;"",IF(VLOOKUP($C18,'Booking Guest Information'!$B$21:$AD$170,N$8,FALSE)&lt;&gt;"",VLOOKUP($C18,'Booking Guest Information'!$B$21:$AD$170,N$8,FALSE),""),"")</f>
        <v/>
      </c>
      <c r="O18" s="6" t="str">
        <f>IF($C18&lt;&gt;"",IF(VLOOKUP($C18,'Booking Guest Information'!$B$21:$AD$170,O$8,FALSE)&lt;&gt;"",VLOOKUP($C18,'Booking Guest Information'!$B$21:$AD$170,O$8,FALSE),""),"")</f>
        <v/>
      </c>
      <c r="P18" s="6" t="str">
        <f>IF($C18&lt;&gt;"",IF(VLOOKUP($C18,'Booking Guest Information'!$B$21:$AD$170,P$8,FALSE)&lt;&gt;"",VLOOKUP($C18,'Booking Guest Information'!$B$21:$AD$170,P$8,FALSE),""),"")</f>
        <v/>
      </c>
      <c r="Q18" s="6" t="str">
        <f>IF($C18&lt;&gt;"",IF(VLOOKUP($C18,'Booking Guest Information'!$B$21:$AD$170,Q$8,FALSE)&lt;&gt;"",VLOOKUP($C18,'Booking Guest Information'!$B$21:$AD$170,Q$8,FALSE),""),"")</f>
        <v/>
      </c>
      <c r="R18" s="6" t="str">
        <f>IF($C18&lt;&gt;"",IF(VLOOKUP($C18,'Booking Guest Information'!$B$21:$AD$170,R$8,FALSE)&lt;&gt;"",VLOOKUP($C18,'Booking Guest Information'!$B$21:$AD$170,R$8,FALSE),""),"")</f>
        <v/>
      </c>
      <c r="S18" s="6" t="str">
        <f>IF($C18&lt;&gt;"",IF(VLOOKUP($C18,'Booking Guest Information'!$B$21:$AD$170,S$8,FALSE)&lt;&gt;"",VLOOKUP($C18,'Booking Guest Information'!$B$21:$AD$170,S$8,FALSE),""),"")</f>
        <v/>
      </c>
      <c r="T18" s="6" t="str">
        <f>IF($C18&lt;&gt;"",IF(VLOOKUP($C18,'Booking Guest Information'!$B$21:$AD$170,T$8,FALSE)&lt;&gt;"",VLOOKUP($C18,'Booking Guest Information'!$B$21:$AD$170,T$8,FALSE),""),"")</f>
        <v/>
      </c>
      <c r="U18" s="6" t="str">
        <f>IF($C18&lt;&gt;"",IF(VLOOKUP($C18,'Booking Guest Information'!$B$21:$AD$170,U$8,FALSE)&lt;&gt;"",VLOOKUP($C18,'Booking Guest Information'!$B$21:$AD$170,U$8,FALSE),""),"")</f>
        <v/>
      </c>
      <c r="V18" s="6" t="str">
        <f>IF($C18&lt;&gt;"",IF(VLOOKUP($C18,'Booking Guest Information'!$B$21:$AD$170,V$8,FALSE)&lt;&gt;"",VLOOKUP($C18,'Booking Guest Information'!$B$21:$AD$170,V$8,FALSE),""),"")</f>
        <v/>
      </c>
      <c r="W18" s="6" t="str">
        <f>IF($C18&lt;&gt;"",IF(VLOOKUP($C18,'Booking Guest Information'!$B$21:$AD$170,W$8,FALSE)&lt;&gt;"",VLOOKUP($C18,'Booking Guest Information'!$B$21:$AD$170,W$8,FALSE),""),"")</f>
        <v/>
      </c>
      <c r="X18" s="6" t="str">
        <f>IF($C18&lt;&gt;"",IF(VLOOKUP($C18,'Booking Guest Information'!$B$21:$AD$170,X$8,FALSE)&lt;&gt;"",VLOOKUP($C18,'Booking Guest Information'!$B$21:$AD$170,X$8,FALSE),""),"")</f>
        <v/>
      </c>
      <c r="Y18" s="6" t="str">
        <f>IF($C18&lt;&gt;"",IF(VLOOKUP($C18,'Booking Guest Information'!$B$21:$AD$170,Y$8,FALSE)&lt;&gt;"",VLOOKUP($C18,'Booking Guest Information'!$B$21:$AD$170,Y$8,FALSE),""),"")</f>
        <v/>
      </c>
      <c r="Z18" s="6" t="str">
        <f>IF($C18&lt;&gt;"",IF(VLOOKUP($C18,'Booking Guest Information'!$B$21:$AD$170,Z$8,FALSE)&lt;&gt;"",VLOOKUP($C18,'Booking Guest Information'!$B$21:$AD$170,Z$8,FALSE),""),"")</f>
        <v/>
      </c>
      <c r="AA18" s="6" t="str">
        <f>IF($C18&lt;&gt;"",IF(VLOOKUP($C18,'Booking Guest Information'!$B$21:$AD$170,AA$8,FALSE)&lt;&gt;"",VLOOKUP($C18,'Booking Guest Information'!$B$21:$AD$170,AA$8,FALSE),""),"")</f>
        <v/>
      </c>
      <c r="AB18" s="6" t="str">
        <f>IF($C18&lt;&gt;"",IF(VLOOKUP($C18,'Booking Guest Information'!$B$21:$AD$170,AB$8,FALSE)&lt;&gt;"",VLOOKUP($C18,'Booking Guest Information'!$B$21:$AD$170,AB$8,FALSE),""),"")</f>
        <v/>
      </c>
    </row>
    <row r="19" spans="2:28" x14ac:dyDescent="0.3">
      <c r="B19" s="64"/>
      <c r="C19" s="140" t="str">
        <f t="shared" si="2"/>
        <v/>
      </c>
      <c r="D19" s="6" t="str">
        <f>IF($C19&lt;&gt;"",IF(VLOOKUP($C19,'Booking Guest Information'!$B$21:$AD$170,D$8,FALSE)&lt;&gt;"",VLOOKUP($C19,'Booking Guest Information'!$B$21:$AD$170,D$8,FALSE),""),"")</f>
        <v/>
      </c>
      <c r="E19" s="6" t="str">
        <f>IF($C19&lt;&gt;"",IF(VLOOKUP($C19,'Booking Guest Information'!$B$21:$AD$170,E$8,FALSE)&lt;&gt;"",VLOOKUP($C19,'Booking Guest Information'!$B$21:$AD$170,E$8,FALSE),""),"")</f>
        <v/>
      </c>
      <c r="F19" s="6" t="str">
        <f>IF($C19&lt;&gt;"",IF(VLOOKUP($C19,'Booking Guest Information'!$B$21:$AD$170,F$8,FALSE)&lt;&gt;"",VLOOKUP($C19,'Booking Guest Information'!$B$21:$AD$170,F$8,FALSE),""),"")</f>
        <v/>
      </c>
      <c r="G19" s="81" t="str">
        <f>IF($C19&lt;&gt;"",IF(VLOOKUP($C19,'Booking Guest Information'!$B$21:$AD$170,G$8,FALSE)&lt;&gt;"",VLOOKUP($C19,'Booking Guest Information'!$B$21:$AD$170,G$8,FALSE),""),"")</f>
        <v/>
      </c>
      <c r="H19" s="6" t="str">
        <f>IF($C19&lt;&gt;"",IF(VLOOKUP($C19,'Booking Guest Information'!$B$21:$AD$170,H$8,FALSE)&lt;&gt;"",VLOOKUP($C19,'Booking Guest Information'!$B$21:$AD$170,H$8,FALSE),""),"")</f>
        <v/>
      </c>
      <c r="I19" s="6" t="str">
        <f>IF($C19&lt;&gt;"",IF(VLOOKUP($C19,'Booking Guest Information'!$B$21:$AD$170,I$8,FALSE)&lt;&gt;"",VLOOKUP($C19,'Booking Guest Information'!$B$21:$AD$170,I$8,FALSE),""),"")</f>
        <v/>
      </c>
      <c r="J19" s="6" t="str">
        <f>IF($C19&lt;&gt;"",IF(VLOOKUP($C19,'Booking Guest Information'!$B$21:$AD$170,J$8,FALSE)&lt;&gt;"",VLOOKUP($C19,'Booking Guest Information'!$B$21:$AD$170,J$8,FALSE),""),"")</f>
        <v/>
      </c>
      <c r="K19" s="81" t="str">
        <f>IF($C19&lt;&gt;"",IF(VLOOKUP($C19,'Booking Guest Information'!$B$21:$AD$170,K$8,FALSE)&lt;&gt;"",VLOOKUP($C19,'Booking Guest Information'!$B$21:$AD$170,K$8,FALSE),""),"")</f>
        <v/>
      </c>
      <c r="L19" s="8" t="str">
        <f>IF($C19&lt;&gt;"",IF(VLOOKUP($C19,'Booking Guest Information'!$B$21:$AD$170,L$8,FALSE)&lt;&gt;"",VLOOKUP($C19,'Booking Guest Information'!$B$21:$AD$170,L$8,FALSE),""),"")</f>
        <v/>
      </c>
      <c r="M19" s="81" t="str">
        <f>IF($C19&lt;&gt;"",IF(VLOOKUP($C19,'Booking Guest Information'!$B$21:$AD$170,M$8,FALSE)&lt;&gt;"",VLOOKUP($C19,'Booking Guest Information'!$B$21:$AD$170,M$8,FALSE),""),"")</f>
        <v/>
      </c>
      <c r="N19" s="6" t="str">
        <f>IF($C19&lt;&gt;"",IF(VLOOKUP($C19,'Booking Guest Information'!$B$21:$AD$170,N$8,FALSE)&lt;&gt;"",VLOOKUP($C19,'Booking Guest Information'!$B$21:$AD$170,N$8,FALSE),""),"")</f>
        <v/>
      </c>
      <c r="O19" s="6" t="str">
        <f>IF($C19&lt;&gt;"",IF(VLOOKUP($C19,'Booking Guest Information'!$B$21:$AD$170,O$8,FALSE)&lt;&gt;"",VLOOKUP($C19,'Booking Guest Information'!$B$21:$AD$170,O$8,FALSE),""),"")</f>
        <v/>
      </c>
      <c r="P19" s="6" t="str">
        <f>IF($C19&lt;&gt;"",IF(VLOOKUP($C19,'Booking Guest Information'!$B$21:$AD$170,P$8,FALSE)&lt;&gt;"",VLOOKUP($C19,'Booking Guest Information'!$B$21:$AD$170,P$8,FALSE),""),"")</f>
        <v/>
      </c>
      <c r="Q19" s="6" t="str">
        <f>IF($C19&lt;&gt;"",IF(VLOOKUP($C19,'Booking Guest Information'!$B$21:$AD$170,Q$8,FALSE)&lt;&gt;"",VLOOKUP($C19,'Booking Guest Information'!$B$21:$AD$170,Q$8,FALSE),""),"")</f>
        <v/>
      </c>
      <c r="R19" s="6" t="str">
        <f>IF($C19&lt;&gt;"",IF(VLOOKUP($C19,'Booking Guest Information'!$B$21:$AD$170,R$8,FALSE)&lt;&gt;"",VLOOKUP($C19,'Booking Guest Information'!$B$21:$AD$170,R$8,FALSE),""),"")</f>
        <v/>
      </c>
      <c r="S19" s="6" t="str">
        <f>IF($C19&lt;&gt;"",IF(VLOOKUP($C19,'Booking Guest Information'!$B$21:$AD$170,S$8,FALSE)&lt;&gt;"",VLOOKUP($C19,'Booking Guest Information'!$B$21:$AD$170,S$8,FALSE),""),"")</f>
        <v/>
      </c>
      <c r="T19" s="6" t="str">
        <f>IF($C19&lt;&gt;"",IF(VLOOKUP($C19,'Booking Guest Information'!$B$21:$AD$170,T$8,FALSE)&lt;&gt;"",VLOOKUP($C19,'Booking Guest Information'!$B$21:$AD$170,T$8,FALSE),""),"")</f>
        <v/>
      </c>
      <c r="U19" s="6" t="str">
        <f>IF($C19&lt;&gt;"",IF(VLOOKUP($C19,'Booking Guest Information'!$B$21:$AD$170,U$8,FALSE)&lt;&gt;"",VLOOKUP($C19,'Booking Guest Information'!$B$21:$AD$170,U$8,FALSE),""),"")</f>
        <v/>
      </c>
      <c r="V19" s="6" t="str">
        <f>IF($C19&lt;&gt;"",IF(VLOOKUP($C19,'Booking Guest Information'!$B$21:$AD$170,V$8,FALSE)&lt;&gt;"",VLOOKUP($C19,'Booking Guest Information'!$B$21:$AD$170,V$8,FALSE),""),"")</f>
        <v/>
      </c>
      <c r="W19" s="6" t="str">
        <f>IF($C19&lt;&gt;"",IF(VLOOKUP($C19,'Booking Guest Information'!$B$21:$AD$170,W$8,FALSE)&lt;&gt;"",VLOOKUP($C19,'Booking Guest Information'!$B$21:$AD$170,W$8,FALSE),""),"")</f>
        <v/>
      </c>
      <c r="X19" s="6" t="str">
        <f>IF($C19&lt;&gt;"",IF(VLOOKUP($C19,'Booking Guest Information'!$B$21:$AD$170,X$8,FALSE)&lt;&gt;"",VLOOKUP($C19,'Booking Guest Information'!$B$21:$AD$170,X$8,FALSE),""),"")</f>
        <v/>
      </c>
      <c r="Y19" s="6" t="str">
        <f>IF($C19&lt;&gt;"",IF(VLOOKUP($C19,'Booking Guest Information'!$B$21:$AD$170,Y$8,FALSE)&lt;&gt;"",VLOOKUP($C19,'Booking Guest Information'!$B$21:$AD$170,Y$8,FALSE),""),"")</f>
        <v/>
      </c>
      <c r="Z19" s="6" t="str">
        <f>IF($C19&lt;&gt;"",IF(VLOOKUP($C19,'Booking Guest Information'!$B$21:$AD$170,Z$8,FALSE)&lt;&gt;"",VLOOKUP($C19,'Booking Guest Information'!$B$21:$AD$170,Z$8,FALSE),""),"")</f>
        <v/>
      </c>
      <c r="AA19" s="6" t="str">
        <f>IF($C19&lt;&gt;"",IF(VLOOKUP($C19,'Booking Guest Information'!$B$21:$AD$170,AA$8,FALSE)&lt;&gt;"",VLOOKUP($C19,'Booking Guest Information'!$B$21:$AD$170,AA$8,FALSE),""),"")</f>
        <v/>
      </c>
      <c r="AB19" s="6" t="str">
        <f>IF($C19&lt;&gt;"",IF(VLOOKUP($C19,'Booking Guest Information'!$B$21:$AD$170,AB$8,FALSE)&lt;&gt;"",VLOOKUP($C19,'Booking Guest Information'!$B$21:$AD$170,AB$8,FALSE),""),"")</f>
        <v/>
      </c>
    </row>
    <row r="20" spans="2:28" x14ac:dyDescent="0.3">
      <c r="B20" s="64"/>
      <c r="C20" s="140" t="str">
        <f t="shared" si="2"/>
        <v/>
      </c>
      <c r="D20" s="6" t="str">
        <f>IF($C20&lt;&gt;"",IF(VLOOKUP($C20,'Booking Guest Information'!$B$21:$AD$170,D$8,FALSE)&lt;&gt;"",VLOOKUP($C20,'Booking Guest Information'!$B$21:$AD$170,D$8,FALSE),""),"")</f>
        <v/>
      </c>
      <c r="E20" s="6" t="str">
        <f>IF($C20&lt;&gt;"",IF(VLOOKUP($C20,'Booking Guest Information'!$B$21:$AD$170,E$8,FALSE)&lt;&gt;"",VLOOKUP($C20,'Booking Guest Information'!$B$21:$AD$170,E$8,FALSE),""),"")</f>
        <v/>
      </c>
      <c r="F20" s="6" t="str">
        <f>IF($C20&lt;&gt;"",IF(VLOOKUP($C20,'Booking Guest Information'!$B$21:$AD$170,F$8,FALSE)&lt;&gt;"",VLOOKUP($C20,'Booking Guest Information'!$B$21:$AD$170,F$8,FALSE),""),"")</f>
        <v/>
      </c>
      <c r="G20" s="81" t="str">
        <f>IF($C20&lt;&gt;"",IF(VLOOKUP($C20,'Booking Guest Information'!$B$21:$AD$170,G$8,FALSE)&lt;&gt;"",VLOOKUP($C20,'Booking Guest Information'!$B$21:$AD$170,G$8,FALSE),""),"")</f>
        <v/>
      </c>
      <c r="H20" s="6" t="str">
        <f>IF($C20&lt;&gt;"",IF(VLOOKUP($C20,'Booking Guest Information'!$B$21:$AD$170,H$8,FALSE)&lt;&gt;"",VLOOKUP($C20,'Booking Guest Information'!$B$21:$AD$170,H$8,FALSE),""),"")</f>
        <v/>
      </c>
      <c r="I20" s="6" t="str">
        <f>IF($C20&lt;&gt;"",IF(VLOOKUP($C20,'Booking Guest Information'!$B$21:$AD$170,I$8,FALSE)&lt;&gt;"",VLOOKUP($C20,'Booking Guest Information'!$B$21:$AD$170,I$8,FALSE),""),"")</f>
        <v/>
      </c>
      <c r="J20" s="6" t="str">
        <f>IF($C20&lt;&gt;"",IF(VLOOKUP($C20,'Booking Guest Information'!$B$21:$AD$170,J$8,FALSE)&lt;&gt;"",VLOOKUP($C20,'Booking Guest Information'!$B$21:$AD$170,J$8,FALSE),""),"")</f>
        <v/>
      </c>
      <c r="K20" s="81" t="str">
        <f>IF($C20&lt;&gt;"",IF(VLOOKUP($C20,'Booking Guest Information'!$B$21:$AD$170,K$8,FALSE)&lt;&gt;"",VLOOKUP($C20,'Booking Guest Information'!$B$21:$AD$170,K$8,FALSE),""),"")</f>
        <v/>
      </c>
      <c r="L20" s="8" t="str">
        <f>IF($C20&lt;&gt;"",IF(VLOOKUP($C20,'Booking Guest Information'!$B$21:$AD$170,L$8,FALSE)&lt;&gt;"",VLOOKUP($C20,'Booking Guest Information'!$B$21:$AD$170,L$8,FALSE),""),"")</f>
        <v/>
      </c>
      <c r="M20" s="81" t="str">
        <f>IF($C20&lt;&gt;"",IF(VLOOKUP($C20,'Booking Guest Information'!$B$21:$AD$170,M$8,FALSE)&lt;&gt;"",VLOOKUP($C20,'Booking Guest Information'!$B$21:$AD$170,M$8,FALSE),""),"")</f>
        <v/>
      </c>
      <c r="N20" s="6" t="str">
        <f>IF($C20&lt;&gt;"",IF(VLOOKUP($C20,'Booking Guest Information'!$B$21:$AD$170,N$8,FALSE)&lt;&gt;"",VLOOKUP($C20,'Booking Guest Information'!$B$21:$AD$170,N$8,FALSE),""),"")</f>
        <v/>
      </c>
      <c r="O20" s="6" t="str">
        <f>IF($C20&lt;&gt;"",IF(VLOOKUP($C20,'Booking Guest Information'!$B$21:$AD$170,O$8,FALSE)&lt;&gt;"",VLOOKUP($C20,'Booking Guest Information'!$B$21:$AD$170,O$8,FALSE),""),"")</f>
        <v/>
      </c>
      <c r="P20" s="6" t="str">
        <f>IF($C20&lt;&gt;"",IF(VLOOKUP($C20,'Booking Guest Information'!$B$21:$AD$170,P$8,FALSE)&lt;&gt;"",VLOOKUP($C20,'Booking Guest Information'!$B$21:$AD$170,P$8,FALSE),""),"")</f>
        <v/>
      </c>
      <c r="Q20" s="6" t="str">
        <f>IF($C20&lt;&gt;"",IF(VLOOKUP($C20,'Booking Guest Information'!$B$21:$AD$170,Q$8,FALSE)&lt;&gt;"",VLOOKUP($C20,'Booking Guest Information'!$B$21:$AD$170,Q$8,FALSE),""),"")</f>
        <v/>
      </c>
      <c r="R20" s="6" t="str">
        <f>IF($C20&lt;&gt;"",IF(VLOOKUP($C20,'Booking Guest Information'!$B$21:$AD$170,R$8,FALSE)&lt;&gt;"",VLOOKUP($C20,'Booking Guest Information'!$B$21:$AD$170,R$8,FALSE),""),"")</f>
        <v/>
      </c>
      <c r="S20" s="6" t="str">
        <f>IF($C20&lt;&gt;"",IF(VLOOKUP($C20,'Booking Guest Information'!$B$21:$AD$170,S$8,FALSE)&lt;&gt;"",VLOOKUP($C20,'Booking Guest Information'!$B$21:$AD$170,S$8,FALSE),""),"")</f>
        <v/>
      </c>
      <c r="T20" s="6" t="str">
        <f>IF($C20&lt;&gt;"",IF(VLOOKUP($C20,'Booking Guest Information'!$B$21:$AD$170,T$8,FALSE)&lt;&gt;"",VLOOKUP($C20,'Booking Guest Information'!$B$21:$AD$170,T$8,FALSE),""),"")</f>
        <v/>
      </c>
      <c r="U20" s="6" t="str">
        <f>IF($C20&lt;&gt;"",IF(VLOOKUP($C20,'Booking Guest Information'!$B$21:$AD$170,U$8,FALSE)&lt;&gt;"",VLOOKUP($C20,'Booking Guest Information'!$B$21:$AD$170,U$8,FALSE),""),"")</f>
        <v/>
      </c>
      <c r="V20" s="6" t="str">
        <f>IF($C20&lt;&gt;"",IF(VLOOKUP($C20,'Booking Guest Information'!$B$21:$AD$170,V$8,FALSE)&lt;&gt;"",VLOOKUP($C20,'Booking Guest Information'!$B$21:$AD$170,V$8,FALSE),""),"")</f>
        <v/>
      </c>
      <c r="W20" s="6" t="str">
        <f>IF($C20&lt;&gt;"",IF(VLOOKUP($C20,'Booking Guest Information'!$B$21:$AD$170,W$8,FALSE)&lt;&gt;"",VLOOKUP($C20,'Booking Guest Information'!$B$21:$AD$170,W$8,FALSE),""),"")</f>
        <v/>
      </c>
      <c r="X20" s="6" t="str">
        <f>IF($C20&lt;&gt;"",IF(VLOOKUP($C20,'Booking Guest Information'!$B$21:$AD$170,X$8,FALSE)&lt;&gt;"",VLOOKUP($C20,'Booking Guest Information'!$B$21:$AD$170,X$8,FALSE),""),"")</f>
        <v/>
      </c>
      <c r="Y20" s="6" t="str">
        <f>IF($C20&lt;&gt;"",IF(VLOOKUP($C20,'Booking Guest Information'!$B$21:$AD$170,Y$8,FALSE)&lt;&gt;"",VLOOKUP($C20,'Booking Guest Information'!$B$21:$AD$170,Y$8,FALSE),""),"")</f>
        <v/>
      </c>
      <c r="Z20" s="6" t="str">
        <f>IF($C20&lt;&gt;"",IF(VLOOKUP($C20,'Booking Guest Information'!$B$21:$AD$170,Z$8,FALSE)&lt;&gt;"",VLOOKUP($C20,'Booking Guest Information'!$B$21:$AD$170,Z$8,FALSE),""),"")</f>
        <v/>
      </c>
      <c r="AA20" s="6" t="str">
        <f>IF($C20&lt;&gt;"",IF(VLOOKUP($C20,'Booking Guest Information'!$B$21:$AD$170,AA$8,FALSE)&lt;&gt;"",VLOOKUP($C20,'Booking Guest Information'!$B$21:$AD$170,AA$8,FALSE),""),"")</f>
        <v/>
      </c>
      <c r="AB20" s="6" t="str">
        <f>IF($C20&lt;&gt;"",IF(VLOOKUP($C20,'Booking Guest Information'!$B$21:$AD$170,AB$8,FALSE)&lt;&gt;"",VLOOKUP($C20,'Booking Guest Information'!$B$21:$AD$170,AB$8,FALSE),""),"")</f>
        <v/>
      </c>
    </row>
    <row r="21" spans="2:28" x14ac:dyDescent="0.3">
      <c r="B21" s="64"/>
      <c r="C21" s="140" t="str">
        <f t="shared" si="2"/>
        <v/>
      </c>
      <c r="D21" s="6" t="str">
        <f>IF($C21&lt;&gt;"",IF(VLOOKUP($C21,'Booking Guest Information'!$B$21:$AD$170,D$8,FALSE)&lt;&gt;"",VLOOKUP($C21,'Booking Guest Information'!$B$21:$AD$170,D$8,FALSE),""),"")</f>
        <v/>
      </c>
      <c r="E21" s="6" t="str">
        <f>IF($C21&lt;&gt;"",IF(VLOOKUP($C21,'Booking Guest Information'!$B$21:$AD$170,E$8,FALSE)&lt;&gt;"",VLOOKUP($C21,'Booking Guest Information'!$B$21:$AD$170,E$8,FALSE),""),"")</f>
        <v/>
      </c>
      <c r="F21" s="6" t="str">
        <f>IF($C21&lt;&gt;"",IF(VLOOKUP($C21,'Booking Guest Information'!$B$21:$AD$170,F$8,FALSE)&lt;&gt;"",VLOOKUP($C21,'Booking Guest Information'!$B$21:$AD$170,F$8,FALSE),""),"")</f>
        <v/>
      </c>
      <c r="G21" s="81" t="str">
        <f>IF($C21&lt;&gt;"",IF(VLOOKUP($C21,'Booking Guest Information'!$B$21:$AD$170,G$8,FALSE)&lt;&gt;"",VLOOKUP($C21,'Booking Guest Information'!$B$21:$AD$170,G$8,FALSE),""),"")</f>
        <v/>
      </c>
      <c r="H21" s="6" t="str">
        <f>IF($C21&lt;&gt;"",IF(VLOOKUP($C21,'Booking Guest Information'!$B$21:$AD$170,H$8,FALSE)&lt;&gt;"",VLOOKUP($C21,'Booking Guest Information'!$B$21:$AD$170,H$8,FALSE),""),"")</f>
        <v/>
      </c>
      <c r="I21" s="6" t="str">
        <f>IF($C21&lt;&gt;"",IF(VLOOKUP($C21,'Booking Guest Information'!$B$21:$AD$170,I$8,FALSE)&lt;&gt;"",VLOOKUP($C21,'Booking Guest Information'!$B$21:$AD$170,I$8,FALSE),""),"")</f>
        <v/>
      </c>
      <c r="J21" s="6" t="str">
        <f>IF($C21&lt;&gt;"",IF(VLOOKUP($C21,'Booking Guest Information'!$B$21:$AD$170,J$8,FALSE)&lt;&gt;"",VLOOKUP($C21,'Booking Guest Information'!$B$21:$AD$170,J$8,FALSE),""),"")</f>
        <v/>
      </c>
      <c r="K21" s="81" t="str">
        <f>IF($C21&lt;&gt;"",IF(VLOOKUP($C21,'Booking Guest Information'!$B$21:$AD$170,K$8,FALSE)&lt;&gt;"",VLOOKUP($C21,'Booking Guest Information'!$B$21:$AD$170,K$8,FALSE),""),"")</f>
        <v/>
      </c>
      <c r="L21" s="8" t="str">
        <f>IF($C21&lt;&gt;"",IF(VLOOKUP($C21,'Booking Guest Information'!$B$21:$AD$170,L$8,FALSE)&lt;&gt;"",VLOOKUP($C21,'Booking Guest Information'!$B$21:$AD$170,L$8,FALSE),""),"")</f>
        <v/>
      </c>
      <c r="M21" s="81" t="str">
        <f>IF($C21&lt;&gt;"",IF(VLOOKUP($C21,'Booking Guest Information'!$B$21:$AD$170,M$8,FALSE)&lt;&gt;"",VLOOKUP($C21,'Booking Guest Information'!$B$21:$AD$170,M$8,FALSE),""),"")</f>
        <v/>
      </c>
      <c r="N21" s="6" t="str">
        <f>IF($C21&lt;&gt;"",IF(VLOOKUP($C21,'Booking Guest Information'!$B$21:$AD$170,N$8,FALSE)&lt;&gt;"",VLOOKUP($C21,'Booking Guest Information'!$B$21:$AD$170,N$8,FALSE),""),"")</f>
        <v/>
      </c>
      <c r="O21" s="6" t="str">
        <f>IF($C21&lt;&gt;"",IF(VLOOKUP($C21,'Booking Guest Information'!$B$21:$AD$170,O$8,FALSE)&lt;&gt;"",VLOOKUP($C21,'Booking Guest Information'!$B$21:$AD$170,O$8,FALSE),""),"")</f>
        <v/>
      </c>
      <c r="P21" s="6" t="str">
        <f>IF($C21&lt;&gt;"",IF(VLOOKUP($C21,'Booking Guest Information'!$B$21:$AD$170,P$8,FALSE)&lt;&gt;"",VLOOKUP($C21,'Booking Guest Information'!$B$21:$AD$170,P$8,FALSE),""),"")</f>
        <v/>
      </c>
      <c r="Q21" s="6" t="str">
        <f>IF($C21&lt;&gt;"",IF(VLOOKUP($C21,'Booking Guest Information'!$B$21:$AD$170,Q$8,FALSE)&lt;&gt;"",VLOOKUP($C21,'Booking Guest Information'!$B$21:$AD$170,Q$8,FALSE),""),"")</f>
        <v/>
      </c>
      <c r="R21" s="6" t="str">
        <f>IF($C21&lt;&gt;"",IF(VLOOKUP($C21,'Booking Guest Information'!$B$21:$AD$170,R$8,FALSE)&lt;&gt;"",VLOOKUP($C21,'Booking Guest Information'!$B$21:$AD$170,R$8,FALSE),""),"")</f>
        <v/>
      </c>
      <c r="S21" s="6" t="str">
        <f>IF($C21&lt;&gt;"",IF(VLOOKUP($C21,'Booking Guest Information'!$B$21:$AD$170,S$8,FALSE)&lt;&gt;"",VLOOKUP($C21,'Booking Guest Information'!$B$21:$AD$170,S$8,FALSE),""),"")</f>
        <v/>
      </c>
      <c r="T21" s="6" t="str">
        <f>IF($C21&lt;&gt;"",IF(VLOOKUP($C21,'Booking Guest Information'!$B$21:$AD$170,T$8,FALSE)&lt;&gt;"",VLOOKUP($C21,'Booking Guest Information'!$B$21:$AD$170,T$8,FALSE),""),"")</f>
        <v/>
      </c>
      <c r="U21" s="6" t="str">
        <f>IF($C21&lt;&gt;"",IF(VLOOKUP($C21,'Booking Guest Information'!$B$21:$AD$170,U$8,FALSE)&lt;&gt;"",VLOOKUP($C21,'Booking Guest Information'!$B$21:$AD$170,U$8,FALSE),""),"")</f>
        <v/>
      </c>
      <c r="V21" s="6" t="str">
        <f>IF($C21&lt;&gt;"",IF(VLOOKUP($C21,'Booking Guest Information'!$B$21:$AD$170,V$8,FALSE)&lt;&gt;"",VLOOKUP($C21,'Booking Guest Information'!$B$21:$AD$170,V$8,FALSE),""),"")</f>
        <v/>
      </c>
      <c r="W21" s="6" t="str">
        <f>IF($C21&lt;&gt;"",IF(VLOOKUP($C21,'Booking Guest Information'!$B$21:$AD$170,W$8,FALSE)&lt;&gt;"",VLOOKUP($C21,'Booking Guest Information'!$B$21:$AD$170,W$8,FALSE),""),"")</f>
        <v/>
      </c>
      <c r="X21" s="6" t="str">
        <f>IF($C21&lt;&gt;"",IF(VLOOKUP($C21,'Booking Guest Information'!$B$21:$AD$170,X$8,FALSE)&lt;&gt;"",VLOOKUP($C21,'Booking Guest Information'!$B$21:$AD$170,X$8,FALSE),""),"")</f>
        <v/>
      </c>
      <c r="Y21" s="6" t="str">
        <f>IF($C21&lt;&gt;"",IF(VLOOKUP($C21,'Booking Guest Information'!$B$21:$AD$170,Y$8,FALSE)&lt;&gt;"",VLOOKUP($C21,'Booking Guest Information'!$B$21:$AD$170,Y$8,FALSE),""),"")</f>
        <v/>
      </c>
      <c r="Z21" s="6" t="str">
        <f>IF($C21&lt;&gt;"",IF(VLOOKUP($C21,'Booking Guest Information'!$B$21:$AD$170,Z$8,FALSE)&lt;&gt;"",VLOOKUP($C21,'Booking Guest Information'!$B$21:$AD$170,Z$8,FALSE),""),"")</f>
        <v/>
      </c>
      <c r="AA21" s="6" t="str">
        <f>IF($C21&lt;&gt;"",IF(VLOOKUP($C21,'Booking Guest Information'!$B$21:$AD$170,AA$8,FALSE)&lt;&gt;"",VLOOKUP($C21,'Booking Guest Information'!$B$21:$AD$170,AA$8,FALSE),""),"")</f>
        <v/>
      </c>
      <c r="AB21" s="6" t="str">
        <f>IF($C21&lt;&gt;"",IF(VLOOKUP($C21,'Booking Guest Information'!$B$21:$AD$170,AB$8,FALSE)&lt;&gt;"",VLOOKUP($C21,'Booking Guest Information'!$B$21:$AD$170,AB$8,FALSE),""),"")</f>
        <v/>
      </c>
    </row>
    <row r="22" spans="2:28" x14ac:dyDescent="0.3">
      <c r="B22" s="64"/>
      <c r="C22" s="140" t="str">
        <f t="shared" si="2"/>
        <v/>
      </c>
      <c r="D22" s="6" t="str">
        <f>IF($C22&lt;&gt;"",IF(VLOOKUP($C22,'Booking Guest Information'!$B$21:$AD$170,D$8,FALSE)&lt;&gt;"",VLOOKUP($C22,'Booking Guest Information'!$B$21:$AD$170,D$8,FALSE),""),"")</f>
        <v/>
      </c>
      <c r="E22" s="6" t="str">
        <f>IF($C22&lt;&gt;"",IF(VLOOKUP($C22,'Booking Guest Information'!$B$21:$AD$170,E$8,FALSE)&lt;&gt;"",VLOOKUP($C22,'Booking Guest Information'!$B$21:$AD$170,E$8,FALSE),""),"")</f>
        <v/>
      </c>
      <c r="F22" s="6" t="str">
        <f>IF($C22&lt;&gt;"",IF(VLOOKUP($C22,'Booking Guest Information'!$B$21:$AD$170,F$8,FALSE)&lt;&gt;"",VLOOKUP($C22,'Booking Guest Information'!$B$21:$AD$170,F$8,FALSE),""),"")</f>
        <v/>
      </c>
      <c r="G22" s="81" t="str">
        <f>IF($C22&lt;&gt;"",IF(VLOOKUP($C22,'Booking Guest Information'!$B$21:$AD$170,G$8,FALSE)&lt;&gt;"",VLOOKUP($C22,'Booking Guest Information'!$B$21:$AD$170,G$8,FALSE),""),"")</f>
        <v/>
      </c>
      <c r="H22" s="6" t="str">
        <f>IF($C22&lt;&gt;"",IF(VLOOKUP($C22,'Booking Guest Information'!$B$21:$AD$170,H$8,FALSE)&lt;&gt;"",VLOOKUP($C22,'Booking Guest Information'!$B$21:$AD$170,H$8,FALSE),""),"")</f>
        <v/>
      </c>
      <c r="I22" s="6" t="str">
        <f>IF($C22&lt;&gt;"",IF(VLOOKUP($C22,'Booking Guest Information'!$B$21:$AD$170,I$8,FALSE)&lt;&gt;"",VLOOKUP($C22,'Booking Guest Information'!$B$21:$AD$170,I$8,FALSE),""),"")</f>
        <v/>
      </c>
      <c r="J22" s="6" t="str">
        <f>IF($C22&lt;&gt;"",IF(VLOOKUP($C22,'Booking Guest Information'!$B$21:$AD$170,J$8,FALSE)&lt;&gt;"",VLOOKUP($C22,'Booking Guest Information'!$B$21:$AD$170,J$8,FALSE),""),"")</f>
        <v/>
      </c>
      <c r="K22" s="81" t="str">
        <f>IF($C22&lt;&gt;"",IF(VLOOKUP($C22,'Booking Guest Information'!$B$21:$AD$170,K$8,FALSE)&lt;&gt;"",VLOOKUP($C22,'Booking Guest Information'!$B$21:$AD$170,K$8,FALSE),""),"")</f>
        <v/>
      </c>
      <c r="L22" s="8" t="str">
        <f>IF($C22&lt;&gt;"",IF(VLOOKUP($C22,'Booking Guest Information'!$B$21:$AD$170,L$8,FALSE)&lt;&gt;"",VLOOKUP($C22,'Booking Guest Information'!$B$21:$AD$170,L$8,FALSE),""),"")</f>
        <v/>
      </c>
      <c r="M22" s="81" t="str">
        <f>IF($C22&lt;&gt;"",IF(VLOOKUP($C22,'Booking Guest Information'!$B$21:$AD$170,M$8,FALSE)&lt;&gt;"",VLOOKUP($C22,'Booking Guest Information'!$B$21:$AD$170,M$8,FALSE),""),"")</f>
        <v/>
      </c>
      <c r="N22" s="6" t="str">
        <f>IF($C22&lt;&gt;"",IF(VLOOKUP($C22,'Booking Guest Information'!$B$21:$AD$170,N$8,FALSE)&lt;&gt;"",VLOOKUP($C22,'Booking Guest Information'!$B$21:$AD$170,N$8,FALSE),""),"")</f>
        <v/>
      </c>
      <c r="O22" s="6" t="str">
        <f>IF($C22&lt;&gt;"",IF(VLOOKUP($C22,'Booking Guest Information'!$B$21:$AD$170,O$8,FALSE)&lt;&gt;"",VLOOKUP($C22,'Booking Guest Information'!$B$21:$AD$170,O$8,FALSE),""),"")</f>
        <v/>
      </c>
      <c r="P22" s="6" t="str">
        <f>IF($C22&lt;&gt;"",IF(VLOOKUP($C22,'Booking Guest Information'!$B$21:$AD$170,P$8,FALSE)&lt;&gt;"",VLOOKUP($C22,'Booking Guest Information'!$B$21:$AD$170,P$8,FALSE),""),"")</f>
        <v/>
      </c>
      <c r="Q22" s="6" t="str">
        <f>IF($C22&lt;&gt;"",IF(VLOOKUP($C22,'Booking Guest Information'!$B$21:$AD$170,Q$8,FALSE)&lt;&gt;"",VLOOKUP($C22,'Booking Guest Information'!$B$21:$AD$170,Q$8,FALSE),""),"")</f>
        <v/>
      </c>
      <c r="R22" s="6" t="str">
        <f>IF($C22&lt;&gt;"",IF(VLOOKUP($C22,'Booking Guest Information'!$B$21:$AD$170,R$8,FALSE)&lt;&gt;"",VLOOKUP($C22,'Booking Guest Information'!$B$21:$AD$170,R$8,FALSE),""),"")</f>
        <v/>
      </c>
      <c r="S22" s="6" t="str">
        <f>IF($C22&lt;&gt;"",IF(VLOOKUP($C22,'Booking Guest Information'!$B$21:$AD$170,S$8,FALSE)&lt;&gt;"",VLOOKUP($C22,'Booking Guest Information'!$B$21:$AD$170,S$8,FALSE),""),"")</f>
        <v/>
      </c>
      <c r="T22" s="6" t="str">
        <f>IF($C22&lt;&gt;"",IF(VLOOKUP($C22,'Booking Guest Information'!$B$21:$AD$170,T$8,FALSE)&lt;&gt;"",VLOOKUP($C22,'Booking Guest Information'!$B$21:$AD$170,T$8,FALSE),""),"")</f>
        <v/>
      </c>
      <c r="U22" s="6" t="str">
        <f>IF($C22&lt;&gt;"",IF(VLOOKUP($C22,'Booking Guest Information'!$B$21:$AD$170,U$8,FALSE)&lt;&gt;"",VLOOKUP($C22,'Booking Guest Information'!$B$21:$AD$170,U$8,FALSE),""),"")</f>
        <v/>
      </c>
      <c r="V22" s="6" t="str">
        <f>IF($C22&lt;&gt;"",IF(VLOOKUP($C22,'Booking Guest Information'!$B$21:$AD$170,V$8,FALSE)&lt;&gt;"",VLOOKUP($C22,'Booking Guest Information'!$B$21:$AD$170,V$8,FALSE),""),"")</f>
        <v/>
      </c>
      <c r="W22" s="6" t="str">
        <f>IF($C22&lt;&gt;"",IF(VLOOKUP($C22,'Booking Guest Information'!$B$21:$AD$170,W$8,FALSE)&lt;&gt;"",VLOOKUP($C22,'Booking Guest Information'!$B$21:$AD$170,W$8,FALSE),""),"")</f>
        <v/>
      </c>
      <c r="X22" s="6" t="str">
        <f>IF($C22&lt;&gt;"",IF(VLOOKUP($C22,'Booking Guest Information'!$B$21:$AD$170,X$8,FALSE)&lt;&gt;"",VLOOKUP($C22,'Booking Guest Information'!$B$21:$AD$170,X$8,FALSE),""),"")</f>
        <v/>
      </c>
      <c r="Y22" s="6" t="str">
        <f>IF($C22&lt;&gt;"",IF(VLOOKUP($C22,'Booking Guest Information'!$B$21:$AD$170,Y$8,FALSE)&lt;&gt;"",VLOOKUP($C22,'Booking Guest Information'!$B$21:$AD$170,Y$8,FALSE),""),"")</f>
        <v/>
      </c>
      <c r="Z22" s="6" t="str">
        <f>IF($C22&lt;&gt;"",IF(VLOOKUP($C22,'Booking Guest Information'!$B$21:$AD$170,Z$8,FALSE)&lt;&gt;"",VLOOKUP($C22,'Booking Guest Information'!$B$21:$AD$170,Z$8,FALSE),""),"")</f>
        <v/>
      </c>
      <c r="AA22" s="6" t="str">
        <f>IF($C22&lt;&gt;"",IF(VLOOKUP($C22,'Booking Guest Information'!$B$21:$AD$170,AA$8,FALSE)&lt;&gt;"",VLOOKUP($C22,'Booking Guest Information'!$B$21:$AD$170,AA$8,FALSE),""),"")</f>
        <v/>
      </c>
      <c r="AB22" s="6" t="str">
        <f>IF($C22&lt;&gt;"",IF(VLOOKUP($C22,'Booking Guest Information'!$B$21:$AD$170,AB$8,FALSE)&lt;&gt;"",VLOOKUP($C22,'Booking Guest Information'!$B$21:$AD$170,AB$8,FALSE),""),"")</f>
        <v/>
      </c>
    </row>
    <row r="23" spans="2:28" x14ac:dyDescent="0.3">
      <c r="B23" s="64"/>
      <c r="C23" s="140" t="str">
        <f t="shared" si="2"/>
        <v/>
      </c>
      <c r="D23" s="6" t="str">
        <f>IF($C23&lt;&gt;"",IF(VLOOKUP($C23,'Booking Guest Information'!$B$21:$AD$170,D$8,FALSE)&lt;&gt;"",VLOOKUP($C23,'Booking Guest Information'!$B$21:$AD$170,D$8,FALSE),""),"")</f>
        <v/>
      </c>
      <c r="E23" s="6" t="str">
        <f>IF($C23&lt;&gt;"",IF(VLOOKUP($C23,'Booking Guest Information'!$B$21:$AD$170,E$8,FALSE)&lt;&gt;"",VLOOKUP($C23,'Booking Guest Information'!$B$21:$AD$170,E$8,FALSE),""),"")</f>
        <v/>
      </c>
      <c r="F23" s="6" t="str">
        <f>IF($C23&lt;&gt;"",IF(VLOOKUP($C23,'Booking Guest Information'!$B$21:$AD$170,F$8,FALSE)&lt;&gt;"",VLOOKUP($C23,'Booking Guest Information'!$B$21:$AD$170,F$8,FALSE),""),"")</f>
        <v/>
      </c>
      <c r="G23" s="81" t="str">
        <f>IF($C23&lt;&gt;"",IF(VLOOKUP($C23,'Booking Guest Information'!$B$21:$AD$170,G$8,FALSE)&lt;&gt;"",VLOOKUP($C23,'Booking Guest Information'!$B$21:$AD$170,G$8,FALSE),""),"")</f>
        <v/>
      </c>
      <c r="H23" s="6" t="str">
        <f>IF($C23&lt;&gt;"",IF(VLOOKUP($C23,'Booking Guest Information'!$B$21:$AD$170,H$8,FALSE)&lt;&gt;"",VLOOKUP($C23,'Booking Guest Information'!$B$21:$AD$170,H$8,FALSE),""),"")</f>
        <v/>
      </c>
      <c r="I23" s="6" t="str">
        <f>IF($C23&lt;&gt;"",IF(VLOOKUP($C23,'Booking Guest Information'!$B$21:$AD$170,I$8,FALSE)&lt;&gt;"",VLOOKUP($C23,'Booking Guest Information'!$B$21:$AD$170,I$8,FALSE),""),"")</f>
        <v/>
      </c>
      <c r="J23" s="6" t="str">
        <f>IF($C23&lt;&gt;"",IF(VLOOKUP($C23,'Booking Guest Information'!$B$21:$AD$170,J$8,FALSE)&lt;&gt;"",VLOOKUP($C23,'Booking Guest Information'!$B$21:$AD$170,J$8,FALSE),""),"")</f>
        <v/>
      </c>
      <c r="K23" s="81" t="str">
        <f>IF($C23&lt;&gt;"",IF(VLOOKUP($C23,'Booking Guest Information'!$B$21:$AD$170,K$8,FALSE)&lt;&gt;"",VLOOKUP($C23,'Booking Guest Information'!$B$21:$AD$170,K$8,FALSE),""),"")</f>
        <v/>
      </c>
      <c r="L23" s="8" t="str">
        <f>IF($C23&lt;&gt;"",IF(VLOOKUP($C23,'Booking Guest Information'!$B$21:$AD$170,L$8,FALSE)&lt;&gt;"",VLOOKUP($C23,'Booking Guest Information'!$B$21:$AD$170,L$8,FALSE),""),"")</f>
        <v/>
      </c>
      <c r="M23" s="81" t="str">
        <f>IF($C23&lt;&gt;"",IF(VLOOKUP($C23,'Booking Guest Information'!$B$21:$AD$170,M$8,FALSE)&lt;&gt;"",VLOOKUP($C23,'Booking Guest Information'!$B$21:$AD$170,M$8,FALSE),""),"")</f>
        <v/>
      </c>
      <c r="N23" s="6" t="str">
        <f>IF($C23&lt;&gt;"",IF(VLOOKUP($C23,'Booking Guest Information'!$B$21:$AD$170,N$8,FALSE)&lt;&gt;"",VLOOKUP($C23,'Booking Guest Information'!$B$21:$AD$170,N$8,FALSE),""),"")</f>
        <v/>
      </c>
      <c r="O23" s="6" t="str">
        <f>IF($C23&lt;&gt;"",IF(VLOOKUP($C23,'Booking Guest Information'!$B$21:$AD$170,O$8,FALSE)&lt;&gt;"",VLOOKUP($C23,'Booking Guest Information'!$B$21:$AD$170,O$8,FALSE),""),"")</f>
        <v/>
      </c>
      <c r="P23" s="6" t="str">
        <f>IF($C23&lt;&gt;"",IF(VLOOKUP($C23,'Booking Guest Information'!$B$21:$AD$170,P$8,FALSE)&lt;&gt;"",VLOOKUP($C23,'Booking Guest Information'!$B$21:$AD$170,P$8,FALSE),""),"")</f>
        <v/>
      </c>
      <c r="Q23" s="6" t="str">
        <f>IF($C23&lt;&gt;"",IF(VLOOKUP($C23,'Booking Guest Information'!$B$21:$AD$170,Q$8,FALSE)&lt;&gt;"",VLOOKUP($C23,'Booking Guest Information'!$B$21:$AD$170,Q$8,FALSE),""),"")</f>
        <v/>
      </c>
      <c r="R23" s="6" t="str">
        <f>IF($C23&lt;&gt;"",IF(VLOOKUP($C23,'Booking Guest Information'!$B$21:$AD$170,R$8,FALSE)&lt;&gt;"",VLOOKUP($C23,'Booking Guest Information'!$B$21:$AD$170,R$8,FALSE),""),"")</f>
        <v/>
      </c>
      <c r="S23" s="6" t="str">
        <f>IF($C23&lt;&gt;"",IF(VLOOKUP($C23,'Booking Guest Information'!$B$21:$AD$170,S$8,FALSE)&lt;&gt;"",VLOOKUP($C23,'Booking Guest Information'!$B$21:$AD$170,S$8,FALSE),""),"")</f>
        <v/>
      </c>
      <c r="T23" s="6" t="str">
        <f>IF($C23&lt;&gt;"",IF(VLOOKUP($C23,'Booking Guest Information'!$B$21:$AD$170,T$8,FALSE)&lt;&gt;"",VLOOKUP($C23,'Booking Guest Information'!$B$21:$AD$170,T$8,FALSE),""),"")</f>
        <v/>
      </c>
      <c r="U23" s="6" t="str">
        <f>IF($C23&lt;&gt;"",IF(VLOOKUP($C23,'Booking Guest Information'!$B$21:$AD$170,U$8,FALSE)&lt;&gt;"",VLOOKUP($C23,'Booking Guest Information'!$B$21:$AD$170,U$8,FALSE),""),"")</f>
        <v/>
      </c>
      <c r="V23" s="6" t="str">
        <f>IF($C23&lt;&gt;"",IF(VLOOKUP($C23,'Booking Guest Information'!$B$21:$AD$170,V$8,FALSE)&lt;&gt;"",VLOOKUP($C23,'Booking Guest Information'!$B$21:$AD$170,V$8,FALSE),""),"")</f>
        <v/>
      </c>
      <c r="W23" s="6" t="str">
        <f>IF($C23&lt;&gt;"",IF(VLOOKUP($C23,'Booking Guest Information'!$B$21:$AD$170,W$8,FALSE)&lt;&gt;"",VLOOKUP($C23,'Booking Guest Information'!$B$21:$AD$170,W$8,FALSE),""),"")</f>
        <v/>
      </c>
      <c r="X23" s="6" t="str">
        <f>IF($C23&lt;&gt;"",IF(VLOOKUP($C23,'Booking Guest Information'!$B$21:$AD$170,X$8,FALSE)&lt;&gt;"",VLOOKUP($C23,'Booking Guest Information'!$B$21:$AD$170,X$8,FALSE),""),"")</f>
        <v/>
      </c>
      <c r="Y23" s="6" t="str">
        <f>IF($C23&lt;&gt;"",IF(VLOOKUP($C23,'Booking Guest Information'!$B$21:$AD$170,Y$8,FALSE)&lt;&gt;"",VLOOKUP($C23,'Booking Guest Information'!$B$21:$AD$170,Y$8,FALSE),""),"")</f>
        <v/>
      </c>
      <c r="Z23" s="6" t="str">
        <f>IF($C23&lt;&gt;"",IF(VLOOKUP($C23,'Booking Guest Information'!$B$21:$AD$170,Z$8,FALSE)&lt;&gt;"",VLOOKUP($C23,'Booking Guest Information'!$B$21:$AD$170,Z$8,FALSE),""),"")</f>
        <v/>
      </c>
      <c r="AA23" s="6" t="str">
        <f>IF($C23&lt;&gt;"",IF(VLOOKUP($C23,'Booking Guest Information'!$B$21:$AD$170,AA$8,FALSE)&lt;&gt;"",VLOOKUP($C23,'Booking Guest Information'!$B$21:$AD$170,AA$8,FALSE),""),"")</f>
        <v/>
      </c>
      <c r="AB23" s="6" t="str">
        <f>IF($C23&lt;&gt;"",IF(VLOOKUP($C23,'Booking Guest Information'!$B$21:$AD$170,AB$8,FALSE)&lt;&gt;"",VLOOKUP($C23,'Booking Guest Information'!$B$21:$AD$170,AB$8,FALSE),""),"")</f>
        <v/>
      </c>
    </row>
    <row r="24" spans="2:28" x14ac:dyDescent="0.3">
      <c r="B24" s="64"/>
      <c r="C24" s="140" t="str">
        <f t="shared" si="2"/>
        <v/>
      </c>
      <c r="D24" s="6" t="str">
        <f>IF($C24&lt;&gt;"",IF(VLOOKUP($C24,'Booking Guest Information'!$B$21:$AD$170,D$8,FALSE)&lt;&gt;"",VLOOKUP($C24,'Booking Guest Information'!$B$21:$AD$170,D$8,FALSE),""),"")</f>
        <v/>
      </c>
      <c r="E24" s="6" t="str">
        <f>IF($C24&lt;&gt;"",IF(VLOOKUP($C24,'Booking Guest Information'!$B$21:$AD$170,E$8,FALSE)&lt;&gt;"",VLOOKUP($C24,'Booking Guest Information'!$B$21:$AD$170,E$8,FALSE),""),"")</f>
        <v/>
      </c>
      <c r="F24" s="6" t="str">
        <f>IF($C24&lt;&gt;"",IF(VLOOKUP($C24,'Booking Guest Information'!$B$21:$AD$170,F$8,FALSE)&lt;&gt;"",VLOOKUP($C24,'Booking Guest Information'!$B$21:$AD$170,F$8,FALSE),""),"")</f>
        <v/>
      </c>
      <c r="G24" s="81" t="str">
        <f>IF($C24&lt;&gt;"",IF(VLOOKUP($C24,'Booking Guest Information'!$B$21:$AD$170,G$8,FALSE)&lt;&gt;"",VLOOKUP($C24,'Booking Guest Information'!$B$21:$AD$170,G$8,FALSE),""),"")</f>
        <v/>
      </c>
      <c r="H24" s="6" t="str">
        <f>IF($C24&lt;&gt;"",IF(VLOOKUP($C24,'Booking Guest Information'!$B$21:$AD$170,H$8,FALSE)&lt;&gt;"",VLOOKUP($C24,'Booking Guest Information'!$B$21:$AD$170,H$8,FALSE),""),"")</f>
        <v/>
      </c>
      <c r="I24" s="6" t="str">
        <f>IF($C24&lt;&gt;"",IF(VLOOKUP($C24,'Booking Guest Information'!$B$21:$AD$170,I$8,FALSE)&lt;&gt;"",VLOOKUP($C24,'Booking Guest Information'!$B$21:$AD$170,I$8,FALSE),""),"")</f>
        <v/>
      </c>
      <c r="J24" s="6" t="str">
        <f>IF($C24&lt;&gt;"",IF(VLOOKUP($C24,'Booking Guest Information'!$B$21:$AD$170,J$8,FALSE)&lt;&gt;"",VLOOKUP($C24,'Booking Guest Information'!$B$21:$AD$170,J$8,FALSE),""),"")</f>
        <v/>
      </c>
      <c r="K24" s="81" t="str">
        <f>IF($C24&lt;&gt;"",IF(VLOOKUP($C24,'Booking Guest Information'!$B$21:$AD$170,K$8,FALSE)&lt;&gt;"",VLOOKUP($C24,'Booking Guest Information'!$B$21:$AD$170,K$8,FALSE),""),"")</f>
        <v/>
      </c>
      <c r="L24" s="8" t="str">
        <f>IF($C24&lt;&gt;"",IF(VLOOKUP($C24,'Booking Guest Information'!$B$21:$AD$170,L$8,FALSE)&lt;&gt;"",VLOOKUP($C24,'Booking Guest Information'!$B$21:$AD$170,L$8,FALSE),""),"")</f>
        <v/>
      </c>
      <c r="M24" s="81" t="str">
        <f>IF($C24&lt;&gt;"",IF(VLOOKUP($C24,'Booking Guest Information'!$B$21:$AD$170,M$8,FALSE)&lt;&gt;"",VLOOKUP($C24,'Booking Guest Information'!$B$21:$AD$170,M$8,FALSE),""),"")</f>
        <v/>
      </c>
      <c r="N24" s="6" t="str">
        <f>IF($C24&lt;&gt;"",IF(VLOOKUP($C24,'Booking Guest Information'!$B$21:$AD$170,N$8,FALSE)&lt;&gt;"",VLOOKUP($C24,'Booking Guest Information'!$B$21:$AD$170,N$8,FALSE),""),"")</f>
        <v/>
      </c>
      <c r="O24" s="6" t="str">
        <f>IF($C24&lt;&gt;"",IF(VLOOKUP($C24,'Booking Guest Information'!$B$21:$AD$170,O$8,FALSE)&lt;&gt;"",VLOOKUP($C24,'Booking Guest Information'!$B$21:$AD$170,O$8,FALSE),""),"")</f>
        <v/>
      </c>
      <c r="P24" s="6" t="str">
        <f>IF($C24&lt;&gt;"",IF(VLOOKUP($C24,'Booking Guest Information'!$B$21:$AD$170,P$8,FALSE)&lt;&gt;"",VLOOKUP($C24,'Booking Guest Information'!$B$21:$AD$170,P$8,FALSE),""),"")</f>
        <v/>
      </c>
      <c r="Q24" s="6" t="str">
        <f>IF($C24&lt;&gt;"",IF(VLOOKUP($C24,'Booking Guest Information'!$B$21:$AD$170,Q$8,FALSE)&lt;&gt;"",VLOOKUP($C24,'Booking Guest Information'!$B$21:$AD$170,Q$8,FALSE),""),"")</f>
        <v/>
      </c>
      <c r="R24" s="6" t="str">
        <f>IF($C24&lt;&gt;"",IF(VLOOKUP($C24,'Booking Guest Information'!$B$21:$AD$170,R$8,FALSE)&lt;&gt;"",VLOOKUP($C24,'Booking Guest Information'!$B$21:$AD$170,R$8,FALSE),""),"")</f>
        <v/>
      </c>
      <c r="S24" s="6" t="str">
        <f>IF($C24&lt;&gt;"",IF(VLOOKUP($C24,'Booking Guest Information'!$B$21:$AD$170,S$8,FALSE)&lt;&gt;"",VLOOKUP($C24,'Booking Guest Information'!$B$21:$AD$170,S$8,FALSE),""),"")</f>
        <v/>
      </c>
      <c r="T24" s="6" t="str">
        <f>IF($C24&lt;&gt;"",IF(VLOOKUP($C24,'Booking Guest Information'!$B$21:$AD$170,T$8,FALSE)&lt;&gt;"",VLOOKUP($C24,'Booking Guest Information'!$B$21:$AD$170,T$8,FALSE),""),"")</f>
        <v/>
      </c>
      <c r="U24" s="6" t="str">
        <f>IF($C24&lt;&gt;"",IF(VLOOKUP($C24,'Booking Guest Information'!$B$21:$AD$170,U$8,FALSE)&lt;&gt;"",VLOOKUP($C24,'Booking Guest Information'!$B$21:$AD$170,U$8,FALSE),""),"")</f>
        <v/>
      </c>
      <c r="V24" s="6" t="str">
        <f>IF($C24&lt;&gt;"",IF(VLOOKUP($C24,'Booking Guest Information'!$B$21:$AD$170,V$8,FALSE)&lt;&gt;"",VLOOKUP($C24,'Booking Guest Information'!$B$21:$AD$170,V$8,FALSE),""),"")</f>
        <v/>
      </c>
      <c r="W24" s="6" t="str">
        <f>IF($C24&lt;&gt;"",IF(VLOOKUP($C24,'Booking Guest Information'!$B$21:$AD$170,W$8,FALSE)&lt;&gt;"",VLOOKUP($C24,'Booking Guest Information'!$B$21:$AD$170,W$8,FALSE),""),"")</f>
        <v/>
      </c>
      <c r="X24" s="6" t="str">
        <f>IF($C24&lt;&gt;"",IF(VLOOKUP($C24,'Booking Guest Information'!$B$21:$AD$170,X$8,FALSE)&lt;&gt;"",VLOOKUP($C24,'Booking Guest Information'!$B$21:$AD$170,X$8,FALSE),""),"")</f>
        <v/>
      </c>
      <c r="Y24" s="6" t="str">
        <f>IF($C24&lt;&gt;"",IF(VLOOKUP($C24,'Booking Guest Information'!$B$21:$AD$170,Y$8,FALSE)&lt;&gt;"",VLOOKUP($C24,'Booking Guest Information'!$B$21:$AD$170,Y$8,FALSE),""),"")</f>
        <v/>
      </c>
      <c r="Z24" s="6" t="str">
        <f>IF($C24&lt;&gt;"",IF(VLOOKUP($C24,'Booking Guest Information'!$B$21:$AD$170,Z$8,FALSE)&lt;&gt;"",VLOOKUP($C24,'Booking Guest Information'!$B$21:$AD$170,Z$8,FALSE),""),"")</f>
        <v/>
      </c>
      <c r="AA24" s="6" t="str">
        <f>IF($C24&lt;&gt;"",IF(VLOOKUP($C24,'Booking Guest Information'!$B$21:$AD$170,AA$8,FALSE)&lt;&gt;"",VLOOKUP($C24,'Booking Guest Information'!$B$21:$AD$170,AA$8,FALSE),""),"")</f>
        <v/>
      </c>
      <c r="AB24" s="6" t="str">
        <f>IF($C24&lt;&gt;"",IF(VLOOKUP($C24,'Booking Guest Information'!$B$21:$AD$170,AB$8,FALSE)&lt;&gt;"",VLOOKUP($C24,'Booking Guest Information'!$B$21:$AD$170,AB$8,FALSE),""),"")</f>
        <v/>
      </c>
    </row>
    <row r="25" spans="2:28" x14ac:dyDescent="0.3">
      <c r="B25" s="64"/>
      <c r="C25" s="140" t="str">
        <f t="shared" si="2"/>
        <v/>
      </c>
      <c r="D25" s="6" t="str">
        <f>IF($C25&lt;&gt;"",IF(VLOOKUP($C25,'Booking Guest Information'!$B$21:$AD$170,D$8,FALSE)&lt;&gt;"",VLOOKUP($C25,'Booking Guest Information'!$B$21:$AD$170,D$8,FALSE),""),"")</f>
        <v/>
      </c>
      <c r="E25" s="6" t="str">
        <f>IF($C25&lt;&gt;"",IF(VLOOKUP($C25,'Booking Guest Information'!$B$21:$AD$170,E$8,FALSE)&lt;&gt;"",VLOOKUP($C25,'Booking Guest Information'!$B$21:$AD$170,E$8,FALSE),""),"")</f>
        <v/>
      </c>
      <c r="F25" s="6" t="str">
        <f>IF($C25&lt;&gt;"",IF(VLOOKUP($C25,'Booking Guest Information'!$B$21:$AD$170,F$8,FALSE)&lt;&gt;"",VLOOKUP($C25,'Booking Guest Information'!$B$21:$AD$170,F$8,FALSE),""),"")</f>
        <v/>
      </c>
      <c r="G25" s="81" t="str">
        <f>IF($C25&lt;&gt;"",IF(VLOOKUP($C25,'Booking Guest Information'!$B$21:$AD$170,G$8,FALSE)&lt;&gt;"",VLOOKUP($C25,'Booking Guest Information'!$B$21:$AD$170,G$8,FALSE),""),"")</f>
        <v/>
      </c>
      <c r="H25" s="6" t="str">
        <f>IF($C25&lt;&gt;"",IF(VLOOKUP($C25,'Booking Guest Information'!$B$21:$AD$170,H$8,FALSE)&lt;&gt;"",VLOOKUP($C25,'Booking Guest Information'!$B$21:$AD$170,H$8,FALSE),""),"")</f>
        <v/>
      </c>
      <c r="I25" s="6" t="str">
        <f>IF($C25&lt;&gt;"",IF(VLOOKUP($C25,'Booking Guest Information'!$B$21:$AD$170,I$8,FALSE)&lt;&gt;"",VLOOKUP($C25,'Booking Guest Information'!$B$21:$AD$170,I$8,FALSE),""),"")</f>
        <v/>
      </c>
      <c r="J25" s="6" t="str">
        <f>IF($C25&lt;&gt;"",IF(VLOOKUP($C25,'Booking Guest Information'!$B$21:$AD$170,J$8,FALSE)&lt;&gt;"",VLOOKUP($C25,'Booking Guest Information'!$B$21:$AD$170,J$8,FALSE),""),"")</f>
        <v/>
      </c>
      <c r="K25" s="81" t="str">
        <f>IF($C25&lt;&gt;"",IF(VLOOKUP($C25,'Booking Guest Information'!$B$21:$AD$170,K$8,FALSE)&lt;&gt;"",VLOOKUP($C25,'Booking Guest Information'!$B$21:$AD$170,K$8,FALSE),""),"")</f>
        <v/>
      </c>
      <c r="L25" s="8" t="str">
        <f>IF($C25&lt;&gt;"",IF(VLOOKUP($C25,'Booking Guest Information'!$B$21:$AD$170,L$8,FALSE)&lt;&gt;"",VLOOKUP($C25,'Booking Guest Information'!$B$21:$AD$170,L$8,FALSE),""),"")</f>
        <v/>
      </c>
      <c r="M25" s="81" t="str">
        <f>IF($C25&lt;&gt;"",IF(VLOOKUP($C25,'Booking Guest Information'!$B$21:$AD$170,M$8,FALSE)&lt;&gt;"",VLOOKUP($C25,'Booking Guest Information'!$B$21:$AD$170,M$8,FALSE),""),"")</f>
        <v/>
      </c>
      <c r="N25" s="6" t="str">
        <f>IF($C25&lt;&gt;"",IF(VLOOKUP($C25,'Booking Guest Information'!$B$21:$AD$170,N$8,FALSE)&lt;&gt;"",VLOOKUP($C25,'Booking Guest Information'!$B$21:$AD$170,N$8,FALSE),""),"")</f>
        <v/>
      </c>
      <c r="O25" s="6" t="str">
        <f>IF($C25&lt;&gt;"",IF(VLOOKUP($C25,'Booking Guest Information'!$B$21:$AD$170,O$8,FALSE)&lt;&gt;"",VLOOKUP($C25,'Booking Guest Information'!$B$21:$AD$170,O$8,FALSE),""),"")</f>
        <v/>
      </c>
      <c r="P25" s="6" t="str">
        <f>IF($C25&lt;&gt;"",IF(VLOOKUP($C25,'Booking Guest Information'!$B$21:$AD$170,P$8,FALSE)&lt;&gt;"",VLOOKUP($C25,'Booking Guest Information'!$B$21:$AD$170,P$8,FALSE),""),"")</f>
        <v/>
      </c>
      <c r="Q25" s="6" t="str">
        <f>IF($C25&lt;&gt;"",IF(VLOOKUP($C25,'Booking Guest Information'!$B$21:$AD$170,Q$8,FALSE)&lt;&gt;"",VLOOKUP($C25,'Booking Guest Information'!$B$21:$AD$170,Q$8,FALSE),""),"")</f>
        <v/>
      </c>
      <c r="R25" s="6" t="str">
        <f>IF($C25&lt;&gt;"",IF(VLOOKUP($C25,'Booking Guest Information'!$B$21:$AD$170,R$8,FALSE)&lt;&gt;"",VLOOKUP($C25,'Booking Guest Information'!$B$21:$AD$170,R$8,FALSE),""),"")</f>
        <v/>
      </c>
      <c r="S25" s="6" t="str">
        <f>IF($C25&lt;&gt;"",IF(VLOOKUP($C25,'Booking Guest Information'!$B$21:$AD$170,S$8,FALSE)&lt;&gt;"",VLOOKUP($C25,'Booking Guest Information'!$B$21:$AD$170,S$8,FALSE),""),"")</f>
        <v/>
      </c>
      <c r="T25" s="6" t="str">
        <f>IF($C25&lt;&gt;"",IF(VLOOKUP($C25,'Booking Guest Information'!$B$21:$AD$170,T$8,FALSE)&lt;&gt;"",VLOOKUP($C25,'Booking Guest Information'!$B$21:$AD$170,T$8,FALSE),""),"")</f>
        <v/>
      </c>
      <c r="U25" s="6" t="str">
        <f>IF($C25&lt;&gt;"",IF(VLOOKUP($C25,'Booking Guest Information'!$B$21:$AD$170,U$8,FALSE)&lt;&gt;"",VLOOKUP($C25,'Booking Guest Information'!$B$21:$AD$170,U$8,FALSE),""),"")</f>
        <v/>
      </c>
      <c r="V25" s="6" t="str">
        <f>IF($C25&lt;&gt;"",IF(VLOOKUP($C25,'Booking Guest Information'!$B$21:$AD$170,V$8,FALSE)&lt;&gt;"",VLOOKUP($C25,'Booking Guest Information'!$B$21:$AD$170,V$8,FALSE),""),"")</f>
        <v/>
      </c>
      <c r="W25" s="6" t="str">
        <f>IF($C25&lt;&gt;"",IF(VLOOKUP($C25,'Booking Guest Information'!$B$21:$AD$170,W$8,FALSE)&lt;&gt;"",VLOOKUP($C25,'Booking Guest Information'!$B$21:$AD$170,W$8,FALSE),""),"")</f>
        <v/>
      </c>
      <c r="X25" s="6" t="str">
        <f>IF($C25&lt;&gt;"",IF(VLOOKUP($C25,'Booking Guest Information'!$B$21:$AD$170,X$8,FALSE)&lt;&gt;"",VLOOKUP($C25,'Booking Guest Information'!$B$21:$AD$170,X$8,FALSE),""),"")</f>
        <v/>
      </c>
      <c r="Y25" s="6" t="str">
        <f>IF($C25&lt;&gt;"",IF(VLOOKUP($C25,'Booking Guest Information'!$B$21:$AD$170,Y$8,FALSE)&lt;&gt;"",VLOOKUP($C25,'Booking Guest Information'!$B$21:$AD$170,Y$8,FALSE),""),"")</f>
        <v/>
      </c>
      <c r="Z25" s="6" t="str">
        <f>IF($C25&lt;&gt;"",IF(VLOOKUP($C25,'Booking Guest Information'!$B$21:$AD$170,Z$8,FALSE)&lt;&gt;"",VLOOKUP($C25,'Booking Guest Information'!$B$21:$AD$170,Z$8,FALSE),""),"")</f>
        <v/>
      </c>
      <c r="AA25" s="6" t="str">
        <f>IF($C25&lt;&gt;"",IF(VLOOKUP($C25,'Booking Guest Information'!$B$21:$AD$170,AA$8,FALSE)&lt;&gt;"",VLOOKUP($C25,'Booking Guest Information'!$B$21:$AD$170,AA$8,FALSE),""),"")</f>
        <v/>
      </c>
      <c r="AB25" s="6" t="str">
        <f>IF($C25&lt;&gt;"",IF(VLOOKUP($C25,'Booking Guest Information'!$B$21:$AD$170,AB$8,FALSE)&lt;&gt;"",VLOOKUP($C25,'Booking Guest Information'!$B$21:$AD$170,AB$8,FALSE),""),"")</f>
        <v/>
      </c>
    </row>
    <row r="26" spans="2:28" x14ac:dyDescent="0.3">
      <c r="B26" s="64"/>
      <c r="C26" s="140" t="str">
        <f t="shared" si="2"/>
        <v/>
      </c>
      <c r="D26" s="6" t="str">
        <f>IF($C26&lt;&gt;"",IF(VLOOKUP($C26,'Booking Guest Information'!$B$21:$AD$170,D$8,FALSE)&lt;&gt;"",VLOOKUP($C26,'Booking Guest Information'!$B$21:$AD$170,D$8,FALSE),""),"")</f>
        <v/>
      </c>
      <c r="E26" s="6" t="str">
        <f>IF($C26&lt;&gt;"",IF(VLOOKUP($C26,'Booking Guest Information'!$B$21:$AD$170,E$8,FALSE)&lt;&gt;"",VLOOKUP($C26,'Booking Guest Information'!$B$21:$AD$170,E$8,FALSE),""),"")</f>
        <v/>
      </c>
      <c r="F26" s="6" t="str">
        <f>IF($C26&lt;&gt;"",IF(VLOOKUP($C26,'Booking Guest Information'!$B$21:$AD$170,F$8,FALSE)&lt;&gt;"",VLOOKUP($C26,'Booking Guest Information'!$B$21:$AD$170,F$8,FALSE),""),"")</f>
        <v/>
      </c>
      <c r="G26" s="81" t="str">
        <f>IF($C26&lt;&gt;"",IF(VLOOKUP($C26,'Booking Guest Information'!$B$21:$AD$170,G$8,FALSE)&lt;&gt;"",VLOOKUP($C26,'Booking Guest Information'!$B$21:$AD$170,G$8,FALSE),""),"")</f>
        <v/>
      </c>
      <c r="H26" s="6" t="str">
        <f>IF($C26&lt;&gt;"",IF(VLOOKUP($C26,'Booking Guest Information'!$B$21:$AD$170,H$8,FALSE)&lt;&gt;"",VLOOKUP($C26,'Booking Guest Information'!$B$21:$AD$170,H$8,FALSE),""),"")</f>
        <v/>
      </c>
      <c r="I26" s="6" t="str">
        <f>IF($C26&lt;&gt;"",IF(VLOOKUP($C26,'Booking Guest Information'!$B$21:$AD$170,I$8,FALSE)&lt;&gt;"",VLOOKUP($C26,'Booking Guest Information'!$B$21:$AD$170,I$8,FALSE),""),"")</f>
        <v/>
      </c>
      <c r="J26" s="6" t="str">
        <f>IF($C26&lt;&gt;"",IF(VLOOKUP($C26,'Booking Guest Information'!$B$21:$AD$170,J$8,FALSE)&lt;&gt;"",VLOOKUP($C26,'Booking Guest Information'!$B$21:$AD$170,J$8,FALSE),""),"")</f>
        <v/>
      </c>
      <c r="K26" s="81" t="str">
        <f>IF($C26&lt;&gt;"",IF(VLOOKUP($C26,'Booking Guest Information'!$B$21:$AD$170,K$8,FALSE)&lt;&gt;"",VLOOKUP($C26,'Booking Guest Information'!$B$21:$AD$170,K$8,FALSE),""),"")</f>
        <v/>
      </c>
      <c r="L26" s="8" t="str">
        <f>IF($C26&lt;&gt;"",IF(VLOOKUP($C26,'Booking Guest Information'!$B$21:$AD$170,L$8,FALSE)&lt;&gt;"",VLOOKUP($C26,'Booking Guest Information'!$B$21:$AD$170,L$8,FALSE),""),"")</f>
        <v/>
      </c>
      <c r="M26" s="81" t="str">
        <f>IF($C26&lt;&gt;"",IF(VLOOKUP($C26,'Booking Guest Information'!$B$21:$AD$170,M$8,FALSE)&lt;&gt;"",VLOOKUP($C26,'Booking Guest Information'!$B$21:$AD$170,M$8,FALSE),""),"")</f>
        <v/>
      </c>
      <c r="N26" s="6" t="str">
        <f>IF($C26&lt;&gt;"",IF(VLOOKUP($C26,'Booking Guest Information'!$B$21:$AD$170,N$8,FALSE)&lt;&gt;"",VLOOKUP($C26,'Booking Guest Information'!$B$21:$AD$170,N$8,FALSE),""),"")</f>
        <v/>
      </c>
      <c r="O26" s="6" t="str">
        <f>IF($C26&lt;&gt;"",IF(VLOOKUP($C26,'Booking Guest Information'!$B$21:$AD$170,O$8,FALSE)&lt;&gt;"",VLOOKUP($C26,'Booking Guest Information'!$B$21:$AD$170,O$8,FALSE),""),"")</f>
        <v/>
      </c>
      <c r="P26" s="6" t="str">
        <f>IF($C26&lt;&gt;"",IF(VLOOKUP($C26,'Booking Guest Information'!$B$21:$AD$170,P$8,FALSE)&lt;&gt;"",VLOOKUP($C26,'Booking Guest Information'!$B$21:$AD$170,P$8,FALSE),""),"")</f>
        <v/>
      </c>
      <c r="Q26" s="6" t="str">
        <f>IF($C26&lt;&gt;"",IF(VLOOKUP($C26,'Booking Guest Information'!$B$21:$AD$170,Q$8,FALSE)&lt;&gt;"",VLOOKUP($C26,'Booking Guest Information'!$B$21:$AD$170,Q$8,FALSE),""),"")</f>
        <v/>
      </c>
      <c r="R26" s="6" t="str">
        <f>IF($C26&lt;&gt;"",IF(VLOOKUP($C26,'Booking Guest Information'!$B$21:$AD$170,R$8,FALSE)&lt;&gt;"",VLOOKUP($C26,'Booking Guest Information'!$B$21:$AD$170,R$8,FALSE),""),"")</f>
        <v/>
      </c>
      <c r="S26" s="6" t="str">
        <f>IF($C26&lt;&gt;"",IF(VLOOKUP($C26,'Booking Guest Information'!$B$21:$AD$170,S$8,FALSE)&lt;&gt;"",VLOOKUP($C26,'Booking Guest Information'!$B$21:$AD$170,S$8,FALSE),""),"")</f>
        <v/>
      </c>
      <c r="T26" s="6" t="str">
        <f>IF($C26&lt;&gt;"",IF(VLOOKUP($C26,'Booking Guest Information'!$B$21:$AD$170,T$8,FALSE)&lt;&gt;"",VLOOKUP($C26,'Booking Guest Information'!$B$21:$AD$170,T$8,FALSE),""),"")</f>
        <v/>
      </c>
      <c r="U26" s="6" t="str">
        <f>IF($C26&lt;&gt;"",IF(VLOOKUP($C26,'Booking Guest Information'!$B$21:$AD$170,U$8,FALSE)&lt;&gt;"",VLOOKUP($C26,'Booking Guest Information'!$B$21:$AD$170,U$8,FALSE),""),"")</f>
        <v/>
      </c>
      <c r="V26" s="6" t="str">
        <f>IF($C26&lt;&gt;"",IF(VLOOKUP($C26,'Booking Guest Information'!$B$21:$AD$170,V$8,FALSE)&lt;&gt;"",VLOOKUP($C26,'Booking Guest Information'!$B$21:$AD$170,V$8,FALSE),""),"")</f>
        <v/>
      </c>
      <c r="W26" s="6" t="str">
        <f>IF($C26&lt;&gt;"",IF(VLOOKUP($C26,'Booking Guest Information'!$B$21:$AD$170,W$8,FALSE)&lt;&gt;"",VLOOKUP($C26,'Booking Guest Information'!$B$21:$AD$170,W$8,FALSE),""),"")</f>
        <v/>
      </c>
      <c r="X26" s="6" t="str">
        <f>IF($C26&lt;&gt;"",IF(VLOOKUP($C26,'Booking Guest Information'!$B$21:$AD$170,X$8,FALSE)&lt;&gt;"",VLOOKUP($C26,'Booking Guest Information'!$B$21:$AD$170,X$8,FALSE),""),"")</f>
        <v/>
      </c>
      <c r="Y26" s="6" t="str">
        <f>IF($C26&lt;&gt;"",IF(VLOOKUP($C26,'Booking Guest Information'!$B$21:$AD$170,Y$8,FALSE)&lt;&gt;"",VLOOKUP($C26,'Booking Guest Information'!$B$21:$AD$170,Y$8,FALSE),""),"")</f>
        <v/>
      </c>
      <c r="Z26" s="6" t="str">
        <f>IF($C26&lt;&gt;"",IF(VLOOKUP($C26,'Booking Guest Information'!$B$21:$AD$170,Z$8,FALSE)&lt;&gt;"",VLOOKUP($C26,'Booking Guest Information'!$B$21:$AD$170,Z$8,FALSE),""),"")</f>
        <v/>
      </c>
      <c r="AA26" s="6" t="str">
        <f>IF($C26&lt;&gt;"",IF(VLOOKUP($C26,'Booking Guest Information'!$B$21:$AD$170,AA$8,FALSE)&lt;&gt;"",VLOOKUP($C26,'Booking Guest Information'!$B$21:$AD$170,AA$8,FALSE),""),"")</f>
        <v/>
      </c>
      <c r="AB26" s="6" t="str">
        <f>IF($C26&lt;&gt;"",IF(VLOOKUP($C26,'Booking Guest Information'!$B$21:$AD$170,AB$8,FALSE)&lt;&gt;"",VLOOKUP($C26,'Booking Guest Information'!$B$21:$AD$170,AB$8,FALSE),""),"")</f>
        <v/>
      </c>
    </row>
    <row r="27" spans="2:28" x14ac:dyDescent="0.3">
      <c r="C27" s="140" t="str">
        <f t="shared" si="2"/>
        <v/>
      </c>
      <c r="D27" s="6" t="str">
        <f>IF($C27&lt;&gt;"",IF(VLOOKUP($C27,'Booking Guest Information'!$B$21:$AD$170,D$8,FALSE)&lt;&gt;"",VLOOKUP($C27,'Booking Guest Information'!$B$21:$AD$170,D$8,FALSE),""),"")</f>
        <v/>
      </c>
      <c r="E27" s="6" t="str">
        <f>IF($C27&lt;&gt;"",IF(VLOOKUP($C27,'Booking Guest Information'!$B$21:$AD$170,E$8,FALSE)&lt;&gt;"",VLOOKUP($C27,'Booking Guest Information'!$B$21:$AD$170,E$8,FALSE),""),"")</f>
        <v/>
      </c>
      <c r="F27" s="6" t="str">
        <f>IF($C27&lt;&gt;"",IF(VLOOKUP($C27,'Booking Guest Information'!$B$21:$AD$170,F$8,FALSE)&lt;&gt;"",VLOOKUP($C27,'Booking Guest Information'!$B$21:$AD$170,F$8,FALSE),""),"")</f>
        <v/>
      </c>
      <c r="G27" s="81" t="str">
        <f>IF($C27&lt;&gt;"",IF(VLOOKUP($C27,'Booking Guest Information'!$B$21:$AD$170,G$8,FALSE)&lt;&gt;"",VLOOKUP($C27,'Booking Guest Information'!$B$21:$AD$170,G$8,FALSE),""),"")</f>
        <v/>
      </c>
      <c r="H27" s="6" t="str">
        <f>IF($C27&lt;&gt;"",IF(VLOOKUP($C27,'Booking Guest Information'!$B$21:$AD$170,H$8,FALSE)&lt;&gt;"",VLOOKUP($C27,'Booking Guest Information'!$B$21:$AD$170,H$8,FALSE),""),"")</f>
        <v/>
      </c>
      <c r="I27" s="6" t="str">
        <f>IF($C27&lt;&gt;"",IF(VLOOKUP($C27,'Booking Guest Information'!$B$21:$AD$170,I$8,FALSE)&lt;&gt;"",VLOOKUP($C27,'Booking Guest Information'!$B$21:$AD$170,I$8,FALSE),""),"")</f>
        <v/>
      </c>
      <c r="J27" s="6" t="str">
        <f>IF($C27&lt;&gt;"",IF(VLOOKUP($C27,'Booking Guest Information'!$B$21:$AD$170,J$8,FALSE)&lt;&gt;"",VLOOKUP($C27,'Booking Guest Information'!$B$21:$AD$170,J$8,FALSE),""),"")</f>
        <v/>
      </c>
      <c r="K27" s="81" t="str">
        <f>IF($C27&lt;&gt;"",IF(VLOOKUP($C27,'Booking Guest Information'!$B$21:$AD$170,K$8,FALSE)&lt;&gt;"",VLOOKUP($C27,'Booking Guest Information'!$B$21:$AD$170,K$8,FALSE),""),"")</f>
        <v/>
      </c>
      <c r="L27" s="8" t="str">
        <f>IF($C27&lt;&gt;"",IF(VLOOKUP($C27,'Booking Guest Information'!$B$21:$AD$170,L$8,FALSE)&lt;&gt;"",VLOOKUP($C27,'Booking Guest Information'!$B$21:$AD$170,L$8,FALSE),""),"")</f>
        <v/>
      </c>
      <c r="M27" s="81" t="str">
        <f>IF($C27&lt;&gt;"",IF(VLOOKUP($C27,'Booking Guest Information'!$B$21:$AD$170,M$8,FALSE)&lt;&gt;"",VLOOKUP($C27,'Booking Guest Information'!$B$21:$AD$170,M$8,FALSE),""),"")</f>
        <v/>
      </c>
      <c r="N27" s="6" t="str">
        <f>IF($C27&lt;&gt;"",IF(VLOOKUP($C27,'Booking Guest Information'!$B$21:$AD$170,N$8,FALSE)&lt;&gt;"",VLOOKUP($C27,'Booking Guest Information'!$B$21:$AD$170,N$8,FALSE),""),"")</f>
        <v/>
      </c>
      <c r="O27" s="6" t="str">
        <f>IF($C27&lt;&gt;"",IF(VLOOKUP($C27,'Booking Guest Information'!$B$21:$AD$170,O$8,FALSE)&lt;&gt;"",VLOOKUP($C27,'Booking Guest Information'!$B$21:$AD$170,O$8,FALSE),""),"")</f>
        <v/>
      </c>
      <c r="P27" s="6" t="str">
        <f>IF($C27&lt;&gt;"",IF(VLOOKUP($C27,'Booking Guest Information'!$B$21:$AD$170,P$8,FALSE)&lt;&gt;"",VLOOKUP($C27,'Booking Guest Information'!$B$21:$AD$170,P$8,FALSE),""),"")</f>
        <v/>
      </c>
      <c r="Q27" s="6" t="str">
        <f>IF($C27&lt;&gt;"",IF(VLOOKUP($C27,'Booking Guest Information'!$B$21:$AD$170,Q$8,FALSE)&lt;&gt;"",VLOOKUP($C27,'Booking Guest Information'!$B$21:$AD$170,Q$8,FALSE),""),"")</f>
        <v/>
      </c>
      <c r="R27" s="6" t="str">
        <f>IF($C27&lt;&gt;"",IF(VLOOKUP($C27,'Booking Guest Information'!$B$21:$AD$170,R$8,FALSE)&lt;&gt;"",VLOOKUP($C27,'Booking Guest Information'!$B$21:$AD$170,R$8,FALSE),""),"")</f>
        <v/>
      </c>
      <c r="S27" s="6" t="str">
        <f>IF($C27&lt;&gt;"",IF(VLOOKUP($C27,'Booking Guest Information'!$B$21:$AD$170,S$8,FALSE)&lt;&gt;"",VLOOKUP($C27,'Booking Guest Information'!$B$21:$AD$170,S$8,FALSE),""),"")</f>
        <v/>
      </c>
      <c r="T27" s="6" t="str">
        <f>IF($C27&lt;&gt;"",IF(VLOOKUP($C27,'Booking Guest Information'!$B$21:$AD$170,T$8,FALSE)&lt;&gt;"",VLOOKUP($C27,'Booking Guest Information'!$B$21:$AD$170,T$8,FALSE),""),"")</f>
        <v/>
      </c>
      <c r="U27" s="6" t="str">
        <f>IF($C27&lt;&gt;"",IF(VLOOKUP($C27,'Booking Guest Information'!$B$21:$AD$170,U$8,FALSE)&lt;&gt;"",VLOOKUP($C27,'Booking Guest Information'!$B$21:$AD$170,U$8,FALSE),""),"")</f>
        <v/>
      </c>
      <c r="V27" s="6" t="str">
        <f>IF($C27&lt;&gt;"",IF(VLOOKUP($C27,'Booking Guest Information'!$B$21:$AD$170,V$8,FALSE)&lt;&gt;"",VLOOKUP($C27,'Booking Guest Information'!$B$21:$AD$170,V$8,FALSE),""),"")</f>
        <v/>
      </c>
      <c r="W27" s="6" t="str">
        <f>IF($C27&lt;&gt;"",IF(VLOOKUP($C27,'Booking Guest Information'!$B$21:$AD$170,W$8,FALSE)&lt;&gt;"",VLOOKUP($C27,'Booking Guest Information'!$B$21:$AD$170,W$8,FALSE),""),"")</f>
        <v/>
      </c>
      <c r="X27" s="6" t="str">
        <f>IF($C27&lt;&gt;"",IF(VLOOKUP($C27,'Booking Guest Information'!$B$21:$AD$170,X$8,FALSE)&lt;&gt;"",VLOOKUP($C27,'Booking Guest Information'!$B$21:$AD$170,X$8,FALSE),""),"")</f>
        <v/>
      </c>
      <c r="Y27" s="6" t="str">
        <f>IF($C27&lt;&gt;"",IF(VLOOKUP($C27,'Booking Guest Information'!$B$21:$AD$170,Y$8,FALSE)&lt;&gt;"",VLOOKUP($C27,'Booking Guest Information'!$B$21:$AD$170,Y$8,FALSE),""),"")</f>
        <v/>
      </c>
      <c r="Z27" s="6" t="str">
        <f>IF($C27&lt;&gt;"",IF(VLOOKUP($C27,'Booking Guest Information'!$B$21:$AD$170,Z$8,FALSE)&lt;&gt;"",VLOOKUP($C27,'Booking Guest Information'!$B$21:$AD$170,Z$8,FALSE),""),"")</f>
        <v/>
      </c>
      <c r="AA27" s="6" t="str">
        <f>IF($C27&lt;&gt;"",IF(VLOOKUP($C27,'Booking Guest Information'!$B$21:$AD$170,AA$8,FALSE)&lt;&gt;"",VLOOKUP($C27,'Booking Guest Information'!$B$21:$AD$170,AA$8,FALSE),""),"")</f>
        <v/>
      </c>
      <c r="AB27" s="6" t="str">
        <f>IF($C27&lt;&gt;"",IF(VLOOKUP($C27,'Booking Guest Information'!$B$21:$AD$170,AB$8,FALSE)&lt;&gt;"",VLOOKUP($C27,'Booking Guest Information'!$B$21:$AD$170,AB$8,FALSE),""),"")</f>
        <v/>
      </c>
    </row>
    <row r="28" spans="2:28" x14ac:dyDescent="0.3">
      <c r="C28" s="140" t="str">
        <f t="shared" si="2"/>
        <v/>
      </c>
      <c r="D28" s="6" t="str">
        <f>IF($C28&lt;&gt;"",IF(VLOOKUP($C28,'Booking Guest Information'!$B$21:$AD$170,D$8,FALSE)&lt;&gt;"",VLOOKUP($C28,'Booking Guest Information'!$B$21:$AD$170,D$8,FALSE),""),"")</f>
        <v/>
      </c>
      <c r="E28" s="6" t="str">
        <f>IF($C28&lt;&gt;"",IF(VLOOKUP($C28,'Booking Guest Information'!$B$21:$AD$170,E$8,FALSE)&lt;&gt;"",VLOOKUP($C28,'Booking Guest Information'!$B$21:$AD$170,E$8,FALSE),""),"")</f>
        <v/>
      </c>
      <c r="F28" s="6" t="str">
        <f>IF($C28&lt;&gt;"",IF(VLOOKUP($C28,'Booking Guest Information'!$B$21:$AD$170,F$8,FALSE)&lt;&gt;"",VLOOKUP($C28,'Booking Guest Information'!$B$21:$AD$170,F$8,FALSE),""),"")</f>
        <v/>
      </c>
      <c r="G28" s="81" t="str">
        <f>IF($C28&lt;&gt;"",IF(VLOOKUP($C28,'Booking Guest Information'!$B$21:$AD$170,G$8,FALSE)&lt;&gt;"",VLOOKUP($C28,'Booking Guest Information'!$B$21:$AD$170,G$8,FALSE),""),"")</f>
        <v/>
      </c>
      <c r="H28" s="6" t="str">
        <f>IF($C28&lt;&gt;"",IF(VLOOKUP($C28,'Booking Guest Information'!$B$21:$AD$170,H$8,FALSE)&lt;&gt;"",VLOOKUP($C28,'Booking Guest Information'!$B$21:$AD$170,H$8,FALSE),""),"")</f>
        <v/>
      </c>
      <c r="I28" s="6" t="str">
        <f>IF($C28&lt;&gt;"",IF(VLOOKUP($C28,'Booking Guest Information'!$B$21:$AD$170,I$8,FALSE)&lt;&gt;"",VLOOKUP($C28,'Booking Guest Information'!$B$21:$AD$170,I$8,FALSE),""),"")</f>
        <v/>
      </c>
      <c r="J28" s="6" t="str">
        <f>IF($C28&lt;&gt;"",IF(VLOOKUP($C28,'Booking Guest Information'!$B$21:$AD$170,J$8,FALSE)&lt;&gt;"",VLOOKUP($C28,'Booking Guest Information'!$B$21:$AD$170,J$8,FALSE),""),"")</f>
        <v/>
      </c>
      <c r="K28" s="81" t="str">
        <f>IF($C28&lt;&gt;"",IF(VLOOKUP($C28,'Booking Guest Information'!$B$21:$AD$170,K$8,FALSE)&lt;&gt;"",VLOOKUP($C28,'Booking Guest Information'!$B$21:$AD$170,K$8,FALSE),""),"")</f>
        <v/>
      </c>
      <c r="L28" s="8" t="str">
        <f>IF($C28&lt;&gt;"",IF(VLOOKUP($C28,'Booking Guest Information'!$B$21:$AD$170,L$8,FALSE)&lt;&gt;"",VLOOKUP($C28,'Booking Guest Information'!$B$21:$AD$170,L$8,FALSE),""),"")</f>
        <v/>
      </c>
      <c r="M28" s="81" t="str">
        <f>IF($C28&lt;&gt;"",IF(VLOOKUP($C28,'Booking Guest Information'!$B$21:$AD$170,M$8,FALSE)&lt;&gt;"",VLOOKUP($C28,'Booking Guest Information'!$B$21:$AD$170,M$8,FALSE),""),"")</f>
        <v/>
      </c>
      <c r="N28" s="6" t="str">
        <f>IF($C28&lt;&gt;"",IF(VLOOKUP($C28,'Booking Guest Information'!$B$21:$AD$170,N$8,FALSE)&lt;&gt;"",VLOOKUP($C28,'Booking Guest Information'!$B$21:$AD$170,N$8,FALSE),""),"")</f>
        <v/>
      </c>
      <c r="O28" s="6" t="str">
        <f>IF($C28&lt;&gt;"",IF(VLOOKUP($C28,'Booking Guest Information'!$B$21:$AD$170,O$8,FALSE)&lt;&gt;"",VLOOKUP($C28,'Booking Guest Information'!$B$21:$AD$170,O$8,FALSE),""),"")</f>
        <v/>
      </c>
      <c r="P28" s="6" t="str">
        <f>IF($C28&lt;&gt;"",IF(VLOOKUP($C28,'Booking Guest Information'!$B$21:$AD$170,P$8,FALSE)&lt;&gt;"",VLOOKUP($C28,'Booking Guest Information'!$B$21:$AD$170,P$8,FALSE),""),"")</f>
        <v/>
      </c>
      <c r="Q28" s="6" t="str">
        <f>IF($C28&lt;&gt;"",IF(VLOOKUP($C28,'Booking Guest Information'!$B$21:$AD$170,Q$8,FALSE)&lt;&gt;"",VLOOKUP($C28,'Booking Guest Information'!$B$21:$AD$170,Q$8,FALSE),""),"")</f>
        <v/>
      </c>
      <c r="R28" s="6" t="str">
        <f>IF($C28&lt;&gt;"",IF(VLOOKUP($C28,'Booking Guest Information'!$B$21:$AD$170,R$8,FALSE)&lt;&gt;"",VLOOKUP($C28,'Booking Guest Information'!$B$21:$AD$170,R$8,FALSE),""),"")</f>
        <v/>
      </c>
      <c r="S28" s="6" t="str">
        <f>IF($C28&lt;&gt;"",IF(VLOOKUP($C28,'Booking Guest Information'!$B$21:$AD$170,S$8,FALSE)&lt;&gt;"",VLOOKUP($C28,'Booking Guest Information'!$B$21:$AD$170,S$8,FALSE),""),"")</f>
        <v/>
      </c>
      <c r="T28" s="6" t="str">
        <f>IF($C28&lt;&gt;"",IF(VLOOKUP($C28,'Booking Guest Information'!$B$21:$AD$170,T$8,FALSE)&lt;&gt;"",VLOOKUP($C28,'Booking Guest Information'!$B$21:$AD$170,T$8,FALSE),""),"")</f>
        <v/>
      </c>
      <c r="U28" s="6" t="str">
        <f>IF($C28&lt;&gt;"",IF(VLOOKUP($C28,'Booking Guest Information'!$B$21:$AD$170,U$8,FALSE)&lt;&gt;"",VLOOKUP($C28,'Booking Guest Information'!$B$21:$AD$170,U$8,FALSE),""),"")</f>
        <v/>
      </c>
      <c r="V28" s="6" t="str">
        <f>IF($C28&lt;&gt;"",IF(VLOOKUP($C28,'Booking Guest Information'!$B$21:$AD$170,V$8,FALSE)&lt;&gt;"",VLOOKUP($C28,'Booking Guest Information'!$B$21:$AD$170,V$8,FALSE),""),"")</f>
        <v/>
      </c>
      <c r="W28" s="6" t="str">
        <f>IF($C28&lt;&gt;"",IF(VLOOKUP($C28,'Booking Guest Information'!$B$21:$AD$170,W$8,FALSE)&lt;&gt;"",VLOOKUP($C28,'Booking Guest Information'!$B$21:$AD$170,W$8,FALSE),""),"")</f>
        <v/>
      </c>
      <c r="X28" s="6" t="str">
        <f>IF($C28&lt;&gt;"",IF(VLOOKUP($C28,'Booking Guest Information'!$B$21:$AD$170,X$8,FALSE)&lt;&gt;"",VLOOKUP($C28,'Booking Guest Information'!$B$21:$AD$170,X$8,FALSE),""),"")</f>
        <v/>
      </c>
      <c r="Y28" s="6" t="str">
        <f>IF($C28&lt;&gt;"",IF(VLOOKUP($C28,'Booking Guest Information'!$B$21:$AD$170,Y$8,FALSE)&lt;&gt;"",VLOOKUP($C28,'Booking Guest Information'!$B$21:$AD$170,Y$8,FALSE),""),"")</f>
        <v/>
      </c>
      <c r="Z28" s="6" t="str">
        <f>IF($C28&lt;&gt;"",IF(VLOOKUP($C28,'Booking Guest Information'!$B$21:$AD$170,Z$8,FALSE)&lt;&gt;"",VLOOKUP($C28,'Booking Guest Information'!$B$21:$AD$170,Z$8,FALSE),""),"")</f>
        <v/>
      </c>
      <c r="AA28" s="6" t="str">
        <f>IF($C28&lt;&gt;"",IF(VLOOKUP($C28,'Booking Guest Information'!$B$21:$AD$170,AA$8,FALSE)&lt;&gt;"",VLOOKUP($C28,'Booking Guest Information'!$B$21:$AD$170,AA$8,FALSE),""),"")</f>
        <v/>
      </c>
      <c r="AB28" s="6" t="str">
        <f>IF($C28&lt;&gt;"",IF(VLOOKUP($C28,'Booking Guest Information'!$B$21:$AD$170,AB$8,FALSE)&lt;&gt;"",VLOOKUP($C28,'Booking Guest Information'!$B$21:$AD$170,AB$8,FALSE),""),"")</f>
        <v/>
      </c>
    </row>
    <row r="29" spans="2:28" x14ac:dyDescent="0.3">
      <c r="C29" s="140" t="str">
        <f t="shared" si="2"/>
        <v/>
      </c>
      <c r="D29" s="6" t="str">
        <f>IF($C29&lt;&gt;"",IF(VLOOKUP($C29,'Booking Guest Information'!$B$21:$AD$170,D$8,FALSE)&lt;&gt;"",VLOOKUP($C29,'Booking Guest Information'!$B$21:$AD$170,D$8,FALSE),""),"")</f>
        <v/>
      </c>
      <c r="E29" s="6" t="str">
        <f>IF($C29&lt;&gt;"",IF(VLOOKUP($C29,'Booking Guest Information'!$B$21:$AD$170,E$8,FALSE)&lt;&gt;"",VLOOKUP($C29,'Booking Guest Information'!$B$21:$AD$170,E$8,FALSE),""),"")</f>
        <v/>
      </c>
      <c r="F29" s="6" t="str">
        <f>IF($C29&lt;&gt;"",IF(VLOOKUP($C29,'Booking Guest Information'!$B$21:$AD$170,F$8,FALSE)&lt;&gt;"",VLOOKUP($C29,'Booking Guest Information'!$B$21:$AD$170,F$8,FALSE),""),"")</f>
        <v/>
      </c>
      <c r="G29" s="81" t="str">
        <f>IF($C29&lt;&gt;"",IF(VLOOKUP($C29,'Booking Guest Information'!$B$21:$AD$170,G$8,FALSE)&lt;&gt;"",VLOOKUP($C29,'Booking Guest Information'!$B$21:$AD$170,G$8,FALSE),""),"")</f>
        <v/>
      </c>
      <c r="H29" s="6" t="str">
        <f>IF($C29&lt;&gt;"",IF(VLOOKUP($C29,'Booking Guest Information'!$B$21:$AD$170,H$8,FALSE)&lt;&gt;"",VLOOKUP($C29,'Booking Guest Information'!$B$21:$AD$170,H$8,FALSE),""),"")</f>
        <v/>
      </c>
      <c r="I29" s="6" t="str">
        <f>IF($C29&lt;&gt;"",IF(VLOOKUP($C29,'Booking Guest Information'!$B$21:$AD$170,I$8,FALSE)&lt;&gt;"",VLOOKUP($C29,'Booking Guest Information'!$B$21:$AD$170,I$8,FALSE),""),"")</f>
        <v/>
      </c>
      <c r="J29" s="6" t="str">
        <f>IF($C29&lt;&gt;"",IF(VLOOKUP($C29,'Booking Guest Information'!$B$21:$AD$170,J$8,FALSE)&lt;&gt;"",VLOOKUP($C29,'Booking Guest Information'!$B$21:$AD$170,J$8,FALSE),""),"")</f>
        <v/>
      </c>
      <c r="K29" s="81" t="str">
        <f>IF($C29&lt;&gt;"",IF(VLOOKUP($C29,'Booking Guest Information'!$B$21:$AD$170,K$8,FALSE)&lt;&gt;"",VLOOKUP($C29,'Booking Guest Information'!$B$21:$AD$170,K$8,FALSE),""),"")</f>
        <v/>
      </c>
      <c r="L29" s="8" t="str">
        <f>IF($C29&lt;&gt;"",IF(VLOOKUP($C29,'Booking Guest Information'!$B$21:$AD$170,L$8,FALSE)&lt;&gt;"",VLOOKUP($C29,'Booking Guest Information'!$B$21:$AD$170,L$8,FALSE),""),"")</f>
        <v/>
      </c>
      <c r="M29" s="81" t="str">
        <f>IF($C29&lt;&gt;"",IF(VLOOKUP($C29,'Booking Guest Information'!$B$21:$AD$170,M$8,FALSE)&lt;&gt;"",VLOOKUP($C29,'Booking Guest Information'!$B$21:$AD$170,M$8,FALSE),""),"")</f>
        <v/>
      </c>
      <c r="N29" s="6" t="str">
        <f>IF($C29&lt;&gt;"",IF(VLOOKUP($C29,'Booking Guest Information'!$B$21:$AD$170,N$8,FALSE)&lt;&gt;"",VLOOKUP($C29,'Booking Guest Information'!$B$21:$AD$170,N$8,FALSE),""),"")</f>
        <v/>
      </c>
      <c r="O29" s="6" t="str">
        <f>IF($C29&lt;&gt;"",IF(VLOOKUP($C29,'Booking Guest Information'!$B$21:$AD$170,O$8,FALSE)&lt;&gt;"",VLOOKUP($C29,'Booking Guest Information'!$B$21:$AD$170,O$8,FALSE),""),"")</f>
        <v/>
      </c>
      <c r="P29" s="6" t="str">
        <f>IF($C29&lt;&gt;"",IF(VLOOKUP($C29,'Booking Guest Information'!$B$21:$AD$170,P$8,FALSE)&lt;&gt;"",VLOOKUP($C29,'Booking Guest Information'!$B$21:$AD$170,P$8,FALSE),""),"")</f>
        <v/>
      </c>
      <c r="Q29" s="6" t="str">
        <f>IF($C29&lt;&gt;"",IF(VLOOKUP($C29,'Booking Guest Information'!$B$21:$AD$170,Q$8,FALSE)&lt;&gt;"",VLOOKUP($C29,'Booking Guest Information'!$B$21:$AD$170,Q$8,FALSE),""),"")</f>
        <v/>
      </c>
      <c r="R29" s="6" t="str">
        <f>IF($C29&lt;&gt;"",IF(VLOOKUP($C29,'Booking Guest Information'!$B$21:$AD$170,R$8,FALSE)&lt;&gt;"",VLOOKUP($C29,'Booking Guest Information'!$B$21:$AD$170,R$8,FALSE),""),"")</f>
        <v/>
      </c>
      <c r="S29" s="6" t="str">
        <f>IF($C29&lt;&gt;"",IF(VLOOKUP($C29,'Booking Guest Information'!$B$21:$AD$170,S$8,FALSE)&lt;&gt;"",VLOOKUP($C29,'Booking Guest Information'!$B$21:$AD$170,S$8,FALSE),""),"")</f>
        <v/>
      </c>
      <c r="T29" s="6" t="str">
        <f>IF($C29&lt;&gt;"",IF(VLOOKUP($C29,'Booking Guest Information'!$B$21:$AD$170,T$8,FALSE)&lt;&gt;"",VLOOKUP($C29,'Booking Guest Information'!$B$21:$AD$170,T$8,FALSE),""),"")</f>
        <v/>
      </c>
      <c r="U29" s="6" t="str">
        <f>IF($C29&lt;&gt;"",IF(VLOOKUP($C29,'Booking Guest Information'!$B$21:$AD$170,U$8,FALSE)&lt;&gt;"",VLOOKUP($C29,'Booking Guest Information'!$B$21:$AD$170,U$8,FALSE),""),"")</f>
        <v/>
      </c>
      <c r="V29" s="6" t="str">
        <f>IF($C29&lt;&gt;"",IF(VLOOKUP($C29,'Booking Guest Information'!$B$21:$AD$170,V$8,FALSE)&lt;&gt;"",VLOOKUP($C29,'Booking Guest Information'!$B$21:$AD$170,V$8,FALSE),""),"")</f>
        <v/>
      </c>
      <c r="W29" s="6" t="str">
        <f>IF($C29&lt;&gt;"",IF(VLOOKUP($C29,'Booking Guest Information'!$B$21:$AD$170,W$8,FALSE)&lt;&gt;"",VLOOKUP($C29,'Booking Guest Information'!$B$21:$AD$170,W$8,FALSE),""),"")</f>
        <v/>
      </c>
      <c r="X29" s="6" t="str">
        <f>IF($C29&lt;&gt;"",IF(VLOOKUP($C29,'Booking Guest Information'!$B$21:$AD$170,X$8,FALSE)&lt;&gt;"",VLOOKUP($C29,'Booking Guest Information'!$B$21:$AD$170,X$8,FALSE),""),"")</f>
        <v/>
      </c>
      <c r="Y29" s="6" t="str">
        <f>IF($C29&lt;&gt;"",IF(VLOOKUP($C29,'Booking Guest Information'!$B$21:$AD$170,Y$8,FALSE)&lt;&gt;"",VLOOKUP($C29,'Booking Guest Information'!$B$21:$AD$170,Y$8,FALSE),""),"")</f>
        <v/>
      </c>
      <c r="Z29" s="6" t="str">
        <f>IF($C29&lt;&gt;"",IF(VLOOKUP($C29,'Booking Guest Information'!$B$21:$AD$170,Z$8,FALSE)&lt;&gt;"",VLOOKUP($C29,'Booking Guest Information'!$B$21:$AD$170,Z$8,FALSE),""),"")</f>
        <v/>
      </c>
      <c r="AA29" s="6" t="str">
        <f>IF($C29&lt;&gt;"",IF(VLOOKUP($C29,'Booking Guest Information'!$B$21:$AD$170,AA$8,FALSE)&lt;&gt;"",VLOOKUP($C29,'Booking Guest Information'!$B$21:$AD$170,AA$8,FALSE),""),"")</f>
        <v/>
      </c>
      <c r="AB29" s="6" t="str">
        <f>IF($C29&lt;&gt;"",IF(VLOOKUP($C29,'Booking Guest Information'!$B$21:$AD$170,AB$8,FALSE)&lt;&gt;"",VLOOKUP($C29,'Booking Guest Information'!$B$21:$AD$170,AB$8,FALSE),""),"")</f>
        <v/>
      </c>
    </row>
    <row r="30" spans="2:28" x14ac:dyDescent="0.3">
      <c r="C30" s="140" t="str">
        <f t="shared" si="2"/>
        <v/>
      </c>
      <c r="D30" s="6" t="str">
        <f>IF($C30&lt;&gt;"",IF(VLOOKUP($C30,'Booking Guest Information'!$B$21:$AD$170,D$8,FALSE)&lt;&gt;"",VLOOKUP($C30,'Booking Guest Information'!$B$21:$AD$170,D$8,FALSE),""),"")</f>
        <v/>
      </c>
      <c r="E30" s="6" t="str">
        <f>IF($C30&lt;&gt;"",IF(VLOOKUP($C30,'Booking Guest Information'!$B$21:$AD$170,E$8,FALSE)&lt;&gt;"",VLOOKUP($C30,'Booking Guest Information'!$B$21:$AD$170,E$8,FALSE),""),"")</f>
        <v/>
      </c>
      <c r="F30" s="6" t="str">
        <f>IF($C30&lt;&gt;"",IF(VLOOKUP($C30,'Booking Guest Information'!$B$21:$AD$170,F$8,FALSE)&lt;&gt;"",VLOOKUP($C30,'Booking Guest Information'!$B$21:$AD$170,F$8,FALSE),""),"")</f>
        <v/>
      </c>
      <c r="G30" s="81" t="str">
        <f>IF($C30&lt;&gt;"",IF(VLOOKUP($C30,'Booking Guest Information'!$B$21:$AD$170,G$8,FALSE)&lt;&gt;"",VLOOKUP($C30,'Booking Guest Information'!$B$21:$AD$170,G$8,FALSE),""),"")</f>
        <v/>
      </c>
      <c r="H30" s="6" t="str">
        <f>IF($C30&lt;&gt;"",IF(VLOOKUP($C30,'Booking Guest Information'!$B$21:$AD$170,H$8,FALSE)&lt;&gt;"",VLOOKUP($C30,'Booking Guest Information'!$B$21:$AD$170,H$8,FALSE),""),"")</f>
        <v/>
      </c>
      <c r="I30" s="6" t="str">
        <f>IF($C30&lt;&gt;"",IF(VLOOKUP($C30,'Booking Guest Information'!$B$21:$AD$170,I$8,FALSE)&lt;&gt;"",VLOOKUP($C30,'Booking Guest Information'!$B$21:$AD$170,I$8,FALSE),""),"")</f>
        <v/>
      </c>
      <c r="J30" s="6" t="str">
        <f>IF($C30&lt;&gt;"",IF(VLOOKUP($C30,'Booking Guest Information'!$B$21:$AD$170,J$8,FALSE)&lt;&gt;"",VLOOKUP($C30,'Booking Guest Information'!$B$21:$AD$170,J$8,FALSE),""),"")</f>
        <v/>
      </c>
      <c r="K30" s="81" t="str">
        <f>IF($C30&lt;&gt;"",IF(VLOOKUP($C30,'Booking Guest Information'!$B$21:$AD$170,K$8,FALSE)&lt;&gt;"",VLOOKUP($C30,'Booking Guest Information'!$B$21:$AD$170,K$8,FALSE),""),"")</f>
        <v/>
      </c>
      <c r="L30" s="8" t="str">
        <f>IF($C30&lt;&gt;"",IF(VLOOKUP($C30,'Booking Guest Information'!$B$21:$AD$170,L$8,FALSE)&lt;&gt;"",VLOOKUP($C30,'Booking Guest Information'!$B$21:$AD$170,L$8,FALSE),""),"")</f>
        <v/>
      </c>
      <c r="M30" s="81" t="str">
        <f>IF($C30&lt;&gt;"",IF(VLOOKUP($C30,'Booking Guest Information'!$B$21:$AD$170,M$8,FALSE)&lt;&gt;"",VLOOKUP($C30,'Booking Guest Information'!$B$21:$AD$170,M$8,FALSE),""),"")</f>
        <v/>
      </c>
      <c r="N30" s="6" t="str">
        <f>IF($C30&lt;&gt;"",IF(VLOOKUP($C30,'Booking Guest Information'!$B$21:$AD$170,N$8,FALSE)&lt;&gt;"",VLOOKUP($C30,'Booking Guest Information'!$B$21:$AD$170,N$8,FALSE),""),"")</f>
        <v/>
      </c>
      <c r="O30" s="6" t="str">
        <f>IF($C30&lt;&gt;"",IF(VLOOKUP($C30,'Booking Guest Information'!$B$21:$AD$170,O$8,FALSE)&lt;&gt;"",VLOOKUP($C30,'Booking Guest Information'!$B$21:$AD$170,O$8,FALSE),""),"")</f>
        <v/>
      </c>
      <c r="P30" s="6" t="str">
        <f>IF($C30&lt;&gt;"",IF(VLOOKUP($C30,'Booking Guest Information'!$B$21:$AD$170,P$8,FALSE)&lt;&gt;"",VLOOKUP($C30,'Booking Guest Information'!$B$21:$AD$170,P$8,FALSE),""),"")</f>
        <v/>
      </c>
      <c r="Q30" s="6" t="str">
        <f>IF($C30&lt;&gt;"",IF(VLOOKUP($C30,'Booking Guest Information'!$B$21:$AD$170,Q$8,FALSE)&lt;&gt;"",VLOOKUP($C30,'Booking Guest Information'!$B$21:$AD$170,Q$8,FALSE),""),"")</f>
        <v/>
      </c>
      <c r="R30" s="6" t="str">
        <f>IF($C30&lt;&gt;"",IF(VLOOKUP($C30,'Booking Guest Information'!$B$21:$AD$170,R$8,FALSE)&lt;&gt;"",VLOOKUP($C30,'Booking Guest Information'!$B$21:$AD$170,R$8,FALSE),""),"")</f>
        <v/>
      </c>
      <c r="S30" s="6" t="str">
        <f>IF($C30&lt;&gt;"",IF(VLOOKUP($C30,'Booking Guest Information'!$B$21:$AD$170,S$8,FALSE)&lt;&gt;"",VLOOKUP($C30,'Booking Guest Information'!$B$21:$AD$170,S$8,FALSE),""),"")</f>
        <v/>
      </c>
      <c r="T30" s="6" t="str">
        <f>IF($C30&lt;&gt;"",IF(VLOOKUP($C30,'Booking Guest Information'!$B$21:$AD$170,T$8,FALSE)&lt;&gt;"",VLOOKUP($C30,'Booking Guest Information'!$B$21:$AD$170,T$8,FALSE),""),"")</f>
        <v/>
      </c>
      <c r="U30" s="6" t="str">
        <f>IF($C30&lt;&gt;"",IF(VLOOKUP($C30,'Booking Guest Information'!$B$21:$AD$170,U$8,FALSE)&lt;&gt;"",VLOOKUP($C30,'Booking Guest Information'!$B$21:$AD$170,U$8,FALSE),""),"")</f>
        <v/>
      </c>
      <c r="V30" s="6" t="str">
        <f>IF($C30&lt;&gt;"",IF(VLOOKUP($C30,'Booking Guest Information'!$B$21:$AD$170,V$8,FALSE)&lt;&gt;"",VLOOKUP($C30,'Booking Guest Information'!$B$21:$AD$170,V$8,FALSE),""),"")</f>
        <v/>
      </c>
      <c r="W30" s="6" t="str">
        <f>IF($C30&lt;&gt;"",IF(VLOOKUP($C30,'Booking Guest Information'!$B$21:$AD$170,W$8,FALSE)&lt;&gt;"",VLOOKUP($C30,'Booking Guest Information'!$B$21:$AD$170,W$8,FALSE),""),"")</f>
        <v/>
      </c>
      <c r="X30" s="6" t="str">
        <f>IF($C30&lt;&gt;"",IF(VLOOKUP($C30,'Booking Guest Information'!$B$21:$AD$170,X$8,FALSE)&lt;&gt;"",VLOOKUP($C30,'Booking Guest Information'!$B$21:$AD$170,X$8,FALSE),""),"")</f>
        <v/>
      </c>
      <c r="Y30" s="6" t="str">
        <f>IF($C30&lt;&gt;"",IF(VLOOKUP($C30,'Booking Guest Information'!$B$21:$AD$170,Y$8,FALSE)&lt;&gt;"",VLOOKUP($C30,'Booking Guest Information'!$B$21:$AD$170,Y$8,FALSE),""),"")</f>
        <v/>
      </c>
      <c r="Z30" s="6" t="str">
        <f>IF($C30&lt;&gt;"",IF(VLOOKUP($C30,'Booking Guest Information'!$B$21:$AD$170,Z$8,FALSE)&lt;&gt;"",VLOOKUP($C30,'Booking Guest Information'!$B$21:$AD$170,Z$8,FALSE),""),"")</f>
        <v/>
      </c>
      <c r="AA30" s="6" t="str">
        <f>IF($C30&lt;&gt;"",IF(VLOOKUP($C30,'Booking Guest Information'!$B$21:$AD$170,AA$8,FALSE)&lt;&gt;"",VLOOKUP($C30,'Booking Guest Information'!$B$21:$AD$170,AA$8,FALSE),""),"")</f>
        <v/>
      </c>
      <c r="AB30" s="6" t="str">
        <f>IF($C30&lt;&gt;"",IF(VLOOKUP($C30,'Booking Guest Information'!$B$21:$AD$170,AB$8,FALSE)&lt;&gt;"",VLOOKUP($C30,'Booking Guest Information'!$B$21:$AD$170,AB$8,FALSE),""),"")</f>
        <v/>
      </c>
    </row>
    <row r="31" spans="2:28" x14ac:dyDescent="0.3">
      <c r="C31" s="140" t="str">
        <f t="shared" si="2"/>
        <v/>
      </c>
      <c r="D31" s="6" t="str">
        <f>IF($C31&lt;&gt;"",IF(VLOOKUP($C31,'Booking Guest Information'!$B$21:$AD$170,D$8,FALSE)&lt;&gt;"",VLOOKUP($C31,'Booking Guest Information'!$B$21:$AD$170,D$8,FALSE),""),"")</f>
        <v/>
      </c>
      <c r="E31" s="6" t="str">
        <f>IF($C31&lt;&gt;"",IF(VLOOKUP($C31,'Booking Guest Information'!$B$21:$AD$170,E$8,FALSE)&lt;&gt;"",VLOOKUP($C31,'Booking Guest Information'!$B$21:$AD$170,E$8,FALSE),""),"")</f>
        <v/>
      </c>
      <c r="F31" s="6" t="str">
        <f>IF($C31&lt;&gt;"",IF(VLOOKUP($C31,'Booking Guest Information'!$B$21:$AD$170,F$8,FALSE)&lt;&gt;"",VLOOKUP($C31,'Booking Guest Information'!$B$21:$AD$170,F$8,FALSE),""),"")</f>
        <v/>
      </c>
      <c r="G31" s="81" t="str">
        <f>IF($C31&lt;&gt;"",IF(VLOOKUP($C31,'Booking Guest Information'!$B$21:$AD$170,G$8,FALSE)&lt;&gt;"",VLOOKUP($C31,'Booking Guest Information'!$B$21:$AD$170,G$8,FALSE),""),"")</f>
        <v/>
      </c>
      <c r="H31" s="6" t="str">
        <f>IF($C31&lt;&gt;"",IF(VLOOKUP($C31,'Booking Guest Information'!$B$21:$AD$170,H$8,FALSE)&lt;&gt;"",VLOOKUP($C31,'Booking Guest Information'!$B$21:$AD$170,H$8,FALSE),""),"")</f>
        <v/>
      </c>
      <c r="I31" s="6" t="str">
        <f>IF($C31&lt;&gt;"",IF(VLOOKUP($C31,'Booking Guest Information'!$B$21:$AD$170,I$8,FALSE)&lt;&gt;"",VLOOKUP($C31,'Booking Guest Information'!$B$21:$AD$170,I$8,FALSE),""),"")</f>
        <v/>
      </c>
      <c r="J31" s="6" t="str">
        <f>IF($C31&lt;&gt;"",IF(VLOOKUP($C31,'Booking Guest Information'!$B$21:$AD$170,J$8,FALSE)&lt;&gt;"",VLOOKUP($C31,'Booking Guest Information'!$B$21:$AD$170,J$8,FALSE),""),"")</f>
        <v/>
      </c>
      <c r="K31" s="81" t="str">
        <f>IF($C31&lt;&gt;"",IF(VLOOKUP($C31,'Booking Guest Information'!$B$21:$AD$170,K$8,FALSE)&lt;&gt;"",VLOOKUP($C31,'Booking Guest Information'!$B$21:$AD$170,K$8,FALSE),""),"")</f>
        <v/>
      </c>
      <c r="L31" s="8" t="str">
        <f>IF($C31&lt;&gt;"",IF(VLOOKUP($C31,'Booking Guest Information'!$B$21:$AD$170,L$8,FALSE)&lt;&gt;"",VLOOKUP($C31,'Booking Guest Information'!$B$21:$AD$170,L$8,FALSE),""),"")</f>
        <v/>
      </c>
      <c r="M31" s="81" t="str">
        <f>IF($C31&lt;&gt;"",IF(VLOOKUP($C31,'Booking Guest Information'!$B$21:$AD$170,M$8,FALSE)&lt;&gt;"",VLOOKUP($C31,'Booking Guest Information'!$B$21:$AD$170,M$8,FALSE),""),"")</f>
        <v/>
      </c>
      <c r="N31" s="6" t="str">
        <f>IF($C31&lt;&gt;"",IF(VLOOKUP($C31,'Booking Guest Information'!$B$21:$AD$170,N$8,FALSE)&lt;&gt;"",VLOOKUP($C31,'Booking Guest Information'!$B$21:$AD$170,N$8,FALSE),""),"")</f>
        <v/>
      </c>
      <c r="O31" s="6" t="str">
        <f>IF($C31&lt;&gt;"",IF(VLOOKUP($C31,'Booking Guest Information'!$B$21:$AD$170,O$8,FALSE)&lt;&gt;"",VLOOKUP($C31,'Booking Guest Information'!$B$21:$AD$170,O$8,FALSE),""),"")</f>
        <v/>
      </c>
      <c r="P31" s="6" t="str">
        <f>IF($C31&lt;&gt;"",IF(VLOOKUP($C31,'Booking Guest Information'!$B$21:$AD$170,P$8,FALSE)&lt;&gt;"",VLOOKUP($C31,'Booking Guest Information'!$B$21:$AD$170,P$8,FALSE),""),"")</f>
        <v/>
      </c>
      <c r="Q31" s="6" t="str">
        <f>IF($C31&lt;&gt;"",IF(VLOOKUP($C31,'Booking Guest Information'!$B$21:$AD$170,Q$8,FALSE)&lt;&gt;"",VLOOKUP($C31,'Booking Guest Information'!$B$21:$AD$170,Q$8,FALSE),""),"")</f>
        <v/>
      </c>
      <c r="R31" s="6" t="str">
        <f>IF($C31&lt;&gt;"",IF(VLOOKUP($C31,'Booking Guest Information'!$B$21:$AD$170,R$8,FALSE)&lt;&gt;"",VLOOKUP($C31,'Booking Guest Information'!$B$21:$AD$170,R$8,FALSE),""),"")</f>
        <v/>
      </c>
      <c r="S31" s="6" t="str">
        <f>IF($C31&lt;&gt;"",IF(VLOOKUP($C31,'Booking Guest Information'!$B$21:$AD$170,S$8,FALSE)&lt;&gt;"",VLOOKUP($C31,'Booking Guest Information'!$B$21:$AD$170,S$8,FALSE),""),"")</f>
        <v/>
      </c>
      <c r="T31" s="6" t="str">
        <f>IF($C31&lt;&gt;"",IF(VLOOKUP($C31,'Booking Guest Information'!$B$21:$AD$170,T$8,FALSE)&lt;&gt;"",VLOOKUP($C31,'Booking Guest Information'!$B$21:$AD$170,T$8,FALSE),""),"")</f>
        <v/>
      </c>
      <c r="U31" s="6" t="str">
        <f>IF($C31&lt;&gt;"",IF(VLOOKUP($C31,'Booking Guest Information'!$B$21:$AD$170,U$8,FALSE)&lt;&gt;"",VLOOKUP($C31,'Booking Guest Information'!$B$21:$AD$170,U$8,FALSE),""),"")</f>
        <v/>
      </c>
      <c r="V31" s="6" t="str">
        <f>IF($C31&lt;&gt;"",IF(VLOOKUP($C31,'Booking Guest Information'!$B$21:$AD$170,V$8,FALSE)&lt;&gt;"",VLOOKUP($C31,'Booking Guest Information'!$B$21:$AD$170,V$8,FALSE),""),"")</f>
        <v/>
      </c>
      <c r="W31" s="6" t="str">
        <f>IF($C31&lt;&gt;"",IF(VLOOKUP($C31,'Booking Guest Information'!$B$21:$AD$170,W$8,FALSE)&lt;&gt;"",VLOOKUP($C31,'Booking Guest Information'!$B$21:$AD$170,W$8,FALSE),""),"")</f>
        <v/>
      </c>
      <c r="X31" s="6" t="str">
        <f>IF($C31&lt;&gt;"",IF(VLOOKUP($C31,'Booking Guest Information'!$B$21:$AD$170,X$8,FALSE)&lt;&gt;"",VLOOKUP($C31,'Booking Guest Information'!$B$21:$AD$170,X$8,FALSE),""),"")</f>
        <v/>
      </c>
      <c r="Y31" s="6" t="str">
        <f>IF($C31&lt;&gt;"",IF(VLOOKUP($C31,'Booking Guest Information'!$B$21:$AD$170,Y$8,FALSE)&lt;&gt;"",VLOOKUP($C31,'Booking Guest Information'!$B$21:$AD$170,Y$8,FALSE),""),"")</f>
        <v/>
      </c>
      <c r="Z31" s="6" t="str">
        <f>IF($C31&lt;&gt;"",IF(VLOOKUP($C31,'Booking Guest Information'!$B$21:$AD$170,Z$8,FALSE)&lt;&gt;"",VLOOKUP($C31,'Booking Guest Information'!$B$21:$AD$170,Z$8,FALSE),""),"")</f>
        <v/>
      </c>
      <c r="AA31" s="6" t="str">
        <f>IF($C31&lt;&gt;"",IF(VLOOKUP($C31,'Booking Guest Information'!$B$21:$AD$170,AA$8,FALSE)&lt;&gt;"",VLOOKUP($C31,'Booking Guest Information'!$B$21:$AD$170,AA$8,FALSE),""),"")</f>
        <v/>
      </c>
      <c r="AB31" s="6" t="str">
        <f>IF($C31&lt;&gt;"",IF(VLOOKUP($C31,'Booking Guest Information'!$B$21:$AD$170,AB$8,FALSE)&lt;&gt;"",VLOOKUP($C31,'Booking Guest Information'!$B$21:$AD$170,AB$8,FALSE),""),"")</f>
        <v/>
      </c>
    </row>
    <row r="32" spans="2:28" x14ac:dyDescent="0.3">
      <c r="C32" s="140" t="str">
        <f t="shared" si="2"/>
        <v/>
      </c>
      <c r="D32" s="6" t="str">
        <f>IF($C32&lt;&gt;"",IF(VLOOKUP($C32,'Booking Guest Information'!$B$21:$AD$170,D$8,FALSE)&lt;&gt;"",VLOOKUP($C32,'Booking Guest Information'!$B$21:$AD$170,D$8,FALSE),""),"")</f>
        <v/>
      </c>
      <c r="E32" s="6" t="str">
        <f>IF($C32&lt;&gt;"",IF(VLOOKUP($C32,'Booking Guest Information'!$B$21:$AD$170,E$8,FALSE)&lt;&gt;"",VLOOKUP($C32,'Booking Guest Information'!$B$21:$AD$170,E$8,FALSE),""),"")</f>
        <v/>
      </c>
      <c r="F32" s="6" t="str">
        <f>IF($C32&lt;&gt;"",IF(VLOOKUP($C32,'Booking Guest Information'!$B$21:$AD$170,F$8,FALSE)&lt;&gt;"",VLOOKUP($C32,'Booking Guest Information'!$B$21:$AD$170,F$8,FALSE),""),"")</f>
        <v/>
      </c>
      <c r="G32" s="81" t="str">
        <f>IF($C32&lt;&gt;"",IF(VLOOKUP($C32,'Booking Guest Information'!$B$21:$AD$170,G$8,FALSE)&lt;&gt;"",VLOOKUP($C32,'Booking Guest Information'!$B$21:$AD$170,G$8,FALSE),""),"")</f>
        <v/>
      </c>
      <c r="H32" s="6" t="str">
        <f>IF($C32&lt;&gt;"",IF(VLOOKUP($C32,'Booking Guest Information'!$B$21:$AD$170,H$8,FALSE)&lt;&gt;"",VLOOKUP($C32,'Booking Guest Information'!$B$21:$AD$170,H$8,FALSE),""),"")</f>
        <v/>
      </c>
      <c r="I32" s="6" t="str">
        <f>IF($C32&lt;&gt;"",IF(VLOOKUP($C32,'Booking Guest Information'!$B$21:$AD$170,I$8,FALSE)&lt;&gt;"",VLOOKUP($C32,'Booking Guest Information'!$B$21:$AD$170,I$8,FALSE),""),"")</f>
        <v/>
      </c>
      <c r="J32" s="6" t="str">
        <f>IF($C32&lt;&gt;"",IF(VLOOKUP($C32,'Booking Guest Information'!$B$21:$AD$170,J$8,FALSE)&lt;&gt;"",VLOOKUP($C32,'Booking Guest Information'!$B$21:$AD$170,J$8,FALSE),""),"")</f>
        <v/>
      </c>
      <c r="K32" s="81" t="str">
        <f>IF($C32&lt;&gt;"",IF(VLOOKUP($C32,'Booking Guest Information'!$B$21:$AD$170,K$8,FALSE)&lt;&gt;"",VLOOKUP($C32,'Booking Guest Information'!$B$21:$AD$170,K$8,FALSE),""),"")</f>
        <v/>
      </c>
      <c r="L32" s="8" t="str">
        <f>IF($C32&lt;&gt;"",IF(VLOOKUP($C32,'Booking Guest Information'!$B$21:$AD$170,L$8,FALSE)&lt;&gt;"",VLOOKUP($C32,'Booking Guest Information'!$B$21:$AD$170,L$8,FALSE),""),"")</f>
        <v/>
      </c>
      <c r="M32" s="81" t="str">
        <f>IF($C32&lt;&gt;"",IF(VLOOKUP($C32,'Booking Guest Information'!$B$21:$AD$170,M$8,FALSE)&lt;&gt;"",VLOOKUP($C32,'Booking Guest Information'!$B$21:$AD$170,M$8,FALSE),""),"")</f>
        <v/>
      </c>
      <c r="N32" s="6" t="str">
        <f>IF($C32&lt;&gt;"",IF(VLOOKUP($C32,'Booking Guest Information'!$B$21:$AD$170,N$8,FALSE)&lt;&gt;"",VLOOKUP($C32,'Booking Guest Information'!$B$21:$AD$170,N$8,FALSE),""),"")</f>
        <v/>
      </c>
      <c r="O32" s="6" t="str">
        <f>IF($C32&lt;&gt;"",IF(VLOOKUP($C32,'Booking Guest Information'!$B$21:$AD$170,O$8,FALSE)&lt;&gt;"",VLOOKUP($C32,'Booking Guest Information'!$B$21:$AD$170,O$8,FALSE),""),"")</f>
        <v/>
      </c>
      <c r="P32" s="6" t="str">
        <f>IF($C32&lt;&gt;"",IF(VLOOKUP($C32,'Booking Guest Information'!$B$21:$AD$170,P$8,FALSE)&lt;&gt;"",VLOOKUP($C32,'Booking Guest Information'!$B$21:$AD$170,P$8,FALSE),""),"")</f>
        <v/>
      </c>
      <c r="Q32" s="6" t="str">
        <f>IF($C32&lt;&gt;"",IF(VLOOKUP($C32,'Booking Guest Information'!$B$21:$AD$170,Q$8,FALSE)&lt;&gt;"",VLOOKUP($C32,'Booking Guest Information'!$B$21:$AD$170,Q$8,FALSE),""),"")</f>
        <v/>
      </c>
      <c r="R32" s="6" t="str">
        <f>IF($C32&lt;&gt;"",IF(VLOOKUP($C32,'Booking Guest Information'!$B$21:$AD$170,R$8,FALSE)&lt;&gt;"",VLOOKUP($C32,'Booking Guest Information'!$B$21:$AD$170,R$8,FALSE),""),"")</f>
        <v/>
      </c>
      <c r="S32" s="6" t="str">
        <f>IF($C32&lt;&gt;"",IF(VLOOKUP($C32,'Booking Guest Information'!$B$21:$AD$170,S$8,FALSE)&lt;&gt;"",VLOOKUP($C32,'Booking Guest Information'!$B$21:$AD$170,S$8,FALSE),""),"")</f>
        <v/>
      </c>
      <c r="T32" s="6" t="str">
        <f>IF($C32&lt;&gt;"",IF(VLOOKUP($C32,'Booking Guest Information'!$B$21:$AD$170,T$8,FALSE)&lt;&gt;"",VLOOKUP($C32,'Booking Guest Information'!$B$21:$AD$170,T$8,FALSE),""),"")</f>
        <v/>
      </c>
      <c r="U32" s="6" t="str">
        <f>IF($C32&lt;&gt;"",IF(VLOOKUP($C32,'Booking Guest Information'!$B$21:$AD$170,U$8,FALSE)&lt;&gt;"",VLOOKUP($C32,'Booking Guest Information'!$B$21:$AD$170,U$8,FALSE),""),"")</f>
        <v/>
      </c>
      <c r="V32" s="6" t="str">
        <f>IF($C32&lt;&gt;"",IF(VLOOKUP($C32,'Booking Guest Information'!$B$21:$AD$170,V$8,FALSE)&lt;&gt;"",VLOOKUP($C32,'Booking Guest Information'!$B$21:$AD$170,V$8,FALSE),""),"")</f>
        <v/>
      </c>
      <c r="W32" s="6" t="str">
        <f>IF($C32&lt;&gt;"",IF(VLOOKUP($C32,'Booking Guest Information'!$B$21:$AD$170,W$8,FALSE)&lt;&gt;"",VLOOKUP($C32,'Booking Guest Information'!$B$21:$AD$170,W$8,FALSE),""),"")</f>
        <v/>
      </c>
      <c r="X32" s="6" t="str">
        <f>IF($C32&lt;&gt;"",IF(VLOOKUP($C32,'Booking Guest Information'!$B$21:$AD$170,X$8,FALSE)&lt;&gt;"",VLOOKUP($C32,'Booking Guest Information'!$B$21:$AD$170,X$8,FALSE),""),"")</f>
        <v/>
      </c>
      <c r="Y32" s="6" t="str">
        <f>IF($C32&lt;&gt;"",IF(VLOOKUP($C32,'Booking Guest Information'!$B$21:$AD$170,Y$8,FALSE)&lt;&gt;"",VLOOKUP($C32,'Booking Guest Information'!$B$21:$AD$170,Y$8,FALSE),""),"")</f>
        <v/>
      </c>
      <c r="Z32" s="6" t="str">
        <f>IF($C32&lt;&gt;"",IF(VLOOKUP($C32,'Booking Guest Information'!$B$21:$AD$170,Z$8,FALSE)&lt;&gt;"",VLOOKUP($C32,'Booking Guest Information'!$B$21:$AD$170,Z$8,FALSE),""),"")</f>
        <v/>
      </c>
      <c r="AA32" s="6" t="str">
        <f>IF($C32&lt;&gt;"",IF(VLOOKUP($C32,'Booking Guest Information'!$B$21:$AD$170,AA$8,FALSE)&lt;&gt;"",VLOOKUP($C32,'Booking Guest Information'!$B$21:$AD$170,AA$8,FALSE),""),"")</f>
        <v/>
      </c>
      <c r="AB32" s="6" t="str">
        <f>IF($C32&lt;&gt;"",IF(VLOOKUP($C32,'Booking Guest Information'!$B$21:$AD$170,AB$8,FALSE)&lt;&gt;"",VLOOKUP($C32,'Booking Guest Information'!$B$21:$AD$170,AB$8,FALSE),""),"")</f>
        <v/>
      </c>
    </row>
    <row r="33" spans="3:28" x14ac:dyDescent="0.3">
      <c r="C33" s="140" t="str">
        <f t="shared" si="2"/>
        <v/>
      </c>
      <c r="D33" s="6" t="str">
        <f>IF($C33&lt;&gt;"",IF(VLOOKUP($C33,'Booking Guest Information'!$B$21:$AD$170,D$8,FALSE)&lt;&gt;"",VLOOKUP($C33,'Booking Guest Information'!$B$21:$AD$170,D$8,FALSE),""),"")</f>
        <v/>
      </c>
      <c r="E33" s="6" t="str">
        <f>IF($C33&lt;&gt;"",IF(VLOOKUP($C33,'Booking Guest Information'!$B$21:$AD$170,E$8,FALSE)&lt;&gt;"",VLOOKUP($C33,'Booking Guest Information'!$B$21:$AD$170,E$8,FALSE),""),"")</f>
        <v/>
      </c>
      <c r="F33" s="6" t="str">
        <f>IF($C33&lt;&gt;"",IF(VLOOKUP($C33,'Booking Guest Information'!$B$21:$AD$170,F$8,FALSE)&lt;&gt;"",VLOOKUP($C33,'Booking Guest Information'!$B$21:$AD$170,F$8,FALSE),""),"")</f>
        <v/>
      </c>
      <c r="G33" s="81" t="str">
        <f>IF($C33&lt;&gt;"",IF(VLOOKUP($C33,'Booking Guest Information'!$B$21:$AD$170,G$8,FALSE)&lt;&gt;"",VLOOKUP($C33,'Booking Guest Information'!$B$21:$AD$170,G$8,FALSE),""),"")</f>
        <v/>
      </c>
      <c r="H33" s="6" t="str">
        <f>IF($C33&lt;&gt;"",IF(VLOOKUP($C33,'Booking Guest Information'!$B$21:$AD$170,H$8,FALSE)&lt;&gt;"",VLOOKUP($C33,'Booking Guest Information'!$B$21:$AD$170,H$8,FALSE),""),"")</f>
        <v/>
      </c>
      <c r="I33" s="6" t="str">
        <f>IF($C33&lt;&gt;"",IF(VLOOKUP($C33,'Booking Guest Information'!$B$21:$AD$170,I$8,FALSE)&lt;&gt;"",VLOOKUP($C33,'Booking Guest Information'!$B$21:$AD$170,I$8,FALSE),""),"")</f>
        <v/>
      </c>
      <c r="J33" s="6" t="str">
        <f>IF($C33&lt;&gt;"",IF(VLOOKUP($C33,'Booking Guest Information'!$B$21:$AD$170,J$8,FALSE)&lt;&gt;"",VLOOKUP($C33,'Booking Guest Information'!$B$21:$AD$170,J$8,FALSE),""),"")</f>
        <v/>
      </c>
      <c r="K33" s="81" t="str">
        <f>IF($C33&lt;&gt;"",IF(VLOOKUP($C33,'Booking Guest Information'!$B$21:$AD$170,K$8,FALSE)&lt;&gt;"",VLOOKUP($C33,'Booking Guest Information'!$B$21:$AD$170,K$8,FALSE),""),"")</f>
        <v/>
      </c>
      <c r="L33" s="8" t="str">
        <f>IF($C33&lt;&gt;"",IF(VLOOKUP($C33,'Booking Guest Information'!$B$21:$AD$170,L$8,FALSE)&lt;&gt;"",VLOOKUP($C33,'Booking Guest Information'!$B$21:$AD$170,L$8,FALSE),""),"")</f>
        <v/>
      </c>
      <c r="M33" s="81" t="str">
        <f>IF($C33&lt;&gt;"",IF(VLOOKUP($C33,'Booking Guest Information'!$B$21:$AD$170,M$8,FALSE)&lt;&gt;"",VLOOKUP($C33,'Booking Guest Information'!$B$21:$AD$170,M$8,FALSE),""),"")</f>
        <v/>
      </c>
      <c r="N33" s="6" t="str">
        <f>IF($C33&lt;&gt;"",IF(VLOOKUP($C33,'Booking Guest Information'!$B$21:$AD$170,N$8,FALSE)&lt;&gt;"",VLOOKUP($C33,'Booking Guest Information'!$B$21:$AD$170,N$8,FALSE),""),"")</f>
        <v/>
      </c>
      <c r="O33" s="6" t="str">
        <f>IF($C33&lt;&gt;"",IF(VLOOKUP($C33,'Booking Guest Information'!$B$21:$AD$170,O$8,FALSE)&lt;&gt;"",VLOOKUP($C33,'Booking Guest Information'!$B$21:$AD$170,O$8,FALSE),""),"")</f>
        <v/>
      </c>
      <c r="P33" s="6" t="str">
        <f>IF($C33&lt;&gt;"",IF(VLOOKUP($C33,'Booking Guest Information'!$B$21:$AD$170,P$8,FALSE)&lt;&gt;"",VLOOKUP($C33,'Booking Guest Information'!$B$21:$AD$170,P$8,FALSE),""),"")</f>
        <v/>
      </c>
      <c r="Q33" s="6" t="str">
        <f>IF($C33&lt;&gt;"",IF(VLOOKUP($C33,'Booking Guest Information'!$B$21:$AD$170,Q$8,FALSE)&lt;&gt;"",VLOOKUP($C33,'Booking Guest Information'!$B$21:$AD$170,Q$8,FALSE),""),"")</f>
        <v/>
      </c>
      <c r="R33" s="6" t="str">
        <f>IF($C33&lt;&gt;"",IF(VLOOKUP($C33,'Booking Guest Information'!$B$21:$AD$170,R$8,FALSE)&lt;&gt;"",VLOOKUP($C33,'Booking Guest Information'!$B$21:$AD$170,R$8,FALSE),""),"")</f>
        <v/>
      </c>
      <c r="S33" s="6" t="str">
        <f>IF($C33&lt;&gt;"",IF(VLOOKUP($C33,'Booking Guest Information'!$B$21:$AD$170,S$8,FALSE)&lt;&gt;"",VLOOKUP($C33,'Booking Guest Information'!$B$21:$AD$170,S$8,FALSE),""),"")</f>
        <v/>
      </c>
      <c r="T33" s="6" t="str">
        <f>IF($C33&lt;&gt;"",IF(VLOOKUP($C33,'Booking Guest Information'!$B$21:$AD$170,T$8,FALSE)&lt;&gt;"",VLOOKUP($C33,'Booking Guest Information'!$B$21:$AD$170,T$8,FALSE),""),"")</f>
        <v/>
      </c>
      <c r="U33" s="6" t="str">
        <f>IF($C33&lt;&gt;"",IF(VLOOKUP($C33,'Booking Guest Information'!$B$21:$AD$170,U$8,FALSE)&lt;&gt;"",VLOOKUP($C33,'Booking Guest Information'!$B$21:$AD$170,U$8,FALSE),""),"")</f>
        <v/>
      </c>
      <c r="V33" s="6" t="str">
        <f>IF($C33&lt;&gt;"",IF(VLOOKUP($C33,'Booking Guest Information'!$B$21:$AD$170,V$8,FALSE)&lt;&gt;"",VLOOKUP($C33,'Booking Guest Information'!$B$21:$AD$170,V$8,FALSE),""),"")</f>
        <v/>
      </c>
      <c r="W33" s="6" t="str">
        <f>IF($C33&lt;&gt;"",IF(VLOOKUP($C33,'Booking Guest Information'!$B$21:$AD$170,W$8,FALSE)&lt;&gt;"",VLOOKUP($C33,'Booking Guest Information'!$B$21:$AD$170,W$8,FALSE),""),"")</f>
        <v/>
      </c>
      <c r="X33" s="6" t="str">
        <f>IF($C33&lt;&gt;"",IF(VLOOKUP($C33,'Booking Guest Information'!$B$21:$AD$170,X$8,FALSE)&lt;&gt;"",VLOOKUP($C33,'Booking Guest Information'!$B$21:$AD$170,X$8,FALSE),""),"")</f>
        <v/>
      </c>
      <c r="Y33" s="6" t="str">
        <f>IF($C33&lt;&gt;"",IF(VLOOKUP($C33,'Booking Guest Information'!$B$21:$AD$170,Y$8,FALSE)&lt;&gt;"",VLOOKUP($C33,'Booking Guest Information'!$B$21:$AD$170,Y$8,FALSE),""),"")</f>
        <v/>
      </c>
      <c r="Z33" s="6" t="str">
        <f>IF($C33&lt;&gt;"",IF(VLOOKUP($C33,'Booking Guest Information'!$B$21:$AD$170,Z$8,FALSE)&lt;&gt;"",VLOOKUP($C33,'Booking Guest Information'!$B$21:$AD$170,Z$8,FALSE),""),"")</f>
        <v/>
      </c>
      <c r="AA33" s="6" t="str">
        <f>IF($C33&lt;&gt;"",IF(VLOOKUP($C33,'Booking Guest Information'!$B$21:$AD$170,AA$8,FALSE)&lt;&gt;"",VLOOKUP($C33,'Booking Guest Information'!$B$21:$AD$170,AA$8,FALSE),""),"")</f>
        <v/>
      </c>
      <c r="AB33" s="6" t="str">
        <f>IF($C33&lt;&gt;"",IF(VLOOKUP($C33,'Booking Guest Information'!$B$21:$AD$170,AB$8,FALSE)&lt;&gt;"",VLOOKUP($C33,'Booking Guest Information'!$B$21:$AD$170,AB$8,FALSE),""),"")</f>
        <v/>
      </c>
    </row>
    <row r="34" spans="3:28" x14ac:dyDescent="0.3">
      <c r="C34" s="140" t="str">
        <f t="shared" si="2"/>
        <v/>
      </c>
      <c r="D34" s="6" t="str">
        <f>IF($C34&lt;&gt;"",IF(VLOOKUP($C34,'Booking Guest Information'!$B$21:$AD$170,D$8,FALSE)&lt;&gt;"",VLOOKUP($C34,'Booking Guest Information'!$B$21:$AD$170,D$8,FALSE),""),"")</f>
        <v/>
      </c>
      <c r="E34" s="6" t="str">
        <f>IF($C34&lt;&gt;"",IF(VLOOKUP($C34,'Booking Guest Information'!$B$21:$AD$170,E$8,FALSE)&lt;&gt;"",VLOOKUP($C34,'Booking Guest Information'!$B$21:$AD$170,E$8,FALSE),""),"")</f>
        <v/>
      </c>
      <c r="F34" s="6" t="str">
        <f>IF($C34&lt;&gt;"",IF(VLOOKUP($C34,'Booking Guest Information'!$B$21:$AD$170,F$8,FALSE)&lt;&gt;"",VLOOKUP($C34,'Booking Guest Information'!$B$21:$AD$170,F$8,FALSE),""),"")</f>
        <v/>
      </c>
      <c r="G34" s="81" t="str">
        <f>IF($C34&lt;&gt;"",IF(VLOOKUP($C34,'Booking Guest Information'!$B$21:$AD$170,G$8,FALSE)&lt;&gt;"",VLOOKUP($C34,'Booking Guest Information'!$B$21:$AD$170,G$8,FALSE),""),"")</f>
        <v/>
      </c>
      <c r="H34" s="6" t="str">
        <f>IF($C34&lt;&gt;"",IF(VLOOKUP($C34,'Booking Guest Information'!$B$21:$AD$170,H$8,FALSE)&lt;&gt;"",VLOOKUP($C34,'Booking Guest Information'!$B$21:$AD$170,H$8,FALSE),""),"")</f>
        <v/>
      </c>
      <c r="I34" s="6" t="str">
        <f>IF($C34&lt;&gt;"",IF(VLOOKUP($C34,'Booking Guest Information'!$B$21:$AD$170,I$8,FALSE)&lt;&gt;"",VLOOKUP($C34,'Booking Guest Information'!$B$21:$AD$170,I$8,FALSE),""),"")</f>
        <v/>
      </c>
      <c r="J34" s="6" t="str">
        <f>IF($C34&lt;&gt;"",IF(VLOOKUP($C34,'Booking Guest Information'!$B$21:$AD$170,J$8,FALSE)&lt;&gt;"",VLOOKUP($C34,'Booking Guest Information'!$B$21:$AD$170,J$8,FALSE),""),"")</f>
        <v/>
      </c>
      <c r="K34" s="81" t="str">
        <f>IF($C34&lt;&gt;"",IF(VLOOKUP($C34,'Booking Guest Information'!$B$21:$AD$170,K$8,FALSE)&lt;&gt;"",VLOOKUP($C34,'Booking Guest Information'!$B$21:$AD$170,K$8,FALSE),""),"")</f>
        <v/>
      </c>
      <c r="L34" s="8" t="str">
        <f>IF($C34&lt;&gt;"",IF(VLOOKUP($C34,'Booking Guest Information'!$B$21:$AD$170,L$8,FALSE)&lt;&gt;"",VLOOKUP($C34,'Booking Guest Information'!$B$21:$AD$170,L$8,FALSE),""),"")</f>
        <v/>
      </c>
      <c r="M34" s="81" t="str">
        <f>IF($C34&lt;&gt;"",IF(VLOOKUP($C34,'Booking Guest Information'!$B$21:$AD$170,M$8,FALSE)&lt;&gt;"",VLOOKUP($C34,'Booking Guest Information'!$B$21:$AD$170,M$8,FALSE),""),"")</f>
        <v/>
      </c>
      <c r="N34" s="6" t="str">
        <f>IF($C34&lt;&gt;"",IF(VLOOKUP($C34,'Booking Guest Information'!$B$21:$AD$170,N$8,FALSE)&lt;&gt;"",VLOOKUP($C34,'Booking Guest Information'!$B$21:$AD$170,N$8,FALSE),""),"")</f>
        <v/>
      </c>
      <c r="O34" s="6" t="str">
        <f>IF($C34&lt;&gt;"",IF(VLOOKUP($C34,'Booking Guest Information'!$B$21:$AD$170,O$8,FALSE)&lt;&gt;"",VLOOKUP($C34,'Booking Guest Information'!$B$21:$AD$170,O$8,FALSE),""),"")</f>
        <v/>
      </c>
      <c r="P34" s="6" t="str">
        <f>IF($C34&lt;&gt;"",IF(VLOOKUP($C34,'Booking Guest Information'!$B$21:$AD$170,P$8,FALSE)&lt;&gt;"",VLOOKUP($C34,'Booking Guest Information'!$B$21:$AD$170,P$8,FALSE),""),"")</f>
        <v/>
      </c>
      <c r="Q34" s="6" t="str">
        <f>IF($C34&lt;&gt;"",IF(VLOOKUP($C34,'Booking Guest Information'!$B$21:$AD$170,Q$8,FALSE)&lt;&gt;"",VLOOKUP($C34,'Booking Guest Information'!$B$21:$AD$170,Q$8,FALSE),""),"")</f>
        <v/>
      </c>
      <c r="R34" s="6" t="str">
        <f>IF($C34&lt;&gt;"",IF(VLOOKUP($C34,'Booking Guest Information'!$B$21:$AD$170,R$8,FALSE)&lt;&gt;"",VLOOKUP($C34,'Booking Guest Information'!$B$21:$AD$170,R$8,FALSE),""),"")</f>
        <v/>
      </c>
      <c r="S34" s="6" t="str">
        <f>IF($C34&lt;&gt;"",IF(VLOOKUP($C34,'Booking Guest Information'!$B$21:$AD$170,S$8,FALSE)&lt;&gt;"",VLOOKUP($C34,'Booking Guest Information'!$B$21:$AD$170,S$8,FALSE),""),"")</f>
        <v/>
      </c>
      <c r="T34" s="6" t="str">
        <f>IF($C34&lt;&gt;"",IF(VLOOKUP($C34,'Booking Guest Information'!$B$21:$AD$170,T$8,FALSE)&lt;&gt;"",VLOOKUP($C34,'Booking Guest Information'!$B$21:$AD$170,T$8,FALSE),""),"")</f>
        <v/>
      </c>
      <c r="U34" s="6" t="str">
        <f>IF($C34&lt;&gt;"",IF(VLOOKUP($C34,'Booking Guest Information'!$B$21:$AD$170,U$8,FALSE)&lt;&gt;"",VLOOKUP($C34,'Booking Guest Information'!$B$21:$AD$170,U$8,FALSE),""),"")</f>
        <v/>
      </c>
      <c r="V34" s="6" t="str">
        <f>IF($C34&lt;&gt;"",IF(VLOOKUP($C34,'Booking Guest Information'!$B$21:$AD$170,V$8,FALSE)&lt;&gt;"",VLOOKUP($C34,'Booking Guest Information'!$B$21:$AD$170,V$8,FALSE),""),"")</f>
        <v/>
      </c>
      <c r="W34" s="6" t="str">
        <f>IF($C34&lt;&gt;"",IF(VLOOKUP($C34,'Booking Guest Information'!$B$21:$AD$170,W$8,FALSE)&lt;&gt;"",VLOOKUP($C34,'Booking Guest Information'!$B$21:$AD$170,W$8,FALSE),""),"")</f>
        <v/>
      </c>
      <c r="X34" s="6" t="str">
        <f>IF($C34&lt;&gt;"",IF(VLOOKUP($C34,'Booking Guest Information'!$B$21:$AD$170,X$8,FALSE)&lt;&gt;"",VLOOKUP($C34,'Booking Guest Information'!$B$21:$AD$170,X$8,FALSE),""),"")</f>
        <v/>
      </c>
      <c r="Y34" s="6" t="str">
        <f>IF($C34&lt;&gt;"",IF(VLOOKUP($C34,'Booking Guest Information'!$B$21:$AD$170,Y$8,FALSE)&lt;&gt;"",VLOOKUP($C34,'Booking Guest Information'!$B$21:$AD$170,Y$8,FALSE),""),"")</f>
        <v/>
      </c>
      <c r="Z34" s="6" t="str">
        <f>IF($C34&lt;&gt;"",IF(VLOOKUP($C34,'Booking Guest Information'!$B$21:$AD$170,Z$8,FALSE)&lt;&gt;"",VLOOKUP($C34,'Booking Guest Information'!$B$21:$AD$170,Z$8,FALSE),""),"")</f>
        <v/>
      </c>
      <c r="AA34" s="6" t="str">
        <f>IF($C34&lt;&gt;"",IF(VLOOKUP($C34,'Booking Guest Information'!$B$21:$AD$170,AA$8,FALSE)&lt;&gt;"",VLOOKUP($C34,'Booking Guest Information'!$B$21:$AD$170,AA$8,FALSE),""),"")</f>
        <v/>
      </c>
      <c r="AB34" s="6" t="str">
        <f>IF($C34&lt;&gt;"",IF(VLOOKUP($C34,'Booking Guest Information'!$B$21:$AD$170,AB$8,FALSE)&lt;&gt;"",VLOOKUP($C34,'Booking Guest Information'!$B$21:$AD$170,AB$8,FALSE),""),"")</f>
        <v/>
      </c>
    </row>
    <row r="35" spans="3:28" x14ac:dyDescent="0.3">
      <c r="C35" s="140" t="str">
        <f t="shared" si="2"/>
        <v/>
      </c>
      <c r="D35" s="6" t="str">
        <f>IF($C35&lt;&gt;"",IF(VLOOKUP($C35,'Booking Guest Information'!$B$21:$AD$170,D$8,FALSE)&lt;&gt;"",VLOOKUP($C35,'Booking Guest Information'!$B$21:$AD$170,D$8,FALSE),""),"")</f>
        <v/>
      </c>
      <c r="E35" s="6" t="str">
        <f>IF($C35&lt;&gt;"",IF(VLOOKUP($C35,'Booking Guest Information'!$B$21:$AD$170,E$8,FALSE)&lt;&gt;"",VLOOKUP($C35,'Booking Guest Information'!$B$21:$AD$170,E$8,FALSE),""),"")</f>
        <v/>
      </c>
      <c r="F35" s="6" t="str">
        <f>IF($C35&lt;&gt;"",IF(VLOOKUP($C35,'Booking Guest Information'!$B$21:$AD$170,F$8,FALSE)&lt;&gt;"",VLOOKUP($C35,'Booking Guest Information'!$B$21:$AD$170,F$8,FALSE),""),"")</f>
        <v/>
      </c>
      <c r="G35" s="81" t="str">
        <f>IF($C35&lt;&gt;"",IF(VLOOKUP($C35,'Booking Guest Information'!$B$21:$AD$170,G$8,FALSE)&lt;&gt;"",VLOOKUP($C35,'Booking Guest Information'!$B$21:$AD$170,G$8,FALSE),""),"")</f>
        <v/>
      </c>
      <c r="H35" s="6" t="str">
        <f>IF($C35&lt;&gt;"",IF(VLOOKUP($C35,'Booking Guest Information'!$B$21:$AD$170,H$8,FALSE)&lt;&gt;"",VLOOKUP($C35,'Booking Guest Information'!$B$21:$AD$170,H$8,FALSE),""),"")</f>
        <v/>
      </c>
      <c r="I35" s="6" t="str">
        <f>IF($C35&lt;&gt;"",IF(VLOOKUP($C35,'Booking Guest Information'!$B$21:$AD$170,I$8,FALSE)&lt;&gt;"",VLOOKUP($C35,'Booking Guest Information'!$B$21:$AD$170,I$8,FALSE),""),"")</f>
        <v/>
      </c>
      <c r="J35" s="6" t="str">
        <f>IF($C35&lt;&gt;"",IF(VLOOKUP($C35,'Booking Guest Information'!$B$21:$AD$170,J$8,FALSE)&lt;&gt;"",VLOOKUP($C35,'Booking Guest Information'!$B$21:$AD$170,J$8,FALSE),""),"")</f>
        <v/>
      </c>
      <c r="K35" s="81" t="str">
        <f>IF($C35&lt;&gt;"",IF(VLOOKUP($C35,'Booking Guest Information'!$B$21:$AD$170,K$8,FALSE)&lt;&gt;"",VLOOKUP($C35,'Booking Guest Information'!$B$21:$AD$170,K$8,FALSE),""),"")</f>
        <v/>
      </c>
      <c r="L35" s="8" t="str">
        <f>IF($C35&lt;&gt;"",IF(VLOOKUP($C35,'Booking Guest Information'!$B$21:$AD$170,L$8,FALSE)&lt;&gt;"",VLOOKUP($C35,'Booking Guest Information'!$B$21:$AD$170,L$8,FALSE),""),"")</f>
        <v/>
      </c>
      <c r="M35" s="81" t="str">
        <f>IF($C35&lt;&gt;"",IF(VLOOKUP($C35,'Booking Guest Information'!$B$21:$AD$170,M$8,FALSE)&lt;&gt;"",VLOOKUP($C35,'Booking Guest Information'!$B$21:$AD$170,M$8,FALSE),""),"")</f>
        <v/>
      </c>
      <c r="N35" s="6" t="str">
        <f>IF($C35&lt;&gt;"",IF(VLOOKUP($C35,'Booking Guest Information'!$B$21:$AD$170,N$8,FALSE)&lt;&gt;"",VLOOKUP($C35,'Booking Guest Information'!$B$21:$AD$170,N$8,FALSE),""),"")</f>
        <v/>
      </c>
      <c r="O35" s="6" t="str">
        <f>IF($C35&lt;&gt;"",IF(VLOOKUP($C35,'Booking Guest Information'!$B$21:$AD$170,O$8,FALSE)&lt;&gt;"",VLOOKUP($C35,'Booking Guest Information'!$B$21:$AD$170,O$8,FALSE),""),"")</f>
        <v/>
      </c>
      <c r="P35" s="6" t="str">
        <f>IF($C35&lt;&gt;"",IF(VLOOKUP($C35,'Booking Guest Information'!$B$21:$AD$170,P$8,FALSE)&lt;&gt;"",VLOOKUP($C35,'Booking Guest Information'!$B$21:$AD$170,P$8,FALSE),""),"")</f>
        <v/>
      </c>
      <c r="Q35" s="6" t="str">
        <f>IF($C35&lt;&gt;"",IF(VLOOKUP($C35,'Booking Guest Information'!$B$21:$AD$170,Q$8,FALSE)&lt;&gt;"",VLOOKUP($C35,'Booking Guest Information'!$B$21:$AD$170,Q$8,FALSE),""),"")</f>
        <v/>
      </c>
      <c r="R35" s="6" t="str">
        <f>IF($C35&lt;&gt;"",IF(VLOOKUP($C35,'Booking Guest Information'!$B$21:$AD$170,R$8,FALSE)&lt;&gt;"",VLOOKUP($C35,'Booking Guest Information'!$B$21:$AD$170,R$8,FALSE),""),"")</f>
        <v/>
      </c>
      <c r="S35" s="6" t="str">
        <f>IF($C35&lt;&gt;"",IF(VLOOKUP($C35,'Booking Guest Information'!$B$21:$AD$170,S$8,FALSE)&lt;&gt;"",VLOOKUP($C35,'Booking Guest Information'!$B$21:$AD$170,S$8,FALSE),""),"")</f>
        <v/>
      </c>
      <c r="T35" s="6" t="str">
        <f>IF($C35&lt;&gt;"",IF(VLOOKUP($C35,'Booking Guest Information'!$B$21:$AD$170,T$8,FALSE)&lt;&gt;"",VLOOKUP($C35,'Booking Guest Information'!$B$21:$AD$170,T$8,FALSE),""),"")</f>
        <v/>
      </c>
      <c r="U35" s="6" t="str">
        <f>IF($C35&lt;&gt;"",IF(VLOOKUP($C35,'Booking Guest Information'!$B$21:$AD$170,U$8,FALSE)&lt;&gt;"",VLOOKUP($C35,'Booking Guest Information'!$B$21:$AD$170,U$8,FALSE),""),"")</f>
        <v/>
      </c>
      <c r="V35" s="6" t="str">
        <f>IF($C35&lt;&gt;"",IF(VLOOKUP($C35,'Booking Guest Information'!$B$21:$AD$170,V$8,FALSE)&lt;&gt;"",VLOOKUP($C35,'Booking Guest Information'!$B$21:$AD$170,V$8,FALSE),""),"")</f>
        <v/>
      </c>
      <c r="W35" s="6" t="str">
        <f>IF($C35&lt;&gt;"",IF(VLOOKUP($C35,'Booking Guest Information'!$B$21:$AD$170,W$8,FALSE)&lt;&gt;"",VLOOKUP($C35,'Booking Guest Information'!$B$21:$AD$170,W$8,FALSE),""),"")</f>
        <v/>
      </c>
      <c r="X35" s="6" t="str">
        <f>IF($C35&lt;&gt;"",IF(VLOOKUP($C35,'Booking Guest Information'!$B$21:$AD$170,X$8,FALSE)&lt;&gt;"",VLOOKUP($C35,'Booking Guest Information'!$B$21:$AD$170,X$8,FALSE),""),"")</f>
        <v/>
      </c>
      <c r="Y35" s="6" t="str">
        <f>IF($C35&lt;&gt;"",IF(VLOOKUP($C35,'Booking Guest Information'!$B$21:$AD$170,Y$8,FALSE)&lt;&gt;"",VLOOKUP($C35,'Booking Guest Information'!$B$21:$AD$170,Y$8,FALSE),""),"")</f>
        <v/>
      </c>
      <c r="Z35" s="6" t="str">
        <f>IF($C35&lt;&gt;"",IF(VLOOKUP($C35,'Booking Guest Information'!$B$21:$AD$170,Z$8,FALSE)&lt;&gt;"",VLOOKUP($C35,'Booking Guest Information'!$B$21:$AD$170,Z$8,FALSE),""),"")</f>
        <v/>
      </c>
      <c r="AA35" s="6" t="str">
        <f>IF($C35&lt;&gt;"",IF(VLOOKUP($C35,'Booking Guest Information'!$B$21:$AD$170,AA$8,FALSE)&lt;&gt;"",VLOOKUP($C35,'Booking Guest Information'!$B$21:$AD$170,AA$8,FALSE),""),"")</f>
        <v/>
      </c>
      <c r="AB35" s="6" t="str">
        <f>IF($C35&lt;&gt;"",IF(VLOOKUP($C35,'Booking Guest Information'!$B$21:$AD$170,AB$8,FALSE)&lt;&gt;"",VLOOKUP($C35,'Booking Guest Information'!$B$21:$AD$170,AB$8,FALSE),""),"")</f>
        <v/>
      </c>
    </row>
    <row r="36" spans="3:28" x14ac:dyDescent="0.3">
      <c r="C36" s="140" t="str">
        <f t="shared" si="2"/>
        <v/>
      </c>
      <c r="D36" s="6" t="str">
        <f>IF($C36&lt;&gt;"",IF(VLOOKUP($C36,'Booking Guest Information'!$B$21:$AD$170,D$8,FALSE)&lt;&gt;"",VLOOKUP($C36,'Booking Guest Information'!$B$21:$AD$170,D$8,FALSE),""),"")</f>
        <v/>
      </c>
      <c r="E36" s="6" t="str">
        <f>IF($C36&lt;&gt;"",IF(VLOOKUP($C36,'Booking Guest Information'!$B$21:$AD$170,E$8,FALSE)&lt;&gt;"",VLOOKUP($C36,'Booking Guest Information'!$B$21:$AD$170,E$8,FALSE),""),"")</f>
        <v/>
      </c>
      <c r="F36" s="6" t="str">
        <f>IF($C36&lt;&gt;"",IF(VLOOKUP($C36,'Booking Guest Information'!$B$21:$AD$170,F$8,FALSE)&lt;&gt;"",VLOOKUP($C36,'Booking Guest Information'!$B$21:$AD$170,F$8,FALSE),""),"")</f>
        <v/>
      </c>
      <c r="G36" s="81" t="str">
        <f>IF($C36&lt;&gt;"",IF(VLOOKUP($C36,'Booking Guest Information'!$B$21:$AD$170,G$8,FALSE)&lt;&gt;"",VLOOKUP($C36,'Booking Guest Information'!$B$21:$AD$170,G$8,FALSE),""),"")</f>
        <v/>
      </c>
      <c r="H36" s="6" t="str">
        <f>IF($C36&lt;&gt;"",IF(VLOOKUP($C36,'Booking Guest Information'!$B$21:$AD$170,H$8,FALSE)&lt;&gt;"",VLOOKUP($C36,'Booking Guest Information'!$B$21:$AD$170,H$8,FALSE),""),"")</f>
        <v/>
      </c>
      <c r="I36" s="6" t="str">
        <f>IF($C36&lt;&gt;"",IF(VLOOKUP($C36,'Booking Guest Information'!$B$21:$AD$170,I$8,FALSE)&lt;&gt;"",VLOOKUP($C36,'Booking Guest Information'!$B$21:$AD$170,I$8,FALSE),""),"")</f>
        <v/>
      </c>
      <c r="J36" s="6" t="str">
        <f>IF($C36&lt;&gt;"",IF(VLOOKUP($C36,'Booking Guest Information'!$B$21:$AD$170,J$8,FALSE)&lt;&gt;"",VLOOKUP($C36,'Booking Guest Information'!$B$21:$AD$170,J$8,FALSE),""),"")</f>
        <v/>
      </c>
      <c r="K36" s="81" t="str">
        <f>IF($C36&lt;&gt;"",IF(VLOOKUP($C36,'Booking Guest Information'!$B$21:$AD$170,K$8,FALSE)&lt;&gt;"",VLOOKUP($C36,'Booking Guest Information'!$B$21:$AD$170,K$8,FALSE),""),"")</f>
        <v/>
      </c>
      <c r="L36" s="8" t="str">
        <f>IF($C36&lt;&gt;"",IF(VLOOKUP($C36,'Booking Guest Information'!$B$21:$AD$170,L$8,FALSE)&lt;&gt;"",VLOOKUP($C36,'Booking Guest Information'!$B$21:$AD$170,L$8,FALSE),""),"")</f>
        <v/>
      </c>
      <c r="M36" s="81" t="str">
        <f>IF($C36&lt;&gt;"",IF(VLOOKUP($C36,'Booking Guest Information'!$B$21:$AD$170,M$8,FALSE)&lt;&gt;"",VLOOKUP($C36,'Booking Guest Information'!$B$21:$AD$170,M$8,FALSE),""),"")</f>
        <v/>
      </c>
      <c r="N36" s="6" t="str">
        <f>IF($C36&lt;&gt;"",IF(VLOOKUP($C36,'Booking Guest Information'!$B$21:$AD$170,N$8,FALSE)&lt;&gt;"",VLOOKUP($C36,'Booking Guest Information'!$B$21:$AD$170,N$8,FALSE),""),"")</f>
        <v/>
      </c>
      <c r="O36" s="6" t="str">
        <f>IF($C36&lt;&gt;"",IF(VLOOKUP($C36,'Booking Guest Information'!$B$21:$AD$170,O$8,FALSE)&lt;&gt;"",VLOOKUP($C36,'Booking Guest Information'!$B$21:$AD$170,O$8,FALSE),""),"")</f>
        <v/>
      </c>
      <c r="P36" s="6" t="str">
        <f>IF($C36&lt;&gt;"",IF(VLOOKUP($C36,'Booking Guest Information'!$B$21:$AD$170,P$8,FALSE)&lt;&gt;"",VLOOKUP($C36,'Booking Guest Information'!$B$21:$AD$170,P$8,FALSE),""),"")</f>
        <v/>
      </c>
      <c r="Q36" s="6" t="str">
        <f>IF($C36&lt;&gt;"",IF(VLOOKUP($C36,'Booking Guest Information'!$B$21:$AD$170,Q$8,FALSE)&lt;&gt;"",VLOOKUP($C36,'Booking Guest Information'!$B$21:$AD$170,Q$8,FALSE),""),"")</f>
        <v/>
      </c>
      <c r="R36" s="6" t="str">
        <f>IF($C36&lt;&gt;"",IF(VLOOKUP($C36,'Booking Guest Information'!$B$21:$AD$170,R$8,FALSE)&lt;&gt;"",VLOOKUP($C36,'Booking Guest Information'!$B$21:$AD$170,R$8,FALSE),""),"")</f>
        <v/>
      </c>
      <c r="S36" s="6" t="str">
        <f>IF($C36&lt;&gt;"",IF(VLOOKUP($C36,'Booking Guest Information'!$B$21:$AD$170,S$8,FALSE)&lt;&gt;"",VLOOKUP($C36,'Booking Guest Information'!$B$21:$AD$170,S$8,FALSE),""),"")</f>
        <v/>
      </c>
      <c r="T36" s="6" t="str">
        <f>IF($C36&lt;&gt;"",IF(VLOOKUP($C36,'Booking Guest Information'!$B$21:$AD$170,T$8,FALSE)&lt;&gt;"",VLOOKUP($C36,'Booking Guest Information'!$B$21:$AD$170,T$8,FALSE),""),"")</f>
        <v/>
      </c>
      <c r="U36" s="6" t="str">
        <f>IF($C36&lt;&gt;"",IF(VLOOKUP($C36,'Booking Guest Information'!$B$21:$AD$170,U$8,FALSE)&lt;&gt;"",VLOOKUP($C36,'Booking Guest Information'!$B$21:$AD$170,U$8,FALSE),""),"")</f>
        <v/>
      </c>
      <c r="V36" s="6" t="str">
        <f>IF($C36&lt;&gt;"",IF(VLOOKUP($C36,'Booking Guest Information'!$B$21:$AD$170,V$8,FALSE)&lt;&gt;"",VLOOKUP($C36,'Booking Guest Information'!$B$21:$AD$170,V$8,FALSE),""),"")</f>
        <v/>
      </c>
      <c r="W36" s="6" t="str">
        <f>IF($C36&lt;&gt;"",IF(VLOOKUP($C36,'Booking Guest Information'!$B$21:$AD$170,W$8,FALSE)&lt;&gt;"",VLOOKUP($C36,'Booking Guest Information'!$B$21:$AD$170,W$8,FALSE),""),"")</f>
        <v/>
      </c>
      <c r="X36" s="6" t="str">
        <f>IF($C36&lt;&gt;"",IF(VLOOKUP($C36,'Booking Guest Information'!$B$21:$AD$170,X$8,FALSE)&lt;&gt;"",VLOOKUP($C36,'Booking Guest Information'!$B$21:$AD$170,X$8,FALSE),""),"")</f>
        <v/>
      </c>
      <c r="Y36" s="6" t="str">
        <f>IF($C36&lt;&gt;"",IF(VLOOKUP($C36,'Booking Guest Information'!$B$21:$AD$170,Y$8,FALSE)&lt;&gt;"",VLOOKUP($C36,'Booking Guest Information'!$B$21:$AD$170,Y$8,FALSE),""),"")</f>
        <v/>
      </c>
      <c r="Z36" s="6" t="str">
        <f>IF($C36&lt;&gt;"",IF(VLOOKUP($C36,'Booking Guest Information'!$B$21:$AD$170,Z$8,FALSE)&lt;&gt;"",VLOOKUP($C36,'Booking Guest Information'!$B$21:$AD$170,Z$8,FALSE),""),"")</f>
        <v/>
      </c>
      <c r="AA36" s="6" t="str">
        <f>IF($C36&lt;&gt;"",IF(VLOOKUP($C36,'Booking Guest Information'!$B$21:$AD$170,AA$8,FALSE)&lt;&gt;"",VLOOKUP($C36,'Booking Guest Information'!$B$21:$AD$170,AA$8,FALSE),""),"")</f>
        <v/>
      </c>
      <c r="AB36" s="6" t="str">
        <f>IF($C36&lt;&gt;"",IF(VLOOKUP($C36,'Booking Guest Information'!$B$21:$AD$170,AB$8,FALSE)&lt;&gt;"",VLOOKUP($C36,'Booking Guest Information'!$B$21:$AD$170,AB$8,FALSE),""),"")</f>
        <v/>
      </c>
    </row>
    <row r="37" spans="3:28" x14ac:dyDescent="0.3">
      <c r="C37" s="140" t="str">
        <f t="shared" si="2"/>
        <v/>
      </c>
      <c r="D37" s="6" t="str">
        <f>IF($C37&lt;&gt;"",IF(VLOOKUP($C37,'Booking Guest Information'!$B$21:$AD$170,D$8,FALSE)&lt;&gt;"",VLOOKUP($C37,'Booking Guest Information'!$B$21:$AD$170,D$8,FALSE),""),"")</f>
        <v/>
      </c>
      <c r="E37" s="6" t="str">
        <f>IF($C37&lt;&gt;"",IF(VLOOKUP($C37,'Booking Guest Information'!$B$21:$AD$170,E$8,FALSE)&lt;&gt;"",VLOOKUP($C37,'Booking Guest Information'!$B$21:$AD$170,E$8,FALSE),""),"")</f>
        <v/>
      </c>
      <c r="F37" s="6" t="str">
        <f>IF($C37&lt;&gt;"",IF(VLOOKUP($C37,'Booking Guest Information'!$B$21:$AD$170,F$8,FALSE)&lt;&gt;"",VLOOKUP($C37,'Booking Guest Information'!$B$21:$AD$170,F$8,FALSE),""),"")</f>
        <v/>
      </c>
      <c r="G37" s="81" t="str">
        <f>IF($C37&lt;&gt;"",IF(VLOOKUP($C37,'Booking Guest Information'!$B$21:$AD$170,G$8,FALSE)&lt;&gt;"",VLOOKUP($C37,'Booking Guest Information'!$B$21:$AD$170,G$8,FALSE),""),"")</f>
        <v/>
      </c>
      <c r="H37" s="6" t="str">
        <f>IF($C37&lt;&gt;"",IF(VLOOKUP($C37,'Booking Guest Information'!$B$21:$AD$170,H$8,FALSE)&lt;&gt;"",VLOOKUP($C37,'Booking Guest Information'!$B$21:$AD$170,H$8,FALSE),""),"")</f>
        <v/>
      </c>
      <c r="I37" s="6" t="str">
        <f>IF($C37&lt;&gt;"",IF(VLOOKUP($C37,'Booking Guest Information'!$B$21:$AD$170,I$8,FALSE)&lt;&gt;"",VLOOKUP($C37,'Booking Guest Information'!$B$21:$AD$170,I$8,FALSE),""),"")</f>
        <v/>
      </c>
      <c r="J37" s="6" t="str">
        <f>IF($C37&lt;&gt;"",IF(VLOOKUP($C37,'Booking Guest Information'!$B$21:$AD$170,J$8,FALSE)&lt;&gt;"",VLOOKUP($C37,'Booking Guest Information'!$B$21:$AD$170,J$8,FALSE),""),"")</f>
        <v/>
      </c>
      <c r="K37" s="81" t="str">
        <f>IF($C37&lt;&gt;"",IF(VLOOKUP($C37,'Booking Guest Information'!$B$21:$AD$170,K$8,FALSE)&lt;&gt;"",VLOOKUP($C37,'Booking Guest Information'!$B$21:$AD$170,K$8,FALSE),""),"")</f>
        <v/>
      </c>
      <c r="L37" s="8" t="str">
        <f>IF($C37&lt;&gt;"",IF(VLOOKUP($C37,'Booking Guest Information'!$B$21:$AD$170,L$8,FALSE)&lt;&gt;"",VLOOKUP($C37,'Booking Guest Information'!$B$21:$AD$170,L$8,FALSE),""),"")</f>
        <v/>
      </c>
      <c r="M37" s="81" t="str">
        <f>IF($C37&lt;&gt;"",IF(VLOOKUP($C37,'Booking Guest Information'!$B$21:$AD$170,M$8,FALSE)&lt;&gt;"",VLOOKUP($C37,'Booking Guest Information'!$B$21:$AD$170,M$8,FALSE),""),"")</f>
        <v/>
      </c>
      <c r="N37" s="6" t="str">
        <f>IF($C37&lt;&gt;"",IF(VLOOKUP($C37,'Booking Guest Information'!$B$21:$AD$170,N$8,FALSE)&lt;&gt;"",VLOOKUP($C37,'Booking Guest Information'!$B$21:$AD$170,N$8,FALSE),""),"")</f>
        <v/>
      </c>
      <c r="O37" s="6" t="str">
        <f>IF($C37&lt;&gt;"",IF(VLOOKUP($C37,'Booking Guest Information'!$B$21:$AD$170,O$8,FALSE)&lt;&gt;"",VLOOKUP($C37,'Booking Guest Information'!$B$21:$AD$170,O$8,FALSE),""),"")</f>
        <v/>
      </c>
      <c r="P37" s="6" t="str">
        <f>IF($C37&lt;&gt;"",IF(VLOOKUP($C37,'Booking Guest Information'!$B$21:$AD$170,P$8,FALSE)&lt;&gt;"",VLOOKUP($C37,'Booking Guest Information'!$B$21:$AD$170,P$8,FALSE),""),"")</f>
        <v/>
      </c>
      <c r="Q37" s="6" t="str">
        <f>IF($C37&lt;&gt;"",IF(VLOOKUP($C37,'Booking Guest Information'!$B$21:$AD$170,Q$8,FALSE)&lt;&gt;"",VLOOKUP($C37,'Booking Guest Information'!$B$21:$AD$170,Q$8,FALSE),""),"")</f>
        <v/>
      </c>
      <c r="R37" s="6" t="str">
        <f>IF($C37&lt;&gt;"",IF(VLOOKUP($C37,'Booking Guest Information'!$B$21:$AD$170,R$8,FALSE)&lt;&gt;"",VLOOKUP($C37,'Booking Guest Information'!$B$21:$AD$170,R$8,FALSE),""),"")</f>
        <v/>
      </c>
      <c r="S37" s="6" t="str">
        <f>IF($C37&lt;&gt;"",IF(VLOOKUP($C37,'Booking Guest Information'!$B$21:$AD$170,S$8,FALSE)&lt;&gt;"",VLOOKUP($C37,'Booking Guest Information'!$B$21:$AD$170,S$8,FALSE),""),"")</f>
        <v/>
      </c>
      <c r="T37" s="6" t="str">
        <f>IF($C37&lt;&gt;"",IF(VLOOKUP($C37,'Booking Guest Information'!$B$21:$AD$170,T$8,FALSE)&lt;&gt;"",VLOOKUP($C37,'Booking Guest Information'!$B$21:$AD$170,T$8,FALSE),""),"")</f>
        <v/>
      </c>
      <c r="U37" s="6" t="str">
        <f>IF($C37&lt;&gt;"",IF(VLOOKUP($C37,'Booking Guest Information'!$B$21:$AD$170,U$8,FALSE)&lt;&gt;"",VLOOKUP($C37,'Booking Guest Information'!$B$21:$AD$170,U$8,FALSE),""),"")</f>
        <v/>
      </c>
      <c r="V37" s="6" t="str">
        <f>IF($C37&lt;&gt;"",IF(VLOOKUP($C37,'Booking Guest Information'!$B$21:$AD$170,V$8,FALSE)&lt;&gt;"",VLOOKUP($C37,'Booking Guest Information'!$B$21:$AD$170,V$8,FALSE),""),"")</f>
        <v/>
      </c>
      <c r="W37" s="6" t="str">
        <f>IF($C37&lt;&gt;"",IF(VLOOKUP($C37,'Booking Guest Information'!$B$21:$AD$170,W$8,FALSE)&lt;&gt;"",VLOOKUP($C37,'Booking Guest Information'!$B$21:$AD$170,W$8,FALSE),""),"")</f>
        <v/>
      </c>
      <c r="X37" s="6" t="str">
        <f>IF($C37&lt;&gt;"",IF(VLOOKUP($C37,'Booking Guest Information'!$B$21:$AD$170,X$8,FALSE)&lt;&gt;"",VLOOKUP($C37,'Booking Guest Information'!$B$21:$AD$170,X$8,FALSE),""),"")</f>
        <v/>
      </c>
      <c r="Y37" s="6" t="str">
        <f>IF($C37&lt;&gt;"",IF(VLOOKUP($C37,'Booking Guest Information'!$B$21:$AD$170,Y$8,FALSE)&lt;&gt;"",VLOOKUP($C37,'Booking Guest Information'!$B$21:$AD$170,Y$8,FALSE),""),"")</f>
        <v/>
      </c>
      <c r="Z37" s="6" t="str">
        <f>IF($C37&lt;&gt;"",IF(VLOOKUP($C37,'Booking Guest Information'!$B$21:$AD$170,Z$8,FALSE)&lt;&gt;"",VLOOKUP($C37,'Booking Guest Information'!$B$21:$AD$170,Z$8,FALSE),""),"")</f>
        <v/>
      </c>
      <c r="AA37" s="6" t="str">
        <f>IF($C37&lt;&gt;"",IF(VLOOKUP($C37,'Booking Guest Information'!$B$21:$AD$170,AA$8,FALSE)&lt;&gt;"",VLOOKUP($C37,'Booking Guest Information'!$B$21:$AD$170,AA$8,FALSE),""),"")</f>
        <v/>
      </c>
      <c r="AB37" s="6" t="str">
        <f>IF($C37&lt;&gt;"",IF(VLOOKUP($C37,'Booking Guest Information'!$B$21:$AD$170,AB$8,FALSE)&lt;&gt;"",VLOOKUP($C37,'Booking Guest Information'!$B$21:$AD$170,AB$8,FALSE),""),"")</f>
        <v/>
      </c>
    </row>
    <row r="38" spans="3:28" x14ac:dyDescent="0.3">
      <c r="C38" s="140" t="str">
        <f t="shared" si="2"/>
        <v/>
      </c>
      <c r="D38" s="6" t="str">
        <f>IF($C38&lt;&gt;"",IF(VLOOKUP($C38,'Booking Guest Information'!$B$21:$AD$170,D$8,FALSE)&lt;&gt;"",VLOOKUP($C38,'Booking Guest Information'!$B$21:$AD$170,D$8,FALSE),""),"")</f>
        <v/>
      </c>
      <c r="E38" s="6" t="str">
        <f>IF($C38&lt;&gt;"",IF(VLOOKUP($C38,'Booking Guest Information'!$B$21:$AD$170,E$8,FALSE)&lt;&gt;"",VLOOKUP($C38,'Booking Guest Information'!$B$21:$AD$170,E$8,FALSE),""),"")</f>
        <v/>
      </c>
      <c r="F38" s="6" t="str">
        <f>IF($C38&lt;&gt;"",IF(VLOOKUP($C38,'Booking Guest Information'!$B$21:$AD$170,F$8,FALSE)&lt;&gt;"",VLOOKUP($C38,'Booking Guest Information'!$B$21:$AD$170,F$8,FALSE),""),"")</f>
        <v/>
      </c>
      <c r="G38" s="81" t="str">
        <f>IF($C38&lt;&gt;"",IF(VLOOKUP($C38,'Booking Guest Information'!$B$21:$AD$170,G$8,FALSE)&lt;&gt;"",VLOOKUP($C38,'Booking Guest Information'!$B$21:$AD$170,G$8,FALSE),""),"")</f>
        <v/>
      </c>
      <c r="H38" s="6" t="str">
        <f>IF($C38&lt;&gt;"",IF(VLOOKUP($C38,'Booking Guest Information'!$B$21:$AD$170,H$8,FALSE)&lt;&gt;"",VLOOKUP($C38,'Booking Guest Information'!$B$21:$AD$170,H$8,FALSE),""),"")</f>
        <v/>
      </c>
      <c r="I38" s="6" t="str">
        <f>IF($C38&lt;&gt;"",IF(VLOOKUP($C38,'Booking Guest Information'!$B$21:$AD$170,I$8,FALSE)&lt;&gt;"",VLOOKUP($C38,'Booking Guest Information'!$B$21:$AD$170,I$8,FALSE),""),"")</f>
        <v/>
      </c>
      <c r="J38" s="6" t="str">
        <f>IF($C38&lt;&gt;"",IF(VLOOKUP($C38,'Booking Guest Information'!$B$21:$AD$170,J$8,FALSE)&lt;&gt;"",VLOOKUP($C38,'Booking Guest Information'!$B$21:$AD$170,J$8,FALSE),""),"")</f>
        <v/>
      </c>
      <c r="K38" s="81" t="str">
        <f>IF($C38&lt;&gt;"",IF(VLOOKUP($C38,'Booking Guest Information'!$B$21:$AD$170,K$8,FALSE)&lt;&gt;"",VLOOKUP($C38,'Booking Guest Information'!$B$21:$AD$170,K$8,FALSE),""),"")</f>
        <v/>
      </c>
      <c r="L38" s="8" t="str">
        <f>IF($C38&lt;&gt;"",IF(VLOOKUP($C38,'Booking Guest Information'!$B$21:$AD$170,L$8,FALSE)&lt;&gt;"",VLOOKUP($C38,'Booking Guest Information'!$B$21:$AD$170,L$8,FALSE),""),"")</f>
        <v/>
      </c>
      <c r="M38" s="81" t="str">
        <f>IF($C38&lt;&gt;"",IF(VLOOKUP($C38,'Booking Guest Information'!$B$21:$AD$170,M$8,FALSE)&lt;&gt;"",VLOOKUP($C38,'Booking Guest Information'!$B$21:$AD$170,M$8,FALSE),""),"")</f>
        <v/>
      </c>
      <c r="N38" s="6" t="str">
        <f>IF($C38&lt;&gt;"",IF(VLOOKUP($C38,'Booking Guest Information'!$B$21:$AD$170,N$8,FALSE)&lt;&gt;"",VLOOKUP($C38,'Booking Guest Information'!$B$21:$AD$170,N$8,FALSE),""),"")</f>
        <v/>
      </c>
      <c r="O38" s="6" t="str">
        <f>IF($C38&lt;&gt;"",IF(VLOOKUP($C38,'Booking Guest Information'!$B$21:$AD$170,O$8,FALSE)&lt;&gt;"",VLOOKUP($C38,'Booking Guest Information'!$B$21:$AD$170,O$8,FALSE),""),"")</f>
        <v/>
      </c>
      <c r="P38" s="6" t="str">
        <f>IF($C38&lt;&gt;"",IF(VLOOKUP($C38,'Booking Guest Information'!$B$21:$AD$170,P$8,FALSE)&lt;&gt;"",VLOOKUP($C38,'Booking Guest Information'!$B$21:$AD$170,P$8,FALSE),""),"")</f>
        <v/>
      </c>
      <c r="Q38" s="6" t="str">
        <f>IF($C38&lt;&gt;"",IF(VLOOKUP($C38,'Booking Guest Information'!$B$21:$AD$170,Q$8,FALSE)&lt;&gt;"",VLOOKUP($C38,'Booking Guest Information'!$B$21:$AD$170,Q$8,FALSE),""),"")</f>
        <v/>
      </c>
      <c r="R38" s="6" t="str">
        <f>IF($C38&lt;&gt;"",IF(VLOOKUP($C38,'Booking Guest Information'!$B$21:$AD$170,R$8,FALSE)&lt;&gt;"",VLOOKUP($C38,'Booking Guest Information'!$B$21:$AD$170,R$8,FALSE),""),"")</f>
        <v/>
      </c>
      <c r="S38" s="6" t="str">
        <f>IF($C38&lt;&gt;"",IF(VLOOKUP($C38,'Booking Guest Information'!$B$21:$AD$170,S$8,FALSE)&lt;&gt;"",VLOOKUP($C38,'Booking Guest Information'!$B$21:$AD$170,S$8,FALSE),""),"")</f>
        <v/>
      </c>
      <c r="T38" s="6" t="str">
        <f>IF($C38&lt;&gt;"",IF(VLOOKUP($C38,'Booking Guest Information'!$B$21:$AD$170,T$8,FALSE)&lt;&gt;"",VLOOKUP($C38,'Booking Guest Information'!$B$21:$AD$170,T$8,FALSE),""),"")</f>
        <v/>
      </c>
      <c r="U38" s="6" t="str">
        <f>IF($C38&lt;&gt;"",IF(VLOOKUP($C38,'Booking Guest Information'!$B$21:$AD$170,U$8,FALSE)&lt;&gt;"",VLOOKUP($C38,'Booking Guest Information'!$B$21:$AD$170,U$8,FALSE),""),"")</f>
        <v/>
      </c>
      <c r="V38" s="6" t="str">
        <f>IF($C38&lt;&gt;"",IF(VLOOKUP($C38,'Booking Guest Information'!$B$21:$AD$170,V$8,FALSE)&lt;&gt;"",VLOOKUP($C38,'Booking Guest Information'!$B$21:$AD$170,V$8,FALSE),""),"")</f>
        <v/>
      </c>
      <c r="W38" s="6" t="str">
        <f>IF($C38&lt;&gt;"",IF(VLOOKUP($C38,'Booking Guest Information'!$B$21:$AD$170,W$8,FALSE)&lt;&gt;"",VLOOKUP($C38,'Booking Guest Information'!$B$21:$AD$170,W$8,FALSE),""),"")</f>
        <v/>
      </c>
      <c r="X38" s="6" t="str">
        <f>IF($C38&lt;&gt;"",IF(VLOOKUP($C38,'Booking Guest Information'!$B$21:$AD$170,X$8,FALSE)&lt;&gt;"",VLOOKUP($C38,'Booking Guest Information'!$B$21:$AD$170,X$8,FALSE),""),"")</f>
        <v/>
      </c>
      <c r="Y38" s="6" t="str">
        <f>IF($C38&lt;&gt;"",IF(VLOOKUP($C38,'Booking Guest Information'!$B$21:$AD$170,Y$8,FALSE)&lt;&gt;"",VLOOKUP($C38,'Booking Guest Information'!$B$21:$AD$170,Y$8,FALSE),""),"")</f>
        <v/>
      </c>
      <c r="Z38" s="6" t="str">
        <f>IF($C38&lt;&gt;"",IF(VLOOKUP($C38,'Booking Guest Information'!$B$21:$AD$170,Z$8,FALSE)&lt;&gt;"",VLOOKUP($C38,'Booking Guest Information'!$B$21:$AD$170,Z$8,FALSE),""),"")</f>
        <v/>
      </c>
      <c r="AA38" s="6" t="str">
        <f>IF($C38&lt;&gt;"",IF(VLOOKUP($C38,'Booking Guest Information'!$B$21:$AD$170,AA$8,FALSE)&lt;&gt;"",VLOOKUP($C38,'Booking Guest Information'!$B$21:$AD$170,AA$8,FALSE),""),"")</f>
        <v/>
      </c>
      <c r="AB38" s="6" t="str">
        <f>IF($C38&lt;&gt;"",IF(VLOOKUP($C38,'Booking Guest Information'!$B$21:$AD$170,AB$8,FALSE)&lt;&gt;"",VLOOKUP($C38,'Booking Guest Information'!$B$21:$AD$170,AB$8,FALSE),""),"")</f>
        <v/>
      </c>
    </row>
    <row r="39" spans="3:28" x14ac:dyDescent="0.3">
      <c r="C39" s="140" t="str">
        <f t="shared" si="2"/>
        <v/>
      </c>
      <c r="D39" s="6" t="str">
        <f>IF($C39&lt;&gt;"",IF(VLOOKUP($C39,'Booking Guest Information'!$B$21:$AD$170,D$8,FALSE)&lt;&gt;"",VLOOKUP($C39,'Booking Guest Information'!$B$21:$AD$170,D$8,FALSE),""),"")</f>
        <v/>
      </c>
      <c r="E39" s="6" t="str">
        <f>IF($C39&lt;&gt;"",IF(VLOOKUP($C39,'Booking Guest Information'!$B$21:$AD$170,E$8,FALSE)&lt;&gt;"",VLOOKUP($C39,'Booking Guest Information'!$B$21:$AD$170,E$8,FALSE),""),"")</f>
        <v/>
      </c>
      <c r="F39" s="6" t="str">
        <f>IF($C39&lt;&gt;"",IF(VLOOKUP($C39,'Booking Guest Information'!$B$21:$AD$170,F$8,FALSE)&lt;&gt;"",VLOOKUP($C39,'Booking Guest Information'!$B$21:$AD$170,F$8,FALSE),""),"")</f>
        <v/>
      </c>
      <c r="G39" s="81" t="str">
        <f>IF($C39&lt;&gt;"",IF(VLOOKUP($C39,'Booking Guest Information'!$B$21:$AD$170,G$8,FALSE)&lt;&gt;"",VLOOKUP($C39,'Booking Guest Information'!$B$21:$AD$170,G$8,FALSE),""),"")</f>
        <v/>
      </c>
      <c r="H39" s="6" t="str">
        <f>IF($C39&lt;&gt;"",IF(VLOOKUP($C39,'Booking Guest Information'!$B$21:$AD$170,H$8,FALSE)&lt;&gt;"",VLOOKUP($C39,'Booking Guest Information'!$B$21:$AD$170,H$8,FALSE),""),"")</f>
        <v/>
      </c>
      <c r="I39" s="6" t="str">
        <f>IF($C39&lt;&gt;"",IF(VLOOKUP($C39,'Booking Guest Information'!$B$21:$AD$170,I$8,FALSE)&lt;&gt;"",VLOOKUP($C39,'Booking Guest Information'!$B$21:$AD$170,I$8,FALSE),""),"")</f>
        <v/>
      </c>
      <c r="J39" s="6" t="str">
        <f>IF($C39&lt;&gt;"",IF(VLOOKUP($C39,'Booking Guest Information'!$B$21:$AD$170,J$8,FALSE)&lt;&gt;"",VLOOKUP($C39,'Booking Guest Information'!$B$21:$AD$170,J$8,FALSE),""),"")</f>
        <v/>
      </c>
      <c r="K39" s="81" t="str">
        <f>IF($C39&lt;&gt;"",IF(VLOOKUP($C39,'Booking Guest Information'!$B$21:$AD$170,K$8,FALSE)&lt;&gt;"",VLOOKUP($C39,'Booking Guest Information'!$B$21:$AD$170,K$8,FALSE),""),"")</f>
        <v/>
      </c>
      <c r="L39" s="8" t="str">
        <f>IF($C39&lt;&gt;"",IF(VLOOKUP($C39,'Booking Guest Information'!$B$21:$AD$170,L$8,FALSE)&lt;&gt;"",VLOOKUP($C39,'Booking Guest Information'!$B$21:$AD$170,L$8,FALSE),""),"")</f>
        <v/>
      </c>
      <c r="M39" s="81" t="str">
        <f>IF($C39&lt;&gt;"",IF(VLOOKUP($C39,'Booking Guest Information'!$B$21:$AD$170,M$8,FALSE)&lt;&gt;"",VLOOKUP($C39,'Booking Guest Information'!$B$21:$AD$170,M$8,FALSE),""),"")</f>
        <v/>
      </c>
      <c r="N39" s="6" t="str">
        <f>IF($C39&lt;&gt;"",IF(VLOOKUP($C39,'Booking Guest Information'!$B$21:$AD$170,N$8,FALSE)&lt;&gt;"",VLOOKUP($C39,'Booking Guest Information'!$B$21:$AD$170,N$8,FALSE),""),"")</f>
        <v/>
      </c>
      <c r="O39" s="6" t="str">
        <f>IF($C39&lt;&gt;"",IF(VLOOKUP($C39,'Booking Guest Information'!$B$21:$AD$170,O$8,FALSE)&lt;&gt;"",VLOOKUP($C39,'Booking Guest Information'!$B$21:$AD$170,O$8,FALSE),""),"")</f>
        <v/>
      </c>
      <c r="P39" s="6" t="str">
        <f>IF($C39&lt;&gt;"",IF(VLOOKUP($C39,'Booking Guest Information'!$B$21:$AD$170,P$8,FALSE)&lt;&gt;"",VLOOKUP($C39,'Booking Guest Information'!$B$21:$AD$170,P$8,FALSE),""),"")</f>
        <v/>
      </c>
      <c r="Q39" s="6" t="str">
        <f>IF($C39&lt;&gt;"",IF(VLOOKUP($C39,'Booking Guest Information'!$B$21:$AD$170,Q$8,FALSE)&lt;&gt;"",VLOOKUP($C39,'Booking Guest Information'!$B$21:$AD$170,Q$8,FALSE),""),"")</f>
        <v/>
      </c>
      <c r="R39" s="6" t="str">
        <f>IF($C39&lt;&gt;"",IF(VLOOKUP($C39,'Booking Guest Information'!$B$21:$AD$170,R$8,FALSE)&lt;&gt;"",VLOOKUP($C39,'Booking Guest Information'!$B$21:$AD$170,R$8,FALSE),""),"")</f>
        <v/>
      </c>
      <c r="S39" s="6" t="str">
        <f>IF($C39&lt;&gt;"",IF(VLOOKUP($C39,'Booking Guest Information'!$B$21:$AD$170,S$8,FALSE)&lt;&gt;"",VLOOKUP($C39,'Booking Guest Information'!$B$21:$AD$170,S$8,FALSE),""),"")</f>
        <v/>
      </c>
      <c r="T39" s="6" t="str">
        <f>IF($C39&lt;&gt;"",IF(VLOOKUP($C39,'Booking Guest Information'!$B$21:$AD$170,T$8,FALSE)&lt;&gt;"",VLOOKUP($C39,'Booking Guest Information'!$B$21:$AD$170,T$8,FALSE),""),"")</f>
        <v/>
      </c>
      <c r="U39" s="6" t="str">
        <f>IF($C39&lt;&gt;"",IF(VLOOKUP($C39,'Booking Guest Information'!$B$21:$AD$170,U$8,FALSE)&lt;&gt;"",VLOOKUP($C39,'Booking Guest Information'!$B$21:$AD$170,U$8,FALSE),""),"")</f>
        <v/>
      </c>
      <c r="V39" s="6" t="str">
        <f>IF($C39&lt;&gt;"",IF(VLOOKUP($C39,'Booking Guest Information'!$B$21:$AD$170,V$8,FALSE)&lt;&gt;"",VLOOKUP($C39,'Booking Guest Information'!$B$21:$AD$170,V$8,FALSE),""),"")</f>
        <v/>
      </c>
      <c r="W39" s="6" t="str">
        <f>IF($C39&lt;&gt;"",IF(VLOOKUP($C39,'Booking Guest Information'!$B$21:$AD$170,W$8,FALSE)&lt;&gt;"",VLOOKUP($C39,'Booking Guest Information'!$B$21:$AD$170,W$8,FALSE),""),"")</f>
        <v/>
      </c>
      <c r="X39" s="6" t="str">
        <f>IF($C39&lt;&gt;"",IF(VLOOKUP($C39,'Booking Guest Information'!$B$21:$AD$170,X$8,FALSE)&lt;&gt;"",VLOOKUP($C39,'Booking Guest Information'!$B$21:$AD$170,X$8,FALSE),""),"")</f>
        <v/>
      </c>
      <c r="Y39" s="6" t="str">
        <f>IF($C39&lt;&gt;"",IF(VLOOKUP($C39,'Booking Guest Information'!$B$21:$AD$170,Y$8,FALSE)&lt;&gt;"",VLOOKUP($C39,'Booking Guest Information'!$B$21:$AD$170,Y$8,FALSE),""),"")</f>
        <v/>
      </c>
      <c r="Z39" s="6" t="str">
        <f>IF($C39&lt;&gt;"",IF(VLOOKUP($C39,'Booking Guest Information'!$B$21:$AD$170,Z$8,FALSE)&lt;&gt;"",VLOOKUP($C39,'Booking Guest Information'!$B$21:$AD$170,Z$8,FALSE),""),"")</f>
        <v/>
      </c>
      <c r="AA39" s="6" t="str">
        <f>IF($C39&lt;&gt;"",IF(VLOOKUP($C39,'Booking Guest Information'!$B$21:$AD$170,AA$8,FALSE)&lt;&gt;"",VLOOKUP($C39,'Booking Guest Information'!$B$21:$AD$170,AA$8,FALSE),""),"")</f>
        <v/>
      </c>
      <c r="AB39" s="6" t="str">
        <f>IF($C39&lt;&gt;"",IF(VLOOKUP($C39,'Booking Guest Information'!$B$21:$AD$170,AB$8,FALSE)&lt;&gt;"",VLOOKUP($C39,'Booking Guest Information'!$B$21:$AD$170,AB$8,FALSE),""),"")</f>
        <v/>
      </c>
    </row>
    <row r="40" spans="3:28" x14ac:dyDescent="0.3">
      <c r="C40" s="140" t="str">
        <f t="shared" si="2"/>
        <v/>
      </c>
      <c r="D40" s="6" t="str">
        <f>IF($C40&lt;&gt;"",IF(VLOOKUP($C40,'Booking Guest Information'!$B$21:$AD$170,D$8,FALSE)&lt;&gt;"",VLOOKUP($C40,'Booking Guest Information'!$B$21:$AD$170,D$8,FALSE),""),"")</f>
        <v/>
      </c>
      <c r="E40" s="6" t="str">
        <f>IF($C40&lt;&gt;"",IF(VLOOKUP($C40,'Booking Guest Information'!$B$21:$AD$170,E$8,FALSE)&lt;&gt;"",VLOOKUP($C40,'Booking Guest Information'!$B$21:$AD$170,E$8,FALSE),""),"")</f>
        <v/>
      </c>
      <c r="F40" s="6" t="str">
        <f>IF($C40&lt;&gt;"",IF(VLOOKUP($C40,'Booking Guest Information'!$B$21:$AD$170,F$8,FALSE)&lt;&gt;"",VLOOKUP($C40,'Booking Guest Information'!$B$21:$AD$170,F$8,FALSE),""),"")</f>
        <v/>
      </c>
      <c r="G40" s="81" t="str">
        <f>IF($C40&lt;&gt;"",IF(VLOOKUP($C40,'Booking Guest Information'!$B$21:$AD$170,G$8,FALSE)&lt;&gt;"",VLOOKUP($C40,'Booking Guest Information'!$B$21:$AD$170,G$8,FALSE),""),"")</f>
        <v/>
      </c>
      <c r="H40" s="6" t="str">
        <f>IF($C40&lt;&gt;"",IF(VLOOKUP($C40,'Booking Guest Information'!$B$21:$AD$170,H$8,FALSE)&lt;&gt;"",VLOOKUP($C40,'Booking Guest Information'!$B$21:$AD$170,H$8,FALSE),""),"")</f>
        <v/>
      </c>
      <c r="I40" s="6" t="str">
        <f>IF($C40&lt;&gt;"",IF(VLOOKUP($C40,'Booking Guest Information'!$B$21:$AD$170,I$8,FALSE)&lt;&gt;"",VLOOKUP($C40,'Booking Guest Information'!$B$21:$AD$170,I$8,FALSE),""),"")</f>
        <v/>
      </c>
      <c r="J40" s="6" t="str">
        <f>IF($C40&lt;&gt;"",IF(VLOOKUP($C40,'Booking Guest Information'!$B$21:$AD$170,J$8,FALSE)&lt;&gt;"",VLOOKUP($C40,'Booking Guest Information'!$B$21:$AD$170,J$8,FALSE),""),"")</f>
        <v/>
      </c>
      <c r="K40" s="81" t="str">
        <f>IF($C40&lt;&gt;"",IF(VLOOKUP($C40,'Booking Guest Information'!$B$21:$AD$170,K$8,FALSE)&lt;&gt;"",VLOOKUP($C40,'Booking Guest Information'!$B$21:$AD$170,K$8,FALSE),""),"")</f>
        <v/>
      </c>
      <c r="L40" s="8" t="str">
        <f>IF($C40&lt;&gt;"",IF(VLOOKUP($C40,'Booking Guest Information'!$B$21:$AD$170,L$8,FALSE)&lt;&gt;"",VLOOKUP($C40,'Booking Guest Information'!$B$21:$AD$170,L$8,FALSE),""),"")</f>
        <v/>
      </c>
      <c r="M40" s="81" t="str">
        <f>IF($C40&lt;&gt;"",IF(VLOOKUP($C40,'Booking Guest Information'!$B$21:$AD$170,M$8,FALSE)&lt;&gt;"",VLOOKUP($C40,'Booking Guest Information'!$B$21:$AD$170,M$8,FALSE),""),"")</f>
        <v/>
      </c>
      <c r="N40" s="6" t="str">
        <f>IF($C40&lt;&gt;"",IF(VLOOKUP($C40,'Booking Guest Information'!$B$21:$AD$170,N$8,FALSE)&lt;&gt;"",VLOOKUP($C40,'Booking Guest Information'!$B$21:$AD$170,N$8,FALSE),""),"")</f>
        <v/>
      </c>
      <c r="O40" s="6" t="str">
        <f>IF($C40&lt;&gt;"",IF(VLOOKUP($C40,'Booking Guest Information'!$B$21:$AD$170,O$8,FALSE)&lt;&gt;"",VLOOKUP($C40,'Booking Guest Information'!$B$21:$AD$170,O$8,FALSE),""),"")</f>
        <v/>
      </c>
      <c r="P40" s="6" t="str">
        <f>IF($C40&lt;&gt;"",IF(VLOOKUP($C40,'Booking Guest Information'!$B$21:$AD$170,P$8,FALSE)&lt;&gt;"",VLOOKUP($C40,'Booking Guest Information'!$B$21:$AD$170,P$8,FALSE),""),"")</f>
        <v/>
      </c>
      <c r="Q40" s="6" t="str">
        <f>IF($C40&lt;&gt;"",IF(VLOOKUP($C40,'Booking Guest Information'!$B$21:$AD$170,Q$8,FALSE)&lt;&gt;"",VLOOKUP($C40,'Booking Guest Information'!$B$21:$AD$170,Q$8,FALSE),""),"")</f>
        <v/>
      </c>
      <c r="R40" s="6" t="str">
        <f>IF($C40&lt;&gt;"",IF(VLOOKUP($C40,'Booking Guest Information'!$B$21:$AD$170,R$8,FALSE)&lt;&gt;"",VLOOKUP($C40,'Booking Guest Information'!$B$21:$AD$170,R$8,FALSE),""),"")</f>
        <v/>
      </c>
      <c r="S40" s="6" t="str">
        <f>IF($C40&lt;&gt;"",IF(VLOOKUP($C40,'Booking Guest Information'!$B$21:$AD$170,S$8,FALSE)&lt;&gt;"",VLOOKUP($C40,'Booking Guest Information'!$B$21:$AD$170,S$8,FALSE),""),"")</f>
        <v/>
      </c>
      <c r="T40" s="6" t="str">
        <f>IF($C40&lt;&gt;"",IF(VLOOKUP($C40,'Booking Guest Information'!$B$21:$AD$170,T$8,FALSE)&lt;&gt;"",VLOOKUP($C40,'Booking Guest Information'!$B$21:$AD$170,T$8,FALSE),""),"")</f>
        <v/>
      </c>
      <c r="U40" s="6" t="str">
        <f>IF($C40&lt;&gt;"",IF(VLOOKUP($C40,'Booking Guest Information'!$B$21:$AD$170,U$8,FALSE)&lt;&gt;"",VLOOKUP($C40,'Booking Guest Information'!$B$21:$AD$170,U$8,FALSE),""),"")</f>
        <v/>
      </c>
      <c r="V40" s="6" t="str">
        <f>IF($C40&lt;&gt;"",IF(VLOOKUP($C40,'Booking Guest Information'!$B$21:$AD$170,V$8,FALSE)&lt;&gt;"",VLOOKUP($C40,'Booking Guest Information'!$B$21:$AD$170,V$8,FALSE),""),"")</f>
        <v/>
      </c>
      <c r="W40" s="6" t="str">
        <f>IF($C40&lt;&gt;"",IF(VLOOKUP($C40,'Booking Guest Information'!$B$21:$AD$170,W$8,FALSE)&lt;&gt;"",VLOOKUP($C40,'Booking Guest Information'!$B$21:$AD$170,W$8,FALSE),""),"")</f>
        <v/>
      </c>
      <c r="X40" s="6" t="str">
        <f>IF($C40&lt;&gt;"",IF(VLOOKUP($C40,'Booking Guest Information'!$B$21:$AD$170,X$8,FALSE)&lt;&gt;"",VLOOKUP($C40,'Booking Guest Information'!$B$21:$AD$170,X$8,FALSE),""),"")</f>
        <v/>
      </c>
      <c r="Y40" s="6" t="str">
        <f>IF($C40&lt;&gt;"",IF(VLOOKUP($C40,'Booking Guest Information'!$B$21:$AD$170,Y$8,FALSE)&lt;&gt;"",VLOOKUP($C40,'Booking Guest Information'!$B$21:$AD$170,Y$8,FALSE),""),"")</f>
        <v/>
      </c>
      <c r="Z40" s="6" t="str">
        <f>IF($C40&lt;&gt;"",IF(VLOOKUP($C40,'Booking Guest Information'!$B$21:$AD$170,Z$8,FALSE)&lt;&gt;"",VLOOKUP($C40,'Booking Guest Information'!$B$21:$AD$170,Z$8,FALSE),""),"")</f>
        <v/>
      </c>
      <c r="AA40" s="6" t="str">
        <f>IF($C40&lt;&gt;"",IF(VLOOKUP($C40,'Booking Guest Information'!$B$21:$AD$170,AA$8,FALSE)&lt;&gt;"",VLOOKUP($C40,'Booking Guest Information'!$B$21:$AD$170,AA$8,FALSE),""),"")</f>
        <v/>
      </c>
      <c r="AB40" s="6" t="str">
        <f>IF($C40&lt;&gt;"",IF(VLOOKUP($C40,'Booking Guest Information'!$B$21:$AD$170,AB$8,FALSE)&lt;&gt;"",VLOOKUP($C40,'Booking Guest Information'!$B$21:$AD$170,AB$8,FALSE),""),"")</f>
        <v/>
      </c>
    </row>
    <row r="41" spans="3:28" x14ac:dyDescent="0.3">
      <c r="C41" s="140" t="str">
        <f t="shared" si="2"/>
        <v/>
      </c>
      <c r="D41" s="6" t="str">
        <f>IF($C41&lt;&gt;"",IF(VLOOKUP($C41,'Booking Guest Information'!$B$21:$AD$170,D$8,FALSE)&lt;&gt;"",VLOOKUP($C41,'Booking Guest Information'!$B$21:$AD$170,D$8,FALSE),""),"")</f>
        <v/>
      </c>
      <c r="E41" s="6" t="str">
        <f>IF($C41&lt;&gt;"",IF(VLOOKUP($C41,'Booking Guest Information'!$B$21:$AD$170,E$8,FALSE)&lt;&gt;"",VLOOKUP($C41,'Booking Guest Information'!$B$21:$AD$170,E$8,FALSE),""),"")</f>
        <v/>
      </c>
      <c r="F41" s="6" t="str">
        <f>IF($C41&lt;&gt;"",IF(VLOOKUP($C41,'Booking Guest Information'!$B$21:$AD$170,F$8,FALSE)&lt;&gt;"",VLOOKUP($C41,'Booking Guest Information'!$B$21:$AD$170,F$8,FALSE),""),"")</f>
        <v/>
      </c>
      <c r="G41" s="81" t="str">
        <f>IF($C41&lt;&gt;"",IF(VLOOKUP($C41,'Booking Guest Information'!$B$21:$AD$170,G$8,FALSE)&lt;&gt;"",VLOOKUP($C41,'Booking Guest Information'!$B$21:$AD$170,G$8,FALSE),""),"")</f>
        <v/>
      </c>
      <c r="H41" s="6" t="str">
        <f>IF($C41&lt;&gt;"",IF(VLOOKUP($C41,'Booking Guest Information'!$B$21:$AD$170,H$8,FALSE)&lt;&gt;"",VLOOKUP($C41,'Booking Guest Information'!$B$21:$AD$170,H$8,FALSE),""),"")</f>
        <v/>
      </c>
      <c r="I41" s="6" t="str">
        <f>IF($C41&lt;&gt;"",IF(VLOOKUP($C41,'Booking Guest Information'!$B$21:$AD$170,I$8,FALSE)&lt;&gt;"",VLOOKUP($C41,'Booking Guest Information'!$B$21:$AD$170,I$8,FALSE),""),"")</f>
        <v/>
      </c>
      <c r="J41" s="6" t="str">
        <f>IF($C41&lt;&gt;"",IF(VLOOKUP($C41,'Booking Guest Information'!$B$21:$AD$170,J$8,FALSE)&lt;&gt;"",VLOOKUP($C41,'Booking Guest Information'!$B$21:$AD$170,J$8,FALSE),""),"")</f>
        <v/>
      </c>
      <c r="K41" s="81" t="str">
        <f>IF($C41&lt;&gt;"",IF(VLOOKUP($C41,'Booking Guest Information'!$B$21:$AD$170,K$8,FALSE)&lt;&gt;"",VLOOKUP($C41,'Booking Guest Information'!$B$21:$AD$170,K$8,FALSE),""),"")</f>
        <v/>
      </c>
      <c r="L41" s="8" t="str">
        <f>IF($C41&lt;&gt;"",IF(VLOOKUP($C41,'Booking Guest Information'!$B$21:$AD$170,L$8,FALSE)&lt;&gt;"",VLOOKUP($C41,'Booking Guest Information'!$B$21:$AD$170,L$8,FALSE),""),"")</f>
        <v/>
      </c>
      <c r="M41" s="81" t="str">
        <f>IF($C41&lt;&gt;"",IF(VLOOKUP($C41,'Booking Guest Information'!$B$21:$AD$170,M$8,FALSE)&lt;&gt;"",VLOOKUP($C41,'Booking Guest Information'!$B$21:$AD$170,M$8,FALSE),""),"")</f>
        <v/>
      </c>
      <c r="N41" s="6" t="str">
        <f>IF($C41&lt;&gt;"",IF(VLOOKUP($C41,'Booking Guest Information'!$B$21:$AD$170,N$8,FALSE)&lt;&gt;"",VLOOKUP($C41,'Booking Guest Information'!$B$21:$AD$170,N$8,FALSE),""),"")</f>
        <v/>
      </c>
      <c r="O41" s="6" t="str">
        <f>IF($C41&lt;&gt;"",IF(VLOOKUP($C41,'Booking Guest Information'!$B$21:$AD$170,O$8,FALSE)&lt;&gt;"",VLOOKUP($C41,'Booking Guest Information'!$B$21:$AD$170,O$8,FALSE),""),"")</f>
        <v/>
      </c>
      <c r="P41" s="6" t="str">
        <f>IF($C41&lt;&gt;"",IF(VLOOKUP($C41,'Booking Guest Information'!$B$21:$AD$170,P$8,FALSE)&lt;&gt;"",VLOOKUP($C41,'Booking Guest Information'!$B$21:$AD$170,P$8,FALSE),""),"")</f>
        <v/>
      </c>
      <c r="Q41" s="6" t="str">
        <f>IF($C41&lt;&gt;"",IF(VLOOKUP($C41,'Booking Guest Information'!$B$21:$AD$170,Q$8,FALSE)&lt;&gt;"",VLOOKUP($C41,'Booking Guest Information'!$B$21:$AD$170,Q$8,FALSE),""),"")</f>
        <v/>
      </c>
      <c r="R41" s="6" t="str">
        <f>IF($C41&lt;&gt;"",IF(VLOOKUP($C41,'Booking Guest Information'!$B$21:$AD$170,R$8,FALSE)&lt;&gt;"",VLOOKUP($C41,'Booking Guest Information'!$B$21:$AD$170,R$8,FALSE),""),"")</f>
        <v/>
      </c>
      <c r="S41" s="6" t="str">
        <f>IF($C41&lt;&gt;"",IF(VLOOKUP($C41,'Booking Guest Information'!$B$21:$AD$170,S$8,FALSE)&lt;&gt;"",VLOOKUP($C41,'Booking Guest Information'!$B$21:$AD$170,S$8,FALSE),""),"")</f>
        <v/>
      </c>
      <c r="T41" s="6" t="str">
        <f>IF($C41&lt;&gt;"",IF(VLOOKUP($C41,'Booking Guest Information'!$B$21:$AD$170,T$8,FALSE)&lt;&gt;"",VLOOKUP($C41,'Booking Guest Information'!$B$21:$AD$170,T$8,FALSE),""),"")</f>
        <v/>
      </c>
      <c r="U41" s="6" t="str">
        <f>IF($C41&lt;&gt;"",IF(VLOOKUP($C41,'Booking Guest Information'!$B$21:$AD$170,U$8,FALSE)&lt;&gt;"",VLOOKUP($C41,'Booking Guest Information'!$B$21:$AD$170,U$8,FALSE),""),"")</f>
        <v/>
      </c>
      <c r="V41" s="6" t="str">
        <f>IF($C41&lt;&gt;"",IF(VLOOKUP($C41,'Booking Guest Information'!$B$21:$AD$170,V$8,FALSE)&lt;&gt;"",VLOOKUP($C41,'Booking Guest Information'!$B$21:$AD$170,V$8,FALSE),""),"")</f>
        <v/>
      </c>
      <c r="W41" s="6" t="str">
        <f>IF($C41&lt;&gt;"",IF(VLOOKUP($C41,'Booking Guest Information'!$B$21:$AD$170,W$8,FALSE)&lt;&gt;"",VLOOKUP($C41,'Booking Guest Information'!$B$21:$AD$170,W$8,FALSE),""),"")</f>
        <v/>
      </c>
      <c r="X41" s="6" t="str">
        <f>IF($C41&lt;&gt;"",IF(VLOOKUP($C41,'Booking Guest Information'!$B$21:$AD$170,X$8,FALSE)&lt;&gt;"",VLOOKUP($C41,'Booking Guest Information'!$B$21:$AD$170,X$8,FALSE),""),"")</f>
        <v/>
      </c>
      <c r="Y41" s="6" t="str">
        <f>IF($C41&lt;&gt;"",IF(VLOOKUP($C41,'Booking Guest Information'!$B$21:$AD$170,Y$8,FALSE)&lt;&gt;"",VLOOKUP($C41,'Booking Guest Information'!$B$21:$AD$170,Y$8,FALSE),""),"")</f>
        <v/>
      </c>
      <c r="Z41" s="6" t="str">
        <f>IF($C41&lt;&gt;"",IF(VLOOKUP($C41,'Booking Guest Information'!$B$21:$AD$170,Z$8,FALSE)&lt;&gt;"",VLOOKUP($C41,'Booking Guest Information'!$B$21:$AD$170,Z$8,FALSE),""),"")</f>
        <v/>
      </c>
      <c r="AA41" s="6" t="str">
        <f>IF($C41&lt;&gt;"",IF(VLOOKUP($C41,'Booking Guest Information'!$B$21:$AD$170,AA$8,FALSE)&lt;&gt;"",VLOOKUP($C41,'Booking Guest Information'!$B$21:$AD$170,AA$8,FALSE),""),"")</f>
        <v/>
      </c>
      <c r="AB41" s="6" t="str">
        <f>IF($C41&lt;&gt;"",IF(VLOOKUP($C41,'Booking Guest Information'!$B$21:$AD$170,AB$8,FALSE)&lt;&gt;"",VLOOKUP($C41,'Booking Guest Information'!$B$21:$AD$170,AB$8,FALSE),""),"")</f>
        <v/>
      </c>
    </row>
    <row r="42" spans="3:28" x14ac:dyDescent="0.3">
      <c r="C42" s="140" t="str">
        <f t="shared" si="2"/>
        <v/>
      </c>
      <c r="D42" s="6" t="str">
        <f>IF($C42&lt;&gt;"",IF(VLOOKUP($C42,'Booking Guest Information'!$B$21:$AD$170,D$8,FALSE)&lt;&gt;"",VLOOKUP($C42,'Booking Guest Information'!$B$21:$AD$170,D$8,FALSE),""),"")</f>
        <v/>
      </c>
      <c r="E42" s="6" t="str">
        <f>IF($C42&lt;&gt;"",IF(VLOOKUP($C42,'Booking Guest Information'!$B$21:$AD$170,E$8,FALSE)&lt;&gt;"",VLOOKUP($C42,'Booking Guest Information'!$B$21:$AD$170,E$8,FALSE),""),"")</f>
        <v/>
      </c>
      <c r="F42" s="6" t="str">
        <f>IF($C42&lt;&gt;"",IF(VLOOKUP($C42,'Booking Guest Information'!$B$21:$AD$170,F$8,FALSE)&lt;&gt;"",VLOOKUP($C42,'Booking Guest Information'!$B$21:$AD$170,F$8,FALSE),""),"")</f>
        <v/>
      </c>
      <c r="G42" s="81" t="str">
        <f>IF($C42&lt;&gt;"",IF(VLOOKUP($C42,'Booking Guest Information'!$B$21:$AD$170,G$8,FALSE)&lt;&gt;"",VLOOKUP($C42,'Booking Guest Information'!$B$21:$AD$170,G$8,FALSE),""),"")</f>
        <v/>
      </c>
      <c r="H42" s="6" t="str">
        <f>IF($C42&lt;&gt;"",IF(VLOOKUP($C42,'Booking Guest Information'!$B$21:$AD$170,H$8,FALSE)&lt;&gt;"",VLOOKUP($C42,'Booking Guest Information'!$B$21:$AD$170,H$8,FALSE),""),"")</f>
        <v/>
      </c>
      <c r="I42" s="6" t="str">
        <f>IF($C42&lt;&gt;"",IF(VLOOKUP($C42,'Booking Guest Information'!$B$21:$AD$170,I$8,FALSE)&lt;&gt;"",VLOOKUP($C42,'Booking Guest Information'!$B$21:$AD$170,I$8,FALSE),""),"")</f>
        <v/>
      </c>
      <c r="J42" s="6" t="str">
        <f>IF($C42&lt;&gt;"",IF(VLOOKUP($C42,'Booking Guest Information'!$B$21:$AD$170,J$8,FALSE)&lt;&gt;"",VLOOKUP($C42,'Booking Guest Information'!$B$21:$AD$170,J$8,FALSE),""),"")</f>
        <v/>
      </c>
      <c r="K42" s="81" t="str">
        <f>IF($C42&lt;&gt;"",IF(VLOOKUP($C42,'Booking Guest Information'!$B$21:$AD$170,K$8,FALSE)&lt;&gt;"",VLOOKUP($C42,'Booking Guest Information'!$B$21:$AD$170,K$8,FALSE),""),"")</f>
        <v/>
      </c>
      <c r="L42" s="8" t="str">
        <f>IF($C42&lt;&gt;"",IF(VLOOKUP($C42,'Booking Guest Information'!$B$21:$AD$170,L$8,FALSE)&lt;&gt;"",VLOOKUP($C42,'Booking Guest Information'!$B$21:$AD$170,L$8,FALSE),""),"")</f>
        <v/>
      </c>
      <c r="M42" s="81" t="str">
        <f>IF($C42&lt;&gt;"",IF(VLOOKUP($C42,'Booking Guest Information'!$B$21:$AD$170,M$8,FALSE)&lt;&gt;"",VLOOKUP($C42,'Booking Guest Information'!$B$21:$AD$170,M$8,FALSE),""),"")</f>
        <v/>
      </c>
      <c r="N42" s="6" t="str">
        <f>IF($C42&lt;&gt;"",IF(VLOOKUP($C42,'Booking Guest Information'!$B$21:$AD$170,N$8,FALSE)&lt;&gt;"",VLOOKUP($C42,'Booking Guest Information'!$B$21:$AD$170,N$8,FALSE),""),"")</f>
        <v/>
      </c>
      <c r="O42" s="6" t="str">
        <f>IF($C42&lt;&gt;"",IF(VLOOKUP($C42,'Booking Guest Information'!$B$21:$AD$170,O$8,FALSE)&lt;&gt;"",VLOOKUP($C42,'Booking Guest Information'!$B$21:$AD$170,O$8,FALSE),""),"")</f>
        <v/>
      </c>
      <c r="P42" s="6" t="str">
        <f>IF($C42&lt;&gt;"",IF(VLOOKUP($C42,'Booking Guest Information'!$B$21:$AD$170,P$8,FALSE)&lt;&gt;"",VLOOKUP($C42,'Booking Guest Information'!$B$21:$AD$170,P$8,FALSE),""),"")</f>
        <v/>
      </c>
      <c r="Q42" s="6" t="str">
        <f>IF($C42&lt;&gt;"",IF(VLOOKUP($C42,'Booking Guest Information'!$B$21:$AD$170,Q$8,FALSE)&lt;&gt;"",VLOOKUP($C42,'Booking Guest Information'!$B$21:$AD$170,Q$8,FALSE),""),"")</f>
        <v/>
      </c>
      <c r="R42" s="6" t="str">
        <f>IF($C42&lt;&gt;"",IF(VLOOKUP($C42,'Booking Guest Information'!$B$21:$AD$170,R$8,FALSE)&lt;&gt;"",VLOOKUP($C42,'Booking Guest Information'!$B$21:$AD$170,R$8,FALSE),""),"")</f>
        <v/>
      </c>
      <c r="S42" s="6" t="str">
        <f>IF($C42&lt;&gt;"",IF(VLOOKUP($C42,'Booking Guest Information'!$B$21:$AD$170,S$8,FALSE)&lt;&gt;"",VLOOKUP($C42,'Booking Guest Information'!$B$21:$AD$170,S$8,FALSE),""),"")</f>
        <v/>
      </c>
      <c r="T42" s="6" t="str">
        <f>IF($C42&lt;&gt;"",IF(VLOOKUP($C42,'Booking Guest Information'!$B$21:$AD$170,T$8,FALSE)&lt;&gt;"",VLOOKUP($C42,'Booking Guest Information'!$B$21:$AD$170,T$8,FALSE),""),"")</f>
        <v/>
      </c>
      <c r="U42" s="6" t="str">
        <f>IF($C42&lt;&gt;"",IF(VLOOKUP($C42,'Booking Guest Information'!$B$21:$AD$170,U$8,FALSE)&lt;&gt;"",VLOOKUP($C42,'Booking Guest Information'!$B$21:$AD$170,U$8,FALSE),""),"")</f>
        <v/>
      </c>
      <c r="V42" s="6" t="str">
        <f>IF($C42&lt;&gt;"",IF(VLOOKUP($C42,'Booking Guest Information'!$B$21:$AD$170,V$8,FALSE)&lt;&gt;"",VLOOKUP($C42,'Booking Guest Information'!$B$21:$AD$170,V$8,FALSE),""),"")</f>
        <v/>
      </c>
      <c r="W42" s="6" t="str">
        <f>IF($C42&lt;&gt;"",IF(VLOOKUP($C42,'Booking Guest Information'!$B$21:$AD$170,W$8,FALSE)&lt;&gt;"",VLOOKUP($C42,'Booking Guest Information'!$B$21:$AD$170,W$8,FALSE),""),"")</f>
        <v/>
      </c>
      <c r="X42" s="6" t="str">
        <f>IF($C42&lt;&gt;"",IF(VLOOKUP($C42,'Booking Guest Information'!$B$21:$AD$170,X$8,FALSE)&lt;&gt;"",VLOOKUP($C42,'Booking Guest Information'!$B$21:$AD$170,X$8,FALSE),""),"")</f>
        <v/>
      </c>
      <c r="Y42" s="6" t="str">
        <f>IF($C42&lt;&gt;"",IF(VLOOKUP($C42,'Booking Guest Information'!$B$21:$AD$170,Y$8,FALSE)&lt;&gt;"",VLOOKUP($C42,'Booking Guest Information'!$B$21:$AD$170,Y$8,FALSE),""),"")</f>
        <v/>
      </c>
      <c r="Z42" s="6" t="str">
        <f>IF($C42&lt;&gt;"",IF(VLOOKUP($C42,'Booking Guest Information'!$B$21:$AD$170,Z$8,FALSE)&lt;&gt;"",VLOOKUP($C42,'Booking Guest Information'!$B$21:$AD$170,Z$8,FALSE),""),"")</f>
        <v/>
      </c>
      <c r="AA42" s="6" t="str">
        <f>IF($C42&lt;&gt;"",IF(VLOOKUP($C42,'Booking Guest Information'!$B$21:$AD$170,AA$8,FALSE)&lt;&gt;"",VLOOKUP($C42,'Booking Guest Information'!$B$21:$AD$170,AA$8,FALSE),""),"")</f>
        <v/>
      </c>
      <c r="AB42" s="6" t="str">
        <f>IF($C42&lt;&gt;"",IF(VLOOKUP($C42,'Booking Guest Information'!$B$21:$AD$170,AB$8,FALSE)&lt;&gt;"",VLOOKUP($C42,'Booking Guest Information'!$B$21:$AD$170,AB$8,FALSE),""),"")</f>
        <v/>
      </c>
    </row>
    <row r="43" spans="3:28" x14ac:dyDescent="0.3">
      <c r="C43" s="140" t="str">
        <f t="shared" si="2"/>
        <v/>
      </c>
      <c r="D43" s="6" t="str">
        <f>IF($C43&lt;&gt;"",IF(VLOOKUP($C43,'Booking Guest Information'!$B$21:$AD$170,D$8,FALSE)&lt;&gt;"",VLOOKUP($C43,'Booking Guest Information'!$B$21:$AD$170,D$8,FALSE),""),"")</f>
        <v/>
      </c>
      <c r="E43" s="6" t="str">
        <f>IF($C43&lt;&gt;"",IF(VLOOKUP($C43,'Booking Guest Information'!$B$21:$AD$170,E$8,FALSE)&lt;&gt;"",VLOOKUP($C43,'Booking Guest Information'!$B$21:$AD$170,E$8,FALSE),""),"")</f>
        <v/>
      </c>
      <c r="F43" s="6" t="str">
        <f>IF($C43&lt;&gt;"",IF(VLOOKUP($C43,'Booking Guest Information'!$B$21:$AD$170,F$8,FALSE)&lt;&gt;"",VLOOKUP($C43,'Booking Guest Information'!$B$21:$AD$170,F$8,FALSE),""),"")</f>
        <v/>
      </c>
      <c r="G43" s="81" t="str">
        <f>IF($C43&lt;&gt;"",IF(VLOOKUP($C43,'Booking Guest Information'!$B$21:$AD$170,G$8,FALSE)&lt;&gt;"",VLOOKUP($C43,'Booking Guest Information'!$B$21:$AD$170,G$8,FALSE),""),"")</f>
        <v/>
      </c>
      <c r="H43" s="6" t="str">
        <f>IF($C43&lt;&gt;"",IF(VLOOKUP($C43,'Booking Guest Information'!$B$21:$AD$170,H$8,FALSE)&lt;&gt;"",VLOOKUP($C43,'Booking Guest Information'!$B$21:$AD$170,H$8,FALSE),""),"")</f>
        <v/>
      </c>
      <c r="I43" s="6" t="str">
        <f>IF($C43&lt;&gt;"",IF(VLOOKUP($C43,'Booking Guest Information'!$B$21:$AD$170,I$8,FALSE)&lt;&gt;"",VLOOKUP($C43,'Booking Guest Information'!$B$21:$AD$170,I$8,FALSE),""),"")</f>
        <v/>
      </c>
      <c r="J43" s="6" t="str">
        <f>IF($C43&lt;&gt;"",IF(VLOOKUP($C43,'Booking Guest Information'!$B$21:$AD$170,J$8,FALSE)&lt;&gt;"",VLOOKUP($C43,'Booking Guest Information'!$B$21:$AD$170,J$8,FALSE),""),"")</f>
        <v/>
      </c>
      <c r="K43" s="81" t="str">
        <f>IF($C43&lt;&gt;"",IF(VLOOKUP($C43,'Booking Guest Information'!$B$21:$AD$170,K$8,FALSE)&lt;&gt;"",VLOOKUP($C43,'Booking Guest Information'!$B$21:$AD$170,K$8,FALSE),""),"")</f>
        <v/>
      </c>
      <c r="L43" s="8" t="str">
        <f>IF($C43&lt;&gt;"",IF(VLOOKUP($C43,'Booking Guest Information'!$B$21:$AD$170,L$8,FALSE)&lt;&gt;"",VLOOKUP($C43,'Booking Guest Information'!$B$21:$AD$170,L$8,FALSE),""),"")</f>
        <v/>
      </c>
      <c r="M43" s="81" t="str">
        <f>IF($C43&lt;&gt;"",IF(VLOOKUP($C43,'Booking Guest Information'!$B$21:$AD$170,M$8,FALSE)&lt;&gt;"",VLOOKUP($C43,'Booking Guest Information'!$B$21:$AD$170,M$8,FALSE),""),"")</f>
        <v/>
      </c>
      <c r="N43" s="6" t="str">
        <f>IF($C43&lt;&gt;"",IF(VLOOKUP($C43,'Booking Guest Information'!$B$21:$AD$170,N$8,FALSE)&lt;&gt;"",VLOOKUP($C43,'Booking Guest Information'!$B$21:$AD$170,N$8,FALSE),""),"")</f>
        <v/>
      </c>
      <c r="O43" s="6" t="str">
        <f>IF($C43&lt;&gt;"",IF(VLOOKUP($C43,'Booking Guest Information'!$B$21:$AD$170,O$8,FALSE)&lt;&gt;"",VLOOKUP($C43,'Booking Guest Information'!$B$21:$AD$170,O$8,FALSE),""),"")</f>
        <v/>
      </c>
      <c r="P43" s="6" t="str">
        <f>IF($C43&lt;&gt;"",IF(VLOOKUP($C43,'Booking Guest Information'!$B$21:$AD$170,P$8,FALSE)&lt;&gt;"",VLOOKUP($C43,'Booking Guest Information'!$B$21:$AD$170,P$8,FALSE),""),"")</f>
        <v/>
      </c>
      <c r="Q43" s="6" t="str">
        <f>IF($C43&lt;&gt;"",IF(VLOOKUP($C43,'Booking Guest Information'!$B$21:$AD$170,Q$8,FALSE)&lt;&gt;"",VLOOKUP($C43,'Booking Guest Information'!$B$21:$AD$170,Q$8,FALSE),""),"")</f>
        <v/>
      </c>
      <c r="R43" s="6" t="str">
        <f>IF($C43&lt;&gt;"",IF(VLOOKUP($C43,'Booking Guest Information'!$B$21:$AD$170,R$8,FALSE)&lt;&gt;"",VLOOKUP($C43,'Booking Guest Information'!$B$21:$AD$170,R$8,FALSE),""),"")</f>
        <v/>
      </c>
      <c r="S43" s="6" t="str">
        <f>IF($C43&lt;&gt;"",IF(VLOOKUP($C43,'Booking Guest Information'!$B$21:$AD$170,S$8,FALSE)&lt;&gt;"",VLOOKUP($C43,'Booking Guest Information'!$B$21:$AD$170,S$8,FALSE),""),"")</f>
        <v/>
      </c>
      <c r="T43" s="6" t="str">
        <f>IF($C43&lt;&gt;"",IF(VLOOKUP($C43,'Booking Guest Information'!$B$21:$AD$170,T$8,FALSE)&lt;&gt;"",VLOOKUP($C43,'Booking Guest Information'!$B$21:$AD$170,T$8,FALSE),""),"")</f>
        <v/>
      </c>
      <c r="U43" s="6" t="str">
        <f>IF($C43&lt;&gt;"",IF(VLOOKUP($C43,'Booking Guest Information'!$B$21:$AD$170,U$8,FALSE)&lt;&gt;"",VLOOKUP($C43,'Booking Guest Information'!$B$21:$AD$170,U$8,FALSE),""),"")</f>
        <v/>
      </c>
      <c r="V43" s="6" t="str">
        <f>IF($C43&lt;&gt;"",IF(VLOOKUP($C43,'Booking Guest Information'!$B$21:$AD$170,V$8,FALSE)&lt;&gt;"",VLOOKUP($C43,'Booking Guest Information'!$B$21:$AD$170,V$8,FALSE),""),"")</f>
        <v/>
      </c>
      <c r="W43" s="6" t="str">
        <f>IF($C43&lt;&gt;"",IF(VLOOKUP($C43,'Booking Guest Information'!$B$21:$AD$170,W$8,FALSE)&lt;&gt;"",VLOOKUP($C43,'Booking Guest Information'!$B$21:$AD$170,W$8,FALSE),""),"")</f>
        <v/>
      </c>
      <c r="X43" s="6" t="str">
        <f>IF($C43&lt;&gt;"",IF(VLOOKUP($C43,'Booking Guest Information'!$B$21:$AD$170,X$8,FALSE)&lt;&gt;"",VLOOKUP($C43,'Booking Guest Information'!$B$21:$AD$170,X$8,FALSE),""),"")</f>
        <v/>
      </c>
      <c r="Y43" s="6" t="str">
        <f>IF($C43&lt;&gt;"",IF(VLOOKUP($C43,'Booking Guest Information'!$B$21:$AD$170,Y$8,FALSE)&lt;&gt;"",VLOOKUP($C43,'Booking Guest Information'!$B$21:$AD$170,Y$8,FALSE),""),"")</f>
        <v/>
      </c>
      <c r="Z43" s="6" t="str">
        <f>IF($C43&lt;&gt;"",IF(VLOOKUP($C43,'Booking Guest Information'!$B$21:$AD$170,Z$8,FALSE)&lt;&gt;"",VLOOKUP($C43,'Booking Guest Information'!$B$21:$AD$170,Z$8,FALSE),""),"")</f>
        <v/>
      </c>
      <c r="AA43" s="6" t="str">
        <f>IF($C43&lt;&gt;"",IF(VLOOKUP($C43,'Booking Guest Information'!$B$21:$AD$170,AA$8,FALSE)&lt;&gt;"",VLOOKUP($C43,'Booking Guest Information'!$B$21:$AD$170,AA$8,FALSE),""),"")</f>
        <v/>
      </c>
      <c r="AB43" s="6" t="str">
        <f>IF($C43&lt;&gt;"",IF(VLOOKUP($C43,'Booking Guest Information'!$B$21:$AD$170,AB$8,FALSE)&lt;&gt;"",VLOOKUP($C43,'Booking Guest Information'!$B$21:$AD$170,AB$8,FALSE),""),"")</f>
        <v/>
      </c>
    </row>
    <row r="44" spans="3:28" x14ac:dyDescent="0.3">
      <c r="C44" s="140" t="str">
        <f t="shared" si="2"/>
        <v/>
      </c>
      <c r="D44" s="6" t="str">
        <f>IF($C44&lt;&gt;"",IF(VLOOKUP($C44,'Booking Guest Information'!$B$21:$AD$170,D$8,FALSE)&lt;&gt;"",VLOOKUP($C44,'Booking Guest Information'!$B$21:$AD$170,D$8,FALSE),""),"")</f>
        <v/>
      </c>
      <c r="E44" s="6" t="str">
        <f>IF($C44&lt;&gt;"",IF(VLOOKUP($C44,'Booking Guest Information'!$B$21:$AD$170,E$8,FALSE)&lt;&gt;"",VLOOKUP($C44,'Booking Guest Information'!$B$21:$AD$170,E$8,FALSE),""),"")</f>
        <v/>
      </c>
      <c r="F44" s="6" t="str">
        <f>IF($C44&lt;&gt;"",IF(VLOOKUP($C44,'Booking Guest Information'!$B$21:$AD$170,F$8,FALSE)&lt;&gt;"",VLOOKUP($C44,'Booking Guest Information'!$B$21:$AD$170,F$8,FALSE),""),"")</f>
        <v/>
      </c>
      <c r="G44" s="81" t="str">
        <f>IF($C44&lt;&gt;"",IF(VLOOKUP($C44,'Booking Guest Information'!$B$21:$AD$170,G$8,FALSE)&lt;&gt;"",VLOOKUP($C44,'Booking Guest Information'!$B$21:$AD$170,G$8,FALSE),""),"")</f>
        <v/>
      </c>
      <c r="H44" s="6" t="str">
        <f>IF($C44&lt;&gt;"",IF(VLOOKUP($C44,'Booking Guest Information'!$B$21:$AD$170,H$8,FALSE)&lt;&gt;"",VLOOKUP($C44,'Booking Guest Information'!$B$21:$AD$170,H$8,FALSE),""),"")</f>
        <v/>
      </c>
      <c r="I44" s="6" t="str">
        <f>IF($C44&lt;&gt;"",IF(VLOOKUP($C44,'Booking Guest Information'!$B$21:$AD$170,I$8,FALSE)&lt;&gt;"",VLOOKUP($C44,'Booking Guest Information'!$B$21:$AD$170,I$8,FALSE),""),"")</f>
        <v/>
      </c>
      <c r="J44" s="6" t="str">
        <f>IF($C44&lt;&gt;"",IF(VLOOKUP($C44,'Booking Guest Information'!$B$21:$AD$170,J$8,FALSE)&lt;&gt;"",VLOOKUP($C44,'Booking Guest Information'!$B$21:$AD$170,J$8,FALSE),""),"")</f>
        <v/>
      </c>
      <c r="K44" s="81" t="str">
        <f>IF($C44&lt;&gt;"",IF(VLOOKUP($C44,'Booking Guest Information'!$B$21:$AD$170,K$8,FALSE)&lt;&gt;"",VLOOKUP($C44,'Booking Guest Information'!$B$21:$AD$170,K$8,FALSE),""),"")</f>
        <v/>
      </c>
      <c r="L44" s="8" t="str">
        <f>IF($C44&lt;&gt;"",IF(VLOOKUP($C44,'Booking Guest Information'!$B$21:$AD$170,L$8,FALSE)&lt;&gt;"",VLOOKUP($C44,'Booking Guest Information'!$B$21:$AD$170,L$8,FALSE),""),"")</f>
        <v/>
      </c>
      <c r="M44" s="81" t="str">
        <f>IF($C44&lt;&gt;"",IF(VLOOKUP($C44,'Booking Guest Information'!$B$21:$AD$170,M$8,FALSE)&lt;&gt;"",VLOOKUP($C44,'Booking Guest Information'!$B$21:$AD$170,M$8,FALSE),""),"")</f>
        <v/>
      </c>
      <c r="N44" s="6" t="str">
        <f>IF($C44&lt;&gt;"",IF(VLOOKUP($C44,'Booking Guest Information'!$B$21:$AD$170,N$8,FALSE)&lt;&gt;"",VLOOKUP($C44,'Booking Guest Information'!$B$21:$AD$170,N$8,FALSE),""),"")</f>
        <v/>
      </c>
      <c r="O44" s="6" t="str">
        <f>IF($C44&lt;&gt;"",IF(VLOOKUP($C44,'Booking Guest Information'!$B$21:$AD$170,O$8,FALSE)&lt;&gt;"",VLOOKUP($C44,'Booking Guest Information'!$B$21:$AD$170,O$8,FALSE),""),"")</f>
        <v/>
      </c>
      <c r="P44" s="6" t="str">
        <f>IF($C44&lt;&gt;"",IF(VLOOKUP($C44,'Booking Guest Information'!$B$21:$AD$170,P$8,FALSE)&lt;&gt;"",VLOOKUP($C44,'Booking Guest Information'!$B$21:$AD$170,P$8,FALSE),""),"")</f>
        <v/>
      </c>
      <c r="Q44" s="6" t="str">
        <f>IF($C44&lt;&gt;"",IF(VLOOKUP($C44,'Booking Guest Information'!$B$21:$AD$170,Q$8,FALSE)&lt;&gt;"",VLOOKUP($C44,'Booking Guest Information'!$B$21:$AD$170,Q$8,FALSE),""),"")</f>
        <v/>
      </c>
      <c r="R44" s="6" t="str">
        <f>IF($C44&lt;&gt;"",IF(VLOOKUP($C44,'Booking Guest Information'!$B$21:$AD$170,R$8,FALSE)&lt;&gt;"",VLOOKUP($C44,'Booking Guest Information'!$B$21:$AD$170,R$8,FALSE),""),"")</f>
        <v/>
      </c>
      <c r="S44" s="6" t="str">
        <f>IF($C44&lt;&gt;"",IF(VLOOKUP($C44,'Booking Guest Information'!$B$21:$AD$170,S$8,FALSE)&lt;&gt;"",VLOOKUP($C44,'Booking Guest Information'!$B$21:$AD$170,S$8,FALSE),""),"")</f>
        <v/>
      </c>
      <c r="T44" s="6" t="str">
        <f>IF($C44&lt;&gt;"",IF(VLOOKUP($C44,'Booking Guest Information'!$B$21:$AD$170,T$8,FALSE)&lt;&gt;"",VLOOKUP($C44,'Booking Guest Information'!$B$21:$AD$170,T$8,FALSE),""),"")</f>
        <v/>
      </c>
      <c r="U44" s="6" t="str">
        <f>IF($C44&lt;&gt;"",IF(VLOOKUP($C44,'Booking Guest Information'!$B$21:$AD$170,U$8,FALSE)&lt;&gt;"",VLOOKUP($C44,'Booking Guest Information'!$B$21:$AD$170,U$8,FALSE),""),"")</f>
        <v/>
      </c>
      <c r="V44" s="6" t="str">
        <f>IF($C44&lt;&gt;"",IF(VLOOKUP($C44,'Booking Guest Information'!$B$21:$AD$170,V$8,FALSE)&lt;&gt;"",VLOOKUP($C44,'Booking Guest Information'!$B$21:$AD$170,V$8,FALSE),""),"")</f>
        <v/>
      </c>
      <c r="W44" s="6" t="str">
        <f>IF($C44&lt;&gt;"",IF(VLOOKUP($C44,'Booking Guest Information'!$B$21:$AD$170,W$8,FALSE)&lt;&gt;"",VLOOKUP($C44,'Booking Guest Information'!$B$21:$AD$170,W$8,FALSE),""),"")</f>
        <v/>
      </c>
      <c r="X44" s="6" t="str">
        <f>IF($C44&lt;&gt;"",IF(VLOOKUP($C44,'Booking Guest Information'!$B$21:$AD$170,X$8,FALSE)&lt;&gt;"",VLOOKUP($C44,'Booking Guest Information'!$B$21:$AD$170,X$8,FALSE),""),"")</f>
        <v/>
      </c>
      <c r="Y44" s="6" t="str">
        <f>IF($C44&lt;&gt;"",IF(VLOOKUP($C44,'Booking Guest Information'!$B$21:$AD$170,Y$8,FALSE)&lt;&gt;"",VLOOKUP($C44,'Booking Guest Information'!$B$21:$AD$170,Y$8,FALSE),""),"")</f>
        <v/>
      </c>
      <c r="Z44" s="6" t="str">
        <f>IF($C44&lt;&gt;"",IF(VLOOKUP($C44,'Booking Guest Information'!$B$21:$AD$170,Z$8,FALSE)&lt;&gt;"",VLOOKUP($C44,'Booking Guest Information'!$B$21:$AD$170,Z$8,FALSE),""),"")</f>
        <v/>
      </c>
      <c r="AA44" s="6" t="str">
        <f>IF($C44&lt;&gt;"",IF(VLOOKUP($C44,'Booking Guest Information'!$B$21:$AD$170,AA$8,FALSE)&lt;&gt;"",VLOOKUP($C44,'Booking Guest Information'!$B$21:$AD$170,AA$8,FALSE),""),"")</f>
        <v/>
      </c>
      <c r="AB44" s="6" t="str">
        <f>IF($C44&lt;&gt;"",IF(VLOOKUP($C44,'Booking Guest Information'!$B$21:$AD$170,AB$8,FALSE)&lt;&gt;"",VLOOKUP($C44,'Booking Guest Information'!$B$21:$AD$170,AB$8,FALSE),""),"")</f>
        <v/>
      </c>
    </row>
    <row r="45" spans="3:28" x14ac:dyDescent="0.3">
      <c r="C45" s="140" t="str">
        <f t="shared" si="2"/>
        <v/>
      </c>
      <c r="D45" s="6" t="str">
        <f>IF($C45&lt;&gt;"",IF(VLOOKUP($C45,'Booking Guest Information'!$B$21:$AD$170,D$8,FALSE)&lt;&gt;"",VLOOKUP($C45,'Booking Guest Information'!$B$21:$AD$170,D$8,FALSE),""),"")</f>
        <v/>
      </c>
      <c r="E45" s="6" t="str">
        <f>IF($C45&lt;&gt;"",IF(VLOOKUP($C45,'Booking Guest Information'!$B$21:$AD$170,E$8,FALSE)&lt;&gt;"",VLOOKUP($C45,'Booking Guest Information'!$B$21:$AD$170,E$8,FALSE),""),"")</f>
        <v/>
      </c>
      <c r="F45" s="6" t="str">
        <f>IF($C45&lt;&gt;"",IF(VLOOKUP($C45,'Booking Guest Information'!$B$21:$AD$170,F$8,FALSE)&lt;&gt;"",VLOOKUP($C45,'Booking Guest Information'!$B$21:$AD$170,F$8,FALSE),""),"")</f>
        <v/>
      </c>
      <c r="G45" s="81" t="str">
        <f>IF($C45&lt;&gt;"",IF(VLOOKUP($C45,'Booking Guest Information'!$B$21:$AD$170,G$8,FALSE)&lt;&gt;"",VLOOKUP($C45,'Booking Guest Information'!$B$21:$AD$170,G$8,FALSE),""),"")</f>
        <v/>
      </c>
      <c r="H45" s="6" t="str">
        <f>IF($C45&lt;&gt;"",IF(VLOOKUP($C45,'Booking Guest Information'!$B$21:$AD$170,H$8,FALSE)&lt;&gt;"",VLOOKUP($C45,'Booking Guest Information'!$B$21:$AD$170,H$8,FALSE),""),"")</f>
        <v/>
      </c>
      <c r="I45" s="6" t="str">
        <f>IF($C45&lt;&gt;"",IF(VLOOKUP($C45,'Booking Guest Information'!$B$21:$AD$170,I$8,FALSE)&lt;&gt;"",VLOOKUP($C45,'Booking Guest Information'!$B$21:$AD$170,I$8,FALSE),""),"")</f>
        <v/>
      </c>
      <c r="J45" s="6" t="str">
        <f>IF($C45&lt;&gt;"",IF(VLOOKUP($C45,'Booking Guest Information'!$B$21:$AD$170,J$8,FALSE)&lt;&gt;"",VLOOKUP($C45,'Booking Guest Information'!$B$21:$AD$170,J$8,FALSE),""),"")</f>
        <v/>
      </c>
      <c r="K45" s="81" t="str">
        <f>IF($C45&lt;&gt;"",IF(VLOOKUP($C45,'Booking Guest Information'!$B$21:$AD$170,K$8,FALSE)&lt;&gt;"",VLOOKUP($C45,'Booking Guest Information'!$B$21:$AD$170,K$8,FALSE),""),"")</f>
        <v/>
      </c>
      <c r="L45" s="8" t="str">
        <f>IF($C45&lt;&gt;"",IF(VLOOKUP($C45,'Booking Guest Information'!$B$21:$AD$170,L$8,FALSE)&lt;&gt;"",VLOOKUP($C45,'Booking Guest Information'!$B$21:$AD$170,L$8,FALSE),""),"")</f>
        <v/>
      </c>
      <c r="M45" s="81" t="str">
        <f>IF($C45&lt;&gt;"",IF(VLOOKUP($C45,'Booking Guest Information'!$B$21:$AD$170,M$8,FALSE)&lt;&gt;"",VLOOKUP($C45,'Booking Guest Information'!$B$21:$AD$170,M$8,FALSE),""),"")</f>
        <v/>
      </c>
      <c r="N45" s="6" t="str">
        <f>IF($C45&lt;&gt;"",IF(VLOOKUP($C45,'Booking Guest Information'!$B$21:$AD$170,N$8,FALSE)&lt;&gt;"",VLOOKUP($C45,'Booking Guest Information'!$B$21:$AD$170,N$8,FALSE),""),"")</f>
        <v/>
      </c>
      <c r="O45" s="6" t="str">
        <f>IF($C45&lt;&gt;"",IF(VLOOKUP($C45,'Booking Guest Information'!$B$21:$AD$170,O$8,FALSE)&lt;&gt;"",VLOOKUP($C45,'Booking Guest Information'!$B$21:$AD$170,O$8,FALSE),""),"")</f>
        <v/>
      </c>
      <c r="P45" s="6" t="str">
        <f>IF($C45&lt;&gt;"",IF(VLOOKUP($C45,'Booking Guest Information'!$B$21:$AD$170,P$8,FALSE)&lt;&gt;"",VLOOKUP($C45,'Booking Guest Information'!$B$21:$AD$170,P$8,FALSE),""),"")</f>
        <v/>
      </c>
      <c r="Q45" s="6" t="str">
        <f>IF($C45&lt;&gt;"",IF(VLOOKUP($C45,'Booking Guest Information'!$B$21:$AD$170,Q$8,FALSE)&lt;&gt;"",VLOOKUP($C45,'Booking Guest Information'!$B$21:$AD$170,Q$8,FALSE),""),"")</f>
        <v/>
      </c>
      <c r="R45" s="6" t="str">
        <f>IF($C45&lt;&gt;"",IF(VLOOKUP($C45,'Booking Guest Information'!$B$21:$AD$170,R$8,FALSE)&lt;&gt;"",VLOOKUP($C45,'Booking Guest Information'!$B$21:$AD$170,R$8,FALSE),""),"")</f>
        <v/>
      </c>
      <c r="S45" s="6" t="str">
        <f>IF($C45&lt;&gt;"",IF(VLOOKUP($C45,'Booking Guest Information'!$B$21:$AD$170,S$8,FALSE)&lt;&gt;"",VLOOKUP($C45,'Booking Guest Information'!$B$21:$AD$170,S$8,FALSE),""),"")</f>
        <v/>
      </c>
      <c r="T45" s="6" t="str">
        <f>IF($C45&lt;&gt;"",IF(VLOOKUP($C45,'Booking Guest Information'!$B$21:$AD$170,T$8,FALSE)&lt;&gt;"",VLOOKUP($C45,'Booking Guest Information'!$B$21:$AD$170,T$8,FALSE),""),"")</f>
        <v/>
      </c>
      <c r="U45" s="6" t="str">
        <f>IF($C45&lt;&gt;"",IF(VLOOKUP($C45,'Booking Guest Information'!$B$21:$AD$170,U$8,FALSE)&lt;&gt;"",VLOOKUP($C45,'Booking Guest Information'!$B$21:$AD$170,U$8,FALSE),""),"")</f>
        <v/>
      </c>
      <c r="V45" s="6" t="str">
        <f>IF($C45&lt;&gt;"",IF(VLOOKUP($C45,'Booking Guest Information'!$B$21:$AD$170,V$8,FALSE)&lt;&gt;"",VLOOKUP($C45,'Booking Guest Information'!$B$21:$AD$170,V$8,FALSE),""),"")</f>
        <v/>
      </c>
      <c r="W45" s="6" t="str">
        <f>IF($C45&lt;&gt;"",IF(VLOOKUP($C45,'Booking Guest Information'!$B$21:$AD$170,W$8,FALSE)&lt;&gt;"",VLOOKUP($C45,'Booking Guest Information'!$B$21:$AD$170,W$8,FALSE),""),"")</f>
        <v/>
      </c>
      <c r="X45" s="6" t="str">
        <f>IF($C45&lt;&gt;"",IF(VLOOKUP($C45,'Booking Guest Information'!$B$21:$AD$170,X$8,FALSE)&lt;&gt;"",VLOOKUP($C45,'Booking Guest Information'!$B$21:$AD$170,X$8,FALSE),""),"")</f>
        <v/>
      </c>
      <c r="Y45" s="6" t="str">
        <f>IF($C45&lt;&gt;"",IF(VLOOKUP($C45,'Booking Guest Information'!$B$21:$AD$170,Y$8,FALSE)&lt;&gt;"",VLOOKUP($C45,'Booking Guest Information'!$B$21:$AD$170,Y$8,FALSE),""),"")</f>
        <v/>
      </c>
      <c r="Z45" s="6" t="str">
        <f>IF($C45&lt;&gt;"",IF(VLOOKUP($C45,'Booking Guest Information'!$B$21:$AD$170,Z$8,FALSE)&lt;&gt;"",VLOOKUP($C45,'Booking Guest Information'!$B$21:$AD$170,Z$8,FALSE),""),"")</f>
        <v/>
      </c>
      <c r="AA45" s="6" t="str">
        <f>IF($C45&lt;&gt;"",IF(VLOOKUP($C45,'Booking Guest Information'!$B$21:$AD$170,AA$8,FALSE)&lt;&gt;"",VLOOKUP($C45,'Booking Guest Information'!$B$21:$AD$170,AA$8,FALSE),""),"")</f>
        <v/>
      </c>
      <c r="AB45" s="6" t="str">
        <f>IF($C45&lt;&gt;"",IF(VLOOKUP($C45,'Booking Guest Information'!$B$21:$AD$170,AB$8,FALSE)&lt;&gt;"",VLOOKUP($C45,'Booking Guest Information'!$B$21:$AD$170,AB$8,FALSE),""),"")</f>
        <v/>
      </c>
    </row>
    <row r="46" spans="3:28" x14ac:dyDescent="0.3">
      <c r="C46" s="140" t="str">
        <f t="shared" si="2"/>
        <v/>
      </c>
      <c r="D46" s="6" t="str">
        <f>IF($C46&lt;&gt;"",IF(VLOOKUP($C46,'Booking Guest Information'!$B$21:$AD$170,D$8,FALSE)&lt;&gt;"",VLOOKUP($C46,'Booking Guest Information'!$B$21:$AD$170,D$8,FALSE),""),"")</f>
        <v/>
      </c>
      <c r="E46" s="6" t="str">
        <f>IF($C46&lt;&gt;"",IF(VLOOKUP($C46,'Booking Guest Information'!$B$21:$AD$170,E$8,FALSE)&lt;&gt;"",VLOOKUP($C46,'Booking Guest Information'!$B$21:$AD$170,E$8,FALSE),""),"")</f>
        <v/>
      </c>
      <c r="F46" s="6" t="str">
        <f>IF($C46&lt;&gt;"",IF(VLOOKUP($C46,'Booking Guest Information'!$B$21:$AD$170,F$8,FALSE)&lt;&gt;"",VLOOKUP($C46,'Booking Guest Information'!$B$21:$AD$170,F$8,FALSE),""),"")</f>
        <v/>
      </c>
      <c r="G46" s="81" t="str">
        <f>IF($C46&lt;&gt;"",IF(VLOOKUP($C46,'Booking Guest Information'!$B$21:$AD$170,G$8,FALSE)&lt;&gt;"",VLOOKUP($C46,'Booking Guest Information'!$B$21:$AD$170,G$8,FALSE),""),"")</f>
        <v/>
      </c>
      <c r="H46" s="6" t="str">
        <f>IF($C46&lt;&gt;"",IF(VLOOKUP($C46,'Booking Guest Information'!$B$21:$AD$170,H$8,FALSE)&lt;&gt;"",VLOOKUP($C46,'Booking Guest Information'!$B$21:$AD$170,H$8,FALSE),""),"")</f>
        <v/>
      </c>
      <c r="I46" s="6" t="str">
        <f>IF($C46&lt;&gt;"",IF(VLOOKUP($C46,'Booking Guest Information'!$B$21:$AD$170,I$8,FALSE)&lt;&gt;"",VLOOKUP($C46,'Booking Guest Information'!$B$21:$AD$170,I$8,FALSE),""),"")</f>
        <v/>
      </c>
      <c r="J46" s="6" t="str">
        <f>IF($C46&lt;&gt;"",IF(VLOOKUP($C46,'Booking Guest Information'!$B$21:$AD$170,J$8,FALSE)&lt;&gt;"",VLOOKUP($C46,'Booking Guest Information'!$B$21:$AD$170,J$8,FALSE),""),"")</f>
        <v/>
      </c>
      <c r="K46" s="81" t="str">
        <f>IF($C46&lt;&gt;"",IF(VLOOKUP($C46,'Booking Guest Information'!$B$21:$AD$170,K$8,FALSE)&lt;&gt;"",VLOOKUP($C46,'Booking Guest Information'!$B$21:$AD$170,K$8,FALSE),""),"")</f>
        <v/>
      </c>
      <c r="L46" s="8" t="str">
        <f>IF($C46&lt;&gt;"",IF(VLOOKUP($C46,'Booking Guest Information'!$B$21:$AD$170,L$8,FALSE)&lt;&gt;"",VLOOKUP($C46,'Booking Guest Information'!$B$21:$AD$170,L$8,FALSE),""),"")</f>
        <v/>
      </c>
      <c r="M46" s="81" t="str">
        <f>IF($C46&lt;&gt;"",IF(VLOOKUP($C46,'Booking Guest Information'!$B$21:$AD$170,M$8,FALSE)&lt;&gt;"",VLOOKUP($C46,'Booking Guest Information'!$B$21:$AD$170,M$8,FALSE),""),"")</f>
        <v/>
      </c>
      <c r="N46" s="6" t="str">
        <f>IF($C46&lt;&gt;"",IF(VLOOKUP($C46,'Booking Guest Information'!$B$21:$AD$170,N$8,FALSE)&lt;&gt;"",VLOOKUP($C46,'Booking Guest Information'!$B$21:$AD$170,N$8,FALSE),""),"")</f>
        <v/>
      </c>
      <c r="O46" s="6" t="str">
        <f>IF($C46&lt;&gt;"",IF(VLOOKUP($C46,'Booking Guest Information'!$B$21:$AD$170,O$8,FALSE)&lt;&gt;"",VLOOKUP($C46,'Booking Guest Information'!$B$21:$AD$170,O$8,FALSE),""),"")</f>
        <v/>
      </c>
      <c r="P46" s="6" t="str">
        <f>IF($C46&lt;&gt;"",IF(VLOOKUP($C46,'Booking Guest Information'!$B$21:$AD$170,P$8,FALSE)&lt;&gt;"",VLOOKUP($C46,'Booking Guest Information'!$B$21:$AD$170,P$8,FALSE),""),"")</f>
        <v/>
      </c>
      <c r="Q46" s="6" t="str">
        <f>IF($C46&lt;&gt;"",IF(VLOOKUP($C46,'Booking Guest Information'!$B$21:$AD$170,Q$8,FALSE)&lt;&gt;"",VLOOKUP($C46,'Booking Guest Information'!$B$21:$AD$170,Q$8,FALSE),""),"")</f>
        <v/>
      </c>
      <c r="R46" s="6" t="str">
        <f>IF($C46&lt;&gt;"",IF(VLOOKUP($C46,'Booking Guest Information'!$B$21:$AD$170,R$8,FALSE)&lt;&gt;"",VLOOKUP($C46,'Booking Guest Information'!$B$21:$AD$170,R$8,FALSE),""),"")</f>
        <v/>
      </c>
      <c r="S46" s="6" t="str">
        <f>IF($C46&lt;&gt;"",IF(VLOOKUP($C46,'Booking Guest Information'!$B$21:$AD$170,S$8,FALSE)&lt;&gt;"",VLOOKUP($C46,'Booking Guest Information'!$B$21:$AD$170,S$8,FALSE),""),"")</f>
        <v/>
      </c>
      <c r="T46" s="6" t="str">
        <f>IF($C46&lt;&gt;"",IF(VLOOKUP($C46,'Booking Guest Information'!$B$21:$AD$170,T$8,FALSE)&lt;&gt;"",VLOOKUP($C46,'Booking Guest Information'!$B$21:$AD$170,T$8,FALSE),""),"")</f>
        <v/>
      </c>
      <c r="U46" s="6" t="str">
        <f>IF($C46&lt;&gt;"",IF(VLOOKUP($C46,'Booking Guest Information'!$B$21:$AD$170,U$8,FALSE)&lt;&gt;"",VLOOKUP($C46,'Booking Guest Information'!$B$21:$AD$170,U$8,FALSE),""),"")</f>
        <v/>
      </c>
      <c r="V46" s="6" t="str">
        <f>IF($C46&lt;&gt;"",IF(VLOOKUP($C46,'Booking Guest Information'!$B$21:$AD$170,V$8,FALSE)&lt;&gt;"",VLOOKUP($C46,'Booking Guest Information'!$B$21:$AD$170,V$8,FALSE),""),"")</f>
        <v/>
      </c>
      <c r="W46" s="6" t="str">
        <f>IF($C46&lt;&gt;"",IF(VLOOKUP($C46,'Booking Guest Information'!$B$21:$AD$170,W$8,FALSE)&lt;&gt;"",VLOOKUP($C46,'Booking Guest Information'!$B$21:$AD$170,W$8,FALSE),""),"")</f>
        <v/>
      </c>
      <c r="X46" s="6" t="str">
        <f>IF($C46&lt;&gt;"",IF(VLOOKUP($C46,'Booking Guest Information'!$B$21:$AD$170,X$8,FALSE)&lt;&gt;"",VLOOKUP($C46,'Booking Guest Information'!$B$21:$AD$170,X$8,FALSE),""),"")</f>
        <v/>
      </c>
      <c r="Y46" s="6" t="str">
        <f>IF($C46&lt;&gt;"",IF(VLOOKUP($C46,'Booking Guest Information'!$B$21:$AD$170,Y$8,FALSE)&lt;&gt;"",VLOOKUP($C46,'Booking Guest Information'!$B$21:$AD$170,Y$8,FALSE),""),"")</f>
        <v/>
      </c>
      <c r="Z46" s="6" t="str">
        <f>IF($C46&lt;&gt;"",IF(VLOOKUP($C46,'Booking Guest Information'!$B$21:$AD$170,Z$8,FALSE)&lt;&gt;"",VLOOKUP($C46,'Booking Guest Information'!$B$21:$AD$170,Z$8,FALSE),""),"")</f>
        <v/>
      </c>
      <c r="AA46" s="6" t="str">
        <f>IF($C46&lt;&gt;"",IF(VLOOKUP($C46,'Booking Guest Information'!$B$21:$AD$170,AA$8,FALSE)&lt;&gt;"",VLOOKUP($C46,'Booking Guest Information'!$B$21:$AD$170,AA$8,FALSE),""),"")</f>
        <v/>
      </c>
      <c r="AB46" s="6" t="str">
        <f>IF($C46&lt;&gt;"",IF(VLOOKUP($C46,'Booking Guest Information'!$B$21:$AD$170,AB$8,FALSE)&lt;&gt;"",VLOOKUP($C46,'Booking Guest Information'!$B$21:$AD$170,AB$8,FALSE),""),"")</f>
        <v/>
      </c>
    </row>
    <row r="47" spans="3:28" x14ac:dyDescent="0.3">
      <c r="C47" s="140" t="str">
        <f t="shared" si="2"/>
        <v/>
      </c>
      <c r="D47" s="6" t="str">
        <f>IF($C47&lt;&gt;"",IF(VLOOKUP($C47,'Booking Guest Information'!$B$21:$AD$170,D$8,FALSE)&lt;&gt;"",VLOOKUP($C47,'Booking Guest Information'!$B$21:$AD$170,D$8,FALSE),""),"")</f>
        <v/>
      </c>
      <c r="E47" s="6" t="str">
        <f>IF($C47&lt;&gt;"",IF(VLOOKUP($C47,'Booking Guest Information'!$B$21:$AD$170,E$8,FALSE)&lt;&gt;"",VLOOKUP($C47,'Booking Guest Information'!$B$21:$AD$170,E$8,FALSE),""),"")</f>
        <v/>
      </c>
      <c r="F47" s="6" t="str">
        <f>IF($C47&lt;&gt;"",IF(VLOOKUP($C47,'Booking Guest Information'!$B$21:$AD$170,F$8,FALSE)&lt;&gt;"",VLOOKUP($C47,'Booking Guest Information'!$B$21:$AD$170,F$8,FALSE),""),"")</f>
        <v/>
      </c>
      <c r="G47" s="81" t="str">
        <f>IF($C47&lt;&gt;"",IF(VLOOKUP($C47,'Booking Guest Information'!$B$21:$AD$170,G$8,FALSE)&lt;&gt;"",VLOOKUP($C47,'Booking Guest Information'!$B$21:$AD$170,G$8,FALSE),""),"")</f>
        <v/>
      </c>
      <c r="H47" s="6" t="str">
        <f>IF($C47&lt;&gt;"",IF(VLOOKUP($C47,'Booking Guest Information'!$B$21:$AD$170,H$8,FALSE)&lt;&gt;"",VLOOKUP($C47,'Booking Guest Information'!$B$21:$AD$170,H$8,FALSE),""),"")</f>
        <v/>
      </c>
      <c r="I47" s="6" t="str">
        <f>IF($C47&lt;&gt;"",IF(VLOOKUP($C47,'Booking Guest Information'!$B$21:$AD$170,I$8,FALSE)&lt;&gt;"",VLOOKUP($C47,'Booking Guest Information'!$B$21:$AD$170,I$8,FALSE),""),"")</f>
        <v/>
      </c>
      <c r="J47" s="6" t="str">
        <f>IF($C47&lt;&gt;"",IF(VLOOKUP($C47,'Booking Guest Information'!$B$21:$AD$170,J$8,FALSE)&lt;&gt;"",VLOOKUP($C47,'Booking Guest Information'!$B$21:$AD$170,J$8,FALSE),""),"")</f>
        <v/>
      </c>
      <c r="K47" s="81" t="str">
        <f>IF($C47&lt;&gt;"",IF(VLOOKUP($C47,'Booking Guest Information'!$B$21:$AD$170,K$8,FALSE)&lt;&gt;"",VLOOKUP($C47,'Booking Guest Information'!$B$21:$AD$170,K$8,FALSE),""),"")</f>
        <v/>
      </c>
      <c r="L47" s="8" t="str">
        <f>IF($C47&lt;&gt;"",IF(VLOOKUP($C47,'Booking Guest Information'!$B$21:$AD$170,L$8,FALSE)&lt;&gt;"",VLOOKUP($C47,'Booking Guest Information'!$B$21:$AD$170,L$8,FALSE),""),"")</f>
        <v/>
      </c>
      <c r="M47" s="81" t="str">
        <f>IF($C47&lt;&gt;"",IF(VLOOKUP($C47,'Booking Guest Information'!$B$21:$AD$170,M$8,FALSE)&lt;&gt;"",VLOOKUP($C47,'Booking Guest Information'!$B$21:$AD$170,M$8,FALSE),""),"")</f>
        <v/>
      </c>
      <c r="N47" s="6" t="str">
        <f>IF($C47&lt;&gt;"",IF(VLOOKUP($C47,'Booking Guest Information'!$B$21:$AD$170,N$8,FALSE)&lt;&gt;"",VLOOKUP($C47,'Booking Guest Information'!$B$21:$AD$170,N$8,FALSE),""),"")</f>
        <v/>
      </c>
      <c r="O47" s="6" t="str">
        <f>IF($C47&lt;&gt;"",IF(VLOOKUP($C47,'Booking Guest Information'!$B$21:$AD$170,O$8,FALSE)&lt;&gt;"",VLOOKUP($C47,'Booking Guest Information'!$B$21:$AD$170,O$8,FALSE),""),"")</f>
        <v/>
      </c>
      <c r="P47" s="6" t="str">
        <f>IF($C47&lt;&gt;"",IF(VLOOKUP($C47,'Booking Guest Information'!$B$21:$AD$170,P$8,FALSE)&lt;&gt;"",VLOOKUP($C47,'Booking Guest Information'!$B$21:$AD$170,P$8,FALSE),""),"")</f>
        <v/>
      </c>
      <c r="Q47" s="6" t="str">
        <f>IF($C47&lt;&gt;"",IF(VLOOKUP($C47,'Booking Guest Information'!$B$21:$AD$170,Q$8,FALSE)&lt;&gt;"",VLOOKUP($C47,'Booking Guest Information'!$B$21:$AD$170,Q$8,FALSE),""),"")</f>
        <v/>
      </c>
      <c r="R47" s="6" t="str">
        <f>IF($C47&lt;&gt;"",IF(VLOOKUP($C47,'Booking Guest Information'!$B$21:$AD$170,R$8,FALSE)&lt;&gt;"",VLOOKUP($C47,'Booking Guest Information'!$B$21:$AD$170,R$8,FALSE),""),"")</f>
        <v/>
      </c>
      <c r="S47" s="6" t="str">
        <f>IF($C47&lt;&gt;"",IF(VLOOKUP($C47,'Booking Guest Information'!$B$21:$AD$170,S$8,FALSE)&lt;&gt;"",VLOOKUP($C47,'Booking Guest Information'!$B$21:$AD$170,S$8,FALSE),""),"")</f>
        <v/>
      </c>
      <c r="T47" s="6" t="str">
        <f>IF($C47&lt;&gt;"",IF(VLOOKUP($C47,'Booking Guest Information'!$B$21:$AD$170,T$8,FALSE)&lt;&gt;"",VLOOKUP($C47,'Booking Guest Information'!$B$21:$AD$170,T$8,FALSE),""),"")</f>
        <v/>
      </c>
      <c r="U47" s="6" t="str">
        <f>IF($C47&lt;&gt;"",IF(VLOOKUP($C47,'Booking Guest Information'!$B$21:$AD$170,U$8,FALSE)&lt;&gt;"",VLOOKUP($C47,'Booking Guest Information'!$B$21:$AD$170,U$8,FALSE),""),"")</f>
        <v/>
      </c>
      <c r="V47" s="6" t="str">
        <f>IF($C47&lt;&gt;"",IF(VLOOKUP($C47,'Booking Guest Information'!$B$21:$AD$170,V$8,FALSE)&lt;&gt;"",VLOOKUP($C47,'Booking Guest Information'!$B$21:$AD$170,V$8,FALSE),""),"")</f>
        <v/>
      </c>
      <c r="W47" s="6" t="str">
        <f>IF($C47&lt;&gt;"",IF(VLOOKUP($C47,'Booking Guest Information'!$B$21:$AD$170,W$8,FALSE)&lt;&gt;"",VLOOKUP($C47,'Booking Guest Information'!$B$21:$AD$170,W$8,FALSE),""),"")</f>
        <v/>
      </c>
      <c r="X47" s="6" t="str">
        <f>IF($C47&lt;&gt;"",IF(VLOOKUP($C47,'Booking Guest Information'!$B$21:$AD$170,X$8,FALSE)&lt;&gt;"",VLOOKUP($C47,'Booking Guest Information'!$B$21:$AD$170,X$8,FALSE),""),"")</f>
        <v/>
      </c>
      <c r="Y47" s="6" t="str">
        <f>IF($C47&lt;&gt;"",IF(VLOOKUP($C47,'Booking Guest Information'!$B$21:$AD$170,Y$8,FALSE)&lt;&gt;"",VLOOKUP($C47,'Booking Guest Information'!$B$21:$AD$170,Y$8,FALSE),""),"")</f>
        <v/>
      </c>
      <c r="Z47" s="6" t="str">
        <f>IF($C47&lt;&gt;"",IF(VLOOKUP($C47,'Booking Guest Information'!$B$21:$AD$170,Z$8,FALSE)&lt;&gt;"",VLOOKUP($C47,'Booking Guest Information'!$B$21:$AD$170,Z$8,FALSE),""),"")</f>
        <v/>
      </c>
      <c r="AA47" s="6" t="str">
        <f>IF($C47&lt;&gt;"",IF(VLOOKUP($C47,'Booking Guest Information'!$B$21:$AD$170,AA$8,FALSE)&lt;&gt;"",VLOOKUP($C47,'Booking Guest Information'!$B$21:$AD$170,AA$8,FALSE),""),"")</f>
        <v/>
      </c>
      <c r="AB47" s="6" t="str">
        <f>IF($C47&lt;&gt;"",IF(VLOOKUP($C47,'Booking Guest Information'!$B$21:$AD$170,AB$8,FALSE)&lt;&gt;"",VLOOKUP($C47,'Booking Guest Information'!$B$21:$AD$170,AB$8,FALSE),""),"")</f>
        <v/>
      </c>
    </row>
    <row r="48" spans="3:28" x14ac:dyDescent="0.3">
      <c r="C48" s="140" t="str">
        <f t="shared" si="2"/>
        <v/>
      </c>
      <c r="D48" s="6" t="str">
        <f>IF($C48&lt;&gt;"",IF(VLOOKUP($C48,'Booking Guest Information'!$B$21:$AD$170,D$8,FALSE)&lt;&gt;"",VLOOKUP($C48,'Booking Guest Information'!$B$21:$AD$170,D$8,FALSE),""),"")</f>
        <v/>
      </c>
      <c r="E48" s="6" t="str">
        <f>IF($C48&lt;&gt;"",IF(VLOOKUP($C48,'Booking Guest Information'!$B$21:$AD$170,E$8,FALSE)&lt;&gt;"",VLOOKUP($C48,'Booking Guest Information'!$B$21:$AD$170,E$8,FALSE),""),"")</f>
        <v/>
      </c>
      <c r="F48" s="6" t="str">
        <f>IF($C48&lt;&gt;"",IF(VLOOKUP($C48,'Booking Guest Information'!$B$21:$AD$170,F$8,FALSE)&lt;&gt;"",VLOOKUP($C48,'Booking Guest Information'!$B$21:$AD$170,F$8,FALSE),""),"")</f>
        <v/>
      </c>
      <c r="G48" s="81" t="str">
        <f>IF($C48&lt;&gt;"",IF(VLOOKUP($C48,'Booking Guest Information'!$B$21:$AD$170,G$8,FALSE)&lt;&gt;"",VLOOKUP($C48,'Booking Guest Information'!$B$21:$AD$170,G$8,FALSE),""),"")</f>
        <v/>
      </c>
      <c r="H48" s="6" t="str">
        <f>IF($C48&lt;&gt;"",IF(VLOOKUP($C48,'Booking Guest Information'!$B$21:$AD$170,H$8,FALSE)&lt;&gt;"",VLOOKUP($C48,'Booking Guest Information'!$B$21:$AD$170,H$8,FALSE),""),"")</f>
        <v/>
      </c>
      <c r="I48" s="6" t="str">
        <f>IF($C48&lt;&gt;"",IF(VLOOKUP($C48,'Booking Guest Information'!$B$21:$AD$170,I$8,FALSE)&lt;&gt;"",VLOOKUP($C48,'Booking Guest Information'!$B$21:$AD$170,I$8,FALSE),""),"")</f>
        <v/>
      </c>
      <c r="J48" s="6" t="str">
        <f>IF($C48&lt;&gt;"",IF(VLOOKUP($C48,'Booking Guest Information'!$B$21:$AD$170,J$8,FALSE)&lt;&gt;"",VLOOKUP($C48,'Booking Guest Information'!$B$21:$AD$170,J$8,FALSE),""),"")</f>
        <v/>
      </c>
      <c r="K48" s="81" t="str">
        <f>IF($C48&lt;&gt;"",IF(VLOOKUP($C48,'Booking Guest Information'!$B$21:$AD$170,K$8,FALSE)&lt;&gt;"",VLOOKUP($C48,'Booking Guest Information'!$B$21:$AD$170,K$8,FALSE),""),"")</f>
        <v/>
      </c>
      <c r="L48" s="8" t="str">
        <f>IF($C48&lt;&gt;"",IF(VLOOKUP($C48,'Booking Guest Information'!$B$21:$AD$170,L$8,FALSE)&lt;&gt;"",VLOOKUP($C48,'Booking Guest Information'!$B$21:$AD$170,L$8,FALSE),""),"")</f>
        <v/>
      </c>
      <c r="M48" s="81" t="str">
        <f>IF($C48&lt;&gt;"",IF(VLOOKUP($C48,'Booking Guest Information'!$B$21:$AD$170,M$8,FALSE)&lt;&gt;"",VLOOKUP($C48,'Booking Guest Information'!$B$21:$AD$170,M$8,FALSE),""),"")</f>
        <v/>
      </c>
      <c r="N48" s="6" t="str">
        <f>IF($C48&lt;&gt;"",IF(VLOOKUP($C48,'Booking Guest Information'!$B$21:$AD$170,N$8,FALSE)&lt;&gt;"",VLOOKUP($C48,'Booking Guest Information'!$B$21:$AD$170,N$8,FALSE),""),"")</f>
        <v/>
      </c>
      <c r="O48" s="6" t="str">
        <f>IF($C48&lt;&gt;"",IF(VLOOKUP($C48,'Booking Guest Information'!$B$21:$AD$170,O$8,FALSE)&lt;&gt;"",VLOOKUP($C48,'Booking Guest Information'!$B$21:$AD$170,O$8,FALSE),""),"")</f>
        <v/>
      </c>
      <c r="P48" s="6" t="str">
        <f>IF($C48&lt;&gt;"",IF(VLOOKUP($C48,'Booking Guest Information'!$B$21:$AD$170,P$8,FALSE)&lt;&gt;"",VLOOKUP($C48,'Booking Guest Information'!$B$21:$AD$170,P$8,FALSE),""),"")</f>
        <v/>
      </c>
      <c r="Q48" s="6" t="str">
        <f>IF($C48&lt;&gt;"",IF(VLOOKUP($C48,'Booking Guest Information'!$B$21:$AD$170,Q$8,FALSE)&lt;&gt;"",VLOOKUP($C48,'Booking Guest Information'!$B$21:$AD$170,Q$8,FALSE),""),"")</f>
        <v/>
      </c>
      <c r="R48" s="6" t="str">
        <f>IF($C48&lt;&gt;"",IF(VLOOKUP($C48,'Booking Guest Information'!$B$21:$AD$170,R$8,FALSE)&lt;&gt;"",VLOOKUP($C48,'Booking Guest Information'!$B$21:$AD$170,R$8,FALSE),""),"")</f>
        <v/>
      </c>
      <c r="S48" s="6" t="str">
        <f>IF($C48&lt;&gt;"",IF(VLOOKUP($C48,'Booking Guest Information'!$B$21:$AD$170,S$8,FALSE)&lt;&gt;"",VLOOKUP($C48,'Booking Guest Information'!$B$21:$AD$170,S$8,FALSE),""),"")</f>
        <v/>
      </c>
      <c r="T48" s="6" t="str">
        <f>IF($C48&lt;&gt;"",IF(VLOOKUP($C48,'Booking Guest Information'!$B$21:$AD$170,T$8,FALSE)&lt;&gt;"",VLOOKUP($C48,'Booking Guest Information'!$B$21:$AD$170,T$8,FALSE),""),"")</f>
        <v/>
      </c>
      <c r="U48" s="6" t="str">
        <f>IF($C48&lt;&gt;"",IF(VLOOKUP($C48,'Booking Guest Information'!$B$21:$AD$170,U$8,FALSE)&lt;&gt;"",VLOOKUP($C48,'Booking Guest Information'!$B$21:$AD$170,U$8,FALSE),""),"")</f>
        <v/>
      </c>
      <c r="V48" s="6" t="str">
        <f>IF($C48&lt;&gt;"",IF(VLOOKUP($C48,'Booking Guest Information'!$B$21:$AD$170,V$8,FALSE)&lt;&gt;"",VLOOKUP($C48,'Booking Guest Information'!$B$21:$AD$170,V$8,FALSE),""),"")</f>
        <v/>
      </c>
      <c r="W48" s="6" t="str">
        <f>IF($C48&lt;&gt;"",IF(VLOOKUP($C48,'Booking Guest Information'!$B$21:$AD$170,W$8,FALSE)&lt;&gt;"",VLOOKUP($C48,'Booking Guest Information'!$B$21:$AD$170,W$8,FALSE),""),"")</f>
        <v/>
      </c>
      <c r="X48" s="6" t="str">
        <f>IF($C48&lt;&gt;"",IF(VLOOKUP($C48,'Booking Guest Information'!$B$21:$AD$170,X$8,FALSE)&lt;&gt;"",VLOOKUP($C48,'Booking Guest Information'!$B$21:$AD$170,X$8,FALSE),""),"")</f>
        <v/>
      </c>
      <c r="Y48" s="6" t="str">
        <f>IF($C48&lt;&gt;"",IF(VLOOKUP($C48,'Booking Guest Information'!$B$21:$AD$170,Y$8,FALSE)&lt;&gt;"",VLOOKUP($C48,'Booking Guest Information'!$B$21:$AD$170,Y$8,FALSE),""),"")</f>
        <v/>
      </c>
      <c r="Z48" s="6" t="str">
        <f>IF($C48&lt;&gt;"",IF(VLOOKUP($C48,'Booking Guest Information'!$B$21:$AD$170,Z$8,FALSE)&lt;&gt;"",VLOOKUP($C48,'Booking Guest Information'!$B$21:$AD$170,Z$8,FALSE),""),"")</f>
        <v/>
      </c>
      <c r="AA48" s="6" t="str">
        <f>IF($C48&lt;&gt;"",IF(VLOOKUP($C48,'Booking Guest Information'!$B$21:$AD$170,AA$8,FALSE)&lt;&gt;"",VLOOKUP($C48,'Booking Guest Information'!$B$21:$AD$170,AA$8,FALSE),""),"")</f>
        <v/>
      </c>
      <c r="AB48" s="6" t="str">
        <f>IF($C48&lt;&gt;"",IF(VLOOKUP($C48,'Booking Guest Information'!$B$21:$AD$170,AB$8,FALSE)&lt;&gt;"",VLOOKUP($C48,'Booking Guest Information'!$B$21:$AD$170,AB$8,FALSE),""),"")</f>
        <v/>
      </c>
    </row>
    <row r="49" spans="3:28" x14ac:dyDescent="0.3">
      <c r="C49" s="140" t="str">
        <f t="shared" si="2"/>
        <v/>
      </c>
      <c r="D49" s="6" t="str">
        <f>IF($C49&lt;&gt;"",IF(VLOOKUP($C49,'Booking Guest Information'!$B$21:$AD$170,D$8,FALSE)&lt;&gt;"",VLOOKUP($C49,'Booking Guest Information'!$B$21:$AD$170,D$8,FALSE),""),"")</f>
        <v/>
      </c>
      <c r="E49" s="6" t="str">
        <f>IF($C49&lt;&gt;"",IF(VLOOKUP($C49,'Booking Guest Information'!$B$21:$AD$170,E$8,FALSE)&lt;&gt;"",VLOOKUP($C49,'Booking Guest Information'!$B$21:$AD$170,E$8,FALSE),""),"")</f>
        <v/>
      </c>
      <c r="F49" s="6" t="str">
        <f>IF($C49&lt;&gt;"",IF(VLOOKUP($C49,'Booking Guest Information'!$B$21:$AD$170,F$8,FALSE)&lt;&gt;"",VLOOKUP($C49,'Booking Guest Information'!$B$21:$AD$170,F$8,FALSE),""),"")</f>
        <v/>
      </c>
      <c r="G49" s="81" t="str">
        <f>IF($C49&lt;&gt;"",IF(VLOOKUP($C49,'Booking Guest Information'!$B$21:$AD$170,G$8,FALSE)&lt;&gt;"",VLOOKUP($C49,'Booking Guest Information'!$B$21:$AD$170,G$8,FALSE),""),"")</f>
        <v/>
      </c>
      <c r="H49" s="6" t="str">
        <f>IF($C49&lt;&gt;"",IF(VLOOKUP($C49,'Booking Guest Information'!$B$21:$AD$170,H$8,FALSE)&lt;&gt;"",VLOOKUP($C49,'Booking Guest Information'!$B$21:$AD$170,H$8,FALSE),""),"")</f>
        <v/>
      </c>
      <c r="I49" s="6" t="str">
        <f>IF($C49&lt;&gt;"",IF(VLOOKUP($C49,'Booking Guest Information'!$B$21:$AD$170,I$8,FALSE)&lt;&gt;"",VLOOKUP($C49,'Booking Guest Information'!$B$21:$AD$170,I$8,FALSE),""),"")</f>
        <v/>
      </c>
      <c r="J49" s="6" t="str">
        <f>IF($C49&lt;&gt;"",IF(VLOOKUP($C49,'Booking Guest Information'!$B$21:$AD$170,J$8,FALSE)&lt;&gt;"",VLOOKUP($C49,'Booking Guest Information'!$B$21:$AD$170,J$8,FALSE),""),"")</f>
        <v/>
      </c>
      <c r="K49" s="81" t="str">
        <f>IF($C49&lt;&gt;"",IF(VLOOKUP($C49,'Booking Guest Information'!$B$21:$AD$170,K$8,FALSE)&lt;&gt;"",VLOOKUP($C49,'Booking Guest Information'!$B$21:$AD$170,K$8,FALSE),""),"")</f>
        <v/>
      </c>
      <c r="L49" s="8" t="str">
        <f>IF($C49&lt;&gt;"",IF(VLOOKUP($C49,'Booking Guest Information'!$B$21:$AD$170,L$8,FALSE)&lt;&gt;"",VLOOKUP($C49,'Booking Guest Information'!$B$21:$AD$170,L$8,FALSE),""),"")</f>
        <v/>
      </c>
      <c r="M49" s="81" t="str">
        <f>IF($C49&lt;&gt;"",IF(VLOOKUP($C49,'Booking Guest Information'!$B$21:$AD$170,M$8,FALSE)&lt;&gt;"",VLOOKUP($C49,'Booking Guest Information'!$B$21:$AD$170,M$8,FALSE),""),"")</f>
        <v/>
      </c>
      <c r="N49" s="6" t="str">
        <f>IF($C49&lt;&gt;"",IF(VLOOKUP($C49,'Booking Guest Information'!$B$21:$AD$170,N$8,FALSE)&lt;&gt;"",VLOOKUP($C49,'Booking Guest Information'!$B$21:$AD$170,N$8,FALSE),""),"")</f>
        <v/>
      </c>
      <c r="O49" s="6" t="str">
        <f>IF($C49&lt;&gt;"",IF(VLOOKUP($C49,'Booking Guest Information'!$B$21:$AD$170,O$8,FALSE)&lt;&gt;"",VLOOKUP($C49,'Booking Guest Information'!$B$21:$AD$170,O$8,FALSE),""),"")</f>
        <v/>
      </c>
      <c r="P49" s="6" t="str">
        <f>IF($C49&lt;&gt;"",IF(VLOOKUP($C49,'Booking Guest Information'!$B$21:$AD$170,P$8,FALSE)&lt;&gt;"",VLOOKUP($C49,'Booking Guest Information'!$B$21:$AD$170,P$8,FALSE),""),"")</f>
        <v/>
      </c>
      <c r="Q49" s="6" t="str">
        <f>IF($C49&lt;&gt;"",IF(VLOOKUP($C49,'Booking Guest Information'!$B$21:$AD$170,Q$8,FALSE)&lt;&gt;"",VLOOKUP($C49,'Booking Guest Information'!$B$21:$AD$170,Q$8,FALSE),""),"")</f>
        <v/>
      </c>
      <c r="R49" s="6" t="str">
        <f>IF($C49&lt;&gt;"",IF(VLOOKUP($C49,'Booking Guest Information'!$B$21:$AD$170,R$8,FALSE)&lt;&gt;"",VLOOKUP($C49,'Booking Guest Information'!$B$21:$AD$170,R$8,FALSE),""),"")</f>
        <v/>
      </c>
      <c r="S49" s="6" t="str">
        <f>IF($C49&lt;&gt;"",IF(VLOOKUP($C49,'Booking Guest Information'!$B$21:$AD$170,S$8,FALSE)&lt;&gt;"",VLOOKUP($C49,'Booking Guest Information'!$B$21:$AD$170,S$8,FALSE),""),"")</f>
        <v/>
      </c>
      <c r="T49" s="6" t="str">
        <f>IF($C49&lt;&gt;"",IF(VLOOKUP($C49,'Booking Guest Information'!$B$21:$AD$170,T$8,FALSE)&lt;&gt;"",VLOOKUP($C49,'Booking Guest Information'!$B$21:$AD$170,T$8,FALSE),""),"")</f>
        <v/>
      </c>
      <c r="U49" s="6" t="str">
        <f>IF($C49&lt;&gt;"",IF(VLOOKUP($C49,'Booking Guest Information'!$B$21:$AD$170,U$8,FALSE)&lt;&gt;"",VLOOKUP($C49,'Booking Guest Information'!$B$21:$AD$170,U$8,FALSE),""),"")</f>
        <v/>
      </c>
      <c r="V49" s="6" t="str">
        <f>IF($C49&lt;&gt;"",IF(VLOOKUP($C49,'Booking Guest Information'!$B$21:$AD$170,V$8,FALSE)&lt;&gt;"",VLOOKUP($C49,'Booking Guest Information'!$B$21:$AD$170,V$8,FALSE),""),"")</f>
        <v/>
      </c>
      <c r="W49" s="6" t="str">
        <f>IF($C49&lt;&gt;"",IF(VLOOKUP($C49,'Booking Guest Information'!$B$21:$AD$170,W$8,FALSE)&lt;&gt;"",VLOOKUP($C49,'Booking Guest Information'!$B$21:$AD$170,W$8,FALSE),""),"")</f>
        <v/>
      </c>
      <c r="X49" s="6" t="str">
        <f>IF($C49&lt;&gt;"",IF(VLOOKUP($C49,'Booking Guest Information'!$B$21:$AD$170,X$8,FALSE)&lt;&gt;"",VLOOKUP($C49,'Booking Guest Information'!$B$21:$AD$170,X$8,FALSE),""),"")</f>
        <v/>
      </c>
      <c r="Y49" s="6" t="str">
        <f>IF($C49&lt;&gt;"",IF(VLOOKUP($C49,'Booking Guest Information'!$B$21:$AD$170,Y$8,FALSE)&lt;&gt;"",VLOOKUP($C49,'Booking Guest Information'!$B$21:$AD$170,Y$8,FALSE),""),"")</f>
        <v/>
      </c>
      <c r="Z49" s="6" t="str">
        <f>IF($C49&lt;&gt;"",IF(VLOOKUP($C49,'Booking Guest Information'!$B$21:$AD$170,Z$8,FALSE)&lt;&gt;"",VLOOKUP($C49,'Booking Guest Information'!$B$21:$AD$170,Z$8,FALSE),""),"")</f>
        <v/>
      </c>
      <c r="AA49" s="6" t="str">
        <f>IF($C49&lt;&gt;"",IF(VLOOKUP($C49,'Booking Guest Information'!$B$21:$AD$170,AA$8,FALSE)&lt;&gt;"",VLOOKUP($C49,'Booking Guest Information'!$B$21:$AD$170,AA$8,FALSE),""),"")</f>
        <v/>
      </c>
      <c r="AB49" s="6" t="str">
        <f>IF($C49&lt;&gt;"",IF(VLOOKUP($C49,'Booking Guest Information'!$B$21:$AD$170,AB$8,FALSE)&lt;&gt;"",VLOOKUP($C49,'Booking Guest Information'!$B$21:$AD$170,AB$8,FALSE),""),"")</f>
        <v/>
      </c>
    </row>
    <row r="50" spans="3:28" x14ac:dyDescent="0.3">
      <c r="C50" s="140" t="str">
        <f t="shared" si="2"/>
        <v/>
      </c>
      <c r="D50" s="6" t="str">
        <f>IF($C50&lt;&gt;"",IF(VLOOKUP($C50,'Booking Guest Information'!$B$21:$AD$170,D$8,FALSE)&lt;&gt;"",VLOOKUP($C50,'Booking Guest Information'!$B$21:$AD$170,D$8,FALSE),""),"")</f>
        <v/>
      </c>
      <c r="E50" s="6" t="str">
        <f>IF($C50&lt;&gt;"",IF(VLOOKUP($C50,'Booking Guest Information'!$B$21:$AD$170,E$8,FALSE)&lt;&gt;"",VLOOKUP($C50,'Booking Guest Information'!$B$21:$AD$170,E$8,FALSE),""),"")</f>
        <v/>
      </c>
      <c r="F50" s="6" t="str">
        <f>IF($C50&lt;&gt;"",IF(VLOOKUP($C50,'Booking Guest Information'!$B$21:$AD$170,F$8,FALSE)&lt;&gt;"",VLOOKUP($C50,'Booking Guest Information'!$B$21:$AD$170,F$8,FALSE),""),"")</f>
        <v/>
      </c>
      <c r="G50" s="81" t="str">
        <f>IF($C50&lt;&gt;"",IF(VLOOKUP($C50,'Booking Guest Information'!$B$21:$AD$170,G$8,FALSE)&lt;&gt;"",VLOOKUP($C50,'Booking Guest Information'!$B$21:$AD$170,G$8,FALSE),""),"")</f>
        <v/>
      </c>
      <c r="H50" s="6" t="str">
        <f>IF($C50&lt;&gt;"",IF(VLOOKUP($C50,'Booking Guest Information'!$B$21:$AD$170,H$8,FALSE)&lt;&gt;"",VLOOKUP($C50,'Booking Guest Information'!$B$21:$AD$170,H$8,FALSE),""),"")</f>
        <v/>
      </c>
      <c r="I50" s="6" t="str">
        <f>IF($C50&lt;&gt;"",IF(VLOOKUP($C50,'Booking Guest Information'!$B$21:$AD$170,I$8,FALSE)&lt;&gt;"",VLOOKUP($C50,'Booking Guest Information'!$B$21:$AD$170,I$8,FALSE),""),"")</f>
        <v/>
      </c>
      <c r="J50" s="6" t="str">
        <f>IF($C50&lt;&gt;"",IF(VLOOKUP($C50,'Booking Guest Information'!$B$21:$AD$170,J$8,FALSE)&lt;&gt;"",VLOOKUP($C50,'Booking Guest Information'!$B$21:$AD$170,J$8,FALSE),""),"")</f>
        <v/>
      </c>
      <c r="K50" s="81" t="str">
        <f>IF($C50&lt;&gt;"",IF(VLOOKUP($C50,'Booking Guest Information'!$B$21:$AD$170,K$8,FALSE)&lt;&gt;"",VLOOKUP($C50,'Booking Guest Information'!$B$21:$AD$170,K$8,FALSE),""),"")</f>
        <v/>
      </c>
      <c r="L50" s="8" t="str">
        <f>IF($C50&lt;&gt;"",IF(VLOOKUP($C50,'Booking Guest Information'!$B$21:$AD$170,L$8,FALSE)&lt;&gt;"",VLOOKUP($C50,'Booking Guest Information'!$B$21:$AD$170,L$8,FALSE),""),"")</f>
        <v/>
      </c>
      <c r="M50" s="81" t="str">
        <f>IF($C50&lt;&gt;"",IF(VLOOKUP($C50,'Booking Guest Information'!$B$21:$AD$170,M$8,FALSE)&lt;&gt;"",VLOOKUP($C50,'Booking Guest Information'!$B$21:$AD$170,M$8,FALSE),""),"")</f>
        <v/>
      </c>
      <c r="N50" s="6" t="str">
        <f>IF($C50&lt;&gt;"",IF(VLOOKUP($C50,'Booking Guest Information'!$B$21:$AD$170,N$8,FALSE)&lt;&gt;"",VLOOKUP($C50,'Booking Guest Information'!$B$21:$AD$170,N$8,FALSE),""),"")</f>
        <v/>
      </c>
      <c r="O50" s="6" t="str">
        <f>IF($C50&lt;&gt;"",IF(VLOOKUP($C50,'Booking Guest Information'!$B$21:$AD$170,O$8,FALSE)&lt;&gt;"",VLOOKUP($C50,'Booking Guest Information'!$B$21:$AD$170,O$8,FALSE),""),"")</f>
        <v/>
      </c>
      <c r="P50" s="6" t="str">
        <f>IF($C50&lt;&gt;"",IF(VLOOKUP($C50,'Booking Guest Information'!$B$21:$AD$170,P$8,FALSE)&lt;&gt;"",VLOOKUP($C50,'Booking Guest Information'!$B$21:$AD$170,P$8,FALSE),""),"")</f>
        <v/>
      </c>
      <c r="Q50" s="6" t="str">
        <f>IF($C50&lt;&gt;"",IF(VLOOKUP($C50,'Booking Guest Information'!$B$21:$AD$170,Q$8,FALSE)&lt;&gt;"",VLOOKUP($C50,'Booking Guest Information'!$B$21:$AD$170,Q$8,FALSE),""),"")</f>
        <v/>
      </c>
      <c r="R50" s="6" t="str">
        <f>IF($C50&lt;&gt;"",IF(VLOOKUP($C50,'Booking Guest Information'!$B$21:$AD$170,R$8,FALSE)&lt;&gt;"",VLOOKUP($C50,'Booking Guest Information'!$B$21:$AD$170,R$8,FALSE),""),"")</f>
        <v/>
      </c>
      <c r="S50" s="6" t="str">
        <f>IF($C50&lt;&gt;"",IF(VLOOKUP($C50,'Booking Guest Information'!$B$21:$AD$170,S$8,FALSE)&lt;&gt;"",VLOOKUP($C50,'Booking Guest Information'!$B$21:$AD$170,S$8,FALSE),""),"")</f>
        <v/>
      </c>
      <c r="T50" s="6" t="str">
        <f>IF($C50&lt;&gt;"",IF(VLOOKUP($C50,'Booking Guest Information'!$B$21:$AD$170,T$8,FALSE)&lt;&gt;"",VLOOKUP($C50,'Booking Guest Information'!$B$21:$AD$170,T$8,FALSE),""),"")</f>
        <v/>
      </c>
      <c r="U50" s="6" t="str">
        <f>IF($C50&lt;&gt;"",IF(VLOOKUP($C50,'Booking Guest Information'!$B$21:$AD$170,U$8,FALSE)&lt;&gt;"",VLOOKUP($C50,'Booking Guest Information'!$B$21:$AD$170,U$8,FALSE),""),"")</f>
        <v/>
      </c>
      <c r="V50" s="6" t="str">
        <f>IF($C50&lt;&gt;"",IF(VLOOKUP($C50,'Booking Guest Information'!$B$21:$AD$170,V$8,FALSE)&lt;&gt;"",VLOOKUP($C50,'Booking Guest Information'!$B$21:$AD$170,V$8,FALSE),""),"")</f>
        <v/>
      </c>
      <c r="W50" s="6" t="str">
        <f>IF($C50&lt;&gt;"",IF(VLOOKUP($C50,'Booking Guest Information'!$B$21:$AD$170,W$8,FALSE)&lt;&gt;"",VLOOKUP($C50,'Booking Guest Information'!$B$21:$AD$170,W$8,FALSE),""),"")</f>
        <v/>
      </c>
      <c r="X50" s="6" t="str">
        <f>IF($C50&lt;&gt;"",IF(VLOOKUP($C50,'Booking Guest Information'!$B$21:$AD$170,X$8,FALSE)&lt;&gt;"",VLOOKUP($C50,'Booking Guest Information'!$B$21:$AD$170,X$8,FALSE),""),"")</f>
        <v/>
      </c>
      <c r="Y50" s="6" t="str">
        <f>IF($C50&lt;&gt;"",IF(VLOOKUP($C50,'Booking Guest Information'!$B$21:$AD$170,Y$8,FALSE)&lt;&gt;"",VLOOKUP($C50,'Booking Guest Information'!$B$21:$AD$170,Y$8,FALSE),""),"")</f>
        <v/>
      </c>
      <c r="Z50" s="6" t="str">
        <f>IF($C50&lt;&gt;"",IF(VLOOKUP($C50,'Booking Guest Information'!$B$21:$AD$170,Z$8,FALSE)&lt;&gt;"",VLOOKUP($C50,'Booking Guest Information'!$B$21:$AD$170,Z$8,FALSE),""),"")</f>
        <v/>
      </c>
      <c r="AA50" s="6" t="str">
        <f>IF($C50&lt;&gt;"",IF(VLOOKUP($C50,'Booking Guest Information'!$B$21:$AD$170,AA$8,FALSE)&lt;&gt;"",VLOOKUP($C50,'Booking Guest Information'!$B$21:$AD$170,AA$8,FALSE),""),"")</f>
        <v/>
      </c>
      <c r="AB50" s="6" t="str">
        <f>IF($C50&lt;&gt;"",IF(VLOOKUP($C50,'Booking Guest Information'!$B$21:$AD$170,AB$8,FALSE)&lt;&gt;"",VLOOKUP($C50,'Booking Guest Information'!$B$21:$AD$170,AB$8,FALSE),""),"")</f>
        <v/>
      </c>
    </row>
    <row r="51" spans="3:28" x14ac:dyDescent="0.3">
      <c r="C51" s="140" t="str">
        <f t="shared" si="2"/>
        <v/>
      </c>
      <c r="D51" s="6" t="str">
        <f>IF($C51&lt;&gt;"",IF(VLOOKUP($C51,'Booking Guest Information'!$B$21:$AD$170,D$8,FALSE)&lt;&gt;"",VLOOKUP($C51,'Booking Guest Information'!$B$21:$AD$170,D$8,FALSE),""),"")</f>
        <v/>
      </c>
      <c r="E51" s="6" t="str">
        <f>IF($C51&lt;&gt;"",IF(VLOOKUP($C51,'Booking Guest Information'!$B$21:$AD$170,E$8,FALSE)&lt;&gt;"",VLOOKUP($C51,'Booking Guest Information'!$B$21:$AD$170,E$8,FALSE),""),"")</f>
        <v/>
      </c>
      <c r="F51" s="6" t="str">
        <f>IF($C51&lt;&gt;"",IF(VLOOKUP($C51,'Booking Guest Information'!$B$21:$AD$170,F$8,FALSE)&lt;&gt;"",VLOOKUP($C51,'Booking Guest Information'!$B$21:$AD$170,F$8,FALSE),""),"")</f>
        <v/>
      </c>
      <c r="G51" s="81" t="str">
        <f>IF($C51&lt;&gt;"",IF(VLOOKUP($C51,'Booking Guest Information'!$B$21:$AD$170,G$8,FALSE)&lt;&gt;"",VLOOKUP($C51,'Booking Guest Information'!$B$21:$AD$170,G$8,FALSE),""),"")</f>
        <v/>
      </c>
      <c r="H51" s="6" t="str">
        <f>IF($C51&lt;&gt;"",IF(VLOOKUP($C51,'Booking Guest Information'!$B$21:$AD$170,H$8,FALSE)&lt;&gt;"",VLOOKUP($C51,'Booking Guest Information'!$B$21:$AD$170,H$8,FALSE),""),"")</f>
        <v/>
      </c>
      <c r="I51" s="6" t="str">
        <f>IF($C51&lt;&gt;"",IF(VLOOKUP($C51,'Booking Guest Information'!$B$21:$AD$170,I$8,FALSE)&lt;&gt;"",VLOOKUP($C51,'Booking Guest Information'!$B$21:$AD$170,I$8,FALSE),""),"")</f>
        <v/>
      </c>
      <c r="J51" s="6" t="str">
        <f>IF($C51&lt;&gt;"",IF(VLOOKUP($C51,'Booking Guest Information'!$B$21:$AD$170,J$8,FALSE)&lt;&gt;"",VLOOKUP($C51,'Booking Guest Information'!$B$21:$AD$170,J$8,FALSE),""),"")</f>
        <v/>
      </c>
      <c r="K51" s="81" t="str">
        <f>IF($C51&lt;&gt;"",IF(VLOOKUP($C51,'Booking Guest Information'!$B$21:$AD$170,K$8,FALSE)&lt;&gt;"",VLOOKUP($C51,'Booking Guest Information'!$B$21:$AD$170,K$8,FALSE),""),"")</f>
        <v/>
      </c>
      <c r="L51" s="8" t="str">
        <f>IF($C51&lt;&gt;"",IF(VLOOKUP($C51,'Booking Guest Information'!$B$21:$AD$170,L$8,FALSE)&lt;&gt;"",VLOOKUP($C51,'Booking Guest Information'!$B$21:$AD$170,L$8,FALSE),""),"")</f>
        <v/>
      </c>
      <c r="M51" s="81" t="str">
        <f>IF($C51&lt;&gt;"",IF(VLOOKUP($C51,'Booking Guest Information'!$B$21:$AD$170,M$8,FALSE)&lt;&gt;"",VLOOKUP($C51,'Booking Guest Information'!$B$21:$AD$170,M$8,FALSE),""),"")</f>
        <v/>
      </c>
      <c r="N51" s="6" t="str">
        <f>IF($C51&lt;&gt;"",IF(VLOOKUP($C51,'Booking Guest Information'!$B$21:$AD$170,N$8,FALSE)&lt;&gt;"",VLOOKUP($C51,'Booking Guest Information'!$B$21:$AD$170,N$8,FALSE),""),"")</f>
        <v/>
      </c>
      <c r="O51" s="6" t="str">
        <f>IF($C51&lt;&gt;"",IF(VLOOKUP($C51,'Booking Guest Information'!$B$21:$AD$170,O$8,FALSE)&lt;&gt;"",VLOOKUP($C51,'Booking Guest Information'!$B$21:$AD$170,O$8,FALSE),""),"")</f>
        <v/>
      </c>
      <c r="P51" s="6" t="str">
        <f>IF($C51&lt;&gt;"",IF(VLOOKUP($C51,'Booking Guest Information'!$B$21:$AD$170,P$8,FALSE)&lt;&gt;"",VLOOKUP($C51,'Booking Guest Information'!$B$21:$AD$170,P$8,FALSE),""),"")</f>
        <v/>
      </c>
      <c r="Q51" s="6" t="str">
        <f>IF($C51&lt;&gt;"",IF(VLOOKUP($C51,'Booking Guest Information'!$B$21:$AD$170,Q$8,FALSE)&lt;&gt;"",VLOOKUP($C51,'Booking Guest Information'!$B$21:$AD$170,Q$8,FALSE),""),"")</f>
        <v/>
      </c>
      <c r="R51" s="6" t="str">
        <f>IF($C51&lt;&gt;"",IF(VLOOKUP($C51,'Booking Guest Information'!$B$21:$AD$170,R$8,FALSE)&lt;&gt;"",VLOOKUP($C51,'Booking Guest Information'!$B$21:$AD$170,R$8,FALSE),""),"")</f>
        <v/>
      </c>
      <c r="S51" s="6" t="str">
        <f>IF($C51&lt;&gt;"",IF(VLOOKUP($C51,'Booking Guest Information'!$B$21:$AD$170,S$8,FALSE)&lt;&gt;"",VLOOKUP($C51,'Booking Guest Information'!$B$21:$AD$170,S$8,FALSE),""),"")</f>
        <v/>
      </c>
      <c r="T51" s="6" t="str">
        <f>IF($C51&lt;&gt;"",IF(VLOOKUP($C51,'Booking Guest Information'!$B$21:$AD$170,T$8,FALSE)&lt;&gt;"",VLOOKUP($C51,'Booking Guest Information'!$B$21:$AD$170,T$8,FALSE),""),"")</f>
        <v/>
      </c>
      <c r="U51" s="6" t="str">
        <f>IF($C51&lt;&gt;"",IF(VLOOKUP($C51,'Booking Guest Information'!$B$21:$AD$170,U$8,FALSE)&lt;&gt;"",VLOOKUP($C51,'Booking Guest Information'!$B$21:$AD$170,U$8,FALSE),""),"")</f>
        <v/>
      </c>
      <c r="V51" s="6" t="str">
        <f>IF($C51&lt;&gt;"",IF(VLOOKUP($C51,'Booking Guest Information'!$B$21:$AD$170,V$8,FALSE)&lt;&gt;"",VLOOKUP($C51,'Booking Guest Information'!$B$21:$AD$170,V$8,FALSE),""),"")</f>
        <v/>
      </c>
      <c r="W51" s="6" t="str">
        <f>IF($C51&lt;&gt;"",IF(VLOOKUP($C51,'Booking Guest Information'!$B$21:$AD$170,W$8,FALSE)&lt;&gt;"",VLOOKUP($C51,'Booking Guest Information'!$B$21:$AD$170,W$8,FALSE),""),"")</f>
        <v/>
      </c>
      <c r="X51" s="6" t="str">
        <f>IF($C51&lt;&gt;"",IF(VLOOKUP($C51,'Booking Guest Information'!$B$21:$AD$170,X$8,FALSE)&lt;&gt;"",VLOOKUP($C51,'Booking Guest Information'!$B$21:$AD$170,X$8,FALSE),""),"")</f>
        <v/>
      </c>
      <c r="Y51" s="6" t="str">
        <f>IF($C51&lt;&gt;"",IF(VLOOKUP($C51,'Booking Guest Information'!$B$21:$AD$170,Y$8,FALSE)&lt;&gt;"",VLOOKUP($C51,'Booking Guest Information'!$B$21:$AD$170,Y$8,FALSE),""),"")</f>
        <v/>
      </c>
      <c r="Z51" s="6" t="str">
        <f>IF($C51&lt;&gt;"",IF(VLOOKUP($C51,'Booking Guest Information'!$B$21:$AD$170,Z$8,FALSE)&lt;&gt;"",VLOOKUP($C51,'Booking Guest Information'!$B$21:$AD$170,Z$8,FALSE),""),"")</f>
        <v/>
      </c>
      <c r="AA51" s="6" t="str">
        <f>IF($C51&lt;&gt;"",IF(VLOOKUP($C51,'Booking Guest Information'!$B$21:$AD$170,AA$8,FALSE)&lt;&gt;"",VLOOKUP($C51,'Booking Guest Information'!$B$21:$AD$170,AA$8,FALSE),""),"")</f>
        <v/>
      </c>
      <c r="AB51" s="6" t="str">
        <f>IF($C51&lt;&gt;"",IF(VLOOKUP($C51,'Booking Guest Information'!$B$21:$AD$170,AB$8,FALSE)&lt;&gt;"",VLOOKUP($C51,'Booking Guest Information'!$B$21:$AD$170,AB$8,FALSE),""),"")</f>
        <v/>
      </c>
    </row>
    <row r="52" spans="3:28" x14ac:dyDescent="0.3">
      <c r="C52" s="140" t="str">
        <f t="shared" si="2"/>
        <v/>
      </c>
      <c r="D52" s="6" t="str">
        <f>IF($C52&lt;&gt;"",IF(VLOOKUP($C52,'Booking Guest Information'!$B$21:$AD$170,D$8,FALSE)&lt;&gt;"",VLOOKUP($C52,'Booking Guest Information'!$B$21:$AD$170,D$8,FALSE),""),"")</f>
        <v/>
      </c>
      <c r="E52" s="6" t="str">
        <f>IF($C52&lt;&gt;"",IF(VLOOKUP($C52,'Booking Guest Information'!$B$21:$AD$170,E$8,FALSE)&lt;&gt;"",VLOOKUP($C52,'Booking Guest Information'!$B$21:$AD$170,E$8,FALSE),""),"")</f>
        <v/>
      </c>
      <c r="F52" s="6" t="str">
        <f>IF($C52&lt;&gt;"",IF(VLOOKUP($C52,'Booking Guest Information'!$B$21:$AD$170,F$8,FALSE)&lt;&gt;"",VLOOKUP($C52,'Booking Guest Information'!$B$21:$AD$170,F$8,FALSE),""),"")</f>
        <v/>
      </c>
      <c r="G52" s="81" t="str">
        <f>IF($C52&lt;&gt;"",IF(VLOOKUP($C52,'Booking Guest Information'!$B$21:$AD$170,G$8,FALSE)&lt;&gt;"",VLOOKUP($C52,'Booking Guest Information'!$B$21:$AD$170,G$8,FALSE),""),"")</f>
        <v/>
      </c>
      <c r="H52" s="6" t="str">
        <f>IF($C52&lt;&gt;"",IF(VLOOKUP($C52,'Booking Guest Information'!$B$21:$AD$170,H$8,FALSE)&lt;&gt;"",VLOOKUP($C52,'Booking Guest Information'!$B$21:$AD$170,H$8,FALSE),""),"")</f>
        <v/>
      </c>
      <c r="I52" s="6" t="str">
        <f>IF($C52&lt;&gt;"",IF(VLOOKUP($C52,'Booking Guest Information'!$B$21:$AD$170,I$8,FALSE)&lt;&gt;"",VLOOKUP($C52,'Booking Guest Information'!$B$21:$AD$170,I$8,FALSE),""),"")</f>
        <v/>
      </c>
      <c r="J52" s="6" t="str">
        <f>IF($C52&lt;&gt;"",IF(VLOOKUP($C52,'Booking Guest Information'!$B$21:$AD$170,J$8,FALSE)&lt;&gt;"",VLOOKUP($C52,'Booking Guest Information'!$B$21:$AD$170,J$8,FALSE),""),"")</f>
        <v/>
      </c>
      <c r="K52" s="81" t="str">
        <f>IF($C52&lt;&gt;"",IF(VLOOKUP($C52,'Booking Guest Information'!$B$21:$AD$170,K$8,FALSE)&lt;&gt;"",VLOOKUP($C52,'Booking Guest Information'!$B$21:$AD$170,K$8,FALSE),""),"")</f>
        <v/>
      </c>
      <c r="L52" s="8" t="str">
        <f>IF($C52&lt;&gt;"",IF(VLOOKUP($C52,'Booking Guest Information'!$B$21:$AD$170,L$8,FALSE)&lt;&gt;"",VLOOKUP($C52,'Booking Guest Information'!$B$21:$AD$170,L$8,FALSE),""),"")</f>
        <v/>
      </c>
      <c r="M52" s="81" t="str">
        <f>IF($C52&lt;&gt;"",IF(VLOOKUP($C52,'Booking Guest Information'!$B$21:$AD$170,M$8,FALSE)&lt;&gt;"",VLOOKUP($C52,'Booking Guest Information'!$B$21:$AD$170,M$8,FALSE),""),"")</f>
        <v/>
      </c>
      <c r="N52" s="6" t="str">
        <f>IF($C52&lt;&gt;"",IF(VLOOKUP($C52,'Booking Guest Information'!$B$21:$AD$170,N$8,FALSE)&lt;&gt;"",VLOOKUP($C52,'Booking Guest Information'!$B$21:$AD$170,N$8,FALSE),""),"")</f>
        <v/>
      </c>
      <c r="O52" s="6" t="str">
        <f>IF($C52&lt;&gt;"",IF(VLOOKUP($C52,'Booking Guest Information'!$B$21:$AD$170,O$8,FALSE)&lt;&gt;"",VLOOKUP($C52,'Booking Guest Information'!$B$21:$AD$170,O$8,FALSE),""),"")</f>
        <v/>
      </c>
      <c r="P52" s="6" t="str">
        <f>IF($C52&lt;&gt;"",IF(VLOOKUP($C52,'Booking Guest Information'!$B$21:$AD$170,P$8,FALSE)&lt;&gt;"",VLOOKUP($C52,'Booking Guest Information'!$B$21:$AD$170,P$8,FALSE),""),"")</f>
        <v/>
      </c>
      <c r="Q52" s="6" t="str">
        <f>IF($C52&lt;&gt;"",IF(VLOOKUP($C52,'Booking Guest Information'!$B$21:$AD$170,Q$8,FALSE)&lt;&gt;"",VLOOKUP($C52,'Booking Guest Information'!$B$21:$AD$170,Q$8,FALSE),""),"")</f>
        <v/>
      </c>
      <c r="R52" s="6" t="str">
        <f>IF($C52&lt;&gt;"",IF(VLOOKUP($C52,'Booking Guest Information'!$B$21:$AD$170,R$8,FALSE)&lt;&gt;"",VLOOKUP($C52,'Booking Guest Information'!$B$21:$AD$170,R$8,FALSE),""),"")</f>
        <v/>
      </c>
      <c r="S52" s="6" t="str">
        <f>IF($C52&lt;&gt;"",IF(VLOOKUP($C52,'Booking Guest Information'!$B$21:$AD$170,S$8,FALSE)&lt;&gt;"",VLOOKUP($C52,'Booking Guest Information'!$B$21:$AD$170,S$8,FALSE),""),"")</f>
        <v/>
      </c>
      <c r="T52" s="6" t="str">
        <f>IF($C52&lt;&gt;"",IF(VLOOKUP($C52,'Booking Guest Information'!$B$21:$AD$170,T$8,FALSE)&lt;&gt;"",VLOOKUP($C52,'Booking Guest Information'!$B$21:$AD$170,T$8,FALSE),""),"")</f>
        <v/>
      </c>
      <c r="U52" s="6" t="str">
        <f>IF($C52&lt;&gt;"",IF(VLOOKUP($C52,'Booking Guest Information'!$B$21:$AD$170,U$8,FALSE)&lt;&gt;"",VLOOKUP($C52,'Booking Guest Information'!$B$21:$AD$170,U$8,FALSE),""),"")</f>
        <v/>
      </c>
      <c r="V52" s="6" t="str">
        <f>IF($C52&lt;&gt;"",IF(VLOOKUP($C52,'Booking Guest Information'!$B$21:$AD$170,V$8,FALSE)&lt;&gt;"",VLOOKUP($C52,'Booking Guest Information'!$B$21:$AD$170,V$8,FALSE),""),"")</f>
        <v/>
      </c>
      <c r="W52" s="6" t="str">
        <f>IF($C52&lt;&gt;"",IF(VLOOKUP($C52,'Booking Guest Information'!$B$21:$AD$170,W$8,FALSE)&lt;&gt;"",VLOOKUP($C52,'Booking Guest Information'!$B$21:$AD$170,W$8,FALSE),""),"")</f>
        <v/>
      </c>
      <c r="X52" s="6" t="str">
        <f>IF($C52&lt;&gt;"",IF(VLOOKUP($C52,'Booking Guest Information'!$B$21:$AD$170,X$8,FALSE)&lt;&gt;"",VLOOKUP($C52,'Booking Guest Information'!$B$21:$AD$170,X$8,FALSE),""),"")</f>
        <v/>
      </c>
      <c r="Y52" s="6" t="str">
        <f>IF($C52&lt;&gt;"",IF(VLOOKUP($C52,'Booking Guest Information'!$B$21:$AD$170,Y$8,FALSE)&lt;&gt;"",VLOOKUP($C52,'Booking Guest Information'!$B$21:$AD$170,Y$8,FALSE),""),"")</f>
        <v/>
      </c>
      <c r="Z52" s="6" t="str">
        <f>IF($C52&lt;&gt;"",IF(VLOOKUP($C52,'Booking Guest Information'!$B$21:$AD$170,Z$8,FALSE)&lt;&gt;"",VLOOKUP($C52,'Booking Guest Information'!$B$21:$AD$170,Z$8,FALSE),""),"")</f>
        <v/>
      </c>
      <c r="AA52" s="6" t="str">
        <f>IF($C52&lt;&gt;"",IF(VLOOKUP($C52,'Booking Guest Information'!$B$21:$AD$170,AA$8,FALSE)&lt;&gt;"",VLOOKUP($C52,'Booking Guest Information'!$B$21:$AD$170,AA$8,FALSE),""),"")</f>
        <v/>
      </c>
      <c r="AB52" s="6" t="str">
        <f>IF($C52&lt;&gt;"",IF(VLOOKUP($C52,'Booking Guest Information'!$B$21:$AD$170,AB$8,FALSE)&lt;&gt;"",VLOOKUP($C52,'Booking Guest Information'!$B$21:$AD$170,AB$8,FALSE),""),"")</f>
        <v/>
      </c>
    </row>
    <row r="53" spans="3:28" x14ac:dyDescent="0.3">
      <c r="C53" s="140" t="str">
        <f t="shared" si="2"/>
        <v/>
      </c>
      <c r="D53" s="6" t="str">
        <f>IF($C53&lt;&gt;"",IF(VLOOKUP($C53,'Booking Guest Information'!$B$21:$AD$170,D$8,FALSE)&lt;&gt;"",VLOOKUP($C53,'Booking Guest Information'!$B$21:$AD$170,D$8,FALSE),""),"")</f>
        <v/>
      </c>
      <c r="E53" s="6" t="str">
        <f>IF($C53&lt;&gt;"",IF(VLOOKUP($C53,'Booking Guest Information'!$B$21:$AD$170,E$8,FALSE)&lt;&gt;"",VLOOKUP($C53,'Booking Guest Information'!$B$21:$AD$170,E$8,FALSE),""),"")</f>
        <v/>
      </c>
      <c r="F53" s="6" t="str">
        <f>IF($C53&lt;&gt;"",IF(VLOOKUP($C53,'Booking Guest Information'!$B$21:$AD$170,F$8,FALSE)&lt;&gt;"",VLOOKUP($C53,'Booking Guest Information'!$B$21:$AD$170,F$8,FALSE),""),"")</f>
        <v/>
      </c>
      <c r="G53" s="81" t="str">
        <f>IF($C53&lt;&gt;"",IF(VLOOKUP($C53,'Booking Guest Information'!$B$21:$AD$170,G$8,FALSE)&lt;&gt;"",VLOOKUP($C53,'Booking Guest Information'!$B$21:$AD$170,G$8,FALSE),""),"")</f>
        <v/>
      </c>
      <c r="H53" s="6" t="str">
        <f>IF($C53&lt;&gt;"",IF(VLOOKUP($C53,'Booking Guest Information'!$B$21:$AD$170,H$8,FALSE)&lt;&gt;"",VLOOKUP($C53,'Booking Guest Information'!$B$21:$AD$170,H$8,FALSE),""),"")</f>
        <v/>
      </c>
      <c r="I53" s="6" t="str">
        <f>IF($C53&lt;&gt;"",IF(VLOOKUP($C53,'Booking Guest Information'!$B$21:$AD$170,I$8,FALSE)&lt;&gt;"",VLOOKUP($C53,'Booking Guest Information'!$B$21:$AD$170,I$8,FALSE),""),"")</f>
        <v/>
      </c>
      <c r="J53" s="6" t="str">
        <f>IF($C53&lt;&gt;"",IF(VLOOKUP($C53,'Booking Guest Information'!$B$21:$AD$170,J$8,FALSE)&lt;&gt;"",VLOOKUP($C53,'Booking Guest Information'!$B$21:$AD$170,J$8,FALSE),""),"")</f>
        <v/>
      </c>
      <c r="K53" s="81" t="str">
        <f>IF($C53&lt;&gt;"",IF(VLOOKUP($C53,'Booking Guest Information'!$B$21:$AD$170,K$8,FALSE)&lt;&gt;"",VLOOKUP($C53,'Booking Guest Information'!$B$21:$AD$170,K$8,FALSE),""),"")</f>
        <v/>
      </c>
      <c r="L53" s="8" t="str">
        <f>IF($C53&lt;&gt;"",IF(VLOOKUP($C53,'Booking Guest Information'!$B$21:$AD$170,L$8,FALSE)&lt;&gt;"",VLOOKUP($C53,'Booking Guest Information'!$B$21:$AD$170,L$8,FALSE),""),"")</f>
        <v/>
      </c>
      <c r="M53" s="81" t="str">
        <f>IF($C53&lt;&gt;"",IF(VLOOKUP($C53,'Booking Guest Information'!$B$21:$AD$170,M$8,FALSE)&lt;&gt;"",VLOOKUP($C53,'Booking Guest Information'!$B$21:$AD$170,M$8,FALSE),""),"")</f>
        <v/>
      </c>
      <c r="N53" s="6" t="str">
        <f>IF($C53&lt;&gt;"",IF(VLOOKUP($C53,'Booking Guest Information'!$B$21:$AD$170,N$8,FALSE)&lt;&gt;"",VLOOKUP($C53,'Booking Guest Information'!$B$21:$AD$170,N$8,FALSE),""),"")</f>
        <v/>
      </c>
      <c r="O53" s="6" t="str">
        <f>IF($C53&lt;&gt;"",IF(VLOOKUP($C53,'Booking Guest Information'!$B$21:$AD$170,O$8,FALSE)&lt;&gt;"",VLOOKUP($C53,'Booking Guest Information'!$B$21:$AD$170,O$8,FALSE),""),"")</f>
        <v/>
      </c>
      <c r="P53" s="6" t="str">
        <f>IF($C53&lt;&gt;"",IF(VLOOKUP($C53,'Booking Guest Information'!$B$21:$AD$170,P$8,FALSE)&lt;&gt;"",VLOOKUP($C53,'Booking Guest Information'!$B$21:$AD$170,P$8,FALSE),""),"")</f>
        <v/>
      </c>
      <c r="Q53" s="6" t="str">
        <f>IF($C53&lt;&gt;"",IF(VLOOKUP($C53,'Booking Guest Information'!$B$21:$AD$170,Q$8,FALSE)&lt;&gt;"",VLOOKUP($C53,'Booking Guest Information'!$B$21:$AD$170,Q$8,FALSE),""),"")</f>
        <v/>
      </c>
      <c r="R53" s="6" t="str">
        <f>IF($C53&lt;&gt;"",IF(VLOOKUP($C53,'Booking Guest Information'!$B$21:$AD$170,R$8,FALSE)&lt;&gt;"",VLOOKUP($C53,'Booking Guest Information'!$B$21:$AD$170,R$8,FALSE),""),"")</f>
        <v/>
      </c>
      <c r="S53" s="6" t="str">
        <f>IF($C53&lt;&gt;"",IF(VLOOKUP($C53,'Booking Guest Information'!$B$21:$AD$170,S$8,FALSE)&lt;&gt;"",VLOOKUP($C53,'Booking Guest Information'!$B$21:$AD$170,S$8,FALSE),""),"")</f>
        <v/>
      </c>
      <c r="T53" s="6" t="str">
        <f>IF($C53&lt;&gt;"",IF(VLOOKUP($C53,'Booking Guest Information'!$B$21:$AD$170,T$8,FALSE)&lt;&gt;"",VLOOKUP($C53,'Booking Guest Information'!$B$21:$AD$170,T$8,FALSE),""),"")</f>
        <v/>
      </c>
      <c r="U53" s="6" t="str">
        <f>IF($C53&lt;&gt;"",IF(VLOOKUP($C53,'Booking Guest Information'!$B$21:$AD$170,U$8,FALSE)&lt;&gt;"",VLOOKUP($C53,'Booking Guest Information'!$B$21:$AD$170,U$8,FALSE),""),"")</f>
        <v/>
      </c>
      <c r="V53" s="6" t="str">
        <f>IF($C53&lt;&gt;"",IF(VLOOKUP($C53,'Booking Guest Information'!$B$21:$AD$170,V$8,FALSE)&lt;&gt;"",VLOOKUP($C53,'Booking Guest Information'!$B$21:$AD$170,V$8,FALSE),""),"")</f>
        <v/>
      </c>
      <c r="W53" s="6" t="str">
        <f>IF($C53&lt;&gt;"",IF(VLOOKUP($C53,'Booking Guest Information'!$B$21:$AD$170,W$8,FALSE)&lt;&gt;"",VLOOKUP($C53,'Booking Guest Information'!$B$21:$AD$170,W$8,FALSE),""),"")</f>
        <v/>
      </c>
      <c r="X53" s="6" t="str">
        <f>IF($C53&lt;&gt;"",IF(VLOOKUP($C53,'Booking Guest Information'!$B$21:$AD$170,X$8,FALSE)&lt;&gt;"",VLOOKUP($C53,'Booking Guest Information'!$B$21:$AD$170,X$8,FALSE),""),"")</f>
        <v/>
      </c>
      <c r="Y53" s="6" t="str">
        <f>IF($C53&lt;&gt;"",IF(VLOOKUP($C53,'Booking Guest Information'!$B$21:$AD$170,Y$8,FALSE)&lt;&gt;"",VLOOKUP($C53,'Booking Guest Information'!$B$21:$AD$170,Y$8,FALSE),""),"")</f>
        <v/>
      </c>
      <c r="Z53" s="6" t="str">
        <f>IF($C53&lt;&gt;"",IF(VLOOKUP($C53,'Booking Guest Information'!$B$21:$AD$170,Z$8,FALSE)&lt;&gt;"",VLOOKUP($C53,'Booking Guest Information'!$B$21:$AD$170,Z$8,FALSE),""),"")</f>
        <v/>
      </c>
      <c r="AA53" s="6" t="str">
        <f>IF($C53&lt;&gt;"",IF(VLOOKUP($C53,'Booking Guest Information'!$B$21:$AD$170,AA$8,FALSE)&lt;&gt;"",VLOOKUP($C53,'Booking Guest Information'!$B$21:$AD$170,AA$8,FALSE),""),"")</f>
        <v/>
      </c>
      <c r="AB53" s="6" t="str">
        <f>IF($C53&lt;&gt;"",IF(VLOOKUP($C53,'Booking Guest Information'!$B$21:$AD$170,AB$8,FALSE)&lt;&gt;"",VLOOKUP($C53,'Booking Guest Information'!$B$21:$AD$170,AB$8,FALSE),""),"")</f>
        <v/>
      </c>
    </row>
    <row r="54" spans="3:28" x14ac:dyDescent="0.3">
      <c r="C54" s="140" t="str">
        <f t="shared" si="2"/>
        <v/>
      </c>
      <c r="D54" s="6" t="str">
        <f>IF($C54&lt;&gt;"",IF(VLOOKUP($C54,'Booking Guest Information'!$B$21:$AD$170,D$8,FALSE)&lt;&gt;"",VLOOKUP($C54,'Booking Guest Information'!$B$21:$AD$170,D$8,FALSE),""),"")</f>
        <v/>
      </c>
      <c r="E54" s="6" t="str">
        <f>IF($C54&lt;&gt;"",IF(VLOOKUP($C54,'Booking Guest Information'!$B$21:$AD$170,E$8,FALSE)&lt;&gt;"",VLOOKUP($C54,'Booking Guest Information'!$B$21:$AD$170,E$8,FALSE),""),"")</f>
        <v/>
      </c>
      <c r="F54" s="6" t="str">
        <f>IF($C54&lt;&gt;"",IF(VLOOKUP($C54,'Booking Guest Information'!$B$21:$AD$170,F$8,FALSE)&lt;&gt;"",VLOOKUP($C54,'Booking Guest Information'!$B$21:$AD$170,F$8,FALSE),""),"")</f>
        <v/>
      </c>
      <c r="G54" s="81" t="str">
        <f>IF($C54&lt;&gt;"",IF(VLOOKUP($C54,'Booking Guest Information'!$B$21:$AD$170,G$8,FALSE)&lt;&gt;"",VLOOKUP($C54,'Booking Guest Information'!$B$21:$AD$170,G$8,FALSE),""),"")</f>
        <v/>
      </c>
      <c r="H54" s="6" t="str">
        <f>IF($C54&lt;&gt;"",IF(VLOOKUP($C54,'Booking Guest Information'!$B$21:$AD$170,H$8,FALSE)&lt;&gt;"",VLOOKUP($C54,'Booking Guest Information'!$B$21:$AD$170,H$8,FALSE),""),"")</f>
        <v/>
      </c>
      <c r="I54" s="6" t="str">
        <f>IF($C54&lt;&gt;"",IF(VLOOKUP($C54,'Booking Guest Information'!$B$21:$AD$170,I$8,FALSE)&lt;&gt;"",VLOOKUP($C54,'Booking Guest Information'!$B$21:$AD$170,I$8,FALSE),""),"")</f>
        <v/>
      </c>
      <c r="J54" s="6" t="str">
        <f>IF($C54&lt;&gt;"",IF(VLOOKUP($C54,'Booking Guest Information'!$B$21:$AD$170,J$8,FALSE)&lt;&gt;"",VLOOKUP($C54,'Booking Guest Information'!$B$21:$AD$170,J$8,FALSE),""),"")</f>
        <v/>
      </c>
      <c r="K54" s="81" t="str">
        <f>IF($C54&lt;&gt;"",IF(VLOOKUP($C54,'Booking Guest Information'!$B$21:$AD$170,K$8,FALSE)&lt;&gt;"",VLOOKUP($C54,'Booking Guest Information'!$B$21:$AD$170,K$8,FALSE),""),"")</f>
        <v/>
      </c>
      <c r="L54" s="8" t="str">
        <f>IF($C54&lt;&gt;"",IF(VLOOKUP($C54,'Booking Guest Information'!$B$21:$AD$170,L$8,FALSE)&lt;&gt;"",VLOOKUP($C54,'Booking Guest Information'!$B$21:$AD$170,L$8,FALSE),""),"")</f>
        <v/>
      </c>
      <c r="M54" s="81" t="str">
        <f>IF($C54&lt;&gt;"",IF(VLOOKUP($C54,'Booking Guest Information'!$B$21:$AD$170,M$8,FALSE)&lt;&gt;"",VLOOKUP($C54,'Booking Guest Information'!$B$21:$AD$170,M$8,FALSE),""),"")</f>
        <v/>
      </c>
      <c r="N54" s="6" t="str">
        <f>IF($C54&lt;&gt;"",IF(VLOOKUP($C54,'Booking Guest Information'!$B$21:$AD$170,N$8,FALSE)&lt;&gt;"",VLOOKUP($C54,'Booking Guest Information'!$B$21:$AD$170,N$8,FALSE),""),"")</f>
        <v/>
      </c>
      <c r="O54" s="6" t="str">
        <f>IF($C54&lt;&gt;"",IF(VLOOKUP($C54,'Booking Guest Information'!$B$21:$AD$170,O$8,FALSE)&lt;&gt;"",VLOOKUP($C54,'Booking Guest Information'!$B$21:$AD$170,O$8,FALSE),""),"")</f>
        <v/>
      </c>
      <c r="P54" s="6" t="str">
        <f>IF($C54&lt;&gt;"",IF(VLOOKUP($C54,'Booking Guest Information'!$B$21:$AD$170,P$8,FALSE)&lt;&gt;"",VLOOKUP($C54,'Booking Guest Information'!$B$21:$AD$170,P$8,FALSE),""),"")</f>
        <v/>
      </c>
      <c r="Q54" s="6" t="str">
        <f>IF($C54&lt;&gt;"",IF(VLOOKUP($C54,'Booking Guest Information'!$B$21:$AD$170,Q$8,FALSE)&lt;&gt;"",VLOOKUP($C54,'Booking Guest Information'!$B$21:$AD$170,Q$8,FALSE),""),"")</f>
        <v/>
      </c>
      <c r="R54" s="6" t="str">
        <f>IF($C54&lt;&gt;"",IF(VLOOKUP($C54,'Booking Guest Information'!$B$21:$AD$170,R$8,FALSE)&lt;&gt;"",VLOOKUP($C54,'Booking Guest Information'!$B$21:$AD$170,R$8,FALSE),""),"")</f>
        <v/>
      </c>
      <c r="S54" s="6" t="str">
        <f>IF($C54&lt;&gt;"",IF(VLOOKUP($C54,'Booking Guest Information'!$B$21:$AD$170,S$8,FALSE)&lt;&gt;"",VLOOKUP($C54,'Booking Guest Information'!$B$21:$AD$170,S$8,FALSE),""),"")</f>
        <v/>
      </c>
      <c r="T54" s="6" t="str">
        <f>IF($C54&lt;&gt;"",IF(VLOOKUP($C54,'Booking Guest Information'!$B$21:$AD$170,T$8,FALSE)&lt;&gt;"",VLOOKUP($C54,'Booking Guest Information'!$B$21:$AD$170,T$8,FALSE),""),"")</f>
        <v/>
      </c>
      <c r="U54" s="6" t="str">
        <f>IF($C54&lt;&gt;"",IF(VLOOKUP($C54,'Booking Guest Information'!$B$21:$AD$170,U$8,FALSE)&lt;&gt;"",VLOOKUP($C54,'Booking Guest Information'!$B$21:$AD$170,U$8,FALSE),""),"")</f>
        <v/>
      </c>
      <c r="V54" s="6" t="str">
        <f>IF($C54&lt;&gt;"",IF(VLOOKUP($C54,'Booking Guest Information'!$B$21:$AD$170,V$8,FALSE)&lt;&gt;"",VLOOKUP($C54,'Booking Guest Information'!$B$21:$AD$170,V$8,FALSE),""),"")</f>
        <v/>
      </c>
      <c r="W54" s="6" t="str">
        <f>IF($C54&lt;&gt;"",IF(VLOOKUP($C54,'Booking Guest Information'!$B$21:$AD$170,W$8,FALSE)&lt;&gt;"",VLOOKUP($C54,'Booking Guest Information'!$B$21:$AD$170,W$8,FALSE),""),"")</f>
        <v/>
      </c>
      <c r="X54" s="6" t="str">
        <f>IF($C54&lt;&gt;"",IF(VLOOKUP($C54,'Booking Guest Information'!$B$21:$AD$170,X$8,FALSE)&lt;&gt;"",VLOOKUP($C54,'Booking Guest Information'!$B$21:$AD$170,X$8,FALSE),""),"")</f>
        <v/>
      </c>
      <c r="Y54" s="6" t="str">
        <f>IF($C54&lt;&gt;"",IF(VLOOKUP($C54,'Booking Guest Information'!$B$21:$AD$170,Y$8,FALSE)&lt;&gt;"",VLOOKUP($C54,'Booking Guest Information'!$B$21:$AD$170,Y$8,FALSE),""),"")</f>
        <v/>
      </c>
      <c r="Z54" s="6" t="str">
        <f>IF($C54&lt;&gt;"",IF(VLOOKUP($C54,'Booking Guest Information'!$B$21:$AD$170,Z$8,FALSE)&lt;&gt;"",VLOOKUP($C54,'Booking Guest Information'!$B$21:$AD$170,Z$8,FALSE),""),"")</f>
        <v/>
      </c>
      <c r="AA54" s="6" t="str">
        <f>IF($C54&lt;&gt;"",IF(VLOOKUP($C54,'Booking Guest Information'!$B$21:$AD$170,AA$8,FALSE)&lt;&gt;"",VLOOKUP($C54,'Booking Guest Information'!$B$21:$AD$170,AA$8,FALSE),""),"")</f>
        <v/>
      </c>
      <c r="AB54" s="6" t="str">
        <f>IF($C54&lt;&gt;"",IF(VLOOKUP($C54,'Booking Guest Information'!$B$21:$AD$170,AB$8,FALSE)&lt;&gt;"",VLOOKUP($C54,'Booking Guest Information'!$B$21:$AD$170,AB$8,FALSE),""),"")</f>
        <v/>
      </c>
    </row>
    <row r="55" spans="3:28" x14ac:dyDescent="0.3">
      <c r="C55" s="140" t="str">
        <f t="shared" si="2"/>
        <v/>
      </c>
      <c r="D55" s="6" t="str">
        <f>IF($C55&lt;&gt;"",IF(VLOOKUP($C55,'Booking Guest Information'!$B$21:$AD$170,D$8,FALSE)&lt;&gt;"",VLOOKUP($C55,'Booking Guest Information'!$B$21:$AD$170,D$8,FALSE),""),"")</f>
        <v/>
      </c>
      <c r="E55" s="6" t="str">
        <f>IF($C55&lt;&gt;"",IF(VLOOKUP($C55,'Booking Guest Information'!$B$21:$AD$170,E$8,FALSE)&lt;&gt;"",VLOOKUP($C55,'Booking Guest Information'!$B$21:$AD$170,E$8,FALSE),""),"")</f>
        <v/>
      </c>
      <c r="F55" s="6" t="str">
        <f>IF($C55&lt;&gt;"",IF(VLOOKUP($C55,'Booking Guest Information'!$B$21:$AD$170,F$8,FALSE)&lt;&gt;"",VLOOKUP($C55,'Booking Guest Information'!$B$21:$AD$170,F$8,FALSE),""),"")</f>
        <v/>
      </c>
      <c r="G55" s="81" t="str">
        <f>IF($C55&lt;&gt;"",IF(VLOOKUP($C55,'Booking Guest Information'!$B$21:$AD$170,G$8,FALSE)&lt;&gt;"",VLOOKUP($C55,'Booking Guest Information'!$B$21:$AD$170,G$8,FALSE),""),"")</f>
        <v/>
      </c>
      <c r="H55" s="6" t="str">
        <f>IF($C55&lt;&gt;"",IF(VLOOKUP($C55,'Booking Guest Information'!$B$21:$AD$170,H$8,FALSE)&lt;&gt;"",VLOOKUP($C55,'Booking Guest Information'!$B$21:$AD$170,H$8,FALSE),""),"")</f>
        <v/>
      </c>
      <c r="I55" s="6" t="str">
        <f>IF($C55&lt;&gt;"",IF(VLOOKUP($C55,'Booking Guest Information'!$B$21:$AD$170,I$8,FALSE)&lt;&gt;"",VLOOKUP($C55,'Booking Guest Information'!$B$21:$AD$170,I$8,FALSE),""),"")</f>
        <v/>
      </c>
      <c r="J55" s="6" t="str">
        <f>IF($C55&lt;&gt;"",IF(VLOOKUP($C55,'Booking Guest Information'!$B$21:$AD$170,J$8,FALSE)&lt;&gt;"",VLOOKUP($C55,'Booking Guest Information'!$B$21:$AD$170,J$8,FALSE),""),"")</f>
        <v/>
      </c>
      <c r="K55" s="81" t="str">
        <f>IF($C55&lt;&gt;"",IF(VLOOKUP($C55,'Booking Guest Information'!$B$21:$AD$170,K$8,FALSE)&lt;&gt;"",VLOOKUP($C55,'Booking Guest Information'!$B$21:$AD$170,K$8,FALSE),""),"")</f>
        <v/>
      </c>
      <c r="L55" s="8" t="str">
        <f>IF($C55&lt;&gt;"",IF(VLOOKUP($C55,'Booking Guest Information'!$B$21:$AD$170,L$8,FALSE)&lt;&gt;"",VLOOKUP($C55,'Booking Guest Information'!$B$21:$AD$170,L$8,FALSE),""),"")</f>
        <v/>
      </c>
      <c r="M55" s="81" t="str">
        <f>IF($C55&lt;&gt;"",IF(VLOOKUP($C55,'Booking Guest Information'!$B$21:$AD$170,M$8,FALSE)&lt;&gt;"",VLOOKUP($C55,'Booking Guest Information'!$B$21:$AD$170,M$8,FALSE),""),"")</f>
        <v/>
      </c>
      <c r="N55" s="6" t="str">
        <f>IF($C55&lt;&gt;"",IF(VLOOKUP($C55,'Booking Guest Information'!$B$21:$AD$170,N$8,FALSE)&lt;&gt;"",VLOOKUP($C55,'Booking Guest Information'!$B$21:$AD$170,N$8,FALSE),""),"")</f>
        <v/>
      </c>
      <c r="O55" s="6" t="str">
        <f>IF($C55&lt;&gt;"",IF(VLOOKUP($C55,'Booking Guest Information'!$B$21:$AD$170,O$8,FALSE)&lt;&gt;"",VLOOKUP($C55,'Booking Guest Information'!$B$21:$AD$170,O$8,FALSE),""),"")</f>
        <v/>
      </c>
      <c r="P55" s="6" t="str">
        <f>IF($C55&lt;&gt;"",IF(VLOOKUP($C55,'Booking Guest Information'!$B$21:$AD$170,P$8,FALSE)&lt;&gt;"",VLOOKUP($C55,'Booking Guest Information'!$B$21:$AD$170,P$8,FALSE),""),"")</f>
        <v/>
      </c>
      <c r="Q55" s="6" t="str">
        <f>IF($C55&lt;&gt;"",IF(VLOOKUP($C55,'Booking Guest Information'!$B$21:$AD$170,Q$8,FALSE)&lt;&gt;"",VLOOKUP($C55,'Booking Guest Information'!$B$21:$AD$170,Q$8,FALSE),""),"")</f>
        <v/>
      </c>
      <c r="R55" s="6" t="str">
        <f>IF($C55&lt;&gt;"",IF(VLOOKUP($C55,'Booking Guest Information'!$B$21:$AD$170,R$8,FALSE)&lt;&gt;"",VLOOKUP($C55,'Booking Guest Information'!$B$21:$AD$170,R$8,FALSE),""),"")</f>
        <v/>
      </c>
      <c r="S55" s="6" t="str">
        <f>IF($C55&lt;&gt;"",IF(VLOOKUP($C55,'Booking Guest Information'!$B$21:$AD$170,S$8,FALSE)&lt;&gt;"",VLOOKUP($C55,'Booking Guest Information'!$B$21:$AD$170,S$8,FALSE),""),"")</f>
        <v/>
      </c>
      <c r="T55" s="6" t="str">
        <f>IF($C55&lt;&gt;"",IF(VLOOKUP($C55,'Booking Guest Information'!$B$21:$AD$170,T$8,FALSE)&lt;&gt;"",VLOOKUP($C55,'Booking Guest Information'!$B$21:$AD$170,T$8,FALSE),""),"")</f>
        <v/>
      </c>
      <c r="U55" s="6" t="str">
        <f>IF($C55&lt;&gt;"",IF(VLOOKUP($C55,'Booking Guest Information'!$B$21:$AD$170,U$8,FALSE)&lt;&gt;"",VLOOKUP($C55,'Booking Guest Information'!$B$21:$AD$170,U$8,FALSE),""),"")</f>
        <v/>
      </c>
      <c r="V55" s="6" t="str">
        <f>IF($C55&lt;&gt;"",IF(VLOOKUP($C55,'Booking Guest Information'!$B$21:$AD$170,V$8,FALSE)&lt;&gt;"",VLOOKUP($C55,'Booking Guest Information'!$B$21:$AD$170,V$8,FALSE),""),"")</f>
        <v/>
      </c>
      <c r="W55" s="6" t="str">
        <f>IF($C55&lt;&gt;"",IF(VLOOKUP($C55,'Booking Guest Information'!$B$21:$AD$170,W$8,FALSE)&lt;&gt;"",VLOOKUP($C55,'Booking Guest Information'!$B$21:$AD$170,W$8,FALSE),""),"")</f>
        <v/>
      </c>
      <c r="X55" s="6" t="str">
        <f>IF($C55&lt;&gt;"",IF(VLOOKUP($C55,'Booking Guest Information'!$B$21:$AD$170,X$8,FALSE)&lt;&gt;"",VLOOKUP($C55,'Booking Guest Information'!$B$21:$AD$170,X$8,FALSE),""),"")</f>
        <v/>
      </c>
      <c r="Y55" s="6" t="str">
        <f>IF($C55&lt;&gt;"",IF(VLOOKUP($C55,'Booking Guest Information'!$B$21:$AD$170,Y$8,FALSE)&lt;&gt;"",VLOOKUP($C55,'Booking Guest Information'!$B$21:$AD$170,Y$8,FALSE),""),"")</f>
        <v/>
      </c>
      <c r="Z55" s="6" t="str">
        <f>IF($C55&lt;&gt;"",IF(VLOOKUP($C55,'Booking Guest Information'!$B$21:$AD$170,Z$8,FALSE)&lt;&gt;"",VLOOKUP($C55,'Booking Guest Information'!$B$21:$AD$170,Z$8,FALSE),""),"")</f>
        <v/>
      </c>
      <c r="AA55" s="6" t="str">
        <f>IF($C55&lt;&gt;"",IF(VLOOKUP($C55,'Booking Guest Information'!$B$21:$AD$170,AA$8,FALSE)&lt;&gt;"",VLOOKUP($C55,'Booking Guest Information'!$B$21:$AD$170,AA$8,FALSE),""),"")</f>
        <v/>
      </c>
      <c r="AB55" s="6" t="str">
        <f>IF($C55&lt;&gt;"",IF(VLOOKUP($C55,'Booking Guest Information'!$B$21:$AD$170,AB$8,FALSE)&lt;&gt;"",VLOOKUP($C55,'Booking Guest Information'!$B$21:$AD$170,AB$8,FALSE),""),"")</f>
        <v/>
      </c>
    </row>
    <row r="56" spans="3:28" x14ac:dyDescent="0.3">
      <c r="C56" s="140" t="str">
        <f t="shared" si="2"/>
        <v/>
      </c>
      <c r="D56" s="6" t="str">
        <f>IF($C56&lt;&gt;"",IF(VLOOKUP($C56,'Booking Guest Information'!$B$21:$AD$170,D$8,FALSE)&lt;&gt;"",VLOOKUP($C56,'Booking Guest Information'!$B$21:$AD$170,D$8,FALSE),""),"")</f>
        <v/>
      </c>
      <c r="E56" s="6" t="str">
        <f>IF($C56&lt;&gt;"",IF(VLOOKUP($C56,'Booking Guest Information'!$B$21:$AD$170,E$8,FALSE)&lt;&gt;"",VLOOKUP($C56,'Booking Guest Information'!$B$21:$AD$170,E$8,FALSE),""),"")</f>
        <v/>
      </c>
      <c r="F56" s="6" t="str">
        <f>IF($C56&lt;&gt;"",IF(VLOOKUP($C56,'Booking Guest Information'!$B$21:$AD$170,F$8,FALSE)&lt;&gt;"",VLOOKUP($C56,'Booking Guest Information'!$B$21:$AD$170,F$8,FALSE),""),"")</f>
        <v/>
      </c>
      <c r="G56" s="81" t="str">
        <f>IF($C56&lt;&gt;"",IF(VLOOKUP($C56,'Booking Guest Information'!$B$21:$AD$170,G$8,FALSE)&lt;&gt;"",VLOOKUP($C56,'Booking Guest Information'!$B$21:$AD$170,G$8,FALSE),""),"")</f>
        <v/>
      </c>
      <c r="H56" s="6" t="str">
        <f>IF($C56&lt;&gt;"",IF(VLOOKUP($C56,'Booking Guest Information'!$B$21:$AD$170,H$8,FALSE)&lt;&gt;"",VLOOKUP($C56,'Booking Guest Information'!$B$21:$AD$170,H$8,FALSE),""),"")</f>
        <v/>
      </c>
      <c r="I56" s="6" t="str">
        <f>IF($C56&lt;&gt;"",IF(VLOOKUP($C56,'Booking Guest Information'!$B$21:$AD$170,I$8,FALSE)&lt;&gt;"",VLOOKUP($C56,'Booking Guest Information'!$B$21:$AD$170,I$8,FALSE),""),"")</f>
        <v/>
      </c>
      <c r="J56" s="6" t="str">
        <f>IF($C56&lt;&gt;"",IF(VLOOKUP($C56,'Booking Guest Information'!$B$21:$AD$170,J$8,FALSE)&lt;&gt;"",VLOOKUP($C56,'Booking Guest Information'!$B$21:$AD$170,J$8,FALSE),""),"")</f>
        <v/>
      </c>
      <c r="K56" s="81" t="str">
        <f>IF($C56&lt;&gt;"",IF(VLOOKUP($C56,'Booking Guest Information'!$B$21:$AD$170,K$8,FALSE)&lt;&gt;"",VLOOKUP($C56,'Booking Guest Information'!$B$21:$AD$170,K$8,FALSE),""),"")</f>
        <v/>
      </c>
      <c r="L56" s="8" t="str">
        <f>IF($C56&lt;&gt;"",IF(VLOOKUP($C56,'Booking Guest Information'!$B$21:$AD$170,L$8,FALSE)&lt;&gt;"",VLOOKUP($C56,'Booking Guest Information'!$B$21:$AD$170,L$8,FALSE),""),"")</f>
        <v/>
      </c>
      <c r="M56" s="81" t="str">
        <f>IF($C56&lt;&gt;"",IF(VLOOKUP($C56,'Booking Guest Information'!$B$21:$AD$170,M$8,FALSE)&lt;&gt;"",VLOOKUP($C56,'Booking Guest Information'!$B$21:$AD$170,M$8,FALSE),""),"")</f>
        <v/>
      </c>
      <c r="N56" s="6" t="str">
        <f>IF($C56&lt;&gt;"",IF(VLOOKUP($C56,'Booking Guest Information'!$B$21:$AD$170,N$8,FALSE)&lt;&gt;"",VLOOKUP($C56,'Booking Guest Information'!$B$21:$AD$170,N$8,FALSE),""),"")</f>
        <v/>
      </c>
      <c r="O56" s="6" t="str">
        <f>IF($C56&lt;&gt;"",IF(VLOOKUP($C56,'Booking Guest Information'!$B$21:$AD$170,O$8,FALSE)&lt;&gt;"",VLOOKUP($C56,'Booking Guest Information'!$B$21:$AD$170,O$8,FALSE),""),"")</f>
        <v/>
      </c>
      <c r="P56" s="6" t="str">
        <f>IF($C56&lt;&gt;"",IF(VLOOKUP($C56,'Booking Guest Information'!$B$21:$AD$170,P$8,FALSE)&lt;&gt;"",VLOOKUP($C56,'Booking Guest Information'!$B$21:$AD$170,P$8,FALSE),""),"")</f>
        <v/>
      </c>
      <c r="Q56" s="6" t="str">
        <f>IF($C56&lt;&gt;"",IF(VLOOKUP($C56,'Booking Guest Information'!$B$21:$AD$170,Q$8,FALSE)&lt;&gt;"",VLOOKUP($C56,'Booking Guest Information'!$B$21:$AD$170,Q$8,FALSE),""),"")</f>
        <v/>
      </c>
      <c r="R56" s="6" t="str">
        <f>IF($C56&lt;&gt;"",IF(VLOOKUP($C56,'Booking Guest Information'!$B$21:$AD$170,R$8,FALSE)&lt;&gt;"",VLOOKUP($C56,'Booking Guest Information'!$B$21:$AD$170,R$8,FALSE),""),"")</f>
        <v/>
      </c>
      <c r="S56" s="6" t="str">
        <f>IF($C56&lt;&gt;"",IF(VLOOKUP($C56,'Booking Guest Information'!$B$21:$AD$170,S$8,FALSE)&lt;&gt;"",VLOOKUP($C56,'Booking Guest Information'!$B$21:$AD$170,S$8,FALSE),""),"")</f>
        <v/>
      </c>
      <c r="T56" s="6" t="str">
        <f>IF($C56&lt;&gt;"",IF(VLOOKUP($C56,'Booking Guest Information'!$B$21:$AD$170,T$8,FALSE)&lt;&gt;"",VLOOKUP($C56,'Booking Guest Information'!$B$21:$AD$170,T$8,FALSE),""),"")</f>
        <v/>
      </c>
      <c r="U56" s="6" t="str">
        <f>IF($C56&lt;&gt;"",IF(VLOOKUP($C56,'Booking Guest Information'!$B$21:$AD$170,U$8,FALSE)&lt;&gt;"",VLOOKUP($C56,'Booking Guest Information'!$B$21:$AD$170,U$8,FALSE),""),"")</f>
        <v/>
      </c>
      <c r="V56" s="6" t="str">
        <f>IF($C56&lt;&gt;"",IF(VLOOKUP($C56,'Booking Guest Information'!$B$21:$AD$170,V$8,FALSE)&lt;&gt;"",VLOOKUP($C56,'Booking Guest Information'!$B$21:$AD$170,V$8,FALSE),""),"")</f>
        <v/>
      </c>
      <c r="W56" s="6" t="str">
        <f>IF($C56&lt;&gt;"",IF(VLOOKUP($C56,'Booking Guest Information'!$B$21:$AD$170,W$8,FALSE)&lt;&gt;"",VLOOKUP($C56,'Booking Guest Information'!$B$21:$AD$170,W$8,FALSE),""),"")</f>
        <v/>
      </c>
      <c r="X56" s="6" t="str">
        <f>IF($C56&lt;&gt;"",IF(VLOOKUP($C56,'Booking Guest Information'!$B$21:$AD$170,X$8,FALSE)&lt;&gt;"",VLOOKUP($C56,'Booking Guest Information'!$B$21:$AD$170,X$8,FALSE),""),"")</f>
        <v/>
      </c>
      <c r="Y56" s="6" t="str">
        <f>IF($C56&lt;&gt;"",IF(VLOOKUP($C56,'Booking Guest Information'!$B$21:$AD$170,Y$8,FALSE)&lt;&gt;"",VLOOKUP($C56,'Booking Guest Information'!$B$21:$AD$170,Y$8,FALSE),""),"")</f>
        <v/>
      </c>
      <c r="Z56" s="6" t="str">
        <f>IF($C56&lt;&gt;"",IF(VLOOKUP($C56,'Booking Guest Information'!$B$21:$AD$170,Z$8,FALSE)&lt;&gt;"",VLOOKUP($C56,'Booking Guest Information'!$B$21:$AD$170,Z$8,FALSE),""),"")</f>
        <v/>
      </c>
      <c r="AA56" s="6" t="str">
        <f>IF($C56&lt;&gt;"",IF(VLOOKUP($C56,'Booking Guest Information'!$B$21:$AD$170,AA$8,FALSE)&lt;&gt;"",VLOOKUP($C56,'Booking Guest Information'!$B$21:$AD$170,AA$8,FALSE),""),"")</f>
        <v/>
      </c>
      <c r="AB56" s="6" t="str">
        <f>IF($C56&lt;&gt;"",IF(VLOOKUP($C56,'Booking Guest Information'!$B$21:$AD$170,AB$8,FALSE)&lt;&gt;"",VLOOKUP($C56,'Booking Guest Information'!$B$21:$AD$170,AB$8,FALSE),""),"")</f>
        <v/>
      </c>
    </row>
    <row r="57" spans="3:28" x14ac:dyDescent="0.3">
      <c r="C57" s="140" t="str">
        <f t="shared" si="2"/>
        <v/>
      </c>
      <c r="D57" s="6" t="str">
        <f>IF($C57&lt;&gt;"",IF(VLOOKUP($C57,'Booking Guest Information'!$B$21:$AD$170,D$8,FALSE)&lt;&gt;"",VLOOKUP($C57,'Booking Guest Information'!$B$21:$AD$170,D$8,FALSE),""),"")</f>
        <v/>
      </c>
      <c r="E57" s="6" t="str">
        <f>IF($C57&lt;&gt;"",IF(VLOOKUP($C57,'Booking Guest Information'!$B$21:$AD$170,E$8,FALSE)&lt;&gt;"",VLOOKUP($C57,'Booking Guest Information'!$B$21:$AD$170,E$8,FALSE),""),"")</f>
        <v/>
      </c>
      <c r="F57" s="6" t="str">
        <f>IF($C57&lt;&gt;"",IF(VLOOKUP($C57,'Booking Guest Information'!$B$21:$AD$170,F$8,FALSE)&lt;&gt;"",VLOOKUP($C57,'Booking Guest Information'!$B$21:$AD$170,F$8,FALSE),""),"")</f>
        <v/>
      </c>
      <c r="G57" s="81" t="str">
        <f>IF($C57&lt;&gt;"",IF(VLOOKUP($C57,'Booking Guest Information'!$B$21:$AD$170,G$8,FALSE)&lt;&gt;"",VLOOKUP($C57,'Booking Guest Information'!$B$21:$AD$170,G$8,FALSE),""),"")</f>
        <v/>
      </c>
      <c r="H57" s="6" t="str">
        <f>IF($C57&lt;&gt;"",IF(VLOOKUP($C57,'Booking Guest Information'!$B$21:$AD$170,H$8,FALSE)&lt;&gt;"",VLOOKUP($C57,'Booking Guest Information'!$B$21:$AD$170,H$8,FALSE),""),"")</f>
        <v/>
      </c>
      <c r="I57" s="6" t="str">
        <f>IF($C57&lt;&gt;"",IF(VLOOKUP($C57,'Booking Guest Information'!$B$21:$AD$170,I$8,FALSE)&lt;&gt;"",VLOOKUP($C57,'Booking Guest Information'!$B$21:$AD$170,I$8,FALSE),""),"")</f>
        <v/>
      </c>
      <c r="J57" s="6" t="str">
        <f>IF($C57&lt;&gt;"",IF(VLOOKUP($C57,'Booking Guest Information'!$B$21:$AD$170,J$8,FALSE)&lt;&gt;"",VLOOKUP($C57,'Booking Guest Information'!$B$21:$AD$170,J$8,FALSE),""),"")</f>
        <v/>
      </c>
      <c r="K57" s="81" t="str">
        <f>IF($C57&lt;&gt;"",IF(VLOOKUP($C57,'Booking Guest Information'!$B$21:$AD$170,K$8,FALSE)&lt;&gt;"",VLOOKUP($C57,'Booking Guest Information'!$B$21:$AD$170,K$8,FALSE),""),"")</f>
        <v/>
      </c>
      <c r="L57" s="8" t="str">
        <f>IF($C57&lt;&gt;"",IF(VLOOKUP($C57,'Booking Guest Information'!$B$21:$AD$170,L$8,FALSE)&lt;&gt;"",VLOOKUP($C57,'Booking Guest Information'!$B$21:$AD$170,L$8,FALSE),""),"")</f>
        <v/>
      </c>
      <c r="M57" s="81" t="str">
        <f>IF($C57&lt;&gt;"",IF(VLOOKUP($C57,'Booking Guest Information'!$B$21:$AD$170,M$8,FALSE)&lt;&gt;"",VLOOKUP($C57,'Booking Guest Information'!$B$21:$AD$170,M$8,FALSE),""),"")</f>
        <v/>
      </c>
      <c r="N57" s="6" t="str">
        <f>IF($C57&lt;&gt;"",IF(VLOOKUP($C57,'Booking Guest Information'!$B$21:$AD$170,N$8,FALSE)&lt;&gt;"",VLOOKUP($C57,'Booking Guest Information'!$B$21:$AD$170,N$8,FALSE),""),"")</f>
        <v/>
      </c>
      <c r="O57" s="6" t="str">
        <f>IF($C57&lt;&gt;"",IF(VLOOKUP($C57,'Booking Guest Information'!$B$21:$AD$170,O$8,FALSE)&lt;&gt;"",VLOOKUP($C57,'Booking Guest Information'!$B$21:$AD$170,O$8,FALSE),""),"")</f>
        <v/>
      </c>
      <c r="P57" s="6" t="str">
        <f>IF($C57&lt;&gt;"",IF(VLOOKUP($C57,'Booking Guest Information'!$B$21:$AD$170,P$8,FALSE)&lt;&gt;"",VLOOKUP($C57,'Booking Guest Information'!$B$21:$AD$170,P$8,FALSE),""),"")</f>
        <v/>
      </c>
      <c r="Q57" s="6" t="str">
        <f>IF($C57&lt;&gt;"",IF(VLOOKUP($C57,'Booking Guest Information'!$B$21:$AD$170,Q$8,FALSE)&lt;&gt;"",VLOOKUP($C57,'Booking Guest Information'!$B$21:$AD$170,Q$8,FALSE),""),"")</f>
        <v/>
      </c>
      <c r="R57" s="6" t="str">
        <f>IF($C57&lt;&gt;"",IF(VLOOKUP($C57,'Booking Guest Information'!$B$21:$AD$170,R$8,FALSE)&lt;&gt;"",VLOOKUP($C57,'Booking Guest Information'!$B$21:$AD$170,R$8,FALSE),""),"")</f>
        <v/>
      </c>
      <c r="S57" s="6" t="str">
        <f>IF($C57&lt;&gt;"",IF(VLOOKUP($C57,'Booking Guest Information'!$B$21:$AD$170,S$8,FALSE)&lt;&gt;"",VLOOKUP($C57,'Booking Guest Information'!$B$21:$AD$170,S$8,FALSE),""),"")</f>
        <v/>
      </c>
      <c r="T57" s="6" t="str">
        <f>IF($C57&lt;&gt;"",IF(VLOOKUP($C57,'Booking Guest Information'!$B$21:$AD$170,T$8,FALSE)&lt;&gt;"",VLOOKUP($C57,'Booking Guest Information'!$B$21:$AD$170,T$8,FALSE),""),"")</f>
        <v/>
      </c>
      <c r="U57" s="6" t="str">
        <f>IF($C57&lt;&gt;"",IF(VLOOKUP($C57,'Booking Guest Information'!$B$21:$AD$170,U$8,FALSE)&lt;&gt;"",VLOOKUP($C57,'Booking Guest Information'!$B$21:$AD$170,U$8,FALSE),""),"")</f>
        <v/>
      </c>
      <c r="V57" s="6" t="str">
        <f>IF($C57&lt;&gt;"",IF(VLOOKUP($C57,'Booking Guest Information'!$B$21:$AD$170,V$8,FALSE)&lt;&gt;"",VLOOKUP($C57,'Booking Guest Information'!$B$21:$AD$170,V$8,FALSE),""),"")</f>
        <v/>
      </c>
      <c r="W57" s="6" t="str">
        <f>IF($C57&lt;&gt;"",IF(VLOOKUP($C57,'Booking Guest Information'!$B$21:$AD$170,W$8,FALSE)&lt;&gt;"",VLOOKUP($C57,'Booking Guest Information'!$B$21:$AD$170,W$8,FALSE),""),"")</f>
        <v/>
      </c>
      <c r="X57" s="6" t="str">
        <f>IF($C57&lt;&gt;"",IF(VLOOKUP($C57,'Booking Guest Information'!$B$21:$AD$170,X$8,FALSE)&lt;&gt;"",VLOOKUP($C57,'Booking Guest Information'!$B$21:$AD$170,X$8,FALSE),""),"")</f>
        <v/>
      </c>
      <c r="Y57" s="6" t="str">
        <f>IF($C57&lt;&gt;"",IF(VLOOKUP($C57,'Booking Guest Information'!$B$21:$AD$170,Y$8,FALSE)&lt;&gt;"",VLOOKUP($C57,'Booking Guest Information'!$B$21:$AD$170,Y$8,FALSE),""),"")</f>
        <v/>
      </c>
      <c r="Z57" s="6" t="str">
        <f>IF($C57&lt;&gt;"",IF(VLOOKUP($C57,'Booking Guest Information'!$B$21:$AD$170,Z$8,FALSE)&lt;&gt;"",VLOOKUP($C57,'Booking Guest Information'!$B$21:$AD$170,Z$8,FALSE),""),"")</f>
        <v/>
      </c>
      <c r="AA57" s="6" t="str">
        <f>IF($C57&lt;&gt;"",IF(VLOOKUP($C57,'Booking Guest Information'!$B$21:$AD$170,AA$8,FALSE)&lt;&gt;"",VLOOKUP($C57,'Booking Guest Information'!$B$21:$AD$170,AA$8,FALSE),""),"")</f>
        <v/>
      </c>
      <c r="AB57" s="6" t="str">
        <f>IF($C57&lt;&gt;"",IF(VLOOKUP($C57,'Booking Guest Information'!$B$21:$AD$170,AB$8,FALSE)&lt;&gt;"",VLOOKUP($C57,'Booking Guest Information'!$B$21:$AD$170,AB$8,FALSE),""),"")</f>
        <v/>
      </c>
    </row>
    <row r="58" spans="3:28" x14ac:dyDescent="0.3">
      <c r="C58" s="140" t="str">
        <f t="shared" si="2"/>
        <v/>
      </c>
      <c r="D58" s="6" t="str">
        <f>IF($C58&lt;&gt;"",IF(VLOOKUP($C58,'Booking Guest Information'!$B$21:$AD$170,D$8,FALSE)&lt;&gt;"",VLOOKUP($C58,'Booking Guest Information'!$B$21:$AD$170,D$8,FALSE),""),"")</f>
        <v/>
      </c>
      <c r="E58" s="6" t="str">
        <f>IF($C58&lt;&gt;"",IF(VLOOKUP($C58,'Booking Guest Information'!$B$21:$AD$170,E$8,FALSE)&lt;&gt;"",VLOOKUP($C58,'Booking Guest Information'!$B$21:$AD$170,E$8,FALSE),""),"")</f>
        <v/>
      </c>
      <c r="F58" s="6" t="str">
        <f>IF($C58&lt;&gt;"",IF(VLOOKUP($C58,'Booking Guest Information'!$B$21:$AD$170,F$8,FALSE)&lt;&gt;"",VLOOKUP($C58,'Booking Guest Information'!$B$21:$AD$170,F$8,FALSE),""),"")</f>
        <v/>
      </c>
      <c r="G58" s="81" t="str">
        <f>IF($C58&lt;&gt;"",IF(VLOOKUP($C58,'Booking Guest Information'!$B$21:$AD$170,G$8,FALSE)&lt;&gt;"",VLOOKUP($C58,'Booking Guest Information'!$B$21:$AD$170,G$8,FALSE),""),"")</f>
        <v/>
      </c>
      <c r="H58" s="6" t="str">
        <f>IF($C58&lt;&gt;"",IF(VLOOKUP($C58,'Booking Guest Information'!$B$21:$AD$170,H$8,FALSE)&lt;&gt;"",VLOOKUP($C58,'Booking Guest Information'!$B$21:$AD$170,H$8,FALSE),""),"")</f>
        <v/>
      </c>
      <c r="I58" s="6" t="str">
        <f>IF($C58&lt;&gt;"",IF(VLOOKUP($C58,'Booking Guest Information'!$B$21:$AD$170,I$8,FALSE)&lt;&gt;"",VLOOKUP($C58,'Booking Guest Information'!$B$21:$AD$170,I$8,FALSE),""),"")</f>
        <v/>
      </c>
      <c r="J58" s="6" t="str">
        <f>IF($C58&lt;&gt;"",IF(VLOOKUP($C58,'Booking Guest Information'!$B$21:$AD$170,J$8,FALSE)&lt;&gt;"",VLOOKUP($C58,'Booking Guest Information'!$B$21:$AD$170,J$8,FALSE),""),"")</f>
        <v/>
      </c>
      <c r="K58" s="81" t="str">
        <f>IF($C58&lt;&gt;"",IF(VLOOKUP($C58,'Booking Guest Information'!$B$21:$AD$170,K$8,FALSE)&lt;&gt;"",VLOOKUP($C58,'Booking Guest Information'!$B$21:$AD$170,K$8,FALSE),""),"")</f>
        <v/>
      </c>
      <c r="L58" s="8" t="str">
        <f>IF($C58&lt;&gt;"",IF(VLOOKUP($C58,'Booking Guest Information'!$B$21:$AD$170,L$8,FALSE)&lt;&gt;"",VLOOKUP($C58,'Booking Guest Information'!$B$21:$AD$170,L$8,FALSE),""),"")</f>
        <v/>
      </c>
      <c r="M58" s="81" t="str">
        <f>IF($C58&lt;&gt;"",IF(VLOOKUP($C58,'Booking Guest Information'!$B$21:$AD$170,M$8,FALSE)&lt;&gt;"",VLOOKUP($C58,'Booking Guest Information'!$B$21:$AD$170,M$8,FALSE),""),"")</f>
        <v/>
      </c>
      <c r="N58" s="6" t="str">
        <f>IF($C58&lt;&gt;"",IF(VLOOKUP($C58,'Booking Guest Information'!$B$21:$AD$170,N$8,FALSE)&lt;&gt;"",VLOOKUP($C58,'Booking Guest Information'!$B$21:$AD$170,N$8,FALSE),""),"")</f>
        <v/>
      </c>
      <c r="O58" s="6" t="str">
        <f>IF($C58&lt;&gt;"",IF(VLOOKUP($C58,'Booking Guest Information'!$B$21:$AD$170,O$8,FALSE)&lt;&gt;"",VLOOKUP($C58,'Booking Guest Information'!$B$21:$AD$170,O$8,FALSE),""),"")</f>
        <v/>
      </c>
      <c r="P58" s="6" t="str">
        <f>IF($C58&lt;&gt;"",IF(VLOOKUP($C58,'Booking Guest Information'!$B$21:$AD$170,P$8,FALSE)&lt;&gt;"",VLOOKUP($C58,'Booking Guest Information'!$B$21:$AD$170,P$8,FALSE),""),"")</f>
        <v/>
      </c>
      <c r="Q58" s="6" t="str">
        <f>IF($C58&lt;&gt;"",IF(VLOOKUP($C58,'Booking Guest Information'!$B$21:$AD$170,Q$8,FALSE)&lt;&gt;"",VLOOKUP($C58,'Booking Guest Information'!$B$21:$AD$170,Q$8,FALSE),""),"")</f>
        <v/>
      </c>
      <c r="R58" s="6" t="str">
        <f>IF($C58&lt;&gt;"",IF(VLOOKUP($C58,'Booking Guest Information'!$B$21:$AD$170,R$8,FALSE)&lt;&gt;"",VLOOKUP($C58,'Booking Guest Information'!$B$21:$AD$170,R$8,FALSE),""),"")</f>
        <v/>
      </c>
      <c r="S58" s="6" t="str">
        <f>IF($C58&lt;&gt;"",IF(VLOOKUP($C58,'Booking Guest Information'!$B$21:$AD$170,S$8,FALSE)&lt;&gt;"",VLOOKUP($C58,'Booking Guest Information'!$B$21:$AD$170,S$8,FALSE),""),"")</f>
        <v/>
      </c>
      <c r="T58" s="6" t="str">
        <f>IF($C58&lt;&gt;"",IF(VLOOKUP($C58,'Booking Guest Information'!$B$21:$AD$170,T$8,FALSE)&lt;&gt;"",VLOOKUP($C58,'Booking Guest Information'!$B$21:$AD$170,T$8,FALSE),""),"")</f>
        <v/>
      </c>
      <c r="U58" s="6" t="str">
        <f>IF($C58&lt;&gt;"",IF(VLOOKUP($C58,'Booking Guest Information'!$B$21:$AD$170,U$8,FALSE)&lt;&gt;"",VLOOKUP($C58,'Booking Guest Information'!$B$21:$AD$170,U$8,FALSE),""),"")</f>
        <v/>
      </c>
      <c r="V58" s="6" t="str">
        <f>IF($C58&lt;&gt;"",IF(VLOOKUP($C58,'Booking Guest Information'!$B$21:$AD$170,V$8,FALSE)&lt;&gt;"",VLOOKUP($C58,'Booking Guest Information'!$B$21:$AD$170,V$8,FALSE),""),"")</f>
        <v/>
      </c>
      <c r="W58" s="6" t="str">
        <f>IF($C58&lt;&gt;"",IF(VLOOKUP($C58,'Booking Guest Information'!$B$21:$AD$170,W$8,FALSE)&lt;&gt;"",VLOOKUP($C58,'Booking Guest Information'!$B$21:$AD$170,W$8,FALSE),""),"")</f>
        <v/>
      </c>
      <c r="X58" s="6" t="str">
        <f>IF($C58&lt;&gt;"",IF(VLOOKUP($C58,'Booking Guest Information'!$B$21:$AD$170,X$8,FALSE)&lt;&gt;"",VLOOKUP($C58,'Booking Guest Information'!$B$21:$AD$170,X$8,FALSE),""),"")</f>
        <v/>
      </c>
      <c r="Y58" s="6" t="str">
        <f>IF($C58&lt;&gt;"",IF(VLOOKUP($C58,'Booking Guest Information'!$B$21:$AD$170,Y$8,FALSE)&lt;&gt;"",VLOOKUP($C58,'Booking Guest Information'!$B$21:$AD$170,Y$8,FALSE),""),"")</f>
        <v/>
      </c>
      <c r="Z58" s="6" t="str">
        <f>IF($C58&lt;&gt;"",IF(VLOOKUP($C58,'Booking Guest Information'!$B$21:$AD$170,Z$8,FALSE)&lt;&gt;"",VLOOKUP($C58,'Booking Guest Information'!$B$21:$AD$170,Z$8,FALSE),""),"")</f>
        <v/>
      </c>
      <c r="AA58" s="6" t="str">
        <f>IF($C58&lt;&gt;"",IF(VLOOKUP($C58,'Booking Guest Information'!$B$21:$AD$170,AA$8,FALSE)&lt;&gt;"",VLOOKUP($C58,'Booking Guest Information'!$B$21:$AD$170,AA$8,FALSE),""),"")</f>
        <v/>
      </c>
      <c r="AB58" s="6" t="str">
        <f>IF($C58&lt;&gt;"",IF(VLOOKUP($C58,'Booking Guest Information'!$B$21:$AD$170,AB$8,FALSE)&lt;&gt;"",VLOOKUP($C58,'Booking Guest Information'!$B$21:$AD$170,AB$8,FALSE),""),"")</f>
        <v/>
      </c>
    </row>
    <row r="59" spans="3:28" x14ac:dyDescent="0.3">
      <c r="C59" s="140" t="str">
        <f t="shared" si="2"/>
        <v/>
      </c>
      <c r="D59" s="6" t="str">
        <f>IF($C59&lt;&gt;"",IF(VLOOKUP($C59,'Booking Guest Information'!$B$21:$AD$170,D$8,FALSE)&lt;&gt;"",VLOOKUP($C59,'Booking Guest Information'!$B$21:$AD$170,D$8,FALSE),""),"")</f>
        <v/>
      </c>
      <c r="E59" s="6" t="str">
        <f>IF($C59&lt;&gt;"",IF(VLOOKUP($C59,'Booking Guest Information'!$B$21:$AD$170,E$8,FALSE)&lt;&gt;"",VLOOKUP($C59,'Booking Guest Information'!$B$21:$AD$170,E$8,FALSE),""),"")</f>
        <v/>
      </c>
      <c r="F59" s="6" t="str">
        <f>IF($C59&lt;&gt;"",IF(VLOOKUP($C59,'Booking Guest Information'!$B$21:$AD$170,F$8,FALSE)&lt;&gt;"",VLOOKUP($C59,'Booking Guest Information'!$B$21:$AD$170,F$8,FALSE),""),"")</f>
        <v/>
      </c>
      <c r="G59" s="81" t="str">
        <f>IF($C59&lt;&gt;"",IF(VLOOKUP($C59,'Booking Guest Information'!$B$21:$AD$170,G$8,FALSE)&lt;&gt;"",VLOOKUP($C59,'Booking Guest Information'!$B$21:$AD$170,G$8,FALSE),""),"")</f>
        <v/>
      </c>
      <c r="H59" s="6" t="str">
        <f>IF($C59&lt;&gt;"",IF(VLOOKUP($C59,'Booking Guest Information'!$B$21:$AD$170,H$8,FALSE)&lt;&gt;"",VLOOKUP($C59,'Booking Guest Information'!$B$21:$AD$170,H$8,FALSE),""),"")</f>
        <v/>
      </c>
      <c r="I59" s="6" t="str">
        <f>IF($C59&lt;&gt;"",IF(VLOOKUP($C59,'Booking Guest Information'!$B$21:$AD$170,I$8,FALSE)&lt;&gt;"",VLOOKUP($C59,'Booking Guest Information'!$B$21:$AD$170,I$8,FALSE),""),"")</f>
        <v/>
      </c>
      <c r="J59" s="6" t="str">
        <f>IF($C59&lt;&gt;"",IF(VLOOKUP($C59,'Booking Guest Information'!$B$21:$AD$170,J$8,FALSE)&lt;&gt;"",VLOOKUP($C59,'Booking Guest Information'!$B$21:$AD$170,J$8,FALSE),""),"")</f>
        <v/>
      </c>
      <c r="K59" s="81" t="str">
        <f>IF($C59&lt;&gt;"",IF(VLOOKUP($C59,'Booking Guest Information'!$B$21:$AD$170,K$8,FALSE)&lt;&gt;"",VLOOKUP($C59,'Booking Guest Information'!$B$21:$AD$170,K$8,FALSE),""),"")</f>
        <v/>
      </c>
      <c r="L59" s="8" t="str">
        <f>IF($C59&lt;&gt;"",IF(VLOOKUP($C59,'Booking Guest Information'!$B$21:$AD$170,L$8,FALSE)&lt;&gt;"",VLOOKUP($C59,'Booking Guest Information'!$B$21:$AD$170,L$8,FALSE),""),"")</f>
        <v/>
      </c>
      <c r="M59" s="81" t="str">
        <f>IF($C59&lt;&gt;"",IF(VLOOKUP($C59,'Booking Guest Information'!$B$21:$AD$170,M$8,FALSE)&lt;&gt;"",VLOOKUP($C59,'Booking Guest Information'!$B$21:$AD$170,M$8,FALSE),""),"")</f>
        <v/>
      </c>
      <c r="N59" s="6" t="str">
        <f>IF($C59&lt;&gt;"",IF(VLOOKUP($C59,'Booking Guest Information'!$B$21:$AD$170,N$8,FALSE)&lt;&gt;"",VLOOKUP($C59,'Booking Guest Information'!$B$21:$AD$170,N$8,FALSE),""),"")</f>
        <v/>
      </c>
      <c r="O59" s="6" t="str">
        <f>IF($C59&lt;&gt;"",IF(VLOOKUP($C59,'Booking Guest Information'!$B$21:$AD$170,O$8,FALSE)&lt;&gt;"",VLOOKUP($C59,'Booking Guest Information'!$B$21:$AD$170,O$8,FALSE),""),"")</f>
        <v/>
      </c>
      <c r="P59" s="6" t="str">
        <f>IF($C59&lt;&gt;"",IF(VLOOKUP($C59,'Booking Guest Information'!$B$21:$AD$170,P$8,FALSE)&lt;&gt;"",VLOOKUP($C59,'Booking Guest Information'!$B$21:$AD$170,P$8,FALSE),""),"")</f>
        <v/>
      </c>
      <c r="Q59" s="6" t="str">
        <f>IF($C59&lt;&gt;"",IF(VLOOKUP($C59,'Booking Guest Information'!$B$21:$AD$170,Q$8,FALSE)&lt;&gt;"",VLOOKUP($C59,'Booking Guest Information'!$B$21:$AD$170,Q$8,FALSE),""),"")</f>
        <v/>
      </c>
      <c r="R59" s="6" t="str">
        <f>IF($C59&lt;&gt;"",IF(VLOOKUP($C59,'Booking Guest Information'!$B$21:$AD$170,R$8,FALSE)&lt;&gt;"",VLOOKUP($C59,'Booking Guest Information'!$B$21:$AD$170,R$8,FALSE),""),"")</f>
        <v/>
      </c>
      <c r="S59" s="6" t="str">
        <f>IF($C59&lt;&gt;"",IF(VLOOKUP($C59,'Booking Guest Information'!$B$21:$AD$170,S$8,FALSE)&lt;&gt;"",VLOOKUP($C59,'Booking Guest Information'!$B$21:$AD$170,S$8,FALSE),""),"")</f>
        <v/>
      </c>
      <c r="T59" s="6" t="str">
        <f>IF($C59&lt;&gt;"",IF(VLOOKUP($C59,'Booking Guest Information'!$B$21:$AD$170,T$8,FALSE)&lt;&gt;"",VLOOKUP($C59,'Booking Guest Information'!$B$21:$AD$170,T$8,FALSE),""),"")</f>
        <v/>
      </c>
      <c r="U59" s="6" t="str">
        <f>IF($C59&lt;&gt;"",IF(VLOOKUP($C59,'Booking Guest Information'!$B$21:$AD$170,U$8,FALSE)&lt;&gt;"",VLOOKUP($C59,'Booking Guest Information'!$B$21:$AD$170,U$8,FALSE),""),"")</f>
        <v/>
      </c>
      <c r="V59" s="6" t="str">
        <f>IF($C59&lt;&gt;"",IF(VLOOKUP($C59,'Booking Guest Information'!$B$21:$AD$170,V$8,FALSE)&lt;&gt;"",VLOOKUP($C59,'Booking Guest Information'!$B$21:$AD$170,V$8,FALSE),""),"")</f>
        <v/>
      </c>
      <c r="W59" s="6" t="str">
        <f>IF($C59&lt;&gt;"",IF(VLOOKUP($C59,'Booking Guest Information'!$B$21:$AD$170,W$8,FALSE)&lt;&gt;"",VLOOKUP($C59,'Booking Guest Information'!$B$21:$AD$170,W$8,FALSE),""),"")</f>
        <v/>
      </c>
      <c r="X59" s="6" t="str">
        <f>IF($C59&lt;&gt;"",IF(VLOOKUP($C59,'Booking Guest Information'!$B$21:$AD$170,X$8,FALSE)&lt;&gt;"",VLOOKUP($C59,'Booking Guest Information'!$B$21:$AD$170,X$8,FALSE),""),"")</f>
        <v/>
      </c>
      <c r="Y59" s="6" t="str">
        <f>IF($C59&lt;&gt;"",IF(VLOOKUP($C59,'Booking Guest Information'!$B$21:$AD$170,Y$8,FALSE)&lt;&gt;"",VLOOKUP($C59,'Booking Guest Information'!$B$21:$AD$170,Y$8,FALSE),""),"")</f>
        <v/>
      </c>
      <c r="Z59" s="6" t="str">
        <f>IF($C59&lt;&gt;"",IF(VLOOKUP($C59,'Booking Guest Information'!$B$21:$AD$170,Z$8,FALSE)&lt;&gt;"",VLOOKUP($C59,'Booking Guest Information'!$B$21:$AD$170,Z$8,FALSE),""),"")</f>
        <v/>
      </c>
      <c r="AA59" s="6" t="str">
        <f>IF($C59&lt;&gt;"",IF(VLOOKUP($C59,'Booking Guest Information'!$B$21:$AD$170,AA$8,FALSE)&lt;&gt;"",VLOOKUP($C59,'Booking Guest Information'!$B$21:$AD$170,AA$8,FALSE),""),"")</f>
        <v/>
      </c>
      <c r="AB59" s="6" t="str">
        <f>IF($C59&lt;&gt;"",IF(VLOOKUP($C59,'Booking Guest Information'!$B$21:$AD$170,AB$8,FALSE)&lt;&gt;"",VLOOKUP($C59,'Booking Guest Information'!$B$21:$AD$170,AB$8,FALSE),""),"")</f>
        <v/>
      </c>
    </row>
    <row r="60" spans="3:28" x14ac:dyDescent="0.3">
      <c r="C60" s="140" t="str">
        <f t="shared" si="2"/>
        <v/>
      </c>
      <c r="D60" s="6" t="str">
        <f>IF($C60&lt;&gt;"",IF(VLOOKUP($C60,'Booking Guest Information'!$B$21:$AD$170,D$8,FALSE)&lt;&gt;"",VLOOKUP($C60,'Booking Guest Information'!$B$21:$AD$170,D$8,FALSE),""),"")</f>
        <v/>
      </c>
      <c r="E60" s="6" t="str">
        <f>IF($C60&lt;&gt;"",IF(VLOOKUP($C60,'Booking Guest Information'!$B$21:$AD$170,E$8,FALSE)&lt;&gt;"",VLOOKUP($C60,'Booking Guest Information'!$B$21:$AD$170,E$8,FALSE),""),"")</f>
        <v/>
      </c>
      <c r="F60" s="6" t="str">
        <f>IF($C60&lt;&gt;"",IF(VLOOKUP($C60,'Booking Guest Information'!$B$21:$AD$170,F$8,FALSE)&lt;&gt;"",VLOOKUP($C60,'Booking Guest Information'!$B$21:$AD$170,F$8,FALSE),""),"")</f>
        <v/>
      </c>
      <c r="G60" s="81" t="str">
        <f>IF($C60&lt;&gt;"",IF(VLOOKUP($C60,'Booking Guest Information'!$B$21:$AD$170,G$8,FALSE)&lt;&gt;"",VLOOKUP($C60,'Booking Guest Information'!$B$21:$AD$170,G$8,FALSE),""),"")</f>
        <v/>
      </c>
      <c r="H60" s="6" t="str">
        <f>IF($C60&lt;&gt;"",IF(VLOOKUP($C60,'Booking Guest Information'!$B$21:$AD$170,H$8,FALSE)&lt;&gt;"",VLOOKUP($C60,'Booking Guest Information'!$B$21:$AD$170,H$8,FALSE),""),"")</f>
        <v/>
      </c>
      <c r="I60" s="6" t="str">
        <f>IF($C60&lt;&gt;"",IF(VLOOKUP($C60,'Booking Guest Information'!$B$21:$AD$170,I$8,FALSE)&lt;&gt;"",VLOOKUP($C60,'Booking Guest Information'!$B$21:$AD$170,I$8,FALSE),""),"")</f>
        <v/>
      </c>
      <c r="J60" s="6" t="str">
        <f>IF($C60&lt;&gt;"",IF(VLOOKUP($C60,'Booking Guest Information'!$B$21:$AD$170,J$8,FALSE)&lt;&gt;"",VLOOKUP($C60,'Booking Guest Information'!$B$21:$AD$170,J$8,FALSE),""),"")</f>
        <v/>
      </c>
      <c r="K60" s="81" t="str">
        <f>IF($C60&lt;&gt;"",IF(VLOOKUP($C60,'Booking Guest Information'!$B$21:$AD$170,K$8,FALSE)&lt;&gt;"",VLOOKUP($C60,'Booking Guest Information'!$B$21:$AD$170,K$8,FALSE),""),"")</f>
        <v/>
      </c>
      <c r="L60" s="8" t="str">
        <f>IF($C60&lt;&gt;"",IF(VLOOKUP($C60,'Booking Guest Information'!$B$21:$AD$170,L$8,FALSE)&lt;&gt;"",VLOOKUP($C60,'Booking Guest Information'!$B$21:$AD$170,L$8,FALSE),""),"")</f>
        <v/>
      </c>
      <c r="M60" s="81" t="str">
        <f>IF($C60&lt;&gt;"",IF(VLOOKUP($C60,'Booking Guest Information'!$B$21:$AD$170,M$8,FALSE)&lt;&gt;"",VLOOKUP($C60,'Booking Guest Information'!$B$21:$AD$170,M$8,FALSE),""),"")</f>
        <v/>
      </c>
      <c r="N60" s="6" t="str">
        <f>IF($C60&lt;&gt;"",IF(VLOOKUP($C60,'Booking Guest Information'!$B$21:$AD$170,N$8,FALSE)&lt;&gt;"",VLOOKUP($C60,'Booking Guest Information'!$B$21:$AD$170,N$8,FALSE),""),"")</f>
        <v/>
      </c>
      <c r="O60" s="6" t="str">
        <f>IF($C60&lt;&gt;"",IF(VLOOKUP($C60,'Booking Guest Information'!$B$21:$AD$170,O$8,FALSE)&lt;&gt;"",VLOOKUP($C60,'Booking Guest Information'!$B$21:$AD$170,O$8,FALSE),""),"")</f>
        <v/>
      </c>
      <c r="P60" s="6" t="str">
        <f>IF($C60&lt;&gt;"",IF(VLOOKUP($C60,'Booking Guest Information'!$B$21:$AD$170,P$8,FALSE)&lt;&gt;"",VLOOKUP($C60,'Booking Guest Information'!$B$21:$AD$170,P$8,FALSE),""),"")</f>
        <v/>
      </c>
      <c r="Q60" s="6" t="str">
        <f>IF($C60&lt;&gt;"",IF(VLOOKUP($C60,'Booking Guest Information'!$B$21:$AD$170,Q$8,FALSE)&lt;&gt;"",VLOOKUP($C60,'Booking Guest Information'!$B$21:$AD$170,Q$8,FALSE),""),"")</f>
        <v/>
      </c>
      <c r="R60" s="6" t="str">
        <f>IF($C60&lt;&gt;"",IF(VLOOKUP($C60,'Booking Guest Information'!$B$21:$AD$170,R$8,FALSE)&lt;&gt;"",VLOOKUP($C60,'Booking Guest Information'!$B$21:$AD$170,R$8,FALSE),""),"")</f>
        <v/>
      </c>
      <c r="S60" s="6" t="str">
        <f>IF($C60&lt;&gt;"",IF(VLOOKUP($C60,'Booking Guest Information'!$B$21:$AD$170,S$8,FALSE)&lt;&gt;"",VLOOKUP($C60,'Booking Guest Information'!$B$21:$AD$170,S$8,FALSE),""),"")</f>
        <v/>
      </c>
      <c r="T60" s="6" t="str">
        <f>IF($C60&lt;&gt;"",IF(VLOOKUP($C60,'Booking Guest Information'!$B$21:$AD$170,T$8,FALSE)&lt;&gt;"",VLOOKUP($C60,'Booking Guest Information'!$B$21:$AD$170,T$8,FALSE),""),"")</f>
        <v/>
      </c>
      <c r="U60" s="6" t="str">
        <f>IF($C60&lt;&gt;"",IF(VLOOKUP($C60,'Booking Guest Information'!$B$21:$AD$170,U$8,FALSE)&lt;&gt;"",VLOOKUP($C60,'Booking Guest Information'!$B$21:$AD$170,U$8,FALSE),""),"")</f>
        <v/>
      </c>
      <c r="V60" s="6" t="str">
        <f>IF($C60&lt;&gt;"",IF(VLOOKUP($C60,'Booking Guest Information'!$B$21:$AD$170,V$8,FALSE)&lt;&gt;"",VLOOKUP($C60,'Booking Guest Information'!$B$21:$AD$170,V$8,FALSE),""),"")</f>
        <v/>
      </c>
      <c r="W60" s="6" t="str">
        <f>IF($C60&lt;&gt;"",IF(VLOOKUP($C60,'Booking Guest Information'!$B$21:$AD$170,W$8,FALSE)&lt;&gt;"",VLOOKUP($C60,'Booking Guest Information'!$B$21:$AD$170,W$8,FALSE),""),"")</f>
        <v/>
      </c>
      <c r="X60" s="6" t="str">
        <f>IF($C60&lt;&gt;"",IF(VLOOKUP($C60,'Booking Guest Information'!$B$21:$AD$170,X$8,FALSE)&lt;&gt;"",VLOOKUP($C60,'Booking Guest Information'!$B$21:$AD$170,X$8,FALSE),""),"")</f>
        <v/>
      </c>
      <c r="Y60" s="6" t="str">
        <f>IF($C60&lt;&gt;"",IF(VLOOKUP($C60,'Booking Guest Information'!$B$21:$AD$170,Y$8,FALSE)&lt;&gt;"",VLOOKUP($C60,'Booking Guest Information'!$B$21:$AD$170,Y$8,FALSE),""),"")</f>
        <v/>
      </c>
      <c r="Z60" s="6" t="str">
        <f>IF($C60&lt;&gt;"",IF(VLOOKUP($C60,'Booking Guest Information'!$B$21:$AD$170,Z$8,FALSE)&lt;&gt;"",VLOOKUP($C60,'Booking Guest Information'!$B$21:$AD$170,Z$8,FALSE),""),"")</f>
        <v/>
      </c>
      <c r="AA60" s="6" t="str">
        <f>IF($C60&lt;&gt;"",IF(VLOOKUP($C60,'Booking Guest Information'!$B$21:$AD$170,AA$8,FALSE)&lt;&gt;"",VLOOKUP($C60,'Booking Guest Information'!$B$21:$AD$170,AA$8,FALSE),""),"")</f>
        <v/>
      </c>
      <c r="AB60" s="6" t="str">
        <f>IF($C60&lt;&gt;"",IF(VLOOKUP($C60,'Booking Guest Information'!$B$21:$AD$170,AB$8,FALSE)&lt;&gt;"",VLOOKUP($C60,'Booking Guest Information'!$B$21:$AD$170,AB$8,FALSE),""),"")</f>
        <v/>
      </c>
    </row>
    <row r="61" spans="3:28" x14ac:dyDescent="0.3">
      <c r="C61" s="140" t="str">
        <f t="shared" si="2"/>
        <v/>
      </c>
      <c r="D61" s="6" t="str">
        <f>IF($C61&lt;&gt;"",IF(VLOOKUP($C61,'Booking Guest Information'!$B$21:$AD$170,D$8,FALSE)&lt;&gt;"",VLOOKUP($C61,'Booking Guest Information'!$B$21:$AD$170,D$8,FALSE),""),"")</f>
        <v/>
      </c>
      <c r="E61" s="6" t="str">
        <f>IF($C61&lt;&gt;"",IF(VLOOKUP($C61,'Booking Guest Information'!$B$21:$AD$170,E$8,FALSE)&lt;&gt;"",VLOOKUP($C61,'Booking Guest Information'!$B$21:$AD$170,E$8,FALSE),""),"")</f>
        <v/>
      </c>
      <c r="F61" s="6" t="str">
        <f>IF($C61&lt;&gt;"",IF(VLOOKUP($C61,'Booking Guest Information'!$B$21:$AD$170,F$8,FALSE)&lt;&gt;"",VLOOKUP($C61,'Booking Guest Information'!$B$21:$AD$170,F$8,FALSE),""),"")</f>
        <v/>
      </c>
      <c r="G61" s="81" t="str">
        <f>IF($C61&lt;&gt;"",IF(VLOOKUP($C61,'Booking Guest Information'!$B$21:$AD$170,G$8,FALSE)&lt;&gt;"",VLOOKUP($C61,'Booking Guest Information'!$B$21:$AD$170,G$8,FALSE),""),"")</f>
        <v/>
      </c>
      <c r="H61" s="6" t="str">
        <f>IF($C61&lt;&gt;"",IF(VLOOKUP($C61,'Booking Guest Information'!$B$21:$AD$170,H$8,FALSE)&lt;&gt;"",VLOOKUP($C61,'Booking Guest Information'!$B$21:$AD$170,H$8,FALSE),""),"")</f>
        <v/>
      </c>
      <c r="I61" s="6" t="str">
        <f>IF($C61&lt;&gt;"",IF(VLOOKUP($C61,'Booking Guest Information'!$B$21:$AD$170,I$8,FALSE)&lt;&gt;"",VLOOKUP($C61,'Booking Guest Information'!$B$21:$AD$170,I$8,FALSE),""),"")</f>
        <v/>
      </c>
      <c r="J61" s="6" t="str">
        <f>IF($C61&lt;&gt;"",IF(VLOOKUP($C61,'Booking Guest Information'!$B$21:$AD$170,J$8,FALSE)&lt;&gt;"",VLOOKUP($C61,'Booking Guest Information'!$B$21:$AD$170,J$8,FALSE),""),"")</f>
        <v/>
      </c>
      <c r="K61" s="81" t="str">
        <f>IF($C61&lt;&gt;"",IF(VLOOKUP($C61,'Booking Guest Information'!$B$21:$AD$170,K$8,FALSE)&lt;&gt;"",VLOOKUP($C61,'Booking Guest Information'!$B$21:$AD$170,K$8,FALSE),""),"")</f>
        <v/>
      </c>
      <c r="L61" s="8" t="str">
        <f>IF($C61&lt;&gt;"",IF(VLOOKUP($C61,'Booking Guest Information'!$B$21:$AD$170,L$8,FALSE)&lt;&gt;"",VLOOKUP($C61,'Booking Guest Information'!$B$21:$AD$170,L$8,FALSE),""),"")</f>
        <v/>
      </c>
      <c r="M61" s="81" t="str">
        <f>IF($C61&lt;&gt;"",IF(VLOOKUP($C61,'Booking Guest Information'!$B$21:$AD$170,M$8,FALSE)&lt;&gt;"",VLOOKUP($C61,'Booking Guest Information'!$B$21:$AD$170,M$8,FALSE),""),"")</f>
        <v/>
      </c>
      <c r="N61" s="6" t="str">
        <f>IF($C61&lt;&gt;"",IF(VLOOKUP($C61,'Booking Guest Information'!$B$21:$AD$170,N$8,FALSE)&lt;&gt;"",VLOOKUP($C61,'Booking Guest Information'!$B$21:$AD$170,N$8,FALSE),""),"")</f>
        <v/>
      </c>
      <c r="O61" s="6" t="str">
        <f>IF($C61&lt;&gt;"",IF(VLOOKUP($C61,'Booking Guest Information'!$B$21:$AD$170,O$8,FALSE)&lt;&gt;"",VLOOKUP($C61,'Booking Guest Information'!$B$21:$AD$170,O$8,FALSE),""),"")</f>
        <v/>
      </c>
      <c r="P61" s="6" t="str">
        <f>IF($C61&lt;&gt;"",IF(VLOOKUP($C61,'Booking Guest Information'!$B$21:$AD$170,P$8,FALSE)&lt;&gt;"",VLOOKUP($C61,'Booking Guest Information'!$B$21:$AD$170,P$8,FALSE),""),"")</f>
        <v/>
      </c>
      <c r="Q61" s="6" t="str">
        <f>IF($C61&lt;&gt;"",IF(VLOOKUP($C61,'Booking Guest Information'!$B$21:$AD$170,Q$8,FALSE)&lt;&gt;"",VLOOKUP($C61,'Booking Guest Information'!$B$21:$AD$170,Q$8,FALSE),""),"")</f>
        <v/>
      </c>
      <c r="R61" s="6" t="str">
        <f>IF($C61&lt;&gt;"",IF(VLOOKUP($C61,'Booking Guest Information'!$B$21:$AD$170,R$8,FALSE)&lt;&gt;"",VLOOKUP($C61,'Booking Guest Information'!$B$21:$AD$170,R$8,FALSE),""),"")</f>
        <v/>
      </c>
      <c r="S61" s="6" t="str">
        <f>IF($C61&lt;&gt;"",IF(VLOOKUP($C61,'Booking Guest Information'!$B$21:$AD$170,S$8,FALSE)&lt;&gt;"",VLOOKUP($C61,'Booking Guest Information'!$B$21:$AD$170,S$8,FALSE),""),"")</f>
        <v/>
      </c>
      <c r="T61" s="6" t="str">
        <f>IF($C61&lt;&gt;"",IF(VLOOKUP($C61,'Booking Guest Information'!$B$21:$AD$170,T$8,FALSE)&lt;&gt;"",VLOOKUP($C61,'Booking Guest Information'!$B$21:$AD$170,T$8,FALSE),""),"")</f>
        <v/>
      </c>
      <c r="U61" s="6" t="str">
        <f>IF($C61&lt;&gt;"",IF(VLOOKUP($C61,'Booking Guest Information'!$B$21:$AD$170,U$8,FALSE)&lt;&gt;"",VLOOKUP($C61,'Booking Guest Information'!$B$21:$AD$170,U$8,FALSE),""),"")</f>
        <v/>
      </c>
      <c r="V61" s="6" t="str">
        <f>IF($C61&lt;&gt;"",IF(VLOOKUP($C61,'Booking Guest Information'!$B$21:$AD$170,V$8,FALSE)&lt;&gt;"",VLOOKUP($C61,'Booking Guest Information'!$B$21:$AD$170,V$8,FALSE),""),"")</f>
        <v/>
      </c>
      <c r="W61" s="6" t="str">
        <f>IF($C61&lt;&gt;"",IF(VLOOKUP($C61,'Booking Guest Information'!$B$21:$AD$170,W$8,FALSE)&lt;&gt;"",VLOOKUP($C61,'Booking Guest Information'!$B$21:$AD$170,W$8,FALSE),""),"")</f>
        <v/>
      </c>
      <c r="X61" s="6" t="str">
        <f>IF($C61&lt;&gt;"",IF(VLOOKUP($C61,'Booking Guest Information'!$B$21:$AD$170,X$8,FALSE)&lt;&gt;"",VLOOKUP($C61,'Booking Guest Information'!$B$21:$AD$170,X$8,FALSE),""),"")</f>
        <v/>
      </c>
      <c r="Y61" s="6" t="str">
        <f>IF($C61&lt;&gt;"",IF(VLOOKUP($C61,'Booking Guest Information'!$B$21:$AD$170,Y$8,FALSE)&lt;&gt;"",VLOOKUP($C61,'Booking Guest Information'!$B$21:$AD$170,Y$8,FALSE),""),"")</f>
        <v/>
      </c>
      <c r="Z61" s="6" t="str">
        <f>IF($C61&lt;&gt;"",IF(VLOOKUP($C61,'Booking Guest Information'!$B$21:$AD$170,Z$8,FALSE)&lt;&gt;"",VLOOKUP($C61,'Booking Guest Information'!$B$21:$AD$170,Z$8,FALSE),""),"")</f>
        <v/>
      </c>
      <c r="AA61" s="6" t="str">
        <f>IF($C61&lt;&gt;"",IF(VLOOKUP($C61,'Booking Guest Information'!$B$21:$AD$170,AA$8,FALSE)&lt;&gt;"",VLOOKUP($C61,'Booking Guest Information'!$B$21:$AD$170,AA$8,FALSE),""),"")</f>
        <v/>
      </c>
      <c r="AB61" s="6" t="str">
        <f>IF($C61&lt;&gt;"",IF(VLOOKUP($C61,'Booking Guest Information'!$B$21:$AD$170,AB$8,FALSE)&lt;&gt;"",VLOOKUP($C61,'Booking Guest Information'!$B$21:$AD$170,AB$8,FALSE),""),"")</f>
        <v/>
      </c>
    </row>
    <row r="62" spans="3:28" x14ac:dyDescent="0.3">
      <c r="C62" s="140" t="str">
        <f t="shared" si="2"/>
        <v/>
      </c>
      <c r="D62" s="6" t="str">
        <f>IF($C62&lt;&gt;"",IF(VLOOKUP($C62,'Booking Guest Information'!$B$21:$AD$170,D$8,FALSE)&lt;&gt;"",VLOOKUP($C62,'Booking Guest Information'!$B$21:$AD$170,D$8,FALSE),""),"")</f>
        <v/>
      </c>
      <c r="E62" s="6" t="str">
        <f>IF($C62&lt;&gt;"",IF(VLOOKUP($C62,'Booking Guest Information'!$B$21:$AD$170,E$8,FALSE)&lt;&gt;"",VLOOKUP($C62,'Booking Guest Information'!$B$21:$AD$170,E$8,FALSE),""),"")</f>
        <v/>
      </c>
      <c r="F62" s="6" t="str">
        <f>IF($C62&lt;&gt;"",IF(VLOOKUP($C62,'Booking Guest Information'!$B$21:$AD$170,F$8,FALSE)&lt;&gt;"",VLOOKUP($C62,'Booking Guest Information'!$B$21:$AD$170,F$8,FALSE),""),"")</f>
        <v/>
      </c>
      <c r="G62" s="81" t="str">
        <f>IF($C62&lt;&gt;"",IF(VLOOKUP($C62,'Booking Guest Information'!$B$21:$AD$170,G$8,FALSE)&lt;&gt;"",VLOOKUP($C62,'Booking Guest Information'!$B$21:$AD$170,G$8,FALSE),""),"")</f>
        <v/>
      </c>
      <c r="H62" s="6" t="str">
        <f>IF($C62&lt;&gt;"",IF(VLOOKUP($C62,'Booking Guest Information'!$B$21:$AD$170,H$8,FALSE)&lt;&gt;"",VLOOKUP($C62,'Booking Guest Information'!$B$21:$AD$170,H$8,FALSE),""),"")</f>
        <v/>
      </c>
      <c r="I62" s="6" t="str">
        <f>IF($C62&lt;&gt;"",IF(VLOOKUP($C62,'Booking Guest Information'!$B$21:$AD$170,I$8,FALSE)&lt;&gt;"",VLOOKUP($C62,'Booking Guest Information'!$B$21:$AD$170,I$8,FALSE),""),"")</f>
        <v/>
      </c>
      <c r="J62" s="6" t="str">
        <f>IF($C62&lt;&gt;"",IF(VLOOKUP($C62,'Booking Guest Information'!$B$21:$AD$170,J$8,FALSE)&lt;&gt;"",VLOOKUP($C62,'Booking Guest Information'!$B$21:$AD$170,J$8,FALSE),""),"")</f>
        <v/>
      </c>
      <c r="K62" s="81" t="str">
        <f>IF($C62&lt;&gt;"",IF(VLOOKUP($C62,'Booking Guest Information'!$B$21:$AD$170,K$8,FALSE)&lt;&gt;"",VLOOKUP($C62,'Booking Guest Information'!$B$21:$AD$170,K$8,FALSE),""),"")</f>
        <v/>
      </c>
      <c r="L62" s="8" t="str">
        <f>IF($C62&lt;&gt;"",IF(VLOOKUP($C62,'Booking Guest Information'!$B$21:$AD$170,L$8,FALSE)&lt;&gt;"",VLOOKUP($C62,'Booking Guest Information'!$B$21:$AD$170,L$8,FALSE),""),"")</f>
        <v/>
      </c>
      <c r="M62" s="81" t="str">
        <f>IF($C62&lt;&gt;"",IF(VLOOKUP($C62,'Booking Guest Information'!$B$21:$AD$170,M$8,FALSE)&lt;&gt;"",VLOOKUP($C62,'Booking Guest Information'!$B$21:$AD$170,M$8,FALSE),""),"")</f>
        <v/>
      </c>
      <c r="N62" s="6" t="str">
        <f>IF($C62&lt;&gt;"",IF(VLOOKUP($C62,'Booking Guest Information'!$B$21:$AD$170,N$8,FALSE)&lt;&gt;"",VLOOKUP($C62,'Booking Guest Information'!$B$21:$AD$170,N$8,FALSE),""),"")</f>
        <v/>
      </c>
      <c r="O62" s="6" t="str">
        <f>IF($C62&lt;&gt;"",IF(VLOOKUP($C62,'Booking Guest Information'!$B$21:$AD$170,O$8,FALSE)&lt;&gt;"",VLOOKUP($C62,'Booking Guest Information'!$B$21:$AD$170,O$8,FALSE),""),"")</f>
        <v/>
      </c>
      <c r="P62" s="6" t="str">
        <f>IF($C62&lt;&gt;"",IF(VLOOKUP($C62,'Booking Guest Information'!$B$21:$AD$170,P$8,FALSE)&lt;&gt;"",VLOOKUP($C62,'Booking Guest Information'!$B$21:$AD$170,P$8,FALSE),""),"")</f>
        <v/>
      </c>
      <c r="Q62" s="6" t="str">
        <f>IF($C62&lt;&gt;"",IF(VLOOKUP($C62,'Booking Guest Information'!$B$21:$AD$170,Q$8,FALSE)&lt;&gt;"",VLOOKUP($C62,'Booking Guest Information'!$B$21:$AD$170,Q$8,FALSE),""),"")</f>
        <v/>
      </c>
      <c r="R62" s="6" t="str">
        <f>IF($C62&lt;&gt;"",IF(VLOOKUP($C62,'Booking Guest Information'!$B$21:$AD$170,R$8,FALSE)&lt;&gt;"",VLOOKUP($C62,'Booking Guest Information'!$B$21:$AD$170,R$8,FALSE),""),"")</f>
        <v/>
      </c>
      <c r="S62" s="6" t="str">
        <f>IF($C62&lt;&gt;"",IF(VLOOKUP($C62,'Booking Guest Information'!$B$21:$AD$170,S$8,FALSE)&lt;&gt;"",VLOOKUP($C62,'Booking Guest Information'!$B$21:$AD$170,S$8,FALSE),""),"")</f>
        <v/>
      </c>
      <c r="T62" s="6" t="str">
        <f>IF($C62&lt;&gt;"",IF(VLOOKUP($C62,'Booking Guest Information'!$B$21:$AD$170,T$8,FALSE)&lt;&gt;"",VLOOKUP($C62,'Booking Guest Information'!$B$21:$AD$170,T$8,FALSE),""),"")</f>
        <v/>
      </c>
      <c r="U62" s="6" t="str">
        <f>IF($C62&lt;&gt;"",IF(VLOOKUP($C62,'Booking Guest Information'!$B$21:$AD$170,U$8,FALSE)&lt;&gt;"",VLOOKUP($C62,'Booking Guest Information'!$B$21:$AD$170,U$8,FALSE),""),"")</f>
        <v/>
      </c>
      <c r="V62" s="6" t="str">
        <f>IF($C62&lt;&gt;"",IF(VLOOKUP($C62,'Booking Guest Information'!$B$21:$AD$170,V$8,FALSE)&lt;&gt;"",VLOOKUP($C62,'Booking Guest Information'!$B$21:$AD$170,V$8,FALSE),""),"")</f>
        <v/>
      </c>
      <c r="W62" s="6" t="str">
        <f>IF($C62&lt;&gt;"",IF(VLOOKUP($C62,'Booking Guest Information'!$B$21:$AD$170,W$8,FALSE)&lt;&gt;"",VLOOKUP($C62,'Booking Guest Information'!$B$21:$AD$170,W$8,FALSE),""),"")</f>
        <v/>
      </c>
      <c r="X62" s="6" t="str">
        <f>IF($C62&lt;&gt;"",IF(VLOOKUP($C62,'Booking Guest Information'!$B$21:$AD$170,X$8,FALSE)&lt;&gt;"",VLOOKUP($C62,'Booking Guest Information'!$B$21:$AD$170,X$8,FALSE),""),"")</f>
        <v/>
      </c>
      <c r="Y62" s="6" t="str">
        <f>IF($C62&lt;&gt;"",IF(VLOOKUP($C62,'Booking Guest Information'!$B$21:$AD$170,Y$8,FALSE)&lt;&gt;"",VLOOKUP($C62,'Booking Guest Information'!$B$21:$AD$170,Y$8,FALSE),""),"")</f>
        <v/>
      </c>
      <c r="Z62" s="6" t="str">
        <f>IF($C62&lt;&gt;"",IF(VLOOKUP($C62,'Booking Guest Information'!$B$21:$AD$170,Z$8,FALSE)&lt;&gt;"",VLOOKUP($C62,'Booking Guest Information'!$B$21:$AD$170,Z$8,FALSE),""),"")</f>
        <v/>
      </c>
      <c r="AA62" s="6" t="str">
        <f>IF($C62&lt;&gt;"",IF(VLOOKUP($C62,'Booking Guest Information'!$B$21:$AD$170,AA$8,FALSE)&lt;&gt;"",VLOOKUP($C62,'Booking Guest Information'!$B$21:$AD$170,AA$8,FALSE),""),"")</f>
        <v/>
      </c>
      <c r="AB62" s="6" t="str">
        <f>IF($C62&lt;&gt;"",IF(VLOOKUP($C62,'Booking Guest Information'!$B$21:$AD$170,AB$8,FALSE)&lt;&gt;"",VLOOKUP($C62,'Booking Guest Information'!$B$21:$AD$170,AB$8,FALSE),""),"")</f>
        <v/>
      </c>
    </row>
    <row r="63" spans="3:28" x14ac:dyDescent="0.3">
      <c r="C63" s="140" t="str">
        <f t="shared" si="2"/>
        <v/>
      </c>
      <c r="D63" s="6" t="str">
        <f>IF($C63&lt;&gt;"",IF(VLOOKUP($C63,'Booking Guest Information'!$B$21:$AD$170,D$8,FALSE)&lt;&gt;"",VLOOKUP($C63,'Booking Guest Information'!$B$21:$AD$170,D$8,FALSE),""),"")</f>
        <v/>
      </c>
      <c r="E63" s="6" t="str">
        <f>IF($C63&lt;&gt;"",IF(VLOOKUP($C63,'Booking Guest Information'!$B$21:$AD$170,E$8,FALSE)&lt;&gt;"",VLOOKUP($C63,'Booking Guest Information'!$B$21:$AD$170,E$8,FALSE),""),"")</f>
        <v/>
      </c>
      <c r="F63" s="6" t="str">
        <f>IF($C63&lt;&gt;"",IF(VLOOKUP($C63,'Booking Guest Information'!$B$21:$AD$170,F$8,FALSE)&lt;&gt;"",VLOOKUP($C63,'Booking Guest Information'!$B$21:$AD$170,F$8,FALSE),""),"")</f>
        <v/>
      </c>
      <c r="G63" s="81" t="str">
        <f>IF($C63&lt;&gt;"",IF(VLOOKUP($C63,'Booking Guest Information'!$B$21:$AD$170,G$8,FALSE)&lt;&gt;"",VLOOKUP($C63,'Booking Guest Information'!$B$21:$AD$170,G$8,FALSE),""),"")</f>
        <v/>
      </c>
      <c r="H63" s="6" t="str">
        <f>IF($C63&lt;&gt;"",IF(VLOOKUP($C63,'Booking Guest Information'!$B$21:$AD$170,H$8,FALSE)&lt;&gt;"",VLOOKUP($C63,'Booking Guest Information'!$B$21:$AD$170,H$8,FALSE),""),"")</f>
        <v/>
      </c>
      <c r="I63" s="6" t="str">
        <f>IF($C63&lt;&gt;"",IF(VLOOKUP($C63,'Booking Guest Information'!$B$21:$AD$170,I$8,FALSE)&lt;&gt;"",VLOOKUP($C63,'Booking Guest Information'!$B$21:$AD$170,I$8,FALSE),""),"")</f>
        <v/>
      </c>
      <c r="J63" s="6" t="str">
        <f>IF($C63&lt;&gt;"",IF(VLOOKUP($C63,'Booking Guest Information'!$B$21:$AD$170,J$8,FALSE)&lt;&gt;"",VLOOKUP($C63,'Booking Guest Information'!$B$21:$AD$170,J$8,FALSE),""),"")</f>
        <v/>
      </c>
      <c r="K63" s="81" t="str">
        <f>IF($C63&lt;&gt;"",IF(VLOOKUP($C63,'Booking Guest Information'!$B$21:$AD$170,K$8,FALSE)&lt;&gt;"",VLOOKUP($C63,'Booking Guest Information'!$B$21:$AD$170,K$8,FALSE),""),"")</f>
        <v/>
      </c>
      <c r="L63" s="8" t="str">
        <f>IF($C63&lt;&gt;"",IF(VLOOKUP($C63,'Booking Guest Information'!$B$21:$AD$170,L$8,FALSE)&lt;&gt;"",VLOOKUP($C63,'Booking Guest Information'!$B$21:$AD$170,L$8,FALSE),""),"")</f>
        <v/>
      </c>
      <c r="M63" s="81" t="str">
        <f>IF($C63&lt;&gt;"",IF(VLOOKUP($C63,'Booking Guest Information'!$B$21:$AD$170,M$8,FALSE)&lt;&gt;"",VLOOKUP($C63,'Booking Guest Information'!$B$21:$AD$170,M$8,FALSE),""),"")</f>
        <v/>
      </c>
      <c r="N63" s="6" t="str">
        <f>IF($C63&lt;&gt;"",IF(VLOOKUP($C63,'Booking Guest Information'!$B$21:$AD$170,N$8,FALSE)&lt;&gt;"",VLOOKUP($C63,'Booking Guest Information'!$B$21:$AD$170,N$8,FALSE),""),"")</f>
        <v/>
      </c>
      <c r="O63" s="6" t="str">
        <f>IF($C63&lt;&gt;"",IF(VLOOKUP($C63,'Booking Guest Information'!$B$21:$AD$170,O$8,FALSE)&lt;&gt;"",VLOOKUP($C63,'Booking Guest Information'!$B$21:$AD$170,O$8,FALSE),""),"")</f>
        <v/>
      </c>
      <c r="P63" s="6" t="str">
        <f>IF($C63&lt;&gt;"",IF(VLOOKUP($C63,'Booking Guest Information'!$B$21:$AD$170,P$8,FALSE)&lt;&gt;"",VLOOKUP($C63,'Booking Guest Information'!$B$21:$AD$170,P$8,FALSE),""),"")</f>
        <v/>
      </c>
      <c r="Q63" s="6" t="str">
        <f>IF($C63&lt;&gt;"",IF(VLOOKUP($C63,'Booking Guest Information'!$B$21:$AD$170,Q$8,FALSE)&lt;&gt;"",VLOOKUP($C63,'Booking Guest Information'!$B$21:$AD$170,Q$8,FALSE),""),"")</f>
        <v/>
      </c>
      <c r="R63" s="6" t="str">
        <f>IF($C63&lt;&gt;"",IF(VLOOKUP($C63,'Booking Guest Information'!$B$21:$AD$170,R$8,FALSE)&lt;&gt;"",VLOOKUP($C63,'Booking Guest Information'!$B$21:$AD$170,R$8,FALSE),""),"")</f>
        <v/>
      </c>
      <c r="S63" s="6" t="str">
        <f>IF($C63&lt;&gt;"",IF(VLOOKUP($C63,'Booking Guest Information'!$B$21:$AD$170,S$8,FALSE)&lt;&gt;"",VLOOKUP($C63,'Booking Guest Information'!$B$21:$AD$170,S$8,FALSE),""),"")</f>
        <v/>
      </c>
      <c r="T63" s="6" t="str">
        <f>IF($C63&lt;&gt;"",IF(VLOOKUP($C63,'Booking Guest Information'!$B$21:$AD$170,T$8,FALSE)&lt;&gt;"",VLOOKUP($C63,'Booking Guest Information'!$B$21:$AD$170,T$8,FALSE),""),"")</f>
        <v/>
      </c>
      <c r="U63" s="6" t="str">
        <f>IF($C63&lt;&gt;"",IF(VLOOKUP($C63,'Booking Guest Information'!$B$21:$AD$170,U$8,FALSE)&lt;&gt;"",VLOOKUP($C63,'Booking Guest Information'!$B$21:$AD$170,U$8,FALSE),""),"")</f>
        <v/>
      </c>
      <c r="V63" s="6" t="str">
        <f>IF($C63&lt;&gt;"",IF(VLOOKUP($C63,'Booking Guest Information'!$B$21:$AD$170,V$8,FALSE)&lt;&gt;"",VLOOKUP($C63,'Booking Guest Information'!$B$21:$AD$170,V$8,FALSE),""),"")</f>
        <v/>
      </c>
      <c r="W63" s="6" t="str">
        <f>IF($C63&lt;&gt;"",IF(VLOOKUP($C63,'Booking Guest Information'!$B$21:$AD$170,W$8,FALSE)&lt;&gt;"",VLOOKUP($C63,'Booking Guest Information'!$B$21:$AD$170,W$8,FALSE),""),"")</f>
        <v/>
      </c>
      <c r="X63" s="6" t="str">
        <f>IF($C63&lt;&gt;"",IF(VLOOKUP($C63,'Booking Guest Information'!$B$21:$AD$170,X$8,FALSE)&lt;&gt;"",VLOOKUP($C63,'Booking Guest Information'!$B$21:$AD$170,X$8,FALSE),""),"")</f>
        <v/>
      </c>
      <c r="Y63" s="6" t="str">
        <f>IF($C63&lt;&gt;"",IF(VLOOKUP($C63,'Booking Guest Information'!$B$21:$AD$170,Y$8,FALSE)&lt;&gt;"",VLOOKUP($C63,'Booking Guest Information'!$B$21:$AD$170,Y$8,FALSE),""),"")</f>
        <v/>
      </c>
      <c r="Z63" s="6" t="str">
        <f>IF($C63&lt;&gt;"",IF(VLOOKUP($C63,'Booking Guest Information'!$B$21:$AD$170,Z$8,FALSE)&lt;&gt;"",VLOOKUP($C63,'Booking Guest Information'!$B$21:$AD$170,Z$8,FALSE),""),"")</f>
        <v/>
      </c>
      <c r="AA63" s="6" t="str">
        <f>IF($C63&lt;&gt;"",IF(VLOOKUP($C63,'Booking Guest Information'!$B$21:$AD$170,AA$8,FALSE)&lt;&gt;"",VLOOKUP($C63,'Booking Guest Information'!$B$21:$AD$170,AA$8,FALSE),""),"")</f>
        <v/>
      </c>
      <c r="AB63" s="6" t="str">
        <f>IF($C63&lt;&gt;"",IF(VLOOKUP($C63,'Booking Guest Information'!$B$21:$AD$170,AB$8,FALSE)&lt;&gt;"",VLOOKUP($C63,'Booking Guest Information'!$B$21:$AD$170,AB$8,FALSE),""),"")</f>
        <v/>
      </c>
    </row>
    <row r="64" spans="3:28" x14ac:dyDescent="0.3">
      <c r="C64" s="140" t="str">
        <f t="shared" si="2"/>
        <v/>
      </c>
      <c r="D64" s="6" t="str">
        <f>IF($C64&lt;&gt;"",IF(VLOOKUP($C64,'Booking Guest Information'!$B$21:$AD$170,D$8,FALSE)&lt;&gt;"",VLOOKUP($C64,'Booking Guest Information'!$B$21:$AD$170,D$8,FALSE),""),"")</f>
        <v/>
      </c>
      <c r="E64" s="6" t="str">
        <f>IF($C64&lt;&gt;"",IF(VLOOKUP($C64,'Booking Guest Information'!$B$21:$AD$170,E$8,FALSE)&lt;&gt;"",VLOOKUP($C64,'Booking Guest Information'!$B$21:$AD$170,E$8,FALSE),""),"")</f>
        <v/>
      </c>
      <c r="F64" s="6" t="str">
        <f>IF($C64&lt;&gt;"",IF(VLOOKUP($C64,'Booking Guest Information'!$B$21:$AD$170,F$8,FALSE)&lt;&gt;"",VLOOKUP($C64,'Booking Guest Information'!$B$21:$AD$170,F$8,FALSE),""),"")</f>
        <v/>
      </c>
      <c r="G64" s="81" t="str">
        <f>IF($C64&lt;&gt;"",IF(VLOOKUP($C64,'Booking Guest Information'!$B$21:$AD$170,G$8,FALSE)&lt;&gt;"",VLOOKUP($C64,'Booking Guest Information'!$B$21:$AD$170,G$8,FALSE),""),"")</f>
        <v/>
      </c>
      <c r="H64" s="6" t="str">
        <f>IF($C64&lt;&gt;"",IF(VLOOKUP($C64,'Booking Guest Information'!$B$21:$AD$170,H$8,FALSE)&lt;&gt;"",VLOOKUP($C64,'Booking Guest Information'!$B$21:$AD$170,H$8,FALSE),""),"")</f>
        <v/>
      </c>
      <c r="I64" s="6" t="str">
        <f>IF($C64&lt;&gt;"",IF(VLOOKUP($C64,'Booking Guest Information'!$B$21:$AD$170,I$8,FALSE)&lt;&gt;"",VLOOKUP($C64,'Booking Guest Information'!$B$21:$AD$170,I$8,FALSE),""),"")</f>
        <v/>
      </c>
      <c r="J64" s="6" t="str">
        <f>IF($C64&lt;&gt;"",IF(VLOOKUP($C64,'Booking Guest Information'!$B$21:$AD$170,J$8,FALSE)&lt;&gt;"",VLOOKUP($C64,'Booking Guest Information'!$B$21:$AD$170,J$8,FALSE),""),"")</f>
        <v/>
      </c>
      <c r="K64" s="81" t="str">
        <f>IF($C64&lt;&gt;"",IF(VLOOKUP($C64,'Booking Guest Information'!$B$21:$AD$170,K$8,FALSE)&lt;&gt;"",VLOOKUP($C64,'Booking Guest Information'!$B$21:$AD$170,K$8,FALSE),""),"")</f>
        <v/>
      </c>
      <c r="L64" s="8" t="str">
        <f>IF($C64&lt;&gt;"",IF(VLOOKUP($C64,'Booking Guest Information'!$B$21:$AD$170,L$8,FALSE)&lt;&gt;"",VLOOKUP($C64,'Booking Guest Information'!$B$21:$AD$170,L$8,FALSE),""),"")</f>
        <v/>
      </c>
      <c r="M64" s="81" t="str">
        <f>IF($C64&lt;&gt;"",IF(VLOOKUP($C64,'Booking Guest Information'!$B$21:$AD$170,M$8,FALSE)&lt;&gt;"",VLOOKUP($C64,'Booking Guest Information'!$B$21:$AD$170,M$8,FALSE),""),"")</f>
        <v/>
      </c>
      <c r="N64" s="6" t="str">
        <f>IF($C64&lt;&gt;"",IF(VLOOKUP($C64,'Booking Guest Information'!$B$21:$AD$170,N$8,FALSE)&lt;&gt;"",VLOOKUP($C64,'Booking Guest Information'!$B$21:$AD$170,N$8,FALSE),""),"")</f>
        <v/>
      </c>
      <c r="O64" s="6" t="str">
        <f>IF($C64&lt;&gt;"",IF(VLOOKUP($C64,'Booking Guest Information'!$B$21:$AD$170,O$8,FALSE)&lt;&gt;"",VLOOKUP($C64,'Booking Guest Information'!$B$21:$AD$170,O$8,FALSE),""),"")</f>
        <v/>
      </c>
      <c r="P64" s="6" t="str">
        <f>IF($C64&lt;&gt;"",IF(VLOOKUP($C64,'Booking Guest Information'!$B$21:$AD$170,P$8,FALSE)&lt;&gt;"",VLOOKUP($C64,'Booking Guest Information'!$B$21:$AD$170,P$8,FALSE),""),"")</f>
        <v/>
      </c>
      <c r="Q64" s="6" t="str">
        <f>IF($C64&lt;&gt;"",IF(VLOOKUP($C64,'Booking Guest Information'!$B$21:$AD$170,Q$8,FALSE)&lt;&gt;"",VLOOKUP($C64,'Booking Guest Information'!$B$21:$AD$170,Q$8,FALSE),""),"")</f>
        <v/>
      </c>
      <c r="R64" s="6" t="str">
        <f>IF($C64&lt;&gt;"",IF(VLOOKUP($C64,'Booking Guest Information'!$B$21:$AD$170,R$8,FALSE)&lt;&gt;"",VLOOKUP($C64,'Booking Guest Information'!$B$21:$AD$170,R$8,FALSE),""),"")</f>
        <v/>
      </c>
      <c r="S64" s="6" t="str">
        <f>IF($C64&lt;&gt;"",IF(VLOOKUP($C64,'Booking Guest Information'!$B$21:$AD$170,S$8,FALSE)&lt;&gt;"",VLOOKUP($C64,'Booking Guest Information'!$B$21:$AD$170,S$8,FALSE),""),"")</f>
        <v/>
      </c>
      <c r="T64" s="6" t="str">
        <f>IF($C64&lt;&gt;"",IF(VLOOKUP($C64,'Booking Guest Information'!$B$21:$AD$170,T$8,FALSE)&lt;&gt;"",VLOOKUP($C64,'Booking Guest Information'!$B$21:$AD$170,T$8,FALSE),""),"")</f>
        <v/>
      </c>
      <c r="U64" s="6" t="str">
        <f>IF($C64&lt;&gt;"",IF(VLOOKUP($C64,'Booking Guest Information'!$B$21:$AD$170,U$8,FALSE)&lt;&gt;"",VLOOKUP($C64,'Booking Guest Information'!$B$21:$AD$170,U$8,FALSE),""),"")</f>
        <v/>
      </c>
      <c r="V64" s="6" t="str">
        <f>IF($C64&lt;&gt;"",IF(VLOOKUP($C64,'Booking Guest Information'!$B$21:$AD$170,V$8,FALSE)&lt;&gt;"",VLOOKUP($C64,'Booking Guest Information'!$B$21:$AD$170,V$8,FALSE),""),"")</f>
        <v/>
      </c>
      <c r="W64" s="6" t="str">
        <f>IF($C64&lt;&gt;"",IF(VLOOKUP($C64,'Booking Guest Information'!$B$21:$AD$170,W$8,FALSE)&lt;&gt;"",VLOOKUP($C64,'Booking Guest Information'!$B$21:$AD$170,W$8,FALSE),""),"")</f>
        <v/>
      </c>
      <c r="X64" s="6" t="str">
        <f>IF($C64&lt;&gt;"",IF(VLOOKUP($C64,'Booking Guest Information'!$B$21:$AD$170,X$8,FALSE)&lt;&gt;"",VLOOKUP($C64,'Booking Guest Information'!$B$21:$AD$170,X$8,FALSE),""),"")</f>
        <v/>
      </c>
      <c r="Y64" s="6" t="str">
        <f>IF($C64&lt;&gt;"",IF(VLOOKUP($C64,'Booking Guest Information'!$B$21:$AD$170,Y$8,FALSE)&lt;&gt;"",VLOOKUP($C64,'Booking Guest Information'!$B$21:$AD$170,Y$8,FALSE),""),"")</f>
        <v/>
      </c>
      <c r="Z64" s="6" t="str">
        <f>IF($C64&lt;&gt;"",IF(VLOOKUP($C64,'Booking Guest Information'!$B$21:$AD$170,Z$8,FALSE)&lt;&gt;"",VLOOKUP($C64,'Booking Guest Information'!$B$21:$AD$170,Z$8,FALSE),""),"")</f>
        <v/>
      </c>
      <c r="AA64" s="6" t="str">
        <f>IF($C64&lt;&gt;"",IF(VLOOKUP($C64,'Booking Guest Information'!$B$21:$AD$170,AA$8,FALSE)&lt;&gt;"",VLOOKUP($C64,'Booking Guest Information'!$B$21:$AD$170,AA$8,FALSE),""),"")</f>
        <v/>
      </c>
      <c r="AB64" s="6" t="str">
        <f>IF($C64&lt;&gt;"",IF(VLOOKUP($C64,'Booking Guest Information'!$B$21:$AD$170,AB$8,FALSE)&lt;&gt;"",VLOOKUP($C64,'Booking Guest Information'!$B$21:$AD$170,AB$8,FALSE),""),"")</f>
        <v/>
      </c>
    </row>
    <row r="65" spans="3:28" x14ac:dyDescent="0.3">
      <c r="C65" s="140" t="str">
        <f t="shared" si="2"/>
        <v/>
      </c>
      <c r="D65" s="6" t="str">
        <f>IF($C65&lt;&gt;"",IF(VLOOKUP($C65,'Booking Guest Information'!$B$21:$AD$170,D$8,FALSE)&lt;&gt;"",VLOOKUP($C65,'Booking Guest Information'!$B$21:$AD$170,D$8,FALSE),""),"")</f>
        <v/>
      </c>
      <c r="E65" s="6" t="str">
        <f>IF($C65&lt;&gt;"",IF(VLOOKUP($C65,'Booking Guest Information'!$B$21:$AD$170,E$8,FALSE)&lt;&gt;"",VLOOKUP($C65,'Booking Guest Information'!$B$21:$AD$170,E$8,FALSE),""),"")</f>
        <v/>
      </c>
      <c r="F65" s="6" t="str">
        <f>IF($C65&lt;&gt;"",IF(VLOOKUP($C65,'Booking Guest Information'!$B$21:$AD$170,F$8,FALSE)&lt;&gt;"",VLOOKUP($C65,'Booking Guest Information'!$B$21:$AD$170,F$8,FALSE),""),"")</f>
        <v/>
      </c>
      <c r="G65" s="81" t="str">
        <f>IF($C65&lt;&gt;"",IF(VLOOKUP($C65,'Booking Guest Information'!$B$21:$AD$170,G$8,FALSE)&lt;&gt;"",VLOOKUP($C65,'Booking Guest Information'!$B$21:$AD$170,G$8,FALSE),""),"")</f>
        <v/>
      </c>
      <c r="H65" s="6" t="str">
        <f>IF($C65&lt;&gt;"",IF(VLOOKUP($C65,'Booking Guest Information'!$B$21:$AD$170,H$8,FALSE)&lt;&gt;"",VLOOKUP($C65,'Booking Guest Information'!$B$21:$AD$170,H$8,FALSE),""),"")</f>
        <v/>
      </c>
      <c r="I65" s="6" t="str">
        <f>IF($C65&lt;&gt;"",IF(VLOOKUP($C65,'Booking Guest Information'!$B$21:$AD$170,I$8,FALSE)&lt;&gt;"",VLOOKUP($C65,'Booking Guest Information'!$B$21:$AD$170,I$8,FALSE),""),"")</f>
        <v/>
      </c>
      <c r="J65" s="6" t="str">
        <f>IF($C65&lt;&gt;"",IF(VLOOKUP($C65,'Booking Guest Information'!$B$21:$AD$170,J$8,FALSE)&lt;&gt;"",VLOOKUP($C65,'Booking Guest Information'!$B$21:$AD$170,J$8,FALSE),""),"")</f>
        <v/>
      </c>
      <c r="K65" s="81" t="str">
        <f>IF($C65&lt;&gt;"",IF(VLOOKUP($C65,'Booking Guest Information'!$B$21:$AD$170,K$8,FALSE)&lt;&gt;"",VLOOKUP($C65,'Booking Guest Information'!$B$21:$AD$170,K$8,FALSE),""),"")</f>
        <v/>
      </c>
      <c r="L65" s="8" t="str">
        <f>IF($C65&lt;&gt;"",IF(VLOOKUP($C65,'Booking Guest Information'!$B$21:$AD$170,L$8,FALSE)&lt;&gt;"",VLOOKUP($C65,'Booking Guest Information'!$B$21:$AD$170,L$8,FALSE),""),"")</f>
        <v/>
      </c>
      <c r="M65" s="81" t="str">
        <f>IF($C65&lt;&gt;"",IF(VLOOKUP($C65,'Booking Guest Information'!$B$21:$AD$170,M$8,FALSE)&lt;&gt;"",VLOOKUP($C65,'Booking Guest Information'!$B$21:$AD$170,M$8,FALSE),""),"")</f>
        <v/>
      </c>
      <c r="N65" s="6" t="str">
        <f>IF($C65&lt;&gt;"",IF(VLOOKUP($C65,'Booking Guest Information'!$B$21:$AD$170,N$8,FALSE)&lt;&gt;"",VLOOKUP($C65,'Booking Guest Information'!$B$21:$AD$170,N$8,FALSE),""),"")</f>
        <v/>
      </c>
      <c r="O65" s="6" t="str">
        <f>IF($C65&lt;&gt;"",IF(VLOOKUP($C65,'Booking Guest Information'!$B$21:$AD$170,O$8,FALSE)&lt;&gt;"",VLOOKUP($C65,'Booking Guest Information'!$B$21:$AD$170,O$8,FALSE),""),"")</f>
        <v/>
      </c>
      <c r="P65" s="6" t="str">
        <f>IF($C65&lt;&gt;"",IF(VLOOKUP($C65,'Booking Guest Information'!$B$21:$AD$170,P$8,FALSE)&lt;&gt;"",VLOOKUP($C65,'Booking Guest Information'!$B$21:$AD$170,P$8,FALSE),""),"")</f>
        <v/>
      </c>
      <c r="Q65" s="6" t="str">
        <f>IF($C65&lt;&gt;"",IF(VLOOKUP($C65,'Booking Guest Information'!$B$21:$AD$170,Q$8,FALSE)&lt;&gt;"",VLOOKUP($C65,'Booking Guest Information'!$B$21:$AD$170,Q$8,FALSE),""),"")</f>
        <v/>
      </c>
      <c r="R65" s="6" t="str">
        <f>IF($C65&lt;&gt;"",IF(VLOOKUP($C65,'Booking Guest Information'!$B$21:$AD$170,R$8,FALSE)&lt;&gt;"",VLOOKUP($C65,'Booking Guest Information'!$B$21:$AD$170,R$8,FALSE),""),"")</f>
        <v/>
      </c>
      <c r="S65" s="6" t="str">
        <f>IF($C65&lt;&gt;"",IF(VLOOKUP($C65,'Booking Guest Information'!$B$21:$AD$170,S$8,FALSE)&lt;&gt;"",VLOOKUP($C65,'Booking Guest Information'!$B$21:$AD$170,S$8,FALSE),""),"")</f>
        <v/>
      </c>
      <c r="T65" s="6" t="str">
        <f>IF($C65&lt;&gt;"",IF(VLOOKUP($C65,'Booking Guest Information'!$B$21:$AD$170,T$8,FALSE)&lt;&gt;"",VLOOKUP($C65,'Booking Guest Information'!$B$21:$AD$170,T$8,FALSE),""),"")</f>
        <v/>
      </c>
      <c r="U65" s="6" t="str">
        <f>IF($C65&lt;&gt;"",IF(VLOOKUP($C65,'Booking Guest Information'!$B$21:$AD$170,U$8,FALSE)&lt;&gt;"",VLOOKUP($C65,'Booking Guest Information'!$B$21:$AD$170,U$8,FALSE),""),"")</f>
        <v/>
      </c>
      <c r="V65" s="6" t="str">
        <f>IF($C65&lt;&gt;"",IF(VLOOKUP($C65,'Booking Guest Information'!$B$21:$AD$170,V$8,FALSE)&lt;&gt;"",VLOOKUP($C65,'Booking Guest Information'!$B$21:$AD$170,V$8,FALSE),""),"")</f>
        <v/>
      </c>
      <c r="W65" s="6" t="str">
        <f>IF($C65&lt;&gt;"",IF(VLOOKUP($C65,'Booking Guest Information'!$B$21:$AD$170,W$8,FALSE)&lt;&gt;"",VLOOKUP($C65,'Booking Guest Information'!$B$21:$AD$170,W$8,FALSE),""),"")</f>
        <v/>
      </c>
      <c r="X65" s="6" t="str">
        <f>IF($C65&lt;&gt;"",IF(VLOOKUP($C65,'Booking Guest Information'!$B$21:$AD$170,X$8,FALSE)&lt;&gt;"",VLOOKUP($C65,'Booking Guest Information'!$B$21:$AD$170,X$8,FALSE),""),"")</f>
        <v/>
      </c>
      <c r="Y65" s="6" t="str">
        <f>IF($C65&lt;&gt;"",IF(VLOOKUP($C65,'Booking Guest Information'!$B$21:$AD$170,Y$8,FALSE)&lt;&gt;"",VLOOKUP($C65,'Booking Guest Information'!$B$21:$AD$170,Y$8,FALSE),""),"")</f>
        <v/>
      </c>
      <c r="Z65" s="6" t="str">
        <f>IF($C65&lt;&gt;"",IF(VLOOKUP($C65,'Booking Guest Information'!$B$21:$AD$170,Z$8,FALSE)&lt;&gt;"",VLOOKUP($C65,'Booking Guest Information'!$B$21:$AD$170,Z$8,FALSE),""),"")</f>
        <v/>
      </c>
      <c r="AA65" s="6" t="str">
        <f>IF($C65&lt;&gt;"",IF(VLOOKUP($C65,'Booking Guest Information'!$B$21:$AD$170,AA$8,FALSE)&lt;&gt;"",VLOOKUP($C65,'Booking Guest Information'!$B$21:$AD$170,AA$8,FALSE),""),"")</f>
        <v/>
      </c>
      <c r="AB65" s="6" t="str">
        <f>IF($C65&lt;&gt;"",IF(VLOOKUP($C65,'Booking Guest Information'!$B$21:$AD$170,AB$8,FALSE)&lt;&gt;"",VLOOKUP($C65,'Booking Guest Information'!$B$21:$AD$170,AB$8,FALSE),""),"")</f>
        <v/>
      </c>
    </row>
    <row r="66" spans="3:28" x14ac:dyDescent="0.3">
      <c r="C66" s="140" t="str">
        <f t="shared" si="2"/>
        <v/>
      </c>
      <c r="D66" s="6" t="str">
        <f>IF($C66&lt;&gt;"",IF(VLOOKUP($C66,'Booking Guest Information'!$B$21:$AD$170,D$8,FALSE)&lt;&gt;"",VLOOKUP($C66,'Booking Guest Information'!$B$21:$AD$170,D$8,FALSE),""),"")</f>
        <v/>
      </c>
      <c r="E66" s="6" t="str">
        <f>IF($C66&lt;&gt;"",IF(VLOOKUP($C66,'Booking Guest Information'!$B$21:$AD$170,E$8,FALSE)&lt;&gt;"",VLOOKUP($C66,'Booking Guest Information'!$B$21:$AD$170,E$8,FALSE),""),"")</f>
        <v/>
      </c>
      <c r="F66" s="6" t="str">
        <f>IF($C66&lt;&gt;"",IF(VLOOKUP($C66,'Booking Guest Information'!$B$21:$AD$170,F$8,FALSE)&lt;&gt;"",VLOOKUP($C66,'Booking Guest Information'!$B$21:$AD$170,F$8,FALSE),""),"")</f>
        <v/>
      </c>
      <c r="G66" s="81" t="str">
        <f>IF($C66&lt;&gt;"",IF(VLOOKUP($C66,'Booking Guest Information'!$B$21:$AD$170,G$8,FALSE)&lt;&gt;"",VLOOKUP($C66,'Booking Guest Information'!$B$21:$AD$170,G$8,FALSE),""),"")</f>
        <v/>
      </c>
      <c r="H66" s="6" t="str">
        <f>IF($C66&lt;&gt;"",IF(VLOOKUP($C66,'Booking Guest Information'!$B$21:$AD$170,H$8,FALSE)&lt;&gt;"",VLOOKUP($C66,'Booking Guest Information'!$B$21:$AD$170,H$8,FALSE),""),"")</f>
        <v/>
      </c>
      <c r="I66" s="6" t="str">
        <f>IF($C66&lt;&gt;"",IF(VLOOKUP($C66,'Booking Guest Information'!$B$21:$AD$170,I$8,FALSE)&lt;&gt;"",VLOOKUP($C66,'Booking Guest Information'!$B$21:$AD$170,I$8,FALSE),""),"")</f>
        <v/>
      </c>
      <c r="J66" s="6" t="str">
        <f>IF($C66&lt;&gt;"",IF(VLOOKUP($C66,'Booking Guest Information'!$B$21:$AD$170,J$8,FALSE)&lt;&gt;"",VLOOKUP($C66,'Booking Guest Information'!$B$21:$AD$170,J$8,FALSE),""),"")</f>
        <v/>
      </c>
      <c r="K66" s="81" t="str">
        <f>IF($C66&lt;&gt;"",IF(VLOOKUP($C66,'Booking Guest Information'!$B$21:$AD$170,K$8,FALSE)&lt;&gt;"",VLOOKUP($C66,'Booking Guest Information'!$B$21:$AD$170,K$8,FALSE),""),"")</f>
        <v/>
      </c>
      <c r="L66" s="8" t="str">
        <f>IF($C66&lt;&gt;"",IF(VLOOKUP($C66,'Booking Guest Information'!$B$21:$AD$170,L$8,FALSE)&lt;&gt;"",VLOOKUP($C66,'Booking Guest Information'!$B$21:$AD$170,L$8,FALSE),""),"")</f>
        <v/>
      </c>
      <c r="M66" s="81" t="str">
        <f>IF($C66&lt;&gt;"",IF(VLOOKUP($C66,'Booking Guest Information'!$B$21:$AD$170,M$8,FALSE)&lt;&gt;"",VLOOKUP($C66,'Booking Guest Information'!$B$21:$AD$170,M$8,FALSE),""),"")</f>
        <v/>
      </c>
      <c r="N66" s="6" t="str">
        <f>IF($C66&lt;&gt;"",IF(VLOOKUP($C66,'Booking Guest Information'!$B$21:$AD$170,N$8,FALSE)&lt;&gt;"",VLOOKUP($C66,'Booking Guest Information'!$B$21:$AD$170,N$8,FALSE),""),"")</f>
        <v/>
      </c>
      <c r="O66" s="6" t="str">
        <f>IF($C66&lt;&gt;"",IF(VLOOKUP($C66,'Booking Guest Information'!$B$21:$AD$170,O$8,FALSE)&lt;&gt;"",VLOOKUP($C66,'Booking Guest Information'!$B$21:$AD$170,O$8,FALSE),""),"")</f>
        <v/>
      </c>
      <c r="P66" s="6" t="str">
        <f>IF($C66&lt;&gt;"",IF(VLOOKUP($C66,'Booking Guest Information'!$B$21:$AD$170,P$8,FALSE)&lt;&gt;"",VLOOKUP($C66,'Booking Guest Information'!$B$21:$AD$170,P$8,FALSE),""),"")</f>
        <v/>
      </c>
      <c r="Q66" s="6" t="str">
        <f>IF($C66&lt;&gt;"",IF(VLOOKUP($C66,'Booking Guest Information'!$B$21:$AD$170,Q$8,FALSE)&lt;&gt;"",VLOOKUP($C66,'Booking Guest Information'!$B$21:$AD$170,Q$8,FALSE),""),"")</f>
        <v/>
      </c>
      <c r="R66" s="6" t="str">
        <f>IF($C66&lt;&gt;"",IF(VLOOKUP($C66,'Booking Guest Information'!$B$21:$AD$170,R$8,FALSE)&lt;&gt;"",VLOOKUP($C66,'Booking Guest Information'!$B$21:$AD$170,R$8,FALSE),""),"")</f>
        <v/>
      </c>
      <c r="S66" s="6" t="str">
        <f>IF($C66&lt;&gt;"",IF(VLOOKUP($C66,'Booking Guest Information'!$B$21:$AD$170,S$8,FALSE)&lt;&gt;"",VLOOKUP($C66,'Booking Guest Information'!$B$21:$AD$170,S$8,FALSE),""),"")</f>
        <v/>
      </c>
      <c r="T66" s="6" t="str">
        <f>IF($C66&lt;&gt;"",IF(VLOOKUP($C66,'Booking Guest Information'!$B$21:$AD$170,T$8,FALSE)&lt;&gt;"",VLOOKUP($C66,'Booking Guest Information'!$B$21:$AD$170,T$8,FALSE),""),"")</f>
        <v/>
      </c>
      <c r="U66" s="6" t="str">
        <f>IF($C66&lt;&gt;"",IF(VLOOKUP($C66,'Booking Guest Information'!$B$21:$AD$170,U$8,FALSE)&lt;&gt;"",VLOOKUP($C66,'Booking Guest Information'!$B$21:$AD$170,U$8,FALSE),""),"")</f>
        <v/>
      </c>
      <c r="V66" s="6" t="str">
        <f>IF($C66&lt;&gt;"",IF(VLOOKUP($C66,'Booking Guest Information'!$B$21:$AD$170,V$8,FALSE)&lt;&gt;"",VLOOKUP($C66,'Booking Guest Information'!$B$21:$AD$170,V$8,FALSE),""),"")</f>
        <v/>
      </c>
      <c r="W66" s="6" t="str">
        <f>IF($C66&lt;&gt;"",IF(VLOOKUP($C66,'Booking Guest Information'!$B$21:$AD$170,W$8,FALSE)&lt;&gt;"",VLOOKUP($C66,'Booking Guest Information'!$B$21:$AD$170,W$8,FALSE),""),"")</f>
        <v/>
      </c>
      <c r="X66" s="6" t="str">
        <f>IF($C66&lt;&gt;"",IF(VLOOKUP($C66,'Booking Guest Information'!$B$21:$AD$170,X$8,FALSE)&lt;&gt;"",VLOOKUP($C66,'Booking Guest Information'!$B$21:$AD$170,X$8,FALSE),""),"")</f>
        <v/>
      </c>
      <c r="Y66" s="6" t="str">
        <f>IF($C66&lt;&gt;"",IF(VLOOKUP($C66,'Booking Guest Information'!$B$21:$AD$170,Y$8,FALSE)&lt;&gt;"",VLOOKUP($C66,'Booking Guest Information'!$B$21:$AD$170,Y$8,FALSE),""),"")</f>
        <v/>
      </c>
      <c r="Z66" s="6" t="str">
        <f>IF($C66&lt;&gt;"",IF(VLOOKUP($C66,'Booking Guest Information'!$B$21:$AD$170,Z$8,FALSE)&lt;&gt;"",VLOOKUP($C66,'Booking Guest Information'!$B$21:$AD$170,Z$8,FALSE),""),"")</f>
        <v/>
      </c>
      <c r="AA66" s="6" t="str">
        <f>IF($C66&lt;&gt;"",IF(VLOOKUP($C66,'Booking Guest Information'!$B$21:$AD$170,AA$8,FALSE)&lt;&gt;"",VLOOKUP($C66,'Booking Guest Information'!$B$21:$AD$170,AA$8,FALSE),""),"")</f>
        <v/>
      </c>
      <c r="AB66" s="6" t="str">
        <f>IF($C66&lt;&gt;"",IF(VLOOKUP($C66,'Booking Guest Information'!$B$21:$AD$170,AB$8,FALSE)&lt;&gt;"",VLOOKUP($C66,'Booking Guest Information'!$B$21:$AD$170,AB$8,FALSE),""),"")</f>
        <v/>
      </c>
    </row>
    <row r="67" spans="3:28" x14ac:dyDescent="0.3">
      <c r="C67" s="140" t="str">
        <f t="shared" si="2"/>
        <v/>
      </c>
      <c r="D67" s="6" t="str">
        <f>IF($C67&lt;&gt;"",IF(VLOOKUP($C67,'Booking Guest Information'!$B$21:$AD$170,D$8,FALSE)&lt;&gt;"",VLOOKUP($C67,'Booking Guest Information'!$B$21:$AD$170,D$8,FALSE),""),"")</f>
        <v/>
      </c>
      <c r="E67" s="6" t="str">
        <f>IF($C67&lt;&gt;"",IF(VLOOKUP($C67,'Booking Guest Information'!$B$21:$AD$170,E$8,FALSE)&lt;&gt;"",VLOOKUP($C67,'Booking Guest Information'!$B$21:$AD$170,E$8,FALSE),""),"")</f>
        <v/>
      </c>
      <c r="F67" s="6" t="str">
        <f>IF($C67&lt;&gt;"",IF(VLOOKUP($C67,'Booking Guest Information'!$B$21:$AD$170,F$8,FALSE)&lt;&gt;"",VLOOKUP($C67,'Booking Guest Information'!$B$21:$AD$170,F$8,FALSE),""),"")</f>
        <v/>
      </c>
      <c r="G67" s="81" t="str">
        <f>IF($C67&lt;&gt;"",IF(VLOOKUP($C67,'Booking Guest Information'!$B$21:$AD$170,G$8,FALSE)&lt;&gt;"",VLOOKUP($C67,'Booking Guest Information'!$B$21:$AD$170,G$8,FALSE),""),"")</f>
        <v/>
      </c>
      <c r="H67" s="6" t="str">
        <f>IF($C67&lt;&gt;"",IF(VLOOKUP($C67,'Booking Guest Information'!$B$21:$AD$170,H$8,FALSE)&lt;&gt;"",VLOOKUP($C67,'Booking Guest Information'!$B$21:$AD$170,H$8,FALSE),""),"")</f>
        <v/>
      </c>
      <c r="I67" s="6" t="str">
        <f>IF($C67&lt;&gt;"",IF(VLOOKUP($C67,'Booking Guest Information'!$B$21:$AD$170,I$8,FALSE)&lt;&gt;"",VLOOKUP($C67,'Booking Guest Information'!$B$21:$AD$170,I$8,FALSE),""),"")</f>
        <v/>
      </c>
      <c r="J67" s="6" t="str">
        <f>IF($C67&lt;&gt;"",IF(VLOOKUP($C67,'Booking Guest Information'!$B$21:$AD$170,J$8,FALSE)&lt;&gt;"",VLOOKUP($C67,'Booking Guest Information'!$B$21:$AD$170,J$8,FALSE),""),"")</f>
        <v/>
      </c>
      <c r="K67" s="81" t="str">
        <f>IF($C67&lt;&gt;"",IF(VLOOKUP($C67,'Booking Guest Information'!$B$21:$AD$170,K$8,FALSE)&lt;&gt;"",VLOOKUP($C67,'Booking Guest Information'!$B$21:$AD$170,K$8,FALSE),""),"")</f>
        <v/>
      </c>
      <c r="L67" s="8" t="str">
        <f>IF($C67&lt;&gt;"",IF(VLOOKUP($C67,'Booking Guest Information'!$B$21:$AD$170,L$8,FALSE)&lt;&gt;"",VLOOKUP($C67,'Booking Guest Information'!$B$21:$AD$170,L$8,FALSE),""),"")</f>
        <v/>
      </c>
      <c r="M67" s="81" t="str">
        <f>IF($C67&lt;&gt;"",IF(VLOOKUP($C67,'Booking Guest Information'!$B$21:$AD$170,M$8,FALSE)&lt;&gt;"",VLOOKUP($C67,'Booking Guest Information'!$B$21:$AD$170,M$8,FALSE),""),"")</f>
        <v/>
      </c>
      <c r="N67" s="6" t="str">
        <f>IF($C67&lt;&gt;"",IF(VLOOKUP($C67,'Booking Guest Information'!$B$21:$AD$170,N$8,FALSE)&lt;&gt;"",VLOOKUP($C67,'Booking Guest Information'!$B$21:$AD$170,N$8,FALSE),""),"")</f>
        <v/>
      </c>
      <c r="O67" s="6" t="str">
        <f>IF($C67&lt;&gt;"",IF(VLOOKUP($C67,'Booking Guest Information'!$B$21:$AD$170,O$8,FALSE)&lt;&gt;"",VLOOKUP($C67,'Booking Guest Information'!$B$21:$AD$170,O$8,FALSE),""),"")</f>
        <v/>
      </c>
      <c r="P67" s="6" t="str">
        <f>IF($C67&lt;&gt;"",IF(VLOOKUP($C67,'Booking Guest Information'!$B$21:$AD$170,P$8,FALSE)&lt;&gt;"",VLOOKUP($C67,'Booking Guest Information'!$B$21:$AD$170,P$8,FALSE),""),"")</f>
        <v/>
      </c>
      <c r="Q67" s="6" t="str">
        <f>IF($C67&lt;&gt;"",IF(VLOOKUP($C67,'Booking Guest Information'!$B$21:$AD$170,Q$8,FALSE)&lt;&gt;"",VLOOKUP($C67,'Booking Guest Information'!$B$21:$AD$170,Q$8,FALSE),""),"")</f>
        <v/>
      </c>
      <c r="R67" s="6" t="str">
        <f>IF($C67&lt;&gt;"",IF(VLOOKUP($C67,'Booking Guest Information'!$B$21:$AD$170,R$8,FALSE)&lt;&gt;"",VLOOKUP($C67,'Booking Guest Information'!$B$21:$AD$170,R$8,FALSE),""),"")</f>
        <v/>
      </c>
      <c r="S67" s="6" t="str">
        <f>IF($C67&lt;&gt;"",IF(VLOOKUP($C67,'Booking Guest Information'!$B$21:$AD$170,S$8,FALSE)&lt;&gt;"",VLOOKUP($C67,'Booking Guest Information'!$B$21:$AD$170,S$8,FALSE),""),"")</f>
        <v/>
      </c>
      <c r="T67" s="6" t="str">
        <f>IF($C67&lt;&gt;"",IF(VLOOKUP($C67,'Booking Guest Information'!$B$21:$AD$170,T$8,FALSE)&lt;&gt;"",VLOOKUP($C67,'Booking Guest Information'!$B$21:$AD$170,T$8,FALSE),""),"")</f>
        <v/>
      </c>
      <c r="U67" s="6" t="str">
        <f>IF($C67&lt;&gt;"",IF(VLOOKUP($C67,'Booking Guest Information'!$B$21:$AD$170,U$8,FALSE)&lt;&gt;"",VLOOKUP($C67,'Booking Guest Information'!$B$21:$AD$170,U$8,FALSE),""),"")</f>
        <v/>
      </c>
      <c r="V67" s="6" t="str">
        <f>IF($C67&lt;&gt;"",IF(VLOOKUP($C67,'Booking Guest Information'!$B$21:$AD$170,V$8,FALSE)&lt;&gt;"",VLOOKUP($C67,'Booking Guest Information'!$B$21:$AD$170,V$8,FALSE),""),"")</f>
        <v/>
      </c>
      <c r="W67" s="6" t="str">
        <f>IF($C67&lt;&gt;"",IF(VLOOKUP($C67,'Booking Guest Information'!$B$21:$AD$170,W$8,FALSE)&lt;&gt;"",VLOOKUP($C67,'Booking Guest Information'!$B$21:$AD$170,W$8,FALSE),""),"")</f>
        <v/>
      </c>
      <c r="X67" s="6" t="str">
        <f>IF($C67&lt;&gt;"",IF(VLOOKUP($C67,'Booking Guest Information'!$B$21:$AD$170,X$8,FALSE)&lt;&gt;"",VLOOKUP($C67,'Booking Guest Information'!$B$21:$AD$170,X$8,FALSE),""),"")</f>
        <v/>
      </c>
      <c r="Y67" s="6" t="str">
        <f>IF($C67&lt;&gt;"",IF(VLOOKUP($C67,'Booking Guest Information'!$B$21:$AD$170,Y$8,FALSE)&lt;&gt;"",VLOOKUP($C67,'Booking Guest Information'!$B$21:$AD$170,Y$8,FALSE),""),"")</f>
        <v/>
      </c>
      <c r="Z67" s="6" t="str">
        <f>IF($C67&lt;&gt;"",IF(VLOOKUP($C67,'Booking Guest Information'!$B$21:$AD$170,Z$8,FALSE)&lt;&gt;"",VLOOKUP($C67,'Booking Guest Information'!$B$21:$AD$170,Z$8,FALSE),""),"")</f>
        <v/>
      </c>
      <c r="AA67" s="6" t="str">
        <f>IF($C67&lt;&gt;"",IF(VLOOKUP($C67,'Booking Guest Information'!$B$21:$AD$170,AA$8,FALSE)&lt;&gt;"",VLOOKUP($C67,'Booking Guest Information'!$B$21:$AD$170,AA$8,FALSE),""),"")</f>
        <v/>
      </c>
      <c r="AB67" s="6" t="str">
        <f>IF($C67&lt;&gt;"",IF(VLOOKUP($C67,'Booking Guest Information'!$B$21:$AD$170,AB$8,FALSE)&lt;&gt;"",VLOOKUP($C67,'Booking Guest Information'!$B$21:$AD$170,AB$8,FALSE),""),"")</f>
        <v/>
      </c>
    </row>
    <row r="68" spans="3:28" x14ac:dyDescent="0.3">
      <c r="C68" s="140" t="str">
        <f t="shared" si="2"/>
        <v/>
      </c>
      <c r="D68" s="6" t="str">
        <f>IF($C68&lt;&gt;"",IF(VLOOKUP($C68,'Booking Guest Information'!$B$21:$AD$170,D$8,FALSE)&lt;&gt;"",VLOOKUP($C68,'Booking Guest Information'!$B$21:$AD$170,D$8,FALSE),""),"")</f>
        <v/>
      </c>
      <c r="E68" s="6" t="str">
        <f>IF($C68&lt;&gt;"",IF(VLOOKUP($C68,'Booking Guest Information'!$B$21:$AD$170,E$8,FALSE)&lt;&gt;"",VLOOKUP($C68,'Booking Guest Information'!$B$21:$AD$170,E$8,FALSE),""),"")</f>
        <v/>
      </c>
      <c r="F68" s="6" t="str">
        <f>IF($C68&lt;&gt;"",IF(VLOOKUP($C68,'Booking Guest Information'!$B$21:$AD$170,F$8,FALSE)&lt;&gt;"",VLOOKUP($C68,'Booking Guest Information'!$B$21:$AD$170,F$8,FALSE),""),"")</f>
        <v/>
      </c>
      <c r="G68" s="81" t="str">
        <f>IF($C68&lt;&gt;"",IF(VLOOKUP($C68,'Booking Guest Information'!$B$21:$AD$170,G$8,FALSE)&lt;&gt;"",VLOOKUP($C68,'Booking Guest Information'!$B$21:$AD$170,G$8,FALSE),""),"")</f>
        <v/>
      </c>
      <c r="H68" s="6" t="str">
        <f>IF($C68&lt;&gt;"",IF(VLOOKUP($C68,'Booking Guest Information'!$B$21:$AD$170,H$8,FALSE)&lt;&gt;"",VLOOKUP($C68,'Booking Guest Information'!$B$21:$AD$170,H$8,FALSE),""),"")</f>
        <v/>
      </c>
      <c r="I68" s="6" t="str">
        <f>IF($C68&lt;&gt;"",IF(VLOOKUP($C68,'Booking Guest Information'!$B$21:$AD$170,I$8,FALSE)&lt;&gt;"",VLOOKUP($C68,'Booking Guest Information'!$B$21:$AD$170,I$8,FALSE),""),"")</f>
        <v/>
      </c>
      <c r="J68" s="6" t="str">
        <f>IF($C68&lt;&gt;"",IF(VLOOKUP($C68,'Booking Guest Information'!$B$21:$AD$170,J$8,FALSE)&lt;&gt;"",VLOOKUP($C68,'Booking Guest Information'!$B$21:$AD$170,J$8,FALSE),""),"")</f>
        <v/>
      </c>
      <c r="K68" s="81" t="str">
        <f>IF($C68&lt;&gt;"",IF(VLOOKUP($C68,'Booking Guest Information'!$B$21:$AD$170,K$8,FALSE)&lt;&gt;"",VLOOKUP($C68,'Booking Guest Information'!$B$21:$AD$170,K$8,FALSE),""),"")</f>
        <v/>
      </c>
      <c r="L68" s="8" t="str">
        <f>IF($C68&lt;&gt;"",IF(VLOOKUP($C68,'Booking Guest Information'!$B$21:$AD$170,L$8,FALSE)&lt;&gt;"",VLOOKUP($C68,'Booking Guest Information'!$B$21:$AD$170,L$8,FALSE),""),"")</f>
        <v/>
      </c>
      <c r="M68" s="81" t="str">
        <f>IF($C68&lt;&gt;"",IF(VLOOKUP($C68,'Booking Guest Information'!$B$21:$AD$170,M$8,FALSE)&lt;&gt;"",VLOOKUP($C68,'Booking Guest Information'!$B$21:$AD$170,M$8,FALSE),""),"")</f>
        <v/>
      </c>
      <c r="N68" s="6" t="str">
        <f>IF($C68&lt;&gt;"",IF(VLOOKUP($C68,'Booking Guest Information'!$B$21:$AD$170,N$8,FALSE)&lt;&gt;"",VLOOKUP($C68,'Booking Guest Information'!$B$21:$AD$170,N$8,FALSE),""),"")</f>
        <v/>
      </c>
      <c r="O68" s="6" t="str">
        <f>IF($C68&lt;&gt;"",IF(VLOOKUP($C68,'Booking Guest Information'!$B$21:$AD$170,O$8,FALSE)&lt;&gt;"",VLOOKUP($C68,'Booking Guest Information'!$B$21:$AD$170,O$8,FALSE),""),"")</f>
        <v/>
      </c>
      <c r="P68" s="6" t="str">
        <f>IF($C68&lt;&gt;"",IF(VLOOKUP($C68,'Booking Guest Information'!$B$21:$AD$170,P$8,FALSE)&lt;&gt;"",VLOOKUP($C68,'Booking Guest Information'!$B$21:$AD$170,P$8,FALSE),""),"")</f>
        <v/>
      </c>
      <c r="Q68" s="6" t="str">
        <f>IF($C68&lt;&gt;"",IF(VLOOKUP($C68,'Booking Guest Information'!$B$21:$AD$170,Q$8,FALSE)&lt;&gt;"",VLOOKUP($C68,'Booking Guest Information'!$B$21:$AD$170,Q$8,FALSE),""),"")</f>
        <v/>
      </c>
      <c r="R68" s="6" t="str">
        <f>IF($C68&lt;&gt;"",IF(VLOOKUP($C68,'Booking Guest Information'!$B$21:$AD$170,R$8,FALSE)&lt;&gt;"",VLOOKUP($C68,'Booking Guest Information'!$B$21:$AD$170,R$8,FALSE),""),"")</f>
        <v/>
      </c>
      <c r="S68" s="6" t="str">
        <f>IF($C68&lt;&gt;"",IF(VLOOKUP($C68,'Booking Guest Information'!$B$21:$AD$170,S$8,FALSE)&lt;&gt;"",VLOOKUP($C68,'Booking Guest Information'!$B$21:$AD$170,S$8,FALSE),""),"")</f>
        <v/>
      </c>
      <c r="T68" s="6" t="str">
        <f>IF($C68&lt;&gt;"",IF(VLOOKUP($C68,'Booking Guest Information'!$B$21:$AD$170,T$8,FALSE)&lt;&gt;"",VLOOKUP($C68,'Booking Guest Information'!$B$21:$AD$170,T$8,FALSE),""),"")</f>
        <v/>
      </c>
      <c r="U68" s="6" t="str">
        <f>IF($C68&lt;&gt;"",IF(VLOOKUP($C68,'Booking Guest Information'!$B$21:$AD$170,U$8,FALSE)&lt;&gt;"",VLOOKUP($C68,'Booking Guest Information'!$B$21:$AD$170,U$8,FALSE),""),"")</f>
        <v/>
      </c>
      <c r="V68" s="6" t="str">
        <f>IF($C68&lt;&gt;"",IF(VLOOKUP($C68,'Booking Guest Information'!$B$21:$AD$170,V$8,FALSE)&lt;&gt;"",VLOOKUP($C68,'Booking Guest Information'!$B$21:$AD$170,V$8,FALSE),""),"")</f>
        <v/>
      </c>
      <c r="W68" s="6" t="str">
        <f>IF($C68&lt;&gt;"",IF(VLOOKUP($C68,'Booking Guest Information'!$B$21:$AD$170,W$8,FALSE)&lt;&gt;"",VLOOKUP($C68,'Booking Guest Information'!$B$21:$AD$170,W$8,FALSE),""),"")</f>
        <v/>
      </c>
      <c r="X68" s="6" t="str">
        <f>IF($C68&lt;&gt;"",IF(VLOOKUP($C68,'Booking Guest Information'!$B$21:$AD$170,X$8,FALSE)&lt;&gt;"",VLOOKUP($C68,'Booking Guest Information'!$B$21:$AD$170,X$8,FALSE),""),"")</f>
        <v/>
      </c>
      <c r="Y68" s="6" t="str">
        <f>IF($C68&lt;&gt;"",IF(VLOOKUP($C68,'Booking Guest Information'!$B$21:$AD$170,Y$8,FALSE)&lt;&gt;"",VLOOKUP($C68,'Booking Guest Information'!$B$21:$AD$170,Y$8,FALSE),""),"")</f>
        <v/>
      </c>
      <c r="Z68" s="6" t="str">
        <f>IF($C68&lt;&gt;"",IF(VLOOKUP($C68,'Booking Guest Information'!$B$21:$AD$170,Z$8,FALSE)&lt;&gt;"",VLOOKUP($C68,'Booking Guest Information'!$B$21:$AD$170,Z$8,FALSE),""),"")</f>
        <v/>
      </c>
      <c r="AA68" s="6" t="str">
        <f>IF($C68&lt;&gt;"",IF(VLOOKUP($C68,'Booking Guest Information'!$B$21:$AD$170,AA$8,FALSE)&lt;&gt;"",VLOOKUP($C68,'Booking Guest Information'!$B$21:$AD$170,AA$8,FALSE),""),"")</f>
        <v/>
      </c>
      <c r="AB68" s="6" t="str">
        <f>IF($C68&lt;&gt;"",IF(VLOOKUP($C68,'Booking Guest Information'!$B$21:$AD$170,AB$8,FALSE)&lt;&gt;"",VLOOKUP($C68,'Booking Guest Information'!$B$21:$AD$170,AB$8,FALSE),""),"")</f>
        <v/>
      </c>
    </row>
    <row r="69" spans="3:28" x14ac:dyDescent="0.3">
      <c r="C69" s="140" t="str">
        <f t="shared" si="2"/>
        <v/>
      </c>
      <c r="D69" s="6" t="str">
        <f>IF($C69&lt;&gt;"",IF(VLOOKUP($C69,'Booking Guest Information'!$B$21:$AD$170,D$8,FALSE)&lt;&gt;"",VLOOKUP($C69,'Booking Guest Information'!$B$21:$AD$170,D$8,FALSE),""),"")</f>
        <v/>
      </c>
      <c r="E69" s="6" t="str">
        <f>IF($C69&lt;&gt;"",IF(VLOOKUP($C69,'Booking Guest Information'!$B$21:$AD$170,E$8,FALSE)&lt;&gt;"",VLOOKUP($C69,'Booking Guest Information'!$B$21:$AD$170,E$8,FALSE),""),"")</f>
        <v/>
      </c>
      <c r="F69" s="6" t="str">
        <f>IF($C69&lt;&gt;"",IF(VLOOKUP($C69,'Booking Guest Information'!$B$21:$AD$170,F$8,FALSE)&lt;&gt;"",VLOOKUP($C69,'Booking Guest Information'!$B$21:$AD$170,F$8,FALSE),""),"")</f>
        <v/>
      </c>
      <c r="G69" s="81" t="str">
        <f>IF($C69&lt;&gt;"",IF(VLOOKUP($C69,'Booking Guest Information'!$B$21:$AD$170,G$8,FALSE)&lt;&gt;"",VLOOKUP($C69,'Booking Guest Information'!$B$21:$AD$170,G$8,FALSE),""),"")</f>
        <v/>
      </c>
      <c r="H69" s="6" t="str">
        <f>IF($C69&lt;&gt;"",IF(VLOOKUP($C69,'Booking Guest Information'!$B$21:$AD$170,H$8,FALSE)&lt;&gt;"",VLOOKUP($C69,'Booking Guest Information'!$B$21:$AD$170,H$8,FALSE),""),"")</f>
        <v/>
      </c>
      <c r="I69" s="6" t="str">
        <f>IF($C69&lt;&gt;"",IF(VLOOKUP($C69,'Booking Guest Information'!$B$21:$AD$170,I$8,FALSE)&lt;&gt;"",VLOOKUP($C69,'Booking Guest Information'!$B$21:$AD$170,I$8,FALSE),""),"")</f>
        <v/>
      </c>
      <c r="J69" s="6" t="str">
        <f>IF($C69&lt;&gt;"",IF(VLOOKUP($C69,'Booking Guest Information'!$B$21:$AD$170,J$8,FALSE)&lt;&gt;"",VLOOKUP($C69,'Booking Guest Information'!$B$21:$AD$170,J$8,FALSE),""),"")</f>
        <v/>
      </c>
      <c r="K69" s="81" t="str">
        <f>IF($C69&lt;&gt;"",IF(VLOOKUP($C69,'Booking Guest Information'!$B$21:$AD$170,K$8,FALSE)&lt;&gt;"",VLOOKUP($C69,'Booking Guest Information'!$B$21:$AD$170,K$8,FALSE),""),"")</f>
        <v/>
      </c>
      <c r="L69" s="8" t="str">
        <f>IF($C69&lt;&gt;"",IF(VLOOKUP($C69,'Booking Guest Information'!$B$21:$AD$170,L$8,FALSE)&lt;&gt;"",VLOOKUP($C69,'Booking Guest Information'!$B$21:$AD$170,L$8,FALSE),""),"")</f>
        <v/>
      </c>
      <c r="M69" s="81" t="str">
        <f>IF($C69&lt;&gt;"",IF(VLOOKUP($C69,'Booking Guest Information'!$B$21:$AD$170,M$8,FALSE)&lt;&gt;"",VLOOKUP($C69,'Booking Guest Information'!$B$21:$AD$170,M$8,FALSE),""),"")</f>
        <v/>
      </c>
      <c r="N69" s="6" t="str">
        <f>IF($C69&lt;&gt;"",IF(VLOOKUP($C69,'Booking Guest Information'!$B$21:$AD$170,N$8,FALSE)&lt;&gt;"",VLOOKUP($C69,'Booking Guest Information'!$B$21:$AD$170,N$8,FALSE),""),"")</f>
        <v/>
      </c>
      <c r="O69" s="6" t="str">
        <f>IF($C69&lt;&gt;"",IF(VLOOKUP($C69,'Booking Guest Information'!$B$21:$AD$170,O$8,FALSE)&lt;&gt;"",VLOOKUP($C69,'Booking Guest Information'!$B$21:$AD$170,O$8,FALSE),""),"")</f>
        <v/>
      </c>
      <c r="P69" s="6" t="str">
        <f>IF($C69&lt;&gt;"",IF(VLOOKUP($C69,'Booking Guest Information'!$B$21:$AD$170,P$8,FALSE)&lt;&gt;"",VLOOKUP($C69,'Booking Guest Information'!$B$21:$AD$170,P$8,FALSE),""),"")</f>
        <v/>
      </c>
      <c r="Q69" s="6" t="str">
        <f>IF($C69&lt;&gt;"",IF(VLOOKUP($C69,'Booking Guest Information'!$B$21:$AD$170,Q$8,FALSE)&lt;&gt;"",VLOOKUP($C69,'Booking Guest Information'!$B$21:$AD$170,Q$8,FALSE),""),"")</f>
        <v/>
      </c>
      <c r="R69" s="6" t="str">
        <f>IF($C69&lt;&gt;"",IF(VLOOKUP($C69,'Booking Guest Information'!$B$21:$AD$170,R$8,FALSE)&lt;&gt;"",VLOOKUP($C69,'Booking Guest Information'!$B$21:$AD$170,R$8,FALSE),""),"")</f>
        <v/>
      </c>
      <c r="S69" s="6" t="str">
        <f>IF($C69&lt;&gt;"",IF(VLOOKUP($C69,'Booking Guest Information'!$B$21:$AD$170,S$8,FALSE)&lt;&gt;"",VLOOKUP($C69,'Booking Guest Information'!$B$21:$AD$170,S$8,FALSE),""),"")</f>
        <v/>
      </c>
      <c r="T69" s="6" t="str">
        <f>IF($C69&lt;&gt;"",IF(VLOOKUP($C69,'Booking Guest Information'!$B$21:$AD$170,T$8,FALSE)&lt;&gt;"",VLOOKUP($C69,'Booking Guest Information'!$B$21:$AD$170,T$8,FALSE),""),"")</f>
        <v/>
      </c>
      <c r="U69" s="6" t="str">
        <f>IF($C69&lt;&gt;"",IF(VLOOKUP($C69,'Booking Guest Information'!$B$21:$AD$170,U$8,FALSE)&lt;&gt;"",VLOOKUP($C69,'Booking Guest Information'!$B$21:$AD$170,U$8,FALSE),""),"")</f>
        <v/>
      </c>
      <c r="V69" s="6" t="str">
        <f>IF($C69&lt;&gt;"",IF(VLOOKUP($C69,'Booking Guest Information'!$B$21:$AD$170,V$8,FALSE)&lt;&gt;"",VLOOKUP($C69,'Booking Guest Information'!$B$21:$AD$170,V$8,FALSE),""),"")</f>
        <v/>
      </c>
      <c r="W69" s="6" t="str">
        <f>IF($C69&lt;&gt;"",IF(VLOOKUP($C69,'Booking Guest Information'!$B$21:$AD$170,W$8,FALSE)&lt;&gt;"",VLOOKUP($C69,'Booking Guest Information'!$B$21:$AD$170,W$8,FALSE),""),"")</f>
        <v/>
      </c>
      <c r="X69" s="6" t="str">
        <f>IF($C69&lt;&gt;"",IF(VLOOKUP($C69,'Booking Guest Information'!$B$21:$AD$170,X$8,FALSE)&lt;&gt;"",VLOOKUP($C69,'Booking Guest Information'!$B$21:$AD$170,X$8,FALSE),""),"")</f>
        <v/>
      </c>
      <c r="Y69" s="6" t="str">
        <f>IF($C69&lt;&gt;"",IF(VLOOKUP($C69,'Booking Guest Information'!$B$21:$AD$170,Y$8,FALSE)&lt;&gt;"",VLOOKUP($C69,'Booking Guest Information'!$B$21:$AD$170,Y$8,FALSE),""),"")</f>
        <v/>
      </c>
      <c r="Z69" s="6" t="str">
        <f>IF($C69&lt;&gt;"",IF(VLOOKUP($C69,'Booking Guest Information'!$B$21:$AD$170,Z$8,FALSE)&lt;&gt;"",VLOOKUP($C69,'Booking Guest Information'!$B$21:$AD$170,Z$8,FALSE),""),"")</f>
        <v/>
      </c>
      <c r="AA69" s="6" t="str">
        <f>IF($C69&lt;&gt;"",IF(VLOOKUP($C69,'Booking Guest Information'!$B$21:$AD$170,AA$8,FALSE)&lt;&gt;"",VLOOKUP($C69,'Booking Guest Information'!$B$21:$AD$170,AA$8,FALSE),""),"")</f>
        <v/>
      </c>
      <c r="AB69" s="6" t="str">
        <f>IF($C69&lt;&gt;"",IF(VLOOKUP($C69,'Booking Guest Information'!$B$21:$AD$170,AB$8,FALSE)&lt;&gt;"",VLOOKUP($C69,'Booking Guest Information'!$B$21:$AD$170,AB$8,FALSE),""),"")</f>
        <v/>
      </c>
    </row>
    <row r="70" spans="3:28" x14ac:dyDescent="0.3">
      <c r="C70" s="140" t="str">
        <f t="shared" si="2"/>
        <v/>
      </c>
      <c r="D70" s="6" t="str">
        <f>IF($C70&lt;&gt;"",IF(VLOOKUP($C70,'Booking Guest Information'!$B$21:$AD$170,D$8,FALSE)&lt;&gt;"",VLOOKUP($C70,'Booking Guest Information'!$B$21:$AD$170,D$8,FALSE),""),"")</f>
        <v/>
      </c>
      <c r="E70" s="6" t="str">
        <f>IF($C70&lt;&gt;"",IF(VLOOKUP($C70,'Booking Guest Information'!$B$21:$AD$170,E$8,FALSE)&lt;&gt;"",VLOOKUP($C70,'Booking Guest Information'!$B$21:$AD$170,E$8,FALSE),""),"")</f>
        <v/>
      </c>
      <c r="F70" s="6" t="str">
        <f>IF($C70&lt;&gt;"",IF(VLOOKUP($C70,'Booking Guest Information'!$B$21:$AD$170,F$8,FALSE)&lt;&gt;"",VLOOKUP($C70,'Booking Guest Information'!$B$21:$AD$170,F$8,FALSE),""),"")</f>
        <v/>
      </c>
      <c r="G70" s="81" t="str">
        <f>IF($C70&lt;&gt;"",IF(VLOOKUP($C70,'Booking Guest Information'!$B$21:$AD$170,G$8,FALSE)&lt;&gt;"",VLOOKUP($C70,'Booking Guest Information'!$B$21:$AD$170,G$8,FALSE),""),"")</f>
        <v/>
      </c>
      <c r="H70" s="6" t="str">
        <f>IF($C70&lt;&gt;"",IF(VLOOKUP($C70,'Booking Guest Information'!$B$21:$AD$170,H$8,FALSE)&lt;&gt;"",VLOOKUP($C70,'Booking Guest Information'!$B$21:$AD$170,H$8,FALSE),""),"")</f>
        <v/>
      </c>
      <c r="I70" s="6" t="str">
        <f>IF($C70&lt;&gt;"",IF(VLOOKUP($C70,'Booking Guest Information'!$B$21:$AD$170,I$8,FALSE)&lt;&gt;"",VLOOKUP($C70,'Booking Guest Information'!$B$21:$AD$170,I$8,FALSE),""),"")</f>
        <v/>
      </c>
      <c r="J70" s="6" t="str">
        <f>IF($C70&lt;&gt;"",IF(VLOOKUP($C70,'Booking Guest Information'!$B$21:$AD$170,J$8,FALSE)&lt;&gt;"",VLOOKUP($C70,'Booking Guest Information'!$B$21:$AD$170,J$8,FALSE),""),"")</f>
        <v/>
      </c>
      <c r="K70" s="81" t="str">
        <f>IF($C70&lt;&gt;"",IF(VLOOKUP($C70,'Booking Guest Information'!$B$21:$AD$170,K$8,FALSE)&lt;&gt;"",VLOOKUP($C70,'Booking Guest Information'!$B$21:$AD$170,K$8,FALSE),""),"")</f>
        <v/>
      </c>
      <c r="L70" s="8" t="str">
        <f>IF($C70&lt;&gt;"",IF(VLOOKUP($C70,'Booking Guest Information'!$B$21:$AD$170,L$8,FALSE)&lt;&gt;"",VLOOKUP($C70,'Booking Guest Information'!$B$21:$AD$170,L$8,FALSE),""),"")</f>
        <v/>
      </c>
      <c r="M70" s="81" t="str">
        <f>IF($C70&lt;&gt;"",IF(VLOOKUP($C70,'Booking Guest Information'!$B$21:$AD$170,M$8,FALSE)&lt;&gt;"",VLOOKUP($C70,'Booking Guest Information'!$B$21:$AD$170,M$8,FALSE),""),"")</f>
        <v/>
      </c>
      <c r="N70" s="6" t="str">
        <f>IF($C70&lt;&gt;"",IF(VLOOKUP($C70,'Booking Guest Information'!$B$21:$AD$170,N$8,FALSE)&lt;&gt;"",VLOOKUP($C70,'Booking Guest Information'!$B$21:$AD$170,N$8,FALSE),""),"")</f>
        <v/>
      </c>
      <c r="O70" s="6" t="str">
        <f>IF($C70&lt;&gt;"",IF(VLOOKUP($C70,'Booking Guest Information'!$B$21:$AD$170,O$8,FALSE)&lt;&gt;"",VLOOKUP($C70,'Booking Guest Information'!$B$21:$AD$170,O$8,FALSE),""),"")</f>
        <v/>
      </c>
      <c r="P70" s="6" t="str">
        <f>IF($C70&lt;&gt;"",IF(VLOOKUP($C70,'Booking Guest Information'!$B$21:$AD$170,P$8,FALSE)&lt;&gt;"",VLOOKUP($C70,'Booking Guest Information'!$B$21:$AD$170,P$8,FALSE),""),"")</f>
        <v/>
      </c>
      <c r="Q70" s="6" t="str">
        <f>IF($C70&lt;&gt;"",IF(VLOOKUP($C70,'Booking Guest Information'!$B$21:$AD$170,Q$8,FALSE)&lt;&gt;"",VLOOKUP($C70,'Booking Guest Information'!$B$21:$AD$170,Q$8,FALSE),""),"")</f>
        <v/>
      </c>
      <c r="R70" s="6" t="str">
        <f>IF($C70&lt;&gt;"",IF(VLOOKUP($C70,'Booking Guest Information'!$B$21:$AD$170,R$8,FALSE)&lt;&gt;"",VLOOKUP($C70,'Booking Guest Information'!$B$21:$AD$170,R$8,FALSE),""),"")</f>
        <v/>
      </c>
      <c r="S70" s="6" t="str">
        <f>IF($C70&lt;&gt;"",IF(VLOOKUP($C70,'Booking Guest Information'!$B$21:$AD$170,S$8,FALSE)&lt;&gt;"",VLOOKUP($C70,'Booking Guest Information'!$B$21:$AD$170,S$8,FALSE),""),"")</f>
        <v/>
      </c>
      <c r="T70" s="6" t="str">
        <f>IF($C70&lt;&gt;"",IF(VLOOKUP($C70,'Booking Guest Information'!$B$21:$AD$170,T$8,FALSE)&lt;&gt;"",VLOOKUP($C70,'Booking Guest Information'!$B$21:$AD$170,T$8,FALSE),""),"")</f>
        <v/>
      </c>
      <c r="U70" s="6" t="str">
        <f>IF($C70&lt;&gt;"",IF(VLOOKUP($C70,'Booking Guest Information'!$B$21:$AD$170,U$8,FALSE)&lt;&gt;"",VLOOKUP($C70,'Booking Guest Information'!$B$21:$AD$170,U$8,FALSE),""),"")</f>
        <v/>
      </c>
      <c r="V70" s="6" t="str">
        <f>IF($C70&lt;&gt;"",IF(VLOOKUP($C70,'Booking Guest Information'!$B$21:$AD$170,V$8,FALSE)&lt;&gt;"",VLOOKUP($C70,'Booking Guest Information'!$B$21:$AD$170,V$8,FALSE),""),"")</f>
        <v/>
      </c>
      <c r="W70" s="6" t="str">
        <f>IF($C70&lt;&gt;"",IF(VLOOKUP($C70,'Booking Guest Information'!$B$21:$AD$170,W$8,FALSE)&lt;&gt;"",VLOOKUP($C70,'Booking Guest Information'!$B$21:$AD$170,W$8,FALSE),""),"")</f>
        <v/>
      </c>
      <c r="X70" s="6" t="str">
        <f>IF($C70&lt;&gt;"",IF(VLOOKUP($C70,'Booking Guest Information'!$B$21:$AD$170,X$8,FALSE)&lt;&gt;"",VLOOKUP($C70,'Booking Guest Information'!$B$21:$AD$170,X$8,FALSE),""),"")</f>
        <v/>
      </c>
      <c r="Y70" s="6" t="str">
        <f>IF($C70&lt;&gt;"",IF(VLOOKUP($C70,'Booking Guest Information'!$B$21:$AD$170,Y$8,FALSE)&lt;&gt;"",VLOOKUP($C70,'Booking Guest Information'!$B$21:$AD$170,Y$8,FALSE),""),"")</f>
        <v/>
      </c>
      <c r="Z70" s="6" t="str">
        <f>IF($C70&lt;&gt;"",IF(VLOOKUP($C70,'Booking Guest Information'!$B$21:$AD$170,Z$8,FALSE)&lt;&gt;"",VLOOKUP($C70,'Booking Guest Information'!$B$21:$AD$170,Z$8,FALSE),""),"")</f>
        <v/>
      </c>
      <c r="AA70" s="6" t="str">
        <f>IF($C70&lt;&gt;"",IF(VLOOKUP($C70,'Booking Guest Information'!$B$21:$AD$170,AA$8,FALSE)&lt;&gt;"",VLOOKUP($C70,'Booking Guest Information'!$B$21:$AD$170,AA$8,FALSE),""),"")</f>
        <v/>
      </c>
      <c r="AB70" s="6" t="str">
        <f>IF($C70&lt;&gt;"",IF(VLOOKUP($C70,'Booking Guest Information'!$B$21:$AD$170,AB$8,FALSE)&lt;&gt;"",VLOOKUP($C70,'Booking Guest Information'!$B$21:$AD$170,AB$8,FALSE),""),"")</f>
        <v/>
      </c>
    </row>
    <row r="71" spans="3:28" x14ac:dyDescent="0.3">
      <c r="C71" s="140" t="str">
        <f t="shared" si="2"/>
        <v/>
      </c>
      <c r="D71" s="6" t="str">
        <f>IF($C71&lt;&gt;"",IF(VLOOKUP($C71,'Booking Guest Information'!$B$21:$AD$170,D$8,FALSE)&lt;&gt;"",VLOOKUP($C71,'Booking Guest Information'!$B$21:$AD$170,D$8,FALSE),""),"")</f>
        <v/>
      </c>
      <c r="E71" s="6" t="str">
        <f>IF($C71&lt;&gt;"",IF(VLOOKUP($C71,'Booking Guest Information'!$B$21:$AD$170,E$8,FALSE)&lt;&gt;"",VLOOKUP($C71,'Booking Guest Information'!$B$21:$AD$170,E$8,FALSE),""),"")</f>
        <v/>
      </c>
      <c r="F71" s="6" t="str">
        <f>IF($C71&lt;&gt;"",IF(VLOOKUP($C71,'Booking Guest Information'!$B$21:$AD$170,F$8,FALSE)&lt;&gt;"",VLOOKUP($C71,'Booking Guest Information'!$B$21:$AD$170,F$8,FALSE),""),"")</f>
        <v/>
      </c>
      <c r="G71" s="81" t="str">
        <f>IF($C71&lt;&gt;"",IF(VLOOKUP($C71,'Booking Guest Information'!$B$21:$AD$170,G$8,FALSE)&lt;&gt;"",VLOOKUP($C71,'Booking Guest Information'!$B$21:$AD$170,G$8,FALSE),""),"")</f>
        <v/>
      </c>
      <c r="H71" s="6" t="str">
        <f>IF($C71&lt;&gt;"",IF(VLOOKUP($C71,'Booking Guest Information'!$B$21:$AD$170,H$8,FALSE)&lt;&gt;"",VLOOKUP($C71,'Booking Guest Information'!$B$21:$AD$170,H$8,FALSE),""),"")</f>
        <v/>
      </c>
      <c r="I71" s="6" t="str">
        <f>IF($C71&lt;&gt;"",IF(VLOOKUP($C71,'Booking Guest Information'!$B$21:$AD$170,I$8,FALSE)&lt;&gt;"",VLOOKUP($C71,'Booking Guest Information'!$B$21:$AD$170,I$8,FALSE),""),"")</f>
        <v/>
      </c>
      <c r="J71" s="6" t="str">
        <f>IF($C71&lt;&gt;"",IF(VLOOKUP($C71,'Booking Guest Information'!$B$21:$AD$170,J$8,FALSE)&lt;&gt;"",VLOOKUP($C71,'Booking Guest Information'!$B$21:$AD$170,J$8,FALSE),""),"")</f>
        <v/>
      </c>
      <c r="K71" s="81" t="str">
        <f>IF($C71&lt;&gt;"",IF(VLOOKUP($C71,'Booking Guest Information'!$B$21:$AD$170,K$8,FALSE)&lt;&gt;"",VLOOKUP($C71,'Booking Guest Information'!$B$21:$AD$170,K$8,FALSE),""),"")</f>
        <v/>
      </c>
      <c r="L71" s="8" t="str">
        <f>IF($C71&lt;&gt;"",IF(VLOOKUP($C71,'Booking Guest Information'!$B$21:$AD$170,L$8,FALSE)&lt;&gt;"",VLOOKUP($C71,'Booking Guest Information'!$B$21:$AD$170,L$8,FALSE),""),"")</f>
        <v/>
      </c>
      <c r="M71" s="81" t="str">
        <f>IF($C71&lt;&gt;"",IF(VLOOKUP($C71,'Booking Guest Information'!$B$21:$AD$170,M$8,FALSE)&lt;&gt;"",VLOOKUP($C71,'Booking Guest Information'!$B$21:$AD$170,M$8,FALSE),""),"")</f>
        <v/>
      </c>
      <c r="N71" s="6" t="str">
        <f>IF($C71&lt;&gt;"",IF(VLOOKUP($C71,'Booking Guest Information'!$B$21:$AD$170,N$8,FALSE)&lt;&gt;"",VLOOKUP($C71,'Booking Guest Information'!$B$21:$AD$170,N$8,FALSE),""),"")</f>
        <v/>
      </c>
      <c r="O71" s="6" t="str">
        <f>IF($C71&lt;&gt;"",IF(VLOOKUP($C71,'Booking Guest Information'!$B$21:$AD$170,O$8,FALSE)&lt;&gt;"",VLOOKUP($C71,'Booking Guest Information'!$B$21:$AD$170,O$8,FALSE),""),"")</f>
        <v/>
      </c>
      <c r="P71" s="6" t="str">
        <f>IF($C71&lt;&gt;"",IF(VLOOKUP($C71,'Booking Guest Information'!$B$21:$AD$170,P$8,FALSE)&lt;&gt;"",VLOOKUP($C71,'Booking Guest Information'!$B$21:$AD$170,P$8,FALSE),""),"")</f>
        <v/>
      </c>
      <c r="Q71" s="6" t="str">
        <f>IF($C71&lt;&gt;"",IF(VLOOKUP($C71,'Booking Guest Information'!$B$21:$AD$170,Q$8,FALSE)&lt;&gt;"",VLOOKUP($C71,'Booking Guest Information'!$B$21:$AD$170,Q$8,FALSE),""),"")</f>
        <v/>
      </c>
      <c r="R71" s="6" t="str">
        <f>IF($C71&lt;&gt;"",IF(VLOOKUP($C71,'Booking Guest Information'!$B$21:$AD$170,R$8,FALSE)&lt;&gt;"",VLOOKUP($C71,'Booking Guest Information'!$B$21:$AD$170,R$8,FALSE),""),"")</f>
        <v/>
      </c>
      <c r="S71" s="6" t="str">
        <f>IF($C71&lt;&gt;"",IF(VLOOKUP($C71,'Booking Guest Information'!$B$21:$AD$170,S$8,FALSE)&lt;&gt;"",VLOOKUP($C71,'Booking Guest Information'!$B$21:$AD$170,S$8,FALSE),""),"")</f>
        <v/>
      </c>
      <c r="T71" s="6" t="str">
        <f>IF($C71&lt;&gt;"",IF(VLOOKUP($C71,'Booking Guest Information'!$B$21:$AD$170,T$8,FALSE)&lt;&gt;"",VLOOKUP($C71,'Booking Guest Information'!$B$21:$AD$170,T$8,FALSE),""),"")</f>
        <v/>
      </c>
      <c r="U71" s="6" t="str">
        <f>IF($C71&lt;&gt;"",IF(VLOOKUP($C71,'Booking Guest Information'!$B$21:$AD$170,U$8,FALSE)&lt;&gt;"",VLOOKUP($C71,'Booking Guest Information'!$B$21:$AD$170,U$8,FALSE),""),"")</f>
        <v/>
      </c>
      <c r="V71" s="6" t="str">
        <f>IF($C71&lt;&gt;"",IF(VLOOKUP($C71,'Booking Guest Information'!$B$21:$AD$170,V$8,FALSE)&lt;&gt;"",VLOOKUP($C71,'Booking Guest Information'!$B$21:$AD$170,V$8,FALSE),""),"")</f>
        <v/>
      </c>
      <c r="W71" s="6" t="str">
        <f>IF($C71&lt;&gt;"",IF(VLOOKUP($C71,'Booking Guest Information'!$B$21:$AD$170,W$8,FALSE)&lt;&gt;"",VLOOKUP($C71,'Booking Guest Information'!$B$21:$AD$170,W$8,FALSE),""),"")</f>
        <v/>
      </c>
      <c r="X71" s="6" t="str">
        <f>IF($C71&lt;&gt;"",IF(VLOOKUP($C71,'Booking Guest Information'!$B$21:$AD$170,X$8,FALSE)&lt;&gt;"",VLOOKUP($C71,'Booking Guest Information'!$B$21:$AD$170,X$8,FALSE),""),"")</f>
        <v/>
      </c>
      <c r="Y71" s="6" t="str">
        <f>IF($C71&lt;&gt;"",IF(VLOOKUP($C71,'Booking Guest Information'!$B$21:$AD$170,Y$8,FALSE)&lt;&gt;"",VLOOKUP($C71,'Booking Guest Information'!$B$21:$AD$170,Y$8,FALSE),""),"")</f>
        <v/>
      </c>
      <c r="Z71" s="6" t="str">
        <f>IF($C71&lt;&gt;"",IF(VLOOKUP($C71,'Booking Guest Information'!$B$21:$AD$170,Z$8,FALSE)&lt;&gt;"",VLOOKUP($C71,'Booking Guest Information'!$B$21:$AD$170,Z$8,FALSE),""),"")</f>
        <v/>
      </c>
      <c r="AA71" s="6" t="str">
        <f>IF($C71&lt;&gt;"",IF(VLOOKUP($C71,'Booking Guest Information'!$B$21:$AD$170,AA$8,FALSE)&lt;&gt;"",VLOOKUP($C71,'Booking Guest Information'!$B$21:$AD$170,AA$8,FALSE),""),"")</f>
        <v/>
      </c>
      <c r="AB71" s="6" t="str">
        <f>IF($C71&lt;&gt;"",IF(VLOOKUP($C71,'Booking Guest Information'!$B$21:$AD$170,AB$8,FALSE)&lt;&gt;"",VLOOKUP($C71,'Booking Guest Information'!$B$21:$AD$170,AB$8,FALSE),""),"")</f>
        <v/>
      </c>
    </row>
    <row r="72" spans="3:28" x14ac:dyDescent="0.3">
      <c r="C72" s="140" t="str">
        <f t="shared" si="2"/>
        <v/>
      </c>
      <c r="D72" s="6" t="str">
        <f>IF($C72&lt;&gt;"",IF(VLOOKUP($C72,'Booking Guest Information'!$B$21:$AD$170,D$8,FALSE)&lt;&gt;"",VLOOKUP($C72,'Booking Guest Information'!$B$21:$AD$170,D$8,FALSE),""),"")</f>
        <v/>
      </c>
      <c r="E72" s="6" t="str">
        <f>IF($C72&lt;&gt;"",IF(VLOOKUP($C72,'Booking Guest Information'!$B$21:$AD$170,E$8,FALSE)&lt;&gt;"",VLOOKUP($C72,'Booking Guest Information'!$B$21:$AD$170,E$8,FALSE),""),"")</f>
        <v/>
      </c>
      <c r="F72" s="6" t="str">
        <f>IF($C72&lt;&gt;"",IF(VLOOKUP($C72,'Booking Guest Information'!$B$21:$AD$170,F$8,FALSE)&lt;&gt;"",VLOOKUP($C72,'Booking Guest Information'!$B$21:$AD$170,F$8,FALSE),""),"")</f>
        <v/>
      </c>
      <c r="G72" s="81" t="str">
        <f>IF($C72&lt;&gt;"",IF(VLOOKUP($C72,'Booking Guest Information'!$B$21:$AD$170,G$8,FALSE)&lt;&gt;"",VLOOKUP($C72,'Booking Guest Information'!$B$21:$AD$170,G$8,FALSE),""),"")</f>
        <v/>
      </c>
      <c r="H72" s="6" t="str">
        <f>IF($C72&lt;&gt;"",IF(VLOOKUP($C72,'Booking Guest Information'!$B$21:$AD$170,H$8,FALSE)&lt;&gt;"",VLOOKUP($C72,'Booking Guest Information'!$B$21:$AD$170,H$8,FALSE),""),"")</f>
        <v/>
      </c>
      <c r="I72" s="6" t="str">
        <f>IF($C72&lt;&gt;"",IF(VLOOKUP($C72,'Booking Guest Information'!$B$21:$AD$170,I$8,FALSE)&lt;&gt;"",VLOOKUP($C72,'Booking Guest Information'!$B$21:$AD$170,I$8,FALSE),""),"")</f>
        <v/>
      </c>
      <c r="J72" s="6" t="str">
        <f>IF($C72&lt;&gt;"",IF(VLOOKUP($C72,'Booking Guest Information'!$B$21:$AD$170,J$8,FALSE)&lt;&gt;"",VLOOKUP($C72,'Booking Guest Information'!$B$21:$AD$170,J$8,FALSE),""),"")</f>
        <v/>
      </c>
      <c r="K72" s="81" t="str">
        <f>IF($C72&lt;&gt;"",IF(VLOOKUP($C72,'Booking Guest Information'!$B$21:$AD$170,K$8,FALSE)&lt;&gt;"",VLOOKUP($C72,'Booking Guest Information'!$B$21:$AD$170,K$8,FALSE),""),"")</f>
        <v/>
      </c>
      <c r="L72" s="8" t="str">
        <f>IF($C72&lt;&gt;"",IF(VLOOKUP($C72,'Booking Guest Information'!$B$21:$AD$170,L$8,FALSE)&lt;&gt;"",VLOOKUP($C72,'Booking Guest Information'!$B$21:$AD$170,L$8,FALSE),""),"")</f>
        <v/>
      </c>
      <c r="M72" s="81" t="str">
        <f>IF($C72&lt;&gt;"",IF(VLOOKUP($C72,'Booking Guest Information'!$B$21:$AD$170,M$8,FALSE)&lt;&gt;"",VLOOKUP($C72,'Booking Guest Information'!$B$21:$AD$170,M$8,FALSE),""),"")</f>
        <v/>
      </c>
      <c r="N72" s="6" t="str">
        <f>IF($C72&lt;&gt;"",IF(VLOOKUP($C72,'Booking Guest Information'!$B$21:$AD$170,N$8,FALSE)&lt;&gt;"",VLOOKUP($C72,'Booking Guest Information'!$B$21:$AD$170,N$8,FALSE),""),"")</f>
        <v/>
      </c>
      <c r="O72" s="6" t="str">
        <f>IF($C72&lt;&gt;"",IF(VLOOKUP($C72,'Booking Guest Information'!$B$21:$AD$170,O$8,FALSE)&lt;&gt;"",VLOOKUP($C72,'Booking Guest Information'!$B$21:$AD$170,O$8,FALSE),""),"")</f>
        <v/>
      </c>
      <c r="P72" s="6" t="str">
        <f>IF($C72&lt;&gt;"",IF(VLOOKUP($C72,'Booking Guest Information'!$B$21:$AD$170,P$8,FALSE)&lt;&gt;"",VLOOKUP($C72,'Booking Guest Information'!$B$21:$AD$170,P$8,FALSE),""),"")</f>
        <v/>
      </c>
      <c r="Q72" s="6" t="str">
        <f>IF($C72&lt;&gt;"",IF(VLOOKUP($C72,'Booking Guest Information'!$B$21:$AD$170,Q$8,FALSE)&lt;&gt;"",VLOOKUP($C72,'Booking Guest Information'!$B$21:$AD$170,Q$8,FALSE),""),"")</f>
        <v/>
      </c>
      <c r="R72" s="6" t="str">
        <f>IF($C72&lt;&gt;"",IF(VLOOKUP($C72,'Booking Guest Information'!$B$21:$AD$170,R$8,FALSE)&lt;&gt;"",VLOOKUP($C72,'Booking Guest Information'!$B$21:$AD$170,R$8,FALSE),""),"")</f>
        <v/>
      </c>
      <c r="S72" s="6" t="str">
        <f>IF($C72&lt;&gt;"",IF(VLOOKUP($C72,'Booking Guest Information'!$B$21:$AD$170,S$8,FALSE)&lt;&gt;"",VLOOKUP($C72,'Booking Guest Information'!$B$21:$AD$170,S$8,FALSE),""),"")</f>
        <v/>
      </c>
      <c r="T72" s="6" t="str">
        <f>IF($C72&lt;&gt;"",IF(VLOOKUP($C72,'Booking Guest Information'!$B$21:$AD$170,T$8,FALSE)&lt;&gt;"",VLOOKUP($C72,'Booking Guest Information'!$B$21:$AD$170,T$8,FALSE),""),"")</f>
        <v/>
      </c>
      <c r="U72" s="6" t="str">
        <f>IF($C72&lt;&gt;"",IF(VLOOKUP($C72,'Booking Guest Information'!$B$21:$AD$170,U$8,FALSE)&lt;&gt;"",VLOOKUP($C72,'Booking Guest Information'!$B$21:$AD$170,U$8,FALSE),""),"")</f>
        <v/>
      </c>
      <c r="V72" s="6" t="str">
        <f>IF($C72&lt;&gt;"",IF(VLOOKUP($C72,'Booking Guest Information'!$B$21:$AD$170,V$8,FALSE)&lt;&gt;"",VLOOKUP($C72,'Booking Guest Information'!$B$21:$AD$170,V$8,FALSE),""),"")</f>
        <v/>
      </c>
      <c r="W72" s="6" t="str">
        <f>IF($C72&lt;&gt;"",IF(VLOOKUP($C72,'Booking Guest Information'!$B$21:$AD$170,W$8,FALSE)&lt;&gt;"",VLOOKUP($C72,'Booking Guest Information'!$B$21:$AD$170,W$8,FALSE),""),"")</f>
        <v/>
      </c>
      <c r="X72" s="6" t="str">
        <f>IF($C72&lt;&gt;"",IF(VLOOKUP($C72,'Booking Guest Information'!$B$21:$AD$170,X$8,FALSE)&lt;&gt;"",VLOOKUP($C72,'Booking Guest Information'!$B$21:$AD$170,X$8,FALSE),""),"")</f>
        <v/>
      </c>
      <c r="Y72" s="6" t="str">
        <f>IF($C72&lt;&gt;"",IF(VLOOKUP($C72,'Booking Guest Information'!$B$21:$AD$170,Y$8,FALSE)&lt;&gt;"",VLOOKUP($C72,'Booking Guest Information'!$B$21:$AD$170,Y$8,FALSE),""),"")</f>
        <v/>
      </c>
      <c r="Z72" s="6" t="str">
        <f>IF($C72&lt;&gt;"",IF(VLOOKUP($C72,'Booking Guest Information'!$B$21:$AD$170,Z$8,FALSE)&lt;&gt;"",VLOOKUP($C72,'Booking Guest Information'!$B$21:$AD$170,Z$8,FALSE),""),"")</f>
        <v/>
      </c>
      <c r="AA72" s="6" t="str">
        <f>IF($C72&lt;&gt;"",IF(VLOOKUP($C72,'Booking Guest Information'!$B$21:$AD$170,AA$8,FALSE)&lt;&gt;"",VLOOKUP($C72,'Booking Guest Information'!$B$21:$AD$170,AA$8,FALSE),""),"")</f>
        <v/>
      </c>
      <c r="AB72" s="6" t="str">
        <f>IF($C72&lt;&gt;"",IF(VLOOKUP($C72,'Booking Guest Information'!$B$21:$AD$170,AB$8,FALSE)&lt;&gt;"",VLOOKUP($C72,'Booking Guest Information'!$B$21:$AD$170,AB$8,FALSE),""),"")</f>
        <v/>
      </c>
    </row>
    <row r="73" spans="3:28" x14ac:dyDescent="0.3">
      <c r="C73" s="140" t="str">
        <f t="shared" si="2"/>
        <v/>
      </c>
      <c r="D73" s="6" t="str">
        <f>IF($C73&lt;&gt;"",IF(VLOOKUP($C73,'Booking Guest Information'!$B$21:$AD$170,D$8,FALSE)&lt;&gt;"",VLOOKUP($C73,'Booking Guest Information'!$B$21:$AD$170,D$8,FALSE),""),"")</f>
        <v/>
      </c>
      <c r="E73" s="6" t="str">
        <f>IF($C73&lt;&gt;"",IF(VLOOKUP($C73,'Booking Guest Information'!$B$21:$AD$170,E$8,FALSE)&lt;&gt;"",VLOOKUP($C73,'Booking Guest Information'!$B$21:$AD$170,E$8,FALSE),""),"")</f>
        <v/>
      </c>
      <c r="F73" s="6" t="str">
        <f>IF($C73&lt;&gt;"",IF(VLOOKUP($C73,'Booking Guest Information'!$B$21:$AD$170,F$8,FALSE)&lt;&gt;"",VLOOKUP($C73,'Booking Guest Information'!$B$21:$AD$170,F$8,FALSE),""),"")</f>
        <v/>
      </c>
      <c r="G73" s="81" t="str">
        <f>IF($C73&lt;&gt;"",IF(VLOOKUP($C73,'Booking Guest Information'!$B$21:$AD$170,G$8,FALSE)&lt;&gt;"",VLOOKUP($C73,'Booking Guest Information'!$B$21:$AD$170,G$8,FALSE),""),"")</f>
        <v/>
      </c>
      <c r="H73" s="6" t="str">
        <f>IF($C73&lt;&gt;"",IF(VLOOKUP($C73,'Booking Guest Information'!$B$21:$AD$170,H$8,FALSE)&lt;&gt;"",VLOOKUP($C73,'Booking Guest Information'!$B$21:$AD$170,H$8,FALSE),""),"")</f>
        <v/>
      </c>
      <c r="I73" s="6" t="str">
        <f>IF($C73&lt;&gt;"",IF(VLOOKUP($C73,'Booking Guest Information'!$B$21:$AD$170,I$8,FALSE)&lt;&gt;"",VLOOKUP($C73,'Booking Guest Information'!$B$21:$AD$170,I$8,FALSE),""),"")</f>
        <v/>
      </c>
      <c r="J73" s="6" t="str">
        <f>IF($C73&lt;&gt;"",IF(VLOOKUP($C73,'Booking Guest Information'!$B$21:$AD$170,J$8,FALSE)&lt;&gt;"",VLOOKUP($C73,'Booking Guest Information'!$B$21:$AD$170,J$8,FALSE),""),"")</f>
        <v/>
      </c>
      <c r="K73" s="81" t="str">
        <f>IF($C73&lt;&gt;"",IF(VLOOKUP($C73,'Booking Guest Information'!$B$21:$AD$170,K$8,FALSE)&lt;&gt;"",VLOOKUP($C73,'Booking Guest Information'!$B$21:$AD$170,K$8,FALSE),""),"")</f>
        <v/>
      </c>
      <c r="L73" s="8" t="str">
        <f>IF($C73&lt;&gt;"",IF(VLOOKUP($C73,'Booking Guest Information'!$B$21:$AD$170,L$8,FALSE)&lt;&gt;"",VLOOKUP($C73,'Booking Guest Information'!$B$21:$AD$170,L$8,FALSE),""),"")</f>
        <v/>
      </c>
      <c r="M73" s="81" t="str">
        <f>IF($C73&lt;&gt;"",IF(VLOOKUP($C73,'Booking Guest Information'!$B$21:$AD$170,M$8,FALSE)&lt;&gt;"",VLOOKUP($C73,'Booking Guest Information'!$B$21:$AD$170,M$8,FALSE),""),"")</f>
        <v/>
      </c>
      <c r="N73" s="6" t="str">
        <f>IF($C73&lt;&gt;"",IF(VLOOKUP($C73,'Booking Guest Information'!$B$21:$AD$170,N$8,FALSE)&lt;&gt;"",VLOOKUP($C73,'Booking Guest Information'!$B$21:$AD$170,N$8,FALSE),""),"")</f>
        <v/>
      </c>
      <c r="O73" s="6" t="str">
        <f>IF($C73&lt;&gt;"",IF(VLOOKUP($C73,'Booking Guest Information'!$B$21:$AD$170,O$8,FALSE)&lt;&gt;"",VLOOKUP($C73,'Booking Guest Information'!$B$21:$AD$170,O$8,FALSE),""),"")</f>
        <v/>
      </c>
      <c r="P73" s="6" t="str">
        <f>IF($C73&lt;&gt;"",IF(VLOOKUP($C73,'Booking Guest Information'!$B$21:$AD$170,P$8,FALSE)&lt;&gt;"",VLOOKUP($C73,'Booking Guest Information'!$B$21:$AD$170,P$8,FALSE),""),"")</f>
        <v/>
      </c>
      <c r="Q73" s="6" t="str">
        <f>IF($C73&lt;&gt;"",IF(VLOOKUP($C73,'Booking Guest Information'!$B$21:$AD$170,Q$8,FALSE)&lt;&gt;"",VLOOKUP($C73,'Booking Guest Information'!$B$21:$AD$170,Q$8,FALSE),""),"")</f>
        <v/>
      </c>
      <c r="R73" s="6" t="str">
        <f>IF($C73&lt;&gt;"",IF(VLOOKUP($C73,'Booking Guest Information'!$B$21:$AD$170,R$8,FALSE)&lt;&gt;"",VLOOKUP($C73,'Booking Guest Information'!$B$21:$AD$170,R$8,FALSE),""),"")</f>
        <v/>
      </c>
      <c r="S73" s="6" t="str">
        <f>IF($C73&lt;&gt;"",IF(VLOOKUP($C73,'Booking Guest Information'!$B$21:$AD$170,S$8,FALSE)&lt;&gt;"",VLOOKUP($C73,'Booking Guest Information'!$B$21:$AD$170,S$8,FALSE),""),"")</f>
        <v/>
      </c>
      <c r="T73" s="6" t="str">
        <f>IF($C73&lt;&gt;"",IF(VLOOKUP($C73,'Booking Guest Information'!$B$21:$AD$170,T$8,FALSE)&lt;&gt;"",VLOOKUP($C73,'Booking Guest Information'!$B$21:$AD$170,T$8,FALSE),""),"")</f>
        <v/>
      </c>
      <c r="U73" s="6" t="str">
        <f>IF($C73&lt;&gt;"",IF(VLOOKUP($C73,'Booking Guest Information'!$B$21:$AD$170,U$8,FALSE)&lt;&gt;"",VLOOKUP($C73,'Booking Guest Information'!$B$21:$AD$170,U$8,FALSE),""),"")</f>
        <v/>
      </c>
      <c r="V73" s="6" t="str">
        <f>IF($C73&lt;&gt;"",IF(VLOOKUP($C73,'Booking Guest Information'!$B$21:$AD$170,V$8,FALSE)&lt;&gt;"",VLOOKUP($C73,'Booking Guest Information'!$B$21:$AD$170,V$8,FALSE),""),"")</f>
        <v/>
      </c>
      <c r="W73" s="6" t="str">
        <f>IF($C73&lt;&gt;"",IF(VLOOKUP($C73,'Booking Guest Information'!$B$21:$AD$170,W$8,FALSE)&lt;&gt;"",VLOOKUP($C73,'Booking Guest Information'!$B$21:$AD$170,W$8,FALSE),""),"")</f>
        <v/>
      </c>
      <c r="X73" s="6" t="str">
        <f>IF($C73&lt;&gt;"",IF(VLOOKUP($C73,'Booking Guest Information'!$B$21:$AD$170,X$8,FALSE)&lt;&gt;"",VLOOKUP($C73,'Booking Guest Information'!$B$21:$AD$170,X$8,FALSE),""),"")</f>
        <v/>
      </c>
      <c r="Y73" s="6" t="str">
        <f>IF($C73&lt;&gt;"",IF(VLOOKUP($C73,'Booking Guest Information'!$B$21:$AD$170,Y$8,FALSE)&lt;&gt;"",VLOOKUP($C73,'Booking Guest Information'!$B$21:$AD$170,Y$8,FALSE),""),"")</f>
        <v/>
      </c>
      <c r="Z73" s="6" t="str">
        <f>IF($C73&lt;&gt;"",IF(VLOOKUP($C73,'Booking Guest Information'!$B$21:$AD$170,Z$8,FALSE)&lt;&gt;"",VLOOKUP($C73,'Booking Guest Information'!$B$21:$AD$170,Z$8,FALSE),""),"")</f>
        <v/>
      </c>
      <c r="AA73" s="6" t="str">
        <f>IF($C73&lt;&gt;"",IF(VLOOKUP($C73,'Booking Guest Information'!$B$21:$AD$170,AA$8,FALSE)&lt;&gt;"",VLOOKUP($C73,'Booking Guest Information'!$B$21:$AD$170,AA$8,FALSE),""),"")</f>
        <v/>
      </c>
      <c r="AB73" s="6" t="str">
        <f>IF($C73&lt;&gt;"",IF(VLOOKUP($C73,'Booking Guest Information'!$B$21:$AD$170,AB$8,FALSE)&lt;&gt;"",VLOOKUP($C73,'Booking Guest Information'!$B$21:$AD$170,AB$8,FALSE),""),"")</f>
        <v/>
      </c>
    </row>
    <row r="74" spans="3:28" x14ac:dyDescent="0.3">
      <c r="C74" s="140" t="str">
        <f t="shared" si="2"/>
        <v/>
      </c>
      <c r="D74" s="6" t="str">
        <f>IF($C74&lt;&gt;"",IF(VLOOKUP($C74,'Booking Guest Information'!$B$21:$AD$170,D$8,FALSE)&lt;&gt;"",VLOOKUP($C74,'Booking Guest Information'!$B$21:$AD$170,D$8,FALSE),""),"")</f>
        <v/>
      </c>
      <c r="E74" s="6" t="str">
        <f>IF($C74&lt;&gt;"",IF(VLOOKUP($C74,'Booking Guest Information'!$B$21:$AD$170,E$8,FALSE)&lt;&gt;"",VLOOKUP($C74,'Booking Guest Information'!$B$21:$AD$170,E$8,FALSE),""),"")</f>
        <v/>
      </c>
      <c r="F74" s="6" t="str">
        <f>IF($C74&lt;&gt;"",IF(VLOOKUP($C74,'Booking Guest Information'!$B$21:$AD$170,F$8,FALSE)&lt;&gt;"",VLOOKUP($C74,'Booking Guest Information'!$B$21:$AD$170,F$8,FALSE),""),"")</f>
        <v/>
      </c>
      <c r="G74" s="81" t="str">
        <f>IF($C74&lt;&gt;"",IF(VLOOKUP($C74,'Booking Guest Information'!$B$21:$AD$170,G$8,FALSE)&lt;&gt;"",VLOOKUP($C74,'Booking Guest Information'!$B$21:$AD$170,G$8,FALSE),""),"")</f>
        <v/>
      </c>
      <c r="H74" s="6" t="str">
        <f>IF($C74&lt;&gt;"",IF(VLOOKUP($C74,'Booking Guest Information'!$B$21:$AD$170,H$8,FALSE)&lt;&gt;"",VLOOKUP($C74,'Booking Guest Information'!$B$21:$AD$170,H$8,FALSE),""),"")</f>
        <v/>
      </c>
      <c r="I74" s="6" t="str">
        <f>IF($C74&lt;&gt;"",IF(VLOOKUP($C74,'Booking Guest Information'!$B$21:$AD$170,I$8,FALSE)&lt;&gt;"",VLOOKUP($C74,'Booking Guest Information'!$B$21:$AD$170,I$8,FALSE),""),"")</f>
        <v/>
      </c>
      <c r="J74" s="6" t="str">
        <f>IF($C74&lt;&gt;"",IF(VLOOKUP($C74,'Booking Guest Information'!$B$21:$AD$170,J$8,FALSE)&lt;&gt;"",VLOOKUP($C74,'Booking Guest Information'!$B$21:$AD$170,J$8,FALSE),""),"")</f>
        <v/>
      </c>
      <c r="K74" s="81" t="str">
        <f>IF($C74&lt;&gt;"",IF(VLOOKUP($C74,'Booking Guest Information'!$B$21:$AD$170,K$8,FALSE)&lt;&gt;"",VLOOKUP($C74,'Booking Guest Information'!$B$21:$AD$170,K$8,FALSE),""),"")</f>
        <v/>
      </c>
      <c r="L74" s="8" t="str">
        <f>IF($C74&lt;&gt;"",IF(VLOOKUP($C74,'Booking Guest Information'!$B$21:$AD$170,L$8,FALSE)&lt;&gt;"",VLOOKUP($C74,'Booking Guest Information'!$B$21:$AD$170,L$8,FALSE),""),"")</f>
        <v/>
      </c>
      <c r="M74" s="81" t="str">
        <f>IF($C74&lt;&gt;"",IF(VLOOKUP($C74,'Booking Guest Information'!$B$21:$AD$170,M$8,FALSE)&lt;&gt;"",VLOOKUP($C74,'Booking Guest Information'!$B$21:$AD$170,M$8,FALSE),""),"")</f>
        <v/>
      </c>
      <c r="N74" s="6" t="str">
        <f>IF($C74&lt;&gt;"",IF(VLOOKUP($C74,'Booking Guest Information'!$B$21:$AD$170,N$8,FALSE)&lt;&gt;"",VLOOKUP($C74,'Booking Guest Information'!$B$21:$AD$170,N$8,FALSE),""),"")</f>
        <v/>
      </c>
      <c r="O74" s="6" t="str">
        <f>IF($C74&lt;&gt;"",IF(VLOOKUP($C74,'Booking Guest Information'!$B$21:$AD$170,O$8,FALSE)&lt;&gt;"",VLOOKUP($C74,'Booking Guest Information'!$B$21:$AD$170,O$8,FALSE),""),"")</f>
        <v/>
      </c>
      <c r="P74" s="6" t="str">
        <f>IF($C74&lt;&gt;"",IF(VLOOKUP($C74,'Booking Guest Information'!$B$21:$AD$170,P$8,FALSE)&lt;&gt;"",VLOOKUP($C74,'Booking Guest Information'!$B$21:$AD$170,P$8,FALSE),""),"")</f>
        <v/>
      </c>
      <c r="Q74" s="6" t="str">
        <f>IF($C74&lt;&gt;"",IF(VLOOKUP($C74,'Booking Guest Information'!$B$21:$AD$170,Q$8,FALSE)&lt;&gt;"",VLOOKUP($C74,'Booking Guest Information'!$B$21:$AD$170,Q$8,FALSE),""),"")</f>
        <v/>
      </c>
      <c r="R74" s="6" t="str">
        <f>IF($C74&lt;&gt;"",IF(VLOOKUP($C74,'Booking Guest Information'!$B$21:$AD$170,R$8,FALSE)&lt;&gt;"",VLOOKUP($C74,'Booking Guest Information'!$B$21:$AD$170,R$8,FALSE),""),"")</f>
        <v/>
      </c>
      <c r="S74" s="6" t="str">
        <f>IF($C74&lt;&gt;"",IF(VLOOKUP($C74,'Booking Guest Information'!$B$21:$AD$170,S$8,FALSE)&lt;&gt;"",VLOOKUP($C74,'Booking Guest Information'!$B$21:$AD$170,S$8,FALSE),""),"")</f>
        <v/>
      </c>
      <c r="T74" s="6" t="str">
        <f>IF($C74&lt;&gt;"",IF(VLOOKUP($C74,'Booking Guest Information'!$B$21:$AD$170,T$8,FALSE)&lt;&gt;"",VLOOKUP($C74,'Booking Guest Information'!$B$21:$AD$170,T$8,FALSE),""),"")</f>
        <v/>
      </c>
      <c r="U74" s="6" t="str">
        <f>IF($C74&lt;&gt;"",IF(VLOOKUP($C74,'Booking Guest Information'!$B$21:$AD$170,U$8,FALSE)&lt;&gt;"",VLOOKUP($C74,'Booking Guest Information'!$B$21:$AD$170,U$8,FALSE),""),"")</f>
        <v/>
      </c>
      <c r="V74" s="6" t="str">
        <f>IF($C74&lt;&gt;"",IF(VLOOKUP($C74,'Booking Guest Information'!$B$21:$AD$170,V$8,FALSE)&lt;&gt;"",VLOOKUP($C74,'Booking Guest Information'!$B$21:$AD$170,V$8,FALSE),""),"")</f>
        <v/>
      </c>
      <c r="W74" s="6" t="str">
        <f>IF($C74&lt;&gt;"",IF(VLOOKUP($C74,'Booking Guest Information'!$B$21:$AD$170,W$8,FALSE)&lt;&gt;"",VLOOKUP($C74,'Booking Guest Information'!$B$21:$AD$170,W$8,FALSE),""),"")</f>
        <v/>
      </c>
      <c r="X74" s="6" t="str">
        <f>IF($C74&lt;&gt;"",IF(VLOOKUP($C74,'Booking Guest Information'!$B$21:$AD$170,X$8,FALSE)&lt;&gt;"",VLOOKUP($C74,'Booking Guest Information'!$B$21:$AD$170,X$8,FALSE),""),"")</f>
        <v/>
      </c>
      <c r="Y74" s="6" t="str">
        <f>IF($C74&lt;&gt;"",IF(VLOOKUP($C74,'Booking Guest Information'!$B$21:$AD$170,Y$8,FALSE)&lt;&gt;"",VLOOKUP($C74,'Booking Guest Information'!$B$21:$AD$170,Y$8,FALSE),""),"")</f>
        <v/>
      </c>
      <c r="Z74" s="6" t="str">
        <f>IF($C74&lt;&gt;"",IF(VLOOKUP($C74,'Booking Guest Information'!$B$21:$AD$170,Z$8,FALSE)&lt;&gt;"",VLOOKUP($C74,'Booking Guest Information'!$B$21:$AD$170,Z$8,FALSE),""),"")</f>
        <v/>
      </c>
      <c r="AA74" s="6" t="str">
        <f>IF($C74&lt;&gt;"",IF(VLOOKUP($C74,'Booking Guest Information'!$B$21:$AD$170,AA$8,FALSE)&lt;&gt;"",VLOOKUP($C74,'Booking Guest Information'!$B$21:$AD$170,AA$8,FALSE),""),"")</f>
        <v/>
      </c>
      <c r="AB74" s="6" t="str">
        <f>IF($C74&lt;&gt;"",IF(VLOOKUP($C74,'Booking Guest Information'!$B$21:$AD$170,AB$8,FALSE)&lt;&gt;"",VLOOKUP($C74,'Booking Guest Information'!$B$21:$AD$170,AB$8,FALSE),""),"")</f>
        <v/>
      </c>
    </row>
    <row r="75" spans="3:28" x14ac:dyDescent="0.3">
      <c r="C75" s="140" t="str">
        <f t="shared" si="2"/>
        <v/>
      </c>
      <c r="D75" s="6" t="str">
        <f>IF($C75&lt;&gt;"",IF(VLOOKUP($C75,'Booking Guest Information'!$B$21:$AD$170,D$8,FALSE)&lt;&gt;"",VLOOKUP($C75,'Booking Guest Information'!$B$21:$AD$170,D$8,FALSE),""),"")</f>
        <v/>
      </c>
      <c r="E75" s="6" t="str">
        <f>IF($C75&lt;&gt;"",IF(VLOOKUP($C75,'Booking Guest Information'!$B$21:$AD$170,E$8,FALSE)&lt;&gt;"",VLOOKUP($C75,'Booking Guest Information'!$B$21:$AD$170,E$8,FALSE),""),"")</f>
        <v/>
      </c>
      <c r="F75" s="6" t="str">
        <f>IF($C75&lt;&gt;"",IF(VLOOKUP($C75,'Booking Guest Information'!$B$21:$AD$170,F$8,FALSE)&lt;&gt;"",VLOOKUP($C75,'Booking Guest Information'!$B$21:$AD$170,F$8,FALSE),""),"")</f>
        <v/>
      </c>
      <c r="G75" s="81" t="str">
        <f>IF($C75&lt;&gt;"",IF(VLOOKUP($C75,'Booking Guest Information'!$B$21:$AD$170,G$8,FALSE)&lt;&gt;"",VLOOKUP($C75,'Booking Guest Information'!$B$21:$AD$170,G$8,FALSE),""),"")</f>
        <v/>
      </c>
      <c r="H75" s="6" t="str">
        <f>IF($C75&lt;&gt;"",IF(VLOOKUP($C75,'Booking Guest Information'!$B$21:$AD$170,H$8,FALSE)&lt;&gt;"",VLOOKUP($C75,'Booking Guest Information'!$B$21:$AD$170,H$8,FALSE),""),"")</f>
        <v/>
      </c>
      <c r="I75" s="6" t="str">
        <f>IF($C75&lt;&gt;"",IF(VLOOKUP($C75,'Booking Guest Information'!$B$21:$AD$170,I$8,FALSE)&lt;&gt;"",VLOOKUP($C75,'Booking Guest Information'!$B$21:$AD$170,I$8,FALSE),""),"")</f>
        <v/>
      </c>
      <c r="J75" s="6" t="str">
        <f>IF($C75&lt;&gt;"",IF(VLOOKUP($C75,'Booking Guest Information'!$B$21:$AD$170,J$8,FALSE)&lt;&gt;"",VLOOKUP($C75,'Booking Guest Information'!$B$21:$AD$170,J$8,FALSE),""),"")</f>
        <v/>
      </c>
      <c r="K75" s="81" t="str">
        <f>IF($C75&lt;&gt;"",IF(VLOOKUP($C75,'Booking Guest Information'!$B$21:$AD$170,K$8,FALSE)&lt;&gt;"",VLOOKUP($C75,'Booking Guest Information'!$B$21:$AD$170,K$8,FALSE),""),"")</f>
        <v/>
      </c>
      <c r="L75" s="8" t="str">
        <f>IF($C75&lt;&gt;"",IF(VLOOKUP($C75,'Booking Guest Information'!$B$21:$AD$170,L$8,FALSE)&lt;&gt;"",VLOOKUP($C75,'Booking Guest Information'!$B$21:$AD$170,L$8,FALSE),""),"")</f>
        <v/>
      </c>
      <c r="M75" s="81" t="str">
        <f>IF($C75&lt;&gt;"",IF(VLOOKUP($C75,'Booking Guest Information'!$B$21:$AD$170,M$8,FALSE)&lt;&gt;"",VLOOKUP($C75,'Booking Guest Information'!$B$21:$AD$170,M$8,FALSE),""),"")</f>
        <v/>
      </c>
      <c r="N75" s="6" t="str">
        <f>IF($C75&lt;&gt;"",IF(VLOOKUP($C75,'Booking Guest Information'!$B$21:$AD$170,N$8,FALSE)&lt;&gt;"",VLOOKUP($C75,'Booking Guest Information'!$B$21:$AD$170,N$8,FALSE),""),"")</f>
        <v/>
      </c>
      <c r="O75" s="6" t="str">
        <f>IF($C75&lt;&gt;"",IF(VLOOKUP($C75,'Booking Guest Information'!$B$21:$AD$170,O$8,FALSE)&lt;&gt;"",VLOOKUP($C75,'Booking Guest Information'!$B$21:$AD$170,O$8,FALSE),""),"")</f>
        <v/>
      </c>
      <c r="P75" s="6" t="str">
        <f>IF($C75&lt;&gt;"",IF(VLOOKUP($C75,'Booking Guest Information'!$B$21:$AD$170,P$8,FALSE)&lt;&gt;"",VLOOKUP($C75,'Booking Guest Information'!$B$21:$AD$170,P$8,FALSE),""),"")</f>
        <v/>
      </c>
      <c r="Q75" s="6" t="str">
        <f>IF($C75&lt;&gt;"",IF(VLOOKUP($C75,'Booking Guest Information'!$B$21:$AD$170,Q$8,FALSE)&lt;&gt;"",VLOOKUP($C75,'Booking Guest Information'!$B$21:$AD$170,Q$8,FALSE),""),"")</f>
        <v/>
      </c>
      <c r="R75" s="6" t="str">
        <f>IF($C75&lt;&gt;"",IF(VLOOKUP($C75,'Booking Guest Information'!$B$21:$AD$170,R$8,FALSE)&lt;&gt;"",VLOOKUP($C75,'Booking Guest Information'!$B$21:$AD$170,R$8,FALSE),""),"")</f>
        <v/>
      </c>
      <c r="S75" s="6" t="str">
        <f>IF($C75&lt;&gt;"",IF(VLOOKUP($C75,'Booking Guest Information'!$B$21:$AD$170,S$8,FALSE)&lt;&gt;"",VLOOKUP($C75,'Booking Guest Information'!$B$21:$AD$170,S$8,FALSE),""),"")</f>
        <v/>
      </c>
      <c r="T75" s="6" t="str">
        <f>IF($C75&lt;&gt;"",IF(VLOOKUP($C75,'Booking Guest Information'!$B$21:$AD$170,T$8,FALSE)&lt;&gt;"",VLOOKUP($C75,'Booking Guest Information'!$B$21:$AD$170,T$8,FALSE),""),"")</f>
        <v/>
      </c>
      <c r="U75" s="6" t="str">
        <f>IF($C75&lt;&gt;"",IF(VLOOKUP($C75,'Booking Guest Information'!$B$21:$AD$170,U$8,FALSE)&lt;&gt;"",VLOOKUP($C75,'Booking Guest Information'!$B$21:$AD$170,U$8,FALSE),""),"")</f>
        <v/>
      </c>
      <c r="V75" s="6" t="str">
        <f>IF($C75&lt;&gt;"",IF(VLOOKUP($C75,'Booking Guest Information'!$B$21:$AD$170,V$8,FALSE)&lt;&gt;"",VLOOKUP($C75,'Booking Guest Information'!$B$21:$AD$170,V$8,FALSE),""),"")</f>
        <v/>
      </c>
      <c r="W75" s="6" t="str">
        <f>IF($C75&lt;&gt;"",IF(VLOOKUP($C75,'Booking Guest Information'!$B$21:$AD$170,W$8,FALSE)&lt;&gt;"",VLOOKUP($C75,'Booking Guest Information'!$B$21:$AD$170,W$8,FALSE),""),"")</f>
        <v/>
      </c>
      <c r="X75" s="6" t="str">
        <f>IF($C75&lt;&gt;"",IF(VLOOKUP($C75,'Booking Guest Information'!$B$21:$AD$170,X$8,FALSE)&lt;&gt;"",VLOOKUP($C75,'Booking Guest Information'!$B$21:$AD$170,X$8,FALSE),""),"")</f>
        <v/>
      </c>
      <c r="Y75" s="6" t="str">
        <f>IF($C75&lt;&gt;"",IF(VLOOKUP($C75,'Booking Guest Information'!$B$21:$AD$170,Y$8,FALSE)&lt;&gt;"",VLOOKUP($C75,'Booking Guest Information'!$B$21:$AD$170,Y$8,FALSE),""),"")</f>
        <v/>
      </c>
      <c r="Z75" s="6" t="str">
        <f>IF($C75&lt;&gt;"",IF(VLOOKUP($C75,'Booking Guest Information'!$B$21:$AD$170,Z$8,FALSE)&lt;&gt;"",VLOOKUP($C75,'Booking Guest Information'!$B$21:$AD$170,Z$8,FALSE),""),"")</f>
        <v/>
      </c>
      <c r="AA75" s="6" t="str">
        <f>IF($C75&lt;&gt;"",IF(VLOOKUP($C75,'Booking Guest Information'!$B$21:$AD$170,AA$8,FALSE)&lt;&gt;"",VLOOKUP($C75,'Booking Guest Information'!$B$21:$AD$170,AA$8,FALSE),""),"")</f>
        <v/>
      </c>
      <c r="AB75" s="6" t="str">
        <f>IF($C75&lt;&gt;"",IF(VLOOKUP($C75,'Booking Guest Information'!$B$21:$AD$170,AB$8,FALSE)&lt;&gt;"",VLOOKUP($C75,'Booking Guest Information'!$B$21:$AD$170,AB$8,FALSE),""),"")</f>
        <v/>
      </c>
    </row>
    <row r="76" spans="3:28" x14ac:dyDescent="0.3">
      <c r="C76" s="140" t="str">
        <f t="shared" si="2"/>
        <v/>
      </c>
      <c r="D76" s="6" t="str">
        <f>IF($C76&lt;&gt;"",IF(VLOOKUP($C76,'Booking Guest Information'!$B$21:$AD$170,D$8,FALSE)&lt;&gt;"",VLOOKUP($C76,'Booking Guest Information'!$B$21:$AD$170,D$8,FALSE),""),"")</f>
        <v/>
      </c>
      <c r="E76" s="6" t="str">
        <f>IF($C76&lt;&gt;"",IF(VLOOKUP($C76,'Booking Guest Information'!$B$21:$AD$170,E$8,FALSE)&lt;&gt;"",VLOOKUP($C76,'Booking Guest Information'!$B$21:$AD$170,E$8,FALSE),""),"")</f>
        <v/>
      </c>
      <c r="F76" s="6" t="str">
        <f>IF($C76&lt;&gt;"",IF(VLOOKUP($C76,'Booking Guest Information'!$B$21:$AD$170,F$8,FALSE)&lt;&gt;"",VLOOKUP($C76,'Booking Guest Information'!$B$21:$AD$170,F$8,FALSE),""),"")</f>
        <v/>
      </c>
      <c r="G76" s="81" t="str">
        <f>IF($C76&lt;&gt;"",IF(VLOOKUP($C76,'Booking Guest Information'!$B$21:$AD$170,G$8,FALSE)&lt;&gt;"",VLOOKUP($C76,'Booking Guest Information'!$B$21:$AD$170,G$8,FALSE),""),"")</f>
        <v/>
      </c>
      <c r="H76" s="6" t="str">
        <f>IF($C76&lt;&gt;"",IF(VLOOKUP($C76,'Booking Guest Information'!$B$21:$AD$170,H$8,FALSE)&lt;&gt;"",VLOOKUP($C76,'Booking Guest Information'!$B$21:$AD$170,H$8,FALSE),""),"")</f>
        <v/>
      </c>
      <c r="I76" s="6" t="str">
        <f>IF($C76&lt;&gt;"",IF(VLOOKUP($C76,'Booking Guest Information'!$B$21:$AD$170,I$8,FALSE)&lt;&gt;"",VLOOKUP($C76,'Booking Guest Information'!$B$21:$AD$170,I$8,FALSE),""),"")</f>
        <v/>
      </c>
      <c r="J76" s="6" t="str">
        <f>IF($C76&lt;&gt;"",IF(VLOOKUP($C76,'Booking Guest Information'!$B$21:$AD$170,J$8,FALSE)&lt;&gt;"",VLOOKUP($C76,'Booking Guest Information'!$B$21:$AD$170,J$8,FALSE),""),"")</f>
        <v/>
      </c>
      <c r="K76" s="81" t="str">
        <f>IF($C76&lt;&gt;"",IF(VLOOKUP($C76,'Booking Guest Information'!$B$21:$AD$170,K$8,FALSE)&lt;&gt;"",VLOOKUP($C76,'Booking Guest Information'!$B$21:$AD$170,K$8,FALSE),""),"")</f>
        <v/>
      </c>
      <c r="L76" s="8" t="str">
        <f>IF($C76&lt;&gt;"",IF(VLOOKUP($C76,'Booking Guest Information'!$B$21:$AD$170,L$8,FALSE)&lt;&gt;"",VLOOKUP($C76,'Booking Guest Information'!$B$21:$AD$170,L$8,FALSE),""),"")</f>
        <v/>
      </c>
      <c r="M76" s="81" t="str">
        <f>IF($C76&lt;&gt;"",IF(VLOOKUP($C76,'Booking Guest Information'!$B$21:$AD$170,M$8,FALSE)&lt;&gt;"",VLOOKUP($C76,'Booking Guest Information'!$B$21:$AD$170,M$8,FALSE),""),"")</f>
        <v/>
      </c>
      <c r="N76" s="6" t="str">
        <f>IF($C76&lt;&gt;"",IF(VLOOKUP($C76,'Booking Guest Information'!$B$21:$AD$170,N$8,FALSE)&lt;&gt;"",VLOOKUP($C76,'Booking Guest Information'!$B$21:$AD$170,N$8,FALSE),""),"")</f>
        <v/>
      </c>
      <c r="O76" s="6" t="str">
        <f>IF($C76&lt;&gt;"",IF(VLOOKUP($C76,'Booking Guest Information'!$B$21:$AD$170,O$8,FALSE)&lt;&gt;"",VLOOKUP($C76,'Booking Guest Information'!$B$21:$AD$170,O$8,FALSE),""),"")</f>
        <v/>
      </c>
      <c r="P76" s="6" t="str">
        <f>IF($C76&lt;&gt;"",IF(VLOOKUP($C76,'Booking Guest Information'!$B$21:$AD$170,P$8,FALSE)&lt;&gt;"",VLOOKUP($C76,'Booking Guest Information'!$B$21:$AD$170,P$8,FALSE),""),"")</f>
        <v/>
      </c>
      <c r="Q76" s="6" t="str">
        <f>IF($C76&lt;&gt;"",IF(VLOOKUP($C76,'Booking Guest Information'!$B$21:$AD$170,Q$8,FALSE)&lt;&gt;"",VLOOKUP($C76,'Booking Guest Information'!$B$21:$AD$170,Q$8,FALSE),""),"")</f>
        <v/>
      </c>
      <c r="R76" s="6" t="str">
        <f>IF($C76&lt;&gt;"",IF(VLOOKUP($C76,'Booking Guest Information'!$B$21:$AD$170,R$8,FALSE)&lt;&gt;"",VLOOKUP($C76,'Booking Guest Information'!$B$21:$AD$170,R$8,FALSE),""),"")</f>
        <v/>
      </c>
      <c r="S76" s="6" t="str">
        <f>IF($C76&lt;&gt;"",IF(VLOOKUP($C76,'Booking Guest Information'!$B$21:$AD$170,S$8,FALSE)&lt;&gt;"",VLOOKUP($C76,'Booking Guest Information'!$B$21:$AD$170,S$8,FALSE),""),"")</f>
        <v/>
      </c>
      <c r="T76" s="6" t="str">
        <f>IF($C76&lt;&gt;"",IF(VLOOKUP($C76,'Booking Guest Information'!$B$21:$AD$170,T$8,FALSE)&lt;&gt;"",VLOOKUP($C76,'Booking Guest Information'!$B$21:$AD$170,T$8,FALSE),""),"")</f>
        <v/>
      </c>
      <c r="U76" s="6" t="str">
        <f>IF($C76&lt;&gt;"",IF(VLOOKUP($C76,'Booking Guest Information'!$B$21:$AD$170,U$8,FALSE)&lt;&gt;"",VLOOKUP($C76,'Booking Guest Information'!$B$21:$AD$170,U$8,FALSE),""),"")</f>
        <v/>
      </c>
      <c r="V76" s="6" t="str">
        <f>IF($C76&lt;&gt;"",IF(VLOOKUP($C76,'Booking Guest Information'!$B$21:$AD$170,V$8,FALSE)&lt;&gt;"",VLOOKUP($C76,'Booking Guest Information'!$B$21:$AD$170,V$8,FALSE),""),"")</f>
        <v/>
      </c>
      <c r="W76" s="6" t="str">
        <f>IF($C76&lt;&gt;"",IF(VLOOKUP($C76,'Booking Guest Information'!$B$21:$AD$170,W$8,FALSE)&lt;&gt;"",VLOOKUP($C76,'Booking Guest Information'!$B$21:$AD$170,W$8,FALSE),""),"")</f>
        <v/>
      </c>
      <c r="X76" s="6" t="str">
        <f>IF($C76&lt;&gt;"",IF(VLOOKUP($C76,'Booking Guest Information'!$B$21:$AD$170,X$8,FALSE)&lt;&gt;"",VLOOKUP($C76,'Booking Guest Information'!$B$21:$AD$170,X$8,FALSE),""),"")</f>
        <v/>
      </c>
      <c r="Y76" s="6" t="str">
        <f>IF($C76&lt;&gt;"",IF(VLOOKUP($C76,'Booking Guest Information'!$B$21:$AD$170,Y$8,FALSE)&lt;&gt;"",VLOOKUP($C76,'Booking Guest Information'!$B$21:$AD$170,Y$8,FALSE),""),"")</f>
        <v/>
      </c>
      <c r="Z76" s="6" t="str">
        <f>IF($C76&lt;&gt;"",IF(VLOOKUP($C76,'Booking Guest Information'!$B$21:$AD$170,Z$8,FALSE)&lt;&gt;"",VLOOKUP($C76,'Booking Guest Information'!$B$21:$AD$170,Z$8,FALSE),""),"")</f>
        <v/>
      </c>
      <c r="AA76" s="6" t="str">
        <f>IF($C76&lt;&gt;"",IF(VLOOKUP($C76,'Booking Guest Information'!$B$21:$AD$170,AA$8,FALSE)&lt;&gt;"",VLOOKUP($C76,'Booking Guest Information'!$B$21:$AD$170,AA$8,FALSE),""),"")</f>
        <v/>
      </c>
      <c r="AB76" s="6" t="str">
        <f>IF($C76&lt;&gt;"",IF(VLOOKUP($C76,'Booking Guest Information'!$B$21:$AD$170,AB$8,FALSE)&lt;&gt;"",VLOOKUP($C76,'Booking Guest Information'!$B$21:$AD$170,AB$8,FALSE),""),"")</f>
        <v/>
      </c>
    </row>
    <row r="77" spans="3:28" x14ac:dyDescent="0.3">
      <c r="C77" s="140" t="str">
        <f t="shared" si="2"/>
        <v/>
      </c>
      <c r="D77" s="6" t="str">
        <f>IF($C77&lt;&gt;"",IF(VLOOKUP($C77,'Booking Guest Information'!$B$21:$AD$170,D$8,FALSE)&lt;&gt;"",VLOOKUP($C77,'Booking Guest Information'!$B$21:$AD$170,D$8,FALSE),""),"")</f>
        <v/>
      </c>
      <c r="E77" s="6" t="str">
        <f>IF($C77&lt;&gt;"",IF(VLOOKUP($C77,'Booking Guest Information'!$B$21:$AD$170,E$8,FALSE)&lt;&gt;"",VLOOKUP($C77,'Booking Guest Information'!$B$21:$AD$170,E$8,FALSE),""),"")</f>
        <v/>
      </c>
      <c r="F77" s="6" t="str">
        <f>IF($C77&lt;&gt;"",IF(VLOOKUP($C77,'Booking Guest Information'!$B$21:$AD$170,F$8,FALSE)&lt;&gt;"",VLOOKUP($C77,'Booking Guest Information'!$B$21:$AD$170,F$8,FALSE),""),"")</f>
        <v/>
      </c>
      <c r="G77" s="81" t="str">
        <f>IF($C77&lt;&gt;"",IF(VLOOKUP($C77,'Booking Guest Information'!$B$21:$AD$170,G$8,FALSE)&lt;&gt;"",VLOOKUP($C77,'Booking Guest Information'!$B$21:$AD$170,G$8,FALSE),""),"")</f>
        <v/>
      </c>
      <c r="H77" s="6" t="str">
        <f>IF($C77&lt;&gt;"",IF(VLOOKUP($C77,'Booking Guest Information'!$B$21:$AD$170,H$8,FALSE)&lt;&gt;"",VLOOKUP($C77,'Booking Guest Information'!$B$21:$AD$170,H$8,FALSE),""),"")</f>
        <v/>
      </c>
      <c r="I77" s="6" t="str">
        <f>IF($C77&lt;&gt;"",IF(VLOOKUP($C77,'Booking Guest Information'!$B$21:$AD$170,I$8,FALSE)&lt;&gt;"",VLOOKUP($C77,'Booking Guest Information'!$B$21:$AD$170,I$8,FALSE),""),"")</f>
        <v/>
      </c>
      <c r="J77" s="6" t="str">
        <f>IF($C77&lt;&gt;"",IF(VLOOKUP($C77,'Booking Guest Information'!$B$21:$AD$170,J$8,FALSE)&lt;&gt;"",VLOOKUP($C77,'Booking Guest Information'!$B$21:$AD$170,J$8,FALSE),""),"")</f>
        <v/>
      </c>
      <c r="K77" s="81" t="str">
        <f>IF($C77&lt;&gt;"",IF(VLOOKUP($C77,'Booking Guest Information'!$B$21:$AD$170,K$8,FALSE)&lt;&gt;"",VLOOKUP($C77,'Booking Guest Information'!$B$21:$AD$170,K$8,FALSE),""),"")</f>
        <v/>
      </c>
      <c r="L77" s="8" t="str">
        <f>IF($C77&lt;&gt;"",IF(VLOOKUP($C77,'Booking Guest Information'!$B$21:$AD$170,L$8,FALSE)&lt;&gt;"",VLOOKUP($C77,'Booking Guest Information'!$B$21:$AD$170,L$8,FALSE),""),"")</f>
        <v/>
      </c>
      <c r="M77" s="81" t="str">
        <f>IF($C77&lt;&gt;"",IF(VLOOKUP($C77,'Booking Guest Information'!$B$21:$AD$170,M$8,FALSE)&lt;&gt;"",VLOOKUP($C77,'Booking Guest Information'!$B$21:$AD$170,M$8,FALSE),""),"")</f>
        <v/>
      </c>
      <c r="N77" s="6" t="str">
        <f>IF($C77&lt;&gt;"",IF(VLOOKUP($C77,'Booking Guest Information'!$B$21:$AD$170,N$8,FALSE)&lt;&gt;"",VLOOKUP($C77,'Booking Guest Information'!$B$21:$AD$170,N$8,FALSE),""),"")</f>
        <v/>
      </c>
      <c r="O77" s="6" t="str">
        <f>IF($C77&lt;&gt;"",IF(VLOOKUP($C77,'Booking Guest Information'!$B$21:$AD$170,O$8,FALSE)&lt;&gt;"",VLOOKUP($C77,'Booking Guest Information'!$B$21:$AD$170,O$8,FALSE),""),"")</f>
        <v/>
      </c>
      <c r="P77" s="6" t="str">
        <f>IF($C77&lt;&gt;"",IF(VLOOKUP($C77,'Booking Guest Information'!$B$21:$AD$170,P$8,FALSE)&lt;&gt;"",VLOOKUP($C77,'Booking Guest Information'!$B$21:$AD$170,P$8,FALSE),""),"")</f>
        <v/>
      </c>
      <c r="Q77" s="6" t="str">
        <f>IF($C77&lt;&gt;"",IF(VLOOKUP($C77,'Booking Guest Information'!$B$21:$AD$170,Q$8,FALSE)&lt;&gt;"",VLOOKUP($C77,'Booking Guest Information'!$B$21:$AD$170,Q$8,FALSE),""),"")</f>
        <v/>
      </c>
      <c r="R77" s="6" t="str">
        <f>IF($C77&lt;&gt;"",IF(VLOOKUP($C77,'Booking Guest Information'!$B$21:$AD$170,R$8,FALSE)&lt;&gt;"",VLOOKUP($C77,'Booking Guest Information'!$B$21:$AD$170,R$8,FALSE),""),"")</f>
        <v/>
      </c>
      <c r="S77" s="6" t="str">
        <f>IF($C77&lt;&gt;"",IF(VLOOKUP($C77,'Booking Guest Information'!$B$21:$AD$170,S$8,FALSE)&lt;&gt;"",VLOOKUP($C77,'Booking Guest Information'!$B$21:$AD$170,S$8,FALSE),""),"")</f>
        <v/>
      </c>
      <c r="T77" s="6" t="str">
        <f>IF($C77&lt;&gt;"",IF(VLOOKUP($C77,'Booking Guest Information'!$B$21:$AD$170,T$8,FALSE)&lt;&gt;"",VLOOKUP($C77,'Booking Guest Information'!$B$21:$AD$170,T$8,FALSE),""),"")</f>
        <v/>
      </c>
      <c r="U77" s="6" t="str">
        <f>IF($C77&lt;&gt;"",IF(VLOOKUP($C77,'Booking Guest Information'!$B$21:$AD$170,U$8,FALSE)&lt;&gt;"",VLOOKUP($C77,'Booking Guest Information'!$B$21:$AD$170,U$8,FALSE),""),"")</f>
        <v/>
      </c>
      <c r="V77" s="6" t="str">
        <f>IF($C77&lt;&gt;"",IF(VLOOKUP($C77,'Booking Guest Information'!$B$21:$AD$170,V$8,FALSE)&lt;&gt;"",VLOOKUP($C77,'Booking Guest Information'!$B$21:$AD$170,V$8,FALSE),""),"")</f>
        <v/>
      </c>
      <c r="W77" s="6" t="str">
        <f>IF($C77&lt;&gt;"",IF(VLOOKUP($C77,'Booking Guest Information'!$B$21:$AD$170,W$8,FALSE)&lt;&gt;"",VLOOKUP($C77,'Booking Guest Information'!$B$21:$AD$170,W$8,FALSE),""),"")</f>
        <v/>
      </c>
      <c r="X77" s="6" t="str">
        <f>IF($C77&lt;&gt;"",IF(VLOOKUP($C77,'Booking Guest Information'!$B$21:$AD$170,X$8,FALSE)&lt;&gt;"",VLOOKUP($C77,'Booking Guest Information'!$B$21:$AD$170,X$8,FALSE),""),"")</f>
        <v/>
      </c>
      <c r="Y77" s="6" t="str">
        <f>IF($C77&lt;&gt;"",IF(VLOOKUP($C77,'Booking Guest Information'!$B$21:$AD$170,Y$8,FALSE)&lt;&gt;"",VLOOKUP($C77,'Booking Guest Information'!$B$21:$AD$170,Y$8,FALSE),""),"")</f>
        <v/>
      </c>
      <c r="Z77" s="6" t="str">
        <f>IF($C77&lt;&gt;"",IF(VLOOKUP($C77,'Booking Guest Information'!$B$21:$AD$170,Z$8,FALSE)&lt;&gt;"",VLOOKUP($C77,'Booking Guest Information'!$B$21:$AD$170,Z$8,FALSE),""),"")</f>
        <v/>
      </c>
      <c r="AA77" s="6" t="str">
        <f>IF($C77&lt;&gt;"",IF(VLOOKUP($C77,'Booking Guest Information'!$B$21:$AD$170,AA$8,FALSE)&lt;&gt;"",VLOOKUP($C77,'Booking Guest Information'!$B$21:$AD$170,AA$8,FALSE),""),"")</f>
        <v/>
      </c>
      <c r="AB77" s="6" t="str">
        <f>IF($C77&lt;&gt;"",IF(VLOOKUP($C77,'Booking Guest Information'!$B$21:$AD$170,AB$8,FALSE)&lt;&gt;"",VLOOKUP($C77,'Booking Guest Information'!$B$21:$AD$170,AB$8,FALSE),""),"")</f>
        <v/>
      </c>
    </row>
    <row r="78" spans="3:28" x14ac:dyDescent="0.3">
      <c r="C78" s="140" t="str">
        <f t="shared" si="2"/>
        <v/>
      </c>
      <c r="D78" s="6" t="str">
        <f>IF($C78&lt;&gt;"",IF(VLOOKUP($C78,'Booking Guest Information'!$B$21:$AD$170,D$8,FALSE)&lt;&gt;"",VLOOKUP($C78,'Booking Guest Information'!$B$21:$AD$170,D$8,FALSE),""),"")</f>
        <v/>
      </c>
      <c r="E78" s="6" t="str">
        <f>IF($C78&lt;&gt;"",IF(VLOOKUP($C78,'Booking Guest Information'!$B$21:$AD$170,E$8,FALSE)&lt;&gt;"",VLOOKUP($C78,'Booking Guest Information'!$B$21:$AD$170,E$8,FALSE),""),"")</f>
        <v/>
      </c>
      <c r="F78" s="6" t="str">
        <f>IF($C78&lt;&gt;"",IF(VLOOKUP($C78,'Booking Guest Information'!$B$21:$AD$170,F$8,FALSE)&lt;&gt;"",VLOOKUP($C78,'Booking Guest Information'!$B$21:$AD$170,F$8,FALSE),""),"")</f>
        <v/>
      </c>
      <c r="G78" s="81" t="str">
        <f>IF($C78&lt;&gt;"",IF(VLOOKUP($C78,'Booking Guest Information'!$B$21:$AD$170,G$8,FALSE)&lt;&gt;"",VLOOKUP($C78,'Booking Guest Information'!$B$21:$AD$170,G$8,FALSE),""),"")</f>
        <v/>
      </c>
      <c r="H78" s="6" t="str">
        <f>IF($C78&lt;&gt;"",IF(VLOOKUP($C78,'Booking Guest Information'!$B$21:$AD$170,H$8,FALSE)&lt;&gt;"",VLOOKUP($C78,'Booking Guest Information'!$B$21:$AD$170,H$8,FALSE),""),"")</f>
        <v/>
      </c>
      <c r="I78" s="6" t="str">
        <f>IF($C78&lt;&gt;"",IF(VLOOKUP($C78,'Booking Guest Information'!$B$21:$AD$170,I$8,FALSE)&lt;&gt;"",VLOOKUP($C78,'Booking Guest Information'!$B$21:$AD$170,I$8,FALSE),""),"")</f>
        <v/>
      </c>
      <c r="J78" s="6" t="str">
        <f>IF($C78&lt;&gt;"",IF(VLOOKUP($C78,'Booking Guest Information'!$B$21:$AD$170,J$8,FALSE)&lt;&gt;"",VLOOKUP($C78,'Booking Guest Information'!$B$21:$AD$170,J$8,FALSE),""),"")</f>
        <v/>
      </c>
      <c r="K78" s="81" t="str">
        <f>IF($C78&lt;&gt;"",IF(VLOOKUP($C78,'Booking Guest Information'!$B$21:$AD$170,K$8,FALSE)&lt;&gt;"",VLOOKUP($C78,'Booking Guest Information'!$B$21:$AD$170,K$8,FALSE),""),"")</f>
        <v/>
      </c>
      <c r="L78" s="8" t="str">
        <f>IF($C78&lt;&gt;"",IF(VLOOKUP($C78,'Booking Guest Information'!$B$21:$AD$170,L$8,FALSE)&lt;&gt;"",VLOOKUP($C78,'Booking Guest Information'!$B$21:$AD$170,L$8,FALSE),""),"")</f>
        <v/>
      </c>
      <c r="M78" s="81" t="str">
        <f>IF($C78&lt;&gt;"",IF(VLOOKUP($C78,'Booking Guest Information'!$B$21:$AD$170,M$8,FALSE)&lt;&gt;"",VLOOKUP($C78,'Booking Guest Information'!$B$21:$AD$170,M$8,FALSE),""),"")</f>
        <v/>
      </c>
      <c r="N78" s="6" t="str">
        <f>IF($C78&lt;&gt;"",IF(VLOOKUP($C78,'Booking Guest Information'!$B$21:$AD$170,N$8,FALSE)&lt;&gt;"",VLOOKUP($C78,'Booking Guest Information'!$B$21:$AD$170,N$8,FALSE),""),"")</f>
        <v/>
      </c>
      <c r="O78" s="6" t="str">
        <f>IF($C78&lt;&gt;"",IF(VLOOKUP($C78,'Booking Guest Information'!$B$21:$AD$170,O$8,FALSE)&lt;&gt;"",VLOOKUP($C78,'Booking Guest Information'!$B$21:$AD$170,O$8,FALSE),""),"")</f>
        <v/>
      </c>
      <c r="P78" s="6" t="str">
        <f>IF($C78&lt;&gt;"",IF(VLOOKUP($C78,'Booking Guest Information'!$B$21:$AD$170,P$8,FALSE)&lt;&gt;"",VLOOKUP($C78,'Booking Guest Information'!$B$21:$AD$170,P$8,FALSE),""),"")</f>
        <v/>
      </c>
      <c r="Q78" s="6" t="str">
        <f>IF($C78&lt;&gt;"",IF(VLOOKUP($C78,'Booking Guest Information'!$B$21:$AD$170,Q$8,FALSE)&lt;&gt;"",VLOOKUP($C78,'Booking Guest Information'!$B$21:$AD$170,Q$8,FALSE),""),"")</f>
        <v/>
      </c>
      <c r="R78" s="6" t="str">
        <f>IF($C78&lt;&gt;"",IF(VLOOKUP($C78,'Booking Guest Information'!$B$21:$AD$170,R$8,FALSE)&lt;&gt;"",VLOOKUP($C78,'Booking Guest Information'!$B$21:$AD$170,R$8,FALSE),""),"")</f>
        <v/>
      </c>
      <c r="S78" s="6" t="str">
        <f>IF($C78&lt;&gt;"",IF(VLOOKUP($C78,'Booking Guest Information'!$B$21:$AD$170,S$8,FALSE)&lt;&gt;"",VLOOKUP($C78,'Booking Guest Information'!$B$21:$AD$170,S$8,FALSE),""),"")</f>
        <v/>
      </c>
      <c r="T78" s="6" t="str">
        <f>IF($C78&lt;&gt;"",IF(VLOOKUP($C78,'Booking Guest Information'!$B$21:$AD$170,T$8,FALSE)&lt;&gt;"",VLOOKUP($C78,'Booking Guest Information'!$B$21:$AD$170,T$8,FALSE),""),"")</f>
        <v/>
      </c>
      <c r="U78" s="6" t="str">
        <f>IF($C78&lt;&gt;"",IF(VLOOKUP($C78,'Booking Guest Information'!$B$21:$AD$170,U$8,FALSE)&lt;&gt;"",VLOOKUP($C78,'Booking Guest Information'!$B$21:$AD$170,U$8,FALSE),""),"")</f>
        <v/>
      </c>
      <c r="V78" s="6" t="str">
        <f>IF($C78&lt;&gt;"",IF(VLOOKUP($C78,'Booking Guest Information'!$B$21:$AD$170,V$8,FALSE)&lt;&gt;"",VLOOKUP($C78,'Booking Guest Information'!$B$21:$AD$170,V$8,FALSE),""),"")</f>
        <v/>
      </c>
      <c r="W78" s="6" t="str">
        <f>IF($C78&lt;&gt;"",IF(VLOOKUP($C78,'Booking Guest Information'!$B$21:$AD$170,W$8,FALSE)&lt;&gt;"",VLOOKUP($C78,'Booking Guest Information'!$B$21:$AD$170,W$8,FALSE),""),"")</f>
        <v/>
      </c>
      <c r="X78" s="6" t="str">
        <f>IF($C78&lt;&gt;"",IF(VLOOKUP($C78,'Booking Guest Information'!$B$21:$AD$170,X$8,FALSE)&lt;&gt;"",VLOOKUP($C78,'Booking Guest Information'!$B$21:$AD$170,X$8,FALSE),""),"")</f>
        <v/>
      </c>
      <c r="Y78" s="6" t="str">
        <f>IF($C78&lt;&gt;"",IF(VLOOKUP($C78,'Booking Guest Information'!$B$21:$AD$170,Y$8,FALSE)&lt;&gt;"",VLOOKUP($C78,'Booking Guest Information'!$B$21:$AD$170,Y$8,FALSE),""),"")</f>
        <v/>
      </c>
      <c r="Z78" s="6" t="str">
        <f>IF($C78&lt;&gt;"",IF(VLOOKUP($C78,'Booking Guest Information'!$B$21:$AD$170,Z$8,FALSE)&lt;&gt;"",VLOOKUP($C78,'Booking Guest Information'!$B$21:$AD$170,Z$8,FALSE),""),"")</f>
        <v/>
      </c>
      <c r="AA78" s="6" t="str">
        <f>IF($C78&lt;&gt;"",IF(VLOOKUP($C78,'Booking Guest Information'!$B$21:$AD$170,AA$8,FALSE)&lt;&gt;"",VLOOKUP($C78,'Booking Guest Information'!$B$21:$AD$170,AA$8,FALSE),""),"")</f>
        <v/>
      </c>
      <c r="AB78" s="6" t="str">
        <f>IF($C78&lt;&gt;"",IF(VLOOKUP($C78,'Booking Guest Information'!$B$21:$AD$170,AB$8,FALSE)&lt;&gt;"",VLOOKUP($C78,'Booking Guest Information'!$B$21:$AD$170,AB$8,FALSE),""),"")</f>
        <v/>
      </c>
    </row>
    <row r="79" spans="3:28" x14ac:dyDescent="0.3">
      <c r="C79" s="140" t="str">
        <f t="shared" si="2"/>
        <v/>
      </c>
      <c r="D79" s="6" t="str">
        <f>IF($C79&lt;&gt;"",IF(VLOOKUP($C79,'Booking Guest Information'!$B$21:$AD$170,D$8,FALSE)&lt;&gt;"",VLOOKUP($C79,'Booking Guest Information'!$B$21:$AD$170,D$8,FALSE),""),"")</f>
        <v/>
      </c>
      <c r="E79" s="6" t="str">
        <f>IF($C79&lt;&gt;"",IF(VLOOKUP($C79,'Booking Guest Information'!$B$21:$AD$170,E$8,FALSE)&lt;&gt;"",VLOOKUP($C79,'Booking Guest Information'!$B$21:$AD$170,E$8,FALSE),""),"")</f>
        <v/>
      </c>
      <c r="F79" s="6" t="str">
        <f>IF($C79&lt;&gt;"",IF(VLOOKUP($C79,'Booking Guest Information'!$B$21:$AD$170,F$8,FALSE)&lt;&gt;"",VLOOKUP($C79,'Booking Guest Information'!$B$21:$AD$170,F$8,FALSE),""),"")</f>
        <v/>
      </c>
      <c r="G79" s="81" t="str">
        <f>IF($C79&lt;&gt;"",IF(VLOOKUP($C79,'Booking Guest Information'!$B$21:$AD$170,G$8,FALSE)&lt;&gt;"",VLOOKUP($C79,'Booking Guest Information'!$B$21:$AD$170,G$8,FALSE),""),"")</f>
        <v/>
      </c>
      <c r="H79" s="6" t="str">
        <f>IF($C79&lt;&gt;"",IF(VLOOKUP($C79,'Booking Guest Information'!$B$21:$AD$170,H$8,FALSE)&lt;&gt;"",VLOOKUP($C79,'Booking Guest Information'!$B$21:$AD$170,H$8,FALSE),""),"")</f>
        <v/>
      </c>
      <c r="I79" s="6" t="str">
        <f>IF($C79&lt;&gt;"",IF(VLOOKUP($C79,'Booking Guest Information'!$B$21:$AD$170,I$8,FALSE)&lt;&gt;"",VLOOKUP($C79,'Booking Guest Information'!$B$21:$AD$170,I$8,FALSE),""),"")</f>
        <v/>
      </c>
      <c r="J79" s="6" t="str">
        <f>IF($C79&lt;&gt;"",IF(VLOOKUP($C79,'Booking Guest Information'!$B$21:$AD$170,J$8,FALSE)&lt;&gt;"",VLOOKUP($C79,'Booking Guest Information'!$B$21:$AD$170,J$8,FALSE),""),"")</f>
        <v/>
      </c>
      <c r="K79" s="81" t="str">
        <f>IF($C79&lt;&gt;"",IF(VLOOKUP($C79,'Booking Guest Information'!$B$21:$AD$170,K$8,FALSE)&lt;&gt;"",VLOOKUP($C79,'Booking Guest Information'!$B$21:$AD$170,K$8,FALSE),""),"")</f>
        <v/>
      </c>
      <c r="L79" s="8" t="str">
        <f>IF($C79&lt;&gt;"",IF(VLOOKUP($C79,'Booking Guest Information'!$B$21:$AD$170,L$8,FALSE)&lt;&gt;"",VLOOKUP($C79,'Booking Guest Information'!$B$21:$AD$170,L$8,FALSE),""),"")</f>
        <v/>
      </c>
      <c r="M79" s="81" t="str">
        <f>IF($C79&lt;&gt;"",IF(VLOOKUP($C79,'Booking Guest Information'!$B$21:$AD$170,M$8,FALSE)&lt;&gt;"",VLOOKUP($C79,'Booking Guest Information'!$B$21:$AD$170,M$8,FALSE),""),"")</f>
        <v/>
      </c>
      <c r="N79" s="6" t="str">
        <f>IF($C79&lt;&gt;"",IF(VLOOKUP($C79,'Booking Guest Information'!$B$21:$AD$170,N$8,FALSE)&lt;&gt;"",VLOOKUP($C79,'Booking Guest Information'!$B$21:$AD$170,N$8,FALSE),""),"")</f>
        <v/>
      </c>
      <c r="O79" s="6" t="str">
        <f>IF($C79&lt;&gt;"",IF(VLOOKUP($C79,'Booking Guest Information'!$B$21:$AD$170,O$8,FALSE)&lt;&gt;"",VLOOKUP($C79,'Booking Guest Information'!$B$21:$AD$170,O$8,FALSE),""),"")</f>
        <v/>
      </c>
      <c r="P79" s="6" t="str">
        <f>IF($C79&lt;&gt;"",IF(VLOOKUP($C79,'Booking Guest Information'!$B$21:$AD$170,P$8,FALSE)&lt;&gt;"",VLOOKUP($C79,'Booking Guest Information'!$B$21:$AD$170,P$8,FALSE),""),"")</f>
        <v/>
      </c>
      <c r="Q79" s="6" t="str">
        <f>IF($C79&lt;&gt;"",IF(VLOOKUP($C79,'Booking Guest Information'!$B$21:$AD$170,Q$8,FALSE)&lt;&gt;"",VLOOKUP($C79,'Booking Guest Information'!$B$21:$AD$170,Q$8,FALSE),""),"")</f>
        <v/>
      </c>
      <c r="R79" s="6" t="str">
        <f>IF($C79&lt;&gt;"",IF(VLOOKUP($C79,'Booking Guest Information'!$B$21:$AD$170,R$8,FALSE)&lt;&gt;"",VLOOKUP($C79,'Booking Guest Information'!$B$21:$AD$170,R$8,FALSE),""),"")</f>
        <v/>
      </c>
      <c r="S79" s="6" t="str">
        <f>IF($C79&lt;&gt;"",IF(VLOOKUP($C79,'Booking Guest Information'!$B$21:$AD$170,S$8,FALSE)&lt;&gt;"",VLOOKUP($C79,'Booking Guest Information'!$B$21:$AD$170,S$8,FALSE),""),"")</f>
        <v/>
      </c>
      <c r="T79" s="6" t="str">
        <f>IF($C79&lt;&gt;"",IF(VLOOKUP($C79,'Booking Guest Information'!$B$21:$AD$170,T$8,FALSE)&lt;&gt;"",VLOOKUP($C79,'Booking Guest Information'!$B$21:$AD$170,T$8,FALSE),""),"")</f>
        <v/>
      </c>
      <c r="U79" s="6" t="str">
        <f>IF($C79&lt;&gt;"",IF(VLOOKUP($C79,'Booking Guest Information'!$B$21:$AD$170,U$8,FALSE)&lt;&gt;"",VLOOKUP($C79,'Booking Guest Information'!$B$21:$AD$170,U$8,FALSE),""),"")</f>
        <v/>
      </c>
      <c r="V79" s="6" t="str">
        <f>IF($C79&lt;&gt;"",IF(VLOOKUP($C79,'Booking Guest Information'!$B$21:$AD$170,V$8,FALSE)&lt;&gt;"",VLOOKUP($C79,'Booking Guest Information'!$B$21:$AD$170,V$8,FALSE),""),"")</f>
        <v/>
      </c>
      <c r="W79" s="6" t="str">
        <f>IF($C79&lt;&gt;"",IF(VLOOKUP($C79,'Booking Guest Information'!$B$21:$AD$170,W$8,FALSE)&lt;&gt;"",VLOOKUP($C79,'Booking Guest Information'!$B$21:$AD$170,W$8,FALSE),""),"")</f>
        <v/>
      </c>
      <c r="X79" s="6" t="str">
        <f>IF($C79&lt;&gt;"",IF(VLOOKUP($C79,'Booking Guest Information'!$B$21:$AD$170,X$8,FALSE)&lt;&gt;"",VLOOKUP($C79,'Booking Guest Information'!$B$21:$AD$170,X$8,FALSE),""),"")</f>
        <v/>
      </c>
      <c r="Y79" s="6" t="str">
        <f>IF($C79&lt;&gt;"",IF(VLOOKUP($C79,'Booking Guest Information'!$B$21:$AD$170,Y$8,FALSE)&lt;&gt;"",VLOOKUP($C79,'Booking Guest Information'!$B$21:$AD$170,Y$8,FALSE),""),"")</f>
        <v/>
      </c>
      <c r="Z79" s="6" t="str">
        <f>IF($C79&lt;&gt;"",IF(VLOOKUP($C79,'Booking Guest Information'!$B$21:$AD$170,Z$8,FALSE)&lt;&gt;"",VLOOKUP($C79,'Booking Guest Information'!$B$21:$AD$170,Z$8,FALSE),""),"")</f>
        <v/>
      </c>
      <c r="AA79" s="6" t="str">
        <f>IF($C79&lt;&gt;"",IF(VLOOKUP($C79,'Booking Guest Information'!$B$21:$AD$170,AA$8,FALSE)&lt;&gt;"",VLOOKUP($C79,'Booking Guest Information'!$B$21:$AD$170,AA$8,FALSE),""),"")</f>
        <v/>
      </c>
      <c r="AB79" s="6" t="str">
        <f>IF($C79&lt;&gt;"",IF(VLOOKUP($C79,'Booking Guest Information'!$B$21:$AD$170,AB$8,FALSE)&lt;&gt;"",VLOOKUP($C79,'Booking Guest Information'!$B$21:$AD$170,AB$8,FALSE),""),"")</f>
        <v/>
      </c>
    </row>
    <row r="80" spans="3:28" x14ac:dyDescent="0.3">
      <c r="C80" s="140" t="str">
        <f t="shared" ref="C80:C143" si="3">IF(OR(C79="",C79=$B$10),"",C79+1)</f>
        <v/>
      </c>
      <c r="D80" s="6" t="str">
        <f>IF($C80&lt;&gt;"",IF(VLOOKUP($C80,'Booking Guest Information'!$B$21:$AD$170,D$8,FALSE)&lt;&gt;"",VLOOKUP($C80,'Booking Guest Information'!$B$21:$AD$170,D$8,FALSE),""),"")</f>
        <v/>
      </c>
      <c r="E80" s="6" t="str">
        <f>IF($C80&lt;&gt;"",IF(VLOOKUP($C80,'Booking Guest Information'!$B$21:$AD$170,E$8,FALSE)&lt;&gt;"",VLOOKUP($C80,'Booking Guest Information'!$B$21:$AD$170,E$8,FALSE),""),"")</f>
        <v/>
      </c>
      <c r="F80" s="6" t="str">
        <f>IF($C80&lt;&gt;"",IF(VLOOKUP($C80,'Booking Guest Information'!$B$21:$AD$170,F$8,FALSE)&lt;&gt;"",VLOOKUP($C80,'Booking Guest Information'!$B$21:$AD$170,F$8,FALSE),""),"")</f>
        <v/>
      </c>
      <c r="G80" s="81" t="str">
        <f>IF($C80&lt;&gt;"",IF(VLOOKUP($C80,'Booking Guest Information'!$B$21:$AD$170,G$8,FALSE)&lt;&gt;"",VLOOKUP($C80,'Booking Guest Information'!$B$21:$AD$170,G$8,FALSE),""),"")</f>
        <v/>
      </c>
      <c r="H80" s="6" t="str">
        <f>IF($C80&lt;&gt;"",IF(VLOOKUP($C80,'Booking Guest Information'!$B$21:$AD$170,H$8,FALSE)&lt;&gt;"",VLOOKUP($C80,'Booking Guest Information'!$B$21:$AD$170,H$8,FALSE),""),"")</f>
        <v/>
      </c>
      <c r="I80" s="6" t="str">
        <f>IF($C80&lt;&gt;"",IF(VLOOKUP($C80,'Booking Guest Information'!$B$21:$AD$170,I$8,FALSE)&lt;&gt;"",VLOOKUP($C80,'Booking Guest Information'!$B$21:$AD$170,I$8,FALSE),""),"")</f>
        <v/>
      </c>
      <c r="J80" s="6" t="str">
        <f>IF($C80&lt;&gt;"",IF(VLOOKUP($C80,'Booking Guest Information'!$B$21:$AD$170,J$8,FALSE)&lt;&gt;"",VLOOKUP($C80,'Booking Guest Information'!$B$21:$AD$170,J$8,FALSE),""),"")</f>
        <v/>
      </c>
      <c r="K80" s="81" t="str">
        <f>IF($C80&lt;&gt;"",IF(VLOOKUP($C80,'Booking Guest Information'!$B$21:$AD$170,K$8,FALSE)&lt;&gt;"",VLOOKUP($C80,'Booking Guest Information'!$B$21:$AD$170,K$8,FALSE),""),"")</f>
        <v/>
      </c>
      <c r="L80" s="8" t="str">
        <f>IF($C80&lt;&gt;"",IF(VLOOKUP($C80,'Booking Guest Information'!$B$21:$AD$170,L$8,FALSE)&lt;&gt;"",VLOOKUP($C80,'Booking Guest Information'!$B$21:$AD$170,L$8,FALSE),""),"")</f>
        <v/>
      </c>
      <c r="M80" s="81" t="str">
        <f>IF($C80&lt;&gt;"",IF(VLOOKUP($C80,'Booking Guest Information'!$B$21:$AD$170,M$8,FALSE)&lt;&gt;"",VLOOKUP($C80,'Booking Guest Information'!$B$21:$AD$170,M$8,FALSE),""),"")</f>
        <v/>
      </c>
      <c r="N80" s="6" t="str">
        <f>IF($C80&lt;&gt;"",IF(VLOOKUP($C80,'Booking Guest Information'!$B$21:$AD$170,N$8,FALSE)&lt;&gt;"",VLOOKUP($C80,'Booking Guest Information'!$B$21:$AD$170,N$8,FALSE),""),"")</f>
        <v/>
      </c>
      <c r="O80" s="6" t="str">
        <f>IF($C80&lt;&gt;"",IF(VLOOKUP($C80,'Booking Guest Information'!$B$21:$AD$170,O$8,FALSE)&lt;&gt;"",VLOOKUP($C80,'Booking Guest Information'!$B$21:$AD$170,O$8,FALSE),""),"")</f>
        <v/>
      </c>
      <c r="P80" s="6" t="str">
        <f>IF($C80&lt;&gt;"",IF(VLOOKUP($C80,'Booking Guest Information'!$B$21:$AD$170,P$8,FALSE)&lt;&gt;"",VLOOKUP($C80,'Booking Guest Information'!$B$21:$AD$170,P$8,FALSE),""),"")</f>
        <v/>
      </c>
      <c r="Q80" s="6" t="str">
        <f>IF($C80&lt;&gt;"",IF(VLOOKUP($C80,'Booking Guest Information'!$B$21:$AD$170,Q$8,FALSE)&lt;&gt;"",VLOOKUP($C80,'Booking Guest Information'!$B$21:$AD$170,Q$8,FALSE),""),"")</f>
        <v/>
      </c>
      <c r="R80" s="6" t="str">
        <f>IF($C80&lt;&gt;"",IF(VLOOKUP($C80,'Booking Guest Information'!$B$21:$AD$170,R$8,FALSE)&lt;&gt;"",VLOOKUP($C80,'Booking Guest Information'!$B$21:$AD$170,R$8,FALSE),""),"")</f>
        <v/>
      </c>
      <c r="S80" s="6" t="str">
        <f>IF($C80&lt;&gt;"",IF(VLOOKUP($C80,'Booking Guest Information'!$B$21:$AD$170,S$8,FALSE)&lt;&gt;"",VLOOKUP($C80,'Booking Guest Information'!$B$21:$AD$170,S$8,FALSE),""),"")</f>
        <v/>
      </c>
      <c r="T80" s="6" t="str">
        <f>IF($C80&lt;&gt;"",IF(VLOOKUP($C80,'Booking Guest Information'!$B$21:$AD$170,T$8,FALSE)&lt;&gt;"",VLOOKUP($C80,'Booking Guest Information'!$B$21:$AD$170,T$8,FALSE),""),"")</f>
        <v/>
      </c>
      <c r="U80" s="6" t="str">
        <f>IF($C80&lt;&gt;"",IF(VLOOKUP($C80,'Booking Guest Information'!$B$21:$AD$170,U$8,FALSE)&lt;&gt;"",VLOOKUP($C80,'Booking Guest Information'!$B$21:$AD$170,U$8,FALSE),""),"")</f>
        <v/>
      </c>
      <c r="V80" s="6" t="str">
        <f>IF($C80&lt;&gt;"",IF(VLOOKUP($C80,'Booking Guest Information'!$B$21:$AD$170,V$8,FALSE)&lt;&gt;"",VLOOKUP($C80,'Booking Guest Information'!$B$21:$AD$170,V$8,FALSE),""),"")</f>
        <v/>
      </c>
      <c r="W80" s="6" t="str">
        <f>IF($C80&lt;&gt;"",IF(VLOOKUP($C80,'Booking Guest Information'!$B$21:$AD$170,W$8,FALSE)&lt;&gt;"",VLOOKUP($C80,'Booking Guest Information'!$B$21:$AD$170,W$8,FALSE),""),"")</f>
        <v/>
      </c>
      <c r="X80" s="6" t="str">
        <f>IF($C80&lt;&gt;"",IF(VLOOKUP($C80,'Booking Guest Information'!$B$21:$AD$170,X$8,FALSE)&lt;&gt;"",VLOOKUP($C80,'Booking Guest Information'!$B$21:$AD$170,X$8,FALSE),""),"")</f>
        <v/>
      </c>
      <c r="Y80" s="6" t="str">
        <f>IF($C80&lt;&gt;"",IF(VLOOKUP($C80,'Booking Guest Information'!$B$21:$AD$170,Y$8,FALSE)&lt;&gt;"",VLOOKUP($C80,'Booking Guest Information'!$B$21:$AD$170,Y$8,FALSE),""),"")</f>
        <v/>
      </c>
      <c r="Z80" s="6" t="str">
        <f>IF($C80&lt;&gt;"",IF(VLOOKUP($C80,'Booking Guest Information'!$B$21:$AD$170,Z$8,FALSE)&lt;&gt;"",VLOOKUP($C80,'Booking Guest Information'!$B$21:$AD$170,Z$8,FALSE),""),"")</f>
        <v/>
      </c>
      <c r="AA80" s="6" t="str">
        <f>IF($C80&lt;&gt;"",IF(VLOOKUP($C80,'Booking Guest Information'!$B$21:$AD$170,AA$8,FALSE)&lt;&gt;"",VLOOKUP($C80,'Booking Guest Information'!$B$21:$AD$170,AA$8,FALSE),""),"")</f>
        <v/>
      </c>
      <c r="AB80" s="6" t="str">
        <f>IF($C80&lt;&gt;"",IF(VLOOKUP($C80,'Booking Guest Information'!$B$21:$AD$170,AB$8,FALSE)&lt;&gt;"",VLOOKUP($C80,'Booking Guest Information'!$B$21:$AD$170,AB$8,FALSE),""),"")</f>
        <v/>
      </c>
    </row>
    <row r="81" spans="3:28" x14ac:dyDescent="0.3">
      <c r="C81" s="140" t="str">
        <f t="shared" si="3"/>
        <v/>
      </c>
      <c r="D81" s="6" t="str">
        <f>IF($C81&lt;&gt;"",IF(VLOOKUP($C81,'Booking Guest Information'!$B$21:$AD$170,D$8,FALSE)&lt;&gt;"",VLOOKUP($C81,'Booking Guest Information'!$B$21:$AD$170,D$8,FALSE),""),"")</f>
        <v/>
      </c>
      <c r="E81" s="6" t="str">
        <f>IF($C81&lt;&gt;"",IF(VLOOKUP($C81,'Booking Guest Information'!$B$21:$AD$170,E$8,FALSE)&lt;&gt;"",VLOOKUP($C81,'Booking Guest Information'!$B$21:$AD$170,E$8,FALSE),""),"")</f>
        <v/>
      </c>
      <c r="F81" s="6" t="str">
        <f>IF($C81&lt;&gt;"",IF(VLOOKUP($C81,'Booking Guest Information'!$B$21:$AD$170,F$8,FALSE)&lt;&gt;"",VLOOKUP($C81,'Booking Guest Information'!$B$21:$AD$170,F$8,FALSE),""),"")</f>
        <v/>
      </c>
      <c r="G81" s="81" t="str">
        <f>IF($C81&lt;&gt;"",IF(VLOOKUP($C81,'Booking Guest Information'!$B$21:$AD$170,G$8,FALSE)&lt;&gt;"",VLOOKUP($C81,'Booking Guest Information'!$B$21:$AD$170,G$8,FALSE),""),"")</f>
        <v/>
      </c>
      <c r="H81" s="6" t="str">
        <f>IF($C81&lt;&gt;"",IF(VLOOKUP($C81,'Booking Guest Information'!$B$21:$AD$170,H$8,FALSE)&lt;&gt;"",VLOOKUP($C81,'Booking Guest Information'!$B$21:$AD$170,H$8,FALSE),""),"")</f>
        <v/>
      </c>
      <c r="I81" s="6" t="str">
        <f>IF($C81&lt;&gt;"",IF(VLOOKUP($C81,'Booking Guest Information'!$B$21:$AD$170,I$8,FALSE)&lt;&gt;"",VLOOKUP($C81,'Booking Guest Information'!$B$21:$AD$170,I$8,FALSE),""),"")</f>
        <v/>
      </c>
      <c r="J81" s="6" t="str">
        <f>IF($C81&lt;&gt;"",IF(VLOOKUP($C81,'Booking Guest Information'!$B$21:$AD$170,J$8,FALSE)&lt;&gt;"",VLOOKUP($C81,'Booking Guest Information'!$B$21:$AD$170,J$8,FALSE),""),"")</f>
        <v/>
      </c>
      <c r="K81" s="81" t="str">
        <f>IF($C81&lt;&gt;"",IF(VLOOKUP($C81,'Booking Guest Information'!$B$21:$AD$170,K$8,FALSE)&lt;&gt;"",VLOOKUP($C81,'Booking Guest Information'!$B$21:$AD$170,K$8,FALSE),""),"")</f>
        <v/>
      </c>
      <c r="L81" s="8" t="str">
        <f>IF($C81&lt;&gt;"",IF(VLOOKUP($C81,'Booking Guest Information'!$B$21:$AD$170,L$8,FALSE)&lt;&gt;"",VLOOKUP($C81,'Booking Guest Information'!$B$21:$AD$170,L$8,FALSE),""),"")</f>
        <v/>
      </c>
      <c r="M81" s="81" t="str">
        <f>IF($C81&lt;&gt;"",IF(VLOOKUP($C81,'Booking Guest Information'!$B$21:$AD$170,M$8,FALSE)&lt;&gt;"",VLOOKUP($C81,'Booking Guest Information'!$B$21:$AD$170,M$8,FALSE),""),"")</f>
        <v/>
      </c>
      <c r="N81" s="6" t="str">
        <f>IF($C81&lt;&gt;"",IF(VLOOKUP($C81,'Booking Guest Information'!$B$21:$AD$170,N$8,FALSE)&lt;&gt;"",VLOOKUP($C81,'Booking Guest Information'!$B$21:$AD$170,N$8,FALSE),""),"")</f>
        <v/>
      </c>
      <c r="O81" s="6" t="str">
        <f>IF($C81&lt;&gt;"",IF(VLOOKUP($C81,'Booking Guest Information'!$B$21:$AD$170,O$8,FALSE)&lt;&gt;"",VLOOKUP($C81,'Booking Guest Information'!$B$21:$AD$170,O$8,FALSE),""),"")</f>
        <v/>
      </c>
      <c r="P81" s="6" t="str">
        <f>IF($C81&lt;&gt;"",IF(VLOOKUP($C81,'Booking Guest Information'!$B$21:$AD$170,P$8,FALSE)&lt;&gt;"",VLOOKUP($C81,'Booking Guest Information'!$B$21:$AD$170,P$8,FALSE),""),"")</f>
        <v/>
      </c>
      <c r="Q81" s="6" t="str">
        <f>IF($C81&lt;&gt;"",IF(VLOOKUP($C81,'Booking Guest Information'!$B$21:$AD$170,Q$8,FALSE)&lt;&gt;"",VLOOKUP($C81,'Booking Guest Information'!$B$21:$AD$170,Q$8,FALSE),""),"")</f>
        <v/>
      </c>
      <c r="R81" s="6" t="str">
        <f>IF($C81&lt;&gt;"",IF(VLOOKUP($C81,'Booking Guest Information'!$B$21:$AD$170,R$8,FALSE)&lt;&gt;"",VLOOKUP($C81,'Booking Guest Information'!$B$21:$AD$170,R$8,FALSE),""),"")</f>
        <v/>
      </c>
      <c r="S81" s="6" t="str">
        <f>IF($C81&lt;&gt;"",IF(VLOOKUP($C81,'Booking Guest Information'!$B$21:$AD$170,S$8,FALSE)&lt;&gt;"",VLOOKUP($C81,'Booking Guest Information'!$B$21:$AD$170,S$8,FALSE),""),"")</f>
        <v/>
      </c>
      <c r="T81" s="6" t="str">
        <f>IF($C81&lt;&gt;"",IF(VLOOKUP($C81,'Booking Guest Information'!$B$21:$AD$170,T$8,FALSE)&lt;&gt;"",VLOOKUP($C81,'Booking Guest Information'!$B$21:$AD$170,T$8,FALSE),""),"")</f>
        <v/>
      </c>
      <c r="U81" s="6" t="str">
        <f>IF($C81&lt;&gt;"",IF(VLOOKUP($C81,'Booking Guest Information'!$B$21:$AD$170,U$8,FALSE)&lt;&gt;"",VLOOKUP($C81,'Booking Guest Information'!$B$21:$AD$170,U$8,FALSE),""),"")</f>
        <v/>
      </c>
      <c r="V81" s="6" t="str">
        <f>IF($C81&lt;&gt;"",IF(VLOOKUP($C81,'Booking Guest Information'!$B$21:$AD$170,V$8,FALSE)&lt;&gt;"",VLOOKUP($C81,'Booking Guest Information'!$B$21:$AD$170,V$8,FALSE),""),"")</f>
        <v/>
      </c>
      <c r="W81" s="6" t="str">
        <f>IF($C81&lt;&gt;"",IF(VLOOKUP($C81,'Booking Guest Information'!$B$21:$AD$170,W$8,FALSE)&lt;&gt;"",VLOOKUP($C81,'Booking Guest Information'!$B$21:$AD$170,W$8,FALSE),""),"")</f>
        <v/>
      </c>
      <c r="X81" s="6" t="str">
        <f>IF($C81&lt;&gt;"",IF(VLOOKUP($C81,'Booking Guest Information'!$B$21:$AD$170,X$8,FALSE)&lt;&gt;"",VLOOKUP($C81,'Booking Guest Information'!$B$21:$AD$170,X$8,FALSE),""),"")</f>
        <v/>
      </c>
      <c r="Y81" s="6" t="str">
        <f>IF($C81&lt;&gt;"",IF(VLOOKUP($C81,'Booking Guest Information'!$B$21:$AD$170,Y$8,FALSE)&lt;&gt;"",VLOOKUP($C81,'Booking Guest Information'!$B$21:$AD$170,Y$8,FALSE),""),"")</f>
        <v/>
      </c>
      <c r="Z81" s="6" t="str">
        <f>IF($C81&lt;&gt;"",IF(VLOOKUP($C81,'Booking Guest Information'!$B$21:$AD$170,Z$8,FALSE)&lt;&gt;"",VLOOKUP($C81,'Booking Guest Information'!$B$21:$AD$170,Z$8,FALSE),""),"")</f>
        <v/>
      </c>
      <c r="AA81" s="6" t="str">
        <f>IF($C81&lt;&gt;"",IF(VLOOKUP($C81,'Booking Guest Information'!$B$21:$AD$170,AA$8,FALSE)&lt;&gt;"",VLOOKUP($C81,'Booking Guest Information'!$B$21:$AD$170,AA$8,FALSE),""),"")</f>
        <v/>
      </c>
      <c r="AB81" s="6" t="str">
        <f>IF($C81&lt;&gt;"",IF(VLOOKUP($C81,'Booking Guest Information'!$B$21:$AD$170,AB$8,FALSE)&lt;&gt;"",VLOOKUP($C81,'Booking Guest Information'!$B$21:$AD$170,AB$8,FALSE),""),"")</f>
        <v/>
      </c>
    </row>
    <row r="82" spans="3:28" x14ac:dyDescent="0.3">
      <c r="C82" s="140" t="str">
        <f t="shared" si="3"/>
        <v/>
      </c>
      <c r="D82" s="6" t="str">
        <f>IF($C82&lt;&gt;"",IF(VLOOKUP($C82,'Booking Guest Information'!$B$21:$AD$170,D$8,FALSE)&lt;&gt;"",VLOOKUP($C82,'Booking Guest Information'!$B$21:$AD$170,D$8,FALSE),""),"")</f>
        <v/>
      </c>
      <c r="E82" s="6" t="str">
        <f>IF($C82&lt;&gt;"",IF(VLOOKUP($C82,'Booking Guest Information'!$B$21:$AD$170,E$8,FALSE)&lt;&gt;"",VLOOKUP($C82,'Booking Guest Information'!$B$21:$AD$170,E$8,FALSE),""),"")</f>
        <v/>
      </c>
      <c r="F82" s="6" t="str">
        <f>IF($C82&lt;&gt;"",IF(VLOOKUP($C82,'Booking Guest Information'!$B$21:$AD$170,F$8,FALSE)&lt;&gt;"",VLOOKUP($C82,'Booking Guest Information'!$B$21:$AD$170,F$8,FALSE),""),"")</f>
        <v/>
      </c>
      <c r="G82" s="81" t="str">
        <f>IF($C82&lt;&gt;"",IF(VLOOKUP($C82,'Booking Guest Information'!$B$21:$AD$170,G$8,FALSE)&lt;&gt;"",VLOOKUP($C82,'Booking Guest Information'!$B$21:$AD$170,G$8,FALSE),""),"")</f>
        <v/>
      </c>
      <c r="H82" s="6" t="str">
        <f>IF($C82&lt;&gt;"",IF(VLOOKUP($C82,'Booking Guest Information'!$B$21:$AD$170,H$8,FALSE)&lt;&gt;"",VLOOKUP($C82,'Booking Guest Information'!$B$21:$AD$170,H$8,FALSE),""),"")</f>
        <v/>
      </c>
      <c r="I82" s="6" t="str">
        <f>IF($C82&lt;&gt;"",IF(VLOOKUP($C82,'Booking Guest Information'!$B$21:$AD$170,I$8,FALSE)&lt;&gt;"",VLOOKUP($C82,'Booking Guest Information'!$B$21:$AD$170,I$8,FALSE),""),"")</f>
        <v/>
      </c>
      <c r="J82" s="6" t="str">
        <f>IF($C82&lt;&gt;"",IF(VLOOKUP($C82,'Booking Guest Information'!$B$21:$AD$170,J$8,FALSE)&lt;&gt;"",VLOOKUP($C82,'Booking Guest Information'!$B$21:$AD$170,J$8,FALSE),""),"")</f>
        <v/>
      </c>
      <c r="K82" s="81" t="str">
        <f>IF($C82&lt;&gt;"",IF(VLOOKUP($C82,'Booking Guest Information'!$B$21:$AD$170,K$8,FALSE)&lt;&gt;"",VLOOKUP($C82,'Booking Guest Information'!$B$21:$AD$170,K$8,FALSE),""),"")</f>
        <v/>
      </c>
      <c r="L82" s="8" t="str">
        <f>IF($C82&lt;&gt;"",IF(VLOOKUP($C82,'Booking Guest Information'!$B$21:$AD$170,L$8,FALSE)&lt;&gt;"",VLOOKUP($C82,'Booking Guest Information'!$B$21:$AD$170,L$8,FALSE),""),"")</f>
        <v/>
      </c>
      <c r="M82" s="81" t="str">
        <f>IF($C82&lt;&gt;"",IF(VLOOKUP($C82,'Booking Guest Information'!$B$21:$AD$170,M$8,FALSE)&lt;&gt;"",VLOOKUP($C82,'Booking Guest Information'!$B$21:$AD$170,M$8,FALSE),""),"")</f>
        <v/>
      </c>
      <c r="N82" s="6" t="str">
        <f>IF($C82&lt;&gt;"",IF(VLOOKUP($C82,'Booking Guest Information'!$B$21:$AD$170,N$8,FALSE)&lt;&gt;"",VLOOKUP($C82,'Booking Guest Information'!$B$21:$AD$170,N$8,FALSE),""),"")</f>
        <v/>
      </c>
      <c r="O82" s="6" t="str">
        <f>IF($C82&lt;&gt;"",IF(VLOOKUP($C82,'Booking Guest Information'!$B$21:$AD$170,O$8,FALSE)&lt;&gt;"",VLOOKUP($C82,'Booking Guest Information'!$B$21:$AD$170,O$8,FALSE),""),"")</f>
        <v/>
      </c>
      <c r="P82" s="6" t="str">
        <f>IF($C82&lt;&gt;"",IF(VLOOKUP($C82,'Booking Guest Information'!$B$21:$AD$170,P$8,FALSE)&lt;&gt;"",VLOOKUP($C82,'Booking Guest Information'!$B$21:$AD$170,P$8,FALSE),""),"")</f>
        <v/>
      </c>
      <c r="Q82" s="6" t="str">
        <f>IF($C82&lt;&gt;"",IF(VLOOKUP($C82,'Booking Guest Information'!$B$21:$AD$170,Q$8,FALSE)&lt;&gt;"",VLOOKUP($C82,'Booking Guest Information'!$B$21:$AD$170,Q$8,FALSE),""),"")</f>
        <v/>
      </c>
      <c r="R82" s="6" t="str">
        <f>IF($C82&lt;&gt;"",IF(VLOOKUP($C82,'Booking Guest Information'!$B$21:$AD$170,R$8,FALSE)&lt;&gt;"",VLOOKUP($C82,'Booking Guest Information'!$B$21:$AD$170,R$8,FALSE),""),"")</f>
        <v/>
      </c>
      <c r="S82" s="6" t="str">
        <f>IF($C82&lt;&gt;"",IF(VLOOKUP($C82,'Booking Guest Information'!$B$21:$AD$170,S$8,FALSE)&lt;&gt;"",VLOOKUP($C82,'Booking Guest Information'!$B$21:$AD$170,S$8,FALSE),""),"")</f>
        <v/>
      </c>
      <c r="T82" s="6" t="str">
        <f>IF($C82&lt;&gt;"",IF(VLOOKUP($C82,'Booking Guest Information'!$B$21:$AD$170,T$8,FALSE)&lt;&gt;"",VLOOKUP($C82,'Booking Guest Information'!$B$21:$AD$170,T$8,FALSE),""),"")</f>
        <v/>
      </c>
      <c r="U82" s="6" t="str">
        <f>IF($C82&lt;&gt;"",IF(VLOOKUP($C82,'Booking Guest Information'!$B$21:$AD$170,U$8,FALSE)&lt;&gt;"",VLOOKUP($C82,'Booking Guest Information'!$B$21:$AD$170,U$8,FALSE),""),"")</f>
        <v/>
      </c>
      <c r="V82" s="6" t="str">
        <f>IF($C82&lt;&gt;"",IF(VLOOKUP($C82,'Booking Guest Information'!$B$21:$AD$170,V$8,FALSE)&lt;&gt;"",VLOOKUP($C82,'Booking Guest Information'!$B$21:$AD$170,V$8,FALSE),""),"")</f>
        <v/>
      </c>
      <c r="W82" s="6" t="str">
        <f>IF($C82&lt;&gt;"",IF(VLOOKUP($C82,'Booking Guest Information'!$B$21:$AD$170,W$8,FALSE)&lt;&gt;"",VLOOKUP($C82,'Booking Guest Information'!$B$21:$AD$170,W$8,FALSE),""),"")</f>
        <v/>
      </c>
      <c r="X82" s="6" t="str">
        <f>IF($C82&lt;&gt;"",IF(VLOOKUP($C82,'Booking Guest Information'!$B$21:$AD$170,X$8,FALSE)&lt;&gt;"",VLOOKUP($C82,'Booking Guest Information'!$B$21:$AD$170,X$8,FALSE),""),"")</f>
        <v/>
      </c>
      <c r="Y82" s="6" t="str">
        <f>IF($C82&lt;&gt;"",IF(VLOOKUP($C82,'Booking Guest Information'!$B$21:$AD$170,Y$8,FALSE)&lt;&gt;"",VLOOKUP($C82,'Booking Guest Information'!$B$21:$AD$170,Y$8,FALSE),""),"")</f>
        <v/>
      </c>
      <c r="Z82" s="6" t="str">
        <f>IF($C82&lt;&gt;"",IF(VLOOKUP($C82,'Booking Guest Information'!$B$21:$AD$170,Z$8,FALSE)&lt;&gt;"",VLOOKUP($C82,'Booking Guest Information'!$B$21:$AD$170,Z$8,FALSE),""),"")</f>
        <v/>
      </c>
      <c r="AA82" s="6" t="str">
        <f>IF($C82&lt;&gt;"",IF(VLOOKUP($C82,'Booking Guest Information'!$B$21:$AD$170,AA$8,FALSE)&lt;&gt;"",VLOOKUP($C82,'Booking Guest Information'!$B$21:$AD$170,AA$8,FALSE),""),"")</f>
        <v/>
      </c>
      <c r="AB82" s="6" t="str">
        <f>IF($C82&lt;&gt;"",IF(VLOOKUP($C82,'Booking Guest Information'!$B$21:$AD$170,AB$8,FALSE)&lt;&gt;"",VLOOKUP($C82,'Booking Guest Information'!$B$21:$AD$170,AB$8,FALSE),""),"")</f>
        <v/>
      </c>
    </row>
    <row r="83" spans="3:28" x14ac:dyDescent="0.3">
      <c r="C83" s="140" t="str">
        <f t="shared" si="3"/>
        <v/>
      </c>
      <c r="D83" s="6" t="str">
        <f>IF($C83&lt;&gt;"",IF(VLOOKUP($C83,'Booking Guest Information'!$B$21:$AD$170,D$8,FALSE)&lt;&gt;"",VLOOKUP($C83,'Booking Guest Information'!$B$21:$AD$170,D$8,FALSE),""),"")</f>
        <v/>
      </c>
      <c r="E83" s="6" t="str">
        <f>IF($C83&lt;&gt;"",IF(VLOOKUP($C83,'Booking Guest Information'!$B$21:$AD$170,E$8,FALSE)&lt;&gt;"",VLOOKUP($C83,'Booking Guest Information'!$B$21:$AD$170,E$8,FALSE),""),"")</f>
        <v/>
      </c>
      <c r="F83" s="6" t="str">
        <f>IF($C83&lt;&gt;"",IF(VLOOKUP($C83,'Booking Guest Information'!$B$21:$AD$170,F$8,FALSE)&lt;&gt;"",VLOOKUP($C83,'Booking Guest Information'!$B$21:$AD$170,F$8,FALSE),""),"")</f>
        <v/>
      </c>
      <c r="G83" s="81" t="str">
        <f>IF($C83&lt;&gt;"",IF(VLOOKUP($C83,'Booking Guest Information'!$B$21:$AD$170,G$8,FALSE)&lt;&gt;"",VLOOKUP($C83,'Booking Guest Information'!$B$21:$AD$170,G$8,FALSE),""),"")</f>
        <v/>
      </c>
      <c r="H83" s="6" t="str">
        <f>IF($C83&lt;&gt;"",IF(VLOOKUP($C83,'Booking Guest Information'!$B$21:$AD$170,H$8,FALSE)&lt;&gt;"",VLOOKUP($C83,'Booking Guest Information'!$B$21:$AD$170,H$8,FALSE),""),"")</f>
        <v/>
      </c>
      <c r="I83" s="6" t="str">
        <f>IF($C83&lt;&gt;"",IF(VLOOKUP($C83,'Booking Guest Information'!$B$21:$AD$170,I$8,FALSE)&lt;&gt;"",VLOOKUP($C83,'Booking Guest Information'!$B$21:$AD$170,I$8,FALSE),""),"")</f>
        <v/>
      </c>
      <c r="J83" s="6" t="str">
        <f>IF($C83&lt;&gt;"",IF(VLOOKUP($C83,'Booking Guest Information'!$B$21:$AD$170,J$8,FALSE)&lt;&gt;"",VLOOKUP($C83,'Booking Guest Information'!$B$21:$AD$170,J$8,FALSE),""),"")</f>
        <v/>
      </c>
      <c r="K83" s="81" t="str">
        <f>IF($C83&lt;&gt;"",IF(VLOOKUP($C83,'Booking Guest Information'!$B$21:$AD$170,K$8,FALSE)&lt;&gt;"",VLOOKUP($C83,'Booking Guest Information'!$B$21:$AD$170,K$8,FALSE),""),"")</f>
        <v/>
      </c>
      <c r="L83" s="8" t="str">
        <f>IF($C83&lt;&gt;"",IF(VLOOKUP($C83,'Booking Guest Information'!$B$21:$AD$170,L$8,FALSE)&lt;&gt;"",VLOOKUP($C83,'Booking Guest Information'!$B$21:$AD$170,L$8,FALSE),""),"")</f>
        <v/>
      </c>
      <c r="M83" s="81" t="str">
        <f>IF($C83&lt;&gt;"",IF(VLOOKUP($C83,'Booking Guest Information'!$B$21:$AD$170,M$8,FALSE)&lt;&gt;"",VLOOKUP($C83,'Booking Guest Information'!$B$21:$AD$170,M$8,FALSE),""),"")</f>
        <v/>
      </c>
      <c r="N83" s="6" t="str">
        <f>IF($C83&lt;&gt;"",IF(VLOOKUP($C83,'Booking Guest Information'!$B$21:$AD$170,N$8,FALSE)&lt;&gt;"",VLOOKUP($C83,'Booking Guest Information'!$B$21:$AD$170,N$8,FALSE),""),"")</f>
        <v/>
      </c>
      <c r="O83" s="6" t="str">
        <f>IF($C83&lt;&gt;"",IF(VLOOKUP($C83,'Booking Guest Information'!$B$21:$AD$170,O$8,FALSE)&lt;&gt;"",VLOOKUP($C83,'Booking Guest Information'!$B$21:$AD$170,O$8,FALSE),""),"")</f>
        <v/>
      </c>
      <c r="P83" s="6" t="str">
        <f>IF($C83&lt;&gt;"",IF(VLOOKUP($C83,'Booking Guest Information'!$B$21:$AD$170,P$8,FALSE)&lt;&gt;"",VLOOKUP($C83,'Booking Guest Information'!$B$21:$AD$170,P$8,FALSE),""),"")</f>
        <v/>
      </c>
      <c r="Q83" s="6" t="str">
        <f>IF($C83&lt;&gt;"",IF(VLOOKUP($C83,'Booking Guest Information'!$B$21:$AD$170,Q$8,FALSE)&lt;&gt;"",VLOOKUP($C83,'Booking Guest Information'!$B$21:$AD$170,Q$8,FALSE),""),"")</f>
        <v/>
      </c>
      <c r="R83" s="6" t="str">
        <f>IF($C83&lt;&gt;"",IF(VLOOKUP($C83,'Booking Guest Information'!$B$21:$AD$170,R$8,FALSE)&lt;&gt;"",VLOOKUP($C83,'Booking Guest Information'!$B$21:$AD$170,R$8,FALSE),""),"")</f>
        <v/>
      </c>
      <c r="S83" s="6" t="str">
        <f>IF($C83&lt;&gt;"",IF(VLOOKUP($C83,'Booking Guest Information'!$B$21:$AD$170,S$8,FALSE)&lt;&gt;"",VLOOKUP($C83,'Booking Guest Information'!$B$21:$AD$170,S$8,FALSE),""),"")</f>
        <v/>
      </c>
      <c r="T83" s="6" t="str">
        <f>IF($C83&lt;&gt;"",IF(VLOOKUP($C83,'Booking Guest Information'!$B$21:$AD$170,T$8,FALSE)&lt;&gt;"",VLOOKUP($C83,'Booking Guest Information'!$B$21:$AD$170,T$8,FALSE),""),"")</f>
        <v/>
      </c>
      <c r="U83" s="6" t="str">
        <f>IF($C83&lt;&gt;"",IF(VLOOKUP($C83,'Booking Guest Information'!$B$21:$AD$170,U$8,FALSE)&lt;&gt;"",VLOOKUP($C83,'Booking Guest Information'!$B$21:$AD$170,U$8,FALSE),""),"")</f>
        <v/>
      </c>
      <c r="V83" s="6" t="str">
        <f>IF($C83&lt;&gt;"",IF(VLOOKUP($C83,'Booking Guest Information'!$B$21:$AD$170,V$8,FALSE)&lt;&gt;"",VLOOKUP($C83,'Booking Guest Information'!$B$21:$AD$170,V$8,FALSE),""),"")</f>
        <v/>
      </c>
      <c r="W83" s="6" t="str">
        <f>IF($C83&lt;&gt;"",IF(VLOOKUP($C83,'Booking Guest Information'!$B$21:$AD$170,W$8,FALSE)&lt;&gt;"",VLOOKUP($C83,'Booking Guest Information'!$B$21:$AD$170,W$8,FALSE),""),"")</f>
        <v/>
      </c>
      <c r="X83" s="6" t="str">
        <f>IF($C83&lt;&gt;"",IF(VLOOKUP($C83,'Booking Guest Information'!$B$21:$AD$170,X$8,FALSE)&lt;&gt;"",VLOOKUP($C83,'Booking Guest Information'!$B$21:$AD$170,X$8,FALSE),""),"")</f>
        <v/>
      </c>
      <c r="Y83" s="6" t="str">
        <f>IF($C83&lt;&gt;"",IF(VLOOKUP($C83,'Booking Guest Information'!$B$21:$AD$170,Y$8,FALSE)&lt;&gt;"",VLOOKUP($C83,'Booking Guest Information'!$B$21:$AD$170,Y$8,FALSE),""),"")</f>
        <v/>
      </c>
      <c r="Z83" s="6" t="str">
        <f>IF($C83&lt;&gt;"",IF(VLOOKUP($C83,'Booking Guest Information'!$B$21:$AD$170,Z$8,FALSE)&lt;&gt;"",VLOOKUP($C83,'Booking Guest Information'!$B$21:$AD$170,Z$8,FALSE),""),"")</f>
        <v/>
      </c>
      <c r="AA83" s="6" t="str">
        <f>IF($C83&lt;&gt;"",IF(VLOOKUP($C83,'Booking Guest Information'!$B$21:$AD$170,AA$8,FALSE)&lt;&gt;"",VLOOKUP($C83,'Booking Guest Information'!$B$21:$AD$170,AA$8,FALSE),""),"")</f>
        <v/>
      </c>
      <c r="AB83" s="6" t="str">
        <f>IF($C83&lt;&gt;"",IF(VLOOKUP($C83,'Booking Guest Information'!$B$21:$AD$170,AB$8,FALSE)&lt;&gt;"",VLOOKUP($C83,'Booking Guest Information'!$B$21:$AD$170,AB$8,FALSE),""),"")</f>
        <v/>
      </c>
    </row>
    <row r="84" spans="3:28" x14ac:dyDescent="0.3">
      <c r="C84" s="140" t="str">
        <f t="shared" si="3"/>
        <v/>
      </c>
      <c r="D84" s="6" t="str">
        <f>IF($C84&lt;&gt;"",IF(VLOOKUP($C84,'Booking Guest Information'!$B$21:$AD$170,D$8,FALSE)&lt;&gt;"",VLOOKUP($C84,'Booking Guest Information'!$B$21:$AD$170,D$8,FALSE),""),"")</f>
        <v/>
      </c>
      <c r="E84" s="6" t="str">
        <f>IF($C84&lt;&gt;"",IF(VLOOKUP($C84,'Booking Guest Information'!$B$21:$AD$170,E$8,FALSE)&lt;&gt;"",VLOOKUP($C84,'Booking Guest Information'!$B$21:$AD$170,E$8,FALSE),""),"")</f>
        <v/>
      </c>
      <c r="F84" s="6" t="str">
        <f>IF($C84&lt;&gt;"",IF(VLOOKUP($C84,'Booking Guest Information'!$B$21:$AD$170,F$8,FALSE)&lt;&gt;"",VLOOKUP($C84,'Booking Guest Information'!$B$21:$AD$170,F$8,FALSE),""),"")</f>
        <v/>
      </c>
      <c r="G84" s="81" t="str">
        <f>IF($C84&lt;&gt;"",IF(VLOOKUP($C84,'Booking Guest Information'!$B$21:$AD$170,G$8,FALSE)&lt;&gt;"",VLOOKUP($C84,'Booking Guest Information'!$B$21:$AD$170,G$8,FALSE),""),"")</f>
        <v/>
      </c>
      <c r="H84" s="6" t="str">
        <f>IF($C84&lt;&gt;"",IF(VLOOKUP($C84,'Booking Guest Information'!$B$21:$AD$170,H$8,FALSE)&lt;&gt;"",VLOOKUP($C84,'Booking Guest Information'!$B$21:$AD$170,H$8,FALSE),""),"")</f>
        <v/>
      </c>
      <c r="I84" s="6" t="str">
        <f>IF($C84&lt;&gt;"",IF(VLOOKUP($C84,'Booking Guest Information'!$B$21:$AD$170,I$8,FALSE)&lt;&gt;"",VLOOKUP($C84,'Booking Guest Information'!$B$21:$AD$170,I$8,FALSE),""),"")</f>
        <v/>
      </c>
      <c r="J84" s="6" t="str">
        <f>IF($C84&lt;&gt;"",IF(VLOOKUP($C84,'Booking Guest Information'!$B$21:$AD$170,J$8,FALSE)&lt;&gt;"",VLOOKUP($C84,'Booking Guest Information'!$B$21:$AD$170,J$8,FALSE),""),"")</f>
        <v/>
      </c>
      <c r="K84" s="81" t="str">
        <f>IF($C84&lt;&gt;"",IF(VLOOKUP($C84,'Booking Guest Information'!$B$21:$AD$170,K$8,FALSE)&lt;&gt;"",VLOOKUP($C84,'Booking Guest Information'!$B$21:$AD$170,K$8,FALSE),""),"")</f>
        <v/>
      </c>
      <c r="L84" s="8" t="str">
        <f>IF($C84&lt;&gt;"",IF(VLOOKUP($C84,'Booking Guest Information'!$B$21:$AD$170,L$8,FALSE)&lt;&gt;"",VLOOKUP($C84,'Booking Guest Information'!$B$21:$AD$170,L$8,FALSE),""),"")</f>
        <v/>
      </c>
      <c r="M84" s="81" t="str">
        <f>IF($C84&lt;&gt;"",IF(VLOOKUP($C84,'Booking Guest Information'!$B$21:$AD$170,M$8,FALSE)&lt;&gt;"",VLOOKUP($C84,'Booking Guest Information'!$B$21:$AD$170,M$8,FALSE),""),"")</f>
        <v/>
      </c>
      <c r="N84" s="6" t="str">
        <f>IF($C84&lt;&gt;"",IF(VLOOKUP($C84,'Booking Guest Information'!$B$21:$AD$170,N$8,FALSE)&lt;&gt;"",VLOOKUP($C84,'Booking Guest Information'!$B$21:$AD$170,N$8,FALSE),""),"")</f>
        <v/>
      </c>
      <c r="O84" s="6" t="str">
        <f>IF($C84&lt;&gt;"",IF(VLOOKUP($C84,'Booking Guest Information'!$B$21:$AD$170,O$8,FALSE)&lt;&gt;"",VLOOKUP($C84,'Booking Guest Information'!$B$21:$AD$170,O$8,FALSE),""),"")</f>
        <v/>
      </c>
      <c r="P84" s="6" t="str">
        <f>IF($C84&lt;&gt;"",IF(VLOOKUP($C84,'Booking Guest Information'!$B$21:$AD$170,P$8,FALSE)&lt;&gt;"",VLOOKUP($C84,'Booking Guest Information'!$B$21:$AD$170,P$8,FALSE),""),"")</f>
        <v/>
      </c>
      <c r="Q84" s="6" t="str">
        <f>IF($C84&lt;&gt;"",IF(VLOOKUP($C84,'Booking Guest Information'!$B$21:$AD$170,Q$8,FALSE)&lt;&gt;"",VLOOKUP($C84,'Booking Guest Information'!$B$21:$AD$170,Q$8,FALSE),""),"")</f>
        <v/>
      </c>
      <c r="R84" s="6" t="str">
        <f>IF($C84&lt;&gt;"",IF(VLOOKUP($C84,'Booking Guest Information'!$B$21:$AD$170,R$8,FALSE)&lt;&gt;"",VLOOKUP($C84,'Booking Guest Information'!$B$21:$AD$170,R$8,FALSE),""),"")</f>
        <v/>
      </c>
      <c r="S84" s="6" t="str">
        <f>IF($C84&lt;&gt;"",IF(VLOOKUP($C84,'Booking Guest Information'!$B$21:$AD$170,S$8,FALSE)&lt;&gt;"",VLOOKUP($C84,'Booking Guest Information'!$B$21:$AD$170,S$8,FALSE),""),"")</f>
        <v/>
      </c>
      <c r="T84" s="6" t="str">
        <f>IF($C84&lt;&gt;"",IF(VLOOKUP($C84,'Booking Guest Information'!$B$21:$AD$170,T$8,FALSE)&lt;&gt;"",VLOOKUP($C84,'Booking Guest Information'!$B$21:$AD$170,T$8,FALSE),""),"")</f>
        <v/>
      </c>
      <c r="U84" s="6" t="str">
        <f>IF($C84&lt;&gt;"",IF(VLOOKUP($C84,'Booking Guest Information'!$B$21:$AD$170,U$8,FALSE)&lt;&gt;"",VLOOKUP($C84,'Booking Guest Information'!$B$21:$AD$170,U$8,FALSE),""),"")</f>
        <v/>
      </c>
      <c r="V84" s="6" t="str">
        <f>IF($C84&lt;&gt;"",IF(VLOOKUP($C84,'Booking Guest Information'!$B$21:$AD$170,V$8,FALSE)&lt;&gt;"",VLOOKUP($C84,'Booking Guest Information'!$B$21:$AD$170,V$8,FALSE),""),"")</f>
        <v/>
      </c>
      <c r="W84" s="6" t="str">
        <f>IF($C84&lt;&gt;"",IF(VLOOKUP($C84,'Booking Guest Information'!$B$21:$AD$170,W$8,FALSE)&lt;&gt;"",VLOOKUP($C84,'Booking Guest Information'!$B$21:$AD$170,W$8,FALSE),""),"")</f>
        <v/>
      </c>
      <c r="X84" s="6" t="str">
        <f>IF($C84&lt;&gt;"",IF(VLOOKUP($C84,'Booking Guest Information'!$B$21:$AD$170,X$8,FALSE)&lt;&gt;"",VLOOKUP($C84,'Booking Guest Information'!$B$21:$AD$170,X$8,FALSE),""),"")</f>
        <v/>
      </c>
      <c r="Y84" s="6" t="str">
        <f>IF($C84&lt;&gt;"",IF(VLOOKUP($C84,'Booking Guest Information'!$B$21:$AD$170,Y$8,FALSE)&lt;&gt;"",VLOOKUP($C84,'Booking Guest Information'!$B$21:$AD$170,Y$8,FALSE),""),"")</f>
        <v/>
      </c>
      <c r="Z84" s="6" t="str">
        <f>IF($C84&lt;&gt;"",IF(VLOOKUP($C84,'Booking Guest Information'!$B$21:$AD$170,Z$8,FALSE)&lt;&gt;"",VLOOKUP($C84,'Booking Guest Information'!$B$21:$AD$170,Z$8,FALSE),""),"")</f>
        <v/>
      </c>
      <c r="AA84" s="6" t="str">
        <f>IF($C84&lt;&gt;"",IF(VLOOKUP($C84,'Booking Guest Information'!$B$21:$AD$170,AA$8,FALSE)&lt;&gt;"",VLOOKUP($C84,'Booking Guest Information'!$B$21:$AD$170,AA$8,FALSE),""),"")</f>
        <v/>
      </c>
      <c r="AB84" s="6" t="str">
        <f>IF($C84&lt;&gt;"",IF(VLOOKUP($C84,'Booking Guest Information'!$B$21:$AD$170,AB$8,FALSE)&lt;&gt;"",VLOOKUP($C84,'Booking Guest Information'!$B$21:$AD$170,AB$8,FALSE),""),"")</f>
        <v/>
      </c>
    </row>
    <row r="85" spans="3:28" x14ac:dyDescent="0.3">
      <c r="C85" s="140" t="str">
        <f t="shared" si="3"/>
        <v/>
      </c>
      <c r="D85" s="6" t="str">
        <f>IF($C85&lt;&gt;"",IF(VLOOKUP($C85,'Booking Guest Information'!$B$21:$AD$170,D$8,FALSE)&lt;&gt;"",VLOOKUP($C85,'Booking Guest Information'!$B$21:$AD$170,D$8,FALSE),""),"")</f>
        <v/>
      </c>
      <c r="E85" s="6" t="str">
        <f>IF($C85&lt;&gt;"",IF(VLOOKUP($C85,'Booking Guest Information'!$B$21:$AD$170,E$8,FALSE)&lt;&gt;"",VLOOKUP($C85,'Booking Guest Information'!$B$21:$AD$170,E$8,FALSE),""),"")</f>
        <v/>
      </c>
      <c r="F85" s="6" t="str">
        <f>IF($C85&lt;&gt;"",IF(VLOOKUP($C85,'Booking Guest Information'!$B$21:$AD$170,F$8,FALSE)&lt;&gt;"",VLOOKUP($C85,'Booking Guest Information'!$B$21:$AD$170,F$8,FALSE),""),"")</f>
        <v/>
      </c>
      <c r="G85" s="81" t="str">
        <f>IF($C85&lt;&gt;"",IF(VLOOKUP($C85,'Booking Guest Information'!$B$21:$AD$170,G$8,FALSE)&lt;&gt;"",VLOOKUP($C85,'Booking Guest Information'!$B$21:$AD$170,G$8,FALSE),""),"")</f>
        <v/>
      </c>
      <c r="H85" s="6" t="str">
        <f>IF($C85&lt;&gt;"",IF(VLOOKUP($C85,'Booking Guest Information'!$B$21:$AD$170,H$8,FALSE)&lt;&gt;"",VLOOKUP($C85,'Booking Guest Information'!$B$21:$AD$170,H$8,FALSE),""),"")</f>
        <v/>
      </c>
      <c r="I85" s="6" t="str">
        <f>IF($C85&lt;&gt;"",IF(VLOOKUP($C85,'Booking Guest Information'!$B$21:$AD$170,I$8,FALSE)&lt;&gt;"",VLOOKUP($C85,'Booking Guest Information'!$B$21:$AD$170,I$8,FALSE),""),"")</f>
        <v/>
      </c>
      <c r="J85" s="6" t="str">
        <f>IF($C85&lt;&gt;"",IF(VLOOKUP($C85,'Booking Guest Information'!$B$21:$AD$170,J$8,FALSE)&lt;&gt;"",VLOOKUP($C85,'Booking Guest Information'!$B$21:$AD$170,J$8,FALSE),""),"")</f>
        <v/>
      </c>
      <c r="K85" s="81" t="str">
        <f>IF($C85&lt;&gt;"",IF(VLOOKUP($C85,'Booking Guest Information'!$B$21:$AD$170,K$8,FALSE)&lt;&gt;"",VLOOKUP($C85,'Booking Guest Information'!$B$21:$AD$170,K$8,FALSE),""),"")</f>
        <v/>
      </c>
      <c r="L85" s="8" t="str">
        <f>IF($C85&lt;&gt;"",IF(VLOOKUP($C85,'Booking Guest Information'!$B$21:$AD$170,L$8,FALSE)&lt;&gt;"",VLOOKUP($C85,'Booking Guest Information'!$B$21:$AD$170,L$8,FALSE),""),"")</f>
        <v/>
      </c>
      <c r="M85" s="81" t="str">
        <f>IF($C85&lt;&gt;"",IF(VLOOKUP($C85,'Booking Guest Information'!$B$21:$AD$170,M$8,FALSE)&lt;&gt;"",VLOOKUP($C85,'Booking Guest Information'!$B$21:$AD$170,M$8,FALSE),""),"")</f>
        <v/>
      </c>
      <c r="N85" s="6" t="str">
        <f>IF($C85&lt;&gt;"",IF(VLOOKUP($C85,'Booking Guest Information'!$B$21:$AD$170,N$8,FALSE)&lt;&gt;"",VLOOKUP($C85,'Booking Guest Information'!$B$21:$AD$170,N$8,FALSE),""),"")</f>
        <v/>
      </c>
      <c r="O85" s="6" t="str">
        <f>IF($C85&lt;&gt;"",IF(VLOOKUP($C85,'Booking Guest Information'!$B$21:$AD$170,O$8,FALSE)&lt;&gt;"",VLOOKUP($C85,'Booking Guest Information'!$B$21:$AD$170,O$8,FALSE),""),"")</f>
        <v/>
      </c>
      <c r="P85" s="6" t="str">
        <f>IF($C85&lt;&gt;"",IF(VLOOKUP($C85,'Booking Guest Information'!$B$21:$AD$170,P$8,FALSE)&lt;&gt;"",VLOOKUP($C85,'Booking Guest Information'!$B$21:$AD$170,P$8,FALSE),""),"")</f>
        <v/>
      </c>
      <c r="Q85" s="6" t="str">
        <f>IF($C85&lt;&gt;"",IF(VLOOKUP($C85,'Booking Guest Information'!$B$21:$AD$170,Q$8,FALSE)&lt;&gt;"",VLOOKUP($C85,'Booking Guest Information'!$B$21:$AD$170,Q$8,FALSE),""),"")</f>
        <v/>
      </c>
      <c r="R85" s="6" t="str">
        <f>IF($C85&lt;&gt;"",IF(VLOOKUP($C85,'Booking Guest Information'!$B$21:$AD$170,R$8,FALSE)&lt;&gt;"",VLOOKUP($C85,'Booking Guest Information'!$B$21:$AD$170,R$8,FALSE),""),"")</f>
        <v/>
      </c>
      <c r="S85" s="6" t="str">
        <f>IF($C85&lt;&gt;"",IF(VLOOKUP($C85,'Booking Guest Information'!$B$21:$AD$170,S$8,FALSE)&lt;&gt;"",VLOOKUP($C85,'Booking Guest Information'!$B$21:$AD$170,S$8,FALSE),""),"")</f>
        <v/>
      </c>
      <c r="T85" s="6" t="str">
        <f>IF($C85&lt;&gt;"",IF(VLOOKUP($C85,'Booking Guest Information'!$B$21:$AD$170,T$8,FALSE)&lt;&gt;"",VLOOKUP($C85,'Booking Guest Information'!$B$21:$AD$170,T$8,FALSE),""),"")</f>
        <v/>
      </c>
      <c r="U85" s="6" t="str">
        <f>IF($C85&lt;&gt;"",IF(VLOOKUP($C85,'Booking Guest Information'!$B$21:$AD$170,U$8,FALSE)&lt;&gt;"",VLOOKUP($C85,'Booking Guest Information'!$B$21:$AD$170,U$8,FALSE),""),"")</f>
        <v/>
      </c>
      <c r="V85" s="6" t="str">
        <f>IF($C85&lt;&gt;"",IF(VLOOKUP($C85,'Booking Guest Information'!$B$21:$AD$170,V$8,FALSE)&lt;&gt;"",VLOOKUP($C85,'Booking Guest Information'!$B$21:$AD$170,V$8,FALSE),""),"")</f>
        <v/>
      </c>
      <c r="W85" s="6" t="str">
        <f>IF($C85&lt;&gt;"",IF(VLOOKUP($C85,'Booking Guest Information'!$B$21:$AD$170,W$8,FALSE)&lt;&gt;"",VLOOKUP($C85,'Booking Guest Information'!$B$21:$AD$170,W$8,FALSE),""),"")</f>
        <v/>
      </c>
      <c r="X85" s="6" t="str">
        <f>IF($C85&lt;&gt;"",IF(VLOOKUP($C85,'Booking Guest Information'!$B$21:$AD$170,X$8,FALSE)&lt;&gt;"",VLOOKUP($C85,'Booking Guest Information'!$B$21:$AD$170,X$8,FALSE),""),"")</f>
        <v/>
      </c>
      <c r="Y85" s="6" t="str">
        <f>IF($C85&lt;&gt;"",IF(VLOOKUP($C85,'Booking Guest Information'!$B$21:$AD$170,Y$8,FALSE)&lt;&gt;"",VLOOKUP($C85,'Booking Guest Information'!$B$21:$AD$170,Y$8,FALSE),""),"")</f>
        <v/>
      </c>
      <c r="Z85" s="6" t="str">
        <f>IF($C85&lt;&gt;"",IF(VLOOKUP($C85,'Booking Guest Information'!$B$21:$AD$170,Z$8,FALSE)&lt;&gt;"",VLOOKUP($C85,'Booking Guest Information'!$B$21:$AD$170,Z$8,FALSE),""),"")</f>
        <v/>
      </c>
      <c r="AA85" s="6" t="str">
        <f>IF($C85&lt;&gt;"",IF(VLOOKUP($C85,'Booking Guest Information'!$B$21:$AD$170,AA$8,FALSE)&lt;&gt;"",VLOOKUP($C85,'Booking Guest Information'!$B$21:$AD$170,AA$8,FALSE),""),"")</f>
        <v/>
      </c>
      <c r="AB85" s="6" t="str">
        <f>IF($C85&lt;&gt;"",IF(VLOOKUP($C85,'Booking Guest Information'!$B$21:$AD$170,AB$8,FALSE)&lt;&gt;"",VLOOKUP($C85,'Booking Guest Information'!$B$21:$AD$170,AB$8,FALSE),""),"")</f>
        <v/>
      </c>
    </row>
    <row r="86" spans="3:28" x14ac:dyDescent="0.3">
      <c r="C86" s="140" t="str">
        <f t="shared" si="3"/>
        <v/>
      </c>
      <c r="D86" s="6" t="str">
        <f>IF($C86&lt;&gt;"",IF(VLOOKUP($C86,'Booking Guest Information'!$B$21:$AD$170,D$8,FALSE)&lt;&gt;"",VLOOKUP($C86,'Booking Guest Information'!$B$21:$AD$170,D$8,FALSE),""),"")</f>
        <v/>
      </c>
      <c r="E86" s="6" t="str">
        <f>IF($C86&lt;&gt;"",IF(VLOOKUP($C86,'Booking Guest Information'!$B$21:$AD$170,E$8,FALSE)&lt;&gt;"",VLOOKUP($C86,'Booking Guest Information'!$B$21:$AD$170,E$8,FALSE),""),"")</f>
        <v/>
      </c>
      <c r="F86" s="6" t="str">
        <f>IF($C86&lt;&gt;"",IF(VLOOKUP($C86,'Booking Guest Information'!$B$21:$AD$170,F$8,FALSE)&lt;&gt;"",VLOOKUP($C86,'Booking Guest Information'!$B$21:$AD$170,F$8,FALSE),""),"")</f>
        <v/>
      </c>
      <c r="G86" s="81" t="str">
        <f>IF($C86&lt;&gt;"",IF(VLOOKUP($C86,'Booking Guest Information'!$B$21:$AD$170,G$8,FALSE)&lt;&gt;"",VLOOKUP($C86,'Booking Guest Information'!$B$21:$AD$170,G$8,FALSE),""),"")</f>
        <v/>
      </c>
      <c r="H86" s="6" t="str">
        <f>IF($C86&lt;&gt;"",IF(VLOOKUP($C86,'Booking Guest Information'!$B$21:$AD$170,H$8,FALSE)&lt;&gt;"",VLOOKUP($C86,'Booking Guest Information'!$B$21:$AD$170,H$8,FALSE),""),"")</f>
        <v/>
      </c>
      <c r="I86" s="6" t="str">
        <f>IF($C86&lt;&gt;"",IF(VLOOKUP($C86,'Booking Guest Information'!$B$21:$AD$170,I$8,FALSE)&lt;&gt;"",VLOOKUP($C86,'Booking Guest Information'!$B$21:$AD$170,I$8,FALSE),""),"")</f>
        <v/>
      </c>
      <c r="J86" s="6" t="str">
        <f>IF($C86&lt;&gt;"",IF(VLOOKUP($C86,'Booking Guest Information'!$B$21:$AD$170,J$8,FALSE)&lt;&gt;"",VLOOKUP($C86,'Booking Guest Information'!$B$21:$AD$170,J$8,FALSE),""),"")</f>
        <v/>
      </c>
      <c r="K86" s="81" t="str">
        <f>IF($C86&lt;&gt;"",IF(VLOOKUP($C86,'Booking Guest Information'!$B$21:$AD$170,K$8,FALSE)&lt;&gt;"",VLOOKUP($C86,'Booking Guest Information'!$B$21:$AD$170,K$8,FALSE),""),"")</f>
        <v/>
      </c>
      <c r="L86" s="8" t="str">
        <f>IF($C86&lt;&gt;"",IF(VLOOKUP($C86,'Booking Guest Information'!$B$21:$AD$170,L$8,FALSE)&lt;&gt;"",VLOOKUP($C86,'Booking Guest Information'!$B$21:$AD$170,L$8,FALSE),""),"")</f>
        <v/>
      </c>
      <c r="M86" s="81" t="str">
        <f>IF($C86&lt;&gt;"",IF(VLOOKUP($C86,'Booking Guest Information'!$B$21:$AD$170,M$8,FALSE)&lt;&gt;"",VLOOKUP($C86,'Booking Guest Information'!$B$21:$AD$170,M$8,FALSE),""),"")</f>
        <v/>
      </c>
      <c r="N86" s="6" t="str">
        <f>IF($C86&lt;&gt;"",IF(VLOOKUP($C86,'Booking Guest Information'!$B$21:$AD$170,N$8,FALSE)&lt;&gt;"",VLOOKUP($C86,'Booking Guest Information'!$B$21:$AD$170,N$8,FALSE),""),"")</f>
        <v/>
      </c>
      <c r="O86" s="6" t="str">
        <f>IF($C86&lt;&gt;"",IF(VLOOKUP($C86,'Booking Guest Information'!$B$21:$AD$170,O$8,FALSE)&lt;&gt;"",VLOOKUP($C86,'Booking Guest Information'!$B$21:$AD$170,O$8,FALSE),""),"")</f>
        <v/>
      </c>
      <c r="P86" s="6" t="str">
        <f>IF($C86&lt;&gt;"",IF(VLOOKUP($C86,'Booking Guest Information'!$B$21:$AD$170,P$8,FALSE)&lt;&gt;"",VLOOKUP($C86,'Booking Guest Information'!$B$21:$AD$170,P$8,FALSE),""),"")</f>
        <v/>
      </c>
      <c r="Q86" s="6" t="str">
        <f>IF($C86&lt;&gt;"",IF(VLOOKUP($C86,'Booking Guest Information'!$B$21:$AD$170,Q$8,FALSE)&lt;&gt;"",VLOOKUP($C86,'Booking Guest Information'!$B$21:$AD$170,Q$8,FALSE),""),"")</f>
        <v/>
      </c>
      <c r="R86" s="6" t="str">
        <f>IF($C86&lt;&gt;"",IF(VLOOKUP($C86,'Booking Guest Information'!$B$21:$AD$170,R$8,FALSE)&lt;&gt;"",VLOOKUP($C86,'Booking Guest Information'!$B$21:$AD$170,R$8,FALSE),""),"")</f>
        <v/>
      </c>
      <c r="S86" s="6" t="str">
        <f>IF($C86&lt;&gt;"",IF(VLOOKUP($C86,'Booking Guest Information'!$B$21:$AD$170,S$8,FALSE)&lt;&gt;"",VLOOKUP($C86,'Booking Guest Information'!$B$21:$AD$170,S$8,FALSE),""),"")</f>
        <v/>
      </c>
      <c r="T86" s="6" t="str">
        <f>IF($C86&lt;&gt;"",IF(VLOOKUP($C86,'Booking Guest Information'!$B$21:$AD$170,T$8,FALSE)&lt;&gt;"",VLOOKUP($C86,'Booking Guest Information'!$B$21:$AD$170,T$8,FALSE),""),"")</f>
        <v/>
      </c>
      <c r="U86" s="6" t="str">
        <f>IF($C86&lt;&gt;"",IF(VLOOKUP($C86,'Booking Guest Information'!$B$21:$AD$170,U$8,FALSE)&lt;&gt;"",VLOOKUP($C86,'Booking Guest Information'!$B$21:$AD$170,U$8,FALSE),""),"")</f>
        <v/>
      </c>
      <c r="V86" s="6" t="str">
        <f>IF($C86&lt;&gt;"",IF(VLOOKUP($C86,'Booking Guest Information'!$B$21:$AD$170,V$8,FALSE)&lt;&gt;"",VLOOKUP($C86,'Booking Guest Information'!$B$21:$AD$170,V$8,FALSE),""),"")</f>
        <v/>
      </c>
      <c r="W86" s="6" t="str">
        <f>IF($C86&lt;&gt;"",IF(VLOOKUP($C86,'Booking Guest Information'!$B$21:$AD$170,W$8,FALSE)&lt;&gt;"",VLOOKUP($C86,'Booking Guest Information'!$B$21:$AD$170,W$8,FALSE),""),"")</f>
        <v/>
      </c>
      <c r="X86" s="6" t="str">
        <f>IF($C86&lt;&gt;"",IF(VLOOKUP($C86,'Booking Guest Information'!$B$21:$AD$170,X$8,FALSE)&lt;&gt;"",VLOOKUP($C86,'Booking Guest Information'!$B$21:$AD$170,X$8,FALSE),""),"")</f>
        <v/>
      </c>
      <c r="Y86" s="6" t="str">
        <f>IF($C86&lt;&gt;"",IF(VLOOKUP($C86,'Booking Guest Information'!$B$21:$AD$170,Y$8,FALSE)&lt;&gt;"",VLOOKUP($C86,'Booking Guest Information'!$B$21:$AD$170,Y$8,FALSE),""),"")</f>
        <v/>
      </c>
      <c r="Z86" s="6" t="str">
        <f>IF($C86&lt;&gt;"",IF(VLOOKUP($C86,'Booking Guest Information'!$B$21:$AD$170,Z$8,FALSE)&lt;&gt;"",VLOOKUP($C86,'Booking Guest Information'!$B$21:$AD$170,Z$8,FALSE),""),"")</f>
        <v/>
      </c>
      <c r="AA86" s="6" t="str">
        <f>IF($C86&lt;&gt;"",IF(VLOOKUP($C86,'Booking Guest Information'!$B$21:$AD$170,AA$8,FALSE)&lt;&gt;"",VLOOKUP($C86,'Booking Guest Information'!$B$21:$AD$170,AA$8,FALSE),""),"")</f>
        <v/>
      </c>
      <c r="AB86" s="6" t="str">
        <f>IF($C86&lt;&gt;"",IF(VLOOKUP($C86,'Booking Guest Information'!$B$21:$AD$170,AB$8,FALSE)&lt;&gt;"",VLOOKUP($C86,'Booking Guest Information'!$B$21:$AD$170,AB$8,FALSE),""),"")</f>
        <v/>
      </c>
    </row>
    <row r="87" spans="3:28" x14ac:dyDescent="0.3">
      <c r="C87" s="140" t="str">
        <f t="shared" si="3"/>
        <v/>
      </c>
      <c r="D87" s="6" t="str">
        <f>IF($C87&lt;&gt;"",IF(VLOOKUP($C87,'Booking Guest Information'!$B$21:$AD$170,D$8,FALSE)&lt;&gt;"",VLOOKUP($C87,'Booking Guest Information'!$B$21:$AD$170,D$8,FALSE),""),"")</f>
        <v/>
      </c>
      <c r="E87" s="6" t="str">
        <f>IF($C87&lt;&gt;"",IF(VLOOKUP($C87,'Booking Guest Information'!$B$21:$AD$170,E$8,FALSE)&lt;&gt;"",VLOOKUP($C87,'Booking Guest Information'!$B$21:$AD$170,E$8,FALSE),""),"")</f>
        <v/>
      </c>
      <c r="F87" s="6" t="str">
        <f>IF($C87&lt;&gt;"",IF(VLOOKUP($C87,'Booking Guest Information'!$B$21:$AD$170,F$8,FALSE)&lt;&gt;"",VLOOKUP($C87,'Booking Guest Information'!$B$21:$AD$170,F$8,FALSE),""),"")</f>
        <v/>
      </c>
      <c r="G87" s="81" t="str">
        <f>IF($C87&lt;&gt;"",IF(VLOOKUP($C87,'Booking Guest Information'!$B$21:$AD$170,G$8,FALSE)&lt;&gt;"",VLOOKUP($C87,'Booking Guest Information'!$B$21:$AD$170,G$8,FALSE),""),"")</f>
        <v/>
      </c>
      <c r="H87" s="6" t="str">
        <f>IF($C87&lt;&gt;"",IF(VLOOKUP($C87,'Booking Guest Information'!$B$21:$AD$170,H$8,FALSE)&lt;&gt;"",VLOOKUP($C87,'Booking Guest Information'!$B$21:$AD$170,H$8,FALSE),""),"")</f>
        <v/>
      </c>
      <c r="I87" s="6" t="str">
        <f>IF($C87&lt;&gt;"",IF(VLOOKUP($C87,'Booking Guest Information'!$B$21:$AD$170,I$8,FALSE)&lt;&gt;"",VLOOKUP($C87,'Booking Guest Information'!$B$21:$AD$170,I$8,FALSE),""),"")</f>
        <v/>
      </c>
      <c r="J87" s="6" t="str">
        <f>IF($C87&lt;&gt;"",IF(VLOOKUP($C87,'Booking Guest Information'!$B$21:$AD$170,J$8,FALSE)&lt;&gt;"",VLOOKUP($C87,'Booking Guest Information'!$B$21:$AD$170,J$8,FALSE),""),"")</f>
        <v/>
      </c>
      <c r="K87" s="81" t="str">
        <f>IF($C87&lt;&gt;"",IF(VLOOKUP($C87,'Booking Guest Information'!$B$21:$AD$170,K$8,FALSE)&lt;&gt;"",VLOOKUP($C87,'Booking Guest Information'!$B$21:$AD$170,K$8,FALSE),""),"")</f>
        <v/>
      </c>
      <c r="L87" s="8" t="str">
        <f>IF($C87&lt;&gt;"",IF(VLOOKUP($C87,'Booking Guest Information'!$B$21:$AD$170,L$8,FALSE)&lt;&gt;"",VLOOKUP($C87,'Booking Guest Information'!$B$21:$AD$170,L$8,FALSE),""),"")</f>
        <v/>
      </c>
      <c r="M87" s="81" t="str">
        <f>IF($C87&lt;&gt;"",IF(VLOOKUP($C87,'Booking Guest Information'!$B$21:$AD$170,M$8,FALSE)&lt;&gt;"",VLOOKUP($C87,'Booking Guest Information'!$B$21:$AD$170,M$8,FALSE),""),"")</f>
        <v/>
      </c>
      <c r="N87" s="6" t="str">
        <f>IF($C87&lt;&gt;"",IF(VLOOKUP($C87,'Booking Guest Information'!$B$21:$AD$170,N$8,FALSE)&lt;&gt;"",VLOOKUP($C87,'Booking Guest Information'!$B$21:$AD$170,N$8,FALSE),""),"")</f>
        <v/>
      </c>
      <c r="O87" s="6" t="str">
        <f>IF($C87&lt;&gt;"",IF(VLOOKUP($C87,'Booking Guest Information'!$B$21:$AD$170,O$8,FALSE)&lt;&gt;"",VLOOKUP($C87,'Booking Guest Information'!$B$21:$AD$170,O$8,FALSE),""),"")</f>
        <v/>
      </c>
      <c r="P87" s="6" t="str">
        <f>IF($C87&lt;&gt;"",IF(VLOOKUP($C87,'Booking Guest Information'!$B$21:$AD$170,P$8,FALSE)&lt;&gt;"",VLOOKUP($C87,'Booking Guest Information'!$B$21:$AD$170,P$8,FALSE),""),"")</f>
        <v/>
      </c>
      <c r="Q87" s="6" t="str">
        <f>IF($C87&lt;&gt;"",IF(VLOOKUP($C87,'Booking Guest Information'!$B$21:$AD$170,Q$8,FALSE)&lt;&gt;"",VLOOKUP($C87,'Booking Guest Information'!$B$21:$AD$170,Q$8,FALSE),""),"")</f>
        <v/>
      </c>
      <c r="R87" s="6" t="str">
        <f>IF($C87&lt;&gt;"",IF(VLOOKUP($C87,'Booking Guest Information'!$B$21:$AD$170,R$8,FALSE)&lt;&gt;"",VLOOKUP($C87,'Booking Guest Information'!$B$21:$AD$170,R$8,FALSE),""),"")</f>
        <v/>
      </c>
      <c r="S87" s="6" t="str">
        <f>IF($C87&lt;&gt;"",IF(VLOOKUP($C87,'Booking Guest Information'!$B$21:$AD$170,S$8,FALSE)&lt;&gt;"",VLOOKUP($C87,'Booking Guest Information'!$B$21:$AD$170,S$8,FALSE),""),"")</f>
        <v/>
      </c>
      <c r="T87" s="6" t="str">
        <f>IF($C87&lt;&gt;"",IF(VLOOKUP($C87,'Booking Guest Information'!$B$21:$AD$170,T$8,FALSE)&lt;&gt;"",VLOOKUP($C87,'Booking Guest Information'!$B$21:$AD$170,T$8,FALSE),""),"")</f>
        <v/>
      </c>
      <c r="U87" s="6" t="str">
        <f>IF($C87&lt;&gt;"",IF(VLOOKUP($C87,'Booking Guest Information'!$B$21:$AD$170,U$8,FALSE)&lt;&gt;"",VLOOKUP($C87,'Booking Guest Information'!$B$21:$AD$170,U$8,FALSE),""),"")</f>
        <v/>
      </c>
      <c r="V87" s="6" t="str">
        <f>IF($C87&lt;&gt;"",IF(VLOOKUP($C87,'Booking Guest Information'!$B$21:$AD$170,V$8,FALSE)&lt;&gt;"",VLOOKUP($C87,'Booking Guest Information'!$B$21:$AD$170,V$8,FALSE),""),"")</f>
        <v/>
      </c>
      <c r="W87" s="6" t="str">
        <f>IF($C87&lt;&gt;"",IF(VLOOKUP($C87,'Booking Guest Information'!$B$21:$AD$170,W$8,FALSE)&lt;&gt;"",VLOOKUP($C87,'Booking Guest Information'!$B$21:$AD$170,W$8,FALSE),""),"")</f>
        <v/>
      </c>
      <c r="X87" s="6" t="str">
        <f>IF($C87&lt;&gt;"",IF(VLOOKUP($C87,'Booking Guest Information'!$B$21:$AD$170,X$8,FALSE)&lt;&gt;"",VLOOKUP($C87,'Booking Guest Information'!$B$21:$AD$170,X$8,FALSE),""),"")</f>
        <v/>
      </c>
      <c r="Y87" s="6" t="str">
        <f>IF($C87&lt;&gt;"",IF(VLOOKUP($C87,'Booking Guest Information'!$B$21:$AD$170,Y$8,FALSE)&lt;&gt;"",VLOOKUP($C87,'Booking Guest Information'!$B$21:$AD$170,Y$8,FALSE),""),"")</f>
        <v/>
      </c>
      <c r="Z87" s="6" t="str">
        <f>IF($C87&lt;&gt;"",IF(VLOOKUP($C87,'Booking Guest Information'!$B$21:$AD$170,Z$8,FALSE)&lt;&gt;"",VLOOKUP($C87,'Booking Guest Information'!$B$21:$AD$170,Z$8,FALSE),""),"")</f>
        <v/>
      </c>
      <c r="AA87" s="6" t="str">
        <f>IF($C87&lt;&gt;"",IF(VLOOKUP($C87,'Booking Guest Information'!$B$21:$AD$170,AA$8,FALSE)&lt;&gt;"",VLOOKUP($C87,'Booking Guest Information'!$B$21:$AD$170,AA$8,FALSE),""),"")</f>
        <v/>
      </c>
      <c r="AB87" s="6" t="str">
        <f>IF($C87&lt;&gt;"",IF(VLOOKUP($C87,'Booking Guest Information'!$B$21:$AD$170,AB$8,FALSE)&lt;&gt;"",VLOOKUP($C87,'Booking Guest Information'!$B$21:$AD$170,AB$8,FALSE),""),"")</f>
        <v/>
      </c>
    </row>
    <row r="88" spans="3:28" x14ac:dyDescent="0.3">
      <c r="C88" s="140" t="str">
        <f t="shared" si="3"/>
        <v/>
      </c>
      <c r="D88" s="6" t="str">
        <f>IF($C88&lt;&gt;"",IF(VLOOKUP($C88,'Booking Guest Information'!$B$21:$AD$170,D$8,FALSE)&lt;&gt;"",VLOOKUP($C88,'Booking Guest Information'!$B$21:$AD$170,D$8,FALSE),""),"")</f>
        <v/>
      </c>
      <c r="E88" s="6" t="str">
        <f>IF($C88&lt;&gt;"",IF(VLOOKUP($C88,'Booking Guest Information'!$B$21:$AD$170,E$8,FALSE)&lt;&gt;"",VLOOKUP($C88,'Booking Guest Information'!$B$21:$AD$170,E$8,FALSE),""),"")</f>
        <v/>
      </c>
      <c r="F88" s="6" t="str">
        <f>IF($C88&lt;&gt;"",IF(VLOOKUP($C88,'Booking Guest Information'!$B$21:$AD$170,F$8,FALSE)&lt;&gt;"",VLOOKUP($C88,'Booking Guest Information'!$B$21:$AD$170,F$8,FALSE),""),"")</f>
        <v/>
      </c>
      <c r="G88" s="81" t="str">
        <f>IF($C88&lt;&gt;"",IF(VLOOKUP($C88,'Booking Guest Information'!$B$21:$AD$170,G$8,FALSE)&lt;&gt;"",VLOOKUP($C88,'Booking Guest Information'!$B$21:$AD$170,G$8,FALSE),""),"")</f>
        <v/>
      </c>
      <c r="H88" s="6" t="str">
        <f>IF($C88&lt;&gt;"",IF(VLOOKUP($C88,'Booking Guest Information'!$B$21:$AD$170,H$8,FALSE)&lt;&gt;"",VLOOKUP($C88,'Booking Guest Information'!$B$21:$AD$170,H$8,FALSE),""),"")</f>
        <v/>
      </c>
      <c r="I88" s="6" t="str">
        <f>IF($C88&lt;&gt;"",IF(VLOOKUP($C88,'Booking Guest Information'!$B$21:$AD$170,I$8,FALSE)&lt;&gt;"",VLOOKUP($C88,'Booking Guest Information'!$B$21:$AD$170,I$8,FALSE),""),"")</f>
        <v/>
      </c>
      <c r="J88" s="6" t="str">
        <f>IF($C88&lt;&gt;"",IF(VLOOKUP($C88,'Booking Guest Information'!$B$21:$AD$170,J$8,FALSE)&lt;&gt;"",VLOOKUP($C88,'Booking Guest Information'!$B$21:$AD$170,J$8,FALSE),""),"")</f>
        <v/>
      </c>
      <c r="K88" s="81" t="str">
        <f>IF($C88&lt;&gt;"",IF(VLOOKUP($C88,'Booking Guest Information'!$B$21:$AD$170,K$8,FALSE)&lt;&gt;"",VLOOKUP($C88,'Booking Guest Information'!$B$21:$AD$170,K$8,FALSE),""),"")</f>
        <v/>
      </c>
      <c r="L88" s="8" t="str">
        <f>IF($C88&lt;&gt;"",IF(VLOOKUP($C88,'Booking Guest Information'!$B$21:$AD$170,L$8,FALSE)&lt;&gt;"",VLOOKUP($C88,'Booking Guest Information'!$B$21:$AD$170,L$8,FALSE),""),"")</f>
        <v/>
      </c>
      <c r="M88" s="81" t="str">
        <f>IF($C88&lt;&gt;"",IF(VLOOKUP($C88,'Booking Guest Information'!$B$21:$AD$170,M$8,FALSE)&lt;&gt;"",VLOOKUP($C88,'Booking Guest Information'!$B$21:$AD$170,M$8,FALSE),""),"")</f>
        <v/>
      </c>
      <c r="N88" s="6" t="str">
        <f>IF($C88&lt;&gt;"",IF(VLOOKUP($C88,'Booking Guest Information'!$B$21:$AD$170,N$8,FALSE)&lt;&gt;"",VLOOKUP($C88,'Booking Guest Information'!$B$21:$AD$170,N$8,FALSE),""),"")</f>
        <v/>
      </c>
      <c r="O88" s="6" t="str">
        <f>IF($C88&lt;&gt;"",IF(VLOOKUP($C88,'Booking Guest Information'!$B$21:$AD$170,O$8,FALSE)&lt;&gt;"",VLOOKUP($C88,'Booking Guest Information'!$B$21:$AD$170,O$8,FALSE),""),"")</f>
        <v/>
      </c>
      <c r="P88" s="6" t="str">
        <f>IF($C88&lt;&gt;"",IF(VLOOKUP($C88,'Booking Guest Information'!$B$21:$AD$170,P$8,FALSE)&lt;&gt;"",VLOOKUP($C88,'Booking Guest Information'!$B$21:$AD$170,P$8,FALSE),""),"")</f>
        <v/>
      </c>
      <c r="Q88" s="6" t="str">
        <f>IF($C88&lt;&gt;"",IF(VLOOKUP($C88,'Booking Guest Information'!$B$21:$AD$170,Q$8,FALSE)&lt;&gt;"",VLOOKUP($C88,'Booking Guest Information'!$B$21:$AD$170,Q$8,FALSE),""),"")</f>
        <v/>
      </c>
      <c r="R88" s="6" t="str">
        <f>IF($C88&lt;&gt;"",IF(VLOOKUP($C88,'Booking Guest Information'!$B$21:$AD$170,R$8,FALSE)&lt;&gt;"",VLOOKUP($C88,'Booking Guest Information'!$B$21:$AD$170,R$8,FALSE),""),"")</f>
        <v/>
      </c>
      <c r="S88" s="6" t="str">
        <f>IF($C88&lt;&gt;"",IF(VLOOKUP($C88,'Booking Guest Information'!$B$21:$AD$170,S$8,FALSE)&lt;&gt;"",VLOOKUP($C88,'Booking Guest Information'!$B$21:$AD$170,S$8,FALSE),""),"")</f>
        <v/>
      </c>
      <c r="T88" s="6" t="str">
        <f>IF($C88&lt;&gt;"",IF(VLOOKUP($C88,'Booking Guest Information'!$B$21:$AD$170,T$8,FALSE)&lt;&gt;"",VLOOKUP($C88,'Booking Guest Information'!$B$21:$AD$170,T$8,FALSE),""),"")</f>
        <v/>
      </c>
      <c r="U88" s="6" t="str">
        <f>IF($C88&lt;&gt;"",IF(VLOOKUP($C88,'Booking Guest Information'!$B$21:$AD$170,U$8,FALSE)&lt;&gt;"",VLOOKUP($C88,'Booking Guest Information'!$B$21:$AD$170,U$8,FALSE),""),"")</f>
        <v/>
      </c>
      <c r="V88" s="6" t="str">
        <f>IF($C88&lt;&gt;"",IF(VLOOKUP($C88,'Booking Guest Information'!$B$21:$AD$170,V$8,FALSE)&lt;&gt;"",VLOOKUP($C88,'Booking Guest Information'!$B$21:$AD$170,V$8,FALSE),""),"")</f>
        <v/>
      </c>
      <c r="W88" s="6" t="str">
        <f>IF($C88&lt;&gt;"",IF(VLOOKUP($C88,'Booking Guest Information'!$B$21:$AD$170,W$8,FALSE)&lt;&gt;"",VLOOKUP($C88,'Booking Guest Information'!$B$21:$AD$170,W$8,FALSE),""),"")</f>
        <v/>
      </c>
      <c r="X88" s="6" t="str">
        <f>IF($C88&lt;&gt;"",IF(VLOOKUP($C88,'Booking Guest Information'!$B$21:$AD$170,X$8,FALSE)&lt;&gt;"",VLOOKUP($C88,'Booking Guest Information'!$B$21:$AD$170,X$8,FALSE),""),"")</f>
        <v/>
      </c>
      <c r="Y88" s="6" t="str">
        <f>IF($C88&lt;&gt;"",IF(VLOOKUP($C88,'Booking Guest Information'!$B$21:$AD$170,Y$8,FALSE)&lt;&gt;"",VLOOKUP($C88,'Booking Guest Information'!$B$21:$AD$170,Y$8,FALSE),""),"")</f>
        <v/>
      </c>
      <c r="Z88" s="6" t="str">
        <f>IF($C88&lt;&gt;"",IF(VLOOKUP($C88,'Booking Guest Information'!$B$21:$AD$170,Z$8,FALSE)&lt;&gt;"",VLOOKUP($C88,'Booking Guest Information'!$B$21:$AD$170,Z$8,FALSE),""),"")</f>
        <v/>
      </c>
      <c r="AA88" s="6" t="str">
        <f>IF($C88&lt;&gt;"",IF(VLOOKUP($C88,'Booking Guest Information'!$B$21:$AD$170,AA$8,FALSE)&lt;&gt;"",VLOOKUP($C88,'Booking Guest Information'!$B$21:$AD$170,AA$8,FALSE),""),"")</f>
        <v/>
      </c>
      <c r="AB88" s="6" t="str">
        <f>IF($C88&lt;&gt;"",IF(VLOOKUP($C88,'Booking Guest Information'!$B$21:$AD$170,AB$8,FALSE)&lt;&gt;"",VLOOKUP($C88,'Booking Guest Information'!$B$21:$AD$170,AB$8,FALSE),""),"")</f>
        <v/>
      </c>
    </row>
    <row r="89" spans="3:28" x14ac:dyDescent="0.3">
      <c r="C89" s="140" t="str">
        <f t="shared" si="3"/>
        <v/>
      </c>
      <c r="D89" s="6" t="str">
        <f>IF($C89&lt;&gt;"",IF(VLOOKUP($C89,'Booking Guest Information'!$B$21:$AD$170,D$8,FALSE)&lt;&gt;"",VLOOKUP($C89,'Booking Guest Information'!$B$21:$AD$170,D$8,FALSE),""),"")</f>
        <v/>
      </c>
      <c r="E89" s="6" t="str">
        <f>IF($C89&lt;&gt;"",IF(VLOOKUP($C89,'Booking Guest Information'!$B$21:$AD$170,E$8,FALSE)&lt;&gt;"",VLOOKUP($C89,'Booking Guest Information'!$B$21:$AD$170,E$8,FALSE),""),"")</f>
        <v/>
      </c>
      <c r="F89" s="6" t="str">
        <f>IF($C89&lt;&gt;"",IF(VLOOKUP($C89,'Booking Guest Information'!$B$21:$AD$170,F$8,FALSE)&lt;&gt;"",VLOOKUP($C89,'Booking Guest Information'!$B$21:$AD$170,F$8,FALSE),""),"")</f>
        <v/>
      </c>
      <c r="G89" s="81" t="str">
        <f>IF($C89&lt;&gt;"",IF(VLOOKUP($C89,'Booking Guest Information'!$B$21:$AD$170,G$8,FALSE)&lt;&gt;"",VLOOKUP($C89,'Booking Guest Information'!$B$21:$AD$170,G$8,FALSE),""),"")</f>
        <v/>
      </c>
      <c r="H89" s="6" t="str">
        <f>IF($C89&lt;&gt;"",IF(VLOOKUP($C89,'Booking Guest Information'!$B$21:$AD$170,H$8,FALSE)&lt;&gt;"",VLOOKUP($C89,'Booking Guest Information'!$B$21:$AD$170,H$8,FALSE),""),"")</f>
        <v/>
      </c>
      <c r="I89" s="6" t="str">
        <f>IF($C89&lt;&gt;"",IF(VLOOKUP($C89,'Booking Guest Information'!$B$21:$AD$170,I$8,FALSE)&lt;&gt;"",VLOOKUP($C89,'Booking Guest Information'!$B$21:$AD$170,I$8,FALSE),""),"")</f>
        <v/>
      </c>
      <c r="J89" s="6" t="str">
        <f>IF($C89&lt;&gt;"",IF(VLOOKUP($C89,'Booking Guest Information'!$B$21:$AD$170,J$8,FALSE)&lt;&gt;"",VLOOKUP($C89,'Booking Guest Information'!$B$21:$AD$170,J$8,FALSE),""),"")</f>
        <v/>
      </c>
      <c r="K89" s="81" t="str">
        <f>IF($C89&lt;&gt;"",IF(VLOOKUP($C89,'Booking Guest Information'!$B$21:$AD$170,K$8,FALSE)&lt;&gt;"",VLOOKUP($C89,'Booking Guest Information'!$B$21:$AD$170,K$8,FALSE),""),"")</f>
        <v/>
      </c>
      <c r="L89" s="8" t="str">
        <f>IF($C89&lt;&gt;"",IF(VLOOKUP($C89,'Booking Guest Information'!$B$21:$AD$170,L$8,FALSE)&lt;&gt;"",VLOOKUP($C89,'Booking Guest Information'!$B$21:$AD$170,L$8,FALSE),""),"")</f>
        <v/>
      </c>
      <c r="M89" s="81" t="str">
        <f>IF($C89&lt;&gt;"",IF(VLOOKUP($C89,'Booking Guest Information'!$B$21:$AD$170,M$8,FALSE)&lt;&gt;"",VLOOKUP($C89,'Booking Guest Information'!$B$21:$AD$170,M$8,FALSE),""),"")</f>
        <v/>
      </c>
      <c r="N89" s="6" t="str">
        <f>IF($C89&lt;&gt;"",IF(VLOOKUP($C89,'Booking Guest Information'!$B$21:$AD$170,N$8,FALSE)&lt;&gt;"",VLOOKUP($C89,'Booking Guest Information'!$B$21:$AD$170,N$8,FALSE),""),"")</f>
        <v/>
      </c>
      <c r="O89" s="6" t="str">
        <f>IF($C89&lt;&gt;"",IF(VLOOKUP($C89,'Booking Guest Information'!$B$21:$AD$170,O$8,FALSE)&lt;&gt;"",VLOOKUP($C89,'Booking Guest Information'!$B$21:$AD$170,O$8,FALSE),""),"")</f>
        <v/>
      </c>
      <c r="P89" s="6" t="str">
        <f>IF($C89&lt;&gt;"",IF(VLOOKUP($C89,'Booking Guest Information'!$B$21:$AD$170,P$8,FALSE)&lt;&gt;"",VLOOKUP($C89,'Booking Guest Information'!$B$21:$AD$170,P$8,FALSE),""),"")</f>
        <v/>
      </c>
      <c r="Q89" s="6" t="str">
        <f>IF($C89&lt;&gt;"",IF(VLOOKUP($C89,'Booking Guest Information'!$B$21:$AD$170,Q$8,FALSE)&lt;&gt;"",VLOOKUP($C89,'Booking Guest Information'!$B$21:$AD$170,Q$8,FALSE),""),"")</f>
        <v/>
      </c>
      <c r="R89" s="6" t="str">
        <f>IF($C89&lt;&gt;"",IF(VLOOKUP($C89,'Booking Guest Information'!$B$21:$AD$170,R$8,FALSE)&lt;&gt;"",VLOOKUP($C89,'Booking Guest Information'!$B$21:$AD$170,R$8,FALSE),""),"")</f>
        <v/>
      </c>
      <c r="S89" s="6" t="str">
        <f>IF($C89&lt;&gt;"",IF(VLOOKUP($C89,'Booking Guest Information'!$B$21:$AD$170,S$8,FALSE)&lt;&gt;"",VLOOKUP($C89,'Booking Guest Information'!$B$21:$AD$170,S$8,FALSE),""),"")</f>
        <v/>
      </c>
      <c r="T89" s="6" t="str">
        <f>IF($C89&lt;&gt;"",IF(VLOOKUP($C89,'Booking Guest Information'!$B$21:$AD$170,T$8,FALSE)&lt;&gt;"",VLOOKUP($C89,'Booking Guest Information'!$B$21:$AD$170,T$8,FALSE),""),"")</f>
        <v/>
      </c>
      <c r="U89" s="6" t="str">
        <f>IF($C89&lt;&gt;"",IF(VLOOKUP($C89,'Booking Guest Information'!$B$21:$AD$170,U$8,FALSE)&lt;&gt;"",VLOOKUP($C89,'Booking Guest Information'!$B$21:$AD$170,U$8,FALSE),""),"")</f>
        <v/>
      </c>
      <c r="V89" s="6" t="str">
        <f>IF($C89&lt;&gt;"",IF(VLOOKUP($C89,'Booking Guest Information'!$B$21:$AD$170,V$8,FALSE)&lt;&gt;"",VLOOKUP($C89,'Booking Guest Information'!$B$21:$AD$170,V$8,FALSE),""),"")</f>
        <v/>
      </c>
      <c r="W89" s="6" t="str">
        <f>IF($C89&lt;&gt;"",IF(VLOOKUP($C89,'Booking Guest Information'!$B$21:$AD$170,W$8,FALSE)&lt;&gt;"",VLOOKUP($C89,'Booking Guest Information'!$B$21:$AD$170,W$8,FALSE),""),"")</f>
        <v/>
      </c>
      <c r="X89" s="6" t="str">
        <f>IF($C89&lt;&gt;"",IF(VLOOKUP($C89,'Booking Guest Information'!$B$21:$AD$170,X$8,FALSE)&lt;&gt;"",VLOOKUP($C89,'Booking Guest Information'!$B$21:$AD$170,X$8,FALSE),""),"")</f>
        <v/>
      </c>
      <c r="Y89" s="6" t="str">
        <f>IF($C89&lt;&gt;"",IF(VLOOKUP($C89,'Booking Guest Information'!$B$21:$AD$170,Y$8,FALSE)&lt;&gt;"",VLOOKUP($C89,'Booking Guest Information'!$B$21:$AD$170,Y$8,FALSE),""),"")</f>
        <v/>
      </c>
      <c r="Z89" s="6" t="str">
        <f>IF($C89&lt;&gt;"",IF(VLOOKUP($C89,'Booking Guest Information'!$B$21:$AD$170,Z$8,FALSE)&lt;&gt;"",VLOOKUP($C89,'Booking Guest Information'!$B$21:$AD$170,Z$8,FALSE),""),"")</f>
        <v/>
      </c>
      <c r="AA89" s="6" t="str">
        <f>IF($C89&lt;&gt;"",IF(VLOOKUP($C89,'Booking Guest Information'!$B$21:$AD$170,AA$8,FALSE)&lt;&gt;"",VLOOKUP($C89,'Booking Guest Information'!$B$21:$AD$170,AA$8,FALSE),""),"")</f>
        <v/>
      </c>
      <c r="AB89" s="6" t="str">
        <f>IF($C89&lt;&gt;"",IF(VLOOKUP($C89,'Booking Guest Information'!$B$21:$AD$170,AB$8,FALSE)&lt;&gt;"",VLOOKUP($C89,'Booking Guest Information'!$B$21:$AD$170,AB$8,FALSE),""),"")</f>
        <v/>
      </c>
    </row>
    <row r="90" spans="3:28" x14ac:dyDescent="0.3">
      <c r="C90" s="140" t="str">
        <f t="shared" si="3"/>
        <v/>
      </c>
      <c r="D90" s="6" t="str">
        <f>IF($C90&lt;&gt;"",IF(VLOOKUP($C90,'Booking Guest Information'!$B$21:$AD$170,D$8,FALSE)&lt;&gt;"",VLOOKUP($C90,'Booking Guest Information'!$B$21:$AD$170,D$8,FALSE),""),"")</f>
        <v/>
      </c>
      <c r="E90" s="6" t="str">
        <f>IF($C90&lt;&gt;"",IF(VLOOKUP($C90,'Booking Guest Information'!$B$21:$AD$170,E$8,FALSE)&lt;&gt;"",VLOOKUP($C90,'Booking Guest Information'!$B$21:$AD$170,E$8,FALSE),""),"")</f>
        <v/>
      </c>
      <c r="F90" s="6" t="str">
        <f>IF($C90&lt;&gt;"",IF(VLOOKUP($C90,'Booking Guest Information'!$B$21:$AD$170,F$8,FALSE)&lt;&gt;"",VLOOKUP($C90,'Booking Guest Information'!$B$21:$AD$170,F$8,FALSE),""),"")</f>
        <v/>
      </c>
      <c r="G90" s="81" t="str">
        <f>IF($C90&lt;&gt;"",IF(VLOOKUP($C90,'Booking Guest Information'!$B$21:$AD$170,G$8,FALSE)&lt;&gt;"",VLOOKUP($C90,'Booking Guest Information'!$B$21:$AD$170,G$8,FALSE),""),"")</f>
        <v/>
      </c>
      <c r="H90" s="6" t="str">
        <f>IF($C90&lt;&gt;"",IF(VLOOKUP($C90,'Booking Guest Information'!$B$21:$AD$170,H$8,FALSE)&lt;&gt;"",VLOOKUP($C90,'Booking Guest Information'!$B$21:$AD$170,H$8,FALSE),""),"")</f>
        <v/>
      </c>
      <c r="I90" s="6" t="str">
        <f>IF($C90&lt;&gt;"",IF(VLOOKUP($C90,'Booking Guest Information'!$B$21:$AD$170,I$8,FALSE)&lt;&gt;"",VLOOKUP($C90,'Booking Guest Information'!$B$21:$AD$170,I$8,FALSE),""),"")</f>
        <v/>
      </c>
      <c r="J90" s="6" t="str">
        <f>IF($C90&lt;&gt;"",IF(VLOOKUP($C90,'Booking Guest Information'!$B$21:$AD$170,J$8,FALSE)&lt;&gt;"",VLOOKUP($C90,'Booking Guest Information'!$B$21:$AD$170,J$8,FALSE),""),"")</f>
        <v/>
      </c>
      <c r="K90" s="81" t="str">
        <f>IF($C90&lt;&gt;"",IF(VLOOKUP($C90,'Booking Guest Information'!$B$21:$AD$170,K$8,FALSE)&lt;&gt;"",VLOOKUP($C90,'Booking Guest Information'!$B$21:$AD$170,K$8,FALSE),""),"")</f>
        <v/>
      </c>
      <c r="L90" s="8" t="str">
        <f>IF($C90&lt;&gt;"",IF(VLOOKUP($C90,'Booking Guest Information'!$B$21:$AD$170,L$8,FALSE)&lt;&gt;"",VLOOKUP($C90,'Booking Guest Information'!$B$21:$AD$170,L$8,FALSE),""),"")</f>
        <v/>
      </c>
      <c r="M90" s="81" t="str">
        <f>IF($C90&lt;&gt;"",IF(VLOOKUP($C90,'Booking Guest Information'!$B$21:$AD$170,M$8,FALSE)&lt;&gt;"",VLOOKUP($C90,'Booking Guest Information'!$B$21:$AD$170,M$8,FALSE),""),"")</f>
        <v/>
      </c>
      <c r="N90" s="6" t="str">
        <f>IF($C90&lt;&gt;"",IF(VLOOKUP($C90,'Booking Guest Information'!$B$21:$AD$170,N$8,FALSE)&lt;&gt;"",VLOOKUP($C90,'Booking Guest Information'!$B$21:$AD$170,N$8,FALSE),""),"")</f>
        <v/>
      </c>
      <c r="O90" s="6" t="str">
        <f>IF($C90&lt;&gt;"",IF(VLOOKUP($C90,'Booking Guest Information'!$B$21:$AD$170,O$8,FALSE)&lt;&gt;"",VLOOKUP($C90,'Booking Guest Information'!$B$21:$AD$170,O$8,FALSE),""),"")</f>
        <v/>
      </c>
      <c r="P90" s="6" t="str">
        <f>IF($C90&lt;&gt;"",IF(VLOOKUP($C90,'Booking Guest Information'!$B$21:$AD$170,P$8,FALSE)&lt;&gt;"",VLOOKUP($C90,'Booking Guest Information'!$B$21:$AD$170,P$8,FALSE),""),"")</f>
        <v/>
      </c>
      <c r="Q90" s="6" t="str">
        <f>IF($C90&lt;&gt;"",IF(VLOOKUP($C90,'Booking Guest Information'!$B$21:$AD$170,Q$8,FALSE)&lt;&gt;"",VLOOKUP($C90,'Booking Guest Information'!$B$21:$AD$170,Q$8,FALSE),""),"")</f>
        <v/>
      </c>
      <c r="R90" s="6" t="str">
        <f>IF($C90&lt;&gt;"",IF(VLOOKUP($C90,'Booking Guest Information'!$B$21:$AD$170,R$8,FALSE)&lt;&gt;"",VLOOKUP($C90,'Booking Guest Information'!$B$21:$AD$170,R$8,FALSE),""),"")</f>
        <v/>
      </c>
      <c r="S90" s="6" t="str">
        <f>IF($C90&lt;&gt;"",IF(VLOOKUP($C90,'Booking Guest Information'!$B$21:$AD$170,S$8,FALSE)&lt;&gt;"",VLOOKUP($C90,'Booking Guest Information'!$B$21:$AD$170,S$8,FALSE),""),"")</f>
        <v/>
      </c>
      <c r="T90" s="6" t="str">
        <f>IF($C90&lt;&gt;"",IF(VLOOKUP($C90,'Booking Guest Information'!$B$21:$AD$170,T$8,FALSE)&lt;&gt;"",VLOOKUP($C90,'Booking Guest Information'!$B$21:$AD$170,T$8,FALSE),""),"")</f>
        <v/>
      </c>
      <c r="U90" s="6" t="str">
        <f>IF($C90&lt;&gt;"",IF(VLOOKUP($C90,'Booking Guest Information'!$B$21:$AD$170,U$8,FALSE)&lt;&gt;"",VLOOKUP($C90,'Booking Guest Information'!$B$21:$AD$170,U$8,FALSE),""),"")</f>
        <v/>
      </c>
      <c r="V90" s="6" t="str">
        <f>IF($C90&lt;&gt;"",IF(VLOOKUP($C90,'Booking Guest Information'!$B$21:$AD$170,V$8,FALSE)&lt;&gt;"",VLOOKUP($C90,'Booking Guest Information'!$B$21:$AD$170,V$8,FALSE),""),"")</f>
        <v/>
      </c>
      <c r="W90" s="6" t="str">
        <f>IF($C90&lt;&gt;"",IF(VLOOKUP($C90,'Booking Guest Information'!$B$21:$AD$170,W$8,FALSE)&lt;&gt;"",VLOOKUP($C90,'Booking Guest Information'!$B$21:$AD$170,W$8,FALSE),""),"")</f>
        <v/>
      </c>
      <c r="X90" s="6" t="str">
        <f>IF($C90&lt;&gt;"",IF(VLOOKUP($C90,'Booking Guest Information'!$B$21:$AD$170,X$8,FALSE)&lt;&gt;"",VLOOKUP($C90,'Booking Guest Information'!$B$21:$AD$170,X$8,FALSE),""),"")</f>
        <v/>
      </c>
      <c r="Y90" s="6" t="str">
        <f>IF($C90&lt;&gt;"",IF(VLOOKUP($C90,'Booking Guest Information'!$B$21:$AD$170,Y$8,FALSE)&lt;&gt;"",VLOOKUP($C90,'Booking Guest Information'!$B$21:$AD$170,Y$8,FALSE),""),"")</f>
        <v/>
      </c>
      <c r="Z90" s="6" t="str">
        <f>IF($C90&lt;&gt;"",IF(VLOOKUP($C90,'Booking Guest Information'!$B$21:$AD$170,Z$8,FALSE)&lt;&gt;"",VLOOKUP($C90,'Booking Guest Information'!$B$21:$AD$170,Z$8,FALSE),""),"")</f>
        <v/>
      </c>
      <c r="AA90" s="6" t="str">
        <f>IF($C90&lt;&gt;"",IF(VLOOKUP($C90,'Booking Guest Information'!$B$21:$AD$170,AA$8,FALSE)&lt;&gt;"",VLOOKUP($C90,'Booking Guest Information'!$B$21:$AD$170,AA$8,FALSE),""),"")</f>
        <v/>
      </c>
      <c r="AB90" s="6" t="str">
        <f>IF($C90&lt;&gt;"",IF(VLOOKUP($C90,'Booking Guest Information'!$B$21:$AD$170,AB$8,FALSE)&lt;&gt;"",VLOOKUP($C90,'Booking Guest Information'!$B$21:$AD$170,AB$8,FALSE),""),"")</f>
        <v/>
      </c>
    </row>
    <row r="91" spans="3:28" x14ac:dyDescent="0.3">
      <c r="C91" s="140" t="str">
        <f t="shared" si="3"/>
        <v/>
      </c>
      <c r="D91" s="6" t="str">
        <f>IF($C91&lt;&gt;"",IF(VLOOKUP($C91,'Booking Guest Information'!$B$21:$AD$170,D$8,FALSE)&lt;&gt;"",VLOOKUP($C91,'Booking Guest Information'!$B$21:$AD$170,D$8,FALSE),""),"")</f>
        <v/>
      </c>
      <c r="E91" s="6" t="str">
        <f>IF($C91&lt;&gt;"",IF(VLOOKUP($C91,'Booking Guest Information'!$B$21:$AD$170,E$8,FALSE)&lt;&gt;"",VLOOKUP($C91,'Booking Guest Information'!$B$21:$AD$170,E$8,FALSE),""),"")</f>
        <v/>
      </c>
      <c r="F91" s="6" t="str">
        <f>IF($C91&lt;&gt;"",IF(VLOOKUP($C91,'Booking Guest Information'!$B$21:$AD$170,F$8,FALSE)&lt;&gt;"",VLOOKUP($C91,'Booking Guest Information'!$B$21:$AD$170,F$8,FALSE),""),"")</f>
        <v/>
      </c>
      <c r="G91" s="81" t="str">
        <f>IF($C91&lt;&gt;"",IF(VLOOKUP($C91,'Booking Guest Information'!$B$21:$AD$170,G$8,FALSE)&lt;&gt;"",VLOOKUP($C91,'Booking Guest Information'!$B$21:$AD$170,G$8,FALSE),""),"")</f>
        <v/>
      </c>
      <c r="H91" s="6" t="str">
        <f>IF($C91&lt;&gt;"",IF(VLOOKUP($C91,'Booking Guest Information'!$B$21:$AD$170,H$8,FALSE)&lt;&gt;"",VLOOKUP($C91,'Booking Guest Information'!$B$21:$AD$170,H$8,FALSE),""),"")</f>
        <v/>
      </c>
      <c r="I91" s="6" t="str">
        <f>IF($C91&lt;&gt;"",IF(VLOOKUP($C91,'Booking Guest Information'!$B$21:$AD$170,I$8,FALSE)&lt;&gt;"",VLOOKUP($C91,'Booking Guest Information'!$B$21:$AD$170,I$8,FALSE),""),"")</f>
        <v/>
      </c>
      <c r="J91" s="6" t="str">
        <f>IF($C91&lt;&gt;"",IF(VLOOKUP($C91,'Booking Guest Information'!$B$21:$AD$170,J$8,FALSE)&lt;&gt;"",VLOOKUP($C91,'Booking Guest Information'!$B$21:$AD$170,J$8,FALSE),""),"")</f>
        <v/>
      </c>
      <c r="K91" s="81" t="str">
        <f>IF($C91&lt;&gt;"",IF(VLOOKUP($C91,'Booking Guest Information'!$B$21:$AD$170,K$8,FALSE)&lt;&gt;"",VLOOKUP($C91,'Booking Guest Information'!$B$21:$AD$170,K$8,FALSE),""),"")</f>
        <v/>
      </c>
      <c r="L91" s="8" t="str">
        <f>IF($C91&lt;&gt;"",IF(VLOOKUP($C91,'Booking Guest Information'!$B$21:$AD$170,L$8,FALSE)&lt;&gt;"",VLOOKUP($C91,'Booking Guest Information'!$B$21:$AD$170,L$8,FALSE),""),"")</f>
        <v/>
      </c>
      <c r="M91" s="81" t="str">
        <f>IF($C91&lt;&gt;"",IF(VLOOKUP($C91,'Booking Guest Information'!$B$21:$AD$170,M$8,FALSE)&lt;&gt;"",VLOOKUP($C91,'Booking Guest Information'!$B$21:$AD$170,M$8,FALSE),""),"")</f>
        <v/>
      </c>
      <c r="N91" s="6" t="str">
        <f>IF($C91&lt;&gt;"",IF(VLOOKUP($C91,'Booking Guest Information'!$B$21:$AD$170,N$8,FALSE)&lt;&gt;"",VLOOKUP($C91,'Booking Guest Information'!$B$21:$AD$170,N$8,FALSE),""),"")</f>
        <v/>
      </c>
      <c r="O91" s="6" t="str">
        <f>IF($C91&lt;&gt;"",IF(VLOOKUP($C91,'Booking Guest Information'!$B$21:$AD$170,O$8,FALSE)&lt;&gt;"",VLOOKUP($C91,'Booking Guest Information'!$B$21:$AD$170,O$8,FALSE),""),"")</f>
        <v/>
      </c>
      <c r="P91" s="6" t="str">
        <f>IF($C91&lt;&gt;"",IF(VLOOKUP($C91,'Booking Guest Information'!$B$21:$AD$170,P$8,FALSE)&lt;&gt;"",VLOOKUP($C91,'Booking Guest Information'!$B$21:$AD$170,P$8,FALSE),""),"")</f>
        <v/>
      </c>
      <c r="Q91" s="6" t="str">
        <f>IF($C91&lt;&gt;"",IF(VLOOKUP($C91,'Booking Guest Information'!$B$21:$AD$170,Q$8,FALSE)&lt;&gt;"",VLOOKUP($C91,'Booking Guest Information'!$B$21:$AD$170,Q$8,FALSE),""),"")</f>
        <v/>
      </c>
      <c r="R91" s="6" t="str">
        <f>IF($C91&lt;&gt;"",IF(VLOOKUP($C91,'Booking Guest Information'!$B$21:$AD$170,R$8,FALSE)&lt;&gt;"",VLOOKUP($C91,'Booking Guest Information'!$B$21:$AD$170,R$8,FALSE),""),"")</f>
        <v/>
      </c>
      <c r="S91" s="6" t="str">
        <f>IF($C91&lt;&gt;"",IF(VLOOKUP($C91,'Booking Guest Information'!$B$21:$AD$170,S$8,FALSE)&lt;&gt;"",VLOOKUP($C91,'Booking Guest Information'!$B$21:$AD$170,S$8,FALSE),""),"")</f>
        <v/>
      </c>
      <c r="T91" s="6" t="str">
        <f>IF($C91&lt;&gt;"",IF(VLOOKUP($C91,'Booking Guest Information'!$B$21:$AD$170,T$8,FALSE)&lt;&gt;"",VLOOKUP($C91,'Booking Guest Information'!$B$21:$AD$170,T$8,FALSE),""),"")</f>
        <v/>
      </c>
      <c r="U91" s="6" t="str">
        <f>IF($C91&lt;&gt;"",IF(VLOOKUP($C91,'Booking Guest Information'!$B$21:$AD$170,U$8,FALSE)&lt;&gt;"",VLOOKUP($C91,'Booking Guest Information'!$B$21:$AD$170,U$8,FALSE),""),"")</f>
        <v/>
      </c>
      <c r="V91" s="6" t="str">
        <f>IF($C91&lt;&gt;"",IF(VLOOKUP($C91,'Booking Guest Information'!$B$21:$AD$170,V$8,FALSE)&lt;&gt;"",VLOOKUP($C91,'Booking Guest Information'!$B$21:$AD$170,V$8,FALSE),""),"")</f>
        <v/>
      </c>
      <c r="W91" s="6" t="str">
        <f>IF($C91&lt;&gt;"",IF(VLOOKUP($C91,'Booking Guest Information'!$B$21:$AD$170,W$8,FALSE)&lt;&gt;"",VLOOKUP($C91,'Booking Guest Information'!$B$21:$AD$170,W$8,FALSE),""),"")</f>
        <v/>
      </c>
      <c r="X91" s="6" t="str">
        <f>IF($C91&lt;&gt;"",IF(VLOOKUP($C91,'Booking Guest Information'!$B$21:$AD$170,X$8,FALSE)&lt;&gt;"",VLOOKUP($C91,'Booking Guest Information'!$B$21:$AD$170,X$8,FALSE),""),"")</f>
        <v/>
      </c>
      <c r="Y91" s="6" t="str">
        <f>IF($C91&lt;&gt;"",IF(VLOOKUP($C91,'Booking Guest Information'!$B$21:$AD$170,Y$8,FALSE)&lt;&gt;"",VLOOKUP($C91,'Booking Guest Information'!$B$21:$AD$170,Y$8,FALSE),""),"")</f>
        <v/>
      </c>
      <c r="Z91" s="6" t="str">
        <f>IF($C91&lt;&gt;"",IF(VLOOKUP($C91,'Booking Guest Information'!$B$21:$AD$170,Z$8,FALSE)&lt;&gt;"",VLOOKUP($C91,'Booking Guest Information'!$B$21:$AD$170,Z$8,FALSE),""),"")</f>
        <v/>
      </c>
      <c r="AA91" s="6" t="str">
        <f>IF($C91&lt;&gt;"",IF(VLOOKUP($C91,'Booking Guest Information'!$B$21:$AD$170,AA$8,FALSE)&lt;&gt;"",VLOOKUP($C91,'Booking Guest Information'!$B$21:$AD$170,AA$8,FALSE),""),"")</f>
        <v/>
      </c>
      <c r="AB91" s="6" t="str">
        <f>IF($C91&lt;&gt;"",IF(VLOOKUP($C91,'Booking Guest Information'!$B$21:$AD$170,AB$8,FALSE)&lt;&gt;"",VLOOKUP($C91,'Booking Guest Information'!$B$21:$AD$170,AB$8,FALSE),""),"")</f>
        <v/>
      </c>
    </row>
    <row r="92" spans="3:28" x14ac:dyDescent="0.3">
      <c r="C92" s="140" t="str">
        <f t="shared" si="3"/>
        <v/>
      </c>
      <c r="D92" s="6" t="str">
        <f>IF($C92&lt;&gt;"",IF(VLOOKUP($C92,'Booking Guest Information'!$B$21:$AD$170,D$8,FALSE)&lt;&gt;"",VLOOKUP($C92,'Booking Guest Information'!$B$21:$AD$170,D$8,FALSE),""),"")</f>
        <v/>
      </c>
      <c r="E92" s="6" t="str">
        <f>IF($C92&lt;&gt;"",IF(VLOOKUP($C92,'Booking Guest Information'!$B$21:$AD$170,E$8,FALSE)&lt;&gt;"",VLOOKUP($C92,'Booking Guest Information'!$B$21:$AD$170,E$8,FALSE),""),"")</f>
        <v/>
      </c>
      <c r="F92" s="6" t="str">
        <f>IF($C92&lt;&gt;"",IF(VLOOKUP($C92,'Booking Guest Information'!$B$21:$AD$170,F$8,FALSE)&lt;&gt;"",VLOOKUP($C92,'Booking Guest Information'!$B$21:$AD$170,F$8,FALSE),""),"")</f>
        <v/>
      </c>
      <c r="G92" s="81" t="str">
        <f>IF($C92&lt;&gt;"",IF(VLOOKUP($C92,'Booking Guest Information'!$B$21:$AD$170,G$8,FALSE)&lt;&gt;"",VLOOKUP($C92,'Booking Guest Information'!$B$21:$AD$170,G$8,FALSE),""),"")</f>
        <v/>
      </c>
      <c r="H92" s="6" t="str">
        <f>IF($C92&lt;&gt;"",IF(VLOOKUP($C92,'Booking Guest Information'!$B$21:$AD$170,H$8,FALSE)&lt;&gt;"",VLOOKUP($C92,'Booking Guest Information'!$B$21:$AD$170,H$8,FALSE),""),"")</f>
        <v/>
      </c>
      <c r="I92" s="6" t="str">
        <f>IF($C92&lt;&gt;"",IF(VLOOKUP($C92,'Booking Guest Information'!$B$21:$AD$170,I$8,FALSE)&lt;&gt;"",VLOOKUP($C92,'Booking Guest Information'!$B$21:$AD$170,I$8,FALSE),""),"")</f>
        <v/>
      </c>
      <c r="J92" s="6" t="str">
        <f>IF($C92&lt;&gt;"",IF(VLOOKUP($C92,'Booking Guest Information'!$B$21:$AD$170,J$8,FALSE)&lt;&gt;"",VLOOKUP($C92,'Booking Guest Information'!$B$21:$AD$170,J$8,FALSE),""),"")</f>
        <v/>
      </c>
      <c r="K92" s="81" t="str">
        <f>IF($C92&lt;&gt;"",IF(VLOOKUP($C92,'Booking Guest Information'!$B$21:$AD$170,K$8,FALSE)&lt;&gt;"",VLOOKUP($C92,'Booking Guest Information'!$B$21:$AD$170,K$8,FALSE),""),"")</f>
        <v/>
      </c>
      <c r="L92" s="8" t="str">
        <f>IF($C92&lt;&gt;"",IF(VLOOKUP($C92,'Booking Guest Information'!$B$21:$AD$170,L$8,FALSE)&lt;&gt;"",VLOOKUP($C92,'Booking Guest Information'!$B$21:$AD$170,L$8,FALSE),""),"")</f>
        <v/>
      </c>
      <c r="M92" s="81" t="str">
        <f>IF($C92&lt;&gt;"",IF(VLOOKUP($C92,'Booking Guest Information'!$B$21:$AD$170,M$8,FALSE)&lt;&gt;"",VLOOKUP($C92,'Booking Guest Information'!$B$21:$AD$170,M$8,FALSE),""),"")</f>
        <v/>
      </c>
      <c r="N92" s="6" t="str">
        <f>IF($C92&lt;&gt;"",IF(VLOOKUP($C92,'Booking Guest Information'!$B$21:$AD$170,N$8,FALSE)&lt;&gt;"",VLOOKUP($C92,'Booking Guest Information'!$B$21:$AD$170,N$8,FALSE),""),"")</f>
        <v/>
      </c>
      <c r="O92" s="6" t="str">
        <f>IF($C92&lt;&gt;"",IF(VLOOKUP($C92,'Booking Guest Information'!$B$21:$AD$170,O$8,FALSE)&lt;&gt;"",VLOOKUP($C92,'Booking Guest Information'!$B$21:$AD$170,O$8,FALSE),""),"")</f>
        <v/>
      </c>
      <c r="P92" s="6" t="str">
        <f>IF($C92&lt;&gt;"",IF(VLOOKUP($C92,'Booking Guest Information'!$B$21:$AD$170,P$8,FALSE)&lt;&gt;"",VLOOKUP($C92,'Booking Guest Information'!$B$21:$AD$170,P$8,FALSE),""),"")</f>
        <v/>
      </c>
      <c r="Q92" s="6" t="str">
        <f>IF($C92&lt;&gt;"",IF(VLOOKUP($C92,'Booking Guest Information'!$B$21:$AD$170,Q$8,FALSE)&lt;&gt;"",VLOOKUP($C92,'Booking Guest Information'!$B$21:$AD$170,Q$8,FALSE),""),"")</f>
        <v/>
      </c>
      <c r="R92" s="6" t="str">
        <f>IF($C92&lt;&gt;"",IF(VLOOKUP($C92,'Booking Guest Information'!$B$21:$AD$170,R$8,FALSE)&lt;&gt;"",VLOOKUP($C92,'Booking Guest Information'!$B$21:$AD$170,R$8,FALSE),""),"")</f>
        <v/>
      </c>
      <c r="S92" s="6" t="str">
        <f>IF($C92&lt;&gt;"",IF(VLOOKUP($C92,'Booking Guest Information'!$B$21:$AD$170,S$8,FALSE)&lt;&gt;"",VLOOKUP($C92,'Booking Guest Information'!$B$21:$AD$170,S$8,FALSE),""),"")</f>
        <v/>
      </c>
      <c r="T92" s="6" t="str">
        <f>IF($C92&lt;&gt;"",IF(VLOOKUP($C92,'Booking Guest Information'!$B$21:$AD$170,T$8,FALSE)&lt;&gt;"",VLOOKUP($C92,'Booking Guest Information'!$B$21:$AD$170,T$8,FALSE),""),"")</f>
        <v/>
      </c>
      <c r="U92" s="6" t="str">
        <f>IF($C92&lt;&gt;"",IF(VLOOKUP($C92,'Booking Guest Information'!$B$21:$AD$170,U$8,FALSE)&lt;&gt;"",VLOOKUP($C92,'Booking Guest Information'!$B$21:$AD$170,U$8,FALSE),""),"")</f>
        <v/>
      </c>
      <c r="V92" s="6" t="str">
        <f>IF($C92&lt;&gt;"",IF(VLOOKUP($C92,'Booking Guest Information'!$B$21:$AD$170,V$8,FALSE)&lt;&gt;"",VLOOKUP($C92,'Booking Guest Information'!$B$21:$AD$170,V$8,FALSE),""),"")</f>
        <v/>
      </c>
      <c r="W92" s="6" t="str">
        <f>IF($C92&lt;&gt;"",IF(VLOOKUP($C92,'Booking Guest Information'!$B$21:$AD$170,W$8,FALSE)&lt;&gt;"",VLOOKUP($C92,'Booking Guest Information'!$B$21:$AD$170,W$8,FALSE),""),"")</f>
        <v/>
      </c>
      <c r="X92" s="6" t="str">
        <f>IF($C92&lt;&gt;"",IF(VLOOKUP($C92,'Booking Guest Information'!$B$21:$AD$170,X$8,FALSE)&lt;&gt;"",VLOOKUP($C92,'Booking Guest Information'!$B$21:$AD$170,X$8,FALSE),""),"")</f>
        <v/>
      </c>
      <c r="Y92" s="6" t="str">
        <f>IF($C92&lt;&gt;"",IF(VLOOKUP($C92,'Booking Guest Information'!$B$21:$AD$170,Y$8,FALSE)&lt;&gt;"",VLOOKUP($C92,'Booking Guest Information'!$B$21:$AD$170,Y$8,FALSE),""),"")</f>
        <v/>
      </c>
      <c r="Z92" s="6" t="str">
        <f>IF($C92&lt;&gt;"",IF(VLOOKUP($C92,'Booking Guest Information'!$B$21:$AD$170,Z$8,FALSE)&lt;&gt;"",VLOOKUP($C92,'Booking Guest Information'!$B$21:$AD$170,Z$8,FALSE),""),"")</f>
        <v/>
      </c>
      <c r="AA92" s="6" t="str">
        <f>IF($C92&lt;&gt;"",IF(VLOOKUP($C92,'Booking Guest Information'!$B$21:$AD$170,AA$8,FALSE)&lt;&gt;"",VLOOKUP($C92,'Booking Guest Information'!$B$21:$AD$170,AA$8,FALSE),""),"")</f>
        <v/>
      </c>
      <c r="AB92" s="6" t="str">
        <f>IF($C92&lt;&gt;"",IF(VLOOKUP($C92,'Booking Guest Information'!$B$21:$AD$170,AB$8,FALSE)&lt;&gt;"",VLOOKUP($C92,'Booking Guest Information'!$B$21:$AD$170,AB$8,FALSE),""),"")</f>
        <v/>
      </c>
    </row>
    <row r="93" spans="3:28" x14ac:dyDescent="0.3">
      <c r="C93" s="140" t="str">
        <f t="shared" si="3"/>
        <v/>
      </c>
      <c r="D93" s="6" t="str">
        <f>IF($C93&lt;&gt;"",IF(VLOOKUP($C93,'Booking Guest Information'!$B$21:$AD$170,D$8,FALSE)&lt;&gt;"",VLOOKUP($C93,'Booking Guest Information'!$B$21:$AD$170,D$8,FALSE),""),"")</f>
        <v/>
      </c>
      <c r="E93" s="6" t="str">
        <f>IF($C93&lt;&gt;"",IF(VLOOKUP($C93,'Booking Guest Information'!$B$21:$AD$170,E$8,FALSE)&lt;&gt;"",VLOOKUP($C93,'Booking Guest Information'!$B$21:$AD$170,E$8,FALSE),""),"")</f>
        <v/>
      </c>
      <c r="F93" s="6" t="str">
        <f>IF($C93&lt;&gt;"",IF(VLOOKUP($C93,'Booking Guest Information'!$B$21:$AD$170,F$8,FALSE)&lt;&gt;"",VLOOKUP($C93,'Booking Guest Information'!$B$21:$AD$170,F$8,FALSE),""),"")</f>
        <v/>
      </c>
      <c r="G93" s="81" t="str">
        <f>IF($C93&lt;&gt;"",IF(VLOOKUP($C93,'Booking Guest Information'!$B$21:$AD$170,G$8,FALSE)&lt;&gt;"",VLOOKUP($C93,'Booking Guest Information'!$B$21:$AD$170,G$8,FALSE),""),"")</f>
        <v/>
      </c>
      <c r="H93" s="6" t="str">
        <f>IF($C93&lt;&gt;"",IF(VLOOKUP($C93,'Booking Guest Information'!$B$21:$AD$170,H$8,FALSE)&lt;&gt;"",VLOOKUP($C93,'Booking Guest Information'!$B$21:$AD$170,H$8,FALSE),""),"")</f>
        <v/>
      </c>
      <c r="I93" s="6" t="str">
        <f>IF($C93&lt;&gt;"",IF(VLOOKUP($C93,'Booking Guest Information'!$B$21:$AD$170,I$8,FALSE)&lt;&gt;"",VLOOKUP($C93,'Booking Guest Information'!$B$21:$AD$170,I$8,FALSE),""),"")</f>
        <v/>
      </c>
      <c r="J93" s="6" t="str">
        <f>IF($C93&lt;&gt;"",IF(VLOOKUP($C93,'Booking Guest Information'!$B$21:$AD$170,J$8,FALSE)&lt;&gt;"",VLOOKUP($C93,'Booking Guest Information'!$B$21:$AD$170,J$8,FALSE),""),"")</f>
        <v/>
      </c>
      <c r="K93" s="81" t="str">
        <f>IF($C93&lt;&gt;"",IF(VLOOKUP($C93,'Booking Guest Information'!$B$21:$AD$170,K$8,FALSE)&lt;&gt;"",VLOOKUP($C93,'Booking Guest Information'!$B$21:$AD$170,K$8,FALSE),""),"")</f>
        <v/>
      </c>
      <c r="L93" s="8" t="str">
        <f>IF($C93&lt;&gt;"",IF(VLOOKUP($C93,'Booking Guest Information'!$B$21:$AD$170,L$8,FALSE)&lt;&gt;"",VLOOKUP($C93,'Booking Guest Information'!$B$21:$AD$170,L$8,FALSE),""),"")</f>
        <v/>
      </c>
      <c r="M93" s="81" t="str">
        <f>IF($C93&lt;&gt;"",IF(VLOOKUP($C93,'Booking Guest Information'!$B$21:$AD$170,M$8,FALSE)&lt;&gt;"",VLOOKUP($C93,'Booking Guest Information'!$B$21:$AD$170,M$8,FALSE),""),"")</f>
        <v/>
      </c>
      <c r="N93" s="6" t="str">
        <f>IF($C93&lt;&gt;"",IF(VLOOKUP($C93,'Booking Guest Information'!$B$21:$AD$170,N$8,FALSE)&lt;&gt;"",VLOOKUP($C93,'Booking Guest Information'!$B$21:$AD$170,N$8,FALSE),""),"")</f>
        <v/>
      </c>
      <c r="O93" s="6" t="str">
        <f>IF($C93&lt;&gt;"",IF(VLOOKUP($C93,'Booking Guest Information'!$B$21:$AD$170,O$8,FALSE)&lt;&gt;"",VLOOKUP($C93,'Booking Guest Information'!$B$21:$AD$170,O$8,FALSE),""),"")</f>
        <v/>
      </c>
      <c r="P93" s="6" t="str">
        <f>IF($C93&lt;&gt;"",IF(VLOOKUP($C93,'Booking Guest Information'!$B$21:$AD$170,P$8,FALSE)&lt;&gt;"",VLOOKUP($C93,'Booking Guest Information'!$B$21:$AD$170,P$8,FALSE),""),"")</f>
        <v/>
      </c>
      <c r="Q93" s="6" t="str">
        <f>IF($C93&lt;&gt;"",IF(VLOOKUP($C93,'Booking Guest Information'!$B$21:$AD$170,Q$8,FALSE)&lt;&gt;"",VLOOKUP($C93,'Booking Guest Information'!$B$21:$AD$170,Q$8,FALSE),""),"")</f>
        <v/>
      </c>
      <c r="R93" s="6" t="str">
        <f>IF($C93&lt;&gt;"",IF(VLOOKUP($C93,'Booking Guest Information'!$B$21:$AD$170,R$8,FALSE)&lt;&gt;"",VLOOKUP($C93,'Booking Guest Information'!$B$21:$AD$170,R$8,FALSE),""),"")</f>
        <v/>
      </c>
      <c r="S93" s="6" t="str">
        <f>IF($C93&lt;&gt;"",IF(VLOOKUP($C93,'Booking Guest Information'!$B$21:$AD$170,S$8,FALSE)&lt;&gt;"",VLOOKUP($C93,'Booking Guest Information'!$B$21:$AD$170,S$8,FALSE),""),"")</f>
        <v/>
      </c>
      <c r="T93" s="6" t="str">
        <f>IF($C93&lt;&gt;"",IF(VLOOKUP($C93,'Booking Guest Information'!$B$21:$AD$170,T$8,FALSE)&lt;&gt;"",VLOOKUP($C93,'Booking Guest Information'!$B$21:$AD$170,T$8,FALSE),""),"")</f>
        <v/>
      </c>
      <c r="U93" s="6" t="str">
        <f>IF($C93&lt;&gt;"",IF(VLOOKUP($C93,'Booking Guest Information'!$B$21:$AD$170,U$8,FALSE)&lt;&gt;"",VLOOKUP($C93,'Booking Guest Information'!$B$21:$AD$170,U$8,FALSE),""),"")</f>
        <v/>
      </c>
      <c r="V93" s="6" t="str">
        <f>IF($C93&lt;&gt;"",IF(VLOOKUP($C93,'Booking Guest Information'!$B$21:$AD$170,V$8,FALSE)&lt;&gt;"",VLOOKUP($C93,'Booking Guest Information'!$B$21:$AD$170,V$8,FALSE),""),"")</f>
        <v/>
      </c>
      <c r="W93" s="6" t="str">
        <f>IF($C93&lt;&gt;"",IF(VLOOKUP($C93,'Booking Guest Information'!$B$21:$AD$170,W$8,FALSE)&lt;&gt;"",VLOOKUP($C93,'Booking Guest Information'!$B$21:$AD$170,W$8,FALSE),""),"")</f>
        <v/>
      </c>
      <c r="X93" s="6" t="str">
        <f>IF($C93&lt;&gt;"",IF(VLOOKUP($C93,'Booking Guest Information'!$B$21:$AD$170,X$8,FALSE)&lt;&gt;"",VLOOKUP($C93,'Booking Guest Information'!$B$21:$AD$170,X$8,FALSE),""),"")</f>
        <v/>
      </c>
      <c r="Y93" s="6" t="str">
        <f>IF($C93&lt;&gt;"",IF(VLOOKUP($C93,'Booking Guest Information'!$B$21:$AD$170,Y$8,FALSE)&lt;&gt;"",VLOOKUP($C93,'Booking Guest Information'!$B$21:$AD$170,Y$8,FALSE),""),"")</f>
        <v/>
      </c>
      <c r="Z93" s="6" t="str">
        <f>IF($C93&lt;&gt;"",IF(VLOOKUP($C93,'Booking Guest Information'!$B$21:$AD$170,Z$8,FALSE)&lt;&gt;"",VLOOKUP($C93,'Booking Guest Information'!$B$21:$AD$170,Z$8,FALSE),""),"")</f>
        <v/>
      </c>
      <c r="AA93" s="6" t="str">
        <f>IF($C93&lt;&gt;"",IF(VLOOKUP($C93,'Booking Guest Information'!$B$21:$AD$170,AA$8,FALSE)&lt;&gt;"",VLOOKUP($C93,'Booking Guest Information'!$B$21:$AD$170,AA$8,FALSE),""),"")</f>
        <v/>
      </c>
      <c r="AB93" s="6" t="str">
        <f>IF($C93&lt;&gt;"",IF(VLOOKUP($C93,'Booking Guest Information'!$B$21:$AD$170,AB$8,FALSE)&lt;&gt;"",VLOOKUP($C93,'Booking Guest Information'!$B$21:$AD$170,AB$8,FALSE),""),"")</f>
        <v/>
      </c>
    </row>
    <row r="94" spans="3:28" x14ac:dyDescent="0.3">
      <c r="C94" s="140" t="str">
        <f t="shared" si="3"/>
        <v/>
      </c>
      <c r="D94" s="6" t="str">
        <f>IF($C94&lt;&gt;"",IF(VLOOKUP($C94,'Booking Guest Information'!$B$21:$AD$170,D$8,FALSE)&lt;&gt;"",VLOOKUP($C94,'Booking Guest Information'!$B$21:$AD$170,D$8,FALSE),""),"")</f>
        <v/>
      </c>
      <c r="E94" s="6" t="str">
        <f>IF($C94&lt;&gt;"",IF(VLOOKUP($C94,'Booking Guest Information'!$B$21:$AD$170,E$8,FALSE)&lt;&gt;"",VLOOKUP($C94,'Booking Guest Information'!$B$21:$AD$170,E$8,FALSE),""),"")</f>
        <v/>
      </c>
      <c r="F94" s="6" t="str">
        <f>IF($C94&lt;&gt;"",IF(VLOOKUP($C94,'Booking Guest Information'!$B$21:$AD$170,F$8,FALSE)&lt;&gt;"",VLOOKUP($C94,'Booking Guest Information'!$B$21:$AD$170,F$8,FALSE),""),"")</f>
        <v/>
      </c>
      <c r="G94" s="81" t="str">
        <f>IF($C94&lt;&gt;"",IF(VLOOKUP($C94,'Booking Guest Information'!$B$21:$AD$170,G$8,FALSE)&lt;&gt;"",VLOOKUP($C94,'Booking Guest Information'!$B$21:$AD$170,G$8,FALSE),""),"")</f>
        <v/>
      </c>
      <c r="H94" s="6" t="str">
        <f>IF($C94&lt;&gt;"",IF(VLOOKUP($C94,'Booking Guest Information'!$B$21:$AD$170,H$8,FALSE)&lt;&gt;"",VLOOKUP($C94,'Booking Guest Information'!$B$21:$AD$170,H$8,FALSE),""),"")</f>
        <v/>
      </c>
      <c r="I94" s="6" t="str">
        <f>IF($C94&lt;&gt;"",IF(VLOOKUP($C94,'Booking Guest Information'!$B$21:$AD$170,I$8,FALSE)&lt;&gt;"",VLOOKUP($C94,'Booking Guest Information'!$B$21:$AD$170,I$8,FALSE),""),"")</f>
        <v/>
      </c>
      <c r="J94" s="6" t="str">
        <f>IF($C94&lt;&gt;"",IF(VLOOKUP($C94,'Booking Guest Information'!$B$21:$AD$170,J$8,FALSE)&lt;&gt;"",VLOOKUP($C94,'Booking Guest Information'!$B$21:$AD$170,J$8,FALSE),""),"")</f>
        <v/>
      </c>
      <c r="K94" s="81" t="str">
        <f>IF($C94&lt;&gt;"",IF(VLOOKUP($C94,'Booking Guest Information'!$B$21:$AD$170,K$8,FALSE)&lt;&gt;"",VLOOKUP($C94,'Booking Guest Information'!$B$21:$AD$170,K$8,FALSE),""),"")</f>
        <v/>
      </c>
      <c r="L94" s="8" t="str">
        <f>IF($C94&lt;&gt;"",IF(VLOOKUP($C94,'Booking Guest Information'!$B$21:$AD$170,L$8,FALSE)&lt;&gt;"",VLOOKUP($C94,'Booking Guest Information'!$B$21:$AD$170,L$8,FALSE),""),"")</f>
        <v/>
      </c>
      <c r="M94" s="81" t="str">
        <f>IF($C94&lt;&gt;"",IF(VLOOKUP($C94,'Booking Guest Information'!$B$21:$AD$170,M$8,FALSE)&lt;&gt;"",VLOOKUP($C94,'Booking Guest Information'!$B$21:$AD$170,M$8,FALSE),""),"")</f>
        <v/>
      </c>
      <c r="N94" s="6" t="str">
        <f>IF($C94&lt;&gt;"",IF(VLOOKUP($C94,'Booking Guest Information'!$B$21:$AD$170,N$8,FALSE)&lt;&gt;"",VLOOKUP($C94,'Booking Guest Information'!$B$21:$AD$170,N$8,FALSE),""),"")</f>
        <v/>
      </c>
      <c r="O94" s="6" t="str">
        <f>IF($C94&lt;&gt;"",IF(VLOOKUP($C94,'Booking Guest Information'!$B$21:$AD$170,O$8,FALSE)&lt;&gt;"",VLOOKUP($C94,'Booking Guest Information'!$B$21:$AD$170,O$8,FALSE),""),"")</f>
        <v/>
      </c>
      <c r="P94" s="6" t="str">
        <f>IF($C94&lt;&gt;"",IF(VLOOKUP($C94,'Booking Guest Information'!$B$21:$AD$170,P$8,FALSE)&lt;&gt;"",VLOOKUP($C94,'Booking Guest Information'!$B$21:$AD$170,P$8,FALSE),""),"")</f>
        <v/>
      </c>
      <c r="Q94" s="6" t="str">
        <f>IF($C94&lt;&gt;"",IF(VLOOKUP($C94,'Booking Guest Information'!$B$21:$AD$170,Q$8,FALSE)&lt;&gt;"",VLOOKUP($C94,'Booking Guest Information'!$B$21:$AD$170,Q$8,FALSE),""),"")</f>
        <v/>
      </c>
      <c r="R94" s="6" t="str">
        <f>IF($C94&lt;&gt;"",IF(VLOOKUP($C94,'Booking Guest Information'!$B$21:$AD$170,R$8,FALSE)&lt;&gt;"",VLOOKUP($C94,'Booking Guest Information'!$B$21:$AD$170,R$8,FALSE),""),"")</f>
        <v/>
      </c>
      <c r="S94" s="6" t="str">
        <f>IF($C94&lt;&gt;"",IF(VLOOKUP($C94,'Booking Guest Information'!$B$21:$AD$170,S$8,FALSE)&lt;&gt;"",VLOOKUP($C94,'Booking Guest Information'!$B$21:$AD$170,S$8,FALSE),""),"")</f>
        <v/>
      </c>
      <c r="T94" s="6" t="str">
        <f>IF($C94&lt;&gt;"",IF(VLOOKUP($C94,'Booking Guest Information'!$B$21:$AD$170,T$8,FALSE)&lt;&gt;"",VLOOKUP($C94,'Booking Guest Information'!$B$21:$AD$170,T$8,FALSE),""),"")</f>
        <v/>
      </c>
      <c r="U94" s="6" t="str">
        <f>IF($C94&lt;&gt;"",IF(VLOOKUP($C94,'Booking Guest Information'!$B$21:$AD$170,U$8,FALSE)&lt;&gt;"",VLOOKUP($C94,'Booking Guest Information'!$B$21:$AD$170,U$8,FALSE),""),"")</f>
        <v/>
      </c>
      <c r="V94" s="6" t="str">
        <f>IF($C94&lt;&gt;"",IF(VLOOKUP($C94,'Booking Guest Information'!$B$21:$AD$170,V$8,FALSE)&lt;&gt;"",VLOOKUP($C94,'Booking Guest Information'!$B$21:$AD$170,V$8,FALSE),""),"")</f>
        <v/>
      </c>
      <c r="W94" s="6" t="str">
        <f>IF($C94&lt;&gt;"",IF(VLOOKUP($C94,'Booking Guest Information'!$B$21:$AD$170,W$8,FALSE)&lt;&gt;"",VLOOKUP($C94,'Booking Guest Information'!$B$21:$AD$170,W$8,FALSE),""),"")</f>
        <v/>
      </c>
      <c r="X94" s="6" t="str">
        <f>IF($C94&lt;&gt;"",IF(VLOOKUP($C94,'Booking Guest Information'!$B$21:$AD$170,X$8,FALSE)&lt;&gt;"",VLOOKUP($C94,'Booking Guest Information'!$B$21:$AD$170,X$8,FALSE),""),"")</f>
        <v/>
      </c>
      <c r="Y94" s="6" t="str">
        <f>IF($C94&lt;&gt;"",IF(VLOOKUP($C94,'Booking Guest Information'!$B$21:$AD$170,Y$8,FALSE)&lt;&gt;"",VLOOKUP($C94,'Booking Guest Information'!$B$21:$AD$170,Y$8,FALSE),""),"")</f>
        <v/>
      </c>
      <c r="Z94" s="6" t="str">
        <f>IF($C94&lt;&gt;"",IF(VLOOKUP($C94,'Booking Guest Information'!$B$21:$AD$170,Z$8,FALSE)&lt;&gt;"",VLOOKUP($C94,'Booking Guest Information'!$B$21:$AD$170,Z$8,FALSE),""),"")</f>
        <v/>
      </c>
      <c r="AA94" s="6" t="str">
        <f>IF($C94&lt;&gt;"",IF(VLOOKUP($C94,'Booking Guest Information'!$B$21:$AD$170,AA$8,FALSE)&lt;&gt;"",VLOOKUP($C94,'Booking Guest Information'!$B$21:$AD$170,AA$8,FALSE),""),"")</f>
        <v/>
      </c>
      <c r="AB94" s="6" t="str">
        <f>IF($C94&lt;&gt;"",IF(VLOOKUP($C94,'Booking Guest Information'!$B$21:$AD$170,AB$8,FALSE)&lt;&gt;"",VLOOKUP($C94,'Booking Guest Information'!$B$21:$AD$170,AB$8,FALSE),""),"")</f>
        <v/>
      </c>
    </row>
    <row r="95" spans="3:28" x14ac:dyDescent="0.3">
      <c r="C95" s="140" t="str">
        <f t="shared" si="3"/>
        <v/>
      </c>
      <c r="D95" s="6" t="str">
        <f>IF($C95&lt;&gt;"",IF(VLOOKUP($C95,'Booking Guest Information'!$B$21:$AD$170,D$8,FALSE)&lt;&gt;"",VLOOKUP($C95,'Booking Guest Information'!$B$21:$AD$170,D$8,FALSE),""),"")</f>
        <v/>
      </c>
      <c r="E95" s="6" t="str">
        <f>IF($C95&lt;&gt;"",IF(VLOOKUP($C95,'Booking Guest Information'!$B$21:$AD$170,E$8,FALSE)&lt;&gt;"",VLOOKUP($C95,'Booking Guest Information'!$B$21:$AD$170,E$8,FALSE),""),"")</f>
        <v/>
      </c>
      <c r="F95" s="6" t="str">
        <f>IF($C95&lt;&gt;"",IF(VLOOKUP($C95,'Booking Guest Information'!$B$21:$AD$170,F$8,FALSE)&lt;&gt;"",VLOOKUP($C95,'Booking Guest Information'!$B$21:$AD$170,F$8,FALSE),""),"")</f>
        <v/>
      </c>
      <c r="G95" s="81" t="str">
        <f>IF($C95&lt;&gt;"",IF(VLOOKUP($C95,'Booking Guest Information'!$B$21:$AD$170,G$8,FALSE)&lt;&gt;"",VLOOKUP($C95,'Booking Guest Information'!$B$21:$AD$170,G$8,FALSE),""),"")</f>
        <v/>
      </c>
      <c r="H95" s="6" t="str">
        <f>IF($C95&lt;&gt;"",IF(VLOOKUP($C95,'Booking Guest Information'!$B$21:$AD$170,H$8,FALSE)&lt;&gt;"",VLOOKUP($C95,'Booking Guest Information'!$B$21:$AD$170,H$8,FALSE),""),"")</f>
        <v/>
      </c>
      <c r="I95" s="6" t="str">
        <f>IF($C95&lt;&gt;"",IF(VLOOKUP($C95,'Booking Guest Information'!$B$21:$AD$170,I$8,FALSE)&lt;&gt;"",VLOOKUP($C95,'Booking Guest Information'!$B$21:$AD$170,I$8,FALSE),""),"")</f>
        <v/>
      </c>
      <c r="J95" s="6" t="str">
        <f>IF($C95&lt;&gt;"",IF(VLOOKUP($C95,'Booking Guest Information'!$B$21:$AD$170,J$8,FALSE)&lt;&gt;"",VLOOKUP($C95,'Booking Guest Information'!$B$21:$AD$170,J$8,FALSE),""),"")</f>
        <v/>
      </c>
      <c r="K95" s="81" t="str">
        <f>IF($C95&lt;&gt;"",IF(VLOOKUP($C95,'Booking Guest Information'!$B$21:$AD$170,K$8,FALSE)&lt;&gt;"",VLOOKUP($C95,'Booking Guest Information'!$B$21:$AD$170,K$8,FALSE),""),"")</f>
        <v/>
      </c>
      <c r="L95" s="8" t="str">
        <f>IF($C95&lt;&gt;"",IF(VLOOKUP($C95,'Booking Guest Information'!$B$21:$AD$170,L$8,FALSE)&lt;&gt;"",VLOOKUP($C95,'Booking Guest Information'!$B$21:$AD$170,L$8,FALSE),""),"")</f>
        <v/>
      </c>
      <c r="M95" s="81" t="str">
        <f>IF($C95&lt;&gt;"",IF(VLOOKUP($C95,'Booking Guest Information'!$B$21:$AD$170,M$8,FALSE)&lt;&gt;"",VLOOKUP($C95,'Booking Guest Information'!$B$21:$AD$170,M$8,FALSE),""),"")</f>
        <v/>
      </c>
      <c r="N95" s="6" t="str">
        <f>IF($C95&lt;&gt;"",IF(VLOOKUP($C95,'Booking Guest Information'!$B$21:$AD$170,N$8,FALSE)&lt;&gt;"",VLOOKUP($C95,'Booking Guest Information'!$B$21:$AD$170,N$8,FALSE),""),"")</f>
        <v/>
      </c>
      <c r="O95" s="6" t="str">
        <f>IF($C95&lt;&gt;"",IF(VLOOKUP($C95,'Booking Guest Information'!$B$21:$AD$170,O$8,FALSE)&lt;&gt;"",VLOOKUP($C95,'Booking Guest Information'!$B$21:$AD$170,O$8,FALSE),""),"")</f>
        <v/>
      </c>
      <c r="P95" s="6" t="str">
        <f>IF($C95&lt;&gt;"",IF(VLOOKUP($C95,'Booking Guest Information'!$B$21:$AD$170,P$8,FALSE)&lt;&gt;"",VLOOKUP($C95,'Booking Guest Information'!$B$21:$AD$170,P$8,FALSE),""),"")</f>
        <v/>
      </c>
      <c r="Q95" s="6" t="str">
        <f>IF($C95&lt;&gt;"",IF(VLOOKUP($C95,'Booking Guest Information'!$B$21:$AD$170,Q$8,FALSE)&lt;&gt;"",VLOOKUP($C95,'Booking Guest Information'!$B$21:$AD$170,Q$8,FALSE),""),"")</f>
        <v/>
      </c>
      <c r="R95" s="6" t="str">
        <f>IF($C95&lt;&gt;"",IF(VLOOKUP($C95,'Booking Guest Information'!$B$21:$AD$170,R$8,FALSE)&lt;&gt;"",VLOOKUP($C95,'Booking Guest Information'!$B$21:$AD$170,R$8,FALSE),""),"")</f>
        <v/>
      </c>
      <c r="S95" s="6" t="str">
        <f>IF($C95&lt;&gt;"",IF(VLOOKUP($C95,'Booking Guest Information'!$B$21:$AD$170,S$8,FALSE)&lt;&gt;"",VLOOKUP($C95,'Booking Guest Information'!$B$21:$AD$170,S$8,FALSE),""),"")</f>
        <v/>
      </c>
      <c r="T95" s="6" t="str">
        <f>IF($C95&lt;&gt;"",IF(VLOOKUP($C95,'Booking Guest Information'!$B$21:$AD$170,T$8,FALSE)&lt;&gt;"",VLOOKUP($C95,'Booking Guest Information'!$B$21:$AD$170,T$8,FALSE),""),"")</f>
        <v/>
      </c>
      <c r="U95" s="6" t="str">
        <f>IF($C95&lt;&gt;"",IF(VLOOKUP($C95,'Booking Guest Information'!$B$21:$AD$170,U$8,FALSE)&lt;&gt;"",VLOOKUP($C95,'Booking Guest Information'!$B$21:$AD$170,U$8,FALSE),""),"")</f>
        <v/>
      </c>
      <c r="V95" s="6" t="str">
        <f>IF($C95&lt;&gt;"",IF(VLOOKUP($C95,'Booking Guest Information'!$B$21:$AD$170,V$8,FALSE)&lt;&gt;"",VLOOKUP($C95,'Booking Guest Information'!$B$21:$AD$170,V$8,FALSE),""),"")</f>
        <v/>
      </c>
      <c r="W95" s="6" t="str">
        <f>IF($C95&lt;&gt;"",IF(VLOOKUP($C95,'Booking Guest Information'!$B$21:$AD$170,W$8,FALSE)&lt;&gt;"",VLOOKUP($C95,'Booking Guest Information'!$B$21:$AD$170,W$8,FALSE),""),"")</f>
        <v/>
      </c>
      <c r="X95" s="6" t="str">
        <f>IF($C95&lt;&gt;"",IF(VLOOKUP($C95,'Booking Guest Information'!$B$21:$AD$170,X$8,FALSE)&lt;&gt;"",VLOOKUP($C95,'Booking Guest Information'!$B$21:$AD$170,X$8,FALSE),""),"")</f>
        <v/>
      </c>
      <c r="Y95" s="6" t="str">
        <f>IF($C95&lt;&gt;"",IF(VLOOKUP($C95,'Booking Guest Information'!$B$21:$AD$170,Y$8,FALSE)&lt;&gt;"",VLOOKUP($C95,'Booking Guest Information'!$B$21:$AD$170,Y$8,FALSE),""),"")</f>
        <v/>
      </c>
      <c r="Z95" s="6" t="str">
        <f>IF($C95&lt;&gt;"",IF(VLOOKUP($C95,'Booking Guest Information'!$B$21:$AD$170,Z$8,FALSE)&lt;&gt;"",VLOOKUP($C95,'Booking Guest Information'!$B$21:$AD$170,Z$8,FALSE),""),"")</f>
        <v/>
      </c>
      <c r="AA95" s="6" t="str">
        <f>IF($C95&lt;&gt;"",IF(VLOOKUP($C95,'Booking Guest Information'!$B$21:$AD$170,AA$8,FALSE)&lt;&gt;"",VLOOKUP($C95,'Booking Guest Information'!$B$21:$AD$170,AA$8,FALSE),""),"")</f>
        <v/>
      </c>
      <c r="AB95" s="6" t="str">
        <f>IF($C95&lt;&gt;"",IF(VLOOKUP($C95,'Booking Guest Information'!$B$21:$AD$170,AB$8,FALSE)&lt;&gt;"",VLOOKUP($C95,'Booking Guest Information'!$B$21:$AD$170,AB$8,FALSE),""),"")</f>
        <v/>
      </c>
    </row>
    <row r="96" spans="3:28" x14ac:dyDescent="0.3">
      <c r="C96" s="140" t="str">
        <f t="shared" si="3"/>
        <v/>
      </c>
      <c r="D96" s="6" t="str">
        <f>IF($C96&lt;&gt;"",IF(VLOOKUP($C96,'Booking Guest Information'!$B$21:$AD$170,D$8,FALSE)&lt;&gt;"",VLOOKUP($C96,'Booking Guest Information'!$B$21:$AD$170,D$8,FALSE),""),"")</f>
        <v/>
      </c>
      <c r="E96" s="6" t="str">
        <f>IF($C96&lt;&gt;"",IF(VLOOKUP($C96,'Booking Guest Information'!$B$21:$AD$170,E$8,FALSE)&lt;&gt;"",VLOOKUP($C96,'Booking Guest Information'!$B$21:$AD$170,E$8,FALSE),""),"")</f>
        <v/>
      </c>
      <c r="F96" s="6" t="str">
        <f>IF($C96&lt;&gt;"",IF(VLOOKUP($C96,'Booking Guest Information'!$B$21:$AD$170,F$8,FALSE)&lt;&gt;"",VLOOKUP($C96,'Booking Guest Information'!$B$21:$AD$170,F$8,FALSE),""),"")</f>
        <v/>
      </c>
      <c r="G96" s="81" t="str">
        <f>IF($C96&lt;&gt;"",IF(VLOOKUP($C96,'Booking Guest Information'!$B$21:$AD$170,G$8,FALSE)&lt;&gt;"",VLOOKUP($C96,'Booking Guest Information'!$B$21:$AD$170,G$8,FALSE),""),"")</f>
        <v/>
      </c>
      <c r="H96" s="6" t="str">
        <f>IF($C96&lt;&gt;"",IF(VLOOKUP($C96,'Booking Guest Information'!$B$21:$AD$170,H$8,FALSE)&lt;&gt;"",VLOOKUP($C96,'Booking Guest Information'!$B$21:$AD$170,H$8,FALSE),""),"")</f>
        <v/>
      </c>
      <c r="I96" s="6" t="str">
        <f>IF($C96&lt;&gt;"",IF(VLOOKUP($C96,'Booking Guest Information'!$B$21:$AD$170,I$8,FALSE)&lt;&gt;"",VLOOKUP($C96,'Booking Guest Information'!$B$21:$AD$170,I$8,FALSE),""),"")</f>
        <v/>
      </c>
      <c r="J96" s="6" t="str">
        <f>IF($C96&lt;&gt;"",IF(VLOOKUP($C96,'Booking Guest Information'!$B$21:$AD$170,J$8,FALSE)&lt;&gt;"",VLOOKUP($C96,'Booking Guest Information'!$B$21:$AD$170,J$8,FALSE),""),"")</f>
        <v/>
      </c>
      <c r="K96" s="81" t="str">
        <f>IF($C96&lt;&gt;"",IF(VLOOKUP($C96,'Booking Guest Information'!$B$21:$AD$170,K$8,FALSE)&lt;&gt;"",VLOOKUP($C96,'Booking Guest Information'!$B$21:$AD$170,K$8,FALSE),""),"")</f>
        <v/>
      </c>
      <c r="L96" s="8" t="str">
        <f>IF($C96&lt;&gt;"",IF(VLOOKUP($C96,'Booking Guest Information'!$B$21:$AD$170,L$8,FALSE)&lt;&gt;"",VLOOKUP($C96,'Booking Guest Information'!$B$21:$AD$170,L$8,FALSE),""),"")</f>
        <v/>
      </c>
      <c r="M96" s="81" t="str">
        <f>IF($C96&lt;&gt;"",IF(VLOOKUP($C96,'Booking Guest Information'!$B$21:$AD$170,M$8,FALSE)&lt;&gt;"",VLOOKUP($C96,'Booking Guest Information'!$B$21:$AD$170,M$8,FALSE),""),"")</f>
        <v/>
      </c>
      <c r="N96" s="6" t="str">
        <f>IF($C96&lt;&gt;"",IF(VLOOKUP($C96,'Booking Guest Information'!$B$21:$AD$170,N$8,FALSE)&lt;&gt;"",VLOOKUP($C96,'Booking Guest Information'!$B$21:$AD$170,N$8,FALSE),""),"")</f>
        <v/>
      </c>
      <c r="O96" s="6" t="str">
        <f>IF($C96&lt;&gt;"",IF(VLOOKUP($C96,'Booking Guest Information'!$B$21:$AD$170,O$8,FALSE)&lt;&gt;"",VLOOKUP($C96,'Booking Guest Information'!$B$21:$AD$170,O$8,FALSE),""),"")</f>
        <v/>
      </c>
      <c r="P96" s="6" t="str">
        <f>IF($C96&lt;&gt;"",IF(VLOOKUP($C96,'Booking Guest Information'!$B$21:$AD$170,P$8,FALSE)&lt;&gt;"",VLOOKUP($C96,'Booking Guest Information'!$B$21:$AD$170,P$8,FALSE),""),"")</f>
        <v/>
      </c>
      <c r="Q96" s="6" t="str">
        <f>IF($C96&lt;&gt;"",IF(VLOOKUP($C96,'Booking Guest Information'!$B$21:$AD$170,Q$8,FALSE)&lt;&gt;"",VLOOKUP($C96,'Booking Guest Information'!$B$21:$AD$170,Q$8,FALSE),""),"")</f>
        <v/>
      </c>
      <c r="R96" s="6" t="str">
        <f>IF($C96&lt;&gt;"",IF(VLOOKUP($C96,'Booking Guest Information'!$B$21:$AD$170,R$8,FALSE)&lt;&gt;"",VLOOKUP($C96,'Booking Guest Information'!$B$21:$AD$170,R$8,FALSE),""),"")</f>
        <v/>
      </c>
      <c r="S96" s="6" t="str">
        <f>IF($C96&lt;&gt;"",IF(VLOOKUP($C96,'Booking Guest Information'!$B$21:$AD$170,S$8,FALSE)&lt;&gt;"",VLOOKUP($C96,'Booking Guest Information'!$B$21:$AD$170,S$8,FALSE),""),"")</f>
        <v/>
      </c>
      <c r="T96" s="6" t="str">
        <f>IF($C96&lt;&gt;"",IF(VLOOKUP($C96,'Booking Guest Information'!$B$21:$AD$170,T$8,FALSE)&lt;&gt;"",VLOOKUP($C96,'Booking Guest Information'!$B$21:$AD$170,T$8,FALSE),""),"")</f>
        <v/>
      </c>
      <c r="U96" s="6" t="str">
        <f>IF($C96&lt;&gt;"",IF(VLOOKUP($C96,'Booking Guest Information'!$B$21:$AD$170,U$8,FALSE)&lt;&gt;"",VLOOKUP($C96,'Booking Guest Information'!$B$21:$AD$170,U$8,FALSE),""),"")</f>
        <v/>
      </c>
      <c r="V96" s="6" t="str">
        <f>IF($C96&lt;&gt;"",IF(VLOOKUP($C96,'Booking Guest Information'!$B$21:$AD$170,V$8,FALSE)&lt;&gt;"",VLOOKUP($C96,'Booking Guest Information'!$B$21:$AD$170,V$8,FALSE),""),"")</f>
        <v/>
      </c>
      <c r="W96" s="6" t="str">
        <f>IF($C96&lt;&gt;"",IF(VLOOKUP($C96,'Booking Guest Information'!$B$21:$AD$170,W$8,FALSE)&lt;&gt;"",VLOOKUP($C96,'Booking Guest Information'!$B$21:$AD$170,W$8,FALSE),""),"")</f>
        <v/>
      </c>
      <c r="X96" s="6" t="str">
        <f>IF($C96&lt;&gt;"",IF(VLOOKUP($C96,'Booking Guest Information'!$B$21:$AD$170,X$8,FALSE)&lt;&gt;"",VLOOKUP($C96,'Booking Guest Information'!$B$21:$AD$170,X$8,FALSE),""),"")</f>
        <v/>
      </c>
      <c r="Y96" s="6" t="str">
        <f>IF($C96&lt;&gt;"",IF(VLOOKUP($C96,'Booking Guest Information'!$B$21:$AD$170,Y$8,FALSE)&lt;&gt;"",VLOOKUP($C96,'Booking Guest Information'!$B$21:$AD$170,Y$8,FALSE),""),"")</f>
        <v/>
      </c>
      <c r="Z96" s="6" t="str">
        <f>IF($C96&lt;&gt;"",IF(VLOOKUP($C96,'Booking Guest Information'!$B$21:$AD$170,Z$8,FALSE)&lt;&gt;"",VLOOKUP($C96,'Booking Guest Information'!$B$21:$AD$170,Z$8,FALSE),""),"")</f>
        <v/>
      </c>
      <c r="AA96" s="6" t="str">
        <f>IF($C96&lt;&gt;"",IF(VLOOKUP($C96,'Booking Guest Information'!$B$21:$AD$170,AA$8,FALSE)&lt;&gt;"",VLOOKUP($C96,'Booking Guest Information'!$B$21:$AD$170,AA$8,FALSE),""),"")</f>
        <v/>
      </c>
      <c r="AB96" s="6" t="str">
        <f>IF($C96&lt;&gt;"",IF(VLOOKUP($C96,'Booking Guest Information'!$B$21:$AD$170,AB$8,FALSE)&lt;&gt;"",VLOOKUP($C96,'Booking Guest Information'!$B$21:$AD$170,AB$8,FALSE),""),"")</f>
        <v/>
      </c>
    </row>
    <row r="97" spans="3:28" x14ac:dyDescent="0.3">
      <c r="C97" s="140" t="str">
        <f t="shared" si="3"/>
        <v/>
      </c>
      <c r="D97" s="6" t="str">
        <f>IF($C97&lt;&gt;"",IF(VLOOKUP($C97,'Booking Guest Information'!$B$21:$AD$170,D$8,FALSE)&lt;&gt;"",VLOOKUP($C97,'Booking Guest Information'!$B$21:$AD$170,D$8,FALSE),""),"")</f>
        <v/>
      </c>
      <c r="E97" s="6" t="str">
        <f>IF($C97&lt;&gt;"",IF(VLOOKUP($C97,'Booking Guest Information'!$B$21:$AD$170,E$8,FALSE)&lt;&gt;"",VLOOKUP($C97,'Booking Guest Information'!$B$21:$AD$170,E$8,FALSE),""),"")</f>
        <v/>
      </c>
      <c r="F97" s="6" t="str">
        <f>IF($C97&lt;&gt;"",IF(VLOOKUP($C97,'Booking Guest Information'!$B$21:$AD$170,F$8,FALSE)&lt;&gt;"",VLOOKUP($C97,'Booking Guest Information'!$B$21:$AD$170,F$8,FALSE),""),"")</f>
        <v/>
      </c>
      <c r="G97" s="81" t="str">
        <f>IF($C97&lt;&gt;"",IF(VLOOKUP($C97,'Booking Guest Information'!$B$21:$AD$170,G$8,FALSE)&lt;&gt;"",VLOOKUP($C97,'Booking Guest Information'!$B$21:$AD$170,G$8,FALSE),""),"")</f>
        <v/>
      </c>
      <c r="H97" s="6" t="str">
        <f>IF($C97&lt;&gt;"",IF(VLOOKUP($C97,'Booking Guest Information'!$B$21:$AD$170,H$8,FALSE)&lt;&gt;"",VLOOKUP($C97,'Booking Guest Information'!$B$21:$AD$170,H$8,FALSE),""),"")</f>
        <v/>
      </c>
      <c r="I97" s="6" t="str">
        <f>IF($C97&lt;&gt;"",IF(VLOOKUP($C97,'Booking Guest Information'!$B$21:$AD$170,I$8,FALSE)&lt;&gt;"",VLOOKUP($C97,'Booking Guest Information'!$B$21:$AD$170,I$8,FALSE),""),"")</f>
        <v/>
      </c>
      <c r="J97" s="6" t="str">
        <f>IF($C97&lt;&gt;"",IF(VLOOKUP($C97,'Booking Guest Information'!$B$21:$AD$170,J$8,FALSE)&lt;&gt;"",VLOOKUP($C97,'Booking Guest Information'!$B$21:$AD$170,J$8,FALSE),""),"")</f>
        <v/>
      </c>
      <c r="K97" s="81" t="str">
        <f>IF($C97&lt;&gt;"",IF(VLOOKUP($C97,'Booking Guest Information'!$B$21:$AD$170,K$8,FALSE)&lt;&gt;"",VLOOKUP($C97,'Booking Guest Information'!$B$21:$AD$170,K$8,FALSE),""),"")</f>
        <v/>
      </c>
      <c r="L97" s="8" t="str">
        <f>IF($C97&lt;&gt;"",IF(VLOOKUP($C97,'Booking Guest Information'!$B$21:$AD$170,L$8,FALSE)&lt;&gt;"",VLOOKUP($C97,'Booking Guest Information'!$B$21:$AD$170,L$8,FALSE),""),"")</f>
        <v/>
      </c>
      <c r="M97" s="81" t="str">
        <f>IF($C97&lt;&gt;"",IF(VLOOKUP($C97,'Booking Guest Information'!$B$21:$AD$170,M$8,FALSE)&lt;&gt;"",VLOOKUP($C97,'Booking Guest Information'!$B$21:$AD$170,M$8,FALSE),""),"")</f>
        <v/>
      </c>
      <c r="N97" s="6" t="str">
        <f>IF($C97&lt;&gt;"",IF(VLOOKUP($C97,'Booking Guest Information'!$B$21:$AD$170,N$8,FALSE)&lt;&gt;"",VLOOKUP($C97,'Booking Guest Information'!$B$21:$AD$170,N$8,FALSE),""),"")</f>
        <v/>
      </c>
      <c r="O97" s="6" t="str">
        <f>IF($C97&lt;&gt;"",IF(VLOOKUP($C97,'Booking Guest Information'!$B$21:$AD$170,O$8,FALSE)&lt;&gt;"",VLOOKUP($C97,'Booking Guest Information'!$B$21:$AD$170,O$8,FALSE),""),"")</f>
        <v/>
      </c>
      <c r="P97" s="6" t="str">
        <f>IF($C97&lt;&gt;"",IF(VLOOKUP($C97,'Booking Guest Information'!$B$21:$AD$170,P$8,FALSE)&lt;&gt;"",VLOOKUP($C97,'Booking Guest Information'!$B$21:$AD$170,P$8,FALSE),""),"")</f>
        <v/>
      </c>
      <c r="Q97" s="6" t="str">
        <f>IF($C97&lt;&gt;"",IF(VLOOKUP($C97,'Booking Guest Information'!$B$21:$AD$170,Q$8,FALSE)&lt;&gt;"",VLOOKUP($C97,'Booking Guest Information'!$B$21:$AD$170,Q$8,FALSE),""),"")</f>
        <v/>
      </c>
      <c r="R97" s="6" t="str">
        <f>IF($C97&lt;&gt;"",IF(VLOOKUP($C97,'Booking Guest Information'!$B$21:$AD$170,R$8,FALSE)&lt;&gt;"",VLOOKUP($C97,'Booking Guest Information'!$B$21:$AD$170,R$8,FALSE),""),"")</f>
        <v/>
      </c>
      <c r="S97" s="6" t="str">
        <f>IF($C97&lt;&gt;"",IF(VLOOKUP($C97,'Booking Guest Information'!$B$21:$AD$170,S$8,FALSE)&lt;&gt;"",VLOOKUP($C97,'Booking Guest Information'!$B$21:$AD$170,S$8,FALSE),""),"")</f>
        <v/>
      </c>
      <c r="T97" s="6" t="str">
        <f>IF($C97&lt;&gt;"",IF(VLOOKUP($C97,'Booking Guest Information'!$B$21:$AD$170,T$8,FALSE)&lt;&gt;"",VLOOKUP($C97,'Booking Guest Information'!$B$21:$AD$170,T$8,FALSE),""),"")</f>
        <v/>
      </c>
      <c r="U97" s="6" t="str">
        <f>IF($C97&lt;&gt;"",IF(VLOOKUP($C97,'Booking Guest Information'!$B$21:$AD$170,U$8,FALSE)&lt;&gt;"",VLOOKUP($C97,'Booking Guest Information'!$B$21:$AD$170,U$8,FALSE),""),"")</f>
        <v/>
      </c>
      <c r="V97" s="6" t="str">
        <f>IF($C97&lt;&gt;"",IF(VLOOKUP($C97,'Booking Guest Information'!$B$21:$AD$170,V$8,FALSE)&lt;&gt;"",VLOOKUP($C97,'Booking Guest Information'!$B$21:$AD$170,V$8,FALSE),""),"")</f>
        <v/>
      </c>
      <c r="W97" s="6" t="str">
        <f>IF($C97&lt;&gt;"",IF(VLOOKUP($C97,'Booking Guest Information'!$B$21:$AD$170,W$8,FALSE)&lt;&gt;"",VLOOKUP($C97,'Booking Guest Information'!$B$21:$AD$170,W$8,FALSE),""),"")</f>
        <v/>
      </c>
      <c r="X97" s="6" t="str">
        <f>IF($C97&lt;&gt;"",IF(VLOOKUP($C97,'Booking Guest Information'!$B$21:$AD$170,X$8,FALSE)&lt;&gt;"",VLOOKUP($C97,'Booking Guest Information'!$B$21:$AD$170,X$8,FALSE),""),"")</f>
        <v/>
      </c>
      <c r="Y97" s="6" t="str">
        <f>IF($C97&lt;&gt;"",IF(VLOOKUP($C97,'Booking Guest Information'!$B$21:$AD$170,Y$8,FALSE)&lt;&gt;"",VLOOKUP($C97,'Booking Guest Information'!$B$21:$AD$170,Y$8,FALSE),""),"")</f>
        <v/>
      </c>
      <c r="Z97" s="6" t="str">
        <f>IF($C97&lt;&gt;"",IF(VLOOKUP($C97,'Booking Guest Information'!$B$21:$AD$170,Z$8,FALSE)&lt;&gt;"",VLOOKUP($C97,'Booking Guest Information'!$B$21:$AD$170,Z$8,FALSE),""),"")</f>
        <v/>
      </c>
      <c r="AA97" s="6" t="str">
        <f>IF($C97&lt;&gt;"",IF(VLOOKUP($C97,'Booking Guest Information'!$B$21:$AD$170,AA$8,FALSE)&lt;&gt;"",VLOOKUP($C97,'Booking Guest Information'!$B$21:$AD$170,AA$8,FALSE),""),"")</f>
        <v/>
      </c>
      <c r="AB97" s="6" t="str">
        <f>IF($C97&lt;&gt;"",IF(VLOOKUP($C97,'Booking Guest Information'!$B$21:$AD$170,AB$8,FALSE)&lt;&gt;"",VLOOKUP($C97,'Booking Guest Information'!$B$21:$AD$170,AB$8,FALSE),""),"")</f>
        <v/>
      </c>
    </row>
    <row r="98" spans="3:28" x14ac:dyDescent="0.3">
      <c r="C98" s="140" t="str">
        <f t="shared" si="3"/>
        <v/>
      </c>
      <c r="D98" s="6" t="str">
        <f>IF($C98&lt;&gt;"",IF(VLOOKUP($C98,'Booking Guest Information'!$B$21:$AD$170,D$8,FALSE)&lt;&gt;"",VLOOKUP($C98,'Booking Guest Information'!$B$21:$AD$170,D$8,FALSE),""),"")</f>
        <v/>
      </c>
      <c r="E98" s="6" t="str">
        <f>IF($C98&lt;&gt;"",IF(VLOOKUP($C98,'Booking Guest Information'!$B$21:$AD$170,E$8,FALSE)&lt;&gt;"",VLOOKUP($C98,'Booking Guest Information'!$B$21:$AD$170,E$8,FALSE),""),"")</f>
        <v/>
      </c>
      <c r="F98" s="6" t="str">
        <f>IF($C98&lt;&gt;"",IF(VLOOKUP($C98,'Booking Guest Information'!$B$21:$AD$170,F$8,FALSE)&lt;&gt;"",VLOOKUP($C98,'Booking Guest Information'!$B$21:$AD$170,F$8,FALSE),""),"")</f>
        <v/>
      </c>
      <c r="G98" s="81" t="str">
        <f>IF($C98&lt;&gt;"",IF(VLOOKUP($C98,'Booking Guest Information'!$B$21:$AD$170,G$8,FALSE)&lt;&gt;"",VLOOKUP($C98,'Booking Guest Information'!$B$21:$AD$170,G$8,FALSE),""),"")</f>
        <v/>
      </c>
      <c r="H98" s="6" t="str">
        <f>IF($C98&lt;&gt;"",IF(VLOOKUP($C98,'Booking Guest Information'!$B$21:$AD$170,H$8,FALSE)&lt;&gt;"",VLOOKUP($C98,'Booking Guest Information'!$B$21:$AD$170,H$8,FALSE),""),"")</f>
        <v/>
      </c>
      <c r="I98" s="6" t="str">
        <f>IF($C98&lt;&gt;"",IF(VLOOKUP($C98,'Booking Guest Information'!$B$21:$AD$170,I$8,FALSE)&lt;&gt;"",VLOOKUP($C98,'Booking Guest Information'!$B$21:$AD$170,I$8,FALSE),""),"")</f>
        <v/>
      </c>
      <c r="J98" s="6" t="str">
        <f>IF($C98&lt;&gt;"",IF(VLOOKUP($C98,'Booking Guest Information'!$B$21:$AD$170,J$8,FALSE)&lt;&gt;"",VLOOKUP($C98,'Booking Guest Information'!$B$21:$AD$170,J$8,FALSE),""),"")</f>
        <v/>
      </c>
      <c r="K98" s="81" t="str">
        <f>IF($C98&lt;&gt;"",IF(VLOOKUP($C98,'Booking Guest Information'!$B$21:$AD$170,K$8,FALSE)&lt;&gt;"",VLOOKUP($C98,'Booking Guest Information'!$B$21:$AD$170,K$8,FALSE),""),"")</f>
        <v/>
      </c>
      <c r="L98" s="8" t="str">
        <f>IF($C98&lt;&gt;"",IF(VLOOKUP($C98,'Booking Guest Information'!$B$21:$AD$170,L$8,FALSE)&lt;&gt;"",VLOOKUP($C98,'Booking Guest Information'!$B$21:$AD$170,L$8,FALSE),""),"")</f>
        <v/>
      </c>
      <c r="M98" s="81" t="str">
        <f>IF($C98&lt;&gt;"",IF(VLOOKUP($C98,'Booking Guest Information'!$B$21:$AD$170,M$8,FALSE)&lt;&gt;"",VLOOKUP($C98,'Booking Guest Information'!$B$21:$AD$170,M$8,FALSE),""),"")</f>
        <v/>
      </c>
      <c r="N98" s="6" t="str">
        <f>IF($C98&lt;&gt;"",IF(VLOOKUP($C98,'Booking Guest Information'!$B$21:$AD$170,N$8,FALSE)&lt;&gt;"",VLOOKUP($C98,'Booking Guest Information'!$B$21:$AD$170,N$8,FALSE),""),"")</f>
        <v/>
      </c>
      <c r="O98" s="6" t="str">
        <f>IF($C98&lt;&gt;"",IF(VLOOKUP($C98,'Booking Guest Information'!$B$21:$AD$170,O$8,FALSE)&lt;&gt;"",VLOOKUP($C98,'Booking Guest Information'!$B$21:$AD$170,O$8,FALSE),""),"")</f>
        <v/>
      </c>
      <c r="P98" s="6" t="str">
        <f>IF($C98&lt;&gt;"",IF(VLOOKUP($C98,'Booking Guest Information'!$B$21:$AD$170,P$8,FALSE)&lt;&gt;"",VLOOKUP($C98,'Booking Guest Information'!$B$21:$AD$170,P$8,FALSE),""),"")</f>
        <v/>
      </c>
      <c r="Q98" s="6" t="str">
        <f>IF($C98&lt;&gt;"",IF(VLOOKUP($C98,'Booking Guest Information'!$B$21:$AD$170,Q$8,FALSE)&lt;&gt;"",VLOOKUP($C98,'Booking Guest Information'!$B$21:$AD$170,Q$8,FALSE),""),"")</f>
        <v/>
      </c>
      <c r="R98" s="6" t="str">
        <f>IF($C98&lt;&gt;"",IF(VLOOKUP($C98,'Booking Guest Information'!$B$21:$AD$170,R$8,FALSE)&lt;&gt;"",VLOOKUP($C98,'Booking Guest Information'!$B$21:$AD$170,R$8,FALSE),""),"")</f>
        <v/>
      </c>
      <c r="S98" s="6" t="str">
        <f>IF($C98&lt;&gt;"",IF(VLOOKUP($C98,'Booking Guest Information'!$B$21:$AD$170,S$8,FALSE)&lt;&gt;"",VLOOKUP($C98,'Booking Guest Information'!$B$21:$AD$170,S$8,FALSE),""),"")</f>
        <v/>
      </c>
      <c r="T98" s="6" t="str">
        <f>IF($C98&lt;&gt;"",IF(VLOOKUP($C98,'Booking Guest Information'!$B$21:$AD$170,T$8,FALSE)&lt;&gt;"",VLOOKUP($C98,'Booking Guest Information'!$B$21:$AD$170,T$8,FALSE),""),"")</f>
        <v/>
      </c>
      <c r="U98" s="6" t="str">
        <f>IF($C98&lt;&gt;"",IF(VLOOKUP($C98,'Booking Guest Information'!$B$21:$AD$170,U$8,FALSE)&lt;&gt;"",VLOOKUP($C98,'Booking Guest Information'!$B$21:$AD$170,U$8,FALSE),""),"")</f>
        <v/>
      </c>
      <c r="V98" s="6" t="str">
        <f>IF($C98&lt;&gt;"",IF(VLOOKUP($C98,'Booking Guest Information'!$B$21:$AD$170,V$8,FALSE)&lt;&gt;"",VLOOKUP($C98,'Booking Guest Information'!$B$21:$AD$170,V$8,FALSE),""),"")</f>
        <v/>
      </c>
      <c r="W98" s="6" t="str">
        <f>IF($C98&lt;&gt;"",IF(VLOOKUP($C98,'Booking Guest Information'!$B$21:$AD$170,W$8,FALSE)&lt;&gt;"",VLOOKUP($C98,'Booking Guest Information'!$B$21:$AD$170,W$8,FALSE),""),"")</f>
        <v/>
      </c>
      <c r="X98" s="6" t="str">
        <f>IF($C98&lt;&gt;"",IF(VLOOKUP($C98,'Booking Guest Information'!$B$21:$AD$170,X$8,FALSE)&lt;&gt;"",VLOOKUP($C98,'Booking Guest Information'!$B$21:$AD$170,X$8,FALSE),""),"")</f>
        <v/>
      </c>
      <c r="Y98" s="6" t="str">
        <f>IF($C98&lt;&gt;"",IF(VLOOKUP($C98,'Booking Guest Information'!$B$21:$AD$170,Y$8,FALSE)&lt;&gt;"",VLOOKUP($C98,'Booking Guest Information'!$B$21:$AD$170,Y$8,FALSE),""),"")</f>
        <v/>
      </c>
      <c r="Z98" s="6" t="str">
        <f>IF($C98&lt;&gt;"",IF(VLOOKUP($C98,'Booking Guest Information'!$B$21:$AD$170,Z$8,FALSE)&lt;&gt;"",VLOOKUP($C98,'Booking Guest Information'!$B$21:$AD$170,Z$8,FALSE),""),"")</f>
        <v/>
      </c>
      <c r="AA98" s="6" t="str">
        <f>IF($C98&lt;&gt;"",IF(VLOOKUP($C98,'Booking Guest Information'!$B$21:$AD$170,AA$8,FALSE)&lt;&gt;"",VLOOKUP($C98,'Booking Guest Information'!$B$21:$AD$170,AA$8,FALSE),""),"")</f>
        <v/>
      </c>
      <c r="AB98" s="6" t="str">
        <f>IF($C98&lt;&gt;"",IF(VLOOKUP($C98,'Booking Guest Information'!$B$21:$AD$170,AB$8,FALSE)&lt;&gt;"",VLOOKUP($C98,'Booking Guest Information'!$B$21:$AD$170,AB$8,FALSE),""),"")</f>
        <v/>
      </c>
    </row>
    <row r="99" spans="3:28" x14ac:dyDescent="0.3">
      <c r="C99" s="140" t="str">
        <f t="shared" si="3"/>
        <v/>
      </c>
      <c r="D99" s="6" t="str">
        <f>IF($C99&lt;&gt;"",IF(VLOOKUP($C99,'Booking Guest Information'!$B$21:$AD$170,D$8,FALSE)&lt;&gt;"",VLOOKUP($C99,'Booking Guest Information'!$B$21:$AD$170,D$8,FALSE),""),"")</f>
        <v/>
      </c>
      <c r="E99" s="6" t="str">
        <f>IF($C99&lt;&gt;"",IF(VLOOKUP($C99,'Booking Guest Information'!$B$21:$AD$170,E$8,FALSE)&lt;&gt;"",VLOOKUP($C99,'Booking Guest Information'!$B$21:$AD$170,E$8,FALSE),""),"")</f>
        <v/>
      </c>
      <c r="F99" s="6" t="str">
        <f>IF($C99&lt;&gt;"",IF(VLOOKUP($C99,'Booking Guest Information'!$B$21:$AD$170,F$8,FALSE)&lt;&gt;"",VLOOKUP($C99,'Booking Guest Information'!$B$21:$AD$170,F$8,FALSE),""),"")</f>
        <v/>
      </c>
      <c r="G99" s="81" t="str">
        <f>IF($C99&lt;&gt;"",IF(VLOOKUP($C99,'Booking Guest Information'!$B$21:$AD$170,G$8,FALSE)&lt;&gt;"",VLOOKUP($C99,'Booking Guest Information'!$B$21:$AD$170,G$8,FALSE),""),"")</f>
        <v/>
      </c>
      <c r="H99" s="6" t="str">
        <f>IF($C99&lt;&gt;"",IF(VLOOKUP($C99,'Booking Guest Information'!$B$21:$AD$170,H$8,FALSE)&lt;&gt;"",VLOOKUP($C99,'Booking Guest Information'!$B$21:$AD$170,H$8,FALSE),""),"")</f>
        <v/>
      </c>
      <c r="I99" s="6" t="str">
        <f>IF($C99&lt;&gt;"",IF(VLOOKUP($C99,'Booking Guest Information'!$B$21:$AD$170,I$8,FALSE)&lt;&gt;"",VLOOKUP($C99,'Booking Guest Information'!$B$21:$AD$170,I$8,FALSE),""),"")</f>
        <v/>
      </c>
      <c r="J99" s="6" t="str">
        <f>IF($C99&lt;&gt;"",IF(VLOOKUP($C99,'Booking Guest Information'!$B$21:$AD$170,J$8,FALSE)&lt;&gt;"",VLOOKUP($C99,'Booking Guest Information'!$B$21:$AD$170,J$8,FALSE),""),"")</f>
        <v/>
      </c>
      <c r="K99" s="81" t="str">
        <f>IF($C99&lt;&gt;"",IF(VLOOKUP($C99,'Booking Guest Information'!$B$21:$AD$170,K$8,FALSE)&lt;&gt;"",VLOOKUP($C99,'Booking Guest Information'!$B$21:$AD$170,K$8,FALSE),""),"")</f>
        <v/>
      </c>
      <c r="L99" s="8" t="str">
        <f>IF($C99&lt;&gt;"",IF(VLOOKUP($C99,'Booking Guest Information'!$B$21:$AD$170,L$8,FALSE)&lt;&gt;"",VLOOKUP($C99,'Booking Guest Information'!$B$21:$AD$170,L$8,FALSE),""),"")</f>
        <v/>
      </c>
      <c r="M99" s="81" t="str">
        <f>IF($C99&lt;&gt;"",IF(VLOOKUP($C99,'Booking Guest Information'!$B$21:$AD$170,M$8,FALSE)&lt;&gt;"",VLOOKUP($C99,'Booking Guest Information'!$B$21:$AD$170,M$8,FALSE),""),"")</f>
        <v/>
      </c>
      <c r="N99" s="6" t="str">
        <f>IF($C99&lt;&gt;"",IF(VLOOKUP($C99,'Booking Guest Information'!$B$21:$AD$170,N$8,FALSE)&lt;&gt;"",VLOOKUP($C99,'Booking Guest Information'!$B$21:$AD$170,N$8,FALSE),""),"")</f>
        <v/>
      </c>
      <c r="O99" s="6" t="str">
        <f>IF($C99&lt;&gt;"",IF(VLOOKUP($C99,'Booking Guest Information'!$B$21:$AD$170,O$8,FALSE)&lt;&gt;"",VLOOKUP($C99,'Booking Guest Information'!$B$21:$AD$170,O$8,FALSE),""),"")</f>
        <v/>
      </c>
      <c r="P99" s="6" t="str">
        <f>IF($C99&lt;&gt;"",IF(VLOOKUP($C99,'Booking Guest Information'!$B$21:$AD$170,P$8,FALSE)&lt;&gt;"",VLOOKUP($C99,'Booking Guest Information'!$B$21:$AD$170,P$8,FALSE),""),"")</f>
        <v/>
      </c>
      <c r="Q99" s="6" t="str">
        <f>IF($C99&lt;&gt;"",IF(VLOOKUP($C99,'Booking Guest Information'!$B$21:$AD$170,Q$8,FALSE)&lt;&gt;"",VLOOKUP($C99,'Booking Guest Information'!$B$21:$AD$170,Q$8,FALSE),""),"")</f>
        <v/>
      </c>
      <c r="R99" s="6" t="str">
        <f>IF($C99&lt;&gt;"",IF(VLOOKUP($C99,'Booking Guest Information'!$B$21:$AD$170,R$8,FALSE)&lt;&gt;"",VLOOKUP($C99,'Booking Guest Information'!$B$21:$AD$170,R$8,FALSE),""),"")</f>
        <v/>
      </c>
      <c r="S99" s="6" t="str">
        <f>IF($C99&lt;&gt;"",IF(VLOOKUP($C99,'Booking Guest Information'!$B$21:$AD$170,S$8,FALSE)&lt;&gt;"",VLOOKUP($C99,'Booking Guest Information'!$B$21:$AD$170,S$8,FALSE),""),"")</f>
        <v/>
      </c>
      <c r="T99" s="6" t="str">
        <f>IF($C99&lt;&gt;"",IF(VLOOKUP($C99,'Booking Guest Information'!$B$21:$AD$170,T$8,FALSE)&lt;&gt;"",VLOOKUP($C99,'Booking Guest Information'!$B$21:$AD$170,T$8,FALSE),""),"")</f>
        <v/>
      </c>
      <c r="U99" s="6" t="str">
        <f>IF($C99&lt;&gt;"",IF(VLOOKUP($C99,'Booking Guest Information'!$B$21:$AD$170,U$8,FALSE)&lt;&gt;"",VLOOKUP($C99,'Booking Guest Information'!$B$21:$AD$170,U$8,FALSE),""),"")</f>
        <v/>
      </c>
      <c r="V99" s="6" t="str">
        <f>IF($C99&lt;&gt;"",IF(VLOOKUP($C99,'Booking Guest Information'!$B$21:$AD$170,V$8,FALSE)&lt;&gt;"",VLOOKUP($C99,'Booking Guest Information'!$B$21:$AD$170,V$8,FALSE),""),"")</f>
        <v/>
      </c>
      <c r="W99" s="6" t="str">
        <f>IF($C99&lt;&gt;"",IF(VLOOKUP($C99,'Booking Guest Information'!$B$21:$AD$170,W$8,FALSE)&lt;&gt;"",VLOOKUP($C99,'Booking Guest Information'!$B$21:$AD$170,W$8,FALSE),""),"")</f>
        <v/>
      </c>
      <c r="X99" s="6" t="str">
        <f>IF($C99&lt;&gt;"",IF(VLOOKUP($C99,'Booking Guest Information'!$B$21:$AD$170,X$8,FALSE)&lt;&gt;"",VLOOKUP($C99,'Booking Guest Information'!$B$21:$AD$170,X$8,FALSE),""),"")</f>
        <v/>
      </c>
      <c r="Y99" s="6" t="str">
        <f>IF($C99&lt;&gt;"",IF(VLOOKUP($C99,'Booking Guest Information'!$B$21:$AD$170,Y$8,FALSE)&lt;&gt;"",VLOOKUP($C99,'Booking Guest Information'!$B$21:$AD$170,Y$8,FALSE),""),"")</f>
        <v/>
      </c>
      <c r="Z99" s="6" t="str">
        <f>IF($C99&lt;&gt;"",IF(VLOOKUP($C99,'Booking Guest Information'!$B$21:$AD$170,Z$8,FALSE)&lt;&gt;"",VLOOKUP($C99,'Booking Guest Information'!$B$21:$AD$170,Z$8,FALSE),""),"")</f>
        <v/>
      </c>
      <c r="AA99" s="6" t="str">
        <f>IF($C99&lt;&gt;"",IF(VLOOKUP($C99,'Booking Guest Information'!$B$21:$AD$170,AA$8,FALSE)&lt;&gt;"",VLOOKUP($C99,'Booking Guest Information'!$B$21:$AD$170,AA$8,FALSE),""),"")</f>
        <v/>
      </c>
      <c r="AB99" s="6" t="str">
        <f>IF($C99&lt;&gt;"",IF(VLOOKUP($C99,'Booking Guest Information'!$B$21:$AD$170,AB$8,FALSE)&lt;&gt;"",VLOOKUP($C99,'Booking Guest Information'!$B$21:$AD$170,AB$8,FALSE),""),"")</f>
        <v/>
      </c>
    </row>
    <row r="100" spans="3:28" x14ac:dyDescent="0.3">
      <c r="C100" s="140" t="str">
        <f t="shared" si="3"/>
        <v/>
      </c>
      <c r="D100" s="6" t="str">
        <f>IF($C100&lt;&gt;"",IF(VLOOKUP($C100,'Booking Guest Information'!$B$21:$AD$170,D$8,FALSE)&lt;&gt;"",VLOOKUP($C100,'Booking Guest Information'!$B$21:$AD$170,D$8,FALSE),""),"")</f>
        <v/>
      </c>
      <c r="E100" s="6" t="str">
        <f>IF($C100&lt;&gt;"",IF(VLOOKUP($C100,'Booking Guest Information'!$B$21:$AD$170,E$8,FALSE)&lt;&gt;"",VLOOKUP($C100,'Booking Guest Information'!$B$21:$AD$170,E$8,FALSE),""),"")</f>
        <v/>
      </c>
      <c r="F100" s="6" t="str">
        <f>IF($C100&lt;&gt;"",IF(VLOOKUP($C100,'Booking Guest Information'!$B$21:$AD$170,F$8,FALSE)&lt;&gt;"",VLOOKUP($C100,'Booking Guest Information'!$B$21:$AD$170,F$8,FALSE),""),"")</f>
        <v/>
      </c>
      <c r="G100" s="81" t="str">
        <f>IF($C100&lt;&gt;"",IF(VLOOKUP($C100,'Booking Guest Information'!$B$21:$AD$170,G$8,FALSE)&lt;&gt;"",VLOOKUP($C100,'Booking Guest Information'!$B$21:$AD$170,G$8,FALSE),""),"")</f>
        <v/>
      </c>
      <c r="H100" s="6" t="str">
        <f>IF($C100&lt;&gt;"",IF(VLOOKUP($C100,'Booking Guest Information'!$B$21:$AD$170,H$8,FALSE)&lt;&gt;"",VLOOKUP($C100,'Booking Guest Information'!$B$21:$AD$170,H$8,FALSE),""),"")</f>
        <v/>
      </c>
      <c r="I100" s="6" t="str">
        <f>IF($C100&lt;&gt;"",IF(VLOOKUP($C100,'Booking Guest Information'!$B$21:$AD$170,I$8,FALSE)&lt;&gt;"",VLOOKUP($C100,'Booking Guest Information'!$B$21:$AD$170,I$8,FALSE),""),"")</f>
        <v/>
      </c>
      <c r="J100" s="6" t="str">
        <f>IF($C100&lt;&gt;"",IF(VLOOKUP($C100,'Booking Guest Information'!$B$21:$AD$170,J$8,FALSE)&lt;&gt;"",VLOOKUP($C100,'Booking Guest Information'!$B$21:$AD$170,J$8,FALSE),""),"")</f>
        <v/>
      </c>
      <c r="K100" s="81" t="str">
        <f>IF($C100&lt;&gt;"",IF(VLOOKUP($C100,'Booking Guest Information'!$B$21:$AD$170,K$8,FALSE)&lt;&gt;"",VLOOKUP($C100,'Booking Guest Information'!$B$21:$AD$170,K$8,FALSE),""),"")</f>
        <v/>
      </c>
      <c r="L100" s="8" t="str">
        <f>IF($C100&lt;&gt;"",IF(VLOOKUP($C100,'Booking Guest Information'!$B$21:$AD$170,L$8,FALSE)&lt;&gt;"",VLOOKUP($C100,'Booking Guest Information'!$B$21:$AD$170,L$8,FALSE),""),"")</f>
        <v/>
      </c>
      <c r="M100" s="81" t="str">
        <f>IF($C100&lt;&gt;"",IF(VLOOKUP($C100,'Booking Guest Information'!$B$21:$AD$170,M$8,FALSE)&lt;&gt;"",VLOOKUP($C100,'Booking Guest Information'!$B$21:$AD$170,M$8,FALSE),""),"")</f>
        <v/>
      </c>
      <c r="N100" s="6" t="str">
        <f>IF($C100&lt;&gt;"",IF(VLOOKUP($C100,'Booking Guest Information'!$B$21:$AD$170,N$8,FALSE)&lt;&gt;"",VLOOKUP($C100,'Booking Guest Information'!$B$21:$AD$170,N$8,FALSE),""),"")</f>
        <v/>
      </c>
      <c r="O100" s="6" t="str">
        <f>IF($C100&lt;&gt;"",IF(VLOOKUP($C100,'Booking Guest Information'!$B$21:$AD$170,O$8,FALSE)&lt;&gt;"",VLOOKUP($C100,'Booking Guest Information'!$B$21:$AD$170,O$8,FALSE),""),"")</f>
        <v/>
      </c>
      <c r="P100" s="6" t="str">
        <f>IF($C100&lt;&gt;"",IF(VLOOKUP($C100,'Booking Guest Information'!$B$21:$AD$170,P$8,FALSE)&lt;&gt;"",VLOOKUP($C100,'Booking Guest Information'!$B$21:$AD$170,P$8,FALSE),""),"")</f>
        <v/>
      </c>
      <c r="Q100" s="6" t="str">
        <f>IF($C100&lt;&gt;"",IF(VLOOKUP($C100,'Booking Guest Information'!$B$21:$AD$170,Q$8,FALSE)&lt;&gt;"",VLOOKUP($C100,'Booking Guest Information'!$B$21:$AD$170,Q$8,FALSE),""),"")</f>
        <v/>
      </c>
      <c r="R100" s="6" t="str">
        <f>IF($C100&lt;&gt;"",IF(VLOOKUP($C100,'Booking Guest Information'!$B$21:$AD$170,R$8,FALSE)&lt;&gt;"",VLOOKUP($C100,'Booking Guest Information'!$B$21:$AD$170,R$8,FALSE),""),"")</f>
        <v/>
      </c>
      <c r="S100" s="6" t="str">
        <f>IF($C100&lt;&gt;"",IF(VLOOKUP($C100,'Booking Guest Information'!$B$21:$AD$170,S$8,FALSE)&lt;&gt;"",VLOOKUP($C100,'Booking Guest Information'!$B$21:$AD$170,S$8,FALSE),""),"")</f>
        <v/>
      </c>
      <c r="T100" s="6" t="str">
        <f>IF($C100&lt;&gt;"",IF(VLOOKUP($C100,'Booking Guest Information'!$B$21:$AD$170,T$8,FALSE)&lt;&gt;"",VLOOKUP($C100,'Booking Guest Information'!$B$21:$AD$170,T$8,FALSE),""),"")</f>
        <v/>
      </c>
      <c r="U100" s="6" t="str">
        <f>IF($C100&lt;&gt;"",IF(VLOOKUP($C100,'Booking Guest Information'!$B$21:$AD$170,U$8,FALSE)&lt;&gt;"",VLOOKUP($C100,'Booking Guest Information'!$B$21:$AD$170,U$8,FALSE),""),"")</f>
        <v/>
      </c>
      <c r="V100" s="6" t="str">
        <f>IF($C100&lt;&gt;"",IF(VLOOKUP($C100,'Booking Guest Information'!$B$21:$AD$170,V$8,FALSE)&lt;&gt;"",VLOOKUP($C100,'Booking Guest Information'!$B$21:$AD$170,V$8,FALSE),""),"")</f>
        <v/>
      </c>
      <c r="W100" s="6" t="str">
        <f>IF($C100&lt;&gt;"",IF(VLOOKUP($C100,'Booking Guest Information'!$B$21:$AD$170,W$8,FALSE)&lt;&gt;"",VLOOKUP($C100,'Booking Guest Information'!$B$21:$AD$170,W$8,FALSE),""),"")</f>
        <v/>
      </c>
      <c r="X100" s="6" t="str">
        <f>IF($C100&lt;&gt;"",IF(VLOOKUP($C100,'Booking Guest Information'!$B$21:$AD$170,X$8,FALSE)&lt;&gt;"",VLOOKUP($C100,'Booking Guest Information'!$B$21:$AD$170,X$8,FALSE),""),"")</f>
        <v/>
      </c>
      <c r="Y100" s="6" t="str">
        <f>IF($C100&lt;&gt;"",IF(VLOOKUP($C100,'Booking Guest Information'!$B$21:$AD$170,Y$8,FALSE)&lt;&gt;"",VLOOKUP($C100,'Booking Guest Information'!$B$21:$AD$170,Y$8,FALSE),""),"")</f>
        <v/>
      </c>
      <c r="Z100" s="6" t="str">
        <f>IF($C100&lt;&gt;"",IF(VLOOKUP($C100,'Booking Guest Information'!$B$21:$AD$170,Z$8,FALSE)&lt;&gt;"",VLOOKUP($C100,'Booking Guest Information'!$B$21:$AD$170,Z$8,FALSE),""),"")</f>
        <v/>
      </c>
      <c r="AA100" s="6" t="str">
        <f>IF($C100&lt;&gt;"",IF(VLOOKUP($C100,'Booking Guest Information'!$B$21:$AD$170,AA$8,FALSE)&lt;&gt;"",VLOOKUP($C100,'Booking Guest Information'!$B$21:$AD$170,AA$8,FALSE),""),"")</f>
        <v/>
      </c>
      <c r="AB100" s="6" t="str">
        <f>IF($C100&lt;&gt;"",IF(VLOOKUP($C100,'Booking Guest Information'!$B$21:$AD$170,AB$8,FALSE)&lt;&gt;"",VLOOKUP($C100,'Booking Guest Information'!$B$21:$AD$170,AB$8,FALSE),""),"")</f>
        <v/>
      </c>
    </row>
    <row r="101" spans="3:28" x14ac:dyDescent="0.3">
      <c r="C101" s="140" t="str">
        <f t="shared" si="3"/>
        <v/>
      </c>
      <c r="D101" s="6" t="str">
        <f>IF($C101&lt;&gt;"",IF(VLOOKUP($C101,'Booking Guest Information'!$B$21:$AD$170,D$8,FALSE)&lt;&gt;"",VLOOKUP($C101,'Booking Guest Information'!$B$21:$AD$170,D$8,FALSE),""),"")</f>
        <v/>
      </c>
      <c r="E101" s="6" t="str">
        <f>IF($C101&lt;&gt;"",IF(VLOOKUP($C101,'Booking Guest Information'!$B$21:$AD$170,E$8,FALSE)&lt;&gt;"",VLOOKUP($C101,'Booking Guest Information'!$B$21:$AD$170,E$8,FALSE),""),"")</f>
        <v/>
      </c>
      <c r="F101" s="6" t="str">
        <f>IF($C101&lt;&gt;"",IF(VLOOKUP($C101,'Booking Guest Information'!$B$21:$AD$170,F$8,FALSE)&lt;&gt;"",VLOOKUP($C101,'Booking Guest Information'!$B$21:$AD$170,F$8,FALSE),""),"")</f>
        <v/>
      </c>
      <c r="G101" s="81" t="str">
        <f>IF($C101&lt;&gt;"",IF(VLOOKUP($C101,'Booking Guest Information'!$B$21:$AD$170,G$8,FALSE)&lt;&gt;"",VLOOKUP($C101,'Booking Guest Information'!$B$21:$AD$170,G$8,FALSE),""),"")</f>
        <v/>
      </c>
      <c r="H101" s="6" t="str">
        <f>IF($C101&lt;&gt;"",IF(VLOOKUP($C101,'Booking Guest Information'!$B$21:$AD$170,H$8,FALSE)&lt;&gt;"",VLOOKUP($C101,'Booking Guest Information'!$B$21:$AD$170,H$8,FALSE),""),"")</f>
        <v/>
      </c>
      <c r="I101" s="6" t="str">
        <f>IF($C101&lt;&gt;"",IF(VLOOKUP($C101,'Booking Guest Information'!$B$21:$AD$170,I$8,FALSE)&lt;&gt;"",VLOOKUP($C101,'Booking Guest Information'!$B$21:$AD$170,I$8,FALSE),""),"")</f>
        <v/>
      </c>
      <c r="J101" s="6" t="str">
        <f>IF($C101&lt;&gt;"",IF(VLOOKUP($C101,'Booking Guest Information'!$B$21:$AD$170,J$8,FALSE)&lt;&gt;"",VLOOKUP($C101,'Booking Guest Information'!$B$21:$AD$170,J$8,FALSE),""),"")</f>
        <v/>
      </c>
      <c r="K101" s="81" t="str">
        <f>IF($C101&lt;&gt;"",IF(VLOOKUP($C101,'Booking Guest Information'!$B$21:$AD$170,K$8,FALSE)&lt;&gt;"",VLOOKUP($C101,'Booking Guest Information'!$B$21:$AD$170,K$8,FALSE),""),"")</f>
        <v/>
      </c>
      <c r="L101" s="8" t="str">
        <f>IF($C101&lt;&gt;"",IF(VLOOKUP($C101,'Booking Guest Information'!$B$21:$AD$170,L$8,FALSE)&lt;&gt;"",VLOOKUP($C101,'Booking Guest Information'!$B$21:$AD$170,L$8,FALSE),""),"")</f>
        <v/>
      </c>
      <c r="M101" s="81" t="str">
        <f>IF($C101&lt;&gt;"",IF(VLOOKUP($C101,'Booking Guest Information'!$B$21:$AD$170,M$8,FALSE)&lt;&gt;"",VLOOKUP($C101,'Booking Guest Information'!$B$21:$AD$170,M$8,FALSE),""),"")</f>
        <v/>
      </c>
      <c r="N101" s="6" t="str">
        <f>IF($C101&lt;&gt;"",IF(VLOOKUP($C101,'Booking Guest Information'!$B$21:$AD$170,N$8,FALSE)&lt;&gt;"",VLOOKUP($C101,'Booking Guest Information'!$B$21:$AD$170,N$8,FALSE),""),"")</f>
        <v/>
      </c>
      <c r="O101" s="6" t="str">
        <f>IF($C101&lt;&gt;"",IF(VLOOKUP($C101,'Booking Guest Information'!$B$21:$AD$170,O$8,FALSE)&lt;&gt;"",VLOOKUP($C101,'Booking Guest Information'!$B$21:$AD$170,O$8,FALSE),""),"")</f>
        <v/>
      </c>
      <c r="P101" s="6" t="str">
        <f>IF($C101&lt;&gt;"",IF(VLOOKUP($C101,'Booking Guest Information'!$B$21:$AD$170,P$8,FALSE)&lt;&gt;"",VLOOKUP($C101,'Booking Guest Information'!$B$21:$AD$170,P$8,FALSE),""),"")</f>
        <v/>
      </c>
      <c r="Q101" s="6" t="str">
        <f>IF($C101&lt;&gt;"",IF(VLOOKUP($C101,'Booking Guest Information'!$B$21:$AD$170,Q$8,FALSE)&lt;&gt;"",VLOOKUP($C101,'Booking Guest Information'!$B$21:$AD$170,Q$8,FALSE),""),"")</f>
        <v/>
      </c>
      <c r="R101" s="6" t="str">
        <f>IF($C101&lt;&gt;"",IF(VLOOKUP($C101,'Booking Guest Information'!$B$21:$AD$170,R$8,FALSE)&lt;&gt;"",VLOOKUP($C101,'Booking Guest Information'!$B$21:$AD$170,R$8,FALSE),""),"")</f>
        <v/>
      </c>
      <c r="S101" s="6" t="str">
        <f>IF($C101&lt;&gt;"",IF(VLOOKUP($C101,'Booking Guest Information'!$B$21:$AD$170,S$8,FALSE)&lt;&gt;"",VLOOKUP($C101,'Booking Guest Information'!$B$21:$AD$170,S$8,FALSE),""),"")</f>
        <v/>
      </c>
      <c r="T101" s="6" t="str">
        <f>IF($C101&lt;&gt;"",IF(VLOOKUP($C101,'Booking Guest Information'!$B$21:$AD$170,T$8,FALSE)&lt;&gt;"",VLOOKUP($C101,'Booking Guest Information'!$B$21:$AD$170,T$8,FALSE),""),"")</f>
        <v/>
      </c>
      <c r="U101" s="6" t="str">
        <f>IF($C101&lt;&gt;"",IF(VLOOKUP($C101,'Booking Guest Information'!$B$21:$AD$170,U$8,FALSE)&lt;&gt;"",VLOOKUP($C101,'Booking Guest Information'!$B$21:$AD$170,U$8,FALSE),""),"")</f>
        <v/>
      </c>
      <c r="V101" s="6" t="str">
        <f>IF($C101&lt;&gt;"",IF(VLOOKUP($C101,'Booking Guest Information'!$B$21:$AD$170,V$8,FALSE)&lt;&gt;"",VLOOKUP($C101,'Booking Guest Information'!$B$21:$AD$170,V$8,FALSE),""),"")</f>
        <v/>
      </c>
      <c r="W101" s="6" t="str">
        <f>IF($C101&lt;&gt;"",IF(VLOOKUP($C101,'Booking Guest Information'!$B$21:$AD$170,W$8,FALSE)&lt;&gt;"",VLOOKUP($C101,'Booking Guest Information'!$B$21:$AD$170,W$8,FALSE),""),"")</f>
        <v/>
      </c>
      <c r="X101" s="6" t="str">
        <f>IF($C101&lt;&gt;"",IF(VLOOKUP($C101,'Booking Guest Information'!$B$21:$AD$170,X$8,FALSE)&lt;&gt;"",VLOOKUP($C101,'Booking Guest Information'!$B$21:$AD$170,X$8,FALSE),""),"")</f>
        <v/>
      </c>
      <c r="Y101" s="6" t="str">
        <f>IF($C101&lt;&gt;"",IF(VLOOKUP($C101,'Booking Guest Information'!$B$21:$AD$170,Y$8,FALSE)&lt;&gt;"",VLOOKUP($C101,'Booking Guest Information'!$B$21:$AD$170,Y$8,FALSE),""),"")</f>
        <v/>
      </c>
      <c r="Z101" s="6" t="str">
        <f>IF($C101&lt;&gt;"",IF(VLOOKUP($C101,'Booking Guest Information'!$B$21:$AD$170,Z$8,FALSE)&lt;&gt;"",VLOOKUP($C101,'Booking Guest Information'!$B$21:$AD$170,Z$8,FALSE),""),"")</f>
        <v/>
      </c>
      <c r="AA101" s="6" t="str">
        <f>IF($C101&lt;&gt;"",IF(VLOOKUP($C101,'Booking Guest Information'!$B$21:$AD$170,AA$8,FALSE)&lt;&gt;"",VLOOKUP($C101,'Booking Guest Information'!$B$21:$AD$170,AA$8,FALSE),""),"")</f>
        <v/>
      </c>
      <c r="AB101" s="6" t="str">
        <f>IF($C101&lt;&gt;"",IF(VLOOKUP($C101,'Booking Guest Information'!$B$21:$AD$170,AB$8,FALSE)&lt;&gt;"",VLOOKUP($C101,'Booking Guest Information'!$B$21:$AD$170,AB$8,FALSE),""),"")</f>
        <v/>
      </c>
    </row>
    <row r="102" spans="3:28" x14ac:dyDescent="0.3">
      <c r="C102" s="140" t="str">
        <f t="shared" si="3"/>
        <v/>
      </c>
      <c r="D102" s="6" t="str">
        <f>IF($C102&lt;&gt;"",IF(VLOOKUP($C102,'Booking Guest Information'!$B$21:$AD$170,D$8,FALSE)&lt;&gt;"",VLOOKUP($C102,'Booking Guest Information'!$B$21:$AD$170,D$8,FALSE),""),"")</f>
        <v/>
      </c>
      <c r="E102" s="6" t="str">
        <f>IF($C102&lt;&gt;"",IF(VLOOKUP($C102,'Booking Guest Information'!$B$21:$AD$170,E$8,FALSE)&lt;&gt;"",VLOOKUP($C102,'Booking Guest Information'!$B$21:$AD$170,E$8,FALSE),""),"")</f>
        <v/>
      </c>
      <c r="F102" s="6" t="str">
        <f>IF($C102&lt;&gt;"",IF(VLOOKUP($C102,'Booking Guest Information'!$B$21:$AD$170,F$8,FALSE)&lt;&gt;"",VLOOKUP($C102,'Booking Guest Information'!$B$21:$AD$170,F$8,FALSE),""),"")</f>
        <v/>
      </c>
      <c r="G102" s="81" t="str">
        <f>IF($C102&lt;&gt;"",IF(VLOOKUP($C102,'Booking Guest Information'!$B$21:$AD$170,G$8,FALSE)&lt;&gt;"",VLOOKUP($C102,'Booking Guest Information'!$B$21:$AD$170,G$8,FALSE),""),"")</f>
        <v/>
      </c>
      <c r="H102" s="6" t="str">
        <f>IF($C102&lt;&gt;"",IF(VLOOKUP($C102,'Booking Guest Information'!$B$21:$AD$170,H$8,FALSE)&lt;&gt;"",VLOOKUP($C102,'Booking Guest Information'!$B$21:$AD$170,H$8,FALSE),""),"")</f>
        <v/>
      </c>
      <c r="I102" s="6" t="str">
        <f>IF($C102&lt;&gt;"",IF(VLOOKUP($C102,'Booking Guest Information'!$B$21:$AD$170,I$8,FALSE)&lt;&gt;"",VLOOKUP($C102,'Booking Guest Information'!$B$21:$AD$170,I$8,FALSE),""),"")</f>
        <v/>
      </c>
      <c r="J102" s="6" t="str">
        <f>IF($C102&lt;&gt;"",IF(VLOOKUP($C102,'Booking Guest Information'!$B$21:$AD$170,J$8,FALSE)&lt;&gt;"",VLOOKUP($C102,'Booking Guest Information'!$B$21:$AD$170,J$8,FALSE),""),"")</f>
        <v/>
      </c>
      <c r="K102" s="81" t="str">
        <f>IF($C102&lt;&gt;"",IF(VLOOKUP($C102,'Booking Guest Information'!$B$21:$AD$170,K$8,FALSE)&lt;&gt;"",VLOOKUP($C102,'Booking Guest Information'!$B$21:$AD$170,K$8,FALSE),""),"")</f>
        <v/>
      </c>
      <c r="L102" s="8" t="str">
        <f>IF($C102&lt;&gt;"",IF(VLOOKUP($C102,'Booking Guest Information'!$B$21:$AD$170,L$8,FALSE)&lt;&gt;"",VLOOKUP($C102,'Booking Guest Information'!$B$21:$AD$170,L$8,FALSE),""),"")</f>
        <v/>
      </c>
      <c r="M102" s="81" t="str">
        <f>IF($C102&lt;&gt;"",IF(VLOOKUP($C102,'Booking Guest Information'!$B$21:$AD$170,M$8,FALSE)&lt;&gt;"",VLOOKUP($C102,'Booking Guest Information'!$B$21:$AD$170,M$8,FALSE),""),"")</f>
        <v/>
      </c>
      <c r="N102" s="6" t="str">
        <f>IF($C102&lt;&gt;"",IF(VLOOKUP($C102,'Booking Guest Information'!$B$21:$AD$170,N$8,FALSE)&lt;&gt;"",VLOOKUP($C102,'Booking Guest Information'!$B$21:$AD$170,N$8,FALSE),""),"")</f>
        <v/>
      </c>
      <c r="O102" s="6" t="str">
        <f>IF($C102&lt;&gt;"",IF(VLOOKUP($C102,'Booking Guest Information'!$B$21:$AD$170,O$8,FALSE)&lt;&gt;"",VLOOKUP($C102,'Booking Guest Information'!$B$21:$AD$170,O$8,FALSE),""),"")</f>
        <v/>
      </c>
      <c r="P102" s="6" t="str">
        <f>IF($C102&lt;&gt;"",IF(VLOOKUP($C102,'Booking Guest Information'!$B$21:$AD$170,P$8,FALSE)&lt;&gt;"",VLOOKUP($C102,'Booking Guest Information'!$B$21:$AD$170,P$8,FALSE),""),"")</f>
        <v/>
      </c>
      <c r="Q102" s="6" t="str">
        <f>IF($C102&lt;&gt;"",IF(VLOOKUP($C102,'Booking Guest Information'!$B$21:$AD$170,Q$8,FALSE)&lt;&gt;"",VLOOKUP($C102,'Booking Guest Information'!$B$21:$AD$170,Q$8,FALSE),""),"")</f>
        <v/>
      </c>
      <c r="R102" s="6" t="str">
        <f>IF($C102&lt;&gt;"",IF(VLOOKUP($C102,'Booking Guest Information'!$B$21:$AD$170,R$8,FALSE)&lt;&gt;"",VLOOKUP($C102,'Booking Guest Information'!$B$21:$AD$170,R$8,FALSE),""),"")</f>
        <v/>
      </c>
      <c r="S102" s="6" t="str">
        <f>IF($C102&lt;&gt;"",IF(VLOOKUP($C102,'Booking Guest Information'!$B$21:$AD$170,S$8,FALSE)&lt;&gt;"",VLOOKUP($C102,'Booking Guest Information'!$B$21:$AD$170,S$8,FALSE),""),"")</f>
        <v/>
      </c>
      <c r="T102" s="6" t="str">
        <f>IF($C102&lt;&gt;"",IF(VLOOKUP($C102,'Booking Guest Information'!$B$21:$AD$170,T$8,FALSE)&lt;&gt;"",VLOOKUP($C102,'Booking Guest Information'!$B$21:$AD$170,T$8,FALSE),""),"")</f>
        <v/>
      </c>
      <c r="U102" s="6" t="str">
        <f>IF($C102&lt;&gt;"",IF(VLOOKUP($C102,'Booking Guest Information'!$B$21:$AD$170,U$8,FALSE)&lt;&gt;"",VLOOKUP($C102,'Booking Guest Information'!$B$21:$AD$170,U$8,FALSE),""),"")</f>
        <v/>
      </c>
      <c r="V102" s="6" t="str">
        <f>IF($C102&lt;&gt;"",IF(VLOOKUP($C102,'Booking Guest Information'!$B$21:$AD$170,V$8,FALSE)&lt;&gt;"",VLOOKUP($C102,'Booking Guest Information'!$B$21:$AD$170,V$8,FALSE),""),"")</f>
        <v/>
      </c>
      <c r="W102" s="6" t="str">
        <f>IF($C102&lt;&gt;"",IF(VLOOKUP($C102,'Booking Guest Information'!$B$21:$AD$170,W$8,FALSE)&lt;&gt;"",VLOOKUP($C102,'Booking Guest Information'!$B$21:$AD$170,W$8,FALSE),""),"")</f>
        <v/>
      </c>
      <c r="X102" s="6" t="str">
        <f>IF($C102&lt;&gt;"",IF(VLOOKUP($C102,'Booking Guest Information'!$B$21:$AD$170,X$8,FALSE)&lt;&gt;"",VLOOKUP($C102,'Booking Guest Information'!$B$21:$AD$170,X$8,FALSE),""),"")</f>
        <v/>
      </c>
      <c r="Y102" s="6" t="str">
        <f>IF($C102&lt;&gt;"",IF(VLOOKUP($C102,'Booking Guest Information'!$B$21:$AD$170,Y$8,FALSE)&lt;&gt;"",VLOOKUP($C102,'Booking Guest Information'!$B$21:$AD$170,Y$8,FALSE),""),"")</f>
        <v/>
      </c>
      <c r="Z102" s="6" t="str">
        <f>IF($C102&lt;&gt;"",IF(VLOOKUP($C102,'Booking Guest Information'!$B$21:$AD$170,Z$8,FALSE)&lt;&gt;"",VLOOKUP($C102,'Booking Guest Information'!$B$21:$AD$170,Z$8,FALSE),""),"")</f>
        <v/>
      </c>
      <c r="AA102" s="6" t="str">
        <f>IF($C102&lt;&gt;"",IF(VLOOKUP($C102,'Booking Guest Information'!$B$21:$AD$170,AA$8,FALSE)&lt;&gt;"",VLOOKUP($C102,'Booking Guest Information'!$B$21:$AD$170,AA$8,FALSE),""),"")</f>
        <v/>
      </c>
      <c r="AB102" s="6" t="str">
        <f>IF($C102&lt;&gt;"",IF(VLOOKUP($C102,'Booking Guest Information'!$B$21:$AD$170,AB$8,FALSE)&lt;&gt;"",VLOOKUP($C102,'Booking Guest Information'!$B$21:$AD$170,AB$8,FALSE),""),"")</f>
        <v/>
      </c>
    </row>
    <row r="103" spans="3:28" x14ac:dyDescent="0.3">
      <c r="C103" s="140" t="str">
        <f t="shared" si="3"/>
        <v/>
      </c>
      <c r="D103" s="6" t="str">
        <f>IF($C103&lt;&gt;"",IF(VLOOKUP($C103,'Booking Guest Information'!$B$21:$AD$170,D$8,FALSE)&lt;&gt;"",VLOOKUP($C103,'Booking Guest Information'!$B$21:$AD$170,D$8,FALSE),""),"")</f>
        <v/>
      </c>
      <c r="E103" s="6" t="str">
        <f>IF($C103&lt;&gt;"",IF(VLOOKUP($C103,'Booking Guest Information'!$B$21:$AD$170,E$8,FALSE)&lt;&gt;"",VLOOKUP($C103,'Booking Guest Information'!$B$21:$AD$170,E$8,FALSE),""),"")</f>
        <v/>
      </c>
      <c r="F103" s="6" t="str">
        <f>IF($C103&lt;&gt;"",IF(VLOOKUP($C103,'Booking Guest Information'!$B$21:$AD$170,F$8,FALSE)&lt;&gt;"",VLOOKUP($C103,'Booking Guest Information'!$B$21:$AD$170,F$8,FALSE),""),"")</f>
        <v/>
      </c>
      <c r="G103" s="81" t="str">
        <f>IF($C103&lt;&gt;"",IF(VLOOKUP($C103,'Booking Guest Information'!$B$21:$AD$170,G$8,FALSE)&lt;&gt;"",VLOOKUP($C103,'Booking Guest Information'!$B$21:$AD$170,G$8,FALSE),""),"")</f>
        <v/>
      </c>
      <c r="H103" s="6" t="str">
        <f>IF($C103&lt;&gt;"",IF(VLOOKUP($C103,'Booking Guest Information'!$B$21:$AD$170,H$8,FALSE)&lt;&gt;"",VLOOKUP($C103,'Booking Guest Information'!$B$21:$AD$170,H$8,FALSE),""),"")</f>
        <v/>
      </c>
      <c r="I103" s="6" t="str">
        <f>IF($C103&lt;&gt;"",IF(VLOOKUP($C103,'Booking Guest Information'!$B$21:$AD$170,I$8,FALSE)&lt;&gt;"",VLOOKUP($C103,'Booking Guest Information'!$B$21:$AD$170,I$8,FALSE),""),"")</f>
        <v/>
      </c>
      <c r="J103" s="6" t="str">
        <f>IF($C103&lt;&gt;"",IF(VLOOKUP($C103,'Booking Guest Information'!$B$21:$AD$170,J$8,FALSE)&lt;&gt;"",VLOOKUP($C103,'Booking Guest Information'!$B$21:$AD$170,J$8,FALSE),""),"")</f>
        <v/>
      </c>
      <c r="K103" s="81" t="str">
        <f>IF($C103&lt;&gt;"",IF(VLOOKUP($C103,'Booking Guest Information'!$B$21:$AD$170,K$8,FALSE)&lt;&gt;"",VLOOKUP($C103,'Booking Guest Information'!$B$21:$AD$170,K$8,FALSE),""),"")</f>
        <v/>
      </c>
      <c r="L103" s="8" t="str">
        <f>IF($C103&lt;&gt;"",IF(VLOOKUP($C103,'Booking Guest Information'!$B$21:$AD$170,L$8,FALSE)&lt;&gt;"",VLOOKUP($C103,'Booking Guest Information'!$B$21:$AD$170,L$8,FALSE),""),"")</f>
        <v/>
      </c>
      <c r="M103" s="81" t="str">
        <f>IF($C103&lt;&gt;"",IF(VLOOKUP($C103,'Booking Guest Information'!$B$21:$AD$170,M$8,FALSE)&lt;&gt;"",VLOOKUP($C103,'Booking Guest Information'!$B$21:$AD$170,M$8,FALSE),""),"")</f>
        <v/>
      </c>
      <c r="N103" s="6" t="str">
        <f>IF($C103&lt;&gt;"",IF(VLOOKUP($C103,'Booking Guest Information'!$B$21:$AD$170,N$8,FALSE)&lt;&gt;"",VLOOKUP($C103,'Booking Guest Information'!$B$21:$AD$170,N$8,FALSE),""),"")</f>
        <v/>
      </c>
      <c r="O103" s="6" t="str">
        <f>IF($C103&lt;&gt;"",IF(VLOOKUP($C103,'Booking Guest Information'!$B$21:$AD$170,O$8,FALSE)&lt;&gt;"",VLOOKUP($C103,'Booking Guest Information'!$B$21:$AD$170,O$8,FALSE),""),"")</f>
        <v/>
      </c>
      <c r="P103" s="6" t="str">
        <f>IF($C103&lt;&gt;"",IF(VLOOKUP($C103,'Booking Guest Information'!$B$21:$AD$170,P$8,FALSE)&lt;&gt;"",VLOOKUP($C103,'Booking Guest Information'!$B$21:$AD$170,P$8,FALSE),""),"")</f>
        <v/>
      </c>
      <c r="Q103" s="6" t="str">
        <f>IF($C103&lt;&gt;"",IF(VLOOKUP($C103,'Booking Guest Information'!$B$21:$AD$170,Q$8,FALSE)&lt;&gt;"",VLOOKUP($C103,'Booking Guest Information'!$B$21:$AD$170,Q$8,FALSE),""),"")</f>
        <v/>
      </c>
      <c r="R103" s="6" t="str">
        <f>IF($C103&lt;&gt;"",IF(VLOOKUP($C103,'Booking Guest Information'!$B$21:$AD$170,R$8,FALSE)&lt;&gt;"",VLOOKUP($C103,'Booking Guest Information'!$B$21:$AD$170,R$8,FALSE),""),"")</f>
        <v/>
      </c>
      <c r="S103" s="6" t="str">
        <f>IF($C103&lt;&gt;"",IF(VLOOKUP($C103,'Booking Guest Information'!$B$21:$AD$170,S$8,FALSE)&lt;&gt;"",VLOOKUP($C103,'Booking Guest Information'!$B$21:$AD$170,S$8,FALSE),""),"")</f>
        <v/>
      </c>
      <c r="T103" s="6" t="str">
        <f>IF($C103&lt;&gt;"",IF(VLOOKUP($C103,'Booking Guest Information'!$B$21:$AD$170,T$8,FALSE)&lt;&gt;"",VLOOKUP($C103,'Booking Guest Information'!$B$21:$AD$170,T$8,FALSE),""),"")</f>
        <v/>
      </c>
      <c r="U103" s="6" t="str">
        <f>IF($C103&lt;&gt;"",IF(VLOOKUP($C103,'Booking Guest Information'!$B$21:$AD$170,U$8,FALSE)&lt;&gt;"",VLOOKUP($C103,'Booking Guest Information'!$B$21:$AD$170,U$8,FALSE),""),"")</f>
        <v/>
      </c>
      <c r="V103" s="6" t="str">
        <f>IF($C103&lt;&gt;"",IF(VLOOKUP($C103,'Booking Guest Information'!$B$21:$AD$170,V$8,FALSE)&lt;&gt;"",VLOOKUP($C103,'Booking Guest Information'!$B$21:$AD$170,V$8,FALSE),""),"")</f>
        <v/>
      </c>
      <c r="W103" s="6" t="str">
        <f>IF($C103&lt;&gt;"",IF(VLOOKUP($C103,'Booking Guest Information'!$B$21:$AD$170,W$8,FALSE)&lt;&gt;"",VLOOKUP($C103,'Booking Guest Information'!$B$21:$AD$170,W$8,FALSE),""),"")</f>
        <v/>
      </c>
      <c r="X103" s="6" t="str">
        <f>IF($C103&lt;&gt;"",IF(VLOOKUP($C103,'Booking Guest Information'!$B$21:$AD$170,X$8,FALSE)&lt;&gt;"",VLOOKUP($C103,'Booking Guest Information'!$B$21:$AD$170,X$8,FALSE),""),"")</f>
        <v/>
      </c>
      <c r="Y103" s="6" t="str">
        <f>IF($C103&lt;&gt;"",IF(VLOOKUP($C103,'Booking Guest Information'!$B$21:$AD$170,Y$8,FALSE)&lt;&gt;"",VLOOKUP($C103,'Booking Guest Information'!$B$21:$AD$170,Y$8,FALSE),""),"")</f>
        <v/>
      </c>
      <c r="Z103" s="6" t="str">
        <f>IF($C103&lt;&gt;"",IF(VLOOKUP($C103,'Booking Guest Information'!$B$21:$AD$170,Z$8,FALSE)&lt;&gt;"",VLOOKUP($C103,'Booking Guest Information'!$B$21:$AD$170,Z$8,FALSE),""),"")</f>
        <v/>
      </c>
      <c r="AA103" s="6" t="str">
        <f>IF($C103&lt;&gt;"",IF(VLOOKUP($C103,'Booking Guest Information'!$B$21:$AD$170,AA$8,FALSE)&lt;&gt;"",VLOOKUP($C103,'Booking Guest Information'!$B$21:$AD$170,AA$8,FALSE),""),"")</f>
        <v/>
      </c>
      <c r="AB103" s="6" t="str">
        <f>IF($C103&lt;&gt;"",IF(VLOOKUP($C103,'Booking Guest Information'!$B$21:$AD$170,AB$8,FALSE)&lt;&gt;"",VLOOKUP($C103,'Booking Guest Information'!$B$21:$AD$170,AB$8,FALSE),""),"")</f>
        <v/>
      </c>
    </row>
    <row r="104" spans="3:28" x14ac:dyDescent="0.3">
      <c r="C104" s="140" t="str">
        <f t="shared" si="3"/>
        <v/>
      </c>
      <c r="D104" s="6" t="str">
        <f>IF($C104&lt;&gt;"",IF(VLOOKUP($C104,'Booking Guest Information'!$B$21:$AD$170,D$8,FALSE)&lt;&gt;"",VLOOKUP($C104,'Booking Guest Information'!$B$21:$AD$170,D$8,FALSE),""),"")</f>
        <v/>
      </c>
      <c r="E104" s="6" t="str">
        <f>IF($C104&lt;&gt;"",IF(VLOOKUP($C104,'Booking Guest Information'!$B$21:$AD$170,E$8,FALSE)&lt;&gt;"",VLOOKUP($C104,'Booking Guest Information'!$B$21:$AD$170,E$8,FALSE),""),"")</f>
        <v/>
      </c>
      <c r="F104" s="6" t="str">
        <f>IF($C104&lt;&gt;"",IF(VLOOKUP($C104,'Booking Guest Information'!$B$21:$AD$170,F$8,FALSE)&lt;&gt;"",VLOOKUP($C104,'Booking Guest Information'!$B$21:$AD$170,F$8,FALSE),""),"")</f>
        <v/>
      </c>
      <c r="G104" s="81" t="str">
        <f>IF($C104&lt;&gt;"",IF(VLOOKUP($C104,'Booking Guest Information'!$B$21:$AD$170,G$8,FALSE)&lt;&gt;"",VLOOKUP($C104,'Booking Guest Information'!$B$21:$AD$170,G$8,FALSE),""),"")</f>
        <v/>
      </c>
      <c r="H104" s="6" t="str">
        <f>IF($C104&lt;&gt;"",IF(VLOOKUP($C104,'Booking Guest Information'!$B$21:$AD$170,H$8,FALSE)&lt;&gt;"",VLOOKUP($C104,'Booking Guest Information'!$B$21:$AD$170,H$8,FALSE),""),"")</f>
        <v/>
      </c>
      <c r="I104" s="6" t="str">
        <f>IF($C104&lt;&gt;"",IF(VLOOKUP($C104,'Booking Guest Information'!$B$21:$AD$170,I$8,FALSE)&lt;&gt;"",VLOOKUP($C104,'Booking Guest Information'!$B$21:$AD$170,I$8,FALSE),""),"")</f>
        <v/>
      </c>
      <c r="J104" s="6" t="str">
        <f>IF($C104&lt;&gt;"",IF(VLOOKUP($C104,'Booking Guest Information'!$B$21:$AD$170,J$8,FALSE)&lt;&gt;"",VLOOKUP($C104,'Booking Guest Information'!$B$21:$AD$170,J$8,FALSE),""),"")</f>
        <v/>
      </c>
      <c r="K104" s="81" t="str">
        <f>IF($C104&lt;&gt;"",IF(VLOOKUP($C104,'Booking Guest Information'!$B$21:$AD$170,K$8,FALSE)&lt;&gt;"",VLOOKUP($C104,'Booking Guest Information'!$B$21:$AD$170,K$8,FALSE),""),"")</f>
        <v/>
      </c>
      <c r="L104" s="8" t="str">
        <f>IF($C104&lt;&gt;"",IF(VLOOKUP($C104,'Booking Guest Information'!$B$21:$AD$170,L$8,FALSE)&lt;&gt;"",VLOOKUP($C104,'Booking Guest Information'!$B$21:$AD$170,L$8,FALSE),""),"")</f>
        <v/>
      </c>
      <c r="M104" s="81" t="str">
        <f>IF($C104&lt;&gt;"",IF(VLOOKUP($C104,'Booking Guest Information'!$B$21:$AD$170,M$8,FALSE)&lt;&gt;"",VLOOKUP($C104,'Booking Guest Information'!$B$21:$AD$170,M$8,FALSE),""),"")</f>
        <v/>
      </c>
      <c r="N104" s="6" t="str">
        <f>IF($C104&lt;&gt;"",IF(VLOOKUP($C104,'Booking Guest Information'!$B$21:$AD$170,N$8,FALSE)&lt;&gt;"",VLOOKUP($C104,'Booking Guest Information'!$B$21:$AD$170,N$8,FALSE),""),"")</f>
        <v/>
      </c>
      <c r="O104" s="6" t="str">
        <f>IF($C104&lt;&gt;"",IF(VLOOKUP($C104,'Booking Guest Information'!$B$21:$AD$170,O$8,FALSE)&lt;&gt;"",VLOOKUP($C104,'Booking Guest Information'!$B$21:$AD$170,O$8,FALSE),""),"")</f>
        <v/>
      </c>
      <c r="P104" s="6" t="str">
        <f>IF($C104&lt;&gt;"",IF(VLOOKUP($C104,'Booking Guest Information'!$B$21:$AD$170,P$8,FALSE)&lt;&gt;"",VLOOKUP($C104,'Booking Guest Information'!$B$21:$AD$170,P$8,FALSE),""),"")</f>
        <v/>
      </c>
      <c r="Q104" s="6" t="str">
        <f>IF($C104&lt;&gt;"",IF(VLOOKUP($C104,'Booking Guest Information'!$B$21:$AD$170,Q$8,FALSE)&lt;&gt;"",VLOOKUP($C104,'Booking Guest Information'!$B$21:$AD$170,Q$8,FALSE),""),"")</f>
        <v/>
      </c>
      <c r="R104" s="6" t="str">
        <f>IF($C104&lt;&gt;"",IF(VLOOKUP($C104,'Booking Guest Information'!$B$21:$AD$170,R$8,FALSE)&lt;&gt;"",VLOOKUP($C104,'Booking Guest Information'!$B$21:$AD$170,R$8,FALSE),""),"")</f>
        <v/>
      </c>
      <c r="S104" s="6" t="str">
        <f>IF($C104&lt;&gt;"",IF(VLOOKUP($C104,'Booking Guest Information'!$B$21:$AD$170,S$8,FALSE)&lt;&gt;"",VLOOKUP($C104,'Booking Guest Information'!$B$21:$AD$170,S$8,FALSE),""),"")</f>
        <v/>
      </c>
      <c r="T104" s="6" t="str">
        <f>IF($C104&lt;&gt;"",IF(VLOOKUP($C104,'Booking Guest Information'!$B$21:$AD$170,T$8,FALSE)&lt;&gt;"",VLOOKUP($C104,'Booking Guest Information'!$B$21:$AD$170,T$8,FALSE),""),"")</f>
        <v/>
      </c>
      <c r="U104" s="6" t="str">
        <f>IF($C104&lt;&gt;"",IF(VLOOKUP($C104,'Booking Guest Information'!$B$21:$AD$170,U$8,FALSE)&lt;&gt;"",VLOOKUP($C104,'Booking Guest Information'!$B$21:$AD$170,U$8,FALSE),""),"")</f>
        <v/>
      </c>
      <c r="V104" s="6" t="str">
        <f>IF($C104&lt;&gt;"",IF(VLOOKUP($C104,'Booking Guest Information'!$B$21:$AD$170,V$8,FALSE)&lt;&gt;"",VLOOKUP($C104,'Booking Guest Information'!$B$21:$AD$170,V$8,FALSE),""),"")</f>
        <v/>
      </c>
      <c r="W104" s="6" t="str">
        <f>IF($C104&lt;&gt;"",IF(VLOOKUP($C104,'Booking Guest Information'!$B$21:$AD$170,W$8,FALSE)&lt;&gt;"",VLOOKUP($C104,'Booking Guest Information'!$B$21:$AD$170,W$8,FALSE),""),"")</f>
        <v/>
      </c>
      <c r="X104" s="6" t="str">
        <f>IF($C104&lt;&gt;"",IF(VLOOKUP($C104,'Booking Guest Information'!$B$21:$AD$170,X$8,FALSE)&lt;&gt;"",VLOOKUP($C104,'Booking Guest Information'!$B$21:$AD$170,X$8,FALSE),""),"")</f>
        <v/>
      </c>
      <c r="Y104" s="6" t="str">
        <f>IF($C104&lt;&gt;"",IF(VLOOKUP($C104,'Booking Guest Information'!$B$21:$AD$170,Y$8,FALSE)&lt;&gt;"",VLOOKUP($C104,'Booking Guest Information'!$B$21:$AD$170,Y$8,FALSE),""),"")</f>
        <v/>
      </c>
      <c r="Z104" s="6" t="str">
        <f>IF($C104&lt;&gt;"",IF(VLOOKUP($C104,'Booking Guest Information'!$B$21:$AD$170,Z$8,FALSE)&lt;&gt;"",VLOOKUP($C104,'Booking Guest Information'!$B$21:$AD$170,Z$8,FALSE),""),"")</f>
        <v/>
      </c>
      <c r="AA104" s="6" t="str">
        <f>IF($C104&lt;&gt;"",IF(VLOOKUP($C104,'Booking Guest Information'!$B$21:$AD$170,AA$8,FALSE)&lt;&gt;"",VLOOKUP($C104,'Booking Guest Information'!$B$21:$AD$170,AA$8,FALSE),""),"")</f>
        <v/>
      </c>
      <c r="AB104" s="6" t="str">
        <f>IF($C104&lt;&gt;"",IF(VLOOKUP($C104,'Booking Guest Information'!$B$21:$AD$170,AB$8,FALSE)&lt;&gt;"",VLOOKUP($C104,'Booking Guest Information'!$B$21:$AD$170,AB$8,FALSE),""),"")</f>
        <v/>
      </c>
    </row>
    <row r="105" spans="3:28" x14ac:dyDescent="0.3">
      <c r="C105" s="140" t="str">
        <f t="shared" si="3"/>
        <v/>
      </c>
      <c r="D105" s="6" t="str">
        <f>IF($C105&lt;&gt;"",IF(VLOOKUP($C105,'Booking Guest Information'!$B$21:$AD$170,D$8,FALSE)&lt;&gt;"",VLOOKUP($C105,'Booking Guest Information'!$B$21:$AD$170,D$8,FALSE),""),"")</f>
        <v/>
      </c>
      <c r="E105" s="6" t="str">
        <f>IF($C105&lt;&gt;"",IF(VLOOKUP($C105,'Booking Guest Information'!$B$21:$AD$170,E$8,FALSE)&lt;&gt;"",VLOOKUP($C105,'Booking Guest Information'!$B$21:$AD$170,E$8,FALSE),""),"")</f>
        <v/>
      </c>
      <c r="F105" s="6" t="str">
        <f>IF($C105&lt;&gt;"",IF(VLOOKUP($C105,'Booking Guest Information'!$B$21:$AD$170,F$8,FALSE)&lt;&gt;"",VLOOKUP($C105,'Booking Guest Information'!$B$21:$AD$170,F$8,FALSE),""),"")</f>
        <v/>
      </c>
      <c r="G105" s="81" t="str">
        <f>IF($C105&lt;&gt;"",IF(VLOOKUP($C105,'Booking Guest Information'!$B$21:$AD$170,G$8,FALSE)&lt;&gt;"",VLOOKUP($C105,'Booking Guest Information'!$B$21:$AD$170,G$8,FALSE),""),"")</f>
        <v/>
      </c>
      <c r="H105" s="6" t="str">
        <f>IF($C105&lt;&gt;"",IF(VLOOKUP($C105,'Booking Guest Information'!$B$21:$AD$170,H$8,FALSE)&lt;&gt;"",VLOOKUP($C105,'Booking Guest Information'!$B$21:$AD$170,H$8,FALSE),""),"")</f>
        <v/>
      </c>
      <c r="I105" s="6" t="str">
        <f>IF($C105&lt;&gt;"",IF(VLOOKUP($C105,'Booking Guest Information'!$B$21:$AD$170,I$8,FALSE)&lt;&gt;"",VLOOKUP($C105,'Booking Guest Information'!$B$21:$AD$170,I$8,FALSE),""),"")</f>
        <v/>
      </c>
      <c r="J105" s="6" t="str">
        <f>IF($C105&lt;&gt;"",IF(VLOOKUP($C105,'Booking Guest Information'!$B$21:$AD$170,J$8,FALSE)&lt;&gt;"",VLOOKUP($C105,'Booking Guest Information'!$B$21:$AD$170,J$8,FALSE),""),"")</f>
        <v/>
      </c>
      <c r="K105" s="81" t="str">
        <f>IF($C105&lt;&gt;"",IF(VLOOKUP($C105,'Booking Guest Information'!$B$21:$AD$170,K$8,FALSE)&lt;&gt;"",VLOOKUP($C105,'Booking Guest Information'!$B$21:$AD$170,K$8,FALSE),""),"")</f>
        <v/>
      </c>
      <c r="L105" s="8" t="str">
        <f>IF($C105&lt;&gt;"",IF(VLOOKUP($C105,'Booking Guest Information'!$B$21:$AD$170,L$8,FALSE)&lt;&gt;"",VLOOKUP($C105,'Booking Guest Information'!$B$21:$AD$170,L$8,FALSE),""),"")</f>
        <v/>
      </c>
      <c r="M105" s="81" t="str">
        <f>IF($C105&lt;&gt;"",IF(VLOOKUP($C105,'Booking Guest Information'!$B$21:$AD$170,M$8,FALSE)&lt;&gt;"",VLOOKUP($C105,'Booking Guest Information'!$B$21:$AD$170,M$8,FALSE),""),"")</f>
        <v/>
      </c>
      <c r="N105" s="6" t="str">
        <f>IF($C105&lt;&gt;"",IF(VLOOKUP($C105,'Booking Guest Information'!$B$21:$AD$170,N$8,FALSE)&lt;&gt;"",VLOOKUP($C105,'Booking Guest Information'!$B$21:$AD$170,N$8,FALSE),""),"")</f>
        <v/>
      </c>
      <c r="O105" s="6" t="str">
        <f>IF($C105&lt;&gt;"",IF(VLOOKUP($C105,'Booking Guest Information'!$B$21:$AD$170,O$8,FALSE)&lt;&gt;"",VLOOKUP($C105,'Booking Guest Information'!$B$21:$AD$170,O$8,FALSE),""),"")</f>
        <v/>
      </c>
      <c r="P105" s="6" t="str">
        <f>IF($C105&lt;&gt;"",IF(VLOOKUP($C105,'Booking Guest Information'!$B$21:$AD$170,P$8,FALSE)&lt;&gt;"",VLOOKUP($C105,'Booking Guest Information'!$B$21:$AD$170,P$8,FALSE),""),"")</f>
        <v/>
      </c>
      <c r="Q105" s="6" t="str">
        <f>IF($C105&lt;&gt;"",IF(VLOOKUP($C105,'Booking Guest Information'!$B$21:$AD$170,Q$8,FALSE)&lt;&gt;"",VLOOKUP($C105,'Booking Guest Information'!$B$21:$AD$170,Q$8,FALSE),""),"")</f>
        <v/>
      </c>
      <c r="R105" s="6" t="str">
        <f>IF($C105&lt;&gt;"",IF(VLOOKUP($C105,'Booking Guest Information'!$B$21:$AD$170,R$8,FALSE)&lt;&gt;"",VLOOKUP($C105,'Booking Guest Information'!$B$21:$AD$170,R$8,FALSE),""),"")</f>
        <v/>
      </c>
      <c r="S105" s="6" t="str">
        <f>IF($C105&lt;&gt;"",IF(VLOOKUP($C105,'Booking Guest Information'!$B$21:$AD$170,S$8,FALSE)&lt;&gt;"",VLOOKUP($C105,'Booking Guest Information'!$B$21:$AD$170,S$8,FALSE),""),"")</f>
        <v/>
      </c>
      <c r="T105" s="6" t="str">
        <f>IF($C105&lt;&gt;"",IF(VLOOKUP($C105,'Booking Guest Information'!$B$21:$AD$170,T$8,FALSE)&lt;&gt;"",VLOOKUP($C105,'Booking Guest Information'!$B$21:$AD$170,T$8,FALSE),""),"")</f>
        <v/>
      </c>
      <c r="U105" s="6" t="str">
        <f>IF($C105&lt;&gt;"",IF(VLOOKUP($C105,'Booking Guest Information'!$B$21:$AD$170,U$8,FALSE)&lt;&gt;"",VLOOKUP($C105,'Booking Guest Information'!$B$21:$AD$170,U$8,FALSE),""),"")</f>
        <v/>
      </c>
      <c r="V105" s="6" t="str">
        <f>IF($C105&lt;&gt;"",IF(VLOOKUP($C105,'Booking Guest Information'!$B$21:$AD$170,V$8,FALSE)&lt;&gt;"",VLOOKUP($C105,'Booking Guest Information'!$B$21:$AD$170,V$8,FALSE),""),"")</f>
        <v/>
      </c>
      <c r="W105" s="6" t="str">
        <f>IF($C105&lt;&gt;"",IF(VLOOKUP($C105,'Booking Guest Information'!$B$21:$AD$170,W$8,FALSE)&lt;&gt;"",VLOOKUP($C105,'Booking Guest Information'!$B$21:$AD$170,W$8,FALSE),""),"")</f>
        <v/>
      </c>
      <c r="X105" s="6" t="str">
        <f>IF($C105&lt;&gt;"",IF(VLOOKUP($C105,'Booking Guest Information'!$B$21:$AD$170,X$8,FALSE)&lt;&gt;"",VLOOKUP($C105,'Booking Guest Information'!$B$21:$AD$170,X$8,FALSE),""),"")</f>
        <v/>
      </c>
      <c r="Y105" s="6" t="str">
        <f>IF($C105&lt;&gt;"",IF(VLOOKUP($C105,'Booking Guest Information'!$B$21:$AD$170,Y$8,FALSE)&lt;&gt;"",VLOOKUP($C105,'Booking Guest Information'!$B$21:$AD$170,Y$8,FALSE),""),"")</f>
        <v/>
      </c>
      <c r="Z105" s="6" t="str">
        <f>IF($C105&lt;&gt;"",IF(VLOOKUP($C105,'Booking Guest Information'!$B$21:$AD$170,Z$8,FALSE)&lt;&gt;"",VLOOKUP($C105,'Booking Guest Information'!$B$21:$AD$170,Z$8,FALSE),""),"")</f>
        <v/>
      </c>
      <c r="AA105" s="6" t="str">
        <f>IF($C105&lt;&gt;"",IF(VLOOKUP($C105,'Booking Guest Information'!$B$21:$AD$170,AA$8,FALSE)&lt;&gt;"",VLOOKUP($C105,'Booking Guest Information'!$B$21:$AD$170,AA$8,FALSE),""),"")</f>
        <v/>
      </c>
      <c r="AB105" s="6" t="str">
        <f>IF($C105&lt;&gt;"",IF(VLOOKUP($C105,'Booking Guest Information'!$B$21:$AD$170,AB$8,FALSE)&lt;&gt;"",VLOOKUP($C105,'Booking Guest Information'!$B$21:$AD$170,AB$8,FALSE),""),"")</f>
        <v/>
      </c>
    </row>
    <row r="106" spans="3:28" x14ac:dyDescent="0.3">
      <c r="C106" s="140" t="str">
        <f t="shared" si="3"/>
        <v/>
      </c>
      <c r="D106" s="6" t="str">
        <f>IF($C106&lt;&gt;"",IF(VLOOKUP($C106,'Booking Guest Information'!$B$21:$AD$170,D$8,FALSE)&lt;&gt;"",VLOOKUP($C106,'Booking Guest Information'!$B$21:$AD$170,D$8,FALSE),""),"")</f>
        <v/>
      </c>
      <c r="E106" s="6" t="str">
        <f>IF($C106&lt;&gt;"",IF(VLOOKUP($C106,'Booking Guest Information'!$B$21:$AD$170,E$8,FALSE)&lt;&gt;"",VLOOKUP($C106,'Booking Guest Information'!$B$21:$AD$170,E$8,FALSE),""),"")</f>
        <v/>
      </c>
      <c r="F106" s="6" t="str">
        <f>IF($C106&lt;&gt;"",IF(VLOOKUP($C106,'Booking Guest Information'!$B$21:$AD$170,F$8,FALSE)&lt;&gt;"",VLOOKUP($C106,'Booking Guest Information'!$B$21:$AD$170,F$8,FALSE),""),"")</f>
        <v/>
      </c>
      <c r="G106" s="81" t="str">
        <f>IF($C106&lt;&gt;"",IF(VLOOKUP($C106,'Booking Guest Information'!$B$21:$AD$170,G$8,FALSE)&lt;&gt;"",VLOOKUP($C106,'Booking Guest Information'!$B$21:$AD$170,G$8,FALSE),""),"")</f>
        <v/>
      </c>
      <c r="H106" s="6" t="str">
        <f>IF($C106&lt;&gt;"",IF(VLOOKUP($C106,'Booking Guest Information'!$B$21:$AD$170,H$8,FALSE)&lt;&gt;"",VLOOKUP($C106,'Booking Guest Information'!$B$21:$AD$170,H$8,FALSE),""),"")</f>
        <v/>
      </c>
      <c r="I106" s="6" t="str">
        <f>IF($C106&lt;&gt;"",IF(VLOOKUP($C106,'Booking Guest Information'!$B$21:$AD$170,I$8,FALSE)&lt;&gt;"",VLOOKUP($C106,'Booking Guest Information'!$B$21:$AD$170,I$8,FALSE),""),"")</f>
        <v/>
      </c>
      <c r="J106" s="6" t="str">
        <f>IF($C106&lt;&gt;"",IF(VLOOKUP($C106,'Booking Guest Information'!$B$21:$AD$170,J$8,FALSE)&lt;&gt;"",VLOOKUP($C106,'Booking Guest Information'!$B$21:$AD$170,J$8,FALSE),""),"")</f>
        <v/>
      </c>
      <c r="K106" s="81" t="str">
        <f>IF($C106&lt;&gt;"",IF(VLOOKUP($C106,'Booking Guest Information'!$B$21:$AD$170,K$8,FALSE)&lt;&gt;"",VLOOKUP($C106,'Booking Guest Information'!$B$21:$AD$170,K$8,FALSE),""),"")</f>
        <v/>
      </c>
      <c r="L106" s="8" t="str">
        <f>IF($C106&lt;&gt;"",IF(VLOOKUP($C106,'Booking Guest Information'!$B$21:$AD$170,L$8,FALSE)&lt;&gt;"",VLOOKUP($C106,'Booking Guest Information'!$B$21:$AD$170,L$8,FALSE),""),"")</f>
        <v/>
      </c>
      <c r="M106" s="81" t="str">
        <f>IF($C106&lt;&gt;"",IF(VLOOKUP($C106,'Booking Guest Information'!$B$21:$AD$170,M$8,FALSE)&lt;&gt;"",VLOOKUP($C106,'Booking Guest Information'!$B$21:$AD$170,M$8,FALSE),""),"")</f>
        <v/>
      </c>
      <c r="N106" s="6" t="str">
        <f>IF($C106&lt;&gt;"",IF(VLOOKUP($C106,'Booking Guest Information'!$B$21:$AD$170,N$8,FALSE)&lt;&gt;"",VLOOKUP($C106,'Booking Guest Information'!$B$21:$AD$170,N$8,FALSE),""),"")</f>
        <v/>
      </c>
      <c r="O106" s="6" t="str">
        <f>IF($C106&lt;&gt;"",IF(VLOOKUP($C106,'Booking Guest Information'!$B$21:$AD$170,O$8,FALSE)&lt;&gt;"",VLOOKUP($C106,'Booking Guest Information'!$B$21:$AD$170,O$8,FALSE),""),"")</f>
        <v/>
      </c>
      <c r="P106" s="6" t="str">
        <f>IF($C106&lt;&gt;"",IF(VLOOKUP($C106,'Booking Guest Information'!$B$21:$AD$170,P$8,FALSE)&lt;&gt;"",VLOOKUP($C106,'Booking Guest Information'!$B$21:$AD$170,P$8,FALSE),""),"")</f>
        <v/>
      </c>
      <c r="Q106" s="6" t="str">
        <f>IF($C106&lt;&gt;"",IF(VLOOKUP($C106,'Booking Guest Information'!$B$21:$AD$170,Q$8,FALSE)&lt;&gt;"",VLOOKUP($C106,'Booking Guest Information'!$B$21:$AD$170,Q$8,FALSE),""),"")</f>
        <v/>
      </c>
      <c r="R106" s="6" t="str">
        <f>IF($C106&lt;&gt;"",IF(VLOOKUP($C106,'Booking Guest Information'!$B$21:$AD$170,R$8,FALSE)&lt;&gt;"",VLOOKUP($C106,'Booking Guest Information'!$B$21:$AD$170,R$8,FALSE),""),"")</f>
        <v/>
      </c>
      <c r="S106" s="6" t="str">
        <f>IF($C106&lt;&gt;"",IF(VLOOKUP($C106,'Booking Guest Information'!$B$21:$AD$170,S$8,FALSE)&lt;&gt;"",VLOOKUP($C106,'Booking Guest Information'!$B$21:$AD$170,S$8,FALSE),""),"")</f>
        <v/>
      </c>
      <c r="T106" s="6" t="str">
        <f>IF($C106&lt;&gt;"",IF(VLOOKUP($C106,'Booking Guest Information'!$B$21:$AD$170,T$8,FALSE)&lt;&gt;"",VLOOKUP($C106,'Booking Guest Information'!$B$21:$AD$170,T$8,FALSE),""),"")</f>
        <v/>
      </c>
      <c r="U106" s="6" t="str">
        <f>IF($C106&lt;&gt;"",IF(VLOOKUP($C106,'Booking Guest Information'!$B$21:$AD$170,U$8,FALSE)&lt;&gt;"",VLOOKUP($C106,'Booking Guest Information'!$B$21:$AD$170,U$8,FALSE),""),"")</f>
        <v/>
      </c>
      <c r="V106" s="6" t="str">
        <f>IF($C106&lt;&gt;"",IF(VLOOKUP($C106,'Booking Guest Information'!$B$21:$AD$170,V$8,FALSE)&lt;&gt;"",VLOOKUP($C106,'Booking Guest Information'!$B$21:$AD$170,V$8,FALSE),""),"")</f>
        <v/>
      </c>
      <c r="W106" s="6" t="str">
        <f>IF($C106&lt;&gt;"",IF(VLOOKUP($C106,'Booking Guest Information'!$B$21:$AD$170,W$8,FALSE)&lt;&gt;"",VLOOKUP($C106,'Booking Guest Information'!$B$21:$AD$170,W$8,FALSE),""),"")</f>
        <v/>
      </c>
      <c r="X106" s="6" t="str">
        <f>IF($C106&lt;&gt;"",IF(VLOOKUP($C106,'Booking Guest Information'!$B$21:$AD$170,X$8,FALSE)&lt;&gt;"",VLOOKUP($C106,'Booking Guest Information'!$B$21:$AD$170,X$8,FALSE),""),"")</f>
        <v/>
      </c>
      <c r="Y106" s="6" t="str">
        <f>IF($C106&lt;&gt;"",IF(VLOOKUP($C106,'Booking Guest Information'!$B$21:$AD$170,Y$8,FALSE)&lt;&gt;"",VLOOKUP($C106,'Booking Guest Information'!$B$21:$AD$170,Y$8,FALSE),""),"")</f>
        <v/>
      </c>
      <c r="Z106" s="6" t="str">
        <f>IF($C106&lt;&gt;"",IF(VLOOKUP($C106,'Booking Guest Information'!$B$21:$AD$170,Z$8,FALSE)&lt;&gt;"",VLOOKUP($C106,'Booking Guest Information'!$B$21:$AD$170,Z$8,FALSE),""),"")</f>
        <v/>
      </c>
      <c r="AA106" s="6" t="str">
        <f>IF($C106&lt;&gt;"",IF(VLOOKUP($C106,'Booking Guest Information'!$B$21:$AD$170,AA$8,FALSE)&lt;&gt;"",VLOOKUP($C106,'Booking Guest Information'!$B$21:$AD$170,AA$8,FALSE),""),"")</f>
        <v/>
      </c>
      <c r="AB106" s="6" t="str">
        <f>IF($C106&lt;&gt;"",IF(VLOOKUP($C106,'Booking Guest Information'!$B$21:$AD$170,AB$8,FALSE)&lt;&gt;"",VLOOKUP($C106,'Booking Guest Information'!$B$21:$AD$170,AB$8,FALSE),""),"")</f>
        <v/>
      </c>
    </row>
    <row r="107" spans="3:28" x14ac:dyDescent="0.3">
      <c r="C107" s="140" t="str">
        <f t="shared" si="3"/>
        <v/>
      </c>
      <c r="D107" s="6" t="str">
        <f>IF($C107&lt;&gt;"",IF(VLOOKUP($C107,'Booking Guest Information'!$B$21:$AD$170,D$8,FALSE)&lt;&gt;"",VLOOKUP($C107,'Booking Guest Information'!$B$21:$AD$170,D$8,FALSE),""),"")</f>
        <v/>
      </c>
      <c r="E107" s="6" t="str">
        <f>IF($C107&lt;&gt;"",IF(VLOOKUP($C107,'Booking Guest Information'!$B$21:$AD$170,E$8,FALSE)&lt;&gt;"",VLOOKUP($C107,'Booking Guest Information'!$B$21:$AD$170,E$8,FALSE),""),"")</f>
        <v/>
      </c>
      <c r="F107" s="6" t="str">
        <f>IF($C107&lt;&gt;"",IF(VLOOKUP($C107,'Booking Guest Information'!$B$21:$AD$170,F$8,FALSE)&lt;&gt;"",VLOOKUP($C107,'Booking Guest Information'!$B$21:$AD$170,F$8,FALSE),""),"")</f>
        <v/>
      </c>
      <c r="G107" s="81" t="str">
        <f>IF($C107&lt;&gt;"",IF(VLOOKUP($C107,'Booking Guest Information'!$B$21:$AD$170,G$8,FALSE)&lt;&gt;"",VLOOKUP($C107,'Booking Guest Information'!$B$21:$AD$170,G$8,FALSE),""),"")</f>
        <v/>
      </c>
      <c r="H107" s="6" t="str">
        <f>IF($C107&lt;&gt;"",IF(VLOOKUP($C107,'Booking Guest Information'!$B$21:$AD$170,H$8,FALSE)&lt;&gt;"",VLOOKUP($C107,'Booking Guest Information'!$B$21:$AD$170,H$8,FALSE),""),"")</f>
        <v/>
      </c>
      <c r="I107" s="6" t="str">
        <f>IF($C107&lt;&gt;"",IF(VLOOKUP($C107,'Booking Guest Information'!$B$21:$AD$170,I$8,FALSE)&lt;&gt;"",VLOOKUP($C107,'Booking Guest Information'!$B$21:$AD$170,I$8,FALSE),""),"")</f>
        <v/>
      </c>
      <c r="J107" s="6" t="str">
        <f>IF($C107&lt;&gt;"",IF(VLOOKUP($C107,'Booking Guest Information'!$B$21:$AD$170,J$8,FALSE)&lt;&gt;"",VLOOKUP($C107,'Booking Guest Information'!$B$21:$AD$170,J$8,FALSE),""),"")</f>
        <v/>
      </c>
      <c r="K107" s="81" t="str">
        <f>IF($C107&lt;&gt;"",IF(VLOOKUP($C107,'Booking Guest Information'!$B$21:$AD$170,K$8,FALSE)&lt;&gt;"",VLOOKUP($C107,'Booking Guest Information'!$B$21:$AD$170,K$8,FALSE),""),"")</f>
        <v/>
      </c>
      <c r="L107" s="8" t="str">
        <f>IF($C107&lt;&gt;"",IF(VLOOKUP($C107,'Booking Guest Information'!$B$21:$AD$170,L$8,FALSE)&lt;&gt;"",VLOOKUP($C107,'Booking Guest Information'!$B$21:$AD$170,L$8,FALSE),""),"")</f>
        <v/>
      </c>
      <c r="M107" s="81" t="str">
        <f>IF($C107&lt;&gt;"",IF(VLOOKUP($C107,'Booking Guest Information'!$B$21:$AD$170,M$8,FALSE)&lt;&gt;"",VLOOKUP($C107,'Booking Guest Information'!$B$21:$AD$170,M$8,FALSE),""),"")</f>
        <v/>
      </c>
      <c r="N107" s="6" t="str">
        <f>IF($C107&lt;&gt;"",IF(VLOOKUP($C107,'Booking Guest Information'!$B$21:$AD$170,N$8,FALSE)&lt;&gt;"",VLOOKUP($C107,'Booking Guest Information'!$B$21:$AD$170,N$8,FALSE),""),"")</f>
        <v/>
      </c>
      <c r="O107" s="6" t="str">
        <f>IF($C107&lt;&gt;"",IF(VLOOKUP($C107,'Booking Guest Information'!$B$21:$AD$170,O$8,FALSE)&lt;&gt;"",VLOOKUP($C107,'Booking Guest Information'!$B$21:$AD$170,O$8,FALSE),""),"")</f>
        <v/>
      </c>
      <c r="P107" s="6" t="str">
        <f>IF($C107&lt;&gt;"",IF(VLOOKUP($C107,'Booking Guest Information'!$B$21:$AD$170,P$8,FALSE)&lt;&gt;"",VLOOKUP($C107,'Booking Guest Information'!$B$21:$AD$170,P$8,FALSE),""),"")</f>
        <v/>
      </c>
      <c r="Q107" s="6" t="str">
        <f>IF($C107&lt;&gt;"",IF(VLOOKUP($C107,'Booking Guest Information'!$B$21:$AD$170,Q$8,FALSE)&lt;&gt;"",VLOOKUP($C107,'Booking Guest Information'!$B$21:$AD$170,Q$8,FALSE),""),"")</f>
        <v/>
      </c>
      <c r="R107" s="6" t="str">
        <f>IF($C107&lt;&gt;"",IF(VLOOKUP($C107,'Booking Guest Information'!$B$21:$AD$170,R$8,FALSE)&lt;&gt;"",VLOOKUP($C107,'Booking Guest Information'!$B$21:$AD$170,R$8,FALSE),""),"")</f>
        <v/>
      </c>
      <c r="S107" s="6" t="str">
        <f>IF($C107&lt;&gt;"",IF(VLOOKUP($C107,'Booking Guest Information'!$B$21:$AD$170,S$8,FALSE)&lt;&gt;"",VLOOKUP($C107,'Booking Guest Information'!$B$21:$AD$170,S$8,FALSE),""),"")</f>
        <v/>
      </c>
      <c r="T107" s="6" t="str">
        <f>IF($C107&lt;&gt;"",IF(VLOOKUP($C107,'Booking Guest Information'!$B$21:$AD$170,T$8,FALSE)&lt;&gt;"",VLOOKUP($C107,'Booking Guest Information'!$B$21:$AD$170,T$8,FALSE),""),"")</f>
        <v/>
      </c>
      <c r="U107" s="6" t="str">
        <f>IF($C107&lt;&gt;"",IF(VLOOKUP($C107,'Booking Guest Information'!$B$21:$AD$170,U$8,FALSE)&lt;&gt;"",VLOOKUP($C107,'Booking Guest Information'!$B$21:$AD$170,U$8,FALSE),""),"")</f>
        <v/>
      </c>
      <c r="V107" s="6" t="str">
        <f>IF($C107&lt;&gt;"",IF(VLOOKUP($C107,'Booking Guest Information'!$B$21:$AD$170,V$8,FALSE)&lt;&gt;"",VLOOKUP($C107,'Booking Guest Information'!$B$21:$AD$170,V$8,FALSE),""),"")</f>
        <v/>
      </c>
      <c r="W107" s="6" t="str">
        <f>IF($C107&lt;&gt;"",IF(VLOOKUP($C107,'Booking Guest Information'!$B$21:$AD$170,W$8,FALSE)&lt;&gt;"",VLOOKUP($C107,'Booking Guest Information'!$B$21:$AD$170,W$8,FALSE),""),"")</f>
        <v/>
      </c>
      <c r="X107" s="6" t="str">
        <f>IF($C107&lt;&gt;"",IF(VLOOKUP($C107,'Booking Guest Information'!$B$21:$AD$170,X$8,FALSE)&lt;&gt;"",VLOOKUP($C107,'Booking Guest Information'!$B$21:$AD$170,X$8,FALSE),""),"")</f>
        <v/>
      </c>
      <c r="Y107" s="6" t="str">
        <f>IF($C107&lt;&gt;"",IF(VLOOKUP($C107,'Booking Guest Information'!$B$21:$AD$170,Y$8,FALSE)&lt;&gt;"",VLOOKUP($C107,'Booking Guest Information'!$B$21:$AD$170,Y$8,FALSE),""),"")</f>
        <v/>
      </c>
      <c r="Z107" s="6" t="str">
        <f>IF($C107&lt;&gt;"",IF(VLOOKUP($C107,'Booking Guest Information'!$B$21:$AD$170,Z$8,FALSE)&lt;&gt;"",VLOOKUP($C107,'Booking Guest Information'!$B$21:$AD$170,Z$8,FALSE),""),"")</f>
        <v/>
      </c>
      <c r="AA107" s="6" t="str">
        <f>IF($C107&lt;&gt;"",IF(VLOOKUP($C107,'Booking Guest Information'!$B$21:$AD$170,AA$8,FALSE)&lt;&gt;"",VLOOKUP($C107,'Booking Guest Information'!$B$21:$AD$170,AA$8,FALSE),""),"")</f>
        <v/>
      </c>
      <c r="AB107" s="6" t="str">
        <f>IF($C107&lt;&gt;"",IF(VLOOKUP($C107,'Booking Guest Information'!$B$21:$AD$170,AB$8,FALSE)&lt;&gt;"",VLOOKUP($C107,'Booking Guest Information'!$B$21:$AD$170,AB$8,FALSE),""),"")</f>
        <v/>
      </c>
    </row>
    <row r="108" spans="3:28" x14ac:dyDescent="0.3">
      <c r="C108" s="140" t="str">
        <f t="shared" si="3"/>
        <v/>
      </c>
      <c r="D108" s="6" t="str">
        <f>IF($C108&lt;&gt;"",IF(VLOOKUP($C108,'Booking Guest Information'!$B$21:$AD$170,D$8,FALSE)&lt;&gt;"",VLOOKUP($C108,'Booking Guest Information'!$B$21:$AD$170,D$8,FALSE),""),"")</f>
        <v/>
      </c>
      <c r="E108" s="6" t="str">
        <f>IF($C108&lt;&gt;"",IF(VLOOKUP($C108,'Booking Guest Information'!$B$21:$AD$170,E$8,FALSE)&lt;&gt;"",VLOOKUP($C108,'Booking Guest Information'!$B$21:$AD$170,E$8,FALSE),""),"")</f>
        <v/>
      </c>
      <c r="F108" s="6" t="str">
        <f>IF($C108&lt;&gt;"",IF(VLOOKUP($C108,'Booking Guest Information'!$B$21:$AD$170,F$8,FALSE)&lt;&gt;"",VLOOKUP($C108,'Booking Guest Information'!$B$21:$AD$170,F$8,FALSE),""),"")</f>
        <v/>
      </c>
      <c r="G108" s="81" t="str">
        <f>IF($C108&lt;&gt;"",IF(VLOOKUP($C108,'Booking Guest Information'!$B$21:$AD$170,G$8,FALSE)&lt;&gt;"",VLOOKUP($C108,'Booking Guest Information'!$B$21:$AD$170,G$8,FALSE),""),"")</f>
        <v/>
      </c>
      <c r="H108" s="6" t="str">
        <f>IF($C108&lt;&gt;"",IF(VLOOKUP($C108,'Booking Guest Information'!$B$21:$AD$170,H$8,FALSE)&lt;&gt;"",VLOOKUP($C108,'Booking Guest Information'!$B$21:$AD$170,H$8,FALSE),""),"")</f>
        <v/>
      </c>
      <c r="I108" s="6" t="str">
        <f>IF($C108&lt;&gt;"",IF(VLOOKUP($C108,'Booking Guest Information'!$B$21:$AD$170,I$8,FALSE)&lt;&gt;"",VLOOKUP($C108,'Booking Guest Information'!$B$21:$AD$170,I$8,FALSE),""),"")</f>
        <v/>
      </c>
      <c r="J108" s="6" t="str">
        <f>IF($C108&lt;&gt;"",IF(VLOOKUP($C108,'Booking Guest Information'!$B$21:$AD$170,J$8,FALSE)&lt;&gt;"",VLOOKUP($C108,'Booking Guest Information'!$B$21:$AD$170,J$8,FALSE),""),"")</f>
        <v/>
      </c>
      <c r="K108" s="81" t="str">
        <f>IF($C108&lt;&gt;"",IF(VLOOKUP($C108,'Booking Guest Information'!$B$21:$AD$170,K$8,FALSE)&lt;&gt;"",VLOOKUP($C108,'Booking Guest Information'!$B$21:$AD$170,K$8,FALSE),""),"")</f>
        <v/>
      </c>
      <c r="L108" s="8" t="str">
        <f>IF($C108&lt;&gt;"",IF(VLOOKUP($C108,'Booking Guest Information'!$B$21:$AD$170,L$8,FALSE)&lt;&gt;"",VLOOKUP($C108,'Booking Guest Information'!$B$21:$AD$170,L$8,FALSE),""),"")</f>
        <v/>
      </c>
      <c r="M108" s="81" t="str">
        <f>IF($C108&lt;&gt;"",IF(VLOOKUP($C108,'Booking Guest Information'!$B$21:$AD$170,M$8,FALSE)&lt;&gt;"",VLOOKUP($C108,'Booking Guest Information'!$B$21:$AD$170,M$8,FALSE),""),"")</f>
        <v/>
      </c>
      <c r="N108" s="6" t="str">
        <f>IF($C108&lt;&gt;"",IF(VLOOKUP($C108,'Booking Guest Information'!$B$21:$AD$170,N$8,FALSE)&lt;&gt;"",VLOOKUP($C108,'Booking Guest Information'!$B$21:$AD$170,N$8,FALSE),""),"")</f>
        <v/>
      </c>
      <c r="O108" s="6" t="str">
        <f>IF($C108&lt;&gt;"",IF(VLOOKUP($C108,'Booking Guest Information'!$B$21:$AD$170,O$8,FALSE)&lt;&gt;"",VLOOKUP($C108,'Booking Guest Information'!$B$21:$AD$170,O$8,FALSE),""),"")</f>
        <v/>
      </c>
      <c r="P108" s="6" t="str">
        <f>IF($C108&lt;&gt;"",IF(VLOOKUP($C108,'Booking Guest Information'!$B$21:$AD$170,P$8,FALSE)&lt;&gt;"",VLOOKUP($C108,'Booking Guest Information'!$B$21:$AD$170,P$8,FALSE),""),"")</f>
        <v/>
      </c>
      <c r="Q108" s="6" t="str">
        <f>IF($C108&lt;&gt;"",IF(VLOOKUP($C108,'Booking Guest Information'!$B$21:$AD$170,Q$8,FALSE)&lt;&gt;"",VLOOKUP($C108,'Booking Guest Information'!$B$21:$AD$170,Q$8,FALSE),""),"")</f>
        <v/>
      </c>
      <c r="R108" s="6" t="str">
        <f>IF($C108&lt;&gt;"",IF(VLOOKUP($C108,'Booking Guest Information'!$B$21:$AD$170,R$8,FALSE)&lt;&gt;"",VLOOKUP($C108,'Booking Guest Information'!$B$21:$AD$170,R$8,FALSE),""),"")</f>
        <v/>
      </c>
      <c r="S108" s="6" t="str">
        <f>IF($C108&lt;&gt;"",IF(VLOOKUP($C108,'Booking Guest Information'!$B$21:$AD$170,S$8,FALSE)&lt;&gt;"",VLOOKUP($C108,'Booking Guest Information'!$B$21:$AD$170,S$8,FALSE),""),"")</f>
        <v/>
      </c>
      <c r="T108" s="6" t="str">
        <f>IF($C108&lt;&gt;"",IF(VLOOKUP($C108,'Booking Guest Information'!$B$21:$AD$170,T$8,FALSE)&lt;&gt;"",VLOOKUP($C108,'Booking Guest Information'!$B$21:$AD$170,T$8,FALSE),""),"")</f>
        <v/>
      </c>
      <c r="U108" s="6" t="str">
        <f>IF($C108&lt;&gt;"",IF(VLOOKUP($C108,'Booking Guest Information'!$B$21:$AD$170,U$8,FALSE)&lt;&gt;"",VLOOKUP($C108,'Booking Guest Information'!$B$21:$AD$170,U$8,FALSE),""),"")</f>
        <v/>
      </c>
      <c r="V108" s="6" t="str">
        <f>IF($C108&lt;&gt;"",IF(VLOOKUP($C108,'Booking Guest Information'!$B$21:$AD$170,V$8,FALSE)&lt;&gt;"",VLOOKUP($C108,'Booking Guest Information'!$B$21:$AD$170,V$8,FALSE),""),"")</f>
        <v/>
      </c>
      <c r="W108" s="6" t="str">
        <f>IF($C108&lt;&gt;"",IF(VLOOKUP($C108,'Booking Guest Information'!$B$21:$AD$170,W$8,FALSE)&lt;&gt;"",VLOOKUP($C108,'Booking Guest Information'!$B$21:$AD$170,W$8,FALSE),""),"")</f>
        <v/>
      </c>
      <c r="X108" s="6" t="str">
        <f>IF($C108&lt;&gt;"",IF(VLOOKUP($C108,'Booking Guest Information'!$B$21:$AD$170,X$8,FALSE)&lt;&gt;"",VLOOKUP($C108,'Booking Guest Information'!$B$21:$AD$170,X$8,FALSE),""),"")</f>
        <v/>
      </c>
      <c r="Y108" s="6" t="str">
        <f>IF($C108&lt;&gt;"",IF(VLOOKUP($C108,'Booking Guest Information'!$B$21:$AD$170,Y$8,FALSE)&lt;&gt;"",VLOOKUP($C108,'Booking Guest Information'!$B$21:$AD$170,Y$8,FALSE),""),"")</f>
        <v/>
      </c>
      <c r="Z108" s="6" t="str">
        <f>IF($C108&lt;&gt;"",IF(VLOOKUP($C108,'Booking Guest Information'!$B$21:$AD$170,Z$8,FALSE)&lt;&gt;"",VLOOKUP($C108,'Booking Guest Information'!$B$21:$AD$170,Z$8,FALSE),""),"")</f>
        <v/>
      </c>
      <c r="AA108" s="6" t="str">
        <f>IF($C108&lt;&gt;"",IF(VLOOKUP($C108,'Booking Guest Information'!$B$21:$AD$170,AA$8,FALSE)&lt;&gt;"",VLOOKUP($C108,'Booking Guest Information'!$B$21:$AD$170,AA$8,FALSE),""),"")</f>
        <v/>
      </c>
      <c r="AB108" s="6" t="str">
        <f>IF($C108&lt;&gt;"",IF(VLOOKUP($C108,'Booking Guest Information'!$B$21:$AD$170,AB$8,FALSE)&lt;&gt;"",VLOOKUP($C108,'Booking Guest Information'!$B$21:$AD$170,AB$8,FALSE),""),"")</f>
        <v/>
      </c>
    </row>
    <row r="109" spans="3:28" x14ac:dyDescent="0.3">
      <c r="C109" s="140" t="str">
        <f t="shared" si="3"/>
        <v/>
      </c>
      <c r="D109" s="6" t="str">
        <f>IF($C109&lt;&gt;"",IF(VLOOKUP($C109,'Booking Guest Information'!$B$21:$AD$170,D$8,FALSE)&lt;&gt;"",VLOOKUP($C109,'Booking Guest Information'!$B$21:$AD$170,D$8,FALSE),""),"")</f>
        <v/>
      </c>
      <c r="E109" s="6" t="str">
        <f>IF($C109&lt;&gt;"",IF(VLOOKUP($C109,'Booking Guest Information'!$B$21:$AD$170,E$8,FALSE)&lt;&gt;"",VLOOKUP($C109,'Booking Guest Information'!$B$21:$AD$170,E$8,FALSE),""),"")</f>
        <v/>
      </c>
      <c r="F109" s="6" t="str">
        <f>IF($C109&lt;&gt;"",IF(VLOOKUP($C109,'Booking Guest Information'!$B$21:$AD$170,F$8,FALSE)&lt;&gt;"",VLOOKUP($C109,'Booking Guest Information'!$B$21:$AD$170,F$8,FALSE),""),"")</f>
        <v/>
      </c>
      <c r="G109" s="81" t="str">
        <f>IF($C109&lt;&gt;"",IF(VLOOKUP($C109,'Booking Guest Information'!$B$21:$AD$170,G$8,FALSE)&lt;&gt;"",VLOOKUP($C109,'Booking Guest Information'!$B$21:$AD$170,G$8,FALSE),""),"")</f>
        <v/>
      </c>
      <c r="H109" s="6" t="str">
        <f>IF($C109&lt;&gt;"",IF(VLOOKUP($C109,'Booking Guest Information'!$B$21:$AD$170,H$8,FALSE)&lt;&gt;"",VLOOKUP($C109,'Booking Guest Information'!$B$21:$AD$170,H$8,FALSE),""),"")</f>
        <v/>
      </c>
      <c r="I109" s="6" t="str">
        <f>IF($C109&lt;&gt;"",IF(VLOOKUP($C109,'Booking Guest Information'!$B$21:$AD$170,I$8,FALSE)&lt;&gt;"",VLOOKUP($C109,'Booking Guest Information'!$B$21:$AD$170,I$8,FALSE),""),"")</f>
        <v/>
      </c>
      <c r="J109" s="6" t="str">
        <f>IF($C109&lt;&gt;"",IF(VLOOKUP($C109,'Booking Guest Information'!$B$21:$AD$170,J$8,FALSE)&lt;&gt;"",VLOOKUP($C109,'Booking Guest Information'!$B$21:$AD$170,J$8,FALSE),""),"")</f>
        <v/>
      </c>
      <c r="K109" s="81" t="str">
        <f>IF($C109&lt;&gt;"",IF(VLOOKUP($C109,'Booking Guest Information'!$B$21:$AD$170,K$8,FALSE)&lt;&gt;"",VLOOKUP($C109,'Booking Guest Information'!$B$21:$AD$170,K$8,FALSE),""),"")</f>
        <v/>
      </c>
      <c r="L109" s="8" t="str">
        <f>IF($C109&lt;&gt;"",IF(VLOOKUP($C109,'Booking Guest Information'!$B$21:$AD$170,L$8,FALSE)&lt;&gt;"",VLOOKUP($C109,'Booking Guest Information'!$B$21:$AD$170,L$8,FALSE),""),"")</f>
        <v/>
      </c>
      <c r="M109" s="81" t="str">
        <f>IF($C109&lt;&gt;"",IF(VLOOKUP($C109,'Booking Guest Information'!$B$21:$AD$170,M$8,FALSE)&lt;&gt;"",VLOOKUP($C109,'Booking Guest Information'!$B$21:$AD$170,M$8,FALSE),""),"")</f>
        <v/>
      </c>
      <c r="N109" s="6" t="str">
        <f>IF($C109&lt;&gt;"",IF(VLOOKUP($C109,'Booking Guest Information'!$B$21:$AD$170,N$8,FALSE)&lt;&gt;"",VLOOKUP($C109,'Booking Guest Information'!$B$21:$AD$170,N$8,FALSE),""),"")</f>
        <v/>
      </c>
      <c r="O109" s="6" t="str">
        <f>IF($C109&lt;&gt;"",IF(VLOOKUP($C109,'Booking Guest Information'!$B$21:$AD$170,O$8,FALSE)&lt;&gt;"",VLOOKUP($C109,'Booking Guest Information'!$B$21:$AD$170,O$8,FALSE),""),"")</f>
        <v/>
      </c>
      <c r="P109" s="6" t="str">
        <f>IF($C109&lt;&gt;"",IF(VLOOKUP($C109,'Booking Guest Information'!$B$21:$AD$170,P$8,FALSE)&lt;&gt;"",VLOOKUP($C109,'Booking Guest Information'!$B$21:$AD$170,P$8,FALSE),""),"")</f>
        <v/>
      </c>
      <c r="Q109" s="6" t="str">
        <f>IF($C109&lt;&gt;"",IF(VLOOKUP($C109,'Booking Guest Information'!$B$21:$AD$170,Q$8,FALSE)&lt;&gt;"",VLOOKUP($C109,'Booking Guest Information'!$B$21:$AD$170,Q$8,FALSE),""),"")</f>
        <v/>
      </c>
      <c r="R109" s="6" t="str">
        <f>IF($C109&lt;&gt;"",IF(VLOOKUP($C109,'Booking Guest Information'!$B$21:$AD$170,R$8,FALSE)&lt;&gt;"",VLOOKUP($C109,'Booking Guest Information'!$B$21:$AD$170,R$8,FALSE),""),"")</f>
        <v/>
      </c>
      <c r="S109" s="6" t="str">
        <f>IF($C109&lt;&gt;"",IF(VLOOKUP($C109,'Booking Guest Information'!$B$21:$AD$170,S$8,FALSE)&lt;&gt;"",VLOOKUP($C109,'Booking Guest Information'!$B$21:$AD$170,S$8,FALSE),""),"")</f>
        <v/>
      </c>
      <c r="T109" s="6" t="str">
        <f>IF($C109&lt;&gt;"",IF(VLOOKUP($C109,'Booking Guest Information'!$B$21:$AD$170,T$8,FALSE)&lt;&gt;"",VLOOKUP($C109,'Booking Guest Information'!$B$21:$AD$170,T$8,FALSE),""),"")</f>
        <v/>
      </c>
      <c r="U109" s="6" t="str">
        <f>IF($C109&lt;&gt;"",IF(VLOOKUP($C109,'Booking Guest Information'!$B$21:$AD$170,U$8,FALSE)&lt;&gt;"",VLOOKUP($C109,'Booking Guest Information'!$B$21:$AD$170,U$8,FALSE),""),"")</f>
        <v/>
      </c>
      <c r="V109" s="6" t="str">
        <f>IF($C109&lt;&gt;"",IF(VLOOKUP($C109,'Booking Guest Information'!$B$21:$AD$170,V$8,FALSE)&lt;&gt;"",VLOOKUP($C109,'Booking Guest Information'!$B$21:$AD$170,V$8,FALSE),""),"")</f>
        <v/>
      </c>
      <c r="W109" s="6" t="str">
        <f>IF($C109&lt;&gt;"",IF(VLOOKUP($C109,'Booking Guest Information'!$B$21:$AD$170,W$8,FALSE)&lt;&gt;"",VLOOKUP($C109,'Booking Guest Information'!$B$21:$AD$170,W$8,FALSE),""),"")</f>
        <v/>
      </c>
      <c r="X109" s="6" t="str">
        <f>IF($C109&lt;&gt;"",IF(VLOOKUP($C109,'Booking Guest Information'!$B$21:$AD$170,X$8,FALSE)&lt;&gt;"",VLOOKUP($C109,'Booking Guest Information'!$B$21:$AD$170,X$8,FALSE),""),"")</f>
        <v/>
      </c>
      <c r="Y109" s="6" t="str">
        <f>IF($C109&lt;&gt;"",IF(VLOOKUP($C109,'Booking Guest Information'!$B$21:$AD$170,Y$8,FALSE)&lt;&gt;"",VLOOKUP($C109,'Booking Guest Information'!$B$21:$AD$170,Y$8,FALSE),""),"")</f>
        <v/>
      </c>
      <c r="Z109" s="6" t="str">
        <f>IF($C109&lt;&gt;"",IF(VLOOKUP($C109,'Booking Guest Information'!$B$21:$AD$170,Z$8,FALSE)&lt;&gt;"",VLOOKUP($C109,'Booking Guest Information'!$B$21:$AD$170,Z$8,FALSE),""),"")</f>
        <v/>
      </c>
      <c r="AA109" s="6" t="str">
        <f>IF($C109&lt;&gt;"",IF(VLOOKUP($C109,'Booking Guest Information'!$B$21:$AD$170,AA$8,FALSE)&lt;&gt;"",VLOOKUP($C109,'Booking Guest Information'!$B$21:$AD$170,AA$8,FALSE),""),"")</f>
        <v/>
      </c>
      <c r="AB109" s="6" t="str">
        <f>IF($C109&lt;&gt;"",IF(VLOOKUP($C109,'Booking Guest Information'!$B$21:$AD$170,AB$8,FALSE)&lt;&gt;"",VLOOKUP($C109,'Booking Guest Information'!$B$21:$AD$170,AB$8,FALSE),""),"")</f>
        <v/>
      </c>
    </row>
    <row r="110" spans="3:28" x14ac:dyDescent="0.3">
      <c r="C110" s="140" t="str">
        <f t="shared" si="3"/>
        <v/>
      </c>
      <c r="D110" s="6" t="str">
        <f>IF($C110&lt;&gt;"",IF(VLOOKUP($C110,'Booking Guest Information'!$B$21:$AD$170,D$8,FALSE)&lt;&gt;"",VLOOKUP($C110,'Booking Guest Information'!$B$21:$AD$170,D$8,FALSE),""),"")</f>
        <v/>
      </c>
      <c r="E110" s="6" t="str">
        <f>IF($C110&lt;&gt;"",IF(VLOOKUP($C110,'Booking Guest Information'!$B$21:$AD$170,E$8,FALSE)&lt;&gt;"",VLOOKUP($C110,'Booking Guest Information'!$B$21:$AD$170,E$8,FALSE),""),"")</f>
        <v/>
      </c>
      <c r="F110" s="6" t="str">
        <f>IF($C110&lt;&gt;"",IF(VLOOKUP($C110,'Booking Guest Information'!$B$21:$AD$170,F$8,FALSE)&lt;&gt;"",VLOOKUP($C110,'Booking Guest Information'!$B$21:$AD$170,F$8,FALSE),""),"")</f>
        <v/>
      </c>
      <c r="G110" s="81" t="str">
        <f>IF($C110&lt;&gt;"",IF(VLOOKUP($C110,'Booking Guest Information'!$B$21:$AD$170,G$8,FALSE)&lt;&gt;"",VLOOKUP($C110,'Booking Guest Information'!$B$21:$AD$170,G$8,FALSE),""),"")</f>
        <v/>
      </c>
      <c r="H110" s="6" t="str">
        <f>IF($C110&lt;&gt;"",IF(VLOOKUP($C110,'Booking Guest Information'!$B$21:$AD$170,H$8,FALSE)&lt;&gt;"",VLOOKUP($C110,'Booking Guest Information'!$B$21:$AD$170,H$8,FALSE),""),"")</f>
        <v/>
      </c>
      <c r="I110" s="6" t="str">
        <f>IF($C110&lt;&gt;"",IF(VLOOKUP($C110,'Booking Guest Information'!$B$21:$AD$170,I$8,FALSE)&lt;&gt;"",VLOOKUP($C110,'Booking Guest Information'!$B$21:$AD$170,I$8,FALSE),""),"")</f>
        <v/>
      </c>
      <c r="J110" s="6" t="str">
        <f>IF($C110&lt;&gt;"",IF(VLOOKUP($C110,'Booking Guest Information'!$B$21:$AD$170,J$8,FALSE)&lt;&gt;"",VLOOKUP($C110,'Booking Guest Information'!$B$21:$AD$170,J$8,FALSE),""),"")</f>
        <v/>
      </c>
      <c r="K110" s="81" t="str">
        <f>IF($C110&lt;&gt;"",IF(VLOOKUP($C110,'Booking Guest Information'!$B$21:$AD$170,K$8,FALSE)&lt;&gt;"",VLOOKUP($C110,'Booking Guest Information'!$B$21:$AD$170,K$8,FALSE),""),"")</f>
        <v/>
      </c>
      <c r="L110" s="8" t="str">
        <f>IF($C110&lt;&gt;"",IF(VLOOKUP($C110,'Booking Guest Information'!$B$21:$AD$170,L$8,FALSE)&lt;&gt;"",VLOOKUP($C110,'Booking Guest Information'!$B$21:$AD$170,L$8,FALSE),""),"")</f>
        <v/>
      </c>
      <c r="M110" s="81" t="str">
        <f>IF($C110&lt;&gt;"",IF(VLOOKUP($C110,'Booking Guest Information'!$B$21:$AD$170,M$8,FALSE)&lt;&gt;"",VLOOKUP($C110,'Booking Guest Information'!$B$21:$AD$170,M$8,FALSE),""),"")</f>
        <v/>
      </c>
      <c r="N110" s="6" t="str">
        <f>IF($C110&lt;&gt;"",IF(VLOOKUP($C110,'Booking Guest Information'!$B$21:$AD$170,N$8,FALSE)&lt;&gt;"",VLOOKUP($C110,'Booking Guest Information'!$B$21:$AD$170,N$8,FALSE),""),"")</f>
        <v/>
      </c>
      <c r="O110" s="6" t="str">
        <f>IF($C110&lt;&gt;"",IF(VLOOKUP($C110,'Booking Guest Information'!$B$21:$AD$170,O$8,FALSE)&lt;&gt;"",VLOOKUP($C110,'Booking Guest Information'!$B$21:$AD$170,O$8,FALSE),""),"")</f>
        <v/>
      </c>
      <c r="P110" s="6" t="str">
        <f>IF($C110&lt;&gt;"",IF(VLOOKUP($C110,'Booking Guest Information'!$B$21:$AD$170,P$8,FALSE)&lt;&gt;"",VLOOKUP($C110,'Booking Guest Information'!$B$21:$AD$170,P$8,FALSE),""),"")</f>
        <v/>
      </c>
      <c r="Q110" s="6" t="str">
        <f>IF($C110&lt;&gt;"",IF(VLOOKUP($C110,'Booking Guest Information'!$B$21:$AD$170,Q$8,FALSE)&lt;&gt;"",VLOOKUP($C110,'Booking Guest Information'!$B$21:$AD$170,Q$8,FALSE),""),"")</f>
        <v/>
      </c>
      <c r="R110" s="6" t="str">
        <f>IF($C110&lt;&gt;"",IF(VLOOKUP($C110,'Booking Guest Information'!$B$21:$AD$170,R$8,FALSE)&lt;&gt;"",VLOOKUP($C110,'Booking Guest Information'!$B$21:$AD$170,R$8,FALSE),""),"")</f>
        <v/>
      </c>
      <c r="S110" s="6" t="str">
        <f>IF($C110&lt;&gt;"",IF(VLOOKUP($C110,'Booking Guest Information'!$B$21:$AD$170,S$8,FALSE)&lt;&gt;"",VLOOKUP($C110,'Booking Guest Information'!$B$21:$AD$170,S$8,FALSE),""),"")</f>
        <v/>
      </c>
      <c r="T110" s="6" t="str">
        <f>IF($C110&lt;&gt;"",IF(VLOOKUP($C110,'Booking Guest Information'!$B$21:$AD$170,T$8,FALSE)&lt;&gt;"",VLOOKUP($C110,'Booking Guest Information'!$B$21:$AD$170,T$8,FALSE),""),"")</f>
        <v/>
      </c>
      <c r="U110" s="6" t="str">
        <f>IF($C110&lt;&gt;"",IF(VLOOKUP($C110,'Booking Guest Information'!$B$21:$AD$170,U$8,FALSE)&lt;&gt;"",VLOOKUP($C110,'Booking Guest Information'!$B$21:$AD$170,U$8,FALSE),""),"")</f>
        <v/>
      </c>
      <c r="V110" s="6" t="str">
        <f>IF($C110&lt;&gt;"",IF(VLOOKUP($C110,'Booking Guest Information'!$B$21:$AD$170,V$8,FALSE)&lt;&gt;"",VLOOKUP($C110,'Booking Guest Information'!$B$21:$AD$170,V$8,FALSE),""),"")</f>
        <v/>
      </c>
      <c r="W110" s="6" t="str">
        <f>IF($C110&lt;&gt;"",IF(VLOOKUP($C110,'Booking Guest Information'!$B$21:$AD$170,W$8,FALSE)&lt;&gt;"",VLOOKUP($C110,'Booking Guest Information'!$B$21:$AD$170,W$8,FALSE),""),"")</f>
        <v/>
      </c>
      <c r="X110" s="6" t="str">
        <f>IF($C110&lt;&gt;"",IF(VLOOKUP($C110,'Booking Guest Information'!$B$21:$AD$170,X$8,FALSE)&lt;&gt;"",VLOOKUP($C110,'Booking Guest Information'!$B$21:$AD$170,X$8,FALSE),""),"")</f>
        <v/>
      </c>
      <c r="Y110" s="6" t="str">
        <f>IF($C110&lt;&gt;"",IF(VLOOKUP($C110,'Booking Guest Information'!$B$21:$AD$170,Y$8,FALSE)&lt;&gt;"",VLOOKUP($C110,'Booking Guest Information'!$B$21:$AD$170,Y$8,FALSE),""),"")</f>
        <v/>
      </c>
      <c r="Z110" s="6" t="str">
        <f>IF($C110&lt;&gt;"",IF(VLOOKUP($C110,'Booking Guest Information'!$B$21:$AD$170,Z$8,FALSE)&lt;&gt;"",VLOOKUP($C110,'Booking Guest Information'!$B$21:$AD$170,Z$8,FALSE),""),"")</f>
        <v/>
      </c>
      <c r="AA110" s="6" t="str">
        <f>IF($C110&lt;&gt;"",IF(VLOOKUP($C110,'Booking Guest Information'!$B$21:$AD$170,AA$8,FALSE)&lt;&gt;"",VLOOKUP($C110,'Booking Guest Information'!$B$21:$AD$170,AA$8,FALSE),""),"")</f>
        <v/>
      </c>
      <c r="AB110" s="6" t="str">
        <f>IF($C110&lt;&gt;"",IF(VLOOKUP($C110,'Booking Guest Information'!$B$21:$AD$170,AB$8,FALSE)&lt;&gt;"",VLOOKUP($C110,'Booking Guest Information'!$B$21:$AD$170,AB$8,FALSE),""),"")</f>
        <v/>
      </c>
    </row>
    <row r="111" spans="3:28" x14ac:dyDescent="0.3">
      <c r="C111" s="140" t="str">
        <f t="shared" si="3"/>
        <v/>
      </c>
      <c r="D111" s="6" t="str">
        <f>IF($C111&lt;&gt;"",IF(VLOOKUP($C111,'Booking Guest Information'!$B$21:$AD$170,D$8,FALSE)&lt;&gt;"",VLOOKUP($C111,'Booking Guest Information'!$B$21:$AD$170,D$8,FALSE),""),"")</f>
        <v/>
      </c>
      <c r="E111" s="6" t="str">
        <f>IF($C111&lt;&gt;"",IF(VLOOKUP($C111,'Booking Guest Information'!$B$21:$AD$170,E$8,FALSE)&lt;&gt;"",VLOOKUP($C111,'Booking Guest Information'!$B$21:$AD$170,E$8,FALSE),""),"")</f>
        <v/>
      </c>
      <c r="F111" s="6" t="str">
        <f>IF($C111&lt;&gt;"",IF(VLOOKUP($C111,'Booking Guest Information'!$B$21:$AD$170,F$8,FALSE)&lt;&gt;"",VLOOKUP($C111,'Booking Guest Information'!$B$21:$AD$170,F$8,FALSE),""),"")</f>
        <v/>
      </c>
      <c r="G111" s="81" t="str">
        <f>IF($C111&lt;&gt;"",IF(VLOOKUP($C111,'Booking Guest Information'!$B$21:$AD$170,G$8,FALSE)&lt;&gt;"",VLOOKUP($C111,'Booking Guest Information'!$B$21:$AD$170,G$8,FALSE),""),"")</f>
        <v/>
      </c>
      <c r="H111" s="6" t="str">
        <f>IF($C111&lt;&gt;"",IF(VLOOKUP($C111,'Booking Guest Information'!$B$21:$AD$170,H$8,FALSE)&lt;&gt;"",VLOOKUP($C111,'Booking Guest Information'!$B$21:$AD$170,H$8,FALSE),""),"")</f>
        <v/>
      </c>
      <c r="I111" s="6" t="str">
        <f>IF($C111&lt;&gt;"",IF(VLOOKUP($C111,'Booking Guest Information'!$B$21:$AD$170,I$8,FALSE)&lt;&gt;"",VLOOKUP($C111,'Booking Guest Information'!$B$21:$AD$170,I$8,FALSE),""),"")</f>
        <v/>
      </c>
      <c r="J111" s="6" t="str">
        <f>IF($C111&lt;&gt;"",IF(VLOOKUP($C111,'Booking Guest Information'!$B$21:$AD$170,J$8,FALSE)&lt;&gt;"",VLOOKUP($C111,'Booking Guest Information'!$B$21:$AD$170,J$8,FALSE),""),"")</f>
        <v/>
      </c>
      <c r="K111" s="81" t="str">
        <f>IF($C111&lt;&gt;"",IF(VLOOKUP($C111,'Booking Guest Information'!$B$21:$AD$170,K$8,FALSE)&lt;&gt;"",VLOOKUP($C111,'Booking Guest Information'!$B$21:$AD$170,K$8,FALSE),""),"")</f>
        <v/>
      </c>
      <c r="L111" s="8" t="str">
        <f>IF($C111&lt;&gt;"",IF(VLOOKUP($C111,'Booking Guest Information'!$B$21:$AD$170,L$8,FALSE)&lt;&gt;"",VLOOKUP($C111,'Booking Guest Information'!$B$21:$AD$170,L$8,FALSE),""),"")</f>
        <v/>
      </c>
      <c r="M111" s="81" t="str">
        <f>IF($C111&lt;&gt;"",IF(VLOOKUP($C111,'Booking Guest Information'!$B$21:$AD$170,M$8,FALSE)&lt;&gt;"",VLOOKUP($C111,'Booking Guest Information'!$B$21:$AD$170,M$8,FALSE),""),"")</f>
        <v/>
      </c>
      <c r="N111" s="6" t="str">
        <f>IF($C111&lt;&gt;"",IF(VLOOKUP($C111,'Booking Guest Information'!$B$21:$AD$170,N$8,FALSE)&lt;&gt;"",VLOOKUP($C111,'Booking Guest Information'!$B$21:$AD$170,N$8,FALSE),""),"")</f>
        <v/>
      </c>
      <c r="O111" s="6" t="str">
        <f>IF($C111&lt;&gt;"",IF(VLOOKUP($C111,'Booking Guest Information'!$B$21:$AD$170,O$8,FALSE)&lt;&gt;"",VLOOKUP($C111,'Booking Guest Information'!$B$21:$AD$170,O$8,FALSE),""),"")</f>
        <v/>
      </c>
      <c r="P111" s="6" t="str">
        <f>IF($C111&lt;&gt;"",IF(VLOOKUP($C111,'Booking Guest Information'!$B$21:$AD$170,P$8,FALSE)&lt;&gt;"",VLOOKUP($C111,'Booking Guest Information'!$B$21:$AD$170,P$8,FALSE),""),"")</f>
        <v/>
      </c>
      <c r="Q111" s="6" t="str">
        <f>IF($C111&lt;&gt;"",IF(VLOOKUP($C111,'Booking Guest Information'!$B$21:$AD$170,Q$8,FALSE)&lt;&gt;"",VLOOKUP($C111,'Booking Guest Information'!$B$21:$AD$170,Q$8,FALSE),""),"")</f>
        <v/>
      </c>
      <c r="R111" s="6" t="str">
        <f>IF($C111&lt;&gt;"",IF(VLOOKUP($C111,'Booking Guest Information'!$B$21:$AD$170,R$8,FALSE)&lt;&gt;"",VLOOKUP($C111,'Booking Guest Information'!$B$21:$AD$170,R$8,FALSE),""),"")</f>
        <v/>
      </c>
      <c r="S111" s="6" t="str">
        <f>IF($C111&lt;&gt;"",IF(VLOOKUP($C111,'Booking Guest Information'!$B$21:$AD$170,S$8,FALSE)&lt;&gt;"",VLOOKUP($C111,'Booking Guest Information'!$B$21:$AD$170,S$8,FALSE),""),"")</f>
        <v/>
      </c>
      <c r="T111" s="6" t="str">
        <f>IF($C111&lt;&gt;"",IF(VLOOKUP($C111,'Booking Guest Information'!$B$21:$AD$170,T$8,FALSE)&lt;&gt;"",VLOOKUP($C111,'Booking Guest Information'!$B$21:$AD$170,T$8,FALSE),""),"")</f>
        <v/>
      </c>
      <c r="U111" s="6" t="str">
        <f>IF($C111&lt;&gt;"",IF(VLOOKUP($C111,'Booking Guest Information'!$B$21:$AD$170,U$8,FALSE)&lt;&gt;"",VLOOKUP($C111,'Booking Guest Information'!$B$21:$AD$170,U$8,FALSE),""),"")</f>
        <v/>
      </c>
      <c r="V111" s="6" t="str">
        <f>IF($C111&lt;&gt;"",IF(VLOOKUP($C111,'Booking Guest Information'!$B$21:$AD$170,V$8,FALSE)&lt;&gt;"",VLOOKUP($C111,'Booking Guest Information'!$B$21:$AD$170,V$8,FALSE),""),"")</f>
        <v/>
      </c>
      <c r="W111" s="6" t="str">
        <f>IF($C111&lt;&gt;"",IF(VLOOKUP($C111,'Booking Guest Information'!$B$21:$AD$170,W$8,FALSE)&lt;&gt;"",VLOOKUP($C111,'Booking Guest Information'!$B$21:$AD$170,W$8,FALSE),""),"")</f>
        <v/>
      </c>
      <c r="X111" s="6" t="str">
        <f>IF($C111&lt;&gt;"",IF(VLOOKUP($C111,'Booking Guest Information'!$B$21:$AD$170,X$8,FALSE)&lt;&gt;"",VLOOKUP($C111,'Booking Guest Information'!$B$21:$AD$170,X$8,FALSE),""),"")</f>
        <v/>
      </c>
      <c r="Y111" s="6" t="str">
        <f>IF($C111&lt;&gt;"",IF(VLOOKUP($C111,'Booking Guest Information'!$B$21:$AD$170,Y$8,FALSE)&lt;&gt;"",VLOOKUP($C111,'Booking Guest Information'!$B$21:$AD$170,Y$8,FALSE),""),"")</f>
        <v/>
      </c>
      <c r="Z111" s="6" t="str">
        <f>IF($C111&lt;&gt;"",IF(VLOOKUP($C111,'Booking Guest Information'!$B$21:$AD$170,Z$8,FALSE)&lt;&gt;"",VLOOKUP($C111,'Booking Guest Information'!$B$21:$AD$170,Z$8,FALSE),""),"")</f>
        <v/>
      </c>
      <c r="AA111" s="6" t="str">
        <f>IF($C111&lt;&gt;"",IF(VLOOKUP($C111,'Booking Guest Information'!$B$21:$AD$170,AA$8,FALSE)&lt;&gt;"",VLOOKUP($C111,'Booking Guest Information'!$B$21:$AD$170,AA$8,FALSE),""),"")</f>
        <v/>
      </c>
      <c r="AB111" s="6" t="str">
        <f>IF($C111&lt;&gt;"",IF(VLOOKUP($C111,'Booking Guest Information'!$B$21:$AD$170,AB$8,FALSE)&lt;&gt;"",VLOOKUP($C111,'Booking Guest Information'!$B$21:$AD$170,AB$8,FALSE),""),"")</f>
        <v/>
      </c>
    </row>
    <row r="112" spans="3:28" x14ac:dyDescent="0.3">
      <c r="C112" s="140" t="str">
        <f t="shared" si="3"/>
        <v/>
      </c>
      <c r="D112" s="6" t="str">
        <f>IF($C112&lt;&gt;"",IF(VLOOKUP($C112,'Booking Guest Information'!$B$21:$AD$170,D$8,FALSE)&lt;&gt;"",VLOOKUP($C112,'Booking Guest Information'!$B$21:$AD$170,D$8,FALSE),""),"")</f>
        <v/>
      </c>
      <c r="E112" s="6" t="str">
        <f>IF($C112&lt;&gt;"",IF(VLOOKUP($C112,'Booking Guest Information'!$B$21:$AD$170,E$8,FALSE)&lt;&gt;"",VLOOKUP($C112,'Booking Guest Information'!$B$21:$AD$170,E$8,FALSE),""),"")</f>
        <v/>
      </c>
      <c r="F112" s="6" t="str">
        <f>IF($C112&lt;&gt;"",IF(VLOOKUP($C112,'Booking Guest Information'!$B$21:$AD$170,F$8,FALSE)&lt;&gt;"",VLOOKUP($C112,'Booking Guest Information'!$B$21:$AD$170,F$8,FALSE),""),"")</f>
        <v/>
      </c>
      <c r="G112" s="81" t="str">
        <f>IF($C112&lt;&gt;"",IF(VLOOKUP($C112,'Booking Guest Information'!$B$21:$AD$170,G$8,FALSE)&lt;&gt;"",VLOOKUP($C112,'Booking Guest Information'!$B$21:$AD$170,G$8,FALSE),""),"")</f>
        <v/>
      </c>
      <c r="H112" s="6" t="str">
        <f>IF($C112&lt;&gt;"",IF(VLOOKUP($C112,'Booking Guest Information'!$B$21:$AD$170,H$8,FALSE)&lt;&gt;"",VLOOKUP($C112,'Booking Guest Information'!$B$21:$AD$170,H$8,FALSE),""),"")</f>
        <v/>
      </c>
      <c r="I112" s="6" t="str">
        <f>IF($C112&lt;&gt;"",IF(VLOOKUP($C112,'Booking Guest Information'!$B$21:$AD$170,I$8,FALSE)&lt;&gt;"",VLOOKUP($C112,'Booking Guest Information'!$B$21:$AD$170,I$8,FALSE),""),"")</f>
        <v/>
      </c>
      <c r="J112" s="6" t="str">
        <f>IF($C112&lt;&gt;"",IF(VLOOKUP($C112,'Booking Guest Information'!$B$21:$AD$170,J$8,FALSE)&lt;&gt;"",VLOOKUP($C112,'Booking Guest Information'!$B$21:$AD$170,J$8,FALSE),""),"")</f>
        <v/>
      </c>
      <c r="K112" s="81" t="str">
        <f>IF($C112&lt;&gt;"",IF(VLOOKUP($C112,'Booking Guest Information'!$B$21:$AD$170,K$8,FALSE)&lt;&gt;"",VLOOKUP($C112,'Booking Guest Information'!$B$21:$AD$170,K$8,FALSE),""),"")</f>
        <v/>
      </c>
      <c r="L112" s="8" t="str">
        <f>IF($C112&lt;&gt;"",IF(VLOOKUP($C112,'Booking Guest Information'!$B$21:$AD$170,L$8,FALSE)&lt;&gt;"",VLOOKUP($C112,'Booking Guest Information'!$B$21:$AD$170,L$8,FALSE),""),"")</f>
        <v/>
      </c>
      <c r="M112" s="81" t="str">
        <f>IF($C112&lt;&gt;"",IF(VLOOKUP($C112,'Booking Guest Information'!$B$21:$AD$170,M$8,FALSE)&lt;&gt;"",VLOOKUP($C112,'Booking Guest Information'!$B$21:$AD$170,M$8,FALSE),""),"")</f>
        <v/>
      </c>
      <c r="N112" s="6" t="str">
        <f>IF($C112&lt;&gt;"",IF(VLOOKUP($C112,'Booking Guest Information'!$B$21:$AD$170,N$8,FALSE)&lt;&gt;"",VLOOKUP($C112,'Booking Guest Information'!$B$21:$AD$170,N$8,FALSE),""),"")</f>
        <v/>
      </c>
      <c r="O112" s="6" t="str">
        <f>IF($C112&lt;&gt;"",IF(VLOOKUP($C112,'Booking Guest Information'!$B$21:$AD$170,O$8,FALSE)&lt;&gt;"",VLOOKUP($C112,'Booking Guest Information'!$B$21:$AD$170,O$8,FALSE),""),"")</f>
        <v/>
      </c>
      <c r="P112" s="6" t="str">
        <f>IF($C112&lt;&gt;"",IF(VLOOKUP($C112,'Booking Guest Information'!$B$21:$AD$170,P$8,FALSE)&lt;&gt;"",VLOOKUP($C112,'Booking Guest Information'!$B$21:$AD$170,P$8,FALSE),""),"")</f>
        <v/>
      </c>
      <c r="Q112" s="6" t="str">
        <f>IF($C112&lt;&gt;"",IF(VLOOKUP($C112,'Booking Guest Information'!$B$21:$AD$170,Q$8,FALSE)&lt;&gt;"",VLOOKUP($C112,'Booking Guest Information'!$B$21:$AD$170,Q$8,FALSE),""),"")</f>
        <v/>
      </c>
      <c r="R112" s="6" t="str">
        <f>IF($C112&lt;&gt;"",IF(VLOOKUP($C112,'Booking Guest Information'!$B$21:$AD$170,R$8,FALSE)&lt;&gt;"",VLOOKUP($C112,'Booking Guest Information'!$B$21:$AD$170,R$8,FALSE),""),"")</f>
        <v/>
      </c>
      <c r="S112" s="6" t="str">
        <f>IF($C112&lt;&gt;"",IF(VLOOKUP($C112,'Booking Guest Information'!$B$21:$AD$170,S$8,FALSE)&lt;&gt;"",VLOOKUP($C112,'Booking Guest Information'!$B$21:$AD$170,S$8,FALSE),""),"")</f>
        <v/>
      </c>
      <c r="T112" s="6" t="str">
        <f>IF($C112&lt;&gt;"",IF(VLOOKUP($C112,'Booking Guest Information'!$B$21:$AD$170,T$8,FALSE)&lt;&gt;"",VLOOKUP($C112,'Booking Guest Information'!$B$21:$AD$170,T$8,FALSE),""),"")</f>
        <v/>
      </c>
      <c r="U112" s="6" t="str">
        <f>IF($C112&lt;&gt;"",IF(VLOOKUP($C112,'Booking Guest Information'!$B$21:$AD$170,U$8,FALSE)&lt;&gt;"",VLOOKUP($C112,'Booking Guest Information'!$B$21:$AD$170,U$8,FALSE),""),"")</f>
        <v/>
      </c>
      <c r="V112" s="6" t="str">
        <f>IF($C112&lt;&gt;"",IF(VLOOKUP($C112,'Booking Guest Information'!$B$21:$AD$170,V$8,FALSE)&lt;&gt;"",VLOOKUP($C112,'Booking Guest Information'!$B$21:$AD$170,V$8,FALSE),""),"")</f>
        <v/>
      </c>
      <c r="W112" s="6" t="str">
        <f>IF($C112&lt;&gt;"",IF(VLOOKUP($C112,'Booking Guest Information'!$B$21:$AD$170,W$8,FALSE)&lt;&gt;"",VLOOKUP($C112,'Booking Guest Information'!$B$21:$AD$170,W$8,FALSE),""),"")</f>
        <v/>
      </c>
      <c r="X112" s="6" t="str">
        <f>IF($C112&lt;&gt;"",IF(VLOOKUP($C112,'Booking Guest Information'!$B$21:$AD$170,X$8,FALSE)&lt;&gt;"",VLOOKUP($C112,'Booking Guest Information'!$B$21:$AD$170,X$8,FALSE),""),"")</f>
        <v/>
      </c>
      <c r="Y112" s="6" t="str">
        <f>IF($C112&lt;&gt;"",IF(VLOOKUP($C112,'Booking Guest Information'!$B$21:$AD$170,Y$8,FALSE)&lt;&gt;"",VLOOKUP($C112,'Booking Guest Information'!$B$21:$AD$170,Y$8,FALSE),""),"")</f>
        <v/>
      </c>
      <c r="Z112" s="6" t="str">
        <f>IF($C112&lt;&gt;"",IF(VLOOKUP($C112,'Booking Guest Information'!$B$21:$AD$170,Z$8,FALSE)&lt;&gt;"",VLOOKUP($C112,'Booking Guest Information'!$B$21:$AD$170,Z$8,FALSE),""),"")</f>
        <v/>
      </c>
      <c r="AA112" s="6" t="str">
        <f>IF($C112&lt;&gt;"",IF(VLOOKUP($C112,'Booking Guest Information'!$B$21:$AD$170,AA$8,FALSE)&lt;&gt;"",VLOOKUP($C112,'Booking Guest Information'!$B$21:$AD$170,AA$8,FALSE),""),"")</f>
        <v/>
      </c>
      <c r="AB112" s="6" t="str">
        <f>IF($C112&lt;&gt;"",IF(VLOOKUP($C112,'Booking Guest Information'!$B$21:$AD$170,AB$8,FALSE)&lt;&gt;"",VLOOKUP($C112,'Booking Guest Information'!$B$21:$AD$170,AB$8,FALSE),""),"")</f>
        <v/>
      </c>
    </row>
    <row r="113" spans="3:28" x14ac:dyDescent="0.3">
      <c r="C113" s="140" t="str">
        <f t="shared" si="3"/>
        <v/>
      </c>
      <c r="D113" s="6" t="str">
        <f>IF($C113&lt;&gt;"",IF(VLOOKUP($C113,'Booking Guest Information'!$B$21:$AD$170,D$8,FALSE)&lt;&gt;"",VLOOKUP($C113,'Booking Guest Information'!$B$21:$AD$170,D$8,FALSE),""),"")</f>
        <v/>
      </c>
      <c r="E113" s="6" t="str">
        <f>IF($C113&lt;&gt;"",IF(VLOOKUP($C113,'Booking Guest Information'!$B$21:$AD$170,E$8,FALSE)&lt;&gt;"",VLOOKUP($C113,'Booking Guest Information'!$B$21:$AD$170,E$8,FALSE),""),"")</f>
        <v/>
      </c>
      <c r="F113" s="6" t="str">
        <f>IF($C113&lt;&gt;"",IF(VLOOKUP($C113,'Booking Guest Information'!$B$21:$AD$170,F$8,FALSE)&lt;&gt;"",VLOOKUP($C113,'Booking Guest Information'!$B$21:$AD$170,F$8,FALSE),""),"")</f>
        <v/>
      </c>
      <c r="G113" s="81" t="str">
        <f>IF($C113&lt;&gt;"",IF(VLOOKUP($C113,'Booking Guest Information'!$B$21:$AD$170,G$8,FALSE)&lt;&gt;"",VLOOKUP($C113,'Booking Guest Information'!$B$21:$AD$170,G$8,FALSE),""),"")</f>
        <v/>
      </c>
      <c r="H113" s="6" t="str">
        <f>IF($C113&lt;&gt;"",IF(VLOOKUP($C113,'Booking Guest Information'!$B$21:$AD$170,H$8,FALSE)&lt;&gt;"",VLOOKUP($C113,'Booking Guest Information'!$B$21:$AD$170,H$8,FALSE),""),"")</f>
        <v/>
      </c>
      <c r="I113" s="6" t="str">
        <f>IF($C113&lt;&gt;"",IF(VLOOKUP($C113,'Booking Guest Information'!$B$21:$AD$170,I$8,FALSE)&lt;&gt;"",VLOOKUP($C113,'Booking Guest Information'!$B$21:$AD$170,I$8,FALSE),""),"")</f>
        <v/>
      </c>
      <c r="J113" s="6" t="str">
        <f>IF($C113&lt;&gt;"",IF(VLOOKUP($C113,'Booking Guest Information'!$B$21:$AD$170,J$8,FALSE)&lt;&gt;"",VLOOKUP($C113,'Booking Guest Information'!$B$21:$AD$170,J$8,FALSE),""),"")</f>
        <v/>
      </c>
      <c r="K113" s="81" t="str">
        <f>IF($C113&lt;&gt;"",IF(VLOOKUP($C113,'Booking Guest Information'!$B$21:$AD$170,K$8,FALSE)&lt;&gt;"",VLOOKUP($C113,'Booking Guest Information'!$B$21:$AD$170,K$8,FALSE),""),"")</f>
        <v/>
      </c>
      <c r="L113" s="8" t="str">
        <f>IF($C113&lt;&gt;"",IF(VLOOKUP($C113,'Booking Guest Information'!$B$21:$AD$170,L$8,FALSE)&lt;&gt;"",VLOOKUP($C113,'Booking Guest Information'!$B$21:$AD$170,L$8,FALSE),""),"")</f>
        <v/>
      </c>
      <c r="M113" s="81" t="str">
        <f>IF($C113&lt;&gt;"",IF(VLOOKUP($C113,'Booking Guest Information'!$B$21:$AD$170,M$8,FALSE)&lt;&gt;"",VLOOKUP($C113,'Booking Guest Information'!$B$21:$AD$170,M$8,FALSE),""),"")</f>
        <v/>
      </c>
      <c r="N113" s="6" t="str">
        <f>IF($C113&lt;&gt;"",IF(VLOOKUP($C113,'Booking Guest Information'!$B$21:$AD$170,N$8,FALSE)&lt;&gt;"",VLOOKUP($C113,'Booking Guest Information'!$B$21:$AD$170,N$8,FALSE),""),"")</f>
        <v/>
      </c>
      <c r="O113" s="6" t="str">
        <f>IF($C113&lt;&gt;"",IF(VLOOKUP($C113,'Booking Guest Information'!$B$21:$AD$170,O$8,FALSE)&lt;&gt;"",VLOOKUP($C113,'Booking Guest Information'!$B$21:$AD$170,O$8,FALSE),""),"")</f>
        <v/>
      </c>
      <c r="P113" s="6" t="str">
        <f>IF($C113&lt;&gt;"",IF(VLOOKUP($C113,'Booking Guest Information'!$B$21:$AD$170,P$8,FALSE)&lt;&gt;"",VLOOKUP($C113,'Booking Guest Information'!$B$21:$AD$170,P$8,FALSE),""),"")</f>
        <v/>
      </c>
      <c r="Q113" s="6" t="str">
        <f>IF($C113&lt;&gt;"",IF(VLOOKUP($C113,'Booking Guest Information'!$B$21:$AD$170,Q$8,FALSE)&lt;&gt;"",VLOOKUP($C113,'Booking Guest Information'!$B$21:$AD$170,Q$8,FALSE),""),"")</f>
        <v/>
      </c>
      <c r="R113" s="6" t="str">
        <f>IF($C113&lt;&gt;"",IF(VLOOKUP($C113,'Booking Guest Information'!$B$21:$AD$170,R$8,FALSE)&lt;&gt;"",VLOOKUP($C113,'Booking Guest Information'!$B$21:$AD$170,R$8,FALSE),""),"")</f>
        <v/>
      </c>
      <c r="S113" s="6" t="str">
        <f>IF($C113&lt;&gt;"",IF(VLOOKUP($C113,'Booking Guest Information'!$B$21:$AD$170,S$8,FALSE)&lt;&gt;"",VLOOKUP($C113,'Booking Guest Information'!$B$21:$AD$170,S$8,FALSE),""),"")</f>
        <v/>
      </c>
      <c r="T113" s="6" t="str">
        <f>IF($C113&lt;&gt;"",IF(VLOOKUP($C113,'Booking Guest Information'!$B$21:$AD$170,T$8,FALSE)&lt;&gt;"",VLOOKUP($C113,'Booking Guest Information'!$B$21:$AD$170,T$8,FALSE),""),"")</f>
        <v/>
      </c>
      <c r="U113" s="6" t="str">
        <f>IF($C113&lt;&gt;"",IF(VLOOKUP($C113,'Booking Guest Information'!$B$21:$AD$170,U$8,FALSE)&lt;&gt;"",VLOOKUP($C113,'Booking Guest Information'!$B$21:$AD$170,U$8,FALSE),""),"")</f>
        <v/>
      </c>
      <c r="V113" s="6" t="str">
        <f>IF($C113&lt;&gt;"",IF(VLOOKUP($C113,'Booking Guest Information'!$B$21:$AD$170,V$8,FALSE)&lt;&gt;"",VLOOKUP($C113,'Booking Guest Information'!$B$21:$AD$170,V$8,FALSE),""),"")</f>
        <v/>
      </c>
      <c r="W113" s="6" t="str">
        <f>IF($C113&lt;&gt;"",IF(VLOOKUP($C113,'Booking Guest Information'!$B$21:$AD$170,W$8,FALSE)&lt;&gt;"",VLOOKUP($C113,'Booking Guest Information'!$B$21:$AD$170,W$8,FALSE),""),"")</f>
        <v/>
      </c>
      <c r="X113" s="6" t="str">
        <f>IF($C113&lt;&gt;"",IF(VLOOKUP($C113,'Booking Guest Information'!$B$21:$AD$170,X$8,FALSE)&lt;&gt;"",VLOOKUP($C113,'Booking Guest Information'!$B$21:$AD$170,X$8,FALSE),""),"")</f>
        <v/>
      </c>
      <c r="Y113" s="6" t="str">
        <f>IF($C113&lt;&gt;"",IF(VLOOKUP($C113,'Booking Guest Information'!$B$21:$AD$170,Y$8,FALSE)&lt;&gt;"",VLOOKUP($C113,'Booking Guest Information'!$B$21:$AD$170,Y$8,FALSE),""),"")</f>
        <v/>
      </c>
      <c r="Z113" s="6" t="str">
        <f>IF($C113&lt;&gt;"",IF(VLOOKUP($C113,'Booking Guest Information'!$B$21:$AD$170,Z$8,FALSE)&lt;&gt;"",VLOOKUP($C113,'Booking Guest Information'!$B$21:$AD$170,Z$8,FALSE),""),"")</f>
        <v/>
      </c>
      <c r="AA113" s="6" t="str">
        <f>IF($C113&lt;&gt;"",IF(VLOOKUP($C113,'Booking Guest Information'!$B$21:$AD$170,AA$8,FALSE)&lt;&gt;"",VLOOKUP($C113,'Booking Guest Information'!$B$21:$AD$170,AA$8,FALSE),""),"")</f>
        <v/>
      </c>
      <c r="AB113" s="6" t="str">
        <f>IF($C113&lt;&gt;"",IF(VLOOKUP($C113,'Booking Guest Information'!$B$21:$AD$170,AB$8,FALSE)&lt;&gt;"",VLOOKUP($C113,'Booking Guest Information'!$B$21:$AD$170,AB$8,FALSE),""),"")</f>
        <v/>
      </c>
    </row>
    <row r="114" spans="3:28" x14ac:dyDescent="0.3">
      <c r="C114" s="140" t="str">
        <f t="shared" si="3"/>
        <v/>
      </c>
      <c r="D114" s="6" t="str">
        <f>IF($C114&lt;&gt;"",IF(VLOOKUP($C114,'Booking Guest Information'!$B$21:$AD$170,D$8,FALSE)&lt;&gt;"",VLOOKUP($C114,'Booking Guest Information'!$B$21:$AD$170,D$8,FALSE),""),"")</f>
        <v/>
      </c>
      <c r="E114" s="6" t="str">
        <f>IF($C114&lt;&gt;"",IF(VLOOKUP($C114,'Booking Guest Information'!$B$21:$AD$170,E$8,FALSE)&lt;&gt;"",VLOOKUP($C114,'Booking Guest Information'!$B$21:$AD$170,E$8,FALSE),""),"")</f>
        <v/>
      </c>
      <c r="F114" s="6" t="str">
        <f>IF($C114&lt;&gt;"",IF(VLOOKUP($C114,'Booking Guest Information'!$B$21:$AD$170,F$8,FALSE)&lt;&gt;"",VLOOKUP($C114,'Booking Guest Information'!$B$21:$AD$170,F$8,FALSE),""),"")</f>
        <v/>
      </c>
      <c r="G114" s="81" t="str">
        <f>IF($C114&lt;&gt;"",IF(VLOOKUP($C114,'Booking Guest Information'!$B$21:$AD$170,G$8,FALSE)&lt;&gt;"",VLOOKUP($C114,'Booking Guest Information'!$B$21:$AD$170,G$8,FALSE),""),"")</f>
        <v/>
      </c>
      <c r="H114" s="6" t="str">
        <f>IF($C114&lt;&gt;"",IF(VLOOKUP($C114,'Booking Guest Information'!$B$21:$AD$170,H$8,FALSE)&lt;&gt;"",VLOOKUP($C114,'Booking Guest Information'!$B$21:$AD$170,H$8,FALSE),""),"")</f>
        <v/>
      </c>
      <c r="I114" s="6" t="str">
        <f>IF($C114&lt;&gt;"",IF(VLOOKUP($C114,'Booking Guest Information'!$B$21:$AD$170,I$8,FALSE)&lt;&gt;"",VLOOKUP($C114,'Booking Guest Information'!$B$21:$AD$170,I$8,FALSE),""),"")</f>
        <v/>
      </c>
      <c r="J114" s="6" t="str">
        <f>IF($C114&lt;&gt;"",IF(VLOOKUP($C114,'Booking Guest Information'!$B$21:$AD$170,J$8,FALSE)&lt;&gt;"",VLOOKUP($C114,'Booking Guest Information'!$B$21:$AD$170,J$8,FALSE),""),"")</f>
        <v/>
      </c>
      <c r="K114" s="81" t="str">
        <f>IF($C114&lt;&gt;"",IF(VLOOKUP($C114,'Booking Guest Information'!$B$21:$AD$170,K$8,FALSE)&lt;&gt;"",VLOOKUP($C114,'Booking Guest Information'!$B$21:$AD$170,K$8,FALSE),""),"")</f>
        <v/>
      </c>
      <c r="L114" s="8" t="str">
        <f>IF($C114&lt;&gt;"",IF(VLOOKUP($C114,'Booking Guest Information'!$B$21:$AD$170,L$8,FALSE)&lt;&gt;"",VLOOKUP($C114,'Booking Guest Information'!$B$21:$AD$170,L$8,FALSE),""),"")</f>
        <v/>
      </c>
      <c r="M114" s="81" t="str">
        <f>IF($C114&lt;&gt;"",IF(VLOOKUP($C114,'Booking Guest Information'!$B$21:$AD$170,M$8,FALSE)&lt;&gt;"",VLOOKUP($C114,'Booking Guest Information'!$B$21:$AD$170,M$8,FALSE),""),"")</f>
        <v/>
      </c>
      <c r="N114" s="6" t="str">
        <f>IF($C114&lt;&gt;"",IF(VLOOKUP($C114,'Booking Guest Information'!$B$21:$AD$170,N$8,FALSE)&lt;&gt;"",VLOOKUP($C114,'Booking Guest Information'!$B$21:$AD$170,N$8,FALSE),""),"")</f>
        <v/>
      </c>
      <c r="O114" s="6" t="str">
        <f>IF($C114&lt;&gt;"",IF(VLOOKUP($C114,'Booking Guest Information'!$B$21:$AD$170,O$8,FALSE)&lt;&gt;"",VLOOKUP($C114,'Booking Guest Information'!$B$21:$AD$170,O$8,FALSE),""),"")</f>
        <v/>
      </c>
      <c r="P114" s="6" t="str">
        <f>IF($C114&lt;&gt;"",IF(VLOOKUP($C114,'Booking Guest Information'!$B$21:$AD$170,P$8,FALSE)&lt;&gt;"",VLOOKUP($C114,'Booking Guest Information'!$B$21:$AD$170,P$8,FALSE),""),"")</f>
        <v/>
      </c>
      <c r="Q114" s="6" t="str">
        <f>IF($C114&lt;&gt;"",IF(VLOOKUP($C114,'Booking Guest Information'!$B$21:$AD$170,Q$8,FALSE)&lt;&gt;"",VLOOKUP($C114,'Booking Guest Information'!$B$21:$AD$170,Q$8,FALSE),""),"")</f>
        <v/>
      </c>
      <c r="R114" s="6" t="str">
        <f>IF($C114&lt;&gt;"",IF(VLOOKUP($C114,'Booking Guest Information'!$B$21:$AD$170,R$8,FALSE)&lt;&gt;"",VLOOKUP($C114,'Booking Guest Information'!$B$21:$AD$170,R$8,FALSE),""),"")</f>
        <v/>
      </c>
      <c r="S114" s="6" t="str">
        <f>IF($C114&lt;&gt;"",IF(VLOOKUP($C114,'Booking Guest Information'!$B$21:$AD$170,S$8,FALSE)&lt;&gt;"",VLOOKUP($C114,'Booking Guest Information'!$B$21:$AD$170,S$8,FALSE),""),"")</f>
        <v/>
      </c>
      <c r="T114" s="6" t="str">
        <f>IF($C114&lt;&gt;"",IF(VLOOKUP($C114,'Booking Guest Information'!$B$21:$AD$170,T$8,FALSE)&lt;&gt;"",VLOOKUP($C114,'Booking Guest Information'!$B$21:$AD$170,T$8,FALSE),""),"")</f>
        <v/>
      </c>
      <c r="U114" s="6" t="str">
        <f>IF($C114&lt;&gt;"",IF(VLOOKUP($C114,'Booking Guest Information'!$B$21:$AD$170,U$8,FALSE)&lt;&gt;"",VLOOKUP($C114,'Booking Guest Information'!$B$21:$AD$170,U$8,FALSE),""),"")</f>
        <v/>
      </c>
      <c r="V114" s="6" t="str">
        <f>IF($C114&lt;&gt;"",IF(VLOOKUP($C114,'Booking Guest Information'!$B$21:$AD$170,V$8,FALSE)&lt;&gt;"",VLOOKUP($C114,'Booking Guest Information'!$B$21:$AD$170,V$8,FALSE),""),"")</f>
        <v/>
      </c>
      <c r="W114" s="6" t="str">
        <f>IF($C114&lt;&gt;"",IF(VLOOKUP($C114,'Booking Guest Information'!$B$21:$AD$170,W$8,FALSE)&lt;&gt;"",VLOOKUP($C114,'Booking Guest Information'!$B$21:$AD$170,W$8,FALSE),""),"")</f>
        <v/>
      </c>
      <c r="X114" s="6" t="str">
        <f>IF($C114&lt;&gt;"",IF(VLOOKUP($C114,'Booking Guest Information'!$B$21:$AD$170,X$8,FALSE)&lt;&gt;"",VLOOKUP($C114,'Booking Guest Information'!$B$21:$AD$170,X$8,FALSE),""),"")</f>
        <v/>
      </c>
      <c r="Y114" s="6" t="str">
        <f>IF($C114&lt;&gt;"",IF(VLOOKUP($C114,'Booking Guest Information'!$B$21:$AD$170,Y$8,FALSE)&lt;&gt;"",VLOOKUP($C114,'Booking Guest Information'!$B$21:$AD$170,Y$8,FALSE),""),"")</f>
        <v/>
      </c>
      <c r="Z114" s="6" t="str">
        <f>IF($C114&lt;&gt;"",IF(VLOOKUP($C114,'Booking Guest Information'!$B$21:$AD$170,Z$8,FALSE)&lt;&gt;"",VLOOKUP($C114,'Booking Guest Information'!$B$21:$AD$170,Z$8,FALSE),""),"")</f>
        <v/>
      </c>
      <c r="AA114" s="6" t="str">
        <f>IF($C114&lt;&gt;"",IF(VLOOKUP($C114,'Booking Guest Information'!$B$21:$AD$170,AA$8,FALSE)&lt;&gt;"",VLOOKUP($C114,'Booking Guest Information'!$B$21:$AD$170,AA$8,FALSE),""),"")</f>
        <v/>
      </c>
      <c r="AB114" s="6" t="str">
        <f>IF($C114&lt;&gt;"",IF(VLOOKUP($C114,'Booking Guest Information'!$B$21:$AD$170,AB$8,FALSE)&lt;&gt;"",VLOOKUP($C114,'Booking Guest Information'!$B$21:$AD$170,AB$8,FALSE),""),"")</f>
        <v/>
      </c>
    </row>
    <row r="115" spans="3:28" x14ac:dyDescent="0.3">
      <c r="C115" s="140" t="str">
        <f t="shared" si="3"/>
        <v/>
      </c>
      <c r="D115" s="6" t="str">
        <f>IF($C115&lt;&gt;"",IF(VLOOKUP($C115,'Booking Guest Information'!$B$21:$AD$170,D$8,FALSE)&lt;&gt;"",VLOOKUP($C115,'Booking Guest Information'!$B$21:$AD$170,D$8,FALSE),""),"")</f>
        <v/>
      </c>
      <c r="E115" s="6" t="str">
        <f>IF($C115&lt;&gt;"",IF(VLOOKUP($C115,'Booking Guest Information'!$B$21:$AD$170,E$8,FALSE)&lt;&gt;"",VLOOKUP($C115,'Booking Guest Information'!$B$21:$AD$170,E$8,FALSE),""),"")</f>
        <v/>
      </c>
      <c r="F115" s="6" t="str">
        <f>IF($C115&lt;&gt;"",IF(VLOOKUP($C115,'Booking Guest Information'!$B$21:$AD$170,F$8,FALSE)&lt;&gt;"",VLOOKUP($C115,'Booking Guest Information'!$B$21:$AD$170,F$8,FALSE),""),"")</f>
        <v/>
      </c>
      <c r="G115" s="81" t="str">
        <f>IF($C115&lt;&gt;"",IF(VLOOKUP($C115,'Booking Guest Information'!$B$21:$AD$170,G$8,FALSE)&lt;&gt;"",VLOOKUP($C115,'Booking Guest Information'!$B$21:$AD$170,G$8,FALSE),""),"")</f>
        <v/>
      </c>
      <c r="H115" s="6" t="str">
        <f>IF($C115&lt;&gt;"",IF(VLOOKUP($C115,'Booking Guest Information'!$B$21:$AD$170,H$8,FALSE)&lt;&gt;"",VLOOKUP($C115,'Booking Guest Information'!$B$21:$AD$170,H$8,FALSE),""),"")</f>
        <v/>
      </c>
      <c r="I115" s="6" t="str">
        <f>IF($C115&lt;&gt;"",IF(VLOOKUP($C115,'Booking Guest Information'!$B$21:$AD$170,I$8,FALSE)&lt;&gt;"",VLOOKUP($C115,'Booking Guest Information'!$B$21:$AD$170,I$8,FALSE),""),"")</f>
        <v/>
      </c>
      <c r="J115" s="6" t="str">
        <f>IF($C115&lt;&gt;"",IF(VLOOKUP($C115,'Booking Guest Information'!$B$21:$AD$170,J$8,FALSE)&lt;&gt;"",VLOOKUP($C115,'Booking Guest Information'!$B$21:$AD$170,J$8,FALSE),""),"")</f>
        <v/>
      </c>
      <c r="K115" s="81" t="str">
        <f>IF($C115&lt;&gt;"",IF(VLOOKUP($C115,'Booking Guest Information'!$B$21:$AD$170,K$8,FALSE)&lt;&gt;"",VLOOKUP($C115,'Booking Guest Information'!$B$21:$AD$170,K$8,FALSE),""),"")</f>
        <v/>
      </c>
      <c r="L115" s="8" t="str">
        <f>IF($C115&lt;&gt;"",IF(VLOOKUP($C115,'Booking Guest Information'!$B$21:$AD$170,L$8,FALSE)&lt;&gt;"",VLOOKUP($C115,'Booking Guest Information'!$B$21:$AD$170,L$8,FALSE),""),"")</f>
        <v/>
      </c>
      <c r="M115" s="81" t="str">
        <f>IF($C115&lt;&gt;"",IF(VLOOKUP($C115,'Booking Guest Information'!$B$21:$AD$170,M$8,FALSE)&lt;&gt;"",VLOOKUP($C115,'Booking Guest Information'!$B$21:$AD$170,M$8,FALSE),""),"")</f>
        <v/>
      </c>
      <c r="N115" s="6" t="str">
        <f>IF($C115&lt;&gt;"",IF(VLOOKUP($C115,'Booking Guest Information'!$B$21:$AD$170,N$8,FALSE)&lt;&gt;"",VLOOKUP($C115,'Booking Guest Information'!$B$21:$AD$170,N$8,FALSE),""),"")</f>
        <v/>
      </c>
      <c r="O115" s="6" t="str">
        <f>IF($C115&lt;&gt;"",IF(VLOOKUP($C115,'Booking Guest Information'!$B$21:$AD$170,O$8,FALSE)&lt;&gt;"",VLOOKUP($C115,'Booking Guest Information'!$B$21:$AD$170,O$8,FALSE),""),"")</f>
        <v/>
      </c>
      <c r="P115" s="6" t="str">
        <f>IF($C115&lt;&gt;"",IF(VLOOKUP($C115,'Booking Guest Information'!$B$21:$AD$170,P$8,FALSE)&lt;&gt;"",VLOOKUP($C115,'Booking Guest Information'!$B$21:$AD$170,P$8,FALSE),""),"")</f>
        <v/>
      </c>
      <c r="Q115" s="6" t="str">
        <f>IF($C115&lt;&gt;"",IF(VLOOKUP($C115,'Booking Guest Information'!$B$21:$AD$170,Q$8,FALSE)&lt;&gt;"",VLOOKUP($C115,'Booking Guest Information'!$B$21:$AD$170,Q$8,FALSE),""),"")</f>
        <v/>
      </c>
      <c r="R115" s="6" t="str">
        <f>IF($C115&lt;&gt;"",IF(VLOOKUP($C115,'Booking Guest Information'!$B$21:$AD$170,R$8,FALSE)&lt;&gt;"",VLOOKUP($C115,'Booking Guest Information'!$B$21:$AD$170,R$8,FALSE),""),"")</f>
        <v/>
      </c>
      <c r="S115" s="6" t="str">
        <f>IF($C115&lt;&gt;"",IF(VLOOKUP($C115,'Booking Guest Information'!$B$21:$AD$170,S$8,FALSE)&lt;&gt;"",VLOOKUP($C115,'Booking Guest Information'!$B$21:$AD$170,S$8,FALSE),""),"")</f>
        <v/>
      </c>
      <c r="T115" s="6" t="str">
        <f>IF($C115&lt;&gt;"",IF(VLOOKUP($C115,'Booking Guest Information'!$B$21:$AD$170,T$8,FALSE)&lt;&gt;"",VLOOKUP($C115,'Booking Guest Information'!$B$21:$AD$170,T$8,FALSE),""),"")</f>
        <v/>
      </c>
      <c r="U115" s="6" t="str">
        <f>IF($C115&lt;&gt;"",IF(VLOOKUP($C115,'Booking Guest Information'!$B$21:$AD$170,U$8,FALSE)&lt;&gt;"",VLOOKUP($C115,'Booking Guest Information'!$B$21:$AD$170,U$8,FALSE),""),"")</f>
        <v/>
      </c>
      <c r="V115" s="6" t="str">
        <f>IF($C115&lt;&gt;"",IF(VLOOKUP($C115,'Booking Guest Information'!$B$21:$AD$170,V$8,FALSE)&lt;&gt;"",VLOOKUP($C115,'Booking Guest Information'!$B$21:$AD$170,V$8,FALSE),""),"")</f>
        <v/>
      </c>
      <c r="W115" s="6" t="str">
        <f>IF($C115&lt;&gt;"",IF(VLOOKUP($C115,'Booking Guest Information'!$B$21:$AD$170,W$8,FALSE)&lt;&gt;"",VLOOKUP($C115,'Booking Guest Information'!$B$21:$AD$170,W$8,FALSE),""),"")</f>
        <v/>
      </c>
      <c r="X115" s="6" t="str">
        <f>IF($C115&lt;&gt;"",IF(VLOOKUP($C115,'Booking Guest Information'!$B$21:$AD$170,X$8,FALSE)&lt;&gt;"",VLOOKUP($C115,'Booking Guest Information'!$B$21:$AD$170,X$8,FALSE),""),"")</f>
        <v/>
      </c>
      <c r="Y115" s="6" t="str">
        <f>IF($C115&lt;&gt;"",IF(VLOOKUP($C115,'Booking Guest Information'!$B$21:$AD$170,Y$8,FALSE)&lt;&gt;"",VLOOKUP($C115,'Booking Guest Information'!$B$21:$AD$170,Y$8,FALSE),""),"")</f>
        <v/>
      </c>
      <c r="Z115" s="6" t="str">
        <f>IF($C115&lt;&gt;"",IF(VLOOKUP($C115,'Booking Guest Information'!$B$21:$AD$170,Z$8,FALSE)&lt;&gt;"",VLOOKUP($C115,'Booking Guest Information'!$B$21:$AD$170,Z$8,FALSE),""),"")</f>
        <v/>
      </c>
      <c r="AA115" s="6" t="str">
        <f>IF($C115&lt;&gt;"",IF(VLOOKUP($C115,'Booking Guest Information'!$B$21:$AD$170,AA$8,FALSE)&lt;&gt;"",VLOOKUP($C115,'Booking Guest Information'!$B$21:$AD$170,AA$8,FALSE),""),"")</f>
        <v/>
      </c>
      <c r="AB115" s="6" t="str">
        <f>IF($C115&lt;&gt;"",IF(VLOOKUP($C115,'Booking Guest Information'!$B$21:$AD$170,AB$8,FALSE)&lt;&gt;"",VLOOKUP($C115,'Booking Guest Information'!$B$21:$AD$170,AB$8,FALSE),""),"")</f>
        <v/>
      </c>
    </row>
    <row r="116" spans="3:28" x14ac:dyDescent="0.3">
      <c r="C116" s="140" t="str">
        <f t="shared" si="3"/>
        <v/>
      </c>
      <c r="D116" s="6" t="str">
        <f>IF($C116&lt;&gt;"",IF(VLOOKUP($C116,'Booking Guest Information'!$B$21:$AD$170,D$8,FALSE)&lt;&gt;"",VLOOKUP($C116,'Booking Guest Information'!$B$21:$AD$170,D$8,FALSE),""),"")</f>
        <v/>
      </c>
      <c r="E116" s="6" t="str">
        <f>IF($C116&lt;&gt;"",IF(VLOOKUP($C116,'Booking Guest Information'!$B$21:$AD$170,E$8,FALSE)&lt;&gt;"",VLOOKUP($C116,'Booking Guest Information'!$B$21:$AD$170,E$8,FALSE),""),"")</f>
        <v/>
      </c>
      <c r="F116" s="6" t="str">
        <f>IF($C116&lt;&gt;"",IF(VLOOKUP($C116,'Booking Guest Information'!$B$21:$AD$170,F$8,FALSE)&lt;&gt;"",VLOOKUP($C116,'Booking Guest Information'!$B$21:$AD$170,F$8,FALSE),""),"")</f>
        <v/>
      </c>
      <c r="G116" s="81" t="str">
        <f>IF($C116&lt;&gt;"",IF(VLOOKUP($C116,'Booking Guest Information'!$B$21:$AD$170,G$8,FALSE)&lt;&gt;"",VLOOKUP($C116,'Booking Guest Information'!$B$21:$AD$170,G$8,FALSE),""),"")</f>
        <v/>
      </c>
      <c r="H116" s="6" t="str">
        <f>IF($C116&lt;&gt;"",IF(VLOOKUP($C116,'Booking Guest Information'!$B$21:$AD$170,H$8,FALSE)&lt;&gt;"",VLOOKUP($C116,'Booking Guest Information'!$B$21:$AD$170,H$8,FALSE),""),"")</f>
        <v/>
      </c>
      <c r="I116" s="6" t="str">
        <f>IF($C116&lt;&gt;"",IF(VLOOKUP($C116,'Booking Guest Information'!$B$21:$AD$170,I$8,FALSE)&lt;&gt;"",VLOOKUP($C116,'Booking Guest Information'!$B$21:$AD$170,I$8,FALSE),""),"")</f>
        <v/>
      </c>
      <c r="J116" s="6" t="str">
        <f>IF($C116&lt;&gt;"",IF(VLOOKUP($C116,'Booking Guest Information'!$B$21:$AD$170,J$8,FALSE)&lt;&gt;"",VLOOKUP($C116,'Booking Guest Information'!$B$21:$AD$170,J$8,FALSE),""),"")</f>
        <v/>
      </c>
      <c r="K116" s="81" t="str">
        <f>IF($C116&lt;&gt;"",IF(VLOOKUP($C116,'Booking Guest Information'!$B$21:$AD$170,K$8,FALSE)&lt;&gt;"",VLOOKUP($C116,'Booking Guest Information'!$B$21:$AD$170,K$8,FALSE),""),"")</f>
        <v/>
      </c>
      <c r="L116" s="8" t="str">
        <f>IF($C116&lt;&gt;"",IF(VLOOKUP($C116,'Booking Guest Information'!$B$21:$AD$170,L$8,FALSE)&lt;&gt;"",VLOOKUP($C116,'Booking Guest Information'!$B$21:$AD$170,L$8,FALSE),""),"")</f>
        <v/>
      </c>
      <c r="M116" s="81" t="str">
        <f>IF($C116&lt;&gt;"",IF(VLOOKUP($C116,'Booking Guest Information'!$B$21:$AD$170,M$8,FALSE)&lt;&gt;"",VLOOKUP($C116,'Booking Guest Information'!$B$21:$AD$170,M$8,FALSE),""),"")</f>
        <v/>
      </c>
      <c r="N116" s="6" t="str">
        <f>IF($C116&lt;&gt;"",IF(VLOOKUP($C116,'Booking Guest Information'!$B$21:$AD$170,N$8,FALSE)&lt;&gt;"",VLOOKUP($C116,'Booking Guest Information'!$B$21:$AD$170,N$8,FALSE),""),"")</f>
        <v/>
      </c>
      <c r="O116" s="6" t="str">
        <f>IF($C116&lt;&gt;"",IF(VLOOKUP($C116,'Booking Guest Information'!$B$21:$AD$170,O$8,FALSE)&lt;&gt;"",VLOOKUP($C116,'Booking Guest Information'!$B$21:$AD$170,O$8,FALSE),""),"")</f>
        <v/>
      </c>
      <c r="P116" s="6" t="str">
        <f>IF($C116&lt;&gt;"",IF(VLOOKUP($C116,'Booking Guest Information'!$B$21:$AD$170,P$8,FALSE)&lt;&gt;"",VLOOKUP($C116,'Booking Guest Information'!$B$21:$AD$170,P$8,FALSE),""),"")</f>
        <v/>
      </c>
      <c r="Q116" s="6" t="str">
        <f>IF($C116&lt;&gt;"",IF(VLOOKUP($C116,'Booking Guest Information'!$B$21:$AD$170,Q$8,FALSE)&lt;&gt;"",VLOOKUP($C116,'Booking Guest Information'!$B$21:$AD$170,Q$8,FALSE),""),"")</f>
        <v/>
      </c>
      <c r="R116" s="6" t="str">
        <f>IF($C116&lt;&gt;"",IF(VLOOKUP($C116,'Booking Guest Information'!$B$21:$AD$170,R$8,FALSE)&lt;&gt;"",VLOOKUP($C116,'Booking Guest Information'!$B$21:$AD$170,R$8,FALSE),""),"")</f>
        <v/>
      </c>
      <c r="S116" s="6" t="str">
        <f>IF($C116&lt;&gt;"",IF(VLOOKUP($C116,'Booking Guest Information'!$B$21:$AD$170,S$8,FALSE)&lt;&gt;"",VLOOKUP($C116,'Booking Guest Information'!$B$21:$AD$170,S$8,FALSE),""),"")</f>
        <v/>
      </c>
      <c r="T116" s="6" t="str">
        <f>IF($C116&lt;&gt;"",IF(VLOOKUP($C116,'Booking Guest Information'!$B$21:$AD$170,T$8,FALSE)&lt;&gt;"",VLOOKUP($C116,'Booking Guest Information'!$B$21:$AD$170,T$8,FALSE),""),"")</f>
        <v/>
      </c>
      <c r="U116" s="6" t="str">
        <f>IF($C116&lt;&gt;"",IF(VLOOKUP($C116,'Booking Guest Information'!$B$21:$AD$170,U$8,FALSE)&lt;&gt;"",VLOOKUP($C116,'Booking Guest Information'!$B$21:$AD$170,U$8,FALSE),""),"")</f>
        <v/>
      </c>
      <c r="V116" s="6" t="str">
        <f>IF($C116&lt;&gt;"",IF(VLOOKUP($C116,'Booking Guest Information'!$B$21:$AD$170,V$8,FALSE)&lt;&gt;"",VLOOKUP($C116,'Booking Guest Information'!$B$21:$AD$170,V$8,FALSE),""),"")</f>
        <v/>
      </c>
      <c r="W116" s="6" t="str">
        <f>IF($C116&lt;&gt;"",IF(VLOOKUP($C116,'Booking Guest Information'!$B$21:$AD$170,W$8,FALSE)&lt;&gt;"",VLOOKUP($C116,'Booking Guest Information'!$B$21:$AD$170,W$8,FALSE),""),"")</f>
        <v/>
      </c>
      <c r="X116" s="6" t="str">
        <f>IF($C116&lt;&gt;"",IF(VLOOKUP($C116,'Booking Guest Information'!$B$21:$AD$170,X$8,FALSE)&lt;&gt;"",VLOOKUP($C116,'Booking Guest Information'!$B$21:$AD$170,X$8,FALSE),""),"")</f>
        <v/>
      </c>
      <c r="Y116" s="6" t="str">
        <f>IF($C116&lt;&gt;"",IF(VLOOKUP($C116,'Booking Guest Information'!$B$21:$AD$170,Y$8,FALSE)&lt;&gt;"",VLOOKUP($C116,'Booking Guest Information'!$B$21:$AD$170,Y$8,FALSE),""),"")</f>
        <v/>
      </c>
      <c r="Z116" s="6" t="str">
        <f>IF($C116&lt;&gt;"",IF(VLOOKUP($C116,'Booking Guest Information'!$B$21:$AD$170,Z$8,FALSE)&lt;&gt;"",VLOOKUP($C116,'Booking Guest Information'!$B$21:$AD$170,Z$8,FALSE),""),"")</f>
        <v/>
      </c>
      <c r="AA116" s="6" t="str">
        <f>IF($C116&lt;&gt;"",IF(VLOOKUP($C116,'Booking Guest Information'!$B$21:$AD$170,AA$8,FALSE)&lt;&gt;"",VLOOKUP($C116,'Booking Guest Information'!$B$21:$AD$170,AA$8,FALSE),""),"")</f>
        <v/>
      </c>
      <c r="AB116" s="6" t="str">
        <f>IF($C116&lt;&gt;"",IF(VLOOKUP($C116,'Booking Guest Information'!$B$21:$AD$170,AB$8,FALSE)&lt;&gt;"",VLOOKUP($C116,'Booking Guest Information'!$B$21:$AD$170,AB$8,FALSE),""),"")</f>
        <v/>
      </c>
    </row>
    <row r="117" spans="3:28" x14ac:dyDescent="0.3">
      <c r="C117" s="140" t="str">
        <f t="shared" si="3"/>
        <v/>
      </c>
      <c r="D117" s="6" t="str">
        <f>IF($C117&lt;&gt;"",IF(VLOOKUP($C117,'Booking Guest Information'!$B$21:$AD$170,D$8,FALSE)&lt;&gt;"",VLOOKUP($C117,'Booking Guest Information'!$B$21:$AD$170,D$8,FALSE),""),"")</f>
        <v/>
      </c>
      <c r="E117" s="6" t="str">
        <f>IF($C117&lt;&gt;"",IF(VLOOKUP($C117,'Booking Guest Information'!$B$21:$AD$170,E$8,FALSE)&lt;&gt;"",VLOOKUP($C117,'Booking Guest Information'!$B$21:$AD$170,E$8,FALSE),""),"")</f>
        <v/>
      </c>
      <c r="F117" s="6" t="str">
        <f>IF($C117&lt;&gt;"",IF(VLOOKUP($C117,'Booking Guest Information'!$B$21:$AD$170,F$8,FALSE)&lt;&gt;"",VLOOKUP($C117,'Booking Guest Information'!$B$21:$AD$170,F$8,FALSE),""),"")</f>
        <v/>
      </c>
      <c r="G117" s="81" t="str">
        <f>IF($C117&lt;&gt;"",IF(VLOOKUP($C117,'Booking Guest Information'!$B$21:$AD$170,G$8,FALSE)&lt;&gt;"",VLOOKUP($C117,'Booking Guest Information'!$B$21:$AD$170,G$8,FALSE),""),"")</f>
        <v/>
      </c>
      <c r="H117" s="6" t="str">
        <f>IF($C117&lt;&gt;"",IF(VLOOKUP($C117,'Booking Guest Information'!$B$21:$AD$170,H$8,FALSE)&lt;&gt;"",VLOOKUP($C117,'Booking Guest Information'!$B$21:$AD$170,H$8,FALSE),""),"")</f>
        <v/>
      </c>
      <c r="I117" s="6" t="str">
        <f>IF($C117&lt;&gt;"",IF(VLOOKUP($C117,'Booking Guest Information'!$B$21:$AD$170,I$8,FALSE)&lt;&gt;"",VLOOKUP($C117,'Booking Guest Information'!$B$21:$AD$170,I$8,FALSE),""),"")</f>
        <v/>
      </c>
      <c r="J117" s="6" t="str">
        <f>IF($C117&lt;&gt;"",IF(VLOOKUP($C117,'Booking Guest Information'!$B$21:$AD$170,J$8,FALSE)&lt;&gt;"",VLOOKUP($C117,'Booking Guest Information'!$B$21:$AD$170,J$8,FALSE),""),"")</f>
        <v/>
      </c>
      <c r="K117" s="81" t="str">
        <f>IF($C117&lt;&gt;"",IF(VLOOKUP($C117,'Booking Guest Information'!$B$21:$AD$170,K$8,FALSE)&lt;&gt;"",VLOOKUP($C117,'Booking Guest Information'!$B$21:$AD$170,K$8,FALSE),""),"")</f>
        <v/>
      </c>
      <c r="L117" s="8" t="str">
        <f>IF($C117&lt;&gt;"",IF(VLOOKUP($C117,'Booking Guest Information'!$B$21:$AD$170,L$8,FALSE)&lt;&gt;"",VLOOKUP($C117,'Booking Guest Information'!$B$21:$AD$170,L$8,FALSE),""),"")</f>
        <v/>
      </c>
      <c r="M117" s="81" t="str">
        <f>IF($C117&lt;&gt;"",IF(VLOOKUP($C117,'Booking Guest Information'!$B$21:$AD$170,M$8,FALSE)&lt;&gt;"",VLOOKUP($C117,'Booking Guest Information'!$B$21:$AD$170,M$8,FALSE),""),"")</f>
        <v/>
      </c>
      <c r="N117" s="6" t="str">
        <f>IF($C117&lt;&gt;"",IF(VLOOKUP($C117,'Booking Guest Information'!$B$21:$AD$170,N$8,FALSE)&lt;&gt;"",VLOOKUP($C117,'Booking Guest Information'!$B$21:$AD$170,N$8,FALSE),""),"")</f>
        <v/>
      </c>
      <c r="O117" s="6" t="str">
        <f>IF($C117&lt;&gt;"",IF(VLOOKUP($C117,'Booking Guest Information'!$B$21:$AD$170,O$8,FALSE)&lt;&gt;"",VLOOKUP($C117,'Booking Guest Information'!$B$21:$AD$170,O$8,FALSE),""),"")</f>
        <v/>
      </c>
      <c r="P117" s="6" t="str">
        <f>IF($C117&lt;&gt;"",IF(VLOOKUP($C117,'Booking Guest Information'!$B$21:$AD$170,P$8,FALSE)&lt;&gt;"",VLOOKUP($C117,'Booking Guest Information'!$B$21:$AD$170,P$8,FALSE),""),"")</f>
        <v/>
      </c>
      <c r="Q117" s="6" t="str">
        <f>IF($C117&lt;&gt;"",IF(VLOOKUP($C117,'Booking Guest Information'!$B$21:$AD$170,Q$8,FALSE)&lt;&gt;"",VLOOKUP($C117,'Booking Guest Information'!$B$21:$AD$170,Q$8,FALSE),""),"")</f>
        <v/>
      </c>
      <c r="R117" s="6" t="str">
        <f>IF($C117&lt;&gt;"",IF(VLOOKUP($C117,'Booking Guest Information'!$B$21:$AD$170,R$8,FALSE)&lt;&gt;"",VLOOKUP($C117,'Booking Guest Information'!$B$21:$AD$170,R$8,FALSE),""),"")</f>
        <v/>
      </c>
      <c r="S117" s="6" t="str">
        <f>IF($C117&lt;&gt;"",IF(VLOOKUP($C117,'Booking Guest Information'!$B$21:$AD$170,S$8,FALSE)&lt;&gt;"",VLOOKUP($C117,'Booking Guest Information'!$B$21:$AD$170,S$8,FALSE),""),"")</f>
        <v/>
      </c>
      <c r="T117" s="6" t="str">
        <f>IF($C117&lt;&gt;"",IF(VLOOKUP($C117,'Booking Guest Information'!$B$21:$AD$170,T$8,FALSE)&lt;&gt;"",VLOOKUP($C117,'Booking Guest Information'!$B$21:$AD$170,T$8,FALSE),""),"")</f>
        <v/>
      </c>
      <c r="U117" s="6" t="str">
        <f>IF($C117&lt;&gt;"",IF(VLOOKUP($C117,'Booking Guest Information'!$B$21:$AD$170,U$8,FALSE)&lt;&gt;"",VLOOKUP($C117,'Booking Guest Information'!$B$21:$AD$170,U$8,FALSE),""),"")</f>
        <v/>
      </c>
      <c r="V117" s="6" t="str">
        <f>IF($C117&lt;&gt;"",IF(VLOOKUP($C117,'Booking Guest Information'!$B$21:$AD$170,V$8,FALSE)&lt;&gt;"",VLOOKUP($C117,'Booking Guest Information'!$B$21:$AD$170,V$8,FALSE),""),"")</f>
        <v/>
      </c>
      <c r="W117" s="6" t="str">
        <f>IF($C117&lt;&gt;"",IF(VLOOKUP($C117,'Booking Guest Information'!$B$21:$AD$170,W$8,FALSE)&lt;&gt;"",VLOOKUP($C117,'Booking Guest Information'!$B$21:$AD$170,W$8,FALSE),""),"")</f>
        <v/>
      </c>
      <c r="X117" s="6" t="str">
        <f>IF($C117&lt;&gt;"",IF(VLOOKUP($C117,'Booking Guest Information'!$B$21:$AD$170,X$8,FALSE)&lt;&gt;"",VLOOKUP($C117,'Booking Guest Information'!$B$21:$AD$170,X$8,FALSE),""),"")</f>
        <v/>
      </c>
      <c r="Y117" s="6" t="str">
        <f>IF($C117&lt;&gt;"",IF(VLOOKUP($C117,'Booking Guest Information'!$B$21:$AD$170,Y$8,FALSE)&lt;&gt;"",VLOOKUP($C117,'Booking Guest Information'!$B$21:$AD$170,Y$8,FALSE),""),"")</f>
        <v/>
      </c>
      <c r="Z117" s="6" t="str">
        <f>IF($C117&lt;&gt;"",IF(VLOOKUP($C117,'Booking Guest Information'!$B$21:$AD$170,Z$8,FALSE)&lt;&gt;"",VLOOKUP($C117,'Booking Guest Information'!$B$21:$AD$170,Z$8,FALSE),""),"")</f>
        <v/>
      </c>
      <c r="AA117" s="6" t="str">
        <f>IF($C117&lt;&gt;"",IF(VLOOKUP($C117,'Booking Guest Information'!$B$21:$AD$170,AA$8,FALSE)&lt;&gt;"",VLOOKUP($C117,'Booking Guest Information'!$B$21:$AD$170,AA$8,FALSE),""),"")</f>
        <v/>
      </c>
      <c r="AB117" s="6" t="str">
        <f>IF($C117&lt;&gt;"",IF(VLOOKUP($C117,'Booking Guest Information'!$B$21:$AD$170,AB$8,FALSE)&lt;&gt;"",VLOOKUP($C117,'Booking Guest Information'!$B$21:$AD$170,AB$8,FALSE),""),"")</f>
        <v/>
      </c>
    </row>
    <row r="118" spans="3:28" x14ac:dyDescent="0.3">
      <c r="C118" s="140" t="str">
        <f t="shared" si="3"/>
        <v/>
      </c>
      <c r="D118" s="6" t="str">
        <f>IF($C118&lt;&gt;"",IF(VLOOKUP($C118,'Booking Guest Information'!$B$21:$AD$170,D$8,FALSE)&lt;&gt;"",VLOOKUP($C118,'Booking Guest Information'!$B$21:$AD$170,D$8,FALSE),""),"")</f>
        <v/>
      </c>
      <c r="E118" s="6" t="str">
        <f>IF($C118&lt;&gt;"",IF(VLOOKUP($C118,'Booking Guest Information'!$B$21:$AD$170,E$8,FALSE)&lt;&gt;"",VLOOKUP($C118,'Booking Guest Information'!$B$21:$AD$170,E$8,FALSE),""),"")</f>
        <v/>
      </c>
      <c r="F118" s="6" t="str">
        <f>IF($C118&lt;&gt;"",IF(VLOOKUP($C118,'Booking Guest Information'!$B$21:$AD$170,F$8,FALSE)&lt;&gt;"",VLOOKUP($C118,'Booking Guest Information'!$B$21:$AD$170,F$8,FALSE),""),"")</f>
        <v/>
      </c>
      <c r="G118" s="81" t="str">
        <f>IF($C118&lt;&gt;"",IF(VLOOKUP($C118,'Booking Guest Information'!$B$21:$AD$170,G$8,FALSE)&lt;&gt;"",VLOOKUP($C118,'Booking Guest Information'!$B$21:$AD$170,G$8,FALSE),""),"")</f>
        <v/>
      </c>
      <c r="H118" s="6" t="str">
        <f>IF($C118&lt;&gt;"",IF(VLOOKUP($C118,'Booking Guest Information'!$B$21:$AD$170,H$8,FALSE)&lt;&gt;"",VLOOKUP($C118,'Booking Guest Information'!$B$21:$AD$170,H$8,FALSE),""),"")</f>
        <v/>
      </c>
      <c r="I118" s="6" t="str">
        <f>IF($C118&lt;&gt;"",IF(VLOOKUP($C118,'Booking Guest Information'!$B$21:$AD$170,I$8,FALSE)&lt;&gt;"",VLOOKUP($C118,'Booking Guest Information'!$B$21:$AD$170,I$8,FALSE),""),"")</f>
        <v/>
      </c>
      <c r="J118" s="6" t="str">
        <f>IF($C118&lt;&gt;"",IF(VLOOKUP($C118,'Booking Guest Information'!$B$21:$AD$170,J$8,FALSE)&lt;&gt;"",VLOOKUP($C118,'Booking Guest Information'!$B$21:$AD$170,J$8,FALSE),""),"")</f>
        <v/>
      </c>
      <c r="K118" s="81" t="str">
        <f>IF($C118&lt;&gt;"",IF(VLOOKUP($C118,'Booking Guest Information'!$B$21:$AD$170,K$8,FALSE)&lt;&gt;"",VLOOKUP($C118,'Booking Guest Information'!$B$21:$AD$170,K$8,FALSE),""),"")</f>
        <v/>
      </c>
      <c r="L118" s="8" t="str">
        <f>IF($C118&lt;&gt;"",IF(VLOOKUP($C118,'Booking Guest Information'!$B$21:$AD$170,L$8,FALSE)&lt;&gt;"",VLOOKUP($C118,'Booking Guest Information'!$B$21:$AD$170,L$8,FALSE),""),"")</f>
        <v/>
      </c>
      <c r="M118" s="81" t="str">
        <f>IF($C118&lt;&gt;"",IF(VLOOKUP($C118,'Booking Guest Information'!$B$21:$AD$170,M$8,FALSE)&lt;&gt;"",VLOOKUP($C118,'Booking Guest Information'!$B$21:$AD$170,M$8,FALSE),""),"")</f>
        <v/>
      </c>
      <c r="N118" s="6" t="str">
        <f>IF($C118&lt;&gt;"",IF(VLOOKUP($C118,'Booking Guest Information'!$B$21:$AD$170,N$8,FALSE)&lt;&gt;"",VLOOKUP($C118,'Booking Guest Information'!$B$21:$AD$170,N$8,FALSE),""),"")</f>
        <v/>
      </c>
      <c r="O118" s="6" t="str">
        <f>IF($C118&lt;&gt;"",IF(VLOOKUP($C118,'Booking Guest Information'!$B$21:$AD$170,O$8,FALSE)&lt;&gt;"",VLOOKUP($C118,'Booking Guest Information'!$B$21:$AD$170,O$8,FALSE),""),"")</f>
        <v/>
      </c>
      <c r="P118" s="6" t="str">
        <f>IF($C118&lt;&gt;"",IF(VLOOKUP($C118,'Booking Guest Information'!$B$21:$AD$170,P$8,FALSE)&lt;&gt;"",VLOOKUP($C118,'Booking Guest Information'!$B$21:$AD$170,P$8,FALSE),""),"")</f>
        <v/>
      </c>
      <c r="Q118" s="6" t="str">
        <f>IF($C118&lt;&gt;"",IF(VLOOKUP($C118,'Booking Guest Information'!$B$21:$AD$170,Q$8,FALSE)&lt;&gt;"",VLOOKUP($C118,'Booking Guest Information'!$B$21:$AD$170,Q$8,FALSE),""),"")</f>
        <v/>
      </c>
      <c r="R118" s="6" t="str">
        <f>IF($C118&lt;&gt;"",IF(VLOOKUP($C118,'Booking Guest Information'!$B$21:$AD$170,R$8,FALSE)&lt;&gt;"",VLOOKUP($C118,'Booking Guest Information'!$B$21:$AD$170,R$8,FALSE),""),"")</f>
        <v/>
      </c>
      <c r="S118" s="6" t="str">
        <f>IF($C118&lt;&gt;"",IF(VLOOKUP($C118,'Booking Guest Information'!$B$21:$AD$170,S$8,FALSE)&lt;&gt;"",VLOOKUP($C118,'Booking Guest Information'!$B$21:$AD$170,S$8,FALSE),""),"")</f>
        <v/>
      </c>
      <c r="T118" s="6" t="str">
        <f>IF($C118&lt;&gt;"",IF(VLOOKUP($C118,'Booking Guest Information'!$B$21:$AD$170,T$8,FALSE)&lt;&gt;"",VLOOKUP($C118,'Booking Guest Information'!$B$21:$AD$170,T$8,FALSE),""),"")</f>
        <v/>
      </c>
      <c r="U118" s="6" t="str">
        <f>IF($C118&lt;&gt;"",IF(VLOOKUP($C118,'Booking Guest Information'!$B$21:$AD$170,U$8,FALSE)&lt;&gt;"",VLOOKUP($C118,'Booking Guest Information'!$B$21:$AD$170,U$8,FALSE),""),"")</f>
        <v/>
      </c>
      <c r="V118" s="6" t="str">
        <f>IF($C118&lt;&gt;"",IF(VLOOKUP($C118,'Booking Guest Information'!$B$21:$AD$170,V$8,FALSE)&lt;&gt;"",VLOOKUP($C118,'Booking Guest Information'!$B$21:$AD$170,V$8,FALSE),""),"")</f>
        <v/>
      </c>
      <c r="W118" s="6" t="str">
        <f>IF($C118&lt;&gt;"",IF(VLOOKUP($C118,'Booking Guest Information'!$B$21:$AD$170,W$8,FALSE)&lt;&gt;"",VLOOKUP($C118,'Booking Guest Information'!$B$21:$AD$170,W$8,FALSE),""),"")</f>
        <v/>
      </c>
      <c r="X118" s="6" t="str">
        <f>IF($C118&lt;&gt;"",IF(VLOOKUP($C118,'Booking Guest Information'!$B$21:$AD$170,X$8,FALSE)&lt;&gt;"",VLOOKUP($C118,'Booking Guest Information'!$B$21:$AD$170,X$8,FALSE),""),"")</f>
        <v/>
      </c>
      <c r="Y118" s="6" t="str">
        <f>IF($C118&lt;&gt;"",IF(VLOOKUP($C118,'Booking Guest Information'!$B$21:$AD$170,Y$8,FALSE)&lt;&gt;"",VLOOKUP($C118,'Booking Guest Information'!$B$21:$AD$170,Y$8,FALSE),""),"")</f>
        <v/>
      </c>
      <c r="Z118" s="6" t="str">
        <f>IF($C118&lt;&gt;"",IF(VLOOKUP($C118,'Booking Guest Information'!$B$21:$AD$170,Z$8,FALSE)&lt;&gt;"",VLOOKUP($C118,'Booking Guest Information'!$B$21:$AD$170,Z$8,FALSE),""),"")</f>
        <v/>
      </c>
      <c r="AA118" s="6" t="str">
        <f>IF($C118&lt;&gt;"",IF(VLOOKUP($C118,'Booking Guest Information'!$B$21:$AD$170,AA$8,FALSE)&lt;&gt;"",VLOOKUP($C118,'Booking Guest Information'!$B$21:$AD$170,AA$8,FALSE),""),"")</f>
        <v/>
      </c>
      <c r="AB118" s="6" t="str">
        <f>IF($C118&lt;&gt;"",IF(VLOOKUP($C118,'Booking Guest Information'!$B$21:$AD$170,AB$8,FALSE)&lt;&gt;"",VLOOKUP($C118,'Booking Guest Information'!$B$21:$AD$170,AB$8,FALSE),""),"")</f>
        <v/>
      </c>
    </row>
    <row r="119" spans="3:28" x14ac:dyDescent="0.3">
      <c r="C119" s="140" t="str">
        <f t="shared" si="3"/>
        <v/>
      </c>
      <c r="D119" s="6" t="str">
        <f>IF($C119&lt;&gt;"",IF(VLOOKUP($C119,'Booking Guest Information'!$B$21:$AD$170,D$8,FALSE)&lt;&gt;"",VLOOKUP($C119,'Booking Guest Information'!$B$21:$AD$170,D$8,FALSE),""),"")</f>
        <v/>
      </c>
      <c r="E119" s="6" t="str">
        <f>IF($C119&lt;&gt;"",IF(VLOOKUP($C119,'Booking Guest Information'!$B$21:$AD$170,E$8,FALSE)&lt;&gt;"",VLOOKUP($C119,'Booking Guest Information'!$B$21:$AD$170,E$8,FALSE),""),"")</f>
        <v/>
      </c>
      <c r="F119" s="6" t="str">
        <f>IF($C119&lt;&gt;"",IF(VLOOKUP($C119,'Booking Guest Information'!$B$21:$AD$170,F$8,FALSE)&lt;&gt;"",VLOOKUP($C119,'Booking Guest Information'!$B$21:$AD$170,F$8,FALSE),""),"")</f>
        <v/>
      </c>
      <c r="G119" s="81" t="str">
        <f>IF($C119&lt;&gt;"",IF(VLOOKUP($C119,'Booking Guest Information'!$B$21:$AD$170,G$8,FALSE)&lt;&gt;"",VLOOKUP($C119,'Booking Guest Information'!$B$21:$AD$170,G$8,FALSE),""),"")</f>
        <v/>
      </c>
      <c r="H119" s="6" t="str">
        <f>IF($C119&lt;&gt;"",IF(VLOOKUP($C119,'Booking Guest Information'!$B$21:$AD$170,H$8,FALSE)&lt;&gt;"",VLOOKUP($C119,'Booking Guest Information'!$B$21:$AD$170,H$8,FALSE),""),"")</f>
        <v/>
      </c>
      <c r="I119" s="6" t="str">
        <f>IF($C119&lt;&gt;"",IF(VLOOKUP($C119,'Booking Guest Information'!$B$21:$AD$170,I$8,FALSE)&lt;&gt;"",VLOOKUP($C119,'Booking Guest Information'!$B$21:$AD$170,I$8,FALSE),""),"")</f>
        <v/>
      </c>
      <c r="J119" s="6" t="str">
        <f>IF($C119&lt;&gt;"",IF(VLOOKUP($C119,'Booking Guest Information'!$B$21:$AD$170,J$8,FALSE)&lt;&gt;"",VLOOKUP($C119,'Booking Guest Information'!$B$21:$AD$170,J$8,FALSE),""),"")</f>
        <v/>
      </c>
      <c r="K119" s="81" t="str">
        <f>IF($C119&lt;&gt;"",IF(VLOOKUP($C119,'Booking Guest Information'!$B$21:$AD$170,K$8,FALSE)&lt;&gt;"",VLOOKUP($C119,'Booking Guest Information'!$B$21:$AD$170,K$8,FALSE),""),"")</f>
        <v/>
      </c>
      <c r="L119" s="8" t="str">
        <f>IF($C119&lt;&gt;"",IF(VLOOKUP($C119,'Booking Guest Information'!$B$21:$AD$170,L$8,FALSE)&lt;&gt;"",VLOOKUP($C119,'Booking Guest Information'!$B$21:$AD$170,L$8,FALSE),""),"")</f>
        <v/>
      </c>
      <c r="M119" s="81" t="str">
        <f>IF($C119&lt;&gt;"",IF(VLOOKUP($C119,'Booking Guest Information'!$B$21:$AD$170,M$8,FALSE)&lt;&gt;"",VLOOKUP($C119,'Booking Guest Information'!$B$21:$AD$170,M$8,FALSE),""),"")</f>
        <v/>
      </c>
      <c r="N119" s="6" t="str">
        <f>IF($C119&lt;&gt;"",IF(VLOOKUP($C119,'Booking Guest Information'!$B$21:$AD$170,N$8,FALSE)&lt;&gt;"",VLOOKUP($C119,'Booking Guest Information'!$B$21:$AD$170,N$8,FALSE),""),"")</f>
        <v/>
      </c>
      <c r="O119" s="6" t="str">
        <f>IF($C119&lt;&gt;"",IF(VLOOKUP($C119,'Booking Guest Information'!$B$21:$AD$170,O$8,FALSE)&lt;&gt;"",VLOOKUP($C119,'Booking Guest Information'!$B$21:$AD$170,O$8,FALSE),""),"")</f>
        <v/>
      </c>
      <c r="P119" s="6" t="str">
        <f>IF($C119&lt;&gt;"",IF(VLOOKUP($C119,'Booking Guest Information'!$B$21:$AD$170,P$8,FALSE)&lt;&gt;"",VLOOKUP($C119,'Booking Guest Information'!$B$21:$AD$170,P$8,FALSE),""),"")</f>
        <v/>
      </c>
      <c r="Q119" s="6" t="str">
        <f>IF($C119&lt;&gt;"",IF(VLOOKUP($C119,'Booking Guest Information'!$B$21:$AD$170,Q$8,FALSE)&lt;&gt;"",VLOOKUP($C119,'Booking Guest Information'!$B$21:$AD$170,Q$8,FALSE),""),"")</f>
        <v/>
      </c>
      <c r="R119" s="6" t="str">
        <f>IF($C119&lt;&gt;"",IF(VLOOKUP($C119,'Booking Guest Information'!$B$21:$AD$170,R$8,FALSE)&lt;&gt;"",VLOOKUP($C119,'Booking Guest Information'!$B$21:$AD$170,R$8,FALSE),""),"")</f>
        <v/>
      </c>
      <c r="S119" s="6" t="str">
        <f>IF($C119&lt;&gt;"",IF(VLOOKUP($C119,'Booking Guest Information'!$B$21:$AD$170,S$8,FALSE)&lt;&gt;"",VLOOKUP($C119,'Booking Guest Information'!$B$21:$AD$170,S$8,FALSE),""),"")</f>
        <v/>
      </c>
      <c r="T119" s="6" t="str">
        <f>IF($C119&lt;&gt;"",IF(VLOOKUP($C119,'Booking Guest Information'!$B$21:$AD$170,T$8,FALSE)&lt;&gt;"",VLOOKUP($C119,'Booking Guest Information'!$B$21:$AD$170,T$8,FALSE),""),"")</f>
        <v/>
      </c>
      <c r="U119" s="6" t="str">
        <f>IF($C119&lt;&gt;"",IF(VLOOKUP($C119,'Booking Guest Information'!$B$21:$AD$170,U$8,FALSE)&lt;&gt;"",VLOOKUP($C119,'Booking Guest Information'!$B$21:$AD$170,U$8,FALSE),""),"")</f>
        <v/>
      </c>
      <c r="V119" s="6" t="str">
        <f>IF($C119&lt;&gt;"",IF(VLOOKUP($C119,'Booking Guest Information'!$B$21:$AD$170,V$8,FALSE)&lt;&gt;"",VLOOKUP($C119,'Booking Guest Information'!$B$21:$AD$170,V$8,FALSE),""),"")</f>
        <v/>
      </c>
      <c r="W119" s="6" t="str">
        <f>IF($C119&lt;&gt;"",IF(VLOOKUP($C119,'Booking Guest Information'!$B$21:$AD$170,W$8,FALSE)&lt;&gt;"",VLOOKUP($C119,'Booking Guest Information'!$B$21:$AD$170,W$8,FALSE),""),"")</f>
        <v/>
      </c>
      <c r="X119" s="6" t="str">
        <f>IF($C119&lt;&gt;"",IF(VLOOKUP($C119,'Booking Guest Information'!$B$21:$AD$170,X$8,FALSE)&lt;&gt;"",VLOOKUP($C119,'Booking Guest Information'!$B$21:$AD$170,X$8,FALSE),""),"")</f>
        <v/>
      </c>
      <c r="Y119" s="6" t="str">
        <f>IF($C119&lt;&gt;"",IF(VLOOKUP($C119,'Booking Guest Information'!$B$21:$AD$170,Y$8,FALSE)&lt;&gt;"",VLOOKUP($C119,'Booking Guest Information'!$B$21:$AD$170,Y$8,FALSE),""),"")</f>
        <v/>
      </c>
      <c r="Z119" s="6" t="str">
        <f>IF($C119&lt;&gt;"",IF(VLOOKUP($C119,'Booking Guest Information'!$B$21:$AD$170,Z$8,FALSE)&lt;&gt;"",VLOOKUP($C119,'Booking Guest Information'!$B$21:$AD$170,Z$8,FALSE),""),"")</f>
        <v/>
      </c>
      <c r="AA119" s="6" t="str">
        <f>IF($C119&lt;&gt;"",IF(VLOOKUP($C119,'Booking Guest Information'!$B$21:$AD$170,AA$8,FALSE)&lt;&gt;"",VLOOKUP($C119,'Booking Guest Information'!$B$21:$AD$170,AA$8,FALSE),""),"")</f>
        <v/>
      </c>
      <c r="AB119" s="6" t="str">
        <f>IF($C119&lt;&gt;"",IF(VLOOKUP($C119,'Booking Guest Information'!$B$21:$AD$170,AB$8,FALSE)&lt;&gt;"",VLOOKUP($C119,'Booking Guest Information'!$B$21:$AD$170,AB$8,FALSE),""),"")</f>
        <v/>
      </c>
    </row>
    <row r="120" spans="3:28" x14ac:dyDescent="0.3">
      <c r="C120" s="140" t="str">
        <f t="shared" si="3"/>
        <v/>
      </c>
      <c r="D120" s="6" t="str">
        <f>IF($C120&lt;&gt;"",IF(VLOOKUP($C120,'Booking Guest Information'!$B$21:$AD$170,D$8,FALSE)&lt;&gt;"",VLOOKUP($C120,'Booking Guest Information'!$B$21:$AD$170,D$8,FALSE),""),"")</f>
        <v/>
      </c>
      <c r="E120" s="6" t="str">
        <f>IF($C120&lt;&gt;"",IF(VLOOKUP($C120,'Booking Guest Information'!$B$21:$AD$170,E$8,FALSE)&lt;&gt;"",VLOOKUP($C120,'Booking Guest Information'!$B$21:$AD$170,E$8,FALSE),""),"")</f>
        <v/>
      </c>
      <c r="F120" s="6" t="str">
        <f>IF($C120&lt;&gt;"",IF(VLOOKUP($C120,'Booking Guest Information'!$B$21:$AD$170,F$8,FALSE)&lt;&gt;"",VLOOKUP($C120,'Booking Guest Information'!$B$21:$AD$170,F$8,FALSE),""),"")</f>
        <v/>
      </c>
      <c r="G120" s="81" t="str">
        <f>IF($C120&lt;&gt;"",IF(VLOOKUP($C120,'Booking Guest Information'!$B$21:$AD$170,G$8,FALSE)&lt;&gt;"",VLOOKUP($C120,'Booking Guest Information'!$B$21:$AD$170,G$8,FALSE),""),"")</f>
        <v/>
      </c>
      <c r="H120" s="6" t="str">
        <f>IF($C120&lt;&gt;"",IF(VLOOKUP($C120,'Booking Guest Information'!$B$21:$AD$170,H$8,FALSE)&lt;&gt;"",VLOOKUP($C120,'Booking Guest Information'!$B$21:$AD$170,H$8,FALSE),""),"")</f>
        <v/>
      </c>
      <c r="I120" s="6" t="str">
        <f>IF($C120&lt;&gt;"",IF(VLOOKUP($C120,'Booking Guest Information'!$B$21:$AD$170,I$8,FALSE)&lt;&gt;"",VLOOKUP($C120,'Booking Guest Information'!$B$21:$AD$170,I$8,FALSE),""),"")</f>
        <v/>
      </c>
      <c r="J120" s="6" t="str">
        <f>IF($C120&lt;&gt;"",IF(VLOOKUP($C120,'Booking Guest Information'!$B$21:$AD$170,J$8,FALSE)&lt;&gt;"",VLOOKUP($C120,'Booking Guest Information'!$B$21:$AD$170,J$8,FALSE),""),"")</f>
        <v/>
      </c>
      <c r="K120" s="81" t="str">
        <f>IF($C120&lt;&gt;"",IF(VLOOKUP($C120,'Booking Guest Information'!$B$21:$AD$170,K$8,FALSE)&lt;&gt;"",VLOOKUP($C120,'Booking Guest Information'!$B$21:$AD$170,K$8,FALSE),""),"")</f>
        <v/>
      </c>
      <c r="L120" s="8" t="str">
        <f>IF($C120&lt;&gt;"",IF(VLOOKUP($C120,'Booking Guest Information'!$B$21:$AD$170,L$8,FALSE)&lt;&gt;"",VLOOKUP($C120,'Booking Guest Information'!$B$21:$AD$170,L$8,FALSE),""),"")</f>
        <v/>
      </c>
      <c r="M120" s="81" t="str">
        <f>IF($C120&lt;&gt;"",IF(VLOOKUP($C120,'Booking Guest Information'!$B$21:$AD$170,M$8,FALSE)&lt;&gt;"",VLOOKUP($C120,'Booking Guest Information'!$B$21:$AD$170,M$8,FALSE),""),"")</f>
        <v/>
      </c>
      <c r="N120" s="6" t="str">
        <f>IF($C120&lt;&gt;"",IF(VLOOKUP($C120,'Booking Guest Information'!$B$21:$AD$170,N$8,FALSE)&lt;&gt;"",VLOOKUP($C120,'Booking Guest Information'!$B$21:$AD$170,N$8,FALSE),""),"")</f>
        <v/>
      </c>
      <c r="O120" s="6" t="str">
        <f>IF($C120&lt;&gt;"",IF(VLOOKUP($C120,'Booking Guest Information'!$B$21:$AD$170,O$8,FALSE)&lt;&gt;"",VLOOKUP($C120,'Booking Guest Information'!$B$21:$AD$170,O$8,FALSE),""),"")</f>
        <v/>
      </c>
      <c r="P120" s="6" t="str">
        <f>IF($C120&lt;&gt;"",IF(VLOOKUP($C120,'Booking Guest Information'!$B$21:$AD$170,P$8,FALSE)&lt;&gt;"",VLOOKUP($C120,'Booking Guest Information'!$B$21:$AD$170,P$8,FALSE),""),"")</f>
        <v/>
      </c>
      <c r="Q120" s="6" t="str">
        <f>IF($C120&lt;&gt;"",IF(VLOOKUP($C120,'Booking Guest Information'!$B$21:$AD$170,Q$8,FALSE)&lt;&gt;"",VLOOKUP($C120,'Booking Guest Information'!$B$21:$AD$170,Q$8,FALSE),""),"")</f>
        <v/>
      </c>
      <c r="R120" s="6" t="str">
        <f>IF($C120&lt;&gt;"",IF(VLOOKUP($C120,'Booking Guest Information'!$B$21:$AD$170,R$8,FALSE)&lt;&gt;"",VLOOKUP($C120,'Booking Guest Information'!$B$21:$AD$170,R$8,FALSE),""),"")</f>
        <v/>
      </c>
      <c r="S120" s="6" t="str">
        <f>IF($C120&lt;&gt;"",IF(VLOOKUP($C120,'Booking Guest Information'!$B$21:$AD$170,S$8,FALSE)&lt;&gt;"",VLOOKUP($C120,'Booking Guest Information'!$B$21:$AD$170,S$8,FALSE),""),"")</f>
        <v/>
      </c>
      <c r="T120" s="6" t="str">
        <f>IF($C120&lt;&gt;"",IF(VLOOKUP($C120,'Booking Guest Information'!$B$21:$AD$170,T$8,FALSE)&lt;&gt;"",VLOOKUP($C120,'Booking Guest Information'!$B$21:$AD$170,T$8,FALSE),""),"")</f>
        <v/>
      </c>
      <c r="U120" s="6" t="str">
        <f>IF($C120&lt;&gt;"",IF(VLOOKUP($C120,'Booking Guest Information'!$B$21:$AD$170,U$8,FALSE)&lt;&gt;"",VLOOKUP($C120,'Booking Guest Information'!$B$21:$AD$170,U$8,FALSE),""),"")</f>
        <v/>
      </c>
      <c r="V120" s="6" t="str">
        <f>IF($C120&lt;&gt;"",IF(VLOOKUP($C120,'Booking Guest Information'!$B$21:$AD$170,V$8,FALSE)&lt;&gt;"",VLOOKUP($C120,'Booking Guest Information'!$B$21:$AD$170,V$8,FALSE),""),"")</f>
        <v/>
      </c>
      <c r="W120" s="6" t="str">
        <f>IF($C120&lt;&gt;"",IF(VLOOKUP($C120,'Booking Guest Information'!$B$21:$AD$170,W$8,FALSE)&lt;&gt;"",VLOOKUP($C120,'Booking Guest Information'!$B$21:$AD$170,W$8,FALSE),""),"")</f>
        <v/>
      </c>
      <c r="X120" s="6" t="str">
        <f>IF($C120&lt;&gt;"",IF(VLOOKUP($C120,'Booking Guest Information'!$B$21:$AD$170,X$8,FALSE)&lt;&gt;"",VLOOKUP($C120,'Booking Guest Information'!$B$21:$AD$170,X$8,FALSE),""),"")</f>
        <v/>
      </c>
      <c r="Y120" s="6" t="str">
        <f>IF($C120&lt;&gt;"",IF(VLOOKUP($C120,'Booking Guest Information'!$B$21:$AD$170,Y$8,FALSE)&lt;&gt;"",VLOOKUP($C120,'Booking Guest Information'!$B$21:$AD$170,Y$8,FALSE),""),"")</f>
        <v/>
      </c>
      <c r="Z120" s="6" t="str">
        <f>IF($C120&lt;&gt;"",IF(VLOOKUP($C120,'Booking Guest Information'!$B$21:$AD$170,Z$8,FALSE)&lt;&gt;"",VLOOKUP($C120,'Booking Guest Information'!$B$21:$AD$170,Z$8,FALSE),""),"")</f>
        <v/>
      </c>
      <c r="AA120" s="6" t="str">
        <f>IF($C120&lt;&gt;"",IF(VLOOKUP($C120,'Booking Guest Information'!$B$21:$AD$170,AA$8,FALSE)&lt;&gt;"",VLOOKUP($C120,'Booking Guest Information'!$B$21:$AD$170,AA$8,FALSE),""),"")</f>
        <v/>
      </c>
      <c r="AB120" s="6" t="str">
        <f>IF($C120&lt;&gt;"",IF(VLOOKUP($C120,'Booking Guest Information'!$B$21:$AD$170,AB$8,FALSE)&lt;&gt;"",VLOOKUP($C120,'Booking Guest Information'!$B$21:$AD$170,AB$8,FALSE),""),"")</f>
        <v/>
      </c>
    </row>
    <row r="121" spans="3:28" x14ac:dyDescent="0.3">
      <c r="C121" s="140" t="str">
        <f t="shared" si="3"/>
        <v/>
      </c>
      <c r="D121" s="6" t="str">
        <f>IF($C121&lt;&gt;"",IF(VLOOKUP($C121,'Booking Guest Information'!$B$21:$AD$170,D$8,FALSE)&lt;&gt;"",VLOOKUP($C121,'Booking Guest Information'!$B$21:$AD$170,D$8,FALSE),""),"")</f>
        <v/>
      </c>
      <c r="E121" s="6" t="str">
        <f>IF($C121&lt;&gt;"",IF(VLOOKUP($C121,'Booking Guest Information'!$B$21:$AD$170,E$8,FALSE)&lt;&gt;"",VLOOKUP($C121,'Booking Guest Information'!$B$21:$AD$170,E$8,FALSE),""),"")</f>
        <v/>
      </c>
      <c r="F121" s="6" t="str">
        <f>IF($C121&lt;&gt;"",IF(VLOOKUP($C121,'Booking Guest Information'!$B$21:$AD$170,F$8,FALSE)&lt;&gt;"",VLOOKUP($C121,'Booking Guest Information'!$B$21:$AD$170,F$8,FALSE),""),"")</f>
        <v/>
      </c>
      <c r="G121" s="81" t="str">
        <f>IF($C121&lt;&gt;"",IF(VLOOKUP($C121,'Booking Guest Information'!$B$21:$AD$170,G$8,FALSE)&lt;&gt;"",VLOOKUP($C121,'Booking Guest Information'!$B$21:$AD$170,G$8,FALSE),""),"")</f>
        <v/>
      </c>
      <c r="H121" s="6" t="str">
        <f>IF($C121&lt;&gt;"",IF(VLOOKUP($C121,'Booking Guest Information'!$B$21:$AD$170,H$8,FALSE)&lt;&gt;"",VLOOKUP($C121,'Booking Guest Information'!$B$21:$AD$170,H$8,FALSE),""),"")</f>
        <v/>
      </c>
      <c r="I121" s="6" t="str">
        <f>IF($C121&lt;&gt;"",IF(VLOOKUP($C121,'Booking Guest Information'!$B$21:$AD$170,I$8,FALSE)&lt;&gt;"",VLOOKUP($C121,'Booking Guest Information'!$B$21:$AD$170,I$8,FALSE),""),"")</f>
        <v/>
      </c>
      <c r="J121" s="6" t="str">
        <f>IF($C121&lt;&gt;"",IF(VLOOKUP($C121,'Booking Guest Information'!$B$21:$AD$170,J$8,FALSE)&lt;&gt;"",VLOOKUP($C121,'Booking Guest Information'!$B$21:$AD$170,J$8,FALSE),""),"")</f>
        <v/>
      </c>
      <c r="K121" s="81" t="str">
        <f>IF($C121&lt;&gt;"",IF(VLOOKUP($C121,'Booking Guest Information'!$B$21:$AD$170,K$8,FALSE)&lt;&gt;"",VLOOKUP($C121,'Booking Guest Information'!$B$21:$AD$170,K$8,FALSE),""),"")</f>
        <v/>
      </c>
      <c r="L121" s="8" t="str">
        <f>IF($C121&lt;&gt;"",IF(VLOOKUP($C121,'Booking Guest Information'!$B$21:$AD$170,L$8,FALSE)&lt;&gt;"",VLOOKUP($C121,'Booking Guest Information'!$B$21:$AD$170,L$8,FALSE),""),"")</f>
        <v/>
      </c>
      <c r="M121" s="81" t="str">
        <f>IF($C121&lt;&gt;"",IF(VLOOKUP($C121,'Booking Guest Information'!$B$21:$AD$170,M$8,FALSE)&lt;&gt;"",VLOOKUP($C121,'Booking Guest Information'!$B$21:$AD$170,M$8,FALSE),""),"")</f>
        <v/>
      </c>
      <c r="N121" s="6" t="str">
        <f>IF($C121&lt;&gt;"",IF(VLOOKUP($C121,'Booking Guest Information'!$B$21:$AD$170,N$8,FALSE)&lt;&gt;"",VLOOKUP($C121,'Booking Guest Information'!$B$21:$AD$170,N$8,FALSE),""),"")</f>
        <v/>
      </c>
      <c r="O121" s="6" t="str">
        <f>IF($C121&lt;&gt;"",IF(VLOOKUP($C121,'Booking Guest Information'!$B$21:$AD$170,O$8,FALSE)&lt;&gt;"",VLOOKUP($C121,'Booking Guest Information'!$B$21:$AD$170,O$8,FALSE),""),"")</f>
        <v/>
      </c>
      <c r="P121" s="6" t="str">
        <f>IF($C121&lt;&gt;"",IF(VLOOKUP($C121,'Booking Guest Information'!$B$21:$AD$170,P$8,FALSE)&lt;&gt;"",VLOOKUP($C121,'Booking Guest Information'!$B$21:$AD$170,P$8,FALSE),""),"")</f>
        <v/>
      </c>
      <c r="Q121" s="6" t="str">
        <f>IF($C121&lt;&gt;"",IF(VLOOKUP($C121,'Booking Guest Information'!$B$21:$AD$170,Q$8,FALSE)&lt;&gt;"",VLOOKUP($C121,'Booking Guest Information'!$B$21:$AD$170,Q$8,FALSE),""),"")</f>
        <v/>
      </c>
      <c r="R121" s="6" t="str">
        <f>IF($C121&lt;&gt;"",IF(VLOOKUP($C121,'Booking Guest Information'!$B$21:$AD$170,R$8,FALSE)&lt;&gt;"",VLOOKUP($C121,'Booking Guest Information'!$B$21:$AD$170,R$8,FALSE),""),"")</f>
        <v/>
      </c>
      <c r="S121" s="6" t="str">
        <f>IF($C121&lt;&gt;"",IF(VLOOKUP($C121,'Booking Guest Information'!$B$21:$AD$170,S$8,FALSE)&lt;&gt;"",VLOOKUP($C121,'Booking Guest Information'!$B$21:$AD$170,S$8,FALSE),""),"")</f>
        <v/>
      </c>
      <c r="T121" s="6" t="str">
        <f>IF($C121&lt;&gt;"",IF(VLOOKUP($C121,'Booking Guest Information'!$B$21:$AD$170,T$8,FALSE)&lt;&gt;"",VLOOKUP($C121,'Booking Guest Information'!$B$21:$AD$170,T$8,FALSE),""),"")</f>
        <v/>
      </c>
      <c r="U121" s="6" t="str">
        <f>IF($C121&lt;&gt;"",IF(VLOOKUP($C121,'Booking Guest Information'!$B$21:$AD$170,U$8,FALSE)&lt;&gt;"",VLOOKUP($C121,'Booking Guest Information'!$B$21:$AD$170,U$8,FALSE),""),"")</f>
        <v/>
      </c>
      <c r="V121" s="6" t="str">
        <f>IF($C121&lt;&gt;"",IF(VLOOKUP($C121,'Booking Guest Information'!$B$21:$AD$170,V$8,FALSE)&lt;&gt;"",VLOOKUP($C121,'Booking Guest Information'!$B$21:$AD$170,V$8,FALSE),""),"")</f>
        <v/>
      </c>
      <c r="W121" s="6" t="str">
        <f>IF($C121&lt;&gt;"",IF(VLOOKUP($C121,'Booking Guest Information'!$B$21:$AD$170,W$8,FALSE)&lt;&gt;"",VLOOKUP($C121,'Booking Guest Information'!$B$21:$AD$170,W$8,FALSE),""),"")</f>
        <v/>
      </c>
      <c r="X121" s="6" t="str">
        <f>IF($C121&lt;&gt;"",IF(VLOOKUP($C121,'Booking Guest Information'!$B$21:$AD$170,X$8,FALSE)&lt;&gt;"",VLOOKUP($C121,'Booking Guest Information'!$B$21:$AD$170,X$8,FALSE),""),"")</f>
        <v/>
      </c>
      <c r="Y121" s="6" t="str">
        <f>IF($C121&lt;&gt;"",IF(VLOOKUP($C121,'Booking Guest Information'!$B$21:$AD$170,Y$8,FALSE)&lt;&gt;"",VLOOKUP($C121,'Booking Guest Information'!$B$21:$AD$170,Y$8,FALSE),""),"")</f>
        <v/>
      </c>
      <c r="Z121" s="6" t="str">
        <f>IF($C121&lt;&gt;"",IF(VLOOKUP($C121,'Booking Guest Information'!$B$21:$AD$170,Z$8,FALSE)&lt;&gt;"",VLOOKUP($C121,'Booking Guest Information'!$B$21:$AD$170,Z$8,FALSE),""),"")</f>
        <v/>
      </c>
      <c r="AA121" s="6" t="str">
        <f>IF($C121&lt;&gt;"",IF(VLOOKUP($C121,'Booking Guest Information'!$B$21:$AD$170,AA$8,FALSE)&lt;&gt;"",VLOOKUP($C121,'Booking Guest Information'!$B$21:$AD$170,AA$8,FALSE),""),"")</f>
        <v/>
      </c>
      <c r="AB121" s="6" t="str">
        <f>IF($C121&lt;&gt;"",IF(VLOOKUP($C121,'Booking Guest Information'!$B$21:$AD$170,AB$8,FALSE)&lt;&gt;"",VLOOKUP($C121,'Booking Guest Information'!$B$21:$AD$170,AB$8,FALSE),""),"")</f>
        <v/>
      </c>
    </row>
    <row r="122" spans="3:28" x14ac:dyDescent="0.3">
      <c r="C122" s="140" t="str">
        <f t="shared" si="3"/>
        <v/>
      </c>
      <c r="D122" s="6" t="str">
        <f>IF($C122&lt;&gt;"",IF(VLOOKUP($C122,'Booking Guest Information'!$B$21:$AD$170,D$8,FALSE)&lt;&gt;"",VLOOKUP($C122,'Booking Guest Information'!$B$21:$AD$170,D$8,FALSE),""),"")</f>
        <v/>
      </c>
      <c r="E122" s="6" t="str">
        <f>IF($C122&lt;&gt;"",IF(VLOOKUP($C122,'Booking Guest Information'!$B$21:$AD$170,E$8,FALSE)&lt;&gt;"",VLOOKUP($C122,'Booking Guest Information'!$B$21:$AD$170,E$8,FALSE),""),"")</f>
        <v/>
      </c>
      <c r="F122" s="6" t="str">
        <f>IF($C122&lt;&gt;"",IF(VLOOKUP($C122,'Booking Guest Information'!$B$21:$AD$170,F$8,FALSE)&lt;&gt;"",VLOOKUP($C122,'Booking Guest Information'!$B$21:$AD$170,F$8,FALSE),""),"")</f>
        <v/>
      </c>
      <c r="G122" s="81" t="str">
        <f>IF($C122&lt;&gt;"",IF(VLOOKUP($C122,'Booking Guest Information'!$B$21:$AD$170,G$8,FALSE)&lt;&gt;"",VLOOKUP($C122,'Booking Guest Information'!$B$21:$AD$170,G$8,FALSE),""),"")</f>
        <v/>
      </c>
      <c r="H122" s="6" t="str">
        <f>IF($C122&lt;&gt;"",IF(VLOOKUP($C122,'Booking Guest Information'!$B$21:$AD$170,H$8,FALSE)&lt;&gt;"",VLOOKUP($C122,'Booking Guest Information'!$B$21:$AD$170,H$8,FALSE),""),"")</f>
        <v/>
      </c>
      <c r="I122" s="6" t="str">
        <f>IF($C122&lt;&gt;"",IF(VLOOKUP($C122,'Booking Guest Information'!$B$21:$AD$170,I$8,FALSE)&lt;&gt;"",VLOOKUP($C122,'Booking Guest Information'!$B$21:$AD$170,I$8,FALSE),""),"")</f>
        <v/>
      </c>
      <c r="J122" s="6" t="str">
        <f>IF($C122&lt;&gt;"",IF(VLOOKUP($C122,'Booking Guest Information'!$B$21:$AD$170,J$8,FALSE)&lt;&gt;"",VLOOKUP($C122,'Booking Guest Information'!$B$21:$AD$170,J$8,FALSE),""),"")</f>
        <v/>
      </c>
      <c r="K122" s="81" t="str">
        <f>IF($C122&lt;&gt;"",IF(VLOOKUP($C122,'Booking Guest Information'!$B$21:$AD$170,K$8,FALSE)&lt;&gt;"",VLOOKUP($C122,'Booking Guest Information'!$B$21:$AD$170,K$8,FALSE),""),"")</f>
        <v/>
      </c>
      <c r="L122" s="8" t="str">
        <f>IF($C122&lt;&gt;"",IF(VLOOKUP($C122,'Booking Guest Information'!$B$21:$AD$170,L$8,FALSE)&lt;&gt;"",VLOOKUP($C122,'Booking Guest Information'!$B$21:$AD$170,L$8,FALSE),""),"")</f>
        <v/>
      </c>
      <c r="M122" s="81" t="str">
        <f>IF($C122&lt;&gt;"",IF(VLOOKUP($C122,'Booking Guest Information'!$B$21:$AD$170,M$8,FALSE)&lt;&gt;"",VLOOKUP($C122,'Booking Guest Information'!$B$21:$AD$170,M$8,FALSE),""),"")</f>
        <v/>
      </c>
      <c r="N122" s="6" t="str">
        <f>IF($C122&lt;&gt;"",IF(VLOOKUP($C122,'Booking Guest Information'!$B$21:$AD$170,N$8,FALSE)&lt;&gt;"",VLOOKUP($C122,'Booking Guest Information'!$B$21:$AD$170,N$8,FALSE),""),"")</f>
        <v/>
      </c>
      <c r="O122" s="6" t="str">
        <f>IF($C122&lt;&gt;"",IF(VLOOKUP($C122,'Booking Guest Information'!$B$21:$AD$170,O$8,FALSE)&lt;&gt;"",VLOOKUP($C122,'Booking Guest Information'!$B$21:$AD$170,O$8,FALSE),""),"")</f>
        <v/>
      </c>
      <c r="P122" s="6" t="str">
        <f>IF($C122&lt;&gt;"",IF(VLOOKUP($C122,'Booking Guest Information'!$B$21:$AD$170,P$8,FALSE)&lt;&gt;"",VLOOKUP($C122,'Booking Guest Information'!$B$21:$AD$170,P$8,FALSE),""),"")</f>
        <v/>
      </c>
      <c r="Q122" s="6" t="str">
        <f>IF($C122&lt;&gt;"",IF(VLOOKUP($C122,'Booking Guest Information'!$B$21:$AD$170,Q$8,FALSE)&lt;&gt;"",VLOOKUP($C122,'Booking Guest Information'!$B$21:$AD$170,Q$8,FALSE),""),"")</f>
        <v/>
      </c>
      <c r="R122" s="6" t="str">
        <f>IF($C122&lt;&gt;"",IF(VLOOKUP($C122,'Booking Guest Information'!$B$21:$AD$170,R$8,FALSE)&lt;&gt;"",VLOOKUP($C122,'Booking Guest Information'!$B$21:$AD$170,R$8,FALSE),""),"")</f>
        <v/>
      </c>
      <c r="S122" s="6" t="str">
        <f>IF($C122&lt;&gt;"",IF(VLOOKUP($C122,'Booking Guest Information'!$B$21:$AD$170,S$8,FALSE)&lt;&gt;"",VLOOKUP($C122,'Booking Guest Information'!$B$21:$AD$170,S$8,FALSE),""),"")</f>
        <v/>
      </c>
      <c r="T122" s="6" t="str">
        <f>IF($C122&lt;&gt;"",IF(VLOOKUP($C122,'Booking Guest Information'!$B$21:$AD$170,T$8,FALSE)&lt;&gt;"",VLOOKUP($C122,'Booking Guest Information'!$B$21:$AD$170,T$8,FALSE),""),"")</f>
        <v/>
      </c>
      <c r="U122" s="6" t="str">
        <f>IF($C122&lt;&gt;"",IF(VLOOKUP($C122,'Booking Guest Information'!$B$21:$AD$170,U$8,FALSE)&lt;&gt;"",VLOOKUP($C122,'Booking Guest Information'!$B$21:$AD$170,U$8,FALSE),""),"")</f>
        <v/>
      </c>
      <c r="V122" s="6" t="str">
        <f>IF($C122&lt;&gt;"",IF(VLOOKUP($C122,'Booking Guest Information'!$B$21:$AD$170,V$8,FALSE)&lt;&gt;"",VLOOKUP($C122,'Booking Guest Information'!$B$21:$AD$170,V$8,FALSE),""),"")</f>
        <v/>
      </c>
      <c r="W122" s="6" t="str">
        <f>IF($C122&lt;&gt;"",IF(VLOOKUP($C122,'Booking Guest Information'!$B$21:$AD$170,W$8,FALSE)&lt;&gt;"",VLOOKUP($C122,'Booking Guest Information'!$B$21:$AD$170,W$8,FALSE),""),"")</f>
        <v/>
      </c>
      <c r="X122" s="6" t="str">
        <f>IF($C122&lt;&gt;"",IF(VLOOKUP($C122,'Booking Guest Information'!$B$21:$AD$170,X$8,FALSE)&lt;&gt;"",VLOOKUP($C122,'Booking Guest Information'!$B$21:$AD$170,X$8,FALSE),""),"")</f>
        <v/>
      </c>
      <c r="Y122" s="6" t="str">
        <f>IF($C122&lt;&gt;"",IF(VLOOKUP($C122,'Booking Guest Information'!$B$21:$AD$170,Y$8,FALSE)&lt;&gt;"",VLOOKUP($C122,'Booking Guest Information'!$B$21:$AD$170,Y$8,FALSE),""),"")</f>
        <v/>
      </c>
      <c r="Z122" s="6" t="str">
        <f>IF($C122&lt;&gt;"",IF(VLOOKUP($C122,'Booking Guest Information'!$B$21:$AD$170,Z$8,FALSE)&lt;&gt;"",VLOOKUP($C122,'Booking Guest Information'!$B$21:$AD$170,Z$8,FALSE),""),"")</f>
        <v/>
      </c>
      <c r="AA122" s="6" t="str">
        <f>IF($C122&lt;&gt;"",IF(VLOOKUP($C122,'Booking Guest Information'!$B$21:$AD$170,AA$8,FALSE)&lt;&gt;"",VLOOKUP($C122,'Booking Guest Information'!$B$21:$AD$170,AA$8,FALSE),""),"")</f>
        <v/>
      </c>
      <c r="AB122" s="6" t="str">
        <f>IF($C122&lt;&gt;"",IF(VLOOKUP($C122,'Booking Guest Information'!$B$21:$AD$170,AB$8,FALSE)&lt;&gt;"",VLOOKUP($C122,'Booking Guest Information'!$B$21:$AD$170,AB$8,FALSE),""),"")</f>
        <v/>
      </c>
    </row>
    <row r="123" spans="3:28" x14ac:dyDescent="0.3">
      <c r="C123" s="140" t="str">
        <f t="shared" si="3"/>
        <v/>
      </c>
      <c r="D123" s="6" t="str">
        <f>IF($C123&lt;&gt;"",IF(VLOOKUP($C123,'Booking Guest Information'!$B$21:$AD$170,D$8,FALSE)&lt;&gt;"",VLOOKUP($C123,'Booking Guest Information'!$B$21:$AD$170,D$8,FALSE),""),"")</f>
        <v/>
      </c>
      <c r="E123" s="6" t="str">
        <f>IF($C123&lt;&gt;"",IF(VLOOKUP($C123,'Booking Guest Information'!$B$21:$AD$170,E$8,FALSE)&lt;&gt;"",VLOOKUP($C123,'Booking Guest Information'!$B$21:$AD$170,E$8,FALSE),""),"")</f>
        <v/>
      </c>
      <c r="F123" s="6" t="str">
        <f>IF($C123&lt;&gt;"",IF(VLOOKUP($C123,'Booking Guest Information'!$B$21:$AD$170,F$8,FALSE)&lt;&gt;"",VLOOKUP($C123,'Booking Guest Information'!$B$21:$AD$170,F$8,FALSE),""),"")</f>
        <v/>
      </c>
      <c r="G123" s="81" t="str">
        <f>IF($C123&lt;&gt;"",IF(VLOOKUP($C123,'Booking Guest Information'!$B$21:$AD$170,G$8,FALSE)&lt;&gt;"",VLOOKUP($C123,'Booking Guest Information'!$B$21:$AD$170,G$8,FALSE),""),"")</f>
        <v/>
      </c>
      <c r="H123" s="6" t="str">
        <f>IF($C123&lt;&gt;"",IF(VLOOKUP($C123,'Booking Guest Information'!$B$21:$AD$170,H$8,FALSE)&lt;&gt;"",VLOOKUP($C123,'Booking Guest Information'!$B$21:$AD$170,H$8,FALSE),""),"")</f>
        <v/>
      </c>
      <c r="I123" s="6" t="str">
        <f>IF($C123&lt;&gt;"",IF(VLOOKUP($C123,'Booking Guest Information'!$B$21:$AD$170,I$8,FALSE)&lt;&gt;"",VLOOKUP($C123,'Booking Guest Information'!$B$21:$AD$170,I$8,FALSE),""),"")</f>
        <v/>
      </c>
      <c r="J123" s="6" t="str">
        <f>IF($C123&lt;&gt;"",IF(VLOOKUP($C123,'Booking Guest Information'!$B$21:$AD$170,J$8,FALSE)&lt;&gt;"",VLOOKUP($C123,'Booking Guest Information'!$B$21:$AD$170,J$8,FALSE),""),"")</f>
        <v/>
      </c>
      <c r="K123" s="81" t="str">
        <f>IF($C123&lt;&gt;"",IF(VLOOKUP($C123,'Booking Guest Information'!$B$21:$AD$170,K$8,FALSE)&lt;&gt;"",VLOOKUP($C123,'Booking Guest Information'!$B$21:$AD$170,K$8,FALSE),""),"")</f>
        <v/>
      </c>
      <c r="L123" s="8" t="str">
        <f>IF($C123&lt;&gt;"",IF(VLOOKUP($C123,'Booking Guest Information'!$B$21:$AD$170,L$8,FALSE)&lt;&gt;"",VLOOKUP($C123,'Booking Guest Information'!$B$21:$AD$170,L$8,FALSE),""),"")</f>
        <v/>
      </c>
      <c r="M123" s="81" t="str">
        <f>IF($C123&lt;&gt;"",IF(VLOOKUP($C123,'Booking Guest Information'!$B$21:$AD$170,M$8,FALSE)&lt;&gt;"",VLOOKUP($C123,'Booking Guest Information'!$B$21:$AD$170,M$8,FALSE),""),"")</f>
        <v/>
      </c>
      <c r="N123" s="6" t="str">
        <f>IF($C123&lt;&gt;"",IF(VLOOKUP($C123,'Booking Guest Information'!$B$21:$AD$170,N$8,FALSE)&lt;&gt;"",VLOOKUP($C123,'Booking Guest Information'!$B$21:$AD$170,N$8,FALSE),""),"")</f>
        <v/>
      </c>
      <c r="O123" s="6" t="str">
        <f>IF($C123&lt;&gt;"",IF(VLOOKUP($C123,'Booking Guest Information'!$B$21:$AD$170,O$8,FALSE)&lt;&gt;"",VLOOKUP($C123,'Booking Guest Information'!$B$21:$AD$170,O$8,FALSE),""),"")</f>
        <v/>
      </c>
      <c r="P123" s="6" t="str">
        <f>IF($C123&lt;&gt;"",IF(VLOOKUP($C123,'Booking Guest Information'!$B$21:$AD$170,P$8,FALSE)&lt;&gt;"",VLOOKUP($C123,'Booking Guest Information'!$B$21:$AD$170,P$8,FALSE),""),"")</f>
        <v/>
      </c>
      <c r="Q123" s="6" t="str">
        <f>IF($C123&lt;&gt;"",IF(VLOOKUP($C123,'Booking Guest Information'!$B$21:$AD$170,Q$8,FALSE)&lt;&gt;"",VLOOKUP($C123,'Booking Guest Information'!$B$21:$AD$170,Q$8,FALSE),""),"")</f>
        <v/>
      </c>
      <c r="R123" s="6" t="str">
        <f>IF($C123&lt;&gt;"",IF(VLOOKUP($C123,'Booking Guest Information'!$B$21:$AD$170,R$8,FALSE)&lt;&gt;"",VLOOKUP($C123,'Booking Guest Information'!$B$21:$AD$170,R$8,FALSE),""),"")</f>
        <v/>
      </c>
      <c r="S123" s="6" t="str">
        <f>IF($C123&lt;&gt;"",IF(VLOOKUP($C123,'Booking Guest Information'!$B$21:$AD$170,S$8,FALSE)&lt;&gt;"",VLOOKUP($C123,'Booking Guest Information'!$B$21:$AD$170,S$8,FALSE),""),"")</f>
        <v/>
      </c>
      <c r="T123" s="6" t="str">
        <f>IF($C123&lt;&gt;"",IF(VLOOKUP($C123,'Booking Guest Information'!$B$21:$AD$170,T$8,FALSE)&lt;&gt;"",VLOOKUP($C123,'Booking Guest Information'!$B$21:$AD$170,T$8,FALSE),""),"")</f>
        <v/>
      </c>
      <c r="U123" s="6" t="str">
        <f>IF($C123&lt;&gt;"",IF(VLOOKUP($C123,'Booking Guest Information'!$B$21:$AD$170,U$8,FALSE)&lt;&gt;"",VLOOKUP($C123,'Booking Guest Information'!$B$21:$AD$170,U$8,FALSE),""),"")</f>
        <v/>
      </c>
      <c r="V123" s="6" t="str">
        <f>IF($C123&lt;&gt;"",IF(VLOOKUP($C123,'Booking Guest Information'!$B$21:$AD$170,V$8,FALSE)&lt;&gt;"",VLOOKUP($C123,'Booking Guest Information'!$B$21:$AD$170,V$8,FALSE),""),"")</f>
        <v/>
      </c>
      <c r="W123" s="6" t="str">
        <f>IF($C123&lt;&gt;"",IF(VLOOKUP($C123,'Booking Guest Information'!$B$21:$AD$170,W$8,FALSE)&lt;&gt;"",VLOOKUP($C123,'Booking Guest Information'!$B$21:$AD$170,W$8,FALSE),""),"")</f>
        <v/>
      </c>
      <c r="X123" s="6" t="str">
        <f>IF($C123&lt;&gt;"",IF(VLOOKUP($C123,'Booking Guest Information'!$B$21:$AD$170,X$8,FALSE)&lt;&gt;"",VLOOKUP($C123,'Booking Guest Information'!$B$21:$AD$170,X$8,FALSE),""),"")</f>
        <v/>
      </c>
      <c r="Y123" s="6" t="str">
        <f>IF($C123&lt;&gt;"",IF(VLOOKUP($C123,'Booking Guest Information'!$B$21:$AD$170,Y$8,FALSE)&lt;&gt;"",VLOOKUP($C123,'Booking Guest Information'!$B$21:$AD$170,Y$8,FALSE),""),"")</f>
        <v/>
      </c>
      <c r="Z123" s="6" t="str">
        <f>IF($C123&lt;&gt;"",IF(VLOOKUP($C123,'Booking Guest Information'!$B$21:$AD$170,Z$8,FALSE)&lt;&gt;"",VLOOKUP($C123,'Booking Guest Information'!$B$21:$AD$170,Z$8,FALSE),""),"")</f>
        <v/>
      </c>
      <c r="AA123" s="6" t="str">
        <f>IF($C123&lt;&gt;"",IF(VLOOKUP($C123,'Booking Guest Information'!$B$21:$AD$170,AA$8,FALSE)&lt;&gt;"",VLOOKUP($C123,'Booking Guest Information'!$B$21:$AD$170,AA$8,FALSE),""),"")</f>
        <v/>
      </c>
      <c r="AB123" s="6" t="str">
        <f>IF($C123&lt;&gt;"",IF(VLOOKUP($C123,'Booking Guest Information'!$B$21:$AD$170,AB$8,FALSE)&lt;&gt;"",VLOOKUP($C123,'Booking Guest Information'!$B$21:$AD$170,AB$8,FALSE),""),"")</f>
        <v/>
      </c>
    </row>
    <row r="124" spans="3:28" x14ac:dyDescent="0.3">
      <c r="C124" s="140" t="str">
        <f t="shared" si="3"/>
        <v/>
      </c>
      <c r="D124" s="6" t="str">
        <f>IF($C124&lt;&gt;"",IF(VLOOKUP($C124,'Booking Guest Information'!$B$21:$AD$170,D$8,FALSE)&lt;&gt;"",VLOOKUP($C124,'Booking Guest Information'!$B$21:$AD$170,D$8,FALSE),""),"")</f>
        <v/>
      </c>
      <c r="E124" s="6" t="str">
        <f>IF($C124&lt;&gt;"",IF(VLOOKUP($C124,'Booking Guest Information'!$B$21:$AD$170,E$8,FALSE)&lt;&gt;"",VLOOKUP($C124,'Booking Guest Information'!$B$21:$AD$170,E$8,FALSE),""),"")</f>
        <v/>
      </c>
      <c r="F124" s="6" t="str">
        <f>IF($C124&lt;&gt;"",IF(VLOOKUP($C124,'Booking Guest Information'!$B$21:$AD$170,F$8,FALSE)&lt;&gt;"",VLOOKUP($C124,'Booking Guest Information'!$B$21:$AD$170,F$8,FALSE),""),"")</f>
        <v/>
      </c>
      <c r="G124" s="81" t="str">
        <f>IF($C124&lt;&gt;"",IF(VLOOKUP($C124,'Booking Guest Information'!$B$21:$AD$170,G$8,FALSE)&lt;&gt;"",VLOOKUP($C124,'Booking Guest Information'!$B$21:$AD$170,G$8,FALSE),""),"")</f>
        <v/>
      </c>
      <c r="H124" s="6" t="str">
        <f>IF($C124&lt;&gt;"",IF(VLOOKUP($C124,'Booking Guest Information'!$B$21:$AD$170,H$8,FALSE)&lt;&gt;"",VLOOKUP($C124,'Booking Guest Information'!$B$21:$AD$170,H$8,FALSE),""),"")</f>
        <v/>
      </c>
      <c r="I124" s="6" t="str">
        <f>IF($C124&lt;&gt;"",IF(VLOOKUP($C124,'Booking Guest Information'!$B$21:$AD$170,I$8,FALSE)&lt;&gt;"",VLOOKUP($C124,'Booking Guest Information'!$B$21:$AD$170,I$8,FALSE),""),"")</f>
        <v/>
      </c>
      <c r="J124" s="6" t="str">
        <f>IF($C124&lt;&gt;"",IF(VLOOKUP($C124,'Booking Guest Information'!$B$21:$AD$170,J$8,FALSE)&lt;&gt;"",VLOOKUP($C124,'Booking Guest Information'!$B$21:$AD$170,J$8,FALSE),""),"")</f>
        <v/>
      </c>
      <c r="K124" s="81" t="str">
        <f>IF($C124&lt;&gt;"",IF(VLOOKUP($C124,'Booking Guest Information'!$B$21:$AD$170,K$8,FALSE)&lt;&gt;"",VLOOKUP($C124,'Booking Guest Information'!$B$21:$AD$170,K$8,FALSE),""),"")</f>
        <v/>
      </c>
      <c r="L124" s="8" t="str">
        <f>IF($C124&lt;&gt;"",IF(VLOOKUP($C124,'Booking Guest Information'!$B$21:$AD$170,L$8,FALSE)&lt;&gt;"",VLOOKUP($C124,'Booking Guest Information'!$B$21:$AD$170,L$8,FALSE),""),"")</f>
        <v/>
      </c>
      <c r="M124" s="81" t="str">
        <f>IF($C124&lt;&gt;"",IF(VLOOKUP($C124,'Booking Guest Information'!$B$21:$AD$170,M$8,FALSE)&lt;&gt;"",VLOOKUP($C124,'Booking Guest Information'!$B$21:$AD$170,M$8,FALSE),""),"")</f>
        <v/>
      </c>
      <c r="N124" s="6" t="str">
        <f>IF($C124&lt;&gt;"",IF(VLOOKUP($C124,'Booking Guest Information'!$B$21:$AD$170,N$8,FALSE)&lt;&gt;"",VLOOKUP($C124,'Booking Guest Information'!$B$21:$AD$170,N$8,FALSE),""),"")</f>
        <v/>
      </c>
      <c r="O124" s="6" t="str">
        <f>IF($C124&lt;&gt;"",IF(VLOOKUP($C124,'Booking Guest Information'!$B$21:$AD$170,O$8,FALSE)&lt;&gt;"",VLOOKUP($C124,'Booking Guest Information'!$B$21:$AD$170,O$8,FALSE),""),"")</f>
        <v/>
      </c>
      <c r="P124" s="6" t="str">
        <f>IF($C124&lt;&gt;"",IF(VLOOKUP($C124,'Booking Guest Information'!$B$21:$AD$170,P$8,FALSE)&lt;&gt;"",VLOOKUP($C124,'Booking Guest Information'!$B$21:$AD$170,P$8,FALSE),""),"")</f>
        <v/>
      </c>
      <c r="Q124" s="6" t="str">
        <f>IF($C124&lt;&gt;"",IF(VLOOKUP($C124,'Booking Guest Information'!$B$21:$AD$170,Q$8,FALSE)&lt;&gt;"",VLOOKUP($C124,'Booking Guest Information'!$B$21:$AD$170,Q$8,FALSE),""),"")</f>
        <v/>
      </c>
      <c r="R124" s="6" t="str">
        <f>IF($C124&lt;&gt;"",IF(VLOOKUP($C124,'Booking Guest Information'!$B$21:$AD$170,R$8,FALSE)&lt;&gt;"",VLOOKUP($C124,'Booking Guest Information'!$B$21:$AD$170,R$8,FALSE),""),"")</f>
        <v/>
      </c>
      <c r="S124" s="6" t="str">
        <f>IF($C124&lt;&gt;"",IF(VLOOKUP($C124,'Booking Guest Information'!$B$21:$AD$170,S$8,FALSE)&lt;&gt;"",VLOOKUP($C124,'Booking Guest Information'!$B$21:$AD$170,S$8,FALSE),""),"")</f>
        <v/>
      </c>
      <c r="T124" s="6" t="str">
        <f>IF($C124&lt;&gt;"",IF(VLOOKUP($C124,'Booking Guest Information'!$B$21:$AD$170,T$8,FALSE)&lt;&gt;"",VLOOKUP($C124,'Booking Guest Information'!$B$21:$AD$170,T$8,FALSE),""),"")</f>
        <v/>
      </c>
      <c r="U124" s="6" t="str">
        <f>IF($C124&lt;&gt;"",IF(VLOOKUP($C124,'Booking Guest Information'!$B$21:$AD$170,U$8,FALSE)&lt;&gt;"",VLOOKUP($C124,'Booking Guest Information'!$B$21:$AD$170,U$8,FALSE),""),"")</f>
        <v/>
      </c>
      <c r="V124" s="6" t="str">
        <f>IF($C124&lt;&gt;"",IF(VLOOKUP($C124,'Booking Guest Information'!$B$21:$AD$170,V$8,FALSE)&lt;&gt;"",VLOOKUP($C124,'Booking Guest Information'!$B$21:$AD$170,V$8,FALSE),""),"")</f>
        <v/>
      </c>
      <c r="W124" s="6" t="str">
        <f>IF($C124&lt;&gt;"",IF(VLOOKUP($C124,'Booking Guest Information'!$B$21:$AD$170,W$8,FALSE)&lt;&gt;"",VLOOKUP($C124,'Booking Guest Information'!$B$21:$AD$170,W$8,FALSE),""),"")</f>
        <v/>
      </c>
      <c r="X124" s="6" t="str">
        <f>IF($C124&lt;&gt;"",IF(VLOOKUP($C124,'Booking Guest Information'!$B$21:$AD$170,X$8,FALSE)&lt;&gt;"",VLOOKUP($C124,'Booking Guest Information'!$B$21:$AD$170,X$8,FALSE),""),"")</f>
        <v/>
      </c>
      <c r="Y124" s="6" t="str">
        <f>IF($C124&lt;&gt;"",IF(VLOOKUP($C124,'Booking Guest Information'!$B$21:$AD$170,Y$8,FALSE)&lt;&gt;"",VLOOKUP($C124,'Booking Guest Information'!$B$21:$AD$170,Y$8,FALSE),""),"")</f>
        <v/>
      </c>
      <c r="Z124" s="6" t="str">
        <f>IF($C124&lt;&gt;"",IF(VLOOKUP($C124,'Booking Guest Information'!$B$21:$AD$170,Z$8,FALSE)&lt;&gt;"",VLOOKUP($C124,'Booking Guest Information'!$B$21:$AD$170,Z$8,FALSE),""),"")</f>
        <v/>
      </c>
      <c r="AA124" s="6" t="str">
        <f>IF($C124&lt;&gt;"",IF(VLOOKUP($C124,'Booking Guest Information'!$B$21:$AD$170,AA$8,FALSE)&lt;&gt;"",VLOOKUP($C124,'Booking Guest Information'!$B$21:$AD$170,AA$8,FALSE),""),"")</f>
        <v/>
      </c>
      <c r="AB124" s="6" t="str">
        <f>IF($C124&lt;&gt;"",IF(VLOOKUP($C124,'Booking Guest Information'!$B$21:$AD$170,AB$8,FALSE)&lt;&gt;"",VLOOKUP($C124,'Booking Guest Information'!$B$21:$AD$170,AB$8,FALSE),""),"")</f>
        <v/>
      </c>
    </row>
    <row r="125" spans="3:28" x14ac:dyDescent="0.3">
      <c r="C125" s="140" t="str">
        <f t="shared" si="3"/>
        <v/>
      </c>
      <c r="D125" s="6" t="str">
        <f>IF($C125&lt;&gt;"",IF(VLOOKUP($C125,'Booking Guest Information'!$B$21:$AD$170,D$8,FALSE)&lt;&gt;"",VLOOKUP($C125,'Booking Guest Information'!$B$21:$AD$170,D$8,FALSE),""),"")</f>
        <v/>
      </c>
      <c r="E125" s="6" t="str">
        <f>IF($C125&lt;&gt;"",IF(VLOOKUP($C125,'Booking Guest Information'!$B$21:$AD$170,E$8,FALSE)&lt;&gt;"",VLOOKUP($C125,'Booking Guest Information'!$B$21:$AD$170,E$8,FALSE),""),"")</f>
        <v/>
      </c>
      <c r="F125" s="6" t="str">
        <f>IF($C125&lt;&gt;"",IF(VLOOKUP($C125,'Booking Guest Information'!$B$21:$AD$170,F$8,FALSE)&lt;&gt;"",VLOOKUP($C125,'Booking Guest Information'!$B$21:$AD$170,F$8,FALSE),""),"")</f>
        <v/>
      </c>
      <c r="G125" s="81" t="str">
        <f>IF($C125&lt;&gt;"",IF(VLOOKUP($C125,'Booking Guest Information'!$B$21:$AD$170,G$8,FALSE)&lt;&gt;"",VLOOKUP($C125,'Booking Guest Information'!$B$21:$AD$170,G$8,FALSE),""),"")</f>
        <v/>
      </c>
      <c r="H125" s="6" t="str">
        <f>IF($C125&lt;&gt;"",IF(VLOOKUP($C125,'Booking Guest Information'!$B$21:$AD$170,H$8,FALSE)&lt;&gt;"",VLOOKUP($C125,'Booking Guest Information'!$B$21:$AD$170,H$8,FALSE),""),"")</f>
        <v/>
      </c>
      <c r="I125" s="6" t="str">
        <f>IF($C125&lt;&gt;"",IF(VLOOKUP($C125,'Booking Guest Information'!$B$21:$AD$170,I$8,FALSE)&lt;&gt;"",VLOOKUP($C125,'Booking Guest Information'!$B$21:$AD$170,I$8,FALSE),""),"")</f>
        <v/>
      </c>
      <c r="J125" s="6" t="str">
        <f>IF($C125&lt;&gt;"",IF(VLOOKUP($C125,'Booking Guest Information'!$B$21:$AD$170,J$8,FALSE)&lt;&gt;"",VLOOKUP($C125,'Booking Guest Information'!$B$21:$AD$170,J$8,FALSE),""),"")</f>
        <v/>
      </c>
      <c r="K125" s="81" t="str">
        <f>IF($C125&lt;&gt;"",IF(VLOOKUP($C125,'Booking Guest Information'!$B$21:$AD$170,K$8,FALSE)&lt;&gt;"",VLOOKUP($C125,'Booking Guest Information'!$B$21:$AD$170,K$8,FALSE),""),"")</f>
        <v/>
      </c>
      <c r="L125" s="8" t="str">
        <f>IF($C125&lt;&gt;"",IF(VLOOKUP($C125,'Booking Guest Information'!$B$21:$AD$170,L$8,FALSE)&lt;&gt;"",VLOOKUP($C125,'Booking Guest Information'!$B$21:$AD$170,L$8,FALSE),""),"")</f>
        <v/>
      </c>
      <c r="M125" s="81" t="str">
        <f>IF($C125&lt;&gt;"",IF(VLOOKUP($C125,'Booking Guest Information'!$B$21:$AD$170,M$8,FALSE)&lt;&gt;"",VLOOKUP($C125,'Booking Guest Information'!$B$21:$AD$170,M$8,FALSE),""),"")</f>
        <v/>
      </c>
      <c r="N125" s="6" t="str">
        <f>IF($C125&lt;&gt;"",IF(VLOOKUP($C125,'Booking Guest Information'!$B$21:$AD$170,N$8,FALSE)&lt;&gt;"",VLOOKUP($C125,'Booking Guest Information'!$B$21:$AD$170,N$8,FALSE),""),"")</f>
        <v/>
      </c>
      <c r="O125" s="6" t="str">
        <f>IF($C125&lt;&gt;"",IF(VLOOKUP($C125,'Booking Guest Information'!$B$21:$AD$170,O$8,FALSE)&lt;&gt;"",VLOOKUP($C125,'Booking Guest Information'!$B$21:$AD$170,O$8,FALSE),""),"")</f>
        <v/>
      </c>
      <c r="P125" s="6" t="str">
        <f>IF($C125&lt;&gt;"",IF(VLOOKUP($C125,'Booking Guest Information'!$B$21:$AD$170,P$8,FALSE)&lt;&gt;"",VLOOKUP($C125,'Booking Guest Information'!$B$21:$AD$170,P$8,FALSE),""),"")</f>
        <v/>
      </c>
      <c r="Q125" s="6" t="str">
        <f>IF($C125&lt;&gt;"",IF(VLOOKUP($C125,'Booking Guest Information'!$B$21:$AD$170,Q$8,FALSE)&lt;&gt;"",VLOOKUP($C125,'Booking Guest Information'!$B$21:$AD$170,Q$8,FALSE),""),"")</f>
        <v/>
      </c>
      <c r="R125" s="6" t="str">
        <f>IF($C125&lt;&gt;"",IF(VLOOKUP($C125,'Booking Guest Information'!$B$21:$AD$170,R$8,FALSE)&lt;&gt;"",VLOOKUP($C125,'Booking Guest Information'!$B$21:$AD$170,R$8,FALSE),""),"")</f>
        <v/>
      </c>
      <c r="S125" s="6" t="str">
        <f>IF($C125&lt;&gt;"",IF(VLOOKUP($C125,'Booking Guest Information'!$B$21:$AD$170,S$8,FALSE)&lt;&gt;"",VLOOKUP($C125,'Booking Guest Information'!$B$21:$AD$170,S$8,FALSE),""),"")</f>
        <v/>
      </c>
      <c r="T125" s="6" t="str">
        <f>IF($C125&lt;&gt;"",IF(VLOOKUP($C125,'Booking Guest Information'!$B$21:$AD$170,T$8,FALSE)&lt;&gt;"",VLOOKUP($C125,'Booking Guest Information'!$B$21:$AD$170,T$8,FALSE),""),"")</f>
        <v/>
      </c>
      <c r="U125" s="6" t="str">
        <f>IF($C125&lt;&gt;"",IF(VLOOKUP($C125,'Booking Guest Information'!$B$21:$AD$170,U$8,FALSE)&lt;&gt;"",VLOOKUP($C125,'Booking Guest Information'!$B$21:$AD$170,U$8,FALSE),""),"")</f>
        <v/>
      </c>
      <c r="V125" s="6" t="str">
        <f>IF($C125&lt;&gt;"",IF(VLOOKUP($C125,'Booking Guest Information'!$B$21:$AD$170,V$8,FALSE)&lt;&gt;"",VLOOKUP($C125,'Booking Guest Information'!$B$21:$AD$170,V$8,FALSE),""),"")</f>
        <v/>
      </c>
      <c r="W125" s="6" t="str">
        <f>IF($C125&lt;&gt;"",IF(VLOOKUP($C125,'Booking Guest Information'!$B$21:$AD$170,W$8,FALSE)&lt;&gt;"",VLOOKUP($C125,'Booking Guest Information'!$B$21:$AD$170,W$8,FALSE),""),"")</f>
        <v/>
      </c>
      <c r="X125" s="6" t="str">
        <f>IF($C125&lt;&gt;"",IF(VLOOKUP($C125,'Booking Guest Information'!$B$21:$AD$170,X$8,FALSE)&lt;&gt;"",VLOOKUP($C125,'Booking Guest Information'!$B$21:$AD$170,X$8,FALSE),""),"")</f>
        <v/>
      </c>
      <c r="Y125" s="6" t="str">
        <f>IF($C125&lt;&gt;"",IF(VLOOKUP($C125,'Booking Guest Information'!$B$21:$AD$170,Y$8,FALSE)&lt;&gt;"",VLOOKUP($C125,'Booking Guest Information'!$B$21:$AD$170,Y$8,FALSE),""),"")</f>
        <v/>
      </c>
      <c r="Z125" s="6" t="str">
        <f>IF($C125&lt;&gt;"",IF(VLOOKUP($C125,'Booking Guest Information'!$B$21:$AD$170,Z$8,FALSE)&lt;&gt;"",VLOOKUP($C125,'Booking Guest Information'!$B$21:$AD$170,Z$8,FALSE),""),"")</f>
        <v/>
      </c>
      <c r="AA125" s="6" t="str">
        <f>IF($C125&lt;&gt;"",IF(VLOOKUP($C125,'Booking Guest Information'!$B$21:$AD$170,AA$8,FALSE)&lt;&gt;"",VLOOKUP($C125,'Booking Guest Information'!$B$21:$AD$170,AA$8,FALSE),""),"")</f>
        <v/>
      </c>
      <c r="AB125" s="6" t="str">
        <f>IF($C125&lt;&gt;"",IF(VLOOKUP($C125,'Booking Guest Information'!$B$21:$AD$170,AB$8,FALSE)&lt;&gt;"",VLOOKUP($C125,'Booking Guest Information'!$B$21:$AD$170,AB$8,FALSE),""),"")</f>
        <v/>
      </c>
    </row>
    <row r="126" spans="3:28" x14ac:dyDescent="0.3">
      <c r="C126" s="140" t="str">
        <f t="shared" si="3"/>
        <v/>
      </c>
      <c r="D126" s="6" t="str">
        <f>IF($C126&lt;&gt;"",IF(VLOOKUP($C126,'Booking Guest Information'!$B$21:$AD$170,D$8,FALSE)&lt;&gt;"",VLOOKUP($C126,'Booking Guest Information'!$B$21:$AD$170,D$8,FALSE),""),"")</f>
        <v/>
      </c>
      <c r="E126" s="6" t="str">
        <f>IF($C126&lt;&gt;"",IF(VLOOKUP($C126,'Booking Guest Information'!$B$21:$AD$170,E$8,FALSE)&lt;&gt;"",VLOOKUP($C126,'Booking Guest Information'!$B$21:$AD$170,E$8,FALSE),""),"")</f>
        <v/>
      </c>
      <c r="F126" s="6" t="str">
        <f>IF($C126&lt;&gt;"",IF(VLOOKUP($C126,'Booking Guest Information'!$B$21:$AD$170,F$8,FALSE)&lt;&gt;"",VLOOKUP($C126,'Booking Guest Information'!$B$21:$AD$170,F$8,FALSE),""),"")</f>
        <v/>
      </c>
      <c r="G126" s="81" t="str">
        <f>IF($C126&lt;&gt;"",IF(VLOOKUP($C126,'Booking Guest Information'!$B$21:$AD$170,G$8,FALSE)&lt;&gt;"",VLOOKUP($C126,'Booking Guest Information'!$B$21:$AD$170,G$8,FALSE),""),"")</f>
        <v/>
      </c>
      <c r="H126" s="6" t="str">
        <f>IF($C126&lt;&gt;"",IF(VLOOKUP($C126,'Booking Guest Information'!$B$21:$AD$170,H$8,FALSE)&lt;&gt;"",VLOOKUP($C126,'Booking Guest Information'!$B$21:$AD$170,H$8,FALSE),""),"")</f>
        <v/>
      </c>
      <c r="I126" s="6" t="str">
        <f>IF($C126&lt;&gt;"",IF(VLOOKUP($C126,'Booking Guest Information'!$B$21:$AD$170,I$8,FALSE)&lt;&gt;"",VLOOKUP($C126,'Booking Guest Information'!$B$21:$AD$170,I$8,FALSE),""),"")</f>
        <v/>
      </c>
      <c r="J126" s="6" t="str">
        <f>IF($C126&lt;&gt;"",IF(VLOOKUP($C126,'Booking Guest Information'!$B$21:$AD$170,J$8,FALSE)&lt;&gt;"",VLOOKUP($C126,'Booking Guest Information'!$B$21:$AD$170,J$8,FALSE),""),"")</f>
        <v/>
      </c>
      <c r="K126" s="81" t="str">
        <f>IF($C126&lt;&gt;"",IF(VLOOKUP($C126,'Booking Guest Information'!$B$21:$AD$170,K$8,FALSE)&lt;&gt;"",VLOOKUP($C126,'Booking Guest Information'!$B$21:$AD$170,K$8,FALSE),""),"")</f>
        <v/>
      </c>
      <c r="L126" s="8" t="str">
        <f>IF($C126&lt;&gt;"",IF(VLOOKUP($C126,'Booking Guest Information'!$B$21:$AD$170,L$8,FALSE)&lt;&gt;"",VLOOKUP($C126,'Booking Guest Information'!$B$21:$AD$170,L$8,FALSE),""),"")</f>
        <v/>
      </c>
      <c r="M126" s="81" t="str">
        <f>IF($C126&lt;&gt;"",IF(VLOOKUP($C126,'Booking Guest Information'!$B$21:$AD$170,M$8,FALSE)&lt;&gt;"",VLOOKUP($C126,'Booking Guest Information'!$B$21:$AD$170,M$8,FALSE),""),"")</f>
        <v/>
      </c>
      <c r="N126" s="6" t="str">
        <f>IF($C126&lt;&gt;"",IF(VLOOKUP($C126,'Booking Guest Information'!$B$21:$AD$170,N$8,FALSE)&lt;&gt;"",VLOOKUP($C126,'Booking Guest Information'!$B$21:$AD$170,N$8,FALSE),""),"")</f>
        <v/>
      </c>
      <c r="O126" s="6" t="str">
        <f>IF($C126&lt;&gt;"",IF(VLOOKUP($C126,'Booking Guest Information'!$B$21:$AD$170,O$8,FALSE)&lt;&gt;"",VLOOKUP($C126,'Booking Guest Information'!$B$21:$AD$170,O$8,FALSE),""),"")</f>
        <v/>
      </c>
      <c r="P126" s="6" t="str">
        <f>IF($C126&lt;&gt;"",IF(VLOOKUP($C126,'Booking Guest Information'!$B$21:$AD$170,P$8,FALSE)&lt;&gt;"",VLOOKUP($C126,'Booking Guest Information'!$B$21:$AD$170,P$8,FALSE),""),"")</f>
        <v/>
      </c>
      <c r="Q126" s="6" t="str">
        <f>IF($C126&lt;&gt;"",IF(VLOOKUP($C126,'Booking Guest Information'!$B$21:$AD$170,Q$8,FALSE)&lt;&gt;"",VLOOKUP($C126,'Booking Guest Information'!$B$21:$AD$170,Q$8,FALSE),""),"")</f>
        <v/>
      </c>
      <c r="R126" s="6" t="str">
        <f>IF($C126&lt;&gt;"",IF(VLOOKUP($C126,'Booking Guest Information'!$B$21:$AD$170,R$8,FALSE)&lt;&gt;"",VLOOKUP($C126,'Booking Guest Information'!$B$21:$AD$170,R$8,FALSE),""),"")</f>
        <v/>
      </c>
      <c r="S126" s="6" t="str">
        <f>IF($C126&lt;&gt;"",IF(VLOOKUP($C126,'Booking Guest Information'!$B$21:$AD$170,S$8,FALSE)&lt;&gt;"",VLOOKUP($C126,'Booking Guest Information'!$B$21:$AD$170,S$8,FALSE),""),"")</f>
        <v/>
      </c>
      <c r="T126" s="6" t="str">
        <f>IF($C126&lt;&gt;"",IF(VLOOKUP($C126,'Booking Guest Information'!$B$21:$AD$170,T$8,FALSE)&lt;&gt;"",VLOOKUP($C126,'Booking Guest Information'!$B$21:$AD$170,T$8,FALSE),""),"")</f>
        <v/>
      </c>
      <c r="U126" s="6" t="str">
        <f>IF($C126&lt;&gt;"",IF(VLOOKUP($C126,'Booking Guest Information'!$B$21:$AD$170,U$8,FALSE)&lt;&gt;"",VLOOKUP($C126,'Booking Guest Information'!$B$21:$AD$170,U$8,FALSE),""),"")</f>
        <v/>
      </c>
      <c r="V126" s="6" t="str">
        <f>IF($C126&lt;&gt;"",IF(VLOOKUP($C126,'Booking Guest Information'!$B$21:$AD$170,V$8,FALSE)&lt;&gt;"",VLOOKUP($C126,'Booking Guest Information'!$B$21:$AD$170,V$8,FALSE),""),"")</f>
        <v/>
      </c>
      <c r="W126" s="6" t="str">
        <f>IF($C126&lt;&gt;"",IF(VLOOKUP($C126,'Booking Guest Information'!$B$21:$AD$170,W$8,FALSE)&lt;&gt;"",VLOOKUP($C126,'Booking Guest Information'!$B$21:$AD$170,W$8,FALSE),""),"")</f>
        <v/>
      </c>
      <c r="X126" s="6" t="str">
        <f>IF($C126&lt;&gt;"",IF(VLOOKUP($C126,'Booking Guest Information'!$B$21:$AD$170,X$8,FALSE)&lt;&gt;"",VLOOKUP($C126,'Booking Guest Information'!$B$21:$AD$170,X$8,FALSE),""),"")</f>
        <v/>
      </c>
      <c r="Y126" s="6" t="str">
        <f>IF($C126&lt;&gt;"",IF(VLOOKUP($C126,'Booking Guest Information'!$B$21:$AD$170,Y$8,FALSE)&lt;&gt;"",VLOOKUP($C126,'Booking Guest Information'!$B$21:$AD$170,Y$8,FALSE),""),"")</f>
        <v/>
      </c>
      <c r="Z126" s="6" t="str">
        <f>IF($C126&lt;&gt;"",IF(VLOOKUP($C126,'Booking Guest Information'!$B$21:$AD$170,Z$8,FALSE)&lt;&gt;"",VLOOKUP($C126,'Booking Guest Information'!$B$21:$AD$170,Z$8,FALSE),""),"")</f>
        <v/>
      </c>
      <c r="AA126" s="6" t="str">
        <f>IF($C126&lt;&gt;"",IF(VLOOKUP($C126,'Booking Guest Information'!$B$21:$AD$170,AA$8,FALSE)&lt;&gt;"",VLOOKUP($C126,'Booking Guest Information'!$B$21:$AD$170,AA$8,FALSE),""),"")</f>
        <v/>
      </c>
      <c r="AB126" s="6" t="str">
        <f>IF($C126&lt;&gt;"",IF(VLOOKUP($C126,'Booking Guest Information'!$B$21:$AD$170,AB$8,FALSE)&lt;&gt;"",VLOOKUP($C126,'Booking Guest Information'!$B$21:$AD$170,AB$8,FALSE),""),"")</f>
        <v/>
      </c>
    </row>
    <row r="127" spans="3:28" x14ac:dyDescent="0.3">
      <c r="C127" s="140" t="str">
        <f t="shared" si="3"/>
        <v/>
      </c>
      <c r="D127" s="6" t="str">
        <f>IF($C127&lt;&gt;"",IF(VLOOKUP($C127,'Booking Guest Information'!$B$21:$AD$170,D$8,FALSE)&lt;&gt;"",VLOOKUP($C127,'Booking Guest Information'!$B$21:$AD$170,D$8,FALSE),""),"")</f>
        <v/>
      </c>
      <c r="E127" s="6" t="str">
        <f>IF($C127&lt;&gt;"",IF(VLOOKUP($C127,'Booking Guest Information'!$B$21:$AD$170,E$8,FALSE)&lt;&gt;"",VLOOKUP($C127,'Booking Guest Information'!$B$21:$AD$170,E$8,FALSE),""),"")</f>
        <v/>
      </c>
      <c r="F127" s="6" t="str">
        <f>IF($C127&lt;&gt;"",IF(VLOOKUP($C127,'Booking Guest Information'!$B$21:$AD$170,F$8,FALSE)&lt;&gt;"",VLOOKUP($C127,'Booking Guest Information'!$B$21:$AD$170,F$8,FALSE),""),"")</f>
        <v/>
      </c>
      <c r="G127" s="81" t="str">
        <f>IF($C127&lt;&gt;"",IF(VLOOKUP($C127,'Booking Guest Information'!$B$21:$AD$170,G$8,FALSE)&lt;&gt;"",VLOOKUP($C127,'Booking Guest Information'!$B$21:$AD$170,G$8,FALSE),""),"")</f>
        <v/>
      </c>
      <c r="H127" s="6" t="str">
        <f>IF($C127&lt;&gt;"",IF(VLOOKUP($C127,'Booking Guest Information'!$B$21:$AD$170,H$8,FALSE)&lt;&gt;"",VLOOKUP($C127,'Booking Guest Information'!$B$21:$AD$170,H$8,FALSE),""),"")</f>
        <v/>
      </c>
      <c r="I127" s="6" t="str">
        <f>IF($C127&lt;&gt;"",IF(VLOOKUP($C127,'Booking Guest Information'!$B$21:$AD$170,I$8,FALSE)&lt;&gt;"",VLOOKUP($C127,'Booking Guest Information'!$B$21:$AD$170,I$8,FALSE),""),"")</f>
        <v/>
      </c>
      <c r="J127" s="6" t="str">
        <f>IF($C127&lt;&gt;"",IF(VLOOKUP($C127,'Booking Guest Information'!$B$21:$AD$170,J$8,FALSE)&lt;&gt;"",VLOOKUP($C127,'Booking Guest Information'!$B$21:$AD$170,J$8,FALSE),""),"")</f>
        <v/>
      </c>
      <c r="K127" s="81" t="str">
        <f>IF($C127&lt;&gt;"",IF(VLOOKUP($C127,'Booking Guest Information'!$B$21:$AD$170,K$8,FALSE)&lt;&gt;"",VLOOKUP($C127,'Booking Guest Information'!$B$21:$AD$170,K$8,FALSE),""),"")</f>
        <v/>
      </c>
      <c r="L127" s="8" t="str">
        <f>IF($C127&lt;&gt;"",IF(VLOOKUP($C127,'Booking Guest Information'!$B$21:$AD$170,L$8,FALSE)&lt;&gt;"",VLOOKUP($C127,'Booking Guest Information'!$B$21:$AD$170,L$8,FALSE),""),"")</f>
        <v/>
      </c>
      <c r="M127" s="81" t="str">
        <f>IF($C127&lt;&gt;"",IF(VLOOKUP($C127,'Booking Guest Information'!$B$21:$AD$170,M$8,FALSE)&lt;&gt;"",VLOOKUP($C127,'Booking Guest Information'!$B$21:$AD$170,M$8,FALSE),""),"")</f>
        <v/>
      </c>
      <c r="N127" s="6" t="str">
        <f>IF($C127&lt;&gt;"",IF(VLOOKUP($C127,'Booking Guest Information'!$B$21:$AD$170,N$8,FALSE)&lt;&gt;"",VLOOKUP($C127,'Booking Guest Information'!$B$21:$AD$170,N$8,FALSE),""),"")</f>
        <v/>
      </c>
      <c r="O127" s="6" t="str">
        <f>IF($C127&lt;&gt;"",IF(VLOOKUP($C127,'Booking Guest Information'!$B$21:$AD$170,O$8,FALSE)&lt;&gt;"",VLOOKUP($C127,'Booking Guest Information'!$B$21:$AD$170,O$8,FALSE),""),"")</f>
        <v/>
      </c>
      <c r="P127" s="6" t="str">
        <f>IF($C127&lt;&gt;"",IF(VLOOKUP($C127,'Booking Guest Information'!$B$21:$AD$170,P$8,FALSE)&lt;&gt;"",VLOOKUP($C127,'Booking Guest Information'!$B$21:$AD$170,P$8,FALSE),""),"")</f>
        <v/>
      </c>
      <c r="Q127" s="6" t="str">
        <f>IF($C127&lt;&gt;"",IF(VLOOKUP($C127,'Booking Guest Information'!$B$21:$AD$170,Q$8,FALSE)&lt;&gt;"",VLOOKUP($C127,'Booking Guest Information'!$B$21:$AD$170,Q$8,FALSE),""),"")</f>
        <v/>
      </c>
      <c r="R127" s="6" t="str">
        <f>IF($C127&lt;&gt;"",IF(VLOOKUP($C127,'Booking Guest Information'!$B$21:$AD$170,R$8,FALSE)&lt;&gt;"",VLOOKUP($C127,'Booking Guest Information'!$B$21:$AD$170,R$8,FALSE),""),"")</f>
        <v/>
      </c>
      <c r="S127" s="6" t="str">
        <f>IF($C127&lt;&gt;"",IF(VLOOKUP($C127,'Booking Guest Information'!$B$21:$AD$170,S$8,FALSE)&lt;&gt;"",VLOOKUP($C127,'Booking Guest Information'!$B$21:$AD$170,S$8,FALSE),""),"")</f>
        <v/>
      </c>
      <c r="T127" s="6" t="str">
        <f>IF($C127&lt;&gt;"",IF(VLOOKUP($C127,'Booking Guest Information'!$B$21:$AD$170,T$8,FALSE)&lt;&gt;"",VLOOKUP($C127,'Booking Guest Information'!$B$21:$AD$170,T$8,FALSE),""),"")</f>
        <v/>
      </c>
      <c r="U127" s="6" t="str">
        <f>IF($C127&lt;&gt;"",IF(VLOOKUP($C127,'Booking Guest Information'!$B$21:$AD$170,U$8,FALSE)&lt;&gt;"",VLOOKUP($C127,'Booking Guest Information'!$B$21:$AD$170,U$8,FALSE),""),"")</f>
        <v/>
      </c>
      <c r="V127" s="6" t="str">
        <f>IF($C127&lt;&gt;"",IF(VLOOKUP($C127,'Booking Guest Information'!$B$21:$AD$170,V$8,FALSE)&lt;&gt;"",VLOOKUP($C127,'Booking Guest Information'!$B$21:$AD$170,V$8,FALSE),""),"")</f>
        <v/>
      </c>
      <c r="W127" s="6" t="str">
        <f>IF($C127&lt;&gt;"",IF(VLOOKUP($C127,'Booking Guest Information'!$B$21:$AD$170,W$8,FALSE)&lt;&gt;"",VLOOKUP($C127,'Booking Guest Information'!$B$21:$AD$170,W$8,FALSE),""),"")</f>
        <v/>
      </c>
      <c r="X127" s="6" t="str">
        <f>IF($C127&lt;&gt;"",IF(VLOOKUP($C127,'Booking Guest Information'!$B$21:$AD$170,X$8,FALSE)&lt;&gt;"",VLOOKUP($C127,'Booking Guest Information'!$B$21:$AD$170,X$8,FALSE),""),"")</f>
        <v/>
      </c>
      <c r="Y127" s="6" t="str">
        <f>IF($C127&lt;&gt;"",IF(VLOOKUP($C127,'Booking Guest Information'!$B$21:$AD$170,Y$8,FALSE)&lt;&gt;"",VLOOKUP($C127,'Booking Guest Information'!$B$21:$AD$170,Y$8,FALSE),""),"")</f>
        <v/>
      </c>
      <c r="Z127" s="6" t="str">
        <f>IF($C127&lt;&gt;"",IF(VLOOKUP($C127,'Booking Guest Information'!$B$21:$AD$170,Z$8,FALSE)&lt;&gt;"",VLOOKUP($C127,'Booking Guest Information'!$B$21:$AD$170,Z$8,FALSE),""),"")</f>
        <v/>
      </c>
      <c r="AA127" s="6" t="str">
        <f>IF($C127&lt;&gt;"",IF(VLOOKUP($C127,'Booking Guest Information'!$B$21:$AD$170,AA$8,FALSE)&lt;&gt;"",VLOOKUP($C127,'Booking Guest Information'!$B$21:$AD$170,AA$8,FALSE),""),"")</f>
        <v/>
      </c>
      <c r="AB127" s="6" t="str">
        <f>IF($C127&lt;&gt;"",IF(VLOOKUP($C127,'Booking Guest Information'!$B$21:$AD$170,AB$8,FALSE)&lt;&gt;"",VLOOKUP($C127,'Booking Guest Information'!$B$21:$AD$170,AB$8,FALSE),""),"")</f>
        <v/>
      </c>
    </row>
    <row r="128" spans="3:28" x14ac:dyDescent="0.3">
      <c r="C128" s="140" t="str">
        <f t="shared" si="3"/>
        <v/>
      </c>
      <c r="D128" s="6" t="str">
        <f>IF($C128&lt;&gt;"",IF(VLOOKUP($C128,'Booking Guest Information'!$B$21:$AD$170,D$8,FALSE)&lt;&gt;"",VLOOKUP($C128,'Booking Guest Information'!$B$21:$AD$170,D$8,FALSE),""),"")</f>
        <v/>
      </c>
      <c r="E128" s="6" t="str">
        <f>IF($C128&lt;&gt;"",IF(VLOOKUP($C128,'Booking Guest Information'!$B$21:$AD$170,E$8,FALSE)&lt;&gt;"",VLOOKUP($C128,'Booking Guest Information'!$B$21:$AD$170,E$8,FALSE),""),"")</f>
        <v/>
      </c>
      <c r="F128" s="6" t="str">
        <f>IF($C128&lt;&gt;"",IF(VLOOKUP($C128,'Booking Guest Information'!$B$21:$AD$170,F$8,FALSE)&lt;&gt;"",VLOOKUP($C128,'Booking Guest Information'!$B$21:$AD$170,F$8,FALSE),""),"")</f>
        <v/>
      </c>
      <c r="G128" s="81" t="str">
        <f>IF($C128&lt;&gt;"",IF(VLOOKUP($C128,'Booking Guest Information'!$B$21:$AD$170,G$8,FALSE)&lt;&gt;"",VLOOKUP($C128,'Booking Guest Information'!$B$21:$AD$170,G$8,FALSE),""),"")</f>
        <v/>
      </c>
      <c r="H128" s="6" t="str">
        <f>IF($C128&lt;&gt;"",IF(VLOOKUP($C128,'Booking Guest Information'!$B$21:$AD$170,H$8,FALSE)&lt;&gt;"",VLOOKUP($C128,'Booking Guest Information'!$B$21:$AD$170,H$8,FALSE),""),"")</f>
        <v/>
      </c>
      <c r="I128" s="6" t="str">
        <f>IF($C128&lt;&gt;"",IF(VLOOKUP($C128,'Booking Guest Information'!$B$21:$AD$170,I$8,FALSE)&lt;&gt;"",VLOOKUP($C128,'Booking Guest Information'!$B$21:$AD$170,I$8,FALSE),""),"")</f>
        <v/>
      </c>
      <c r="J128" s="6" t="str">
        <f>IF($C128&lt;&gt;"",IF(VLOOKUP($C128,'Booking Guest Information'!$B$21:$AD$170,J$8,FALSE)&lt;&gt;"",VLOOKUP($C128,'Booking Guest Information'!$B$21:$AD$170,J$8,FALSE),""),"")</f>
        <v/>
      </c>
      <c r="K128" s="81" t="str">
        <f>IF($C128&lt;&gt;"",IF(VLOOKUP($C128,'Booking Guest Information'!$B$21:$AD$170,K$8,FALSE)&lt;&gt;"",VLOOKUP($C128,'Booking Guest Information'!$B$21:$AD$170,K$8,FALSE),""),"")</f>
        <v/>
      </c>
      <c r="L128" s="8" t="str">
        <f>IF($C128&lt;&gt;"",IF(VLOOKUP($C128,'Booking Guest Information'!$B$21:$AD$170,L$8,FALSE)&lt;&gt;"",VLOOKUP($C128,'Booking Guest Information'!$B$21:$AD$170,L$8,FALSE),""),"")</f>
        <v/>
      </c>
      <c r="M128" s="81" t="str">
        <f>IF($C128&lt;&gt;"",IF(VLOOKUP($C128,'Booking Guest Information'!$B$21:$AD$170,M$8,FALSE)&lt;&gt;"",VLOOKUP($C128,'Booking Guest Information'!$B$21:$AD$170,M$8,FALSE),""),"")</f>
        <v/>
      </c>
      <c r="N128" s="6" t="str">
        <f>IF($C128&lt;&gt;"",IF(VLOOKUP($C128,'Booking Guest Information'!$B$21:$AD$170,N$8,FALSE)&lt;&gt;"",VLOOKUP($C128,'Booking Guest Information'!$B$21:$AD$170,N$8,FALSE),""),"")</f>
        <v/>
      </c>
      <c r="O128" s="6" t="str">
        <f>IF($C128&lt;&gt;"",IF(VLOOKUP($C128,'Booking Guest Information'!$B$21:$AD$170,O$8,FALSE)&lt;&gt;"",VLOOKUP($C128,'Booking Guest Information'!$B$21:$AD$170,O$8,FALSE),""),"")</f>
        <v/>
      </c>
      <c r="P128" s="6" t="str">
        <f>IF($C128&lt;&gt;"",IF(VLOOKUP($C128,'Booking Guest Information'!$B$21:$AD$170,P$8,FALSE)&lt;&gt;"",VLOOKUP($C128,'Booking Guest Information'!$B$21:$AD$170,P$8,FALSE),""),"")</f>
        <v/>
      </c>
      <c r="Q128" s="6" t="str">
        <f>IF($C128&lt;&gt;"",IF(VLOOKUP($C128,'Booking Guest Information'!$B$21:$AD$170,Q$8,FALSE)&lt;&gt;"",VLOOKUP($C128,'Booking Guest Information'!$B$21:$AD$170,Q$8,FALSE),""),"")</f>
        <v/>
      </c>
      <c r="R128" s="6" t="str">
        <f>IF($C128&lt;&gt;"",IF(VLOOKUP($C128,'Booking Guest Information'!$B$21:$AD$170,R$8,FALSE)&lt;&gt;"",VLOOKUP($C128,'Booking Guest Information'!$B$21:$AD$170,R$8,FALSE),""),"")</f>
        <v/>
      </c>
      <c r="S128" s="6" t="str">
        <f>IF($C128&lt;&gt;"",IF(VLOOKUP($C128,'Booking Guest Information'!$B$21:$AD$170,S$8,FALSE)&lt;&gt;"",VLOOKUP($C128,'Booking Guest Information'!$B$21:$AD$170,S$8,FALSE),""),"")</f>
        <v/>
      </c>
      <c r="T128" s="6" t="str">
        <f>IF($C128&lt;&gt;"",IF(VLOOKUP($C128,'Booking Guest Information'!$B$21:$AD$170,T$8,FALSE)&lt;&gt;"",VLOOKUP($C128,'Booking Guest Information'!$B$21:$AD$170,T$8,FALSE),""),"")</f>
        <v/>
      </c>
      <c r="U128" s="6" t="str">
        <f>IF($C128&lt;&gt;"",IF(VLOOKUP($C128,'Booking Guest Information'!$B$21:$AD$170,U$8,FALSE)&lt;&gt;"",VLOOKUP($C128,'Booking Guest Information'!$B$21:$AD$170,U$8,FALSE),""),"")</f>
        <v/>
      </c>
      <c r="V128" s="6" t="str">
        <f>IF($C128&lt;&gt;"",IF(VLOOKUP($C128,'Booking Guest Information'!$B$21:$AD$170,V$8,FALSE)&lt;&gt;"",VLOOKUP($C128,'Booking Guest Information'!$B$21:$AD$170,V$8,FALSE),""),"")</f>
        <v/>
      </c>
      <c r="W128" s="6" t="str">
        <f>IF($C128&lt;&gt;"",IF(VLOOKUP($C128,'Booking Guest Information'!$B$21:$AD$170,W$8,FALSE)&lt;&gt;"",VLOOKUP($C128,'Booking Guest Information'!$B$21:$AD$170,W$8,FALSE),""),"")</f>
        <v/>
      </c>
      <c r="X128" s="6" t="str">
        <f>IF($C128&lt;&gt;"",IF(VLOOKUP($C128,'Booking Guest Information'!$B$21:$AD$170,X$8,FALSE)&lt;&gt;"",VLOOKUP($C128,'Booking Guest Information'!$B$21:$AD$170,X$8,FALSE),""),"")</f>
        <v/>
      </c>
      <c r="Y128" s="6" t="str">
        <f>IF($C128&lt;&gt;"",IF(VLOOKUP($C128,'Booking Guest Information'!$B$21:$AD$170,Y$8,FALSE)&lt;&gt;"",VLOOKUP($C128,'Booking Guest Information'!$B$21:$AD$170,Y$8,FALSE),""),"")</f>
        <v/>
      </c>
      <c r="Z128" s="6" t="str">
        <f>IF($C128&lt;&gt;"",IF(VLOOKUP($C128,'Booking Guest Information'!$B$21:$AD$170,Z$8,FALSE)&lt;&gt;"",VLOOKUP($C128,'Booking Guest Information'!$B$21:$AD$170,Z$8,FALSE),""),"")</f>
        <v/>
      </c>
      <c r="AA128" s="6" t="str">
        <f>IF($C128&lt;&gt;"",IF(VLOOKUP($C128,'Booking Guest Information'!$B$21:$AD$170,AA$8,FALSE)&lt;&gt;"",VLOOKUP($C128,'Booking Guest Information'!$B$21:$AD$170,AA$8,FALSE),""),"")</f>
        <v/>
      </c>
      <c r="AB128" s="6" t="str">
        <f>IF($C128&lt;&gt;"",IF(VLOOKUP($C128,'Booking Guest Information'!$B$21:$AD$170,AB$8,FALSE)&lt;&gt;"",VLOOKUP($C128,'Booking Guest Information'!$B$21:$AD$170,AB$8,FALSE),""),"")</f>
        <v/>
      </c>
    </row>
    <row r="129" spans="3:28" x14ac:dyDescent="0.3">
      <c r="C129" s="140" t="str">
        <f t="shared" si="3"/>
        <v/>
      </c>
      <c r="D129" s="6" t="str">
        <f>IF($C129&lt;&gt;"",IF(VLOOKUP($C129,'Booking Guest Information'!$B$21:$AD$170,D$8,FALSE)&lt;&gt;"",VLOOKUP($C129,'Booking Guest Information'!$B$21:$AD$170,D$8,FALSE),""),"")</f>
        <v/>
      </c>
      <c r="E129" s="6" t="str">
        <f>IF($C129&lt;&gt;"",IF(VLOOKUP($C129,'Booking Guest Information'!$B$21:$AD$170,E$8,FALSE)&lt;&gt;"",VLOOKUP($C129,'Booking Guest Information'!$B$21:$AD$170,E$8,FALSE),""),"")</f>
        <v/>
      </c>
      <c r="F129" s="6" t="str">
        <f>IF($C129&lt;&gt;"",IF(VLOOKUP($C129,'Booking Guest Information'!$B$21:$AD$170,F$8,FALSE)&lt;&gt;"",VLOOKUP($C129,'Booking Guest Information'!$B$21:$AD$170,F$8,FALSE),""),"")</f>
        <v/>
      </c>
      <c r="G129" s="81" t="str">
        <f>IF($C129&lt;&gt;"",IF(VLOOKUP($C129,'Booking Guest Information'!$B$21:$AD$170,G$8,FALSE)&lt;&gt;"",VLOOKUP($C129,'Booking Guest Information'!$B$21:$AD$170,G$8,FALSE),""),"")</f>
        <v/>
      </c>
      <c r="H129" s="6" t="str">
        <f>IF($C129&lt;&gt;"",IF(VLOOKUP($C129,'Booking Guest Information'!$B$21:$AD$170,H$8,FALSE)&lt;&gt;"",VLOOKUP($C129,'Booking Guest Information'!$B$21:$AD$170,H$8,FALSE),""),"")</f>
        <v/>
      </c>
      <c r="I129" s="6" t="str">
        <f>IF($C129&lt;&gt;"",IF(VLOOKUP($C129,'Booking Guest Information'!$B$21:$AD$170,I$8,FALSE)&lt;&gt;"",VLOOKUP($C129,'Booking Guest Information'!$B$21:$AD$170,I$8,FALSE),""),"")</f>
        <v/>
      </c>
      <c r="J129" s="6" t="str">
        <f>IF($C129&lt;&gt;"",IF(VLOOKUP($C129,'Booking Guest Information'!$B$21:$AD$170,J$8,FALSE)&lt;&gt;"",VLOOKUP($C129,'Booking Guest Information'!$B$21:$AD$170,J$8,FALSE),""),"")</f>
        <v/>
      </c>
      <c r="K129" s="81" t="str">
        <f>IF($C129&lt;&gt;"",IF(VLOOKUP($C129,'Booking Guest Information'!$B$21:$AD$170,K$8,FALSE)&lt;&gt;"",VLOOKUP($C129,'Booking Guest Information'!$B$21:$AD$170,K$8,FALSE),""),"")</f>
        <v/>
      </c>
      <c r="L129" s="8" t="str">
        <f>IF($C129&lt;&gt;"",IF(VLOOKUP($C129,'Booking Guest Information'!$B$21:$AD$170,L$8,FALSE)&lt;&gt;"",VLOOKUP($C129,'Booking Guest Information'!$B$21:$AD$170,L$8,FALSE),""),"")</f>
        <v/>
      </c>
      <c r="M129" s="81" t="str">
        <f>IF($C129&lt;&gt;"",IF(VLOOKUP($C129,'Booking Guest Information'!$B$21:$AD$170,M$8,FALSE)&lt;&gt;"",VLOOKUP($C129,'Booking Guest Information'!$B$21:$AD$170,M$8,FALSE),""),"")</f>
        <v/>
      </c>
      <c r="N129" s="6" t="str">
        <f>IF($C129&lt;&gt;"",IF(VLOOKUP($C129,'Booking Guest Information'!$B$21:$AD$170,N$8,FALSE)&lt;&gt;"",VLOOKUP($C129,'Booking Guest Information'!$B$21:$AD$170,N$8,FALSE),""),"")</f>
        <v/>
      </c>
      <c r="O129" s="6" t="str">
        <f>IF($C129&lt;&gt;"",IF(VLOOKUP($C129,'Booking Guest Information'!$B$21:$AD$170,O$8,FALSE)&lt;&gt;"",VLOOKUP($C129,'Booking Guest Information'!$B$21:$AD$170,O$8,FALSE),""),"")</f>
        <v/>
      </c>
      <c r="P129" s="6" t="str">
        <f>IF($C129&lt;&gt;"",IF(VLOOKUP($C129,'Booking Guest Information'!$B$21:$AD$170,P$8,FALSE)&lt;&gt;"",VLOOKUP($C129,'Booking Guest Information'!$B$21:$AD$170,P$8,FALSE),""),"")</f>
        <v/>
      </c>
      <c r="Q129" s="6" t="str">
        <f>IF($C129&lt;&gt;"",IF(VLOOKUP($C129,'Booking Guest Information'!$B$21:$AD$170,Q$8,FALSE)&lt;&gt;"",VLOOKUP($C129,'Booking Guest Information'!$B$21:$AD$170,Q$8,FALSE),""),"")</f>
        <v/>
      </c>
      <c r="R129" s="6" t="str">
        <f>IF($C129&lt;&gt;"",IF(VLOOKUP($C129,'Booking Guest Information'!$B$21:$AD$170,R$8,FALSE)&lt;&gt;"",VLOOKUP($C129,'Booking Guest Information'!$B$21:$AD$170,R$8,FALSE),""),"")</f>
        <v/>
      </c>
      <c r="S129" s="6" t="str">
        <f>IF($C129&lt;&gt;"",IF(VLOOKUP($C129,'Booking Guest Information'!$B$21:$AD$170,S$8,FALSE)&lt;&gt;"",VLOOKUP($C129,'Booking Guest Information'!$B$21:$AD$170,S$8,FALSE),""),"")</f>
        <v/>
      </c>
      <c r="T129" s="6" t="str">
        <f>IF($C129&lt;&gt;"",IF(VLOOKUP($C129,'Booking Guest Information'!$B$21:$AD$170,T$8,FALSE)&lt;&gt;"",VLOOKUP($C129,'Booking Guest Information'!$B$21:$AD$170,T$8,FALSE),""),"")</f>
        <v/>
      </c>
      <c r="U129" s="6" t="str">
        <f>IF($C129&lt;&gt;"",IF(VLOOKUP($C129,'Booking Guest Information'!$B$21:$AD$170,U$8,FALSE)&lt;&gt;"",VLOOKUP($C129,'Booking Guest Information'!$B$21:$AD$170,U$8,FALSE),""),"")</f>
        <v/>
      </c>
      <c r="V129" s="6" t="str">
        <f>IF($C129&lt;&gt;"",IF(VLOOKUP($C129,'Booking Guest Information'!$B$21:$AD$170,V$8,FALSE)&lt;&gt;"",VLOOKUP($C129,'Booking Guest Information'!$B$21:$AD$170,V$8,FALSE),""),"")</f>
        <v/>
      </c>
      <c r="W129" s="6" t="str">
        <f>IF($C129&lt;&gt;"",IF(VLOOKUP($C129,'Booking Guest Information'!$B$21:$AD$170,W$8,FALSE)&lt;&gt;"",VLOOKUP($C129,'Booking Guest Information'!$B$21:$AD$170,W$8,FALSE),""),"")</f>
        <v/>
      </c>
      <c r="X129" s="6" t="str">
        <f>IF($C129&lt;&gt;"",IF(VLOOKUP($C129,'Booking Guest Information'!$B$21:$AD$170,X$8,FALSE)&lt;&gt;"",VLOOKUP($C129,'Booking Guest Information'!$B$21:$AD$170,X$8,FALSE),""),"")</f>
        <v/>
      </c>
      <c r="Y129" s="6" t="str">
        <f>IF($C129&lt;&gt;"",IF(VLOOKUP($C129,'Booking Guest Information'!$B$21:$AD$170,Y$8,FALSE)&lt;&gt;"",VLOOKUP($C129,'Booking Guest Information'!$B$21:$AD$170,Y$8,FALSE),""),"")</f>
        <v/>
      </c>
      <c r="Z129" s="6" t="str">
        <f>IF($C129&lt;&gt;"",IF(VLOOKUP($C129,'Booking Guest Information'!$B$21:$AD$170,Z$8,FALSE)&lt;&gt;"",VLOOKUP($C129,'Booking Guest Information'!$B$21:$AD$170,Z$8,FALSE),""),"")</f>
        <v/>
      </c>
      <c r="AA129" s="6" t="str">
        <f>IF($C129&lt;&gt;"",IF(VLOOKUP($C129,'Booking Guest Information'!$B$21:$AD$170,AA$8,FALSE)&lt;&gt;"",VLOOKUP($C129,'Booking Guest Information'!$B$21:$AD$170,AA$8,FALSE),""),"")</f>
        <v/>
      </c>
      <c r="AB129" s="6" t="str">
        <f>IF($C129&lt;&gt;"",IF(VLOOKUP($C129,'Booking Guest Information'!$B$21:$AD$170,AB$8,FALSE)&lt;&gt;"",VLOOKUP($C129,'Booking Guest Information'!$B$21:$AD$170,AB$8,FALSE),""),"")</f>
        <v/>
      </c>
    </row>
    <row r="130" spans="3:28" x14ac:dyDescent="0.3">
      <c r="C130" s="140" t="str">
        <f t="shared" si="3"/>
        <v/>
      </c>
      <c r="D130" s="6" t="str">
        <f>IF($C130&lt;&gt;"",IF(VLOOKUP($C130,'Booking Guest Information'!$B$21:$AD$170,D$8,FALSE)&lt;&gt;"",VLOOKUP($C130,'Booking Guest Information'!$B$21:$AD$170,D$8,FALSE),""),"")</f>
        <v/>
      </c>
      <c r="E130" s="6" t="str">
        <f>IF($C130&lt;&gt;"",IF(VLOOKUP($C130,'Booking Guest Information'!$B$21:$AD$170,E$8,FALSE)&lt;&gt;"",VLOOKUP($C130,'Booking Guest Information'!$B$21:$AD$170,E$8,FALSE),""),"")</f>
        <v/>
      </c>
      <c r="F130" s="6" t="str">
        <f>IF($C130&lt;&gt;"",IF(VLOOKUP($C130,'Booking Guest Information'!$B$21:$AD$170,F$8,FALSE)&lt;&gt;"",VLOOKUP($C130,'Booking Guest Information'!$B$21:$AD$170,F$8,FALSE),""),"")</f>
        <v/>
      </c>
      <c r="G130" s="81" t="str">
        <f>IF($C130&lt;&gt;"",IF(VLOOKUP($C130,'Booking Guest Information'!$B$21:$AD$170,G$8,FALSE)&lt;&gt;"",VLOOKUP($C130,'Booking Guest Information'!$B$21:$AD$170,G$8,FALSE),""),"")</f>
        <v/>
      </c>
      <c r="H130" s="6" t="str">
        <f>IF($C130&lt;&gt;"",IF(VLOOKUP($C130,'Booking Guest Information'!$B$21:$AD$170,H$8,FALSE)&lt;&gt;"",VLOOKUP($C130,'Booking Guest Information'!$B$21:$AD$170,H$8,FALSE),""),"")</f>
        <v/>
      </c>
      <c r="I130" s="6" t="str">
        <f>IF($C130&lt;&gt;"",IF(VLOOKUP($C130,'Booking Guest Information'!$B$21:$AD$170,I$8,FALSE)&lt;&gt;"",VLOOKUP($C130,'Booking Guest Information'!$B$21:$AD$170,I$8,FALSE),""),"")</f>
        <v/>
      </c>
      <c r="J130" s="6" t="str">
        <f>IF($C130&lt;&gt;"",IF(VLOOKUP($C130,'Booking Guest Information'!$B$21:$AD$170,J$8,FALSE)&lt;&gt;"",VLOOKUP($C130,'Booking Guest Information'!$B$21:$AD$170,J$8,FALSE),""),"")</f>
        <v/>
      </c>
      <c r="K130" s="81" t="str">
        <f>IF($C130&lt;&gt;"",IF(VLOOKUP($C130,'Booking Guest Information'!$B$21:$AD$170,K$8,FALSE)&lt;&gt;"",VLOOKUP($C130,'Booking Guest Information'!$B$21:$AD$170,K$8,FALSE),""),"")</f>
        <v/>
      </c>
      <c r="L130" s="8" t="str">
        <f>IF($C130&lt;&gt;"",IF(VLOOKUP($C130,'Booking Guest Information'!$B$21:$AD$170,L$8,FALSE)&lt;&gt;"",VLOOKUP($C130,'Booking Guest Information'!$B$21:$AD$170,L$8,FALSE),""),"")</f>
        <v/>
      </c>
      <c r="M130" s="81" t="str">
        <f>IF($C130&lt;&gt;"",IF(VLOOKUP($C130,'Booking Guest Information'!$B$21:$AD$170,M$8,FALSE)&lt;&gt;"",VLOOKUP($C130,'Booking Guest Information'!$B$21:$AD$170,M$8,FALSE),""),"")</f>
        <v/>
      </c>
      <c r="N130" s="6" t="str">
        <f>IF($C130&lt;&gt;"",IF(VLOOKUP($C130,'Booking Guest Information'!$B$21:$AD$170,N$8,FALSE)&lt;&gt;"",VLOOKUP($C130,'Booking Guest Information'!$B$21:$AD$170,N$8,FALSE),""),"")</f>
        <v/>
      </c>
      <c r="O130" s="6" t="str">
        <f>IF($C130&lt;&gt;"",IF(VLOOKUP($C130,'Booking Guest Information'!$B$21:$AD$170,O$8,FALSE)&lt;&gt;"",VLOOKUP($C130,'Booking Guest Information'!$B$21:$AD$170,O$8,FALSE),""),"")</f>
        <v/>
      </c>
      <c r="P130" s="6" t="str">
        <f>IF($C130&lt;&gt;"",IF(VLOOKUP($C130,'Booking Guest Information'!$B$21:$AD$170,P$8,FALSE)&lt;&gt;"",VLOOKUP($C130,'Booking Guest Information'!$B$21:$AD$170,P$8,FALSE),""),"")</f>
        <v/>
      </c>
      <c r="Q130" s="6" t="str">
        <f>IF($C130&lt;&gt;"",IF(VLOOKUP($C130,'Booking Guest Information'!$B$21:$AD$170,Q$8,FALSE)&lt;&gt;"",VLOOKUP($C130,'Booking Guest Information'!$B$21:$AD$170,Q$8,FALSE),""),"")</f>
        <v/>
      </c>
      <c r="R130" s="6" t="str">
        <f>IF($C130&lt;&gt;"",IF(VLOOKUP($C130,'Booking Guest Information'!$B$21:$AD$170,R$8,FALSE)&lt;&gt;"",VLOOKUP($C130,'Booking Guest Information'!$B$21:$AD$170,R$8,FALSE),""),"")</f>
        <v/>
      </c>
      <c r="S130" s="6" t="str">
        <f>IF($C130&lt;&gt;"",IF(VLOOKUP($C130,'Booking Guest Information'!$B$21:$AD$170,S$8,FALSE)&lt;&gt;"",VLOOKUP($C130,'Booking Guest Information'!$B$21:$AD$170,S$8,FALSE),""),"")</f>
        <v/>
      </c>
      <c r="T130" s="6" t="str">
        <f>IF($C130&lt;&gt;"",IF(VLOOKUP($C130,'Booking Guest Information'!$B$21:$AD$170,T$8,FALSE)&lt;&gt;"",VLOOKUP($C130,'Booking Guest Information'!$B$21:$AD$170,T$8,FALSE),""),"")</f>
        <v/>
      </c>
      <c r="U130" s="6" t="str">
        <f>IF($C130&lt;&gt;"",IF(VLOOKUP($C130,'Booking Guest Information'!$B$21:$AD$170,U$8,FALSE)&lt;&gt;"",VLOOKUP($C130,'Booking Guest Information'!$B$21:$AD$170,U$8,FALSE),""),"")</f>
        <v/>
      </c>
      <c r="V130" s="6" t="str">
        <f>IF($C130&lt;&gt;"",IF(VLOOKUP($C130,'Booking Guest Information'!$B$21:$AD$170,V$8,FALSE)&lt;&gt;"",VLOOKUP($C130,'Booking Guest Information'!$B$21:$AD$170,V$8,FALSE),""),"")</f>
        <v/>
      </c>
      <c r="W130" s="6" t="str">
        <f>IF($C130&lt;&gt;"",IF(VLOOKUP($C130,'Booking Guest Information'!$B$21:$AD$170,W$8,FALSE)&lt;&gt;"",VLOOKUP($C130,'Booking Guest Information'!$B$21:$AD$170,W$8,FALSE),""),"")</f>
        <v/>
      </c>
      <c r="X130" s="6" t="str">
        <f>IF($C130&lt;&gt;"",IF(VLOOKUP($C130,'Booking Guest Information'!$B$21:$AD$170,X$8,FALSE)&lt;&gt;"",VLOOKUP($C130,'Booking Guest Information'!$B$21:$AD$170,X$8,FALSE),""),"")</f>
        <v/>
      </c>
      <c r="Y130" s="6" t="str">
        <f>IF($C130&lt;&gt;"",IF(VLOOKUP($C130,'Booking Guest Information'!$B$21:$AD$170,Y$8,FALSE)&lt;&gt;"",VLOOKUP($C130,'Booking Guest Information'!$B$21:$AD$170,Y$8,FALSE),""),"")</f>
        <v/>
      </c>
      <c r="Z130" s="6" t="str">
        <f>IF($C130&lt;&gt;"",IF(VLOOKUP($C130,'Booking Guest Information'!$B$21:$AD$170,Z$8,FALSE)&lt;&gt;"",VLOOKUP($C130,'Booking Guest Information'!$B$21:$AD$170,Z$8,FALSE),""),"")</f>
        <v/>
      </c>
      <c r="AA130" s="6" t="str">
        <f>IF($C130&lt;&gt;"",IF(VLOOKUP($C130,'Booking Guest Information'!$B$21:$AD$170,AA$8,FALSE)&lt;&gt;"",VLOOKUP($C130,'Booking Guest Information'!$B$21:$AD$170,AA$8,FALSE),""),"")</f>
        <v/>
      </c>
      <c r="AB130" s="6" t="str">
        <f>IF($C130&lt;&gt;"",IF(VLOOKUP($C130,'Booking Guest Information'!$B$21:$AD$170,AB$8,FALSE)&lt;&gt;"",VLOOKUP($C130,'Booking Guest Information'!$B$21:$AD$170,AB$8,FALSE),""),"")</f>
        <v/>
      </c>
    </row>
    <row r="131" spans="3:28" x14ac:dyDescent="0.3">
      <c r="C131" s="140" t="str">
        <f t="shared" si="3"/>
        <v/>
      </c>
      <c r="D131" s="6" t="str">
        <f>IF($C131&lt;&gt;"",IF(VLOOKUP($C131,'Booking Guest Information'!$B$21:$AD$170,D$8,FALSE)&lt;&gt;"",VLOOKUP($C131,'Booking Guest Information'!$B$21:$AD$170,D$8,FALSE),""),"")</f>
        <v/>
      </c>
      <c r="E131" s="6" t="str">
        <f>IF($C131&lt;&gt;"",IF(VLOOKUP($C131,'Booking Guest Information'!$B$21:$AD$170,E$8,FALSE)&lt;&gt;"",VLOOKUP($C131,'Booking Guest Information'!$B$21:$AD$170,E$8,FALSE),""),"")</f>
        <v/>
      </c>
      <c r="F131" s="6" t="str">
        <f>IF($C131&lt;&gt;"",IF(VLOOKUP($C131,'Booking Guest Information'!$B$21:$AD$170,F$8,FALSE)&lt;&gt;"",VLOOKUP($C131,'Booking Guest Information'!$B$21:$AD$170,F$8,FALSE),""),"")</f>
        <v/>
      </c>
      <c r="G131" s="81" t="str">
        <f>IF($C131&lt;&gt;"",IF(VLOOKUP($C131,'Booking Guest Information'!$B$21:$AD$170,G$8,FALSE)&lt;&gt;"",VLOOKUP($C131,'Booking Guest Information'!$B$21:$AD$170,G$8,FALSE),""),"")</f>
        <v/>
      </c>
      <c r="H131" s="6" t="str">
        <f>IF($C131&lt;&gt;"",IF(VLOOKUP($C131,'Booking Guest Information'!$B$21:$AD$170,H$8,FALSE)&lt;&gt;"",VLOOKUP($C131,'Booking Guest Information'!$B$21:$AD$170,H$8,FALSE),""),"")</f>
        <v/>
      </c>
      <c r="I131" s="6" t="str">
        <f>IF($C131&lt;&gt;"",IF(VLOOKUP($C131,'Booking Guest Information'!$B$21:$AD$170,I$8,FALSE)&lt;&gt;"",VLOOKUP($C131,'Booking Guest Information'!$B$21:$AD$170,I$8,FALSE),""),"")</f>
        <v/>
      </c>
      <c r="J131" s="6" t="str">
        <f>IF($C131&lt;&gt;"",IF(VLOOKUP($C131,'Booking Guest Information'!$B$21:$AD$170,J$8,FALSE)&lt;&gt;"",VLOOKUP($C131,'Booking Guest Information'!$B$21:$AD$170,J$8,FALSE),""),"")</f>
        <v/>
      </c>
      <c r="K131" s="81" t="str">
        <f>IF($C131&lt;&gt;"",IF(VLOOKUP($C131,'Booking Guest Information'!$B$21:$AD$170,K$8,FALSE)&lt;&gt;"",VLOOKUP($C131,'Booking Guest Information'!$B$21:$AD$170,K$8,FALSE),""),"")</f>
        <v/>
      </c>
      <c r="L131" s="8" t="str">
        <f>IF($C131&lt;&gt;"",IF(VLOOKUP($C131,'Booking Guest Information'!$B$21:$AD$170,L$8,FALSE)&lt;&gt;"",VLOOKUP($C131,'Booking Guest Information'!$B$21:$AD$170,L$8,FALSE),""),"")</f>
        <v/>
      </c>
      <c r="M131" s="81" t="str">
        <f>IF($C131&lt;&gt;"",IF(VLOOKUP($C131,'Booking Guest Information'!$B$21:$AD$170,M$8,FALSE)&lt;&gt;"",VLOOKUP($C131,'Booking Guest Information'!$B$21:$AD$170,M$8,FALSE),""),"")</f>
        <v/>
      </c>
      <c r="N131" s="6" t="str">
        <f>IF($C131&lt;&gt;"",IF(VLOOKUP($C131,'Booking Guest Information'!$B$21:$AD$170,N$8,FALSE)&lt;&gt;"",VLOOKUP($C131,'Booking Guest Information'!$B$21:$AD$170,N$8,FALSE),""),"")</f>
        <v/>
      </c>
      <c r="O131" s="6" t="str">
        <f>IF($C131&lt;&gt;"",IF(VLOOKUP($C131,'Booking Guest Information'!$B$21:$AD$170,O$8,FALSE)&lt;&gt;"",VLOOKUP($C131,'Booking Guest Information'!$B$21:$AD$170,O$8,FALSE),""),"")</f>
        <v/>
      </c>
      <c r="P131" s="6" t="str">
        <f>IF($C131&lt;&gt;"",IF(VLOOKUP($C131,'Booking Guest Information'!$B$21:$AD$170,P$8,FALSE)&lt;&gt;"",VLOOKUP($C131,'Booking Guest Information'!$B$21:$AD$170,P$8,FALSE),""),"")</f>
        <v/>
      </c>
      <c r="Q131" s="6" t="str">
        <f>IF($C131&lt;&gt;"",IF(VLOOKUP($C131,'Booking Guest Information'!$B$21:$AD$170,Q$8,FALSE)&lt;&gt;"",VLOOKUP($C131,'Booking Guest Information'!$B$21:$AD$170,Q$8,FALSE),""),"")</f>
        <v/>
      </c>
      <c r="R131" s="6" t="str">
        <f>IF($C131&lt;&gt;"",IF(VLOOKUP($C131,'Booking Guest Information'!$B$21:$AD$170,R$8,FALSE)&lt;&gt;"",VLOOKUP($C131,'Booking Guest Information'!$B$21:$AD$170,R$8,FALSE),""),"")</f>
        <v/>
      </c>
      <c r="S131" s="6" t="str">
        <f>IF($C131&lt;&gt;"",IF(VLOOKUP($C131,'Booking Guest Information'!$B$21:$AD$170,S$8,FALSE)&lt;&gt;"",VLOOKUP($C131,'Booking Guest Information'!$B$21:$AD$170,S$8,FALSE),""),"")</f>
        <v/>
      </c>
      <c r="T131" s="6" t="str">
        <f>IF($C131&lt;&gt;"",IF(VLOOKUP($C131,'Booking Guest Information'!$B$21:$AD$170,T$8,FALSE)&lt;&gt;"",VLOOKUP($C131,'Booking Guest Information'!$B$21:$AD$170,T$8,FALSE),""),"")</f>
        <v/>
      </c>
      <c r="U131" s="6" t="str">
        <f>IF($C131&lt;&gt;"",IF(VLOOKUP($C131,'Booking Guest Information'!$B$21:$AD$170,U$8,FALSE)&lt;&gt;"",VLOOKUP($C131,'Booking Guest Information'!$B$21:$AD$170,U$8,FALSE),""),"")</f>
        <v/>
      </c>
      <c r="V131" s="6" t="str">
        <f>IF($C131&lt;&gt;"",IF(VLOOKUP($C131,'Booking Guest Information'!$B$21:$AD$170,V$8,FALSE)&lt;&gt;"",VLOOKUP($C131,'Booking Guest Information'!$B$21:$AD$170,V$8,FALSE),""),"")</f>
        <v/>
      </c>
      <c r="W131" s="6" t="str">
        <f>IF($C131&lt;&gt;"",IF(VLOOKUP($C131,'Booking Guest Information'!$B$21:$AD$170,W$8,FALSE)&lt;&gt;"",VLOOKUP($C131,'Booking Guest Information'!$B$21:$AD$170,W$8,FALSE),""),"")</f>
        <v/>
      </c>
      <c r="X131" s="6" t="str">
        <f>IF($C131&lt;&gt;"",IF(VLOOKUP($C131,'Booking Guest Information'!$B$21:$AD$170,X$8,FALSE)&lt;&gt;"",VLOOKUP($C131,'Booking Guest Information'!$B$21:$AD$170,X$8,FALSE),""),"")</f>
        <v/>
      </c>
      <c r="Y131" s="6" t="str">
        <f>IF($C131&lt;&gt;"",IF(VLOOKUP($C131,'Booking Guest Information'!$B$21:$AD$170,Y$8,FALSE)&lt;&gt;"",VLOOKUP($C131,'Booking Guest Information'!$B$21:$AD$170,Y$8,FALSE),""),"")</f>
        <v/>
      </c>
      <c r="Z131" s="6" t="str">
        <f>IF($C131&lt;&gt;"",IF(VLOOKUP($C131,'Booking Guest Information'!$B$21:$AD$170,Z$8,FALSE)&lt;&gt;"",VLOOKUP($C131,'Booking Guest Information'!$B$21:$AD$170,Z$8,FALSE),""),"")</f>
        <v/>
      </c>
      <c r="AA131" s="6" t="str">
        <f>IF($C131&lt;&gt;"",IF(VLOOKUP($C131,'Booking Guest Information'!$B$21:$AD$170,AA$8,FALSE)&lt;&gt;"",VLOOKUP($C131,'Booking Guest Information'!$B$21:$AD$170,AA$8,FALSE),""),"")</f>
        <v/>
      </c>
      <c r="AB131" s="6" t="str">
        <f>IF($C131&lt;&gt;"",IF(VLOOKUP($C131,'Booking Guest Information'!$B$21:$AD$170,AB$8,FALSE)&lt;&gt;"",VLOOKUP($C131,'Booking Guest Information'!$B$21:$AD$170,AB$8,FALSE),""),"")</f>
        <v/>
      </c>
    </row>
    <row r="132" spans="3:28" x14ac:dyDescent="0.3">
      <c r="C132" s="140" t="str">
        <f t="shared" si="3"/>
        <v/>
      </c>
      <c r="D132" s="6" t="str">
        <f>IF($C132&lt;&gt;"",IF(VLOOKUP($C132,'Booking Guest Information'!$B$21:$AD$170,D$8,FALSE)&lt;&gt;"",VLOOKUP($C132,'Booking Guest Information'!$B$21:$AD$170,D$8,FALSE),""),"")</f>
        <v/>
      </c>
      <c r="E132" s="6" t="str">
        <f>IF($C132&lt;&gt;"",IF(VLOOKUP($C132,'Booking Guest Information'!$B$21:$AD$170,E$8,FALSE)&lt;&gt;"",VLOOKUP($C132,'Booking Guest Information'!$B$21:$AD$170,E$8,FALSE),""),"")</f>
        <v/>
      </c>
      <c r="F132" s="6" t="str">
        <f>IF($C132&lt;&gt;"",IF(VLOOKUP($C132,'Booking Guest Information'!$B$21:$AD$170,F$8,FALSE)&lt;&gt;"",VLOOKUP($C132,'Booking Guest Information'!$B$21:$AD$170,F$8,FALSE),""),"")</f>
        <v/>
      </c>
      <c r="G132" s="81" t="str">
        <f>IF($C132&lt;&gt;"",IF(VLOOKUP($C132,'Booking Guest Information'!$B$21:$AD$170,G$8,FALSE)&lt;&gt;"",VLOOKUP($C132,'Booking Guest Information'!$B$21:$AD$170,G$8,FALSE),""),"")</f>
        <v/>
      </c>
      <c r="H132" s="6" t="str">
        <f>IF($C132&lt;&gt;"",IF(VLOOKUP($C132,'Booking Guest Information'!$B$21:$AD$170,H$8,FALSE)&lt;&gt;"",VLOOKUP($C132,'Booking Guest Information'!$B$21:$AD$170,H$8,FALSE),""),"")</f>
        <v/>
      </c>
      <c r="I132" s="6" t="str">
        <f>IF($C132&lt;&gt;"",IF(VLOOKUP($C132,'Booking Guest Information'!$B$21:$AD$170,I$8,FALSE)&lt;&gt;"",VLOOKUP($C132,'Booking Guest Information'!$B$21:$AD$170,I$8,FALSE),""),"")</f>
        <v/>
      </c>
      <c r="J132" s="6" t="str">
        <f>IF($C132&lt;&gt;"",IF(VLOOKUP($C132,'Booking Guest Information'!$B$21:$AD$170,J$8,FALSE)&lt;&gt;"",VLOOKUP($C132,'Booking Guest Information'!$B$21:$AD$170,J$8,FALSE),""),"")</f>
        <v/>
      </c>
      <c r="K132" s="81" t="str">
        <f>IF($C132&lt;&gt;"",IF(VLOOKUP($C132,'Booking Guest Information'!$B$21:$AD$170,K$8,FALSE)&lt;&gt;"",VLOOKUP($C132,'Booking Guest Information'!$B$21:$AD$170,K$8,FALSE),""),"")</f>
        <v/>
      </c>
      <c r="L132" s="8" t="str">
        <f>IF($C132&lt;&gt;"",IF(VLOOKUP($C132,'Booking Guest Information'!$B$21:$AD$170,L$8,FALSE)&lt;&gt;"",VLOOKUP($C132,'Booking Guest Information'!$B$21:$AD$170,L$8,FALSE),""),"")</f>
        <v/>
      </c>
      <c r="M132" s="81" t="str">
        <f>IF($C132&lt;&gt;"",IF(VLOOKUP($C132,'Booking Guest Information'!$B$21:$AD$170,M$8,FALSE)&lt;&gt;"",VLOOKUP($C132,'Booking Guest Information'!$B$21:$AD$170,M$8,FALSE),""),"")</f>
        <v/>
      </c>
      <c r="N132" s="6" t="str">
        <f>IF($C132&lt;&gt;"",IF(VLOOKUP($C132,'Booking Guest Information'!$B$21:$AD$170,N$8,FALSE)&lt;&gt;"",VLOOKUP($C132,'Booking Guest Information'!$B$21:$AD$170,N$8,FALSE),""),"")</f>
        <v/>
      </c>
      <c r="O132" s="6" t="str">
        <f>IF($C132&lt;&gt;"",IF(VLOOKUP($C132,'Booking Guest Information'!$B$21:$AD$170,O$8,FALSE)&lt;&gt;"",VLOOKUP($C132,'Booking Guest Information'!$B$21:$AD$170,O$8,FALSE),""),"")</f>
        <v/>
      </c>
      <c r="P132" s="6" t="str">
        <f>IF($C132&lt;&gt;"",IF(VLOOKUP($C132,'Booking Guest Information'!$B$21:$AD$170,P$8,FALSE)&lt;&gt;"",VLOOKUP($C132,'Booking Guest Information'!$B$21:$AD$170,P$8,FALSE),""),"")</f>
        <v/>
      </c>
      <c r="Q132" s="6" t="str">
        <f>IF($C132&lt;&gt;"",IF(VLOOKUP($C132,'Booking Guest Information'!$B$21:$AD$170,Q$8,FALSE)&lt;&gt;"",VLOOKUP($C132,'Booking Guest Information'!$B$21:$AD$170,Q$8,FALSE),""),"")</f>
        <v/>
      </c>
      <c r="R132" s="6" t="str">
        <f>IF($C132&lt;&gt;"",IF(VLOOKUP($C132,'Booking Guest Information'!$B$21:$AD$170,R$8,FALSE)&lt;&gt;"",VLOOKUP($C132,'Booking Guest Information'!$B$21:$AD$170,R$8,FALSE),""),"")</f>
        <v/>
      </c>
      <c r="S132" s="6" t="str">
        <f>IF($C132&lt;&gt;"",IF(VLOOKUP($C132,'Booking Guest Information'!$B$21:$AD$170,S$8,FALSE)&lt;&gt;"",VLOOKUP($C132,'Booking Guest Information'!$B$21:$AD$170,S$8,FALSE),""),"")</f>
        <v/>
      </c>
      <c r="T132" s="6" t="str">
        <f>IF($C132&lt;&gt;"",IF(VLOOKUP($C132,'Booking Guest Information'!$B$21:$AD$170,T$8,FALSE)&lt;&gt;"",VLOOKUP($C132,'Booking Guest Information'!$B$21:$AD$170,T$8,FALSE),""),"")</f>
        <v/>
      </c>
      <c r="U132" s="6" t="str">
        <f>IF($C132&lt;&gt;"",IF(VLOOKUP($C132,'Booking Guest Information'!$B$21:$AD$170,U$8,FALSE)&lt;&gt;"",VLOOKUP($C132,'Booking Guest Information'!$B$21:$AD$170,U$8,FALSE),""),"")</f>
        <v/>
      </c>
      <c r="V132" s="6" t="str">
        <f>IF($C132&lt;&gt;"",IF(VLOOKUP($C132,'Booking Guest Information'!$B$21:$AD$170,V$8,FALSE)&lt;&gt;"",VLOOKUP($C132,'Booking Guest Information'!$B$21:$AD$170,V$8,FALSE),""),"")</f>
        <v/>
      </c>
      <c r="W132" s="6" t="str">
        <f>IF($C132&lt;&gt;"",IF(VLOOKUP($C132,'Booking Guest Information'!$B$21:$AD$170,W$8,FALSE)&lt;&gt;"",VLOOKUP($C132,'Booking Guest Information'!$B$21:$AD$170,W$8,FALSE),""),"")</f>
        <v/>
      </c>
      <c r="X132" s="6" t="str">
        <f>IF($C132&lt;&gt;"",IF(VLOOKUP($C132,'Booking Guest Information'!$B$21:$AD$170,X$8,FALSE)&lt;&gt;"",VLOOKUP($C132,'Booking Guest Information'!$B$21:$AD$170,X$8,FALSE),""),"")</f>
        <v/>
      </c>
      <c r="Y132" s="6" t="str">
        <f>IF($C132&lt;&gt;"",IF(VLOOKUP($C132,'Booking Guest Information'!$B$21:$AD$170,Y$8,FALSE)&lt;&gt;"",VLOOKUP($C132,'Booking Guest Information'!$B$21:$AD$170,Y$8,FALSE),""),"")</f>
        <v/>
      </c>
      <c r="Z132" s="6" t="str">
        <f>IF($C132&lt;&gt;"",IF(VLOOKUP($C132,'Booking Guest Information'!$B$21:$AD$170,Z$8,FALSE)&lt;&gt;"",VLOOKUP($C132,'Booking Guest Information'!$B$21:$AD$170,Z$8,FALSE),""),"")</f>
        <v/>
      </c>
      <c r="AA132" s="6" t="str">
        <f>IF($C132&lt;&gt;"",IF(VLOOKUP($C132,'Booking Guest Information'!$B$21:$AD$170,AA$8,FALSE)&lt;&gt;"",VLOOKUP($C132,'Booking Guest Information'!$B$21:$AD$170,AA$8,FALSE),""),"")</f>
        <v/>
      </c>
      <c r="AB132" s="6" t="str">
        <f>IF($C132&lt;&gt;"",IF(VLOOKUP($C132,'Booking Guest Information'!$B$21:$AD$170,AB$8,FALSE)&lt;&gt;"",VLOOKUP($C132,'Booking Guest Information'!$B$21:$AD$170,AB$8,FALSE),""),"")</f>
        <v/>
      </c>
    </row>
    <row r="133" spans="3:28" x14ac:dyDescent="0.3">
      <c r="C133" s="140" t="str">
        <f t="shared" si="3"/>
        <v/>
      </c>
      <c r="D133" s="6" t="str">
        <f>IF($C133&lt;&gt;"",IF(VLOOKUP($C133,'Booking Guest Information'!$B$21:$AD$170,D$8,FALSE)&lt;&gt;"",VLOOKUP($C133,'Booking Guest Information'!$B$21:$AD$170,D$8,FALSE),""),"")</f>
        <v/>
      </c>
      <c r="E133" s="6" t="str">
        <f>IF($C133&lt;&gt;"",IF(VLOOKUP($C133,'Booking Guest Information'!$B$21:$AD$170,E$8,FALSE)&lt;&gt;"",VLOOKUP($C133,'Booking Guest Information'!$B$21:$AD$170,E$8,FALSE),""),"")</f>
        <v/>
      </c>
      <c r="F133" s="6" t="str">
        <f>IF($C133&lt;&gt;"",IF(VLOOKUP($C133,'Booking Guest Information'!$B$21:$AD$170,F$8,FALSE)&lt;&gt;"",VLOOKUP($C133,'Booking Guest Information'!$B$21:$AD$170,F$8,FALSE),""),"")</f>
        <v/>
      </c>
      <c r="G133" s="81" t="str">
        <f>IF($C133&lt;&gt;"",IF(VLOOKUP($C133,'Booking Guest Information'!$B$21:$AD$170,G$8,FALSE)&lt;&gt;"",VLOOKUP($C133,'Booking Guest Information'!$B$21:$AD$170,G$8,FALSE),""),"")</f>
        <v/>
      </c>
      <c r="H133" s="6" t="str">
        <f>IF($C133&lt;&gt;"",IF(VLOOKUP($C133,'Booking Guest Information'!$B$21:$AD$170,H$8,FALSE)&lt;&gt;"",VLOOKUP($C133,'Booking Guest Information'!$B$21:$AD$170,H$8,FALSE),""),"")</f>
        <v/>
      </c>
      <c r="I133" s="6" t="str">
        <f>IF($C133&lt;&gt;"",IF(VLOOKUP($C133,'Booking Guest Information'!$B$21:$AD$170,I$8,FALSE)&lt;&gt;"",VLOOKUP($C133,'Booking Guest Information'!$B$21:$AD$170,I$8,FALSE),""),"")</f>
        <v/>
      </c>
      <c r="J133" s="6" t="str">
        <f>IF($C133&lt;&gt;"",IF(VLOOKUP($C133,'Booking Guest Information'!$B$21:$AD$170,J$8,FALSE)&lt;&gt;"",VLOOKUP($C133,'Booking Guest Information'!$B$21:$AD$170,J$8,FALSE),""),"")</f>
        <v/>
      </c>
      <c r="K133" s="81" t="str">
        <f>IF($C133&lt;&gt;"",IF(VLOOKUP($C133,'Booking Guest Information'!$B$21:$AD$170,K$8,FALSE)&lt;&gt;"",VLOOKUP($C133,'Booking Guest Information'!$B$21:$AD$170,K$8,FALSE),""),"")</f>
        <v/>
      </c>
      <c r="L133" s="8" t="str">
        <f>IF($C133&lt;&gt;"",IF(VLOOKUP($C133,'Booking Guest Information'!$B$21:$AD$170,L$8,FALSE)&lt;&gt;"",VLOOKUP($C133,'Booking Guest Information'!$B$21:$AD$170,L$8,FALSE),""),"")</f>
        <v/>
      </c>
      <c r="M133" s="81" t="str">
        <f>IF($C133&lt;&gt;"",IF(VLOOKUP($C133,'Booking Guest Information'!$B$21:$AD$170,M$8,FALSE)&lt;&gt;"",VLOOKUP($C133,'Booking Guest Information'!$B$21:$AD$170,M$8,FALSE),""),"")</f>
        <v/>
      </c>
      <c r="N133" s="6" t="str">
        <f>IF($C133&lt;&gt;"",IF(VLOOKUP($C133,'Booking Guest Information'!$B$21:$AD$170,N$8,FALSE)&lt;&gt;"",VLOOKUP($C133,'Booking Guest Information'!$B$21:$AD$170,N$8,FALSE),""),"")</f>
        <v/>
      </c>
      <c r="O133" s="6" t="str">
        <f>IF($C133&lt;&gt;"",IF(VLOOKUP($C133,'Booking Guest Information'!$B$21:$AD$170,O$8,FALSE)&lt;&gt;"",VLOOKUP($C133,'Booking Guest Information'!$B$21:$AD$170,O$8,FALSE),""),"")</f>
        <v/>
      </c>
      <c r="P133" s="6" t="str">
        <f>IF($C133&lt;&gt;"",IF(VLOOKUP($C133,'Booking Guest Information'!$B$21:$AD$170,P$8,FALSE)&lt;&gt;"",VLOOKUP($C133,'Booking Guest Information'!$B$21:$AD$170,P$8,FALSE),""),"")</f>
        <v/>
      </c>
      <c r="Q133" s="6" t="str">
        <f>IF($C133&lt;&gt;"",IF(VLOOKUP($C133,'Booking Guest Information'!$B$21:$AD$170,Q$8,FALSE)&lt;&gt;"",VLOOKUP($C133,'Booking Guest Information'!$B$21:$AD$170,Q$8,FALSE),""),"")</f>
        <v/>
      </c>
      <c r="R133" s="6" t="str">
        <f>IF($C133&lt;&gt;"",IF(VLOOKUP($C133,'Booking Guest Information'!$B$21:$AD$170,R$8,FALSE)&lt;&gt;"",VLOOKUP($C133,'Booking Guest Information'!$B$21:$AD$170,R$8,FALSE),""),"")</f>
        <v/>
      </c>
      <c r="S133" s="6" t="str">
        <f>IF($C133&lt;&gt;"",IF(VLOOKUP($C133,'Booking Guest Information'!$B$21:$AD$170,S$8,FALSE)&lt;&gt;"",VLOOKUP($C133,'Booking Guest Information'!$B$21:$AD$170,S$8,FALSE),""),"")</f>
        <v/>
      </c>
      <c r="T133" s="6" t="str">
        <f>IF($C133&lt;&gt;"",IF(VLOOKUP($C133,'Booking Guest Information'!$B$21:$AD$170,T$8,FALSE)&lt;&gt;"",VLOOKUP($C133,'Booking Guest Information'!$B$21:$AD$170,T$8,FALSE),""),"")</f>
        <v/>
      </c>
      <c r="U133" s="6" t="str">
        <f>IF($C133&lt;&gt;"",IF(VLOOKUP($C133,'Booking Guest Information'!$B$21:$AD$170,U$8,FALSE)&lt;&gt;"",VLOOKUP($C133,'Booking Guest Information'!$B$21:$AD$170,U$8,FALSE),""),"")</f>
        <v/>
      </c>
      <c r="V133" s="6" t="str">
        <f>IF($C133&lt;&gt;"",IF(VLOOKUP($C133,'Booking Guest Information'!$B$21:$AD$170,V$8,FALSE)&lt;&gt;"",VLOOKUP($C133,'Booking Guest Information'!$B$21:$AD$170,V$8,FALSE),""),"")</f>
        <v/>
      </c>
      <c r="W133" s="6" t="str">
        <f>IF($C133&lt;&gt;"",IF(VLOOKUP($C133,'Booking Guest Information'!$B$21:$AD$170,W$8,FALSE)&lt;&gt;"",VLOOKUP($C133,'Booking Guest Information'!$B$21:$AD$170,W$8,FALSE),""),"")</f>
        <v/>
      </c>
      <c r="X133" s="6" t="str">
        <f>IF($C133&lt;&gt;"",IF(VLOOKUP($C133,'Booking Guest Information'!$B$21:$AD$170,X$8,FALSE)&lt;&gt;"",VLOOKUP($C133,'Booking Guest Information'!$B$21:$AD$170,X$8,FALSE),""),"")</f>
        <v/>
      </c>
      <c r="Y133" s="6" t="str">
        <f>IF($C133&lt;&gt;"",IF(VLOOKUP($C133,'Booking Guest Information'!$B$21:$AD$170,Y$8,FALSE)&lt;&gt;"",VLOOKUP($C133,'Booking Guest Information'!$B$21:$AD$170,Y$8,FALSE),""),"")</f>
        <v/>
      </c>
      <c r="Z133" s="6" t="str">
        <f>IF($C133&lt;&gt;"",IF(VLOOKUP($C133,'Booking Guest Information'!$B$21:$AD$170,Z$8,FALSE)&lt;&gt;"",VLOOKUP($C133,'Booking Guest Information'!$B$21:$AD$170,Z$8,FALSE),""),"")</f>
        <v/>
      </c>
      <c r="AA133" s="6" t="str">
        <f>IF($C133&lt;&gt;"",IF(VLOOKUP($C133,'Booking Guest Information'!$B$21:$AD$170,AA$8,FALSE)&lt;&gt;"",VLOOKUP($C133,'Booking Guest Information'!$B$21:$AD$170,AA$8,FALSE),""),"")</f>
        <v/>
      </c>
      <c r="AB133" s="6" t="str">
        <f>IF($C133&lt;&gt;"",IF(VLOOKUP($C133,'Booking Guest Information'!$B$21:$AD$170,AB$8,FALSE)&lt;&gt;"",VLOOKUP($C133,'Booking Guest Information'!$B$21:$AD$170,AB$8,FALSE),""),"")</f>
        <v/>
      </c>
    </row>
    <row r="134" spans="3:28" x14ac:dyDescent="0.3">
      <c r="C134" s="140" t="str">
        <f t="shared" si="3"/>
        <v/>
      </c>
      <c r="D134" s="6" t="str">
        <f>IF($C134&lt;&gt;"",IF(VLOOKUP($C134,'Booking Guest Information'!$B$21:$AD$170,D$8,FALSE)&lt;&gt;"",VLOOKUP($C134,'Booking Guest Information'!$B$21:$AD$170,D$8,FALSE),""),"")</f>
        <v/>
      </c>
      <c r="E134" s="6" t="str">
        <f>IF($C134&lt;&gt;"",IF(VLOOKUP($C134,'Booking Guest Information'!$B$21:$AD$170,E$8,FALSE)&lt;&gt;"",VLOOKUP($C134,'Booking Guest Information'!$B$21:$AD$170,E$8,FALSE),""),"")</f>
        <v/>
      </c>
      <c r="F134" s="6" t="str">
        <f>IF($C134&lt;&gt;"",IF(VLOOKUP($C134,'Booking Guest Information'!$B$21:$AD$170,F$8,FALSE)&lt;&gt;"",VLOOKUP($C134,'Booking Guest Information'!$B$21:$AD$170,F$8,FALSE),""),"")</f>
        <v/>
      </c>
      <c r="G134" s="81" t="str">
        <f>IF($C134&lt;&gt;"",IF(VLOOKUP($C134,'Booking Guest Information'!$B$21:$AD$170,G$8,FALSE)&lt;&gt;"",VLOOKUP($C134,'Booking Guest Information'!$B$21:$AD$170,G$8,FALSE),""),"")</f>
        <v/>
      </c>
      <c r="H134" s="6" t="str">
        <f>IF($C134&lt;&gt;"",IF(VLOOKUP($C134,'Booking Guest Information'!$B$21:$AD$170,H$8,FALSE)&lt;&gt;"",VLOOKUP($C134,'Booking Guest Information'!$B$21:$AD$170,H$8,FALSE),""),"")</f>
        <v/>
      </c>
      <c r="I134" s="6" t="str">
        <f>IF($C134&lt;&gt;"",IF(VLOOKUP($C134,'Booking Guest Information'!$B$21:$AD$170,I$8,FALSE)&lt;&gt;"",VLOOKUP($C134,'Booking Guest Information'!$B$21:$AD$170,I$8,FALSE),""),"")</f>
        <v/>
      </c>
      <c r="J134" s="6" t="str">
        <f>IF($C134&lt;&gt;"",IF(VLOOKUP($C134,'Booking Guest Information'!$B$21:$AD$170,J$8,FALSE)&lt;&gt;"",VLOOKUP($C134,'Booking Guest Information'!$B$21:$AD$170,J$8,FALSE),""),"")</f>
        <v/>
      </c>
      <c r="K134" s="81" t="str">
        <f>IF($C134&lt;&gt;"",IF(VLOOKUP($C134,'Booking Guest Information'!$B$21:$AD$170,K$8,FALSE)&lt;&gt;"",VLOOKUP($C134,'Booking Guest Information'!$B$21:$AD$170,K$8,FALSE),""),"")</f>
        <v/>
      </c>
      <c r="L134" s="8" t="str">
        <f>IF($C134&lt;&gt;"",IF(VLOOKUP($C134,'Booking Guest Information'!$B$21:$AD$170,L$8,FALSE)&lt;&gt;"",VLOOKUP($C134,'Booking Guest Information'!$B$21:$AD$170,L$8,FALSE),""),"")</f>
        <v/>
      </c>
      <c r="M134" s="81" t="str">
        <f>IF($C134&lt;&gt;"",IF(VLOOKUP($C134,'Booking Guest Information'!$B$21:$AD$170,M$8,FALSE)&lt;&gt;"",VLOOKUP($C134,'Booking Guest Information'!$B$21:$AD$170,M$8,FALSE),""),"")</f>
        <v/>
      </c>
      <c r="N134" s="6" t="str">
        <f>IF($C134&lt;&gt;"",IF(VLOOKUP($C134,'Booking Guest Information'!$B$21:$AD$170,N$8,FALSE)&lt;&gt;"",VLOOKUP($C134,'Booking Guest Information'!$B$21:$AD$170,N$8,FALSE),""),"")</f>
        <v/>
      </c>
      <c r="O134" s="6" t="str">
        <f>IF($C134&lt;&gt;"",IF(VLOOKUP($C134,'Booking Guest Information'!$B$21:$AD$170,O$8,FALSE)&lt;&gt;"",VLOOKUP($C134,'Booking Guest Information'!$B$21:$AD$170,O$8,FALSE),""),"")</f>
        <v/>
      </c>
      <c r="P134" s="6" t="str">
        <f>IF($C134&lt;&gt;"",IF(VLOOKUP($C134,'Booking Guest Information'!$B$21:$AD$170,P$8,FALSE)&lt;&gt;"",VLOOKUP($C134,'Booking Guest Information'!$B$21:$AD$170,P$8,FALSE),""),"")</f>
        <v/>
      </c>
      <c r="Q134" s="6" t="str">
        <f>IF($C134&lt;&gt;"",IF(VLOOKUP($C134,'Booking Guest Information'!$B$21:$AD$170,Q$8,FALSE)&lt;&gt;"",VLOOKUP($C134,'Booking Guest Information'!$B$21:$AD$170,Q$8,FALSE),""),"")</f>
        <v/>
      </c>
      <c r="R134" s="6" t="str">
        <f>IF($C134&lt;&gt;"",IF(VLOOKUP($C134,'Booking Guest Information'!$B$21:$AD$170,R$8,FALSE)&lt;&gt;"",VLOOKUP($C134,'Booking Guest Information'!$B$21:$AD$170,R$8,FALSE),""),"")</f>
        <v/>
      </c>
      <c r="S134" s="6" t="str">
        <f>IF($C134&lt;&gt;"",IF(VLOOKUP($C134,'Booking Guest Information'!$B$21:$AD$170,S$8,FALSE)&lt;&gt;"",VLOOKUP($C134,'Booking Guest Information'!$B$21:$AD$170,S$8,FALSE),""),"")</f>
        <v/>
      </c>
      <c r="T134" s="6" t="str">
        <f>IF($C134&lt;&gt;"",IF(VLOOKUP($C134,'Booking Guest Information'!$B$21:$AD$170,T$8,FALSE)&lt;&gt;"",VLOOKUP($C134,'Booking Guest Information'!$B$21:$AD$170,T$8,FALSE),""),"")</f>
        <v/>
      </c>
      <c r="U134" s="6" t="str">
        <f>IF($C134&lt;&gt;"",IF(VLOOKUP($C134,'Booking Guest Information'!$B$21:$AD$170,U$8,FALSE)&lt;&gt;"",VLOOKUP($C134,'Booking Guest Information'!$B$21:$AD$170,U$8,FALSE),""),"")</f>
        <v/>
      </c>
      <c r="V134" s="6" t="str">
        <f>IF($C134&lt;&gt;"",IF(VLOOKUP($C134,'Booking Guest Information'!$B$21:$AD$170,V$8,FALSE)&lt;&gt;"",VLOOKUP($C134,'Booking Guest Information'!$B$21:$AD$170,V$8,FALSE),""),"")</f>
        <v/>
      </c>
      <c r="W134" s="6" t="str">
        <f>IF($C134&lt;&gt;"",IF(VLOOKUP($C134,'Booking Guest Information'!$B$21:$AD$170,W$8,FALSE)&lt;&gt;"",VLOOKUP($C134,'Booking Guest Information'!$B$21:$AD$170,W$8,FALSE),""),"")</f>
        <v/>
      </c>
      <c r="X134" s="6" t="str">
        <f>IF($C134&lt;&gt;"",IF(VLOOKUP($C134,'Booking Guest Information'!$B$21:$AD$170,X$8,FALSE)&lt;&gt;"",VLOOKUP($C134,'Booking Guest Information'!$B$21:$AD$170,X$8,FALSE),""),"")</f>
        <v/>
      </c>
      <c r="Y134" s="6" t="str">
        <f>IF($C134&lt;&gt;"",IF(VLOOKUP($C134,'Booking Guest Information'!$B$21:$AD$170,Y$8,FALSE)&lt;&gt;"",VLOOKUP($C134,'Booking Guest Information'!$B$21:$AD$170,Y$8,FALSE),""),"")</f>
        <v/>
      </c>
      <c r="Z134" s="6" t="str">
        <f>IF($C134&lt;&gt;"",IF(VLOOKUP($C134,'Booking Guest Information'!$B$21:$AD$170,Z$8,FALSE)&lt;&gt;"",VLOOKUP($C134,'Booking Guest Information'!$B$21:$AD$170,Z$8,FALSE),""),"")</f>
        <v/>
      </c>
      <c r="AA134" s="6" t="str">
        <f>IF($C134&lt;&gt;"",IF(VLOOKUP($C134,'Booking Guest Information'!$B$21:$AD$170,AA$8,FALSE)&lt;&gt;"",VLOOKUP($C134,'Booking Guest Information'!$B$21:$AD$170,AA$8,FALSE),""),"")</f>
        <v/>
      </c>
      <c r="AB134" s="6" t="str">
        <f>IF($C134&lt;&gt;"",IF(VLOOKUP($C134,'Booking Guest Information'!$B$21:$AD$170,AB$8,FALSE)&lt;&gt;"",VLOOKUP($C134,'Booking Guest Information'!$B$21:$AD$170,AB$8,FALSE),""),"")</f>
        <v/>
      </c>
    </row>
    <row r="135" spans="3:28" x14ac:dyDescent="0.3">
      <c r="C135" s="140" t="str">
        <f t="shared" si="3"/>
        <v/>
      </c>
      <c r="D135" s="6" t="str">
        <f>IF($C135&lt;&gt;"",IF(VLOOKUP($C135,'Booking Guest Information'!$B$21:$AD$170,D$8,FALSE)&lt;&gt;"",VLOOKUP($C135,'Booking Guest Information'!$B$21:$AD$170,D$8,FALSE),""),"")</f>
        <v/>
      </c>
      <c r="E135" s="6" t="str">
        <f>IF($C135&lt;&gt;"",IF(VLOOKUP($C135,'Booking Guest Information'!$B$21:$AD$170,E$8,FALSE)&lt;&gt;"",VLOOKUP($C135,'Booking Guest Information'!$B$21:$AD$170,E$8,FALSE),""),"")</f>
        <v/>
      </c>
      <c r="F135" s="6" t="str">
        <f>IF($C135&lt;&gt;"",IF(VLOOKUP($C135,'Booking Guest Information'!$B$21:$AD$170,F$8,FALSE)&lt;&gt;"",VLOOKUP($C135,'Booking Guest Information'!$B$21:$AD$170,F$8,FALSE),""),"")</f>
        <v/>
      </c>
      <c r="G135" s="81" t="str">
        <f>IF($C135&lt;&gt;"",IF(VLOOKUP($C135,'Booking Guest Information'!$B$21:$AD$170,G$8,FALSE)&lt;&gt;"",VLOOKUP($C135,'Booking Guest Information'!$B$21:$AD$170,G$8,FALSE),""),"")</f>
        <v/>
      </c>
      <c r="H135" s="6" t="str">
        <f>IF($C135&lt;&gt;"",IF(VLOOKUP($C135,'Booking Guest Information'!$B$21:$AD$170,H$8,FALSE)&lt;&gt;"",VLOOKUP($C135,'Booking Guest Information'!$B$21:$AD$170,H$8,FALSE),""),"")</f>
        <v/>
      </c>
      <c r="I135" s="6" t="str">
        <f>IF($C135&lt;&gt;"",IF(VLOOKUP($C135,'Booking Guest Information'!$B$21:$AD$170,I$8,FALSE)&lt;&gt;"",VLOOKUP($C135,'Booking Guest Information'!$B$21:$AD$170,I$8,FALSE),""),"")</f>
        <v/>
      </c>
      <c r="J135" s="6" t="str">
        <f>IF($C135&lt;&gt;"",IF(VLOOKUP($C135,'Booking Guest Information'!$B$21:$AD$170,J$8,FALSE)&lt;&gt;"",VLOOKUP($C135,'Booking Guest Information'!$B$21:$AD$170,J$8,FALSE),""),"")</f>
        <v/>
      </c>
      <c r="K135" s="81" t="str">
        <f>IF($C135&lt;&gt;"",IF(VLOOKUP($C135,'Booking Guest Information'!$B$21:$AD$170,K$8,FALSE)&lt;&gt;"",VLOOKUP($C135,'Booking Guest Information'!$B$21:$AD$170,K$8,FALSE),""),"")</f>
        <v/>
      </c>
      <c r="L135" s="8" t="str">
        <f>IF($C135&lt;&gt;"",IF(VLOOKUP($C135,'Booking Guest Information'!$B$21:$AD$170,L$8,FALSE)&lt;&gt;"",VLOOKUP($C135,'Booking Guest Information'!$B$21:$AD$170,L$8,FALSE),""),"")</f>
        <v/>
      </c>
      <c r="M135" s="81" t="str">
        <f>IF($C135&lt;&gt;"",IF(VLOOKUP($C135,'Booking Guest Information'!$B$21:$AD$170,M$8,FALSE)&lt;&gt;"",VLOOKUP($C135,'Booking Guest Information'!$B$21:$AD$170,M$8,FALSE),""),"")</f>
        <v/>
      </c>
      <c r="N135" s="6" t="str">
        <f>IF($C135&lt;&gt;"",IF(VLOOKUP($C135,'Booking Guest Information'!$B$21:$AD$170,N$8,FALSE)&lt;&gt;"",VLOOKUP($C135,'Booking Guest Information'!$B$21:$AD$170,N$8,FALSE),""),"")</f>
        <v/>
      </c>
      <c r="O135" s="6" t="str">
        <f>IF($C135&lt;&gt;"",IF(VLOOKUP($C135,'Booking Guest Information'!$B$21:$AD$170,O$8,FALSE)&lt;&gt;"",VLOOKUP($C135,'Booking Guest Information'!$B$21:$AD$170,O$8,FALSE),""),"")</f>
        <v/>
      </c>
      <c r="P135" s="6" t="str">
        <f>IF($C135&lt;&gt;"",IF(VLOOKUP($C135,'Booking Guest Information'!$B$21:$AD$170,P$8,FALSE)&lt;&gt;"",VLOOKUP($C135,'Booking Guest Information'!$B$21:$AD$170,P$8,FALSE),""),"")</f>
        <v/>
      </c>
      <c r="Q135" s="6" t="str">
        <f>IF($C135&lt;&gt;"",IF(VLOOKUP($C135,'Booking Guest Information'!$B$21:$AD$170,Q$8,FALSE)&lt;&gt;"",VLOOKUP($C135,'Booking Guest Information'!$B$21:$AD$170,Q$8,FALSE),""),"")</f>
        <v/>
      </c>
      <c r="R135" s="6" t="str">
        <f>IF($C135&lt;&gt;"",IF(VLOOKUP($C135,'Booking Guest Information'!$B$21:$AD$170,R$8,FALSE)&lt;&gt;"",VLOOKUP($C135,'Booking Guest Information'!$B$21:$AD$170,R$8,FALSE),""),"")</f>
        <v/>
      </c>
      <c r="S135" s="6" t="str">
        <f>IF($C135&lt;&gt;"",IF(VLOOKUP($C135,'Booking Guest Information'!$B$21:$AD$170,S$8,FALSE)&lt;&gt;"",VLOOKUP($C135,'Booking Guest Information'!$B$21:$AD$170,S$8,FALSE),""),"")</f>
        <v/>
      </c>
      <c r="T135" s="6" t="str">
        <f>IF($C135&lt;&gt;"",IF(VLOOKUP($C135,'Booking Guest Information'!$B$21:$AD$170,T$8,FALSE)&lt;&gt;"",VLOOKUP($C135,'Booking Guest Information'!$B$21:$AD$170,T$8,FALSE),""),"")</f>
        <v/>
      </c>
      <c r="U135" s="6" t="str">
        <f>IF($C135&lt;&gt;"",IF(VLOOKUP($C135,'Booking Guest Information'!$B$21:$AD$170,U$8,FALSE)&lt;&gt;"",VLOOKUP($C135,'Booking Guest Information'!$B$21:$AD$170,U$8,FALSE),""),"")</f>
        <v/>
      </c>
      <c r="V135" s="6" t="str">
        <f>IF($C135&lt;&gt;"",IF(VLOOKUP($C135,'Booking Guest Information'!$B$21:$AD$170,V$8,FALSE)&lt;&gt;"",VLOOKUP($C135,'Booking Guest Information'!$B$21:$AD$170,V$8,FALSE),""),"")</f>
        <v/>
      </c>
      <c r="W135" s="6" t="str">
        <f>IF($C135&lt;&gt;"",IF(VLOOKUP($C135,'Booking Guest Information'!$B$21:$AD$170,W$8,FALSE)&lt;&gt;"",VLOOKUP($C135,'Booking Guest Information'!$B$21:$AD$170,W$8,FALSE),""),"")</f>
        <v/>
      </c>
      <c r="X135" s="6" t="str">
        <f>IF($C135&lt;&gt;"",IF(VLOOKUP($C135,'Booking Guest Information'!$B$21:$AD$170,X$8,FALSE)&lt;&gt;"",VLOOKUP($C135,'Booking Guest Information'!$B$21:$AD$170,X$8,FALSE),""),"")</f>
        <v/>
      </c>
      <c r="Y135" s="6" t="str">
        <f>IF($C135&lt;&gt;"",IF(VLOOKUP($C135,'Booking Guest Information'!$B$21:$AD$170,Y$8,FALSE)&lt;&gt;"",VLOOKUP($C135,'Booking Guest Information'!$B$21:$AD$170,Y$8,FALSE),""),"")</f>
        <v/>
      </c>
      <c r="Z135" s="6" t="str">
        <f>IF($C135&lt;&gt;"",IF(VLOOKUP($C135,'Booking Guest Information'!$B$21:$AD$170,Z$8,FALSE)&lt;&gt;"",VLOOKUP($C135,'Booking Guest Information'!$B$21:$AD$170,Z$8,FALSE),""),"")</f>
        <v/>
      </c>
      <c r="AA135" s="6" t="str">
        <f>IF($C135&lt;&gt;"",IF(VLOOKUP($C135,'Booking Guest Information'!$B$21:$AD$170,AA$8,FALSE)&lt;&gt;"",VLOOKUP($C135,'Booking Guest Information'!$B$21:$AD$170,AA$8,FALSE),""),"")</f>
        <v/>
      </c>
      <c r="AB135" s="6" t="str">
        <f>IF($C135&lt;&gt;"",IF(VLOOKUP($C135,'Booking Guest Information'!$B$21:$AD$170,AB$8,FALSE)&lt;&gt;"",VLOOKUP($C135,'Booking Guest Information'!$B$21:$AD$170,AB$8,FALSE),""),"")</f>
        <v/>
      </c>
    </row>
    <row r="136" spans="3:28" x14ac:dyDescent="0.3">
      <c r="C136" s="140" t="str">
        <f t="shared" si="3"/>
        <v/>
      </c>
      <c r="D136" s="6" t="str">
        <f>IF($C136&lt;&gt;"",IF(VLOOKUP($C136,'Booking Guest Information'!$B$21:$AD$170,D$8,FALSE)&lt;&gt;"",VLOOKUP($C136,'Booking Guest Information'!$B$21:$AD$170,D$8,FALSE),""),"")</f>
        <v/>
      </c>
      <c r="E136" s="6" t="str">
        <f>IF($C136&lt;&gt;"",IF(VLOOKUP($C136,'Booking Guest Information'!$B$21:$AD$170,E$8,FALSE)&lt;&gt;"",VLOOKUP($C136,'Booking Guest Information'!$B$21:$AD$170,E$8,FALSE),""),"")</f>
        <v/>
      </c>
      <c r="F136" s="6" t="str">
        <f>IF($C136&lt;&gt;"",IF(VLOOKUP($C136,'Booking Guest Information'!$B$21:$AD$170,F$8,FALSE)&lt;&gt;"",VLOOKUP($C136,'Booking Guest Information'!$B$21:$AD$170,F$8,FALSE),""),"")</f>
        <v/>
      </c>
      <c r="G136" s="81" t="str">
        <f>IF($C136&lt;&gt;"",IF(VLOOKUP($C136,'Booking Guest Information'!$B$21:$AD$170,G$8,FALSE)&lt;&gt;"",VLOOKUP($C136,'Booking Guest Information'!$B$21:$AD$170,G$8,FALSE),""),"")</f>
        <v/>
      </c>
      <c r="H136" s="6" t="str">
        <f>IF($C136&lt;&gt;"",IF(VLOOKUP($C136,'Booking Guest Information'!$B$21:$AD$170,H$8,FALSE)&lt;&gt;"",VLOOKUP($C136,'Booking Guest Information'!$B$21:$AD$170,H$8,FALSE),""),"")</f>
        <v/>
      </c>
      <c r="I136" s="6" t="str">
        <f>IF($C136&lt;&gt;"",IF(VLOOKUP($C136,'Booking Guest Information'!$B$21:$AD$170,I$8,FALSE)&lt;&gt;"",VLOOKUP($C136,'Booking Guest Information'!$B$21:$AD$170,I$8,FALSE),""),"")</f>
        <v/>
      </c>
      <c r="J136" s="6" t="str">
        <f>IF($C136&lt;&gt;"",IF(VLOOKUP($C136,'Booking Guest Information'!$B$21:$AD$170,J$8,FALSE)&lt;&gt;"",VLOOKUP($C136,'Booking Guest Information'!$B$21:$AD$170,J$8,FALSE),""),"")</f>
        <v/>
      </c>
      <c r="K136" s="81" t="str">
        <f>IF($C136&lt;&gt;"",IF(VLOOKUP($C136,'Booking Guest Information'!$B$21:$AD$170,K$8,FALSE)&lt;&gt;"",VLOOKUP($C136,'Booking Guest Information'!$B$21:$AD$170,K$8,FALSE),""),"")</f>
        <v/>
      </c>
      <c r="L136" s="8" t="str">
        <f>IF($C136&lt;&gt;"",IF(VLOOKUP($C136,'Booking Guest Information'!$B$21:$AD$170,L$8,FALSE)&lt;&gt;"",VLOOKUP($C136,'Booking Guest Information'!$B$21:$AD$170,L$8,FALSE),""),"")</f>
        <v/>
      </c>
      <c r="M136" s="81" t="str">
        <f>IF($C136&lt;&gt;"",IF(VLOOKUP($C136,'Booking Guest Information'!$B$21:$AD$170,M$8,FALSE)&lt;&gt;"",VLOOKUP($C136,'Booking Guest Information'!$B$21:$AD$170,M$8,FALSE),""),"")</f>
        <v/>
      </c>
      <c r="N136" s="6" t="str">
        <f>IF($C136&lt;&gt;"",IF(VLOOKUP($C136,'Booking Guest Information'!$B$21:$AD$170,N$8,FALSE)&lt;&gt;"",VLOOKUP($C136,'Booking Guest Information'!$B$21:$AD$170,N$8,FALSE),""),"")</f>
        <v/>
      </c>
      <c r="O136" s="6" t="str">
        <f>IF($C136&lt;&gt;"",IF(VLOOKUP($C136,'Booking Guest Information'!$B$21:$AD$170,O$8,FALSE)&lt;&gt;"",VLOOKUP($C136,'Booking Guest Information'!$B$21:$AD$170,O$8,FALSE),""),"")</f>
        <v/>
      </c>
      <c r="P136" s="6" t="str">
        <f>IF($C136&lt;&gt;"",IF(VLOOKUP($C136,'Booking Guest Information'!$B$21:$AD$170,P$8,FALSE)&lt;&gt;"",VLOOKUP($C136,'Booking Guest Information'!$B$21:$AD$170,P$8,FALSE),""),"")</f>
        <v/>
      </c>
      <c r="Q136" s="6" t="str">
        <f>IF($C136&lt;&gt;"",IF(VLOOKUP($C136,'Booking Guest Information'!$B$21:$AD$170,Q$8,FALSE)&lt;&gt;"",VLOOKUP($C136,'Booking Guest Information'!$B$21:$AD$170,Q$8,FALSE),""),"")</f>
        <v/>
      </c>
      <c r="R136" s="6" t="str">
        <f>IF($C136&lt;&gt;"",IF(VLOOKUP($C136,'Booking Guest Information'!$B$21:$AD$170,R$8,FALSE)&lt;&gt;"",VLOOKUP($C136,'Booking Guest Information'!$B$21:$AD$170,R$8,FALSE),""),"")</f>
        <v/>
      </c>
      <c r="S136" s="6" t="str">
        <f>IF($C136&lt;&gt;"",IF(VLOOKUP($C136,'Booking Guest Information'!$B$21:$AD$170,S$8,FALSE)&lt;&gt;"",VLOOKUP($C136,'Booking Guest Information'!$B$21:$AD$170,S$8,FALSE),""),"")</f>
        <v/>
      </c>
      <c r="T136" s="6" t="str">
        <f>IF($C136&lt;&gt;"",IF(VLOOKUP($C136,'Booking Guest Information'!$B$21:$AD$170,T$8,FALSE)&lt;&gt;"",VLOOKUP($C136,'Booking Guest Information'!$B$21:$AD$170,T$8,FALSE),""),"")</f>
        <v/>
      </c>
      <c r="U136" s="6" t="str">
        <f>IF($C136&lt;&gt;"",IF(VLOOKUP($C136,'Booking Guest Information'!$B$21:$AD$170,U$8,FALSE)&lt;&gt;"",VLOOKUP($C136,'Booking Guest Information'!$B$21:$AD$170,U$8,FALSE),""),"")</f>
        <v/>
      </c>
      <c r="V136" s="6" t="str">
        <f>IF($C136&lt;&gt;"",IF(VLOOKUP($C136,'Booking Guest Information'!$B$21:$AD$170,V$8,FALSE)&lt;&gt;"",VLOOKUP($C136,'Booking Guest Information'!$B$21:$AD$170,V$8,FALSE),""),"")</f>
        <v/>
      </c>
      <c r="W136" s="6" t="str">
        <f>IF($C136&lt;&gt;"",IF(VLOOKUP($C136,'Booking Guest Information'!$B$21:$AD$170,W$8,FALSE)&lt;&gt;"",VLOOKUP($C136,'Booking Guest Information'!$B$21:$AD$170,W$8,FALSE),""),"")</f>
        <v/>
      </c>
      <c r="X136" s="6" t="str">
        <f>IF($C136&lt;&gt;"",IF(VLOOKUP($C136,'Booking Guest Information'!$B$21:$AD$170,X$8,FALSE)&lt;&gt;"",VLOOKUP($C136,'Booking Guest Information'!$B$21:$AD$170,X$8,FALSE),""),"")</f>
        <v/>
      </c>
      <c r="Y136" s="6" t="str">
        <f>IF($C136&lt;&gt;"",IF(VLOOKUP($C136,'Booking Guest Information'!$B$21:$AD$170,Y$8,FALSE)&lt;&gt;"",VLOOKUP($C136,'Booking Guest Information'!$B$21:$AD$170,Y$8,FALSE),""),"")</f>
        <v/>
      </c>
      <c r="Z136" s="6" t="str">
        <f>IF($C136&lt;&gt;"",IF(VLOOKUP($C136,'Booking Guest Information'!$B$21:$AD$170,Z$8,FALSE)&lt;&gt;"",VLOOKUP($C136,'Booking Guest Information'!$B$21:$AD$170,Z$8,FALSE),""),"")</f>
        <v/>
      </c>
      <c r="AA136" s="6" t="str">
        <f>IF($C136&lt;&gt;"",IF(VLOOKUP($C136,'Booking Guest Information'!$B$21:$AD$170,AA$8,FALSE)&lt;&gt;"",VLOOKUP($C136,'Booking Guest Information'!$B$21:$AD$170,AA$8,FALSE),""),"")</f>
        <v/>
      </c>
      <c r="AB136" s="6" t="str">
        <f>IF($C136&lt;&gt;"",IF(VLOOKUP($C136,'Booking Guest Information'!$B$21:$AD$170,AB$8,FALSE)&lt;&gt;"",VLOOKUP($C136,'Booking Guest Information'!$B$21:$AD$170,AB$8,FALSE),""),"")</f>
        <v/>
      </c>
    </row>
    <row r="137" spans="3:28" x14ac:dyDescent="0.3">
      <c r="C137" s="140" t="str">
        <f t="shared" si="3"/>
        <v/>
      </c>
      <c r="D137" s="6" t="str">
        <f>IF($C137&lt;&gt;"",IF(VLOOKUP($C137,'Booking Guest Information'!$B$21:$AD$170,D$8,FALSE)&lt;&gt;"",VLOOKUP($C137,'Booking Guest Information'!$B$21:$AD$170,D$8,FALSE),""),"")</f>
        <v/>
      </c>
      <c r="E137" s="6" t="str">
        <f>IF($C137&lt;&gt;"",IF(VLOOKUP($C137,'Booking Guest Information'!$B$21:$AD$170,E$8,FALSE)&lt;&gt;"",VLOOKUP($C137,'Booking Guest Information'!$B$21:$AD$170,E$8,FALSE),""),"")</f>
        <v/>
      </c>
      <c r="F137" s="6" t="str">
        <f>IF($C137&lt;&gt;"",IF(VLOOKUP($C137,'Booking Guest Information'!$B$21:$AD$170,F$8,FALSE)&lt;&gt;"",VLOOKUP($C137,'Booking Guest Information'!$B$21:$AD$170,F$8,FALSE),""),"")</f>
        <v/>
      </c>
      <c r="G137" s="81" t="str">
        <f>IF($C137&lt;&gt;"",IF(VLOOKUP($C137,'Booking Guest Information'!$B$21:$AD$170,G$8,FALSE)&lt;&gt;"",VLOOKUP($C137,'Booking Guest Information'!$B$21:$AD$170,G$8,FALSE),""),"")</f>
        <v/>
      </c>
      <c r="H137" s="6" t="str">
        <f>IF($C137&lt;&gt;"",IF(VLOOKUP($C137,'Booking Guest Information'!$B$21:$AD$170,H$8,FALSE)&lt;&gt;"",VLOOKUP($C137,'Booking Guest Information'!$B$21:$AD$170,H$8,FALSE),""),"")</f>
        <v/>
      </c>
      <c r="I137" s="6" t="str">
        <f>IF($C137&lt;&gt;"",IF(VLOOKUP($C137,'Booking Guest Information'!$B$21:$AD$170,I$8,FALSE)&lt;&gt;"",VLOOKUP($C137,'Booking Guest Information'!$B$21:$AD$170,I$8,FALSE),""),"")</f>
        <v/>
      </c>
      <c r="J137" s="6" t="str">
        <f>IF($C137&lt;&gt;"",IF(VLOOKUP($C137,'Booking Guest Information'!$B$21:$AD$170,J$8,FALSE)&lt;&gt;"",VLOOKUP($C137,'Booking Guest Information'!$B$21:$AD$170,J$8,FALSE),""),"")</f>
        <v/>
      </c>
      <c r="K137" s="81" t="str">
        <f>IF($C137&lt;&gt;"",IF(VLOOKUP($C137,'Booking Guest Information'!$B$21:$AD$170,K$8,FALSE)&lt;&gt;"",VLOOKUP($C137,'Booking Guest Information'!$B$21:$AD$170,K$8,FALSE),""),"")</f>
        <v/>
      </c>
      <c r="L137" s="8" t="str">
        <f>IF($C137&lt;&gt;"",IF(VLOOKUP($C137,'Booking Guest Information'!$B$21:$AD$170,L$8,FALSE)&lt;&gt;"",VLOOKUP($C137,'Booking Guest Information'!$B$21:$AD$170,L$8,FALSE),""),"")</f>
        <v/>
      </c>
      <c r="M137" s="81" t="str">
        <f>IF($C137&lt;&gt;"",IF(VLOOKUP($C137,'Booking Guest Information'!$B$21:$AD$170,M$8,FALSE)&lt;&gt;"",VLOOKUP($C137,'Booking Guest Information'!$B$21:$AD$170,M$8,FALSE),""),"")</f>
        <v/>
      </c>
      <c r="N137" s="6" t="str">
        <f>IF($C137&lt;&gt;"",IF(VLOOKUP($C137,'Booking Guest Information'!$B$21:$AD$170,N$8,FALSE)&lt;&gt;"",VLOOKUP($C137,'Booking Guest Information'!$B$21:$AD$170,N$8,FALSE),""),"")</f>
        <v/>
      </c>
      <c r="O137" s="6" t="str">
        <f>IF($C137&lt;&gt;"",IF(VLOOKUP($C137,'Booking Guest Information'!$B$21:$AD$170,O$8,FALSE)&lt;&gt;"",VLOOKUP($C137,'Booking Guest Information'!$B$21:$AD$170,O$8,FALSE),""),"")</f>
        <v/>
      </c>
      <c r="P137" s="6" t="str">
        <f>IF($C137&lt;&gt;"",IF(VLOOKUP($C137,'Booking Guest Information'!$B$21:$AD$170,P$8,FALSE)&lt;&gt;"",VLOOKUP($C137,'Booking Guest Information'!$B$21:$AD$170,P$8,FALSE),""),"")</f>
        <v/>
      </c>
      <c r="Q137" s="6" t="str">
        <f>IF($C137&lt;&gt;"",IF(VLOOKUP($C137,'Booking Guest Information'!$B$21:$AD$170,Q$8,FALSE)&lt;&gt;"",VLOOKUP($C137,'Booking Guest Information'!$B$21:$AD$170,Q$8,FALSE),""),"")</f>
        <v/>
      </c>
      <c r="R137" s="6" t="str">
        <f>IF($C137&lt;&gt;"",IF(VLOOKUP($C137,'Booking Guest Information'!$B$21:$AD$170,R$8,FALSE)&lt;&gt;"",VLOOKUP($C137,'Booking Guest Information'!$B$21:$AD$170,R$8,FALSE),""),"")</f>
        <v/>
      </c>
      <c r="S137" s="6" t="str">
        <f>IF($C137&lt;&gt;"",IF(VLOOKUP($C137,'Booking Guest Information'!$B$21:$AD$170,S$8,FALSE)&lt;&gt;"",VLOOKUP($C137,'Booking Guest Information'!$B$21:$AD$170,S$8,FALSE),""),"")</f>
        <v/>
      </c>
      <c r="T137" s="6" t="str">
        <f>IF($C137&lt;&gt;"",IF(VLOOKUP($C137,'Booking Guest Information'!$B$21:$AD$170,T$8,FALSE)&lt;&gt;"",VLOOKUP($C137,'Booking Guest Information'!$B$21:$AD$170,T$8,FALSE),""),"")</f>
        <v/>
      </c>
      <c r="U137" s="6" t="str">
        <f>IF($C137&lt;&gt;"",IF(VLOOKUP($C137,'Booking Guest Information'!$B$21:$AD$170,U$8,FALSE)&lt;&gt;"",VLOOKUP($C137,'Booking Guest Information'!$B$21:$AD$170,U$8,FALSE),""),"")</f>
        <v/>
      </c>
      <c r="V137" s="6" t="str">
        <f>IF($C137&lt;&gt;"",IF(VLOOKUP($C137,'Booking Guest Information'!$B$21:$AD$170,V$8,FALSE)&lt;&gt;"",VLOOKUP($C137,'Booking Guest Information'!$B$21:$AD$170,V$8,FALSE),""),"")</f>
        <v/>
      </c>
      <c r="W137" s="6" t="str">
        <f>IF($C137&lt;&gt;"",IF(VLOOKUP($C137,'Booking Guest Information'!$B$21:$AD$170,W$8,FALSE)&lt;&gt;"",VLOOKUP($C137,'Booking Guest Information'!$B$21:$AD$170,W$8,FALSE),""),"")</f>
        <v/>
      </c>
      <c r="X137" s="6" t="str">
        <f>IF($C137&lt;&gt;"",IF(VLOOKUP($C137,'Booking Guest Information'!$B$21:$AD$170,X$8,FALSE)&lt;&gt;"",VLOOKUP($C137,'Booking Guest Information'!$B$21:$AD$170,X$8,FALSE),""),"")</f>
        <v/>
      </c>
      <c r="Y137" s="6" t="str">
        <f>IF($C137&lt;&gt;"",IF(VLOOKUP($C137,'Booking Guest Information'!$B$21:$AD$170,Y$8,FALSE)&lt;&gt;"",VLOOKUP($C137,'Booking Guest Information'!$B$21:$AD$170,Y$8,FALSE),""),"")</f>
        <v/>
      </c>
      <c r="Z137" s="6" t="str">
        <f>IF($C137&lt;&gt;"",IF(VLOOKUP($C137,'Booking Guest Information'!$B$21:$AD$170,Z$8,FALSE)&lt;&gt;"",VLOOKUP($C137,'Booking Guest Information'!$B$21:$AD$170,Z$8,FALSE),""),"")</f>
        <v/>
      </c>
      <c r="AA137" s="6" t="str">
        <f>IF($C137&lt;&gt;"",IF(VLOOKUP($C137,'Booking Guest Information'!$B$21:$AD$170,AA$8,FALSE)&lt;&gt;"",VLOOKUP($C137,'Booking Guest Information'!$B$21:$AD$170,AA$8,FALSE),""),"")</f>
        <v/>
      </c>
      <c r="AB137" s="6" t="str">
        <f>IF($C137&lt;&gt;"",IF(VLOOKUP($C137,'Booking Guest Information'!$B$21:$AD$170,AB$8,FALSE)&lt;&gt;"",VLOOKUP($C137,'Booking Guest Information'!$B$21:$AD$170,AB$8,FALSE),""),"")</f>
        <v/>
      </c>
    </row>
    <row r="138" spans="3:28" x14ac:dyDescent="0.3">
      <c r="C138" s="140" t="str">
        <f t="shared" si="3"/>
        <v/>
      </c>
      <c r="D138" s="6" t="str">
        <f>IF($C138&lt;&gt;"",IF(VLOOKUP($C138,'Booking Guest Information'!$B$21:$AD$170,D$8,FALSE)&lt;&gt;"",VLOOKUP($C138,'Booking Guest Information'!$B$21:$AD$170,D$8,FALSE),""),"")</f>
        <v/>
      </c>
      <c r="E138" s="6" t="str">
        <f>IF($C138&lt;&gt;"",IF(VLOOKUP($C138,'Booking Guest Information'!$B$21:$AD$170,E$8,FALSE)&lt;&gt;"",VLOOKUP($C138,'Booking Guest Information'!$B$21:$AD$170,E$8,FALSE),""),"")</f>
        <v/>
      </c>
      <c r="F138" s="6" t="str">
        <f>IF($C138&lt;&gt;"",IF(VLOOKUP($C138,'Booking Guest Information'!$B$21:$AD$170,F$8,FALSE)&lt;&gt;"",VLOOKUP($C138,'Booking Guest Information'!$B$21:$AD$170,F$8,FALSE),""),"")</f>
        <v/>
      </c>
      <c r="G138" s="81" t="str">
        <f>IF($C138&lt;&gt;"",IF(VLOOKUP($C138,'Booking Guest Information'!$B$21:$AD$170,G$8,FALSE)&lt;&gt;"",VLOOKUP($C138,'Booking Guest Information'!$B$21:$AD$170,G$8,FALSE),""),"")</f>
        <v/>
      </c>
      <c r="H138" s="6" t="str">
        <f>IF($C138&lt;&gt;"",IF(VLOOKUP($C138,'Booking Guest Information'!$B$21:$AD$170,H$8,FALSE)&lt;&gt;"",VLOOKUP($C138,'Booking Guest Information'!$B$21:$AD$170,H$8,FALSE),""),"")</f>
        <v/>
      </c>
      <c r="I138" s="6" t="str">
        <f>IF($C138&lt;&gt;"",IF(VLOOKUP($C138,'Booking Guest Information'!$B$21:$AD$170,I$8,FALSE)&lt;&gt;"",VLOOKUP($C138,'Booking Guest Information'!$B$21:$AD$170,I$8,FALSE),""),"")</f>
        <v/>
      </c>
      <c r="J138" s="6" t="str">
        <f>IF($C138&lt;&gt;"",IF(VLOOKUP($C138,'Booking Guest Information'!$B$21:$AD$170,J$8,FALSE)&lt;&gt;"",VLOOKUP($C138,'Booking Guest Information'!$B$21:$AD$170,J$8,FALSE),""),"")</f>
        <v/>
      </c>
      <c r="K138" s="81" t="str">
        <f>IF($C138&lt;&gt;"",IF(VLOOKUP($C138,'Booking Guest Information'!$B$21:$AD$170,K$8,FALSE)&lt;&gt;"",VLOOKUP($C138,'Booking Guest Information'!$B$21:$AD$170,K$8,FALSE),""),"")</f>
        <v/>
      </c>
      <c r="L138" s="8" t="str">
        <f>IF($C138&lt;&gt;"",IF(VLOOKUP($C138,'Booking Guest Information'!$B$21:$AD$170,L$8,FALSE)&lt;&gt;"",VLOOKUP($C138,'Booking Guest Information'!$B$21:$AD$170,L$8,FALSE),""),"")</f>
        <v/>
      </c>
      <c r="M138" s="81" t="str">
        <f>IF($C138&lt;&gt;"",IF(VLOOKUP($C138,'Booking Guest Information'!$B$21:$AD$170,M$8,FALSE)&lt;&gt;"",VLOOKUP($C138,'Booking Guest Information'!$B$21:$AD$170,M$8,FALSE),""),"")</f>
        <v/>
      </c>
      <c r="N138" s="6" t="str">
        <f>IF($C138&lt;&gt;"",IF(VLOOKUP($C138,'Booking Guest Information'!$B$21:$AD$170,N$8,FALSE)&lt;&gt;"",VLOOKUP($C138,'Booking Guest Information'!$B$21:$AD$170,N$8,FALSE),""),"")</f>
        <v/>
      </c>
      <c r="O138" s="6" t="str">
        <f>IF($C138&lt;&gt;"",IF(VLOOKUP($C138,'Booking Guest Information'!$B$21:$AD$170,O$8,FALSE)&lt;&gt;"",VLOOKUP($C138,'Booking Guest Information'!$B$21:$AD$170,O$8,FALSE),""),"")</f>
        <v/>
      </c>
      <c r="P138" s="6" t="str">
        <f>IF($C138&lt;&gt;"",IF(VLOOKUP($C138,'Booking Guest Information'!$B$21:$AD$170,P$8,FALSE)&lt;&gt;"",VLOOKUP($C138,'Booking Guest Information'!$B$21:$AD$170,P$8,FALSE),""),"")</f>
        <v/>
      </c>
      <c r="Q138" s="6" t="str">
        <f>IF($C138&lt;&gt;"",IF(VLOOKUP($C138,'Booking Guest Information'!$B$21:$AD$170,Q$8,FALSE)&lt;&gt;"",VLOOKUP($C138,'Booking Guest Information'!$B$21:$AD$170,Q$8,FALSE),""),"")</f>
        <v/>
      </c>
      <c r="R138" s="6" t="str">
        <f>IF($C138&lt;&gt;"",IF(VLOOKUP($C138,'Booking Guest Information'!$B$21:$AD$170,R$8,FALSE)&lt;&gt;"",VLOOKUP($C138,'Booking Guest Information'!$B$21:$AD$170,R$8,FALSE),""),"")</f>
        <v/>
      </c>
      <c r="S138" s="6" t="str">
        <f>IF($C138&lt;&gt;"",IF(VLOOKUP($C138,'Booking Guest Information'!$B$21:$AD$170,S$8,FALSE)&lt;&gt;"",VLOOKUP($C138,'Booking Guest Information'!$B$21:$AD$170,S$8,FALSE),""),"")</f>
        <v/>
      </c>
      <c r="T138" s="6" t="str">
        <f>IF($C138&lt;&gt;"",IF(VLOOKUP($C138,'Booking Guest Information'!$B$21:$AD$170,T$8,FALSE)&lt;&gt;"",VLOOKUP($C138,'Booking Guest Information'!$B$21:$AD$170,T$8,FALSE),""),"")</f>
        <v/>
      </c>
      <c r="U138" s="6" t="str">
        <f>IF($C138&lt;&gt;"",IF(VLOOKUP($C138,'Booking Guest Information'!$B$21:$AD$170,U$8,FALSE)&lt;&gt;"",VLOOKUP($C138,'Booking Guest Information'!$B$21:$AD$170,U$8,FALSE),""),"")</f>
        <v/>
      </c>
      <c r="V138" s="6" t="str">
        <f>IF($C138&lt;&gt;"",IF(VLOOKUP($C138,'Booking Guest Information'!$B$21:$AD$170,V$8,FALSE)&lt;&gt;"",VLOOKUP($C138,'Booking Guest Information'!$B$21:$AD$170,V$8,FALSE),""),"")</f>
        <v/>
      </c>
      <c r="W138" s="6" t="str">
        <f>IF($C138&lt;&gt;"",IF(VLOOKUP($C138,'Booking Guest Information'!$B$21:$AD$170,W$8,FALSE)&lt;&gt;"",VLOOKUP($C138,'Booking Guest Information'!$B$21:$AD$170,W$8,FALSE),""),"")</f>
        <v/>
      </c>
      <c r="X138" s="6" t="str">
        <f>IF($C138&lt;&gt;"",IF(VLOOKUP($C138,'Booking Guest Information'!$B$21:$AD$170,X$8,FALSE)&lt;&gt;"",VLOOKUP($C138,'Booking Guest Information'!$B$21:$AD$170,X$8,FALSE),""),"")</f>
        <v/>
      </c>
      <c r="Y138" s="6" t="str">
        <f>IF($C138&lt;&gt;"",IF(VLOOKUP($C138,'Booking Guest Information'!$B$21:$AD$170,Y$8,FALSE)&lt;&gt;"",VLOOKUP($C138,'Booking Guest Information'!$B$21:$AD$170,Y$8,FALSE),""),"")</f>
        <v/>
      </c>
      <c r="Z138" s="6" t="str">
        <f>IF($C138&lt;&gt;"",IF(VLOOKUP($C138,'Booking Guest Information'!$B$21:$AD$170,Z$8,FALSE)&lt;&gt;"",VLOOKUP($C138,'Booking Guest Information'!$B$21:$AD$170,Z$8,FALSE),""),"")</f>
        <v/>
      </c>
      <c r="AA138" s="6" t="str">
        <f>IF($C138&lt;&gt;"",IF(VLOOKUP($C138,'Booking Guest Information'!$B$21:$AD$170,AA$8,FALSE)&lt;&gt;"",VLOOKUP($C138,'Booking Guest Information'!$B$21:$AD$170,AA$8,FALSE),""),"")</f>
        <v/>
      </c>
      <c r="AB138" s="6" t="str">
        <f>IF($C138&lt;&gt;"",IF(VLOOKUP($C138,'Booking Guest Information'!$B$21:$AD$170,AB$8,FALSE)&lt;&gt;"",VLOOKUP($C138,'Booking Guest Information'!$B$21:$AD$170,AB$8,FALSE),""),"")</f>
        <v/>
      </c>
    </row>
    <row r="139" spans="3:28" x14ac:dyDescent="0.3">
      <c r="C139" s="140" t="str">
        <f t="shared" si="3"/>
        <v/>
      </c>
      <c r="D139" s="6" t="str">
        <f>IF($C139&lt;&gt;"",IF(VLOOKUP($C139,'Booking Guest Information'!$B$21:$AD$170,D$8,FALSE)&lt;&gt;"",VLOOKUP($C139,'Booking Guest Information'!$B$21:$AD$170,D$8,FALSE),""),"")</f>
        <v/>
      </c>
      <c r="E139" s="6" t="str">
        <f>IF($C139&lt;&gt;"",IF(VLOOKUP($C139,'Booking Guest Information'!$B$21:$AD$170,E$8,FALSE)&lt;&gt;"",VLOOKUP($C139,'Booking Guest Information'!$B$21:$AD$170,E$8,FALSE),""),"")</f>
        <v/>
      </c>
      <c r="F139" s="6" t="str">
        <f>IF($C139&lt;&gt;"",IF(VLOOKUP($C139,'Booking Guest Information'!$B$21:$AD$170,F$8,FALSE)&lt;&gt;"",VLOOKUP($C139,'Booking Guest Information'!$B$21:$AD$170,F$8,FALSE),""),"")</f>
        <v/>
      </c>
      <c r="G139" s="81" t="str">
        <f>IF($C139&lt;&gt;"",IF(VLOOKUP($C139,'Booking Guest Information'!$B$21:$AD$170,G$8,FALSE)&lt;&gt;"",VLOOKUP($C139,'Booking Guest Information'!$B$21:$AD$170,G$8,FALSE),""),"")</f>
        <v/>
      </c>
      <c r="H139" s="6" t="str">
        <f>IF($C139&lt;&gt;"",IF(VLOOKUP($C139,'Booking Guest Information'!$B$21:$AD$170,H$8,FALSE)&lt;&gt;"",VLOOKUP($C139,'Booking Guest Information'!$B$21:$AD$170,H$8,FALSE),""),"")</f>
        <v/>
      </c>
      <c r="I139" s="6" t="str">
        <f>IF($C139&lt;&gt;"",IF(VLOOKUP($C139,'Booking Guest Information'!$B$21:$AD$170,I$8,FALSE)&lt;&gt;"",VLOOKUP($C139,'Booking Guest Information'!$B$21:$AD$170,I$8,FALSE),""),"")</f>
        <v/>
      </c>
      <c r="J139" s="6" t="str">
        <f>IF($C139&lt;&gt;"",IF(VLOOKUP($C139,'Booking Guest Information'!$B$21:$AD$170,J$8,FALSE)&lt;&gt;"",VLOOKUP($C139,'Booking Guest Information'!$B$21:$AD$170,J$8,FALSE),""),"")</f>
        <v/>
      </c>
      <c r="K139" s="81" t="str">
        <f>IF($C139&lt;&gt;"",IF(VLOOKUP($C139,'Booking Guest Information'!$B$21:$AD$170,K$8,FALSE)&lt;&gt;"",VLOOKUP($C139,'Booking Guest Information'!$B$21:$AD$170,K$8,FALSE),""),"")</f>
        <v/>
      </c>
      <c r="L139" s="8" t="str">
        <f>IF($C139&lt;&gt;"",IF(VLOOKUP($C139,'Booking Guest Information'!$B$21:$AD$170,L$8,FALSE)&lt;&gt;"",VLOOKUP($C139,'Booking Guest Information'!$B$21:$AD$170,L$8,FALSE),""),"")</f>
        <v/>
      </c>
      <c r="M139" s="81" t="str">
        <f>IF($C139&lt;&gt;"",IF(VLOOKUP($C139,'Booking Guest Information'!$B$21:$AD$170,M$8,FALSE)&lt;&gt;"",VLOOKUP($C139,'Booking Guest Information'!$B$21:$AD$170,M$8,FALSE),""),"")</f>
        <v/>
      </c>
      <c r="N139" s="6" t="str">
        <f>IF($C139&lt;&gt;"",IF(VLOOKUP($C139,'Booking Guest Information'!$B$21:$AD$170,N$8,FALSE)&lt;&gt;"",VLOOKUP($C139,'Booking Guest Information'!$B$21:$AD$170,N$8,FALSE),""),"")</f>
        <v/>
      </c>
      <c r="O139" s="6" t="str">
        <f>IF($C139&lt;&gt;"",IF(VLOOKUP($C139,'Booking Guest Information'!$B$21:$AD$170,O$8,FALSE)&lt;&gt;"",VLOOKUP($C139,'Booking Guest Information'!$B$21:$AD$170,O$8,FALSE),""),"")</f>
        <v/>
      </c>
      <c r="P139" s="6" t="str">
        <f>IF($C139&lt;&gt;"",IF(VLOOKUP($C139,'Booking Guest Information'!$B$21:$AD$170,P$8,FALSE)&lt;&gt;"",VLOOKUP($C139,'Booking Guest Information'!$B$21:$AD$170,P$8,FALSE),""),"")</f>
        <v/>
      </c>
      <c r="Q139" s="6" t="str">
        <f>IF($C139&lt;&gt;"",IF(VLOOKUP($C139,'Booking Guest Information'!$B$21:$AD$170,Q$8,FALSE)&lt;&gt;"",VLOOKUP($C139,'Booking Guest Information'!$B$21:$AD$170,Q$8,FALSE),""),"")</f>
        <v/>
      </c>
      <c r="R139" s="6" t="str">
        <f>IF($C139&lt;&gt;"",IF(VLOOKUP($C139,'Booking Guest Information'!$B$21:$AD$170,R$8,FALSE)&lt;&gt;"",VLOOKUP($C139,'Booking Guest Information'!$B$21:$AD$170,R$8,FALSE),""),"")</f>
        <v/>
      </c>
      <c r="S139" s="6" t="str">
        <f>IF($C139&lt;&gt;"",IF(VLOOKUP($C139,'Booking Guest Information'!$B$21:$AD$170,S$8,FALSE)&lt;&gt;"",VLOOKUP($C139,'Booking Guest Information'!$B$21:$AD$170,S$8,FALSE),""),"")</f>
        <v/>
      </c>
      <c r="T139" s="6" t="str">
        <f>IF($C139&lt;&gt;"",IF(VLOOKUP($C139,'Booking Guest Information'!$B$21:$AD$170,T$8,FALSE)&lt;&gt;"",VLOOKUP($C139,'Booking Guest Information'!$B$21:$AD$170,T$8,FALSE),""),"")</f>
        <v/>
      </c>
      <c r="U139" s="6" t="str">
        <f>IF($C139&lt;&gt;"",IF(VLOOKUP($C139,'Booking Guest Information'!$B$21:$AD$170,U$8,FALSE)&lt;&gt;"",VLOOKUP($C139,'Booking Guest Information'!$B$21:$AD$170,U$8,FALSE),""),"")</f>
        <v/>
      </c>
      <c r="V139" s="6" t="str">
        <f>IF($C139&lt;&gt;"",IF(VLOOKUP($C139,'Booking Guest Information'!$B$21:$AD$170,V$8,FALSE)&lt;&gt;"",VLOOKUP($C139,'Booking Guest Information'!$B$21:$AD$170,V$8,FALSE),""),"")</f>
        <v/>
      </c>
      <c r="W139" s="6" t="str">
        <f>IF($C139&lt;&gt;"",IF(VLOOKUP($C139,'Booking Guest Information'!$B$21:$AD$170,W$8,FALSE)&lt;&gt;"",VLOOKUP($C139,'Booking Guest Information'!$B$21:$AD$170,W$8,FALSE),""),"")</f>
        <v/>
      </c>
      <c r="X139" s="6" t="str">
        <f>IF($C139&lt;&gt;"",IF(VLOOKUP($C139,'Booking Guest Information'!$B$21:$AD$170,X$8,FALSE)&lt;&gt;"",VLOOKUP($C139,'Booking Guest Information'!$B$21:$AD$170,X$8,FALSE),""),"")</f>
        <v/>
      </c>
      <c r="Y139" s="6" t="str">
        <f>IF($C139&lt;&gt;"",IF(VLOOKUP($C139,'Booking Guest Information'!$B$21:$AD$170,Y$8,FALSE)&lt;&gt;"",VLOOKUP($C139,'Booking Guest Information'!$B$21:$AD$170,Y$8,FALSE),""),"")</f>
        <v/>
      </c>
      <c r="Z139" s="6" t="str">
        <f>IF($C139&lt;&gt;"",IF(VLOOKUP($C139,'Booking Guest Information'!$B$21:$AD$170,Z$8,FALSE)&lt;&gt;"",VLOOKUP($C139,'Booking Guest Information'!$B$21:$AD$170,Z$8,FALSE),""),"")</f>
        <v/>
      </c>
      <c r="AA139" s="6" t="str">
        <f>IF($C139&lt;&gt;"",IF(VLOOKUP($C139,'Booking Guest Information'!$B$21:$AD$170,AA$8,FALSE)&lt;&gt;"",VLOOKUP($C139,'Booking Guest Information'!$B$21:$AD$170,AA$8,FALSE),""),"")</f>
        <v/>
      </c>
      <c r="AB139" s="6" t="str">
        <f>IF($C139&lt;&gt;"",IF(VLOOKUP($C139,'Booking Guest Information'!$B$21:$AD$170,AB$8,FALSE)&lt;&gt;"",VLOOKUP($C139,'Booking Guest Information'!$B$21:$AD$170,AB$8,FALSE),""),"")</f>
        <v/>
      </c>
    </row>
    <row r="140" spans="3:28" x14ac:dyDescent="0.3">
      <c r="C140" s="140" t="str">
        <f t="shared" si="3"/>
        <v/>
      </c>
      <c r="D140" s="6" t="str">
        <f>IF($C140&lt;&gt;"",IF(VLOOKUP($C140,'Booking Guest Information'!$B$21:$AD$170,D$8,FALSE)&lt;&gt;"",VLOOKUP($C140,'Booking Guest Information'!$B$21:$AD$170,D$8,FALSE),""),"")</f>
        <v/>
      </c>
      <c r="E140" s="6" t="str">
        <f>IF($C140&lt;&gt;"",IF(VLOOKUP($C140,'Booking Guest Information'!$B$21:$AD$170,E$8,FALSE)&lt;&gt;"",VLOOKUP($C140,'Booking Guest Information'!$B$21:$AD$170,E$8,FALSE),""),"")</f>
        <v/>
      </c>
      <c r="F140" s="6" t="str">
        <f>IF($C140&lt;&gt;"",IF(VLOOKUP($C140,'Booking Guest Information'!$B$21:$AD$170,F$8,FALSE)&lt;&gt;"",VLOOKUP($C140,'Booking Guest Information'!$B$21:$AD$170,F$8,FALSE),""),"")</f>
        <v/>
      </c>
      <c r="G140" s="81" t="str">
        <f>IF($C140&lt;&gt;"",IF(VLOOKUP($C140,'Booking Guest Information'!$B$21:$AD$170,G$8,FALSE)&lt;&gt;"",VLOOKUP($C140,'Booking Guest Information'!$B$21:$AD$170,G$8,FALSE),""),"")</f>
        <v/>
      </c>
      <c r="H140" s="6" t="str">
        <f>IF($C140&lt;&gt;"",IF(VLOOKUP($C140,'Booking Guest Information'!$B$21:$AD$170,H$8,FALSE)&lt;&gt;"",VLOOKUP($C140,'Booking Guest Information'!$B$21:$AD$170,H$8,FALSE),""),"")</f>
        <v/>
      </c>
      <c r="I140" s="6" t="str">
        <f>IF($C140&lt;&gt;"",IF(VLOOKUP($C140,'Booking Guest Information'!$B$21:$AD$170,I$8,FALSE)&lt;&gt;"",VLOOKUP($C140,'Booking Guest Information'!$B$21:$AD$170,I$8,FALSE),""),"")</f>
        <v/>
      </c>
      <c r="J140" s="6" t="str">
        <f>IF($C140&lt;&gt;"",IF(VLOOKUP($C140,'Booking Guest Information'!$B$21:$AD$170,J$8,FALSE)&lt;&gt;"",VLOOKUP($C140,'Booking Guest Information'!$B$21:$AD$170,J$8,FALSE),""),"")</f>
        <v/>
      </c>
      <c r="K140" s="81" t="str">
        <f>IF($C140&lt;&gt;"",IF(VLOOKUP($C140,'Booking Guest Information'!$B$21:$AD$170,K$8,FALSE)&lt;&gt;"",VLOOKUP($C140,'Booking Guest Information'!$B$21:$AD$170,K$8,FALSE),""),"")</f>
        <v/>
      </c>
      <c r="L140" s="8" t="str">
        <f>IF($C140&lt;&gt;"",IF(VLOOKUP($C140,'Booking Guest Information'!$B$21:$AD$170,L$8,FALSE)&lt;&gt;"",VLOOKUP($C140,'Booking Guest Information'!$B$21:$AD$170,L$8,FALSE),""),"")</f>
        <v/>
      </c>
      <c r="M140" s="81" t="str">
        <f>IF($C140&lt;&gt;"",IF(VLOOKUP($C140,'Booking Guest Information'!$B$21:$AD$170,M$8,FALSE)&lt;&gt;"",VLOOKUP($C140,'Booking Guest Information'!$B$21:$AD$170,M$8,FALSE),""),"")</f>
        <v/>
      </c>
      <c r="N140" s="6" t="str">
        <f>IF($C140&lt;&gt;"",IF(VLOOKUP($C140,'Booking Guest Information'!$B$21:$AD$170,N$8,FALSE)&lt;&gt;"",VLOOKUP($C140,'Booking Guest Information'!$B$21:$AD$170,N$8,FALSE),""),"")</f>
        <v/>
      </c>
      <c r="O140" s="6" t="str">
        <f>IF($C140&lt;&gt;"",IF(VLOOKUP($C140,'Booking Guest Information'!$B$21:$AD$170,O$8,FALSE)&lt;&gt;"",VLOOKUP($C140,'Booking Guest Information'!$B$21:$AD$170,O$8,FALSE),""),"")</f>
        <v/>
      </c>
      <c r="P140" s="6" t="str">
        <f>IF($C140&lt;&gt;"",IF(VLOOKUP($C140,'Booking Guest Information'!$B$21:$AD$170,P$8,FALSE)&lt;&gt;"",VLOOKUP($C140,'Booking Guest Information'!$B$21:$AD$170,P$8,FALSE),""),"")</f>
        <v/>
      </c>
      <c r="Q140" s="6" t="str">
        <f>IF($C140&lt;&gt;"",IF(VLOOKUP($C140,'Booking Guest Information'!$B$21:$AD$170,Q$8,FALSE)&lt;&gt;"",VLOOKUP($C140,'Booking Guest Information'!$B$21:$AD$170,Q$8,FALSE),""),"")</f>
        <v/>
      </c>
      <c r="R140" s="6" t="str">
        <f>IF($C140&lt;&gt;"",IF(VLOOKUP($C140,'Booking Guest Information'!$B$21:$AD$170,R$8,FALSE)&lt;&gt;"",VLOOKUP($C140,'Booking Guest Information'!$B$21:$AD$170,R$8,FALSE),""),"")</f>
        <v/>
      </c>
      <c r="S140" s="6" t="str">
        <f>IF($C140&lt;&gt;"",IF(VLOOKUP($C140,'Booking Guest Information'!$B$21:$AD$170,S$8,FALSE)&lt;&gt;"",VLOOKUP($C140,'Booking Guest Information'!$B$21:$AD$170,S$8,FALSE),""),"")</f>
        <v/>
      </c>
      <c r="T140" s="6" t="str">
        <f>IF($C140&lt;&gt;"",IF(VLOOKUP($C140,'Booking Guest Information'!$B$21:$AD$170,T$8,FALSE)&lt;&gt;"",VLOOKUP($C140,'Booking Guest Information'!$B$21:$AD$170,T$8,FALSE),""),"")</f>
        <v/>
      </c>
      <c r="U140" s="6" t="str">
        <f>IF($C140&lt;&gt;"",IF(VLOOKUP($C140,'Booking Guest Information'!$B$21:$AD$170,U$8,FALSE)&lt;&gt;"",VLOOKUP($C140,'Booking Guest Information'!$B$21:$AD$170,U$8,FALSE),""),"")</f>
        <v/>
      </c>
      <c r="V140" s="6" t="str">
        <f>IF($C140&lt;&gt;"",IF(VLOOKUP($C140,'Booking Guest Information'!$B$21:$AD$170,V$8,FALSE)&lt;&gt;"",VLOOKUP($C140,'Booking Guest Information'!$B$21:$AD$170,V$8,FALSE),""),"")</f>
        <v/>
      </c>
      <c r="W140" s="6" t="str">
        <f>IF($C140&lt;&gt;"",IF(VLOOKUP($C140,'Booking Guest Information'!$B$21:$AD$170,W$8,FALSE)&lt;&gt;"",VLOOKUP($C140,'Booking Guest Information'!$B$21:$AD$170,W$8,FALSE),""),"")</f>
        <v/>
      </c>
      <c r="X140" s="6" t="str">
        <f>IF($C140&lt;&gt;"",IF(VLOOKUP($C140,'Booking Guest Information'!$B$21:$AD$170,X$8,FALSE)&lt;&gt;"",VLOOKUP($C140,'Booking Guest Information'!$B$21:$AD$170,X$8,FALSE),""),"")</f>
        <v/>
      </c>
      <c r="Y140" s="6" t="str">
        <f>IF($C140&lt;&gt;"",IF(VLOOKUP($C140,'Booking Guest Information'!$B$21:$AD$170,Y$8,FALSE)&lt;&gt;"",VLOOKUP($C140,'Booking Guest Information'!$B$21:$AD$170,Y$8,FALSE),""),"")</f>
        <v/>
      </c>
      <c r="Z140" s="6" t="str">
        <f>IF($C140&lt;&gt;"",IF(VLOOKUP($C140,'Booking Guest Information'!$B$21:$AD$170,Z$8,FALSE)&lt;&gt;"",VLOOKUP($C140,'Booking Guest Information'!$B$21:$AD$170,Z$8,FALSE),""),"")</f>
        <v/>
      </c>
      <c r="AA140" s="6" t="str">
        <f>IF($C140&lt;&gt;"",IF(VLOOKUP($C140,'Booking Guest Information'!$B$21:$AD$170,AA$8,FALSE)&lt;&gt;"",VLOOKUP($C140,'Booking Guest Information'!$B$21:$AD$170,AA$8,FALSE),""),"")</f>
        <v/>
      </c>
      <c r="AB140" s="6" t="str">
        <f>IF($C140&lt;&gt;"",IF(VLOOKUP($C140,'Booking Guest Information'!$B$21:$AD$170,AB$8,FALSE)&lt;&gt;"",VLOOKUP($C140,'Booking Guest Information'!$B$21:$AD$170,AB$8,FALSE),""),"")</f>
        <v/>
      </c>
    </row>
    <row r="141" spans="3:28" x14ac:dyDescent="0.3">
      <c r="C141" s="140" t="str">
        <f t="shared" si="3"/>
        <v/>
      </c>
      <c r="D141" s="6" t="str">
        <f>IF($C141&lt;&gt;"",IF(VLOOKUP($C141,'Booking Guest Information'!$B$21:$AD$170,D$8,FALSE)&lt;&gt;"",VLOOKUP($C141,'Booking Guest Information'!$B$21:$AD$170,D$8,FALSE),""),"")</f>
        <v/>
      </c>
      <c r="E141" s="6" t="str">
        <f>IF($C141&lt;&gt;"",IF(VLOOKUP($C141,'Booking Guest Information'!$B$21:$AD$170,E$8,FALSE)&lt;&gt;"",VLOOKUP($C141,'Booking Guest Information'!$B$21:$AD$170,E$8,FALSE),""),"")</f>
        <v/>
      </c>
      <c r="F141" s="6" t="str">
        <f>IF($C141&lt;&gt;"",IF(VLOOKUP($C141,'Booking Guest Information'!$B$21:$AD$170,F$8,FALSE)&lt;&gt;"",VLOOKUP($C141,'Booking Guest Information'!$B$21:$AD$170,F$8,FALSE),""),"")</f>
        <v/>
      </c>
      <c r="G141" s="81" t="str">
        <f>IF($C141&lt;&gt;"",IF(VLOOKUP($C141,'Booking Guest Information'!$B$21:$AD$170,G$8,FALSE)&lt;&gt;"",VLOOKUP($C141,'Booking Guest Information'!$B$21:$AD$170,G$8,FALSE),""),"")</f>
        <v/>
      </c>
      <c r="H141" s="6" t="str">
        <f>IF($C141&lt;&gt;"",IF(VLOOKUP($C141,'Booking Guest Information'!$B$21:$AD$170,H$8,FALSE)&lt;&gt;"",VLOOKUP($C141,'Booking Guest Information'!$B$21:$AD$170,H$8,FALSE),""),"")</f>
        <v/>
      </c>
      <c r="I141" s="6" t="str">
        <f>IF($C141&lt;&gt;"",IF(VLOOKUP($C141,'Booking Guest Information'!$B$21:$AD$170,I$8,FALSE)&lt;&gt;"",VLOOKUP($C141,'Booking Guest Information'!$B$21:$AD$170,I$8,FALSE),""),"")</f>
        <v/>
      </c>
      <c r="J141" s="6" t="str">
        <f>IF($C141&lt;&gt;"",IF(VLOOKUP($C141,'Booking Guest Information'!$B$21:$AD$170,J$8,FALSE)&lt;&gt;"",VLOOKUP($C141,'Booking Guest Information'!$B$21:$AD$170,J$8,FALSE),""),"")</f>
        <v/>
      </c>
      <c r="K141" s="81" t="str">
        <f>IF($C141&lt;&gt;"",IF(VLOOKUP($C141,'Booking Guest Information'!$B$21:$AD$170,K$8,FALSE)&lt;&gt;"",VLOOKUP($C141,'Booking Guest Information'!$B$21:$AD$170,K$8,FALSE),""),"")</f>
        <v/>
      </c>
      <c r="L141" s="8" t="str">
        <f>IF($C141&lt;&gt;"",IF(VLOOKUP($C141,'Booking Guest Information'!$B$21:$AD$170,L$8,FALSE)&lt;&gt;"",VLOOKUP($C141,'Booking Guest Information'!$B$21:$AD$170,L$8,FALSE),""),"")</f>
        <v/>
      </c>
      <c r="M141" s="81" t="str">
        <f>IF($C141&lt;&gt;"",IF(VLOOKUP($C141,'Booking Guest Information'!$B$21:$AD$170,M$8,FALSE)&lt;&gt;"",VLOOKUP($C141,'Booking Guest Information'!$B$21:$AD$170,M$8,FALSE),""),"")</f>
        <v/>
      </c>
      <c r="N141" s="6" t="str">
        <f>IF($C141&lt;&gt;"",IF(VLOOKUP($C141,'Booking Guest Information'!$B$21:$AD$170,N$8,FALSE)&lt;&gt;"",VLOOKUP($C141,'Booking Guest Information'!$B$21:$AD$170,N$8,FALSE),""),"")</f>
        <v/>
      </c>
      <c r="O141" s="6" t="str">
        <f>IF($C141&lt;&gt;"",IF(VLOOKUP($C141,'Booking Guest Information'!$B$21:$AD$170,O$8,FALSE)&lt;&gt;"",VLOOKUP($C141,'Booking Guest Information'!$B$21:$AD$170,O$8,FALSE),""),"")</f>
        <v/>
      </c>
      <c r="P141" s="6" t="str">
        <f>IF($C141&lt;&gt;"",IF(VLOOKUP($C141,'Booking Guest Information'!$B$21:$AD$170,P$8,FALSE)&lt;&gt;"",VLOOKUP($C141,'Booking Guest Information'!$B$21:$AD$170,P$8,FALSE),""),"")</f>
        <v/>
      </c>
      <c r="Q141" s="6" t="str">
        <f>IF($C141&lt;&gt;"",IF(VLOOKUP($C141,'Booking Guest Information'!$B$21:$AD$170,Q$8,FALSE)&lt;&gt;"",VLOOKUP($C141,'Booking Guest Information'!$B$21:$AD$170,Q$8,FALSE),""),"")</f>
        <v/>
      </c>
      <c r="R141" s="6" t="str">
        <f>IF($C141&lt;&gt;"",IF(VLOOKUP($C141,'Booking Guest Information'!$B$21:$AD$170,R$8,FALSE)&lt;&gt;"",VLOOKUP($C141,'Booking Guest Information'!$B$21:$AD$170,R$8,FALSE),""),"")</f>
        <v/>
      </c>
      <c r="S141" s="6" t="str">
        <f>IF($C141&lt;&gt;"",IF(VLOOKUP($C141,'Booking Guest Information'!$B$21:$AD$170,S$8,FALSE)&lt;&gt;"",VLOOKUP($C141,'Booking Guest Information'!$B$21:$AD$170,S$8,FALSE),""),"")</f>
        <v/>
      </c>
      <c r="T141" s="6" t="str">
        <f>IF($C141&lt;&gt;"",IF(VLOOKUP($C141,'Booking Guest Information'!$B$21:$AD$170,T$8,FALSE)&lt;&gt;"",VLOOKUP($C141,'Booking Guest Information'!$B$21:$AD$170,T$8,FALSE),""),"")</f>
        <v/>
      </c>
      <c r="U141" s="6" t="str">
        <f>IF($C141&lt;&gt;"",IF(VLOOKUP($C141,'Booking Guest Information'!$B$21:$AD$170,U$8,FALSE)&lt;&gt;"",VLOOKUP($C141,'Booking Guest Information'!$B$21:$AD$170,U$8,FALSE),""),"")</f>
        <v/>
      </c>
      <c r="V141" s="6" t="str">
        <f>IF($C141&lt;&gt;"",IF(VLOOKUP($C141,'Booking Guest Information'!$B$21:$AD$170,V$8,FALSE)&lt;&gt;"",VLOOKUP($C141,'Booking Guest Information'!$B$21:$AD$170,V$8,FALSE),""),"")</f>
        <v/>
      </c>
      <c r="W141" s="6" t="str">
        <f>IF($C141&lt;&gt;"",IF(VLOOKUP($C141,'Booking Guest Information'!$B$21:$AD$170,W$8,FALSE)&lt;&gt;"",VLOOKUP($C141,'Booking Guest Information'!$B$21:$AD$170,W$8,FALSE),""),"")</f>
        <v/>
      </c>
      <c r="X141" s="6" t="str">
        <f>IF($C141&lt;&gt;"",IF(VLOOKUP($C141,'Booking Guest Information'!$B$21:$AD$170,X$8,FALSE)&lt;&gt;"",VLOOKUP($C141,'Booking Guest Information'!$B$21:$AD$170,X$8,FALSE),""),"")</f>
        <v/>
      </c>
      <c r="Y141" s="6" t="str">
        <f>IF($C141&lt;&gt;"",IF(VLOOKUP($C141,'Booking Guest Information'!$B$21:$AD$170,Y$8,FALSE)&lt;&gt;"",VLOOKUP($C141,'Booking Guest Information'!$B$21:$AD$170,Y$8,FALSE),""),"")</f>
        <v/>
      </c>
      <c r="Z141" s="6" t="str">
        <f>IF($C141&lt;&gt;"",IF(VLOOKUP($C141,'Booking Guest Information'!$B$21:$AD$170,Z$8,FALSE)&lt;&gt;"",VLOOKUP($C141,'Booking Guest Information'!$B$21:$AD$170,Z$8,FALSE),""),"")</f>
        <v/>
      </c>
      <c r="AA141" s="6" t="str">
        <f>IF($C141&lt;&gt;"",IF(VLOOKUP($C141,'Booking Guest Information'!$B$21:$AD$170,AA$8,FALSE)&lt;&gt;"",VLOOKUP($C141,'Booking Guest Information'!$B$21:$AD$170,AA$8,FALSE),""),"")</f>
        <v/>
      </c>
      <c r="AB141" s="6" t="str">
        <f>IF($C141&lt;&gt;"",IF(VLOOKUP($C141,'Booking Guest Information'!$B$21:$AD$170,AB$8,FALSE)&lt;&gt;"",VLOOKUP($C141,'Booking Guest Information'!$B$21:$AD$170,AB$8,FALSE),""),"")</f>
        <v/>
      </c>
    </row>
    <row r="142" spans="3:28" x14ac:dyDescent="0.3">
      <c r="C142" s="140" t="str">
        <f t="shared" si="3"/>
        <v/>
      </c>
      <c r="D142" s="6" t="str">
        <f>IF($C142&lt;&gt;"",IF(VLOOKUP($C142,'Booking Guest Information'!$B$21:$AD$170,D$8,FALSE)&lt;&gt;"",VLOOKUP($C142,'Booking Guest Information'!$B$21:$AD$170,D$8,FALSE),""),"")</f>
        <v/>
      </c>
      <c r="E142" s="6" t="str">
        <f>IF($C142&lt;&gt;"",IF(VLOOKUP($C142,'Booking Guest Information'!$B$21:$AD$170,E$8,FALSE)&lt;&gt;"",VLOOKUP($C142,'Booking Guest Information'!$B$21:$AD$170,E$8,FALSE),""),"")</f>
        <v/>
      </c>
      <c r="F142" s="6" t="str">
        <f>IF($C142&lt;&gt;"",IF(VLOOKUP($C142,'Booking Guest Information'!$B$21:$AD$170,F$8,FALSE)&lt;&gt;"",VLOOKUP($C142,'Booking Guest Information'!$B$21:$AD$170,F$8,FALSE),""),"")</f>
        <v/>
      </c>
      <c r="G142" s="81" t="str">
        <f>IF($C142&lt;&gt;"",IF(VLOOKUP($C142,'Booking Guest Information'!$B$21:$AD$170,G$8,FALSE)&lt;&gt;"",VLOOKUP($C142,'Booking Guest Information'!$B$21:$AD$170,G$8,FALSE),""),"")</f>
        <v/>
      </c>
      <c r="H142" s="6" t="str">
        <f>IF($C142&lt;&gt;"",IF(VLOOKUP($C142,'Booking Guest Information'!$B$21:$AD$170,H$8,FALSE)&lt;&gt;"",VLOOKUP($C142,'Booking Guest Information'!$B$21:$AD$170,H$8,FALSE),""),"")</f>
        <v/>
      </c>
      <c r="I142" s="6" t="str">
        <f>IF($C142&lt;&gt;"",IF(VLOOKUP($C142,'Booking Guest Information'!$B$21:$AD$170,I$8,FALSE)&lt;&gt;"",VLOOKUP($C142,'Booking Guest Information'!$B$21:$AD$170,I$8,FALSE),""),"")</f>
        <v/>
      </c>
      <c r="J142" s="6" t="str">
        <f>IF($C142&lt;&gt;"",IF(VLOOKUP($C142,'Booking Guest Information'!$B$21:$AD$170,J$8,FALSE)&lt;&gt;"",VLOOKUP($C142,'Booking Guest Information'!$B$21:$AD$170,J$8,FALSE),""),"")</f>
        <v/>
      </c>
      <c r="K142" s="81" t="str">
        <f>IF($C142&lt;&gt;"",IF(VLOOKUP($C142,'Booking Guest Information'!$B$21:$AD$170,K$8,FALSE)&lt;&gt;"",VLOOKUP($C142,'Booking Guest Information'!$B$21:$AD$170,K$8,FALSE),""),"")</f>
        <v/>
      </c>
      <c r="L142" s="8" t="str">
        <f>IF($C142&lt;&gt;"",IF(VLOOKUP($C142,'Booking Guest Information'!$B$21:$AD$170,L$8,FALSE)&lt;&gt;"",VLOOKUP($C142,'Booking Guest Information'!$B$21:$AD$170,L$8,FALSE),""),"")</f>
        <v/>
      </c>
      <c r="M142" s="81" t="str">
        <f>IF($C142&lt;&gt;"",IF(VLOOKUP($C142,'Booking Guest Information'!$B$21:$AD$170,M$8,FALSE)&lt;&gt;"",VLOOKUP($C142,'Booking Guest Information'!$B$21:$AD$170,M$8,FALSE),""),"")</f>
        <v/>
      </c>
      <c r="N142" s="6" t="str">
        <f>IF($C142&lt;&gt;"",IF(VLOOKUP($C142,'Booking Guest Information'!$B$21:$AD$170,N$8,FALSE)&lt;&gt;"",VLOOKUP($C142,'Booking Guest Information'!$B$21:$AD$170,N$8,FALSE),""),"")</f>
        <v/>
      </c>
      <c r="O142" s="6" t="str">
        <f>IF($C142&lt;&gt;"",IF(VLOOKUP($C142,'Booking Guest Information'!$B$21:$AD$170,O$8,FALSE)&lt;&gt;"",VLOOKUP($C142,'Booking Guest Information'!$B$21:$AD$170,O$8,FALSE),""),"")</f>
        <v/>
      </c>
      <c r="P142" s="6" t="str">
        <f>IF($C142&lt;&gt;"",IF(VLOOKUP($C142,'Booking Guest Information'!$B$21:$AD$170,P$8,FALSE)&lt;&gt;"",VLOOKUP($C142,'Booking Guest Information'!$B$21:$AD$170,P$8,FALSE),""),"")</f>
        <v/>
      </c>
      <c r="Q142" s="6" t="str">
        <f>IF($C142&lt;&gt;"",IF(VLOOKUP($C142,'Booking Guest Information'!$B$21:$AD$170,Q$8,FALSE)&lt;&gt;"",VLOOKUP($C142,'Booking Guest Information'!$B$21:$AD$170,Q$8,FALSE),""),"")</f>
        <v/>
      </c>
      <c r="R142" s="6" t="str">
        <f>IF($C142&lt;&gt;"",IF(VLOOKUP($C142,'Booking Guest Information'!$B$21:$AD$170,R$8,FALSE)&lt;&gt;"",VLOOKUP($C142,'Booking Guest Information'!$B$21:$AD$170,R$8,FALSE),""),"")</f>
        <v/>
      </c>
      <c r="S142" s="6" t="str">
        <f>IF($C142&lt;&gt;"",IF(VLOOKUP($C142,'Booking Guest Information'!$B$21:$AD$170,S$8,FALSE)&lt;&gt;"",VLOOKUP($C142,'Booking Guest Information'!$B$21:$AD$170,S$8,FALSE),""),"")</f>
        <v/>
      </c>
      <c r="T142" s="6" t="str">
        <f>IF($C142&lt;&gt;"",IF(VLOOKUP($C142,'Booking Guest Information'!$B$21:$AD$170,T$8,FALSE)&lt;&gt;"",VLOOKUP($C142,'Booking Guest Information'!$B$21:$AD$170,T$8,FALSE),""),"")</f>
        <v/>
      </c>
      <c r="U142" s="6" t="str">
        <f>IF($C142&lt;&gt;"",IF(VLOOKUP($C142,'Booking Guest Information'!$B$21:$AD$170,U$8,FALSE)&lt;&gt;"",VLOOKUP($C142,'Booking Guest Information'!$B$21:$AD$170,U$8,FALSE),""),"")</f>
        <v/>
      </c>
      <c r="V142" s="6" t="str">
        <f>IF($C142&lt;&gt;"",IF(VLOOKUP($C142,'Booking Guest Information'!$B$21:$AD$170,V$8,FALSE)&lt;&gt;"",VLOOKUP($C142,'Booking Guest Information'!$B$21:$AD$170,V$8,FALSE),""),"")</f>
        <v/>
      </c>
      <c r="W142" s="6" t="str">
        <f>IF($C142&lt;&gt;"",IF(VLOOKUP($C142,'Booking Guest Information'!$B$21:$AD$170,W$8,FALSE)&lt;&gt;"",VLOOKUP($C142,'Booking Guest Information'!$B$21:$AD$170,W$8,FALSE),""),"")</f>
        <v/>
      </c>
      <c r="X142" s="6" t="str">
        <f>IF($C142&lt;&gt;"",IF(VLOOKUP($C142,'Booking Guest Information'!$B$21:$AD$170,X$8,FALSE)&lt;&gt;"",VLOOKUP($C142,'Booking Guest Information'!$B$21:$AD$170,X$8,FALSE),""),"")</f>
        <v/>
      </c>
      <c r="Y142" s="6" t="str">
        <f>IF($C142&lt;&gt;"",IF(VLOOKUP($C142,'Booking Guest Information'!$B$21:$AD$170,Y$8,FALSE)&lt;&gt;"",VLOOKUP($C142,'Booking Guest Information'!$B$21:$AD$170,Y$8,FALSE),""),"")</f>
        <v/>
      </c>
      <c r="Z142" s="6" t="str">
        <f>IF($C142&lt;&gt;"",IF(VLOOKUP($C142,'Booking Guest Information'!$B$21:$AD$170,Z$8,FALSE)&lt;&gt;"",VLOOKUP($C142,'Booking Guest Information'!$B$21:$AD$170,Z$8,FALSE),""),"")</f>
        <v/>
      </c>
      <c r="AA142" s="6" t="str">
        <f>IF($C142&lt;&gt;"",IF(VLOOKUP($C142,'Booking Guest Information'!$B$21:$AD$170,AA$8,FALSE)&lt;&gt;"",VLOOKUP($C142,'Booking Guest Information'!$B$21:$AD$170,AA$8,FALSE),""),"")</f>
        <v/>
      </c>
      <c r="AB142" s="6" t="str">
        <f>IF($C142&lt;&gt;"",IF(VLOOKUP($C142,'Booking Guest Information'!$B$21:$AD$170,AB$8,FALSE)&lt;&gt;"",VLOOKUP($C142,'Booking Guest Information'!$B$21:$AD$170,AB$8,FALSE),""),"")</f>
        <v/>
      </c>
    </row>
    <row r="143" spans="3:28" x14ac:dyDescent="0.3">
      <c r="C143" s="140" t="str">
        <f t="shared" si="3"/>
        <v/>
      </c>
      <c r="D143" s="6" t="str">
        <f>IF($C143&lt;&gt;"",IF(VLOOKUP($C143,'Booking Guest Information'!$B$21:$AD$170,D$8,FALSE)&lt;&gt;"",VLOOKUP($C143,'Booking Guest Information'!$B$21:$AD$170,D$8,FALSE),""),"")</f>
        <v/>
      </c>
      <c r="E143" s="6" t="str">
        <f>IF($C143&lt;&gt;"",IF(VLOOKUP($C143,'Booking Guest Information'!$B$21:$AD$170,E$8,FALSE)&lt;&gt;"",VLOOKUP($C143,'Booking Guest Information'!$B$21:$AD$170,E$8,FALSE),""),"")</f>
        <v/>
      </c>
      <c r="F143" s="6" t="str">
        <f>IF($C143&lt;&gt;"",IF(VLOOKUP($C143,'Booking Guest Information'!$B$21:$AD$170,F$8,FALSE)&lt;&gt;"",VLOOKUP($C143,'Booking Guest Information'!$B$21:$AD$170,F$8,FALSE),""),"")</f>
        <v/>
      </c>
      <c r="G143" s="81" t="str">
        <f>IF($C143&lt;&gt;"",IF(VLOOKUP($C143,'Booking Guest Information'!$B$21:$AD$170,G$8,FALSE)&lt;&gt;"",VLOOKUP($C143,'Booking Guest Information'!$B$21:$AD$170,G$8,FALSE),""),"")</f>
        <v/>
      </c>
      <c r="H143" s="6" t="str">
        <f>IF($C143&lt;&gt;"",IF(VLOOKUP($C143,'Booking Guest Information'!$B$21:$AD$170,H$8,FALSE)&lt;&gt;"",VLOOKUP($C143,'Booking Guest Information'!$B$21:$AD$170,H$8,FALSE),""),"")</f>
        <v/>
      </c>
      <c r="I143" s="6" t="str">
        <f>IF($C143&lt;&gt;"",IF(VLOOKUP($C143,'Booking Guest Information'!$B$21:$AD$170,I$8,FALSE)&lt;&gt;"",VLOOKUP($C143,'Booking Guest Information'!$B$21:$AD$170,I$8,FALSE),""),"")</f>
        <v/>
      </c>
      <c r="J143" s="6" t="str">
        <f>IF($C143&lt;&gt;"",IF(VLOOKUP($C143,'Booking Guest Information'!$B$21:$AD$170,J$8,FALSE)&lt;&gt;"",VLOOKUP($C143,'Booking Guest Information'!$B$21:$AD$170,J$8,FALSE),""),"")</f>
        <v/>
      </c>
      <c r="K143" s="81" t="str">
        <f>IF($C143&lt;&gt;"",IF(VLOOKUP($C143,'Booking Guest Information'!$B$21:$AD$170,K$8,FALSE)&lt;&gt;"",VLOOKUP($C143,'Booking Guest Information'!$B$21:$AD$170,K$8,FALSE),""),"")</f>
        <v/>
      </c>
      <c r="L143" s="8" t="str">
        <f>IF($C143&lt;&gt;"",IF(VLOOKUP($C143,'Booking Guest Information'!$B$21:$AD$170,L$8,FALSE)&lt;&gt;"",VLOOKUP($C143,'Booking Guest Information'!$B$21:$AD$170,L$8,FALSE),""),"")</f>
        <v/>
      </c>
      <c r="M143" s="81" t="str">
        <f>IF($C143&lt;&gt;"",IF(VLOOKUP($C143,'Booking Guest Information'!$B$21:$AD$170,M$8,FALSE)&lt;&gt;"",VLOOKUP($C143,'Booking Guest Information'!$B$21:$AD$170,M$8,FALSE),""),"")</f>
        <v/>
      </c>
      <c r="N143" s="6" t="str">
        <f>IF($C143&lt;&gt;"",IF(VLOOKUP($C143,'Booking Guest Information'!$B$21:$AD$170,N$8,FALSE)&lt;&gt;"",VLOOKUP($C143,'Booking Guest Information'!$B$21:$AD$170,N$8,FALSE),""),"")</f>
        <v/>
      </c>
      <c r="O143" s="6" t="str">
        <f>IF($C143&lt;&gt;"",IF(VLOOKUP($C143,'Booking Guest Information'!$B$21:$AD$170,O$8,FALSE)&lt;&gt;"",VLOOKUP($C143,'Booking Guest Information'!$B$21:$AD$170,O$8,FALSE),""),"")</f>
        <v/>
      </c>
      <c r="P143" s="6" t="str">
        <f>IF($C143&lt;&gt;"",IF(VLOOKUP($C143,'Booking Guest Information'!$B$21:$AD$170,P$8,FALSE)&lt;&gt;"",VLOOKUP($C143,'Booking Guest Information'!$B$21:$AD$170,P$8,FALSE),""),"")</f>
        <v/>
      </c>
      <c r="Q143" s="6" t="str">
        <f>IF($C143&lt;&gt;"",IF(VLOOKUP($C143,'Booking Guest Information'!$B$21:$AD$170,Q$8,FALSE)&lt;&gt;"",VLOOKUP($C143,'Booking Guest Information'!$B$21:$AD$170,Q$8,FALSE),""),"")</f>
        <v/>
      </c>
      <c r="R143" s="6" t="str">
        <f>IF($C143&lt;&gt;"",IF(VLOOKUP($C143,'Booking Guest Information'!$B$21:$AD$170,R$8,FALSE)&lt;&gt;"",VLOOKUP($C143,'Booking Guest Information'!$B$21:$AD$170,R$8,FALSE),""),"")</f>
        <v/>
      </c>
      <c r="S143" s="6" t="str">
        <f>IF($C143&lt;&gt;"",IF(VLOOKUP($C143,'Booking Guest Information'!$B$21:$AD$170,S$8,FALSE)&lt;&gt;"",VLOOKUP($C143,'Booking Guest Information'!$B$21:$AD$170,S$8,FALSE),""),"")</f>
        <v/>
      </c>
      <c r="T143" s="6" t="str">
        <f>IF($C143&lt;&gt;"",IF(VLOOKUP($C143,'Booking Guest Information'!$B$21:$AD$170,T$8,FALSE)&lt;&gt;"",VLOOKUP($C143,'Booking Guest Information'!$B$21:$AD$170,T$8,FALSE),""),"")</f>
        <v/>
      </c>
      <c r="U143" s="6" t="str">
        <f>IF($C143&lt;&gt;"",IF(VLOOKUP($C143,'Booking Guest Information'!$B$21:$AD$170,U$8,FALSE)&lt;&gt;"",VLOOKUP($C143,'Booking Guest Information'!$B$21:$AD$170,U$8,FALSE),""),"")</f>
        <v/>
      </c>
      <c r="V143" s="6" t="str">
        <f>IF($C143&lt;&gt;"",IF(VLOOKUP($C143,'Booking Guest Information'!$B$21:$AD$170,V$8,FALSE)&lt;&gt;"",VLOOKUP($C143,'Booking Guest Information'!$B$21:$AD$170,V$8,FALSE),""),"")</f>
        <v/>
      </c>
      <c r="W143" s="6" t="str">
        <f>IF($C143&lt;&gt;"",IF(VLOOKUP($C143,'Booking Guest Information'!$B$21:$AD$170,W$8,FALSE)&lt;&gt;"",VLOOKUP($C143,'Booking Guest Information'!$B$21:$AD$170,W$8,FALSE),""),"")</f>
        <v/>
      </c>
      <c r="X143" s="6" t="str">
        <f>IF($C143&lt;&gt;"",IF(VLOOKUP($C143,'Booking Guest Information'!$B$21:$AD$170,X$8,FALSE)&lt;&gt;"",VLOOKUP($C143,'Booking Guest Information'!$B$21:$AD$170,X$8,FALSE),""),"")</f>
        <v/>
      </c>
      <c r="Y143" s="6" t="str">
        <f>IF($C143&lt;&gt;"",IF(VLOOKUP($C143,'Booking Guest Information'!$B$21:$AD$170,Y$8,FALSE)&lt;&gt;"",VLOOKUP($C143,'Booking Guest Information'!$B$21:$AD$170,Y$8,FALSE),""),"")</f>
        <v/>
      </c>
      <c r="Z143" s="6" t="str">
        <f>IF($C143&lt;&gt;"",IF(VLOOKUP($C143,'Booking Guest Information'!$B$21:$AD$170,Z$8,FALSE)&lt;&gt;"",VLOOKUP($C143,'Booking Guest Information'!$B$21:$AD$170,Z$8,FALSE),""),"")</f>
        <v/>
      </c>
      <c r="AA143" s="6" t="str">
        <f>IF($C143&lt;&gt;"",IF(VLOOKUP($C143,'Booking Guest Information'!$B$21:$AD$170,AA$8,FALSE)&lt;&gt;"",VLOOKUP($C143,'Booking Guest Information'!$B$21:$AD$170,AA$8,FALSE),""),"")</f>
        <v/>
      </c>
      <c r="AB143" s="6" t="str">
        <f>IF($C143&lt;&gt;"",IF(VLOOKUP($C143,'Booking Guest Information'!$B$21:$AD$170,AB$8,FALSE)&lt;&gt;"",VLOOKUP($C143,'Booking Guest Information'!$B$21:$AD$170,AB$8,FALSE),""),"")</f>
        <v/>
      </c>
    </row>
    <row r="144" spans="3:28" x14ac:dyDescent="0.3">
      <c r="C144" s="140" t="str">
        <f t="shared" ref="C144:C160" si="4">IF(OR(C143="",C143=$B$10),"",C143+1)</f>
        <v/>
      </c>
      <c r="D144" s="6" t="str">
        <f>IF($C144&lt;&gt;"",IF(VLOOKUP($C144,'Booking Guest Information'!$B$21:$AD$170,D$8,FALSE)&lt;&gt;"",VLOOKUP($C144,'Booking Guest Information'!$B$21:$AD$170,D$8,FALSE),""),"")</f>
        <v/>
      </c>
      <c r="E144" s="6" t="str">
        <f>IF($C144&lt;&gt;"",IF(VLOOKUP($C144,'Booking Guest Information'!$B$21:$AD$170,E$8,FALSE)&lt;&gt;"",VLOOKUP($C144,'Booking Guest Information'!$B$21:$AD$170,E$8,FALSE),""),"")</f>
        <v/>
      </c>
      <c r="F144" s="6" t="str">
        <f>IF($C144&lt;&gt;"",IF(VLOOKUP($C144,'Booking Guest Information'!$B$21:$AD$170,F$8,FALSE)&lt;&gt;"",VLOOKUP($C144,'Booking Guest Information'!$B$21:$AD$170,F$8,FALSE),""),"")</f>
        <v/>
      </c>
      <c r="G144" s="81" t="str">
        <f>IF($C144&lt;&gt;"",IF(VLOOKUP($C144,'Booking Guest Information'!$B$21:$AD$170,G$8,FALSE)&lt;&gt;"",VLOOKUP($C144,'Booking Guest Information'!$B$21:$AD$170,G$8,FALSE),""),"")</f>
        <v/>
      </c>
      <c r="H144" s="6" t="str">
        <f>IF($C144&lt;&gt;"",IF(VLOOKUP($C144,'Booking Guest Information'!$B$21:$AD$170,H$8,FALSE)&lt;&gt;"",VLOOKUP($C144,'Booking Guest Information'!$B$21:$AD$170,H$8,FALSE),""),"")</f>
        <v/>
      </c>
      <c r="I144" s="6" t="str">
        <f>IF($C144&lt;&gt;"",IF(VLOOKUP($C144,'Booking Guest Information'!$B$21:$AD$170,I$8,FALSE)&lt;&gt;"",VLOOKUP($C144,'Booking Guest Information'!$B$21:$AD$170,I$8,FALSE),""),"")</f>
        <v/>
      </c>
      <c r="J144" s="6" t="str">
        <f>IF($C144&lt;&gt;"",IF(VLOOKUP($C144,'Booking Guest Information'!$B$21:$AD$170,J$8,FALSE)&lt;&gt;"",VLOOKUP($C144,'Booking Guest Information'!$B$21:$AD$170,J$8,FALSE),""),"")</f>
        <v/>
      </c>
      <c r="K144" s="81" t="str">
        <f>IF($C144&lt;&gt;"",IF(VLOOKUP($C144,'Booking Guest Information'!$B$21:$AD$170,K$8,FALSE)&lt;&gt;"",VLOOKUP($C144,'Booking Guest Information'!$B$21:$AD$170,K$8,FALSE),""),"")</f>
        <v/>
      </c>
      <c r="L144" s="8" t="str">
        <f>IF($C144&lt;&gt;"",IF(VLOOKUP($C144,'Booking Guest Information'!$B$21:$AD$170,L$8,FALSE)&lt;&gt;"",VLOOKUP($C144,'Booking Guest Information'!$B$21:$AD$170,L$8,FALSE),""),"")</f>
        <v/>
      </c>
      <c r="M144" s="81" t="str">
        <f>IF($C144&lt;&gt;"",IF(VLOOKUP($C144,'Booking Guest Information'!$B$21:$AD$170,M$8,FALSE)&lt;&gt;"",VLOOKUP($C144,'Booking Guest Information'!$B$21:$AD$170,M$8,FALSE),""),"")</f>
        <v/>
      </c>
      <c r="N144" s="6" t="str">
        <f>IF($C144&lt;&gt;"",IF(VLOOKUP($C144,'Booking Guest Information'!$B$21:$AD$170,N$8,FALSE)&lt;&gt;"",VLOOKUP($C144,'Booking Guest Information'!$B$21:$AD$170,N$8,FALSE),""),"")</f>
        <v/>
      </c>
      <c r="O144" s="6" t="str">
        <f>IF($C144&lt;&gt;"",IF(VLOOKUP($C144,'Booking Guest Information'!$B$21:$AD$170,O$8,FALSE)&lt;&gt;"",VLOOKUP($C144,'Booking Guest Information'!$B$21:$AD$170,O$8,FALSE),""),"")</f>
        <v/>
      </c>
      <c r="P144" s="6" t="str">
        <f>IF($C144&lt;&gt;"",IF(VLOOKUP($C144,'Booking Guest Information'!$B$21:$AD$170,P$8,FALSE)&lt;&gt;"",VLOOKUP($C144,'Booking Guest Information'!$B$21:$AD$170,P$8,FALSE),""),"")</f>
        <v/>
      </c>
      <c r="Q144" s="6" t="str">
        <f>IF($C144&lt;&gt;"",IF(VLOOKUP($C144,'Booking Guest Information'!$B$21:$AD$170,Q$8,FALSE)&lt;&gt;"",VLOOKUP($C144,'Booking Guest Information'!$B$21:$AD$170,Q$8,FALSE),""),"")</f>
        <v/>
      </c>
      <c r="R144" s="6" t="str">
        <f>IF($C144&lt;&gt;"",IF(VLOOKUP($C144,'Booking Guest Information'!$B$21:$AD$170,R$8,FALSE)&lt;&gt;"",VLOOKUP($C144,'Booking Guest Information'!$B$21:$AD$170,R$8,FALSE),""),"")</f>
        <v/>
      </c>
      <c r="S144" s="6" t="str">
        <f>IF($C144&lt;&gt;"",IF(VLOOKUP($C144,'Booking Guest Information'!$B$21:$AD$170,S$8,FALSE)&lt;&gt;"",VLOOKUP($C144,'Booking Guest Information'!$B$21:$AD$170,S$8,FALSE),""),"")</f>
        <v/>
      </c>
      <c r="T144" s="6" t="str">
        <f>IF($C144&lt;&gt;"",IF(VLOOKUP($C144,'Booking Guest Information'!$B$21:$AD$170,T$8,FALSE)&lt;&gt;"",VLOOKUP($C144,'Booking Guest Information'!$B$21:$AD$170,T$8,FALSE),""),"")</f>
        <v/>
      </c>
      <c r="U144" s="6" t="str">
        <f>IF($C144&lt;&gt;"",IF(VLOOKUP($C144,'Booking Guest Information'!$B$21:$AD$170,U$8,FALSE)&lt;&gt;"",VLOOKUP($C144,'Booking Guest Information'!$B$21:$AD$170,U$8,FALSE),""),"")</f>
        <v/>
      </c>
      <c r="V144" s="6" t="str">
        <f>IF($C144&lt;&gt;"",IF(VLOOKUP($C144,'Booking Guest Information'!$B$21:$AD$170,V$8,FALSE)&lt;&gt;"",VLOOKUP($C144,'Booking Guest Information'!$B$21:$AD$170,V$8,FALSE),""),"")</f>
        <v/>
      </c>
      <c r="W144" s="6" t="str">
        <f>IF($C144&lt;&gt;"",IF(VLOOKUP($C144,'Booking Guest Information'!$B$21:$AD$170,W$8,FALSE)&lt;&gt;"",VLOOKUP($C144,'Booking Guest Information'!$B$21:$AD$170,W$8,FALSE),""),"")</f>
        <v/>
      </c>
      <c r="X144" s="6" t="str">
        <f>IF($C144&lt;&gt;"",IF(VLOOKUP($C144,'Booking Guest Information'!$B$21:$AD$170,X$8,FALSE)&lt;&gt;"",VLOOKUP($C144,'Booking Guest Information'!$B$21:$AD$170,X$8,FALSE),""),"")</f>
        <v/>
      </c>
      <c r="Y144" s="6" t="str">
        <f>IF($C144&lt;&gt;"",IF(VLOOKUP($C144,'Booking Guest Information'!$B$21:$AD$170,Y$8,FALSE)&lt;&gt;"",VLOOKUP($C144,'Booking Guest Information'!$B$21:$AD$170,Y$8,FALSE),""),"")</f>
        <v/>
      </c>
      <c r="Z144" s="6" t="str">
        <f>IF($C144&lt;&gt;"",IF(VLOOKUP($C144,'Booking Guest Information'!$B$21:$AD$170,Z$8,FALSE)&lt;&gt;"",VLOOKUP($C144,'Booking Guest Information'!$B$21:$AD$170,Z$8,FALSE),""),"")</f>
        <v/>
      </c>
      <c r="AA144" s="6" t="str">
        <f>IF($C144&lt;&gt;"",IF(VLOOKUP($C144,'Booking Guest Information'!$B$21:$AD$170,AA$8,FALSE)&lt;&gt;"",VLOOKUP($C144,'Booking Guest Information'!$B$21:$AD$170,AA$8,FALSE),""),"")</f>
        <v/>
      </c>
      <c r="AB144" s="6" t="str">
        <f>IF($C144&lt;&gt;"",IF(VLOOKUP($C144,'Booking Guest Information'!$B$21:$AD$170,AB$8,FALSE)&lt;&gt;"",VLOOKUP($C144,'Booking Guest Information'!$B$21:$AD$170,AB$8,FALSE),""),"")</f>
        <v/>
      </c>
    </row>
    <row r="145" spans="3:28" x14ac:dyDescent="0.3">
      <c r="C145" s="140" t="str">
        <f t="shared" si="4"/>
        <v/>
      </c>
      <c r="D145" s="6" t="str">
        <f>IF($C145&lt;&gt;"",IF(VLOOKUP($C145,'Booking Guest Information'!$B$21:$AD$170,D$8,FALSE)&lt;&gt;"",VLOOKUP($C145,'Booking Guest Information'!$B$21:$AD$170,D$8,FALSE),""),"")</f>
        <v/>
      </c>
      <c r="E145" s="6" t="str">
        <f>IF($C145&lt;&gt;"",IF(VLOOKUP($C145,'Booking Guest Information'!$B$21:$AD$170,E$8,FALSE)&lt;&gt;"",VLOOKUP($C145,'Booking Guest Information'!$B$21:$AD$170,E$8,FALSE),""),"")</f>
        <v/>
      </c>
      <c r="F145" s="6" t="str">
        <f>IF($C145&lt;&gt;"",IF(VLOOKUP($C145,'Booking Guest Information'!$B$21:$AD$170,F$8,FALSE)&lt;&gt;"",VLOOKUP($C145,'Booking Guest Information'!$B$21:$AD$170,F$8,FALSE),""),"")</f>
        <v/>
      </c>
      <c r="G145" s="81" t="str">
        <f>IF($C145&lt;&gt;"",IF(VLOOKUP($C145,'Booking Guest Information'!$B$21:$AD$170,G$8,FALSE)&lt;&gt;"",VLOOKUP($C145,'Booking Guest Information'!$B$21:$AD$170,G$8,FALSE),""),"")</f>
        <v/>
      </c>
      <c r="H145" s="6" t="str">
        <f>IF($C145&lt;&gt;"",IF(VLOOKUP($C145,'Booking Guest Information'!$B$21:$AD$170,H$8,FALSE)&lt;&gt;"",VLOOKUP($C145,'Booking Guest Information'!$B$21:$AD$170,H$8,FALSE),""),"")</f>
        <v/>
      </c>
      <c r="I145" s="6" t="str">
        <f>IF($C145&lt;&gt;"",IF(VLOOKUP($C145,'Booking Guest Information'!$B$21:$AD$170,I$8,FALSE)&lt;&gt;"",VLOOKUP($C145,'Booking Guest Information'!$B$21:$AD$170,I$8,FALSE),""),"")</f>
        <v/>
      </c>
      <c r="J145" s="6" t="str">
        <f>IF($C145&lt;&gt;"",IF(VLOOKUP($C145,'Booking Guest Information'!$B$21:$AD$170,J$8,FALSE)&lt;&gt;"",VLOOKUP($C145,'Booking Guest Information'!$B$21:$AD$170,J$8,FALSE),""),"")</f>
        <v/>
      </c>
      <c r="K145" s="81" t="str">
        <f>IF($C145&lt;&gt;"",IF(VLOOKUP($C145,'Booking Guest Information'!$B$21:$AD$170,K$8,FALSE)&lt;&gt;"",VLOOKUP($C145,'Booking Guest Information'!$B$21:$AD$170,K$8,FALSE),""),"")</f>
        <v/>
      </c>
      <c r="L145" s="8" t="str">
        <f>IF($C145&lt;&gt;"",IF(VLOOKUP($C145,'Booking Guest Information'!$B$21:$AD$170,L$8,FALSE)&lt;&gt;"",VLOOKUP($C145,'Booking Guest Information'!$B$21:$AD$170,L$8,FALSE),""),"")</f>
        <v/>
      </c>
      <c r="M145" s="81" t="str">
        <f>IF($C145&lt;&gt;"",IF(VLOOKUP($C145,'Booking Guest Information'!$B$21:$AD$170,M$8,FALSE)&lt;&gt;"",VLOOKUP($C145,'Booking Guest Information'!$B$21:$AD$170,M$8,FALSE),""),"")</f>
        <v/>
      </c>
      <c r="N145" s="6" t="str">
        <f>IF($C145&lt;&gt;"",IF(VLOOKUP($C145,'Booking Guest Information'!$B$21:$AD$170,N$8,FALSE)&lt;&gt;"",VLOOKUP($C145,'Booking Guest Information'!$B$21:$AD$170,N$8,FALSE),""),"")</f>
        <v/>
      </c>
      <c r="O145" s="6" t="str">
        <f>IF($C145&lt;&gt;"",IF(VLOOKUP($C145,'Booking Guest Information'!$B$21:$AD$170,O$8,FALSE)&lt;&gt;"",VLOOKUP($C145,'Booking Guest Information'!$B$21:$AD$170,O$8,FALSE),""),"")</f>
        <v/>
      </c>
      <c r="P145" s="6" t="str">
        <f>IF($C145&lt;&gt;"",IF(VLOOKUP($C145,'Booking Guest Information'!$B$21:$AD$170,P$8,FALSE)&lt;&gt;"",VLOOKUP($C145,'Booking Guest Information'!$B$21:$AD$170,P$8,FALSE),""),"")</f>
        <v/>
      </c>
      <c r="Q145" s="6" t="str">
        <f>IF($C145&lt;&gt;"",IF(VLOOKUP($C145,'Booking Guest Information'!$B$21:$AD$170,Q$8,FALSE)&lt;&gt;"",VLOOKUP($C145,'Booking Guest Information'!$B$21:$AD$170,Q$8,FALSE),""),"")</f>
        <v/>
      </c>
      <c r="R145" s="6" t="str">
        <f>IF($C145&lt;&gt;"",IF(VLOOKUP($C145,'Booking Guest Information'!$B$21:$AD$170,R$8,FALSE)&lt;&gt;"",VLOOKUP($C145,'Booking Guest Information'!$B$21:$AD$170,R$8,FALSE),""),"")</f>
        <v/>
      </c>
      <c r="S145" s="6" t="str">
        <f>IF($C145&lt;&gt;"",IF(VLOOKUP($C145,'Booking Guest Information'!$B$21:$AD$170,S$8,FALSE)&lt;&gt;"",VLOOKUP($C145,'Booking Guest Information'!$B$21:$AD$170,S$8,FALSE),""),"")</f>
        <v/>
      </c>
      <c r="T145" s="6" t="str">
        <f>IF($C145&lt;&gt;"",IF(VLOOKUP($C145,'Booking Guest Information'!$B$21:$AD$170,T$8,FALSE)&lt;&gt;"",VLOOKUP($C145,'Booking Guest Information'!$B$21:$AD$170,T$8,FALSE),""),"")</f>
        <v/>
      </c>
      <c r="U145" s="6" t="str">
        <f>IF($C145&lt;&gt;"",IF(VLOOKUP($C145,'Booking Guest Information'!$B$21:$AD$170,U$8,FALSE)&lt;&gt;"",VLOOKUP($C145,'Booking Guest Information'!$B$21:$AD$170,U$8,FALSE),""),"")</f>
        <v/>
      </c>
      <c r="V145" s="6" t="str">
        <f>IF($C145&lt;&gt;"",IF(VLOOKUP($C145,'Booking Guest Information'!$B$21:$AD$170,V$8,FALSE)&lt;&gt;"",VLOOKUP($C145,'Booking Guest Information'!$B$21:$AD$170,V$8,FALSE),""),"")</f>
        <v/>
      </c>
      <c r="W145" s="6" t="str">
        <f>IF($C145&lt;&gt;"",IF(VLOOKUP($C145,'Booking Guest Information'!$B$21:$AD$170,W$8,FALSE)&lt;&gt;"",VLOOKUP($C145,'Booking Guest Information'!$B$21:$AD$170,W$8,FALSE),""),"")</f>
        <v/>
      </c>
      <c r="X145" s="6" t="str">
        <f>IF($C145&lt;&gt;"",IF(VLOOKUP($C145,'Booking Guest Information'!$B$21:$AD$170,X$8,FALSE)&lt;&gt;"",VLOOKUP($C145,'Booking Guest Information'!$B$21:$AD$170,X$8,FALSE),""),"")</f>
        <v/>
      </c>
      <c r="Y145" s="6" t="str">
        <f>IF($C145&lt;&gt;"",IF(VLOOKUP($C145,'Booking Guest Information'!$B$21:$AD$170,Y$8,FALSE)&lt;&gt;"",VLOOKUP($C145,'Booking Guest Information'!$B$21:$AD$170,Y$8,FALSE),""),"")</f>
        <v/>
      </c>
      <c r="Z145" s="6" t="str">
        <f>IF($C145&lt;&gt;"",IF(VLOOKUP($C145,'Booking Guest Information'!$B$21:$AD$170,Z$8,FALSE)&lt;&gt;"",VLOOKUP($C145,'Booking Guest Information'!$B$21:$AD$170,Z$8,FALSE),""),"")</f>
        <v/>
      </c>
      <c r="AA145" s="6" t="str">
        <f>IF($C145&lt;&gt;"",IF(VLOOKUP($C145,'Booking Guest Information'!$B$21:$AD$170,AA$8,FALSE)&lt;&gt;"",VLOOKUP($C145,'Booking Guest Information'!$B$21:$AD$170,AA$8,FALSE),""),"")</f>
        <v/>
      </c>
      <c r="AB145" s="6" t="str">
        <f>IF($C145&lt;&gt;"",IF(VLOOKUP($C145,'Booking Guest Information'!$B$21:$AD$170,AB$8,FALSE)&lt;&gt;"",VLOOKUP($C145,'Booking Guest Information'!$B$21:$AD$170,AB$8,FALSE),""),"")</f>
        <v/>
      </c>
    </row>
    <row r="146" spans="3:28" x14ac:dyDescent="0.3">
      <c r="C146" s="140" t="str">
        <f t="shared" si="4"/>
        <v/>
      </c>
      <c r="D146" s="6" t="str">
        <f>IF($C146&lt;&gt;"",IF(VLOOKUP($C146,'Booking Guest Information'!$B$21:$AD$170,D$8,FALSE)&lt;&gt;"",VLOOKUP($C146,'Booking Guest Information'!$B$21:$AD$170,D$8,FALSE),""),"")</f>
        <v/>
      </c>
      <c r="E146" s="6" t="str">
        <f>IF($C146&lt;&gt;"",IF(VLOOKUP($C146,'Booking Guest Information'!$B$21:$AD$170,E$8,FALSE)&lt;&gt;"",VLOOKUP($C146,'Booking Guest Information'!$B$21:$AD$170,E$8,FALSE),""),"")</f>
        <v/>
      </c>
      <c r="F146" s="6" t="str">
        <f>IF($C146&lt;&gt;"",IF(VLOOKUP($C146,'Booking Guest Information'!$B$21:$AD$170,F$8,FALSE)&lt;&gt;"",VLOOKUP($C146,'Booking Guest Information'!$B$21:$AD$170,F$8,FALSE),""),"")</f>
        <v/>
      </c>
      <c r="G146" s="81" t="str">
        <f>IF($C146&lt;&gt;"",IF(VLOOKUP($C146,'Booking Guest Information'!$B$21:$AD$170,G$8,FALSE)&lt;&gt;"",VLOOKUP($C146,'Booking Guest Information'!$B$21:$AD$170,G$8,FALSE),""),"")</f>
        <v/>
      </c>
      <c r="H146" s="6" t="str">
        <f>IF($C146&lt;&gt;"",IF(VLOOKUP($C146,'Booking Guest Information'!$B$21:$AD$170,H$8,FALSE)&lt;&gt;"",VLOOKUP($C146,'Booking Guest Information'!$B$21:$AD$170,H$8,FALSE),""),"")</f>
        <v/>
      </c>
      <c r="I146" s="6" t="str">
        <f>IF($C146&lt;&gt;"",IF(VLOOKUP($C146,'Booking Guest Information'!$B$21:$AD$170,I$8,FALSE)&lt;&gt;"",VLOOKUP($C146,'Booking Guest Information'!$B$21:$AD$170,I$8,FALSE),""),"")</f>
        <v/>
      </c>
      <c r="J146" s="6" t="str">
        <f>IF($C146&lt;&gt;"",IF(VLOOKUP($C146,'Booking Guest Information'!$B$21:$AD$170,J$8,FALSE)&lt;&gt;"",VLOOKUP($C146,'Booking Guest Information'!$B$21:$AD$170,J$8,FALSE),""),"")</f>
        <v/>
      </c>
      <c r="K146" s="81" t="str">
        <f>IF($C146&lt;&gt;"",IF(VLOOKUP($C146,'Booking Guest Information'!$B$21:$AD$170,K$8,FALSE)&lt;&gt;"",VLOOKUP($C146,'Booking Guest Information'!$B$21:$AD$170,K$8,FALSE),""),"")</f>
        <v/>
      </c>
      <c r="L146" s="8" t="str">
        <f>IF($C146&lt;&gt;"",IF(VLOOKUP($C146,'Booking Guest Information'!$B$21:$AD$170,L$8,FALSE)&lt;&gt;"",VLOOKUP($C146,'Booking Guest Information'!$B$21:$AD$170,L$8,FALSE),""),"")</f>
        <v/>
      </c>
      <c r="M146" s="81" t="str">
        <f>IF($C146&lt;&gt;"",IF(VLOOKUP($C146,'Booking Guest Information'!$B$21:$AD$170,M$8,FALSE)&lt;&gt;"",VLOOKUP($C146,'Booking Guest Information'!$B$21:$AD$170,M$8,FALSE),""),"")</f>
        <v/>
      </c>
      <c r="N146" s="6" t="str">
        <f>IF($C146&lt;&gt;"",IF(VLOOKUP($C146,'Booking Guest Information'!$B$21:$AD$170,N$8,FALSE)&lt;&gt;"",VLOOKUP($C146,'Booking Guest Information'!$B$21:$AD$170,N$8,FALSE),""),"")</f>
        <v/>
      </c>
      <c r="O146" s="6" t="str">
        <f>IF($C146&lt;&gt;"",IF(VLOOKUP($C146,'Booking Guest Information'!$B$21:$AD$170,O$8,FALSE)&lt;&gt;"",VLOOKUP($C146,'Booking Guest Information'!$B$21:$AD$170,O$8,FALSE),""),"")</f>
        <v/>
      </c>
      <c r="P146" s="6" t="str">
        <f>IF($C146&lt;&gt;"",IF(VLOOKUP($C146,'Booking Guest Information'!$B$21:$AD$170,P$8,FALSE)&lt;&gt;"",VLOOKUP($C146,'Booking Guest Information'!$B$21:$AD$170,P$8,FALSE),""),"")</f>
        <v/>
      </c>
      <c r="Q146" s="6" t="str">
        <f>IF($C146&lt;&gt;"",IF(VLOOKUP($C146,'Booking Guest Information'!$B$21:$AD$170,Q$8,FALSE)&lt;&gt;"",VLOOKUP($C146,'Booking Guest Information'!$B$21:$AD$170,Q$8,FALSE),""),"")</f>
        <v/>
      </c>
      <c r="R146" s="6" t="str">
        <f>IF($C146&lt;&gt;"",IF(VLOOKUP($C146,'Booking Guest Information'!$B$21:$AD$170,R$8,FALSE)&lt;&gt;"",VLOOKUP($C146,'Booking Guest Information'!$B$21:$AD$170,R$8,FALSE),""),"")</f>
        <v/>
      </c>
      <c r="S146" s="6" t="str">
        <f>IF($C146&lt;&gt;"",IF(VLOOKUP($C146,'Booking Guest Information'!$B$21:$AD$170,S$8,FALSE)&lt;&gt;"",VLOOKUP($C146,'Booking Guest Information'!$B$21:$AD$170,S$8,FALSE),""),"")</f>
        <v/>
      </c>
      <c r="T146" s="6" t="str">
        <f>IF($C146&lt;&gt;"",IF(VLOOKUP($C146,'Booking Guest Information'!$B$21:$AD$170,T$8,FALSE)&lt;&gt;"",VLOOKUP($C146,'Booking Guest Information'!$B$21:$AD$170,T$8,FALSE),""),"")</f>
        <v/>
      </c>
      <c r="U146" s="6" t="str">
        <f>IF($C146&lt;&gt;"",IF(VLOOKUP($C146,'Booking Guest Information'!$B$21:$AD$170,U$8,FALSE)&lt;&gt;"",VLOOKUP($C146,'Booking Guest Information'!$B$21:$AD$170,U$8,FALSE),""),"")</f>
        <v/>
      </c>
      <c r="V146" s="6" t="str">
        <f>IF($C146&lt;&gt;"",IF(VLOOKUP($C146,'Booking Guest Information'!$B$21:$AD$170,V$8,FALSE)&lt;&gt;"",VLOOKUP($C146,'Booking Guest Information'!$B$21:$AD$170,V$8,FALSE),""),"")</f>
        <v/>
      </c>
      <c r="W146" s="6" t="str">
        <f>IF($C146&lt;&gt;"",IF(VLOOKUP($C146,'Booking Guest Information'!$B$21:$AD$170,W$8,FALSE)&lt;&gt;"",VLOOKUP($C146,'Booking Guest Information'!$B$21:$AD$170,W$8,FALSE),""),"")</f>
        <v/>
      </c>
      <c r="X146" s="6" t="str">
        <f>IF($C146&lt;&gt;"",IF(VLOOKUP($C146,'Booking Guest Information'!$B$21:$AD$170,X$8,FALSE)&lt;&gt;"",VLOOKUP($C146,'Booking Guest Information'!$B$21:$AD$170,X$8,FALSE),""),"")</f>
        <v/>
      </c>
      <c r="Y146" s="6" t="str">
        <f>IF($C146&lt;&gt;"",IF(VLOOKUP($C146,'Booking Guest Information'!$B$21:$AD$170,Y$8,FALSE)&lt;&gt;"",VLOOKUP($C146,'Booking Guest Information'!$B$21:$AD$170,Y$8,FALSE),""),"")</f>
        <v/>
      </c>
      <c r="Z146" s="6" t="str">
        <f>IF($C146&lt;&gt;"",IF(VLOOKUP($C146,'Booking Guest Information'!$B$21:$AD$170,Z$8,FALSE)&lt;&gt;"",VLOOKUP($C146,'Booking Guest Information'!$B$21:$AD$170,Z$8,FALSE),""),"")</f>
        <v/>
      </c>
      <c r="AA146" s="6" t="str">
        <f>IF($C146&lt;&gt;"",IF(VLOOKUP($C146,'Booking Guest Information'!$B$21:$AD$170,AA$8,FALSE)&lt;&gt;"",VLOOKUP($C146,'Booking Guest Information'!$B$21:$AD$170,AA$8,FALSE),""),"")</f>
        <v/>
      </c>
      <c r="AB146" s="6" t="str">
        <f>IF($C146&lt;&gt;"",IF(VLOOKUP($C146,'Booking Guest Information'!$B$21:$AD$170,AB$8,FALSE)&lt;&gt;"",VLOOKUP($C146,'Booking Guest Information'!$B$21:$AD$170,AB$8,FALSE),""),"")</f>
        <v/>
      </c>
    </row>
    <row r="147" spans="3:28" x14ac:dyDescent="0.3">
      <c r="C147" s="140" t="str">
        <f t="shared" si="4"/>
        <v/>
      </c>
      <c r="D147" s="6" t="str">
        <f>IF($C147&lt;&gt;"",IF(VLOOKUP($C147,'Booking Guest Information'!$B$21:$AD$170,D$8,FALSE)&lt;&gt;"",VLOOKUP($C147,'Booking Guest Information'!$B$21:$AD$170,D$8,FALSE),""),"")</f>
        <v/>
      </c>
      <c r="E147" s="6" t="str">
        <f>IF($C147&lt;&gt;"",IF(VLOOKUP($C147,'Booking Guest Information'!$B$21:$AD$170,E$8,FALSE)&lt;&gt;"",VLOOKUP($C147,'Booking Guest Information'!$B$21:$AD$170,E$8,FALSE),""),"")</f>
        <v/>
      </c>
      <c r="F147" s="6" t="str">
        <f>IF($C147&lt;&gt;"",IF(VLOOKUP($C147,'Booking Guest Information'!$B$21:$AD$170,F$8,FALSE)&lt;&gt;"",VLOOKUP($C147,'Booking Guest Information'!$B$21:$AD$170,F$8,FALSE),""),"")</f>
        <v/>
      </c>
      <c r="G147" s="81" t="str">
        <f>IF($C147&lt;&gt;"",IF(VLOOKUP($C147,'Booking Guest Information'!$B$21:$AD$170,G$8,FALSE)&lt;&gt;"",VLOOKUP($C147,'Booking Guest Information'!$B$21:$AD$170,G$8,FALSE),""),"")</f>
        <v/>
      </c>
      <c r="H147" s="6" t="str">
        <f>IF($C147&lt;&gt;"",IF(VLOOKUP($C147,'Booking Guest Information'!$B$21:$AD$170,H$8,FALSE)&lt;&gt;"",VLOOKUP($C147,'Booking Guest Information'!$B$21:$AD$170,H$8,FALSE),""),"")</f>
        <v/>
      </c>
      <c r="I147" s="6" t="str">
        <f>IF($C147&lt;&gt;"",IF(VLOOKUP($C147,'Booking Guest Information'!$B$21:$AD$170,I$8,FALSE)&lt;&gt;"",VLOOKUP($C147,'Booking Guest Information'!$B$21:$AD$170,I$8,FALSE),""),"")</f>
        <v/>
      </c>
      <c r="J147" s="6" t="str">
        <f>IF($C147&lt;&gt;"",IF(VLOOKUP($C147,'Booking Guest Information'!$B$21:$AD$170,J$8,FALSE)&lt;&gt;"",VLOOKUP($C147,'Booking Guest Information'!$B$21:$AD$170,J$8,FALSE),""),"")</f>
        <v/>
      </c>
      <c r="K147" s="81" t="str">
        <f>IF($C147&lt;&gt;"",IF(VLOOKUP($C147,'Booking Guest Information'!$B$21:$AD$170,K$8,FALSE)&lt;&gt;"",VLOOKUP($C147,'Booking Guest Information'!$B$21:$AD$170,K$8,FALSE),""),"")</f>
        <v/>
      </c>
      <c r="L147" s="8" t="str">
        <f>IF($C147&lt;&gt;"",IF(VLOOKUP($C147,'Booking Guest Information'!$B$21:$AD$170,L$8,FALSE)&lt;&gt;"",VLOOKUP($C147,'Booking Guest Information'!$B$21:$AD$170,L$8,FALSE),""),"")</f>
        <v/>
      </c>
      <c r="M147" s="81" t="str">
        <f>IF($C147&lt;&gt;"",IF(VLOOKUP($C147,'Booking Guest Information'!$B$21:$AD$170,M$8,FALSE)&lt;&gt;"",VLOOKUP($C147,'Booking Guest Information'!$B$21:$AD$170,M$8,FALSE),""),"")</f>
        <v/>
      </c>
      <c r="N147" s="6" t="str">
        <f>IF($C147&lt;&gt;"",IF(VLOOKUP($C147,'Booking Guest Information'!$B$21:$AD$170,N$8,FALSE)&lt;&gt;"",VLOOKUP($C147,'Booking Guest Information'!$B$21:$AD$170,N$8,FALSE),""),"")</f>
        <v/>
      </c>
      <c r="O147" s="6" t="str">
        <f>IF($C147&lt;&gt;"",IF(VLOOKUP($C147,'Booking Guest Information'!$B$21:$AD$170,O$8,FALSE)&lt;&gt;"",VLOOKUP($C147,'Booking Guest Information'!$B$21:$AD$170,O$8,FALSE),""),"")</f>
        <v/>
      </c>
      <c r="P147" s="6" t="str">
        <f>IF($C147&lt;&gt;"",IF(VLOOKUP($C147,'Booking Guest Information'!$B$21:$AD$170,P$8,FALSE)&lt;&gt;"",VLOOKUP($C147,'Booking Guest Information'!$B$21:$AD$170,P$8,FALSE),""),"")</f>
        <v/>
      </c>
      <c r="Q147" s="6" t="str">
        <f>IF($C147&lt;&gt;"",IF(VLOOKUP($C147,'Booking Guest Information'!$B$21:$AD$170,Q$8,FALSE)&lt;&gt;"",VLOOKUP($C147,'Booking Guest Information'!$B$21:$AD$170,Q$8,FALSE),""),"")</f>
        <v/>
      </c>
      <c r="R147" s="6" t="str">
        <f>IF($C147&lt;&gt;"",IF(VLOOKUP($C147,'Booking Guest Information'!$B$21:$AD$170,R$8,FALSE)&lt;&gt;"",VLOOKUP($C147,'Booking Guest Information'!$B$21:$AD$170,R$8,FALSE),""),"")</f>
        <v/>
      </c>
      <c r="S147" s="6" t="str">
        <f>IF($C147&lt;&gt;"",IF(VLOOKUP($C147,'Booking Guest Information'!$B$21:$AD$170,S$8,FALSE)&lt;&gt;"",VLOOKUP($C147,'Booking Guest Information'!$B$21:$AD$170,S$8,FALSE),""),"")</f>
        <v/>
      </c>
      <c r="T147" s="6" t="str">
        <f>IF($C147&lt;&gt;"",IF(VLOOKUP($C147,'Booking Guest Information'!$B$21:$AD$170,T$8,FALSE)&lt;&gt;"",VLOOKUP($C147,'Booking Guest Information'!$B$21:$AD$170,T$8,FALSE),""),"")</f>
        <v/>
      </c>
      <c r="U147" s="6" t="str">
        <f>IF($C147&lt;&gt;"",IF(VLOOKUP($C147,'Booking Guest Information'!$B$21:$AD$170,U$8,FALSE)&lt;&gt;"",VLOOKUP($C147,'Booking Guest Information'!$B$21:$AD$170,U$8,FALSE),""),"")</f>
        <v/>
      </c>
      <c r="V147" s="6" t="str">
        <f>IF($C147&lt;&gt;"",IF(VLOOKUP($C147,'Booking Guest Information'!$B$21:$AD$170,V$8,FALSE)&lt;&gt;"",VLOOKUP($C147,'Booking Guest Information'!$B$21:$AD$170,V$8,FALSE),""),"")</f>
        <v/>
      </c>
      <c r="W147" s="6" t="str">
        <f>IF($C147&lt;&gt;"",IF(VLOOKUP($C147,'Booking Guest Information'!$B$21:$AD$170,W$8,FALSE)&lt;&gt;"",VLOOKUP($C147,'Booking Guest Information'!$B$21:$AD$170,W$8,FALSE),""),"")</f>
        <v/>
      </c>
      <c r="X147" s="6" t="str">
        <f>IF($C147&lt;&gt;"",IF(VLOOKUP($C147,'Booking Guest Information'!$B$21:$AD$170,X$8,FALSE)&lt;&gt;"",VLOOKUP($C147,'Booking Guest Information'!$B$21:$AD$170,X$8,FALSE),""),"")</f>
        <v/>
      </c>
      <c r="Y147" s="6" t="str">
        <f>IF($C147&lt;&gt;"",IF(VLOOKUP($C147,'Booking Guest Information'!$B$21:$AD$170,Y$8,FALSE)&lt;&gt;"",VLOOKUP($C147,'Booking Guest Information'!$B$21:$AD$170,Y$8,FALSE),""),"")</f>
        <v/>
      </c>
      <c r="Z147" s="6" t="str">
        <f>IF($C147&lt;&gt;"",IF(VLOOKUP($C147,'Booking Guest Information'!$B$21:$AD$170,Z$8,FALSE)&lt;&gt;"",VLOOKUP($C147,'Booking Guest Information'!$B$21:$AD$170,Z$8,FALSE),""),"")</f>
        <v/>
      </c>
      <c r="AA147" s="6" t="str">
        <f>IF($C147&lt;&gt;"",IF(VLOOKUP($C147,'Booking Guest Information'!$B$21:$AD$170,AA$8,FALSE)&lt;&gt;"",VLOOKUP($C147,'Booking Guest Information'!$B$21:$AD$170,AA$8,FALSE),""),"")</f>
        <v/>
      </c>
      <c r="AB147" s="6" t="str">
        <f>IF($C147&lt;&gt;"",IF(VLOOKUP($C147,'Booking Guest Information'!$B$21:$AD$170,AB$8,FALSE)&lt;&gt;"",VLOOKUP($C147,'Booking Guest Information'!$B$21:$AD$170,AB$8,FALSE),""),"")</f>
        <v/>
      </c>
    </row>
    <row r="148" spans="3:28" x14ac:dyDescent="0.3">
      <c r="C148" s="140" t="str">
        <f t="shared" si="4"/>
        <v/>
      </c>
      <c r="D148" s="6" t="str">
        <f>IF($C148&lt;&gt;"",IF(VLOOKUP($C148,'Booking Guest Information'!$B$21:$AD$170,D$8,FALSE)&lt;&gt;"",VLOOKUP($C148,'Booking Guest Information'!$B$21:$AD$170,D$8,FALSE),""),"")</f>
        <v/>
      </c>
      <c r="E148" s="6" t="str">
        <f>IF($C148&lt;&gt;"",IF(VLOOKUP($C148,'Booking Guest Information'!$B$21:$AD$170,E$8,FALSE)&lt;&gt;"",VLOOKUP($C148,'Booking Guest Information'!$B$21:$AD$170,E$8,FALSE),""),"")</f>
        <v/>
      </c>
      <c r="F148" s="6" t="str">
        <f>IF($C148&lt;&gt;"",IF(VLOOKUP($C148,'Booking Guest Information'!$B$21:$AD$170,F$8,FALSE)&lt;&gt;"",VLOOKUP($C148,'Booking Guest Information'!$B$21:$AD$170,F$8,FALSE),""),"")</f>
        <v/>
      </c>
      <c r="G148" s="81" t="str">
        <f>IF($C148&lt;&gt;"",IF(VLOOKUP($C148,'Booking Guest Information'!$B$21:$AD$170,G$8,FALSE)&lt;&gt;"",VLOOKUP($C148,'Booking Guest Information'!$B$21:$AD$170,G$8,FALSE),""),"")</f>
        <v/>
      </c>
      <c r="H148" s="6" t="str">
        <f>IF($C148&lt;&gt;"",IF(VLOOKUP($C148,'Booking Guest Information'!$B$21:$AD$170,H$8,FALSE)&lt;&gt;"",VLOOKUP($C148,'Booking Guest Information'!$B$21:$AD$170,H$8,FALSE),""),"")</f>
        <v/>
      </c>
      <c r="I148" s="6" t="str">
        <f>IF($C148&lt;&gt;"",IF(VLOOKUP($C148,'Booking Guest Information'!$B$21:$AD$170,I$8,FALSE)&lt;&gt;"",VLOOKUP($C148,'Booking Guest Information'!$B$21:$AD$170,I$8,FALSE),""),"")</f>
        <v/>
      </c>
      <c r="J148" s="6" t="str">
        <f>IF($C148&lt;&gt;"",IF(VLOOKUP($C148,'Booking Guest Information'!$B$21:$AD$170,J$8,FALSE)&lt;&gt;"",VLOOKUP($C148,'Booking Guest Information'!$B$21:$AD$170,J$8,FALSE),""),"")</f>
        <v/>
      </c>
      <c r="K148" s="81" t="str">
        <f>IF($C148&lt;&gt;"",IF(VLOOKUP($C148,'Booking Guest Information'!$B$21:$AD$170,K$8,FALSE)&lt;&gt;"",VLOOKUP($C148,'Booking Guest Information'!$B$21:$AD$170,K$8,FALSE),""),"")</f>
        <v/>
      </c>
      <c r="L148" s="8" t="str">
        <f>IF($C148&lt;&gt;"",IF(VLOOKUP($C148,'Booking Guest Information'!$B$21:$AD$170,L$8,FALSE)&lt;&gt;"",VLOOKUP($C148,'Booking Guest Information'!$B$21:$AD$170,L$8,FALSE),""),"")</f>
        <v/>
      </c>
      <c r="M148" s="81" t="str">
        <f>IF($C148&lt;&gt;"",IF(VLOOKUP($C148,'Booking Guest Information'!$B$21:$AD$170,M$8,FALSE)&lt;&gt;"",VLOOKUP($C148,'Booking Guest Information'!$B$21:$AD$170,M$8,FALSE),""),"")</f>
        <v/>
      </c>
      <c r="N148" s="6" t="str">
        <f>IF($C148&lt;&gt;"",IF(VLOOKUP($C148,'Booking Guest Information'!$B$21:$AD$170,N$8,FALSE)&lt;&gt;"",VLOOKUP($C148,'Booking Guest Information'!$B$21:$AD$170,N$8,FALSE),""),"")</f>
        <v/>
      </c>
      <c r="O148" s="6" t="str">
        <f>IF($C148&lt;&gt;"",IF(VLOOKUP($C148,'Booking Guest Information'!$B$21:$AD$170,O$8,FALSE)&lt;&gt;"",VLOOKUP($C148,'Booking Guest Information'!$B$21:$AD$170,O$8,FALSE),""),"")</f>
        <v/>
      </c>
      <c r="P148" s="6" t="str">
        <f>IF($C148&lt;&gt;"",IF(VLOOKUP($C148,'Booking Guest Information'!$B$21:$AD$170,P$8,FALSE)&lt;&gt;"",VLOOKUP($C148,'Booking Guest Information'!$B$21:$AD$170,P$8,FALSE),""),"")</f>
        <v/>
      </c>
      <c r="Q148" s="6" t="str">
        <f>IF($C148&lt;&gt;"",IF(VLOOKUP($C148,'Booking Guest Information'!$B$21:$AD$170,Q$8,FALSE)&lt;&gt;"",VLOOKUP($C148,'Booking Guest Information'!$B$21:$AD$170,Q$8,FALSE),""),"")</f>
        <v/>
      </c>
      <c r="R148" s="6" t="str">
        <f>IF($C148&lt;&gt;"",IF(VLOOKUP($C148,'Booking Guest Information'!$B$21:$AD$170,R$8,FALSE)&lt;&gt;"",VLOOKUP($C148,'Booking Guest Information'!$B$21:$AD$170,R$8,FALSE),""),"")</f>
        <v/>
      </c>
      <c r="S148" s="6" t="str">
        <f>IF($C148&lt;&gt;"",IF(VLOOKUP($C148,'Booking Guest Information'!$B$21:$AD$170,S$8,FALSE)&lt;&gt;"",VLOOKUP($C148,'Booking Guest Information'!$B$21:$AD$170,S$8,FALSE),""),"")</f>
        <v/>
      </c>
      <c r="T148" s="6" t="str">
        <f>IF($C148&lt;&gt;"",IF(VLOOKUP($C148,'Booking Guest Information'!$B$21:$AD$170,T$8,FALSE)&lt;&gt;"",VLOOKUP($C148,'Booking Guest Information'!$B$21:$AD$170,T$8,FALSE),""),"")</f>
        <v/>
      </c>
      <c r="U148" s="6" t="str">
        <f>IF($C148&lt;&gt;"",IF(VLOOKUP($C148,'Booking Guest Information'!$B$21:$AD$170,U$8,FALSE)&lt;&gt;"",VLOOKUP($C148,'Booking Guest Information'!$B$21:$AD$170,U$8,FALSE),""),"")</f>
        <v/>
      </c>
      <c r="V148" s="6" t="str">
        <f>IF($C148&lt;&gt;"",IF(VLOOKUP($C148,'Booking Guest Information'!$B$21:$AD$170,V$8,FALSE)&lt;&gt;"",VLOOKUP($C148,'Booking Guest Information'!$B$21:$AD$170,V$8,FALSE),""),"")</f>
        <v/>
      </c>
      <c r="W148" s="6" t="str">
        <f>IF($C148&lt;&gt;"",IF(VLOOKUP($C148,'Booking Guest Information'!$B$21:$AD$170,W$8,FALSE)&lt;&gt;"",VLOOKUP($C148,'Booking Guest Information'!$B$21:$AD$170,W$8,FALSE),""),"")</f>
        <v/>
      </c>
      <c r="X148" s="6" t="str">
        <f>IF($C148&lt;&gt;"",IF(VLOOKUP($C148,'Booking Guest Information'!$B$21:$AD$170,X$8,FALSE)&lt;&gt;"",VLOOKUP($C148,'Booking Guest Information'!$B$21:$AD$170,X$8,FALSE),""),"")</f>
        <v/>
      </c>
      <c r="Y148" s="6" t="str">
        <f>IF($C148&lt;&gt;"",IF(VLOOKUP($C148,'Booking Guest Information'!$B$21:$AD$170,Y$8,FALSE)&lt;&gt;"",VLOOKUP($C148,'Booking Guest Information'!$B$21:$AD$170,Y$8,FALSE),""),"")</f>
        <v/>
      </c>
      <c r="Z148" s="6" t="str">
        <f>IF($C148&lt;&gt;"",IF(VLOOKUP($C148,'Booking Guest Information'!$B$21:$AD$170,Z$8,FALSE)&lt;&gt;"",VLOOKUP($C148,'Booking Guest Information'!$B$21:$AD$170,Z$8,FALSE),""),"")</f>
        <v/>
      </c>
      <c r="AA148" s="6" t="str">
        <f>IF($C148&lt;&gt;"",IF(VLOOKUP($C148,'Booking Guest Information'!$B$21:$AD$170,AA$8,FALSE)&lt;&gt;"",VLOOKUP($C148,'Booking Guest Information'!$B$21:$AD$170,AA$8,FALSE),""),"")</f>
        <v/>
      </c>
      <c r="AB148" s="6" t="str">
        <f>IF($C148&lt;&gt;"",IF(VLOOKUP($C148,'Booking Guest Information'!$B$21:$AD$170,AB$8,FALSE)&lt;&gt;"",VLOOKUP($C148,'Booking Guest Information'!$B$21:$AD$170,AB$8,FALSE),""),"")</f>
        <v/>
      </c>
    </row>
    <row r="149" spans="3:28" x14ac:dyDescent="0.3">
      <c r="C149" s="140" t="str">
        <f t="shared" si="4"/>
        <v/>
      </c>
      <c r="D149" s="6" t="str">
        <f>IF($C149&lt;&gt;"",IF(VLOOKUP($C149,'Booking Guest Information'!$B$21:$AD$170,D$8,FALSE)&lt;&gt;"",VLOOKUP($C149,'Booking Guest Information'!$B$21:$AD$170,D$8,FALSE),""),"")</f>
        <v/>
      </c>
      <c r="E149" s="6" t="str">
        <f>IF($C149&lt;&gt;"",IF(VLOOKUP($C149,'Booking Guest Information'!$B$21:$AD$170,E$8,FALSE)&lt;&gt;"",VLOOKUP($C149,'Booking Guest Information'!$B$21:$AD$170,E$8,FALSE),""),"")</f>
        <v/>
      </c>
      <c r="F149" s="6" t="str">
        <f>IF($C149&lt;&gt;"",IF(VLOOKUP($C149,'Booking Guest Information'!$B$21:$AD$170,F$8,FALSE)&lt;&gt;"",VLOOKUP($C149,'Booking Guest Information'!$B$21:$AD$170,F$8,FALSE),""),"")</f>
        <v/>
      </c>
      <c r="G149" s="81" t="str">
        <f>IF($C149&lt;&gt;"",IF(VLOOKUP($C149,'Booking Guest Information'!$B$21:$AD$170,G$8,FALSE)&lt;&gt;"",VLOOKUP($C149,'Booking Guest Information'!$B$21:$AD$170,G$8,FALSE),""),"")</f>
        <v/>
      </c>
      <c r="H149" s="6" t="str">
        <f>IF($C149&lt;&gt;"",IF(VLOOKUP($C149,'Booking Guest Information'!$B$21:$AD$170,H$8,FALSE)&lt;&gt;"",VLOOKUP($C149,'Booking Guest Information'!$B$21:$AD$170,H$8,FALSE),""),"")</f>
        <v/>
      </c>
      <c r="I149" s="6" t="str">
        <f>IF($C149&lt;&gt;"",IF(VLOOKUP($C149,'Booking Guest Information'!$B$21:$AD$170,I$8,FALSE)&lt;&gt;"",VLOOKUP($C149,'Booking Guest Information'!$B$21:$AD$170,I$8,FALSE),""),"")</f>
        <v/>
      </c>
      <c r="J149" s="6" t="str">
        <f>IF($C149&lt;&gt;"",IF(VLOOKUP($C149,'Booking Guest Information'!$B$21:$AD$170,J$8,FALSE)&lt;&gt;"",VLOOKUP($C149,'Booking Guest Information'!$B$21:$AD$170,J$8,FALSE),""),"")</f>
        <v/>
      </c>
      <c r="K149" s="81" t="str">
        <f>IF($C149&lt;&gt;"",IF(VLOOKUP($C149,'Booking Guest Information'!$B$21:$AD$170,K$8,FALSE)&lt;&gt;"",VLOOKUP($C149,'Booking Guest Information'!$B$21:$AD$170,K$8,FALSE),""),"")</f>
        <v/>
      </c>
      <c r="L149" s="8" t="str">
        <f>IF($C149&lt;&gt;"",IF(VLOOKUP($C149,'Booking Guest Information'!$B$21:$AD$170,L$8,FALSE)&lt;&gt;"",VLOOKUP($C149,'Booking Guest Information'!$B$21:$AD$170,L$8,FALSE),""),"")</f>
        <v/>
      </c>
      <c r="M149" s="81" t="str">
        <f>IF($C149&lt;&gt;"",IF(VLOOKUP($C149,'Booking Guest Information'!$B$21:$AD$170,M$8,FALSE)&lt;&gt;"",VLOOKUP($C149,'Booking Guest Information'!$B$21:$AD$170,M$8,FALSE),""),"")</f>
        <v/>
      </c>
      <c r="N149" s="6" t="str">
        <f>IF($C149&lt;&gt;"",IF(VLOOKUP($C149,'Booking Guest Information'!$B$21:$AD$170,N$8,FALSE)&lt;&gt;"",VLOOKUP($C149,'Booking Guest Information'!$B$21:$AD$170,N$8,FALSE),""),"")</f>
        <v/>
      </c>
      <c r="O149" s="6" t="str">
        <f>IF($C149&lt;&gt;"",IF(VLOOKUP($C149,'Booking Guest Information'!$B$21:$AD$170,O$8,FALSE)&lt;&gt;"",VLOOKUP($C149,'Booking Guest Information'!$B$21:$AD$170,O$8,FALSE),""),"")</f>
        <v/>
      </c>
      <c r="P149" s="6" t="str">
        <f>IF($C149&lt;&gt;"",IF(VLOOKUP($C149,'Booking Guest Information'!$B$21:$AD$170,P$8,FALSE)&lt;&gt;"",VLOOKUP($C149,'Booking Guest Information'!$B$21:$AD$170,P$8,FALSE),""),"")</f>
        <v/>
      </c>
      <c r="Q149" s="6" t="str">
        <f>IF($C149&lt;&gt;"",IF(VLOOKUP($C149,'Booking Guest Information'!$B$21:$AD$170,Q$8,FALSE)&lt;&gt;"",VLOOKUP($C149,'Booking Guest Information'!$B$21:$AD$170,Q$8,FALSE),""),"")</f>
        <v/>
      </c>
      <c r="R149" s="6" t="str">
        <f>IF($C149&lt;&gt;"",IF(VLOOKUP($C149,'Booking Guest Information'!$B$21:$AD$170,R$8,FALSE)&lt;&gt;"",VLOOKUP($C149,'Booking Guest Information'!$B$21:$AD$170,R$8,FALSE),""),"")</f>
        <v/>
      </c>
      <c r="S149" s="6" t="str">
        <f>IF($C149&lt;&gt;"",IF(VLOOKUP($C149,'Booking Guest Information'!$B$21:$AD$170,S$8,FALSE)&lt;&gt;"",VLOOKUP($C149,'Booking Guest Information'!$B$21:$AD$170,S$8,FALSE),""),"")</f>
        <v/>
      </c>
      <c r="T149" s="6" t="str">
        <f>IF($C149&lt;&gt;"",IF(VLOOKUP($C149,'Booking Guest Information'!$B$21:$AD$170,T$8,FALSE)&lt;&gt;"",VLOOKUP($C149,'Booking Guest Information'!$B$21:$AD$170,T$8,FALSE),""),"")</f>
        <v/>
      </c>
      <c r="U149" s="6" t="str">
        <f>IF($C149&lt;&gt;"",IF(VLOOKUP($C149,'Booking Guest Information'!$B$21:$AD$170,U$8,FALSE)&lt;&gt;"",VLOOKUP($C149,'Booking Guest Information'!$B$21:$AD$170,U$8,FALSE),""),"")</f>
        <v/>
      </c>
      <c r="V149" s="6" t="str">
        <f>IF($C149&lt;&gt;"",IF(VLOOKUP($C149,'Booking Guest Information'!$B$21:$AD$170,V$8,FALSE)&lt;&gt;"",VLOOKUP($C149,'Booking Guest Information'!$B$21:$AD$170,V$8,FALSE),""),"")</f>
        <v/>
      </c>
      <c r="W149" s="6" t="str">
        <f>IF($C149&lt;&gt;"",IF(VLOOKUP($C149,'Booking Guest Information'!$B$21:$AD$170,W$8,FALSE)&lt;&gt;"",VLOOKUP($C149,'Booking Guest Information'!$B$21:$AD$170,W$8,FALSE),""),"")</f>
        <v/>
      </c>
      <c r="X149" s="6" t="str">
        <f>IF($C149&lt;&gt;"",IF(VLOOKUP($C149,'Booking Guest Information'!$B$21:$AD$170,X$8,FALSE)&lt;&gt;"",VLOOKUP($C149,'Booking Guest Information'!$B$21:$AD$170,X$8,FALSE),""),"")</f>
        <v/>
      </c>
      <c r="Y149" s="6" t="str">
        <f>IF($C149&lt;&gt;"",IF(VLOOKUP($C149,'Booking Guest Information'!$B$21:$AD$170,Y$8,FALSE)&lt;&gt;"",VLOOKUP($C149,'Booking Guest Information'!$B$21:$AD$170,Y$8,FALSE),""),"")</f>
        <v/>
      </c>
      <c r="Z149" s="6" t="str">
        <f>IF($C149&lt;&gt;"",IF(VLOOKUP($C149,'Booking Guest Information'!$B$21:$AD$170,Z$8,FALSE)&lt;&gt;"",VLOOKUP($C149,'Booking Guest Information'!$B$21:$AD$170,Z$8,FALSE),""),"")</f>
        <v/>
      </c>
      <c r="AA149" s="6" t="str">
        <f>IF($C149&lt;&gt;"",IF(VLOOKUP($C149,'Booking Guest Information'!$B$21:$AD$170,AA$8,FALSE)&lt;&gt;"",VLOOKUP($C149,'Booking Guest Information'!$B$21:$AD$170,AA$8,FALSE),""),"")</f>
        <v/>
      </c>
      <c r="AB149" s="6" t="str">
        <f>IF($C149&lt;&gt;"",IF(VLOOKUP($C149,'Booking Guest Information'!$B$21:$AD$170,AB$8,FALSE)&lt;&gt;"",VLOOKUP($C149,'Booking Guest Information'!$B$21:$AD$170,AB$8,FALSE),""),"")</f>
        <v/>
      </c>
    </row>
    <row r="150" spans="3:28" x14ac:dyDescent="0.3">
      <c r="C150" s="140" t="str">
        <f t="shared" si="4"/>
        <v/>
      </c>
      <c r="D150" s="6" t="str">
        <f>IF($C150&lt;&gt;"",IF(VLOOKUP($C150,'Booking Guest Information'!$B$21:$AD$170,D$8,FALSE)&lt;&gt;"",VLOOKUP($C150,'Booking Guest Information'!$B$21:$AD$170,D$8,FALSE),""),"")</f>
        <v/>
      </c>
      <c r="E150" s="6" t="str">
        <f>IF($C150&lt;&gt;"",IF(VLOOKUP($C150,'Booking Guest Information'!$B$21:$AD$170,E$8,FALSE)&lt;&gt;"",VLOOKUP($C150,'Booking Guest Information'!$B$21:$AD$170,E$8,FALSE),""),"")</f>
        <v/>
      </c>
      <c r="F150" s="6" t="str">
        <f>IF($C150&lt;&gt;"",IF(VLOOKUP($C150,'Booking Guest Information'!$B$21:$AD$170,F$8,FALSE)&lt;&gt;"",VLOOKUP($C150,'Booking Guest Information'!$B$21:$AD$170,F$8,FALSE),""),"")</f>
        <v/>
      </c>
      <c r="G150" s="81" t="str">
        <f>IF($C150&lt;&gt;"",IF(VLOOKUP($C150,'Booking Guest Information'!$B$21:$AD$170,G$8,FALSE)&lt;&gt;"",VLOOKUP($C150,'Booking Guest Information'!$B$21:$AD$170,G$8,FALSE),""),"")</f>
        <v/>
      </c>
      <c r="H150" s="6" t="str">
        <f>IF($C150&lt;&gt;"",IF(VLOOKUP($C150,'Booking Guest Information'!$B$21:$AD$170,H$8,FALSE)&lt;&gt;"",VLOOKUP($C150,'Booking Guest Information'!$B$21:$AD$170,H$8,FALSE),""),"")</f>
        <v/>
      </c>
      <c r="I150" s="6" t="str">
        <f>IF($C150&lt;&gt;"",IF(VLOOKUP($C150,'Booking Guest Information'!$B$21:$AD$170,I$8,FALSE)&lt;&gt;"",VLOOKUP($C150,'Booking Guest Information'!$B$21:$AD$170,I$8,FALSE),""),"")</f>
        <v/>
      </c>
      <c r="J150" s="6" t="str">
        <f>IF($C150&lt;&gt;"",IF(VLOOKUP($C150,'Booking Guest Information'!$B$21:$AD$170,J$8,FALSE)&lt;&gt;"",VLOOKUP($C150,'Booking Guest Information'!$B$21:$AD$170,J$8,FALSE),""),"")</f>
        <v/>
      </c>
      <c r="K150" s="81" t="str">
        <f>IF($C150&lt;&gt;"",IF(VLOOKUP($C150,'Booking Guest Information'!$B$21:$AD$170,K$8,FALSE)&lt;&gt;"",VLOOKUP($C150,'Booking Guest Information'!$B$21:$AD$170,K$8,FALSE),""),"")</f>
        <v/>
      </c>
      <c r="L150" s="8" t="str">
        <f>IF($C150&lt;&gt;"",IF(VLOOKUP($C150,'Booking Guest Information'!$B$21:$AD$170,L$8,FALSE)&lt;&gt;"",VLOOKUP($C150,'Booking Guest Information'!$B$21:$AD$170,L$8,FALSE),""),"")</f>
        <v/>
      </c>
      <c r="M150" s="81" t="str">
        <f>IF($C150&lt;&gt;"",IF(VLOOKUP($C150,'Booking Guest Information'!$B$21:$AD$170,M$8,FALSE)&lt;&gt;"",VLOOKUP($C150,'Booking Guest Information'!$B$21:$AD$170,M$8,FALSE),""),"")</f>
        <v/>
      </c>
      <c r="N150" s="6" t="str">
        <f>IF($C150&lt;&gt;"",IF(VLOOKUP($C150,'Booking Guest Information'!$B$21:$AD$170,N$8,FALSE)&lt;&gt;"",VLOOKUP($C150,'Booking Guest Information'!$B$21:$AD$170,N$8,FALSE),""),"")</f>
        <v/>
      </c>
      <c r="O150" s="6" t="str">
        <f>IF($C150&lt;&gt;"",IF(VLOOKUP($C150,'Booking Guest Information'!$B$21:$AD$170,O$8,FALSE)&lt;&gt;"",VLOOKUP($C150,'Booking Guest Information'!$B$21:$AD$170,O$8,FALSE),""),"")</f>
        <v/>
      </c>
      <c r="P150" s="6" t="str">
        <f>IF($C150&lt;&gt;"",IF(VLOOKUP($C150,'Booking Guest Information'!$B$21:$AD$170,P$8,FALSE)&lt;&gt;"",VLOOKUP($C150,'Booking Guest Information'!$B$21:$AD$170,P$8,FALSE),""),"")</f>
        <v/>
      </c>
      <c r="Q150" s="6" t="str">
        <f>IF($C150&lt;&gt;"",IF(VLOOKUP($C150,'Booking Guest Information'!$B$21:$AD$170,Q$8,FALSE)&lt;&gt;"",VLOOKUP($C150,'Booking Guest Information'!$B$21:$AD$170,Q$8,FALSE),""),"")</f>
        <v/>
      </c>
      <c r="R150" s="6" t="str">
        <f>IF($C150&lt;&gt;"",IF(VLOOKUP($C150,'Booking Guest Information'!$B$21:$AD$170,R$8,FALSE)&lt;&gt;"",VLOOKUP($C150,'Booking Guest Information'!$B$21:$AD$170,R$8,FALSE),""),"")</f>
        <v/>
      </c>
      <c r="S150" s="6" t="str">
        <f>IF($C150&lt;&gt;"",IF(VLOOKUP($C150,'Booking Guest Information'!$B$21:$AD$170,S$8,FALSE)&lt;&gt;"",VLOOKUP($C150,'Booking Guest Information'!$B$21:$AD$170,S$8,FALSE),""),"")</f>
        <v/>
      </c>
      <c r="T150" s="6" t="str">
        <f>IF($C150&lt;&gt;"",IF(VLOOKUP($C150,'Booking Guest Information'!$B$21:$AD$170,T$8,FALSE)&lt;&gt;"",VLOOKUP($C150,'Booking Guest Information'!$B$21:$AD$170,T$8,FALSE),""),"")</f>
        <v/>
      </c>
      <c r="U150" s="6" t="str">
        <f>IF($C150&lt;&gt;"",IF(VLOOKUP($C150,'Booking Guest Information'!$B$21:$AD$170,U$8,FALSE)&lt;&gt;"",VLOOKUP($C150,'Booking Guest Information'!$B$21:$AD$170,U$8,FALSE),""),"")</f>
        <v/>
      </c>
      <c r="V150" s="6" t="str">
        <f>IF($C150&lt;&gt;"",IF(VLOOKUP($C150,'Booking Guest Information'!$B$21:$AD$170,V$8,FALSE)&lt;&gt;"",VLOOKUP($C150,'Booking Guest Information'!$B$21:$AD$170,V$8,FALSE),""),"")</f>
        <v/>
      </c>
      <c r="W150" s="6" t="str">
        <f>IF($C150&lt;&gt;"",IF(VLOOKUP($C150,'Booking Guest Information'!$B$21:$AD$170,W$8,FALSE)&lt;&gt;"",VLOOKUP($C150,'Booking Guest Information'!$B$21:$AD$170,W$8,FALSE),""),"")</f>
        <v/>
      </c>
      <c r="X150" s="6" t="str">
        <f>IF($C150&lt;&gt;"",IF(VLOOKUP($C150,'Booking Guest Information'!$B$21:$AD$170,X$8,FALSE)&lt;&gt;"",VLOOKUP($C150,'Booking Guest Information'!$B$21:$AD$170,X$8,FALSE),""),"")</f>
        <v/>
      </c>
      <c r="Y150" s="6" t="str">
        <f>IF($C150&lt;&gt;"",IF(VLOOKUP($C150,'Booking Guest Information'!$B$21:$AD$170,Y$8,FALSE)&lt;&gt;"",VLOOKUP($C150,'Booking Guest Information'!$B$21:$AD$170,Y$8,FALSE),""),"")</f>
        <v/>
      </c>
      <c r="Z150" s="6" t="str">
        <f>IF($C150&lt;&gt;"",IF(VLOOKUP($C150,'Booking Guest Information'!$B$21:$AD$170,Z$8,FALSE)&lt;&gt;"",VLOOKUP($C150,'Booking Guest Information'!$B$21:$AD$170,Z$8,FALSE),""),"")</f>
        <v/>
      </c>
      <c r="AA150" s="6" t="str">
        <f>IF($C150&lt;&gt;"",IF(VLOOKUP($C150,'Booking Guest Information'!$B$21:$AD$170,AA$8,FALSE)&lt;&gt;"",VLOOKUP($C150,'Booking Guest Information'!$B$21:$AD$170,AA$8,FALSE),""),"")</f>
        <v/>
      </c>
      <c r="AB150" s="6" t="str">
        <f>IF($C150&lt;&gt;"",IF(VLOOKUP($C150,'Booking Guest Information'!$B$21:$AD$170,AB$8,FALSE)&lt;&gt;"",VLOOKUP($C150,'Booking Guest Information'!$B$21:$AD$170,AB$8,FALSE),""),"")</f>
        <v/>
      </c>
    </row>
    <row r="151" spans="3:28" x14ac:dyDescent="0.3">
      <c r="C151" s="140" t="str">
        <f t="shared" si="4"/>
        <v/>
      </c>
      <c r="D151" s="6" t="str">
        <f>IF($C151&lt;&gt;"",IF(VLOOKUP($C151,'Booking Guest Information'!$B$21:$AD$170,D$8,FALSE)&lt;&gt;"",VLOOKUP($C151,'Booking Guest Information'!$B$21:$AD$170,D$8,FALSE),""),"")</f>
        <v/>
      </c>
      <c r="E151" s="6" t="str">
        <f>IF($C151&lt;&gt;"",IF(VLOOKUP($C151,'Booking Guest Information'!$B$21:$AD$170,E$8,FALSE)&lt;&gt;"",VLOOKUP($C151,'Booking Guest Information'!$B$21:$AD$170,E$8,FALSE),""),"")</f>
        <v/>
      </c>
      <c r="F151" s="6" t="str">
        <f>IF($C151&lt;&gt;"",IF(VLOOKUP($C151,'Booking Guest Information'!$B$21:$AD$170,F$8,FALSE)&lt;&gt;"",VLOOKUP($C151,'Booking Guest Information'!$B$21:$AD$170,F$8,FALSE),""),"")</f>
        <v/>
      </c>
      <c r="G151" s="81" t="str">
        <f>IF($C151&lt;&gt;"",IF(VLOOKUP($C151,'Booking Guest Information'!$B$21:$AD$170,G$8,FALSE)&lt;&gt;"",VLOOKUP($C151,'Booking Guest Information'!$B$21:$AD$170,G$8,FALSE),""),"")</f>
        <v/>
      </c>
      <c r="H151" s="6" t="str">
        <f>IF($C151&lt;&gt;"",IF(VLOOKUP($C151,'Booking Guest Information'!$B$21:$AD$170,H$8,FALSE)&lt;&gt;"",VLOOKUP($C151,'Booking Guest Information'!$B$21:$AD$170,H$8,FALSE),""),"")</f>
        <v/>
      </c>
      <c r="I151" s="6" t="str">
        <f>IF($C151&lt;&gt;"",IF(VLOOKUP($C151,'Booking Guest Information'!$B$21:$AD$170,I$8,FALSE)&lt;&gt;"",VLOOKUP($C151,'Booking Guest Information'!$B$21:$AD$170,I$8,FALSE),""),"")</f>
        <v/>
      </c>
      <c r="J151" s="6" t="str">
        <f>IF($C151&lt;&gt;"",IF(VLOOKUP($C151,'Booking Guest Information'!$B$21:$AD$170,J$8,FALSE)&lt;&gt;"",VLOOKUP($C151,'Booking Guest Information'!$B$21:$AD$170,J$8,FALSE),""),"")</f>
        <v/>
      </c>
      <c r="K151" s="81" t="str">
        <f>IF($C151&lt;&gt;"",IF(VLOOKUP($C151,'Booking Guest Information'!$B$21:$AD$170,K$8,FALSE)&lt;&gt;"",VLOOKUP($C151,'Booking Guest Information'!$B$21:$AD$170,K$8,FALSE),""),"")</f>
        <v/>
      </c>
      <c r="L151" s="8" t="str">
        <f>IF($C151&lt;&gt;"",IF(VLOOKUP($C151,'Booking Guest Information'!$B$21:$AD$170,L$8,FALSE)&lt;&gt;"",VLOOKUP($C151,'Booking Guest Information'!$B$21:$AD$170,L$8,FALSE),""),"")</f>
        <v/>
      </c>
      <c r="M151" s="81" t="str">
        <f>IF($C151&lt;&gt;"",IF(VLOOKUP($C151,'Booking Guest Information'!$B$21:$AD$170,M$8,FALSE)&lt;&gt;"",VLOOKUP($C151,'Booking Guest Information'!$B$21:$AD$170,M$8,FALSE),""),"")</f>
        <v/>
      </c>
      <c r="N151" s="6" t="str">
        <f>IF($C151&lt;&gt;"",IF(VLOOKUP($C151,'Booking Guest Information'!$B$21:$AD$170,N$8,FALSE)&lt;&gt;"",VLOOKUP($C151,'Booking Guest Information'!$B$21:$AD$170,N$8,FALSE),""),"")</f>
        <v/>
      </c>
      <c r="O151" s="6" t="str">
        <f>IF($C151&lt;&gt;"",IF(VLOOKUP($C151,'Booking Guest Information'!$B$21:$AD$170,O$8,FALSE)&lt;&gt;"",VLOOKUP($C151,'Booking Guest Information'!$B$21:$AD$170,O$8,FALSE),""),"")</f>
        <v/>
      </c>
      <c r="P151" s="6" t="str">
        <f>IF($C151&lt;&gt;"",IF(VLOOKUP($C151,'Booking Guest Information'!$B$21:$AD$170,P$8,FALSE)&lt;&gt;"",VLOOKUP($C151,'Booking Guest Information'!$B$21:$AD$170,P$8,FALSE),""),"")</f>
        <v/>
      </c>
      <c r="Q151" s="6" t="str">
        <f>IF($C151&lt;&gt;"",IF(VLOOKUP($C151,'Booking Guest Information'!$B$21:$AD$170,Q$8,FALSE)&lt;&gt;"",VLOOKUP($C151,'Booking Guest Information'!$B$21:$AD$170,Q$8,FALSE),""),"")</f>
        <v/>
      </c>
      <c r="R151" s="6" t="str">
        <f>IF($C151&lt;&gt;"",IF(VLOOKUP($C151,'Booking Guest Information'!$B$21:$AD$170,R$8,FALSE)&lt;&gt;"",VLOOKUP($C151,'Booking Guest Information'!$B$21:$AD$170,R$8,FALSE),""),"")</f>
        <v/>
      </c>
      <c r="S151" s="6" t="str">
        <f>IF($C151&lt;&gt;"",IF(VLOOKUP($C151,'Booking Guest Information'!$B$21:$AD$170,S$8,FALSE)&lt;&gt;"",VLOOKUP($C151,'Booking Guest Information'!$B$21:$AD$170,S$8,FALSE),""),"")</f>
        <v/>
      </c>
      <c r="T151" s="6" t="str">
        <f>IF($C151&lt;&gt;"",IF(VLOOKUP($C151,'Booking Guest Information'!$B$21:$AD$170,T$8,FALSE)&lt;&gt;"",VLOOKUP($C151,'Booking Guest Information'!$B$21:$AD$170,T$8,FALSE),""),"")</f>
        <v/>
      </c>
      <c r="U151" s="6" t="str">
        <f>IF($C151&lt;&gt;"",IF(VLOOKUP($C151,'Booking Guest Information'!$B$21:$AD$170,U$8,FALSE)&lt;&gt;"",VLOOKUP($C151,'Booking Guest Information'!$B$21:$AD$170,U$8,FALSE),""),"")</f>
        <v/>
      </c>
      <c r="V151" s="6" t="str">
        <f>IF($C151&lt;&gt;"",IF(VLOOKUP($C151,'Booking Guest Information'!$B$21:$AD$170,V$8,FALSE)&lt;&gt;"",VLOOKUP($C151,'Booking Guest Information'!$B$21:$AD$170,V$8,FALSE),""),"")</f>
        <v/>
      </c>
      <c r="W151" s="6" t="str">
        <f>IF($C151&lt;&gt;"",IF(VLOOKUP($C151,'Booking Guest Information'!$B$21:$AD$170,W$8,FALSE)&lt;&gt;"",VLOOKUP($C151,'Booking Guest Information'!$B$21:$AD$170,W$8,FALSE),""),"")</f>
        <v/>
      </c>
      <c r="X151" s="6" t="str">
        <f>IF($C151&lt;&gt;"",IF(VLOOKUP($C151,'Booking Guest Information'!$B$21:$AD$170,X$8,FALSE)&lt;&gt;"",VLOOKUP($C151,'Booking Guest Information'!$B$21:$AD$170,X$8,FALSE),""),"")</f>
        <v/>
      </c>
      <c r="Y151" s="6" t="str">
        <f>IF($C151&lt;&gt;"",IF(VLOOKUP($C151,'Booking Guest Information'!$B$21:$AD$170,Y$8,FALSE)&lt;&gt;"",VLOOKUP($C151,'Booking Guest Information'!$B$21:$AD$170,Y$8,FALSE),""),"")</f>
        <v/>
      </c>
      <c r="Z151" s="6" t="str">
        <f>IF($C151&lt;&gt;"",IF(VLOOKUP($C151,'Booking Guest Information'!$B$21:$AD$170,Z$8,FALSE)&lt;&gt;"",VLOOKUP($C151,'Booking Guest Information'!$B$21:$AD$170,Z$8,FALSE),""),"")</f>
        <v/>
      </c>
      <c r="AA151" s="6" t="str">
        <f>IF($C151&lt;&gt;"",IF(VLOOKUP($C151,'Booking Guest Information'!$B$21:$AD$170,AA$8,FALSE)&lt;&gt;"",VLOOKUP($C151,'Booking Guest Information'!$B$21:$AD$170,AA$8,FALSE),""),"")</f>
        <v/>
      </c>
      <c r="AB151" s="6" t="str">
        <f>IF($C151&lt;&gt;"",IF(VLOOKUP($C151,'Booking Guest Information'!$B$21:$AD$170,AB$8,FALSE)&lt;&gt;"",VLOOKUP($C151,'Booking Guest Information'!$B$21:$AD$170,AB$8,FALSE),""),"")</f>
        <v/>
      </c>
    </row>
    <row r="152" spans="3:28" x14ac:dyDescent="0.3">
      <c r="C152" s="140" t="str">
        <f t="shared" si="4"/>
        <v/>
      </c>
      <c r="D152" s="6" t="str">
        <f>IF($C152&lt;&gt;"",IF(VLOOKUP($C152,'Booking Guest Information'!$B$21:$AD$170,D$8,FALSE)&lt;&gt;"",VLOOKUP($C152,'Booking Guest Information'!$B$21:$AD$170,D$8,FALSE),""),"")</f>
        <v/>
      </c>
      <c r="E152" s="6" t="str">
        <f>IF($C152&lt;&gt;"",IF(VLOOKUP($C152,'Booking Guest Information'!$B$21:$AD$170,E$8,FALSE)&lt;&gt;"",VLOOKUP($C152,'Booking Guest Information'!$B$21:$AD$170,E$8,FALSE),""),"")</f>
        <v/>
      </c>
      <c r="F152" s="6" t="str">
        <f>IF($C152&lt;&gt;"",IF(VLOOKUP($C152,'Booking Guest Information'!$B$21:$AD$170,F$8,FALSE)&lt;&gt;"",VLOOKUP($C152,'Booking Guest Information'!$B$21:$AD$170,F$8,FALSE),""),"")</f>
        <v/>
      </c>
      <c r="G152" s="81" t="str">
        <f>IF($C152&lt;&gt;"",IF(VLOOKUP($C152,'Booking Guest Information'!$B$21:$AD$170,G$8,FALSE)&lt;&gt;"",VLOOKUP($C152,'Booking Guest Information'!$B$21:$AD$170,G$8,FALSE),""),"")</f>
        <v/>
      </c>
      <c r="H152" s="6" t="str">
        <f>IF($C152&lt;&gt;"",IF(VLOOKUP($C152,'Booking Guest Information'!$B$21:$AD$170,H$8,FALSE)&lt;&gt;"",VLOOKUP($C152,'Booking Guest Information'!$B$21:$AD$170,H$8,FALSE),""),"")</f>
        <v/>
      </c>
      <c r="I152" s="6" t="str">
        <f>IF($C152&lt;&gt;"",IF(VLOOKUP($C152,'Booking Guest Information'!$B$21:$AD$170,I$8,FALSE)&lt;&gt;"",VLOOKUP($C152,'Booking Guest Information'!$B$21:$AD$170,I$8,FALSE),""),"")</f>
        <v/>
      </c>
      <c r="J152" s="6" t="str">
        <f>IF($C152&lt;&gt;"",IF(VLOOKUP($C152,'Booking Guest Information'!$B$21:$AD$170,J$8,FALSE)&lt;&gt;"",VLOOKUP($C152,'Booking Guest Information'!$B$21:$AD$170,J$8,FALSE),""),"")</f>
        <v/>
      </c>
      <c r="K152" s="81" t="str">
        <f>IF($C152&lt;&gt;"",IF(VLOOKUP($C152,'Booking Guest Information'!$B$21:$AD$170,K$8,FALSE)&lt;&gt;"",VLOOKUP($C152,'Booking Guest Information'!$B$21:$AD$170,K$8,FALSE),""),"")</f>
        <v/>
      </c>
      <c r="L152" s="8" t="str">
        <f>IF($C152&lt;&gt;"",IF(VLOOKUP($C152,'Booking Guest Information'!$B$21:$AD$170,L$8,FALSE)&lt;&gt;"",VLOOKUP($C152,'Booking Guest Information'!$B$21:$AD$170,L$8,FALSE),""),"")</f>
        <v/>
      </c>
      <c r="M152" s="81" t="str">
        <f>IF($C152&lt;&gt;"",IF(VLOOKUP($C152,'Booking Guest Information'!$B$21:$AD$170,M$8,FALSE)&lt;&gt;"",VLOOKUP($C152,'Booking Guest Information'!$B$21:$AD$170,M$8,FALSE),""),"")</f>
        <v/>
      </c>
      <c r="N152" s="6" t="str">
        <f>IF($C152&lt;&gt;"",IF(VLOOKUP($C152,'Booking Guest Information'!$B$21:$AD$170,N$8,FALSE)&lt;&gt;"",VLOOKUP($C152,'Booking Guest Information'!$B$21:$AD$170,N$8,FALSE),""),"")</f>
        <v/>
      </c>
      <c r="O152" s="6" t="str">
        <f>IF($C152&lt;&gt;"",IF(VLOOKUP($C152,'Booking Guest Information'!$B$21:$AD$170,O$8,FALSE)&lt;&gt;"",VLOOKUP($C152,'Booking Guest Information'!$B$21:$AD$170,O$8,FALSE),""),"")</f>
        <v/>
      </c>
      <c r="P152" s="6" t="str">
        <f>IF($C152&lt;&gt;"",IF(VLOOKUP($C152,'Booking Guest Information'!$B$21:$AD$170,P$8,FALSE)&lt;&gt;"",VLOOKUP($C152,'Booking Guest Information'!$B$21:$AD$170,P$8,FALSE),""),"")</f>
        <v/>
      </c>
      <c r="Q152" s="6" t="str">
        <f>IF($C152&lt;&gt;"",IF(VLOOKUP($C152,'Booking Guest Information'!$B$21:$AD$170,Q$8,FALSE)&lt;&gt;"",VLOOKUP($C152,'Booking Guest Information'!$B$21:$AD$170,Q$8,FALSE),""),"")</f>
        <v/>
      </c>
      <c r="R152" s="6" t="str">
        <f>IF($C152&lt;&gt;"",IF(VLOOKUP($C152,'Booking Guest Information'!$B$21:$AD$170,R$8,FALSE)&lt;&gt;"",VLOOKUP($C152,'Booking Guest Information'!$B$21:$AD$170,R$8,FALSE),""),"")</f>
        <v/>
      </c>
      <c r="S152" s="6" t="str">
        <f>IF($C152&lt;&gt;"",IF(VLOOKUP($C152,'Booking Guest Information'!$B$21:$AD$170,S$8,FALSE)&lt;&gt;"",VLOOKUP($C152,'Booking Guest Information'!$B$21:$AD$170,S$8,FALSE),""),"")</f>
        <v/>
      </c>
      <c r="T152" s="6" t="str">
        <f>IF($C152&lt;&gt;"",IF(VLOOKUP($C152,'Booking Guest Information'!$B$21:$AD$170,T$8,FALSE)&lt;&gt;"",VLOOKUP($C152,'Booking Guest Information'!$B$21:$AD$170,T$8,FALSE),""),"")</f>
        <v/>
      </c>
      <c r="U152" s="6" t="str">
        <f>IF($C152&lt;&gt;"",IF(VLOOKUP($C152,'Booking Guest Information'!$B$21:$AD$170,U$8,FALSE)&lt;&gt;"",VLOOKUP($C152,'Booking Guest Information'!$B$21:$AD$170,U$8,FALSE),""),"")</f>
        <v/>
      </c>
      <c r="V152" s="6" t="str">
        <f>IF($C152&lt;&gt;"",IF(VLOOKUP($C152,'Booking Guest Information'!$B$21:$AD$170,V$8,FALSE)&lt;&gt;"",VLOOKUP($C152,'Booking Guest Information'!$B$21:$AD$170,V$8,FALSE),""),"")</f>
        <v/>
      </c>
      <c r="W152" s="6" t="str">
        <f>IF($C152&lt;&gt;"",IF(VLOOKUP($C152,'Booking Guest Information'!$B$21:$AD$170,W$8,FALSE)&lt;&gt;"",VLOOKUP($C152,'Booking Guest Information'!$B$21:$AD$170,W$8,FALSE),""),"")</f>
        <v/>
      </c>
      <c r="X152" s="6" t="str">
        <f>IF($C152&lt;&gt;"",IF(VLOOKUP($C152,'Booking Guest Information'!$B$21:$AD$170,X$8,FALSE)&lt;&gt;"",VLOOKUP($C152,'Booking Guest Information'!$B$21:$AD$170,X$8,FALSE),""),"")</f>
        <v/>
      </c>
      <c r="Y152" s="6" t="str">
        <f>IF($C152&lt;&gt;"",IF(VLOOKUP($C152,'Booking Guest Information'!$B$21:$AD$170,Y$8,FALSE)&lt;&gt;"",VLOOKUP($C152,'Booking Guest Information'!$B$21:$AD$170,Y$8,FALSE),""),"")</f>
        <v/>
      </c>
      <c r="Z152" s="6" t="str">
        <f>IF($C152&lt;&gt;"",IF(VLOOKUP($C152,'Booking Guest Information'!$B$21:$AD$170,Z$8,FALSE)&lt;&gt;"",VLOOKUP($C152,'Booking Guest Information'!$B$21:$AD$170,Z$8,FALSE),""),"")</f>
        <v/>
      </c>
      <c r="AA152" s="6" t="str">
        <f>IF($C152&lt;&gt;"",IF(VLOOKUP($C152,'Booking Guest Information'!$B$21:$AD$170,AA$8,FALSE)&lt;&gt;"",VLOOKUP($C152,'Booking Guest Information'!$B$21:$AD$170,AA$8,FALSE),""),"")</f>
        <v/>
      </c>
      <c r="AB152" s="6" t="str">
        <f>IF($C152&lt;&gt;"",IF(VLOOKUP($C152,'Booking Guest Information'!$B$21:$AD$170,AB$8,FALSE)&lt;&gt;"",VLOOKUP($C152,'Booking Guest Information'!$B$21:$AD$170,AB$8,FALSE),""),"")</f>
        <v/>
      </c>
    </row>
    <row r="153" spans="3:28" x14ac:dyDescent="0.3">
      <c r="C153" s="140" t="str">
        <f t="shared" si="4"/>
        <v/>
      </c>
      <c r="D153" s="6" t="str">
        <f>IF($C153&lt;&gt;"",IF(VLOOKUP($C153,'Booking Guest Information'!$B$21:$AD$170,D$8,FALSE)&lt;&gt;"",VLOOKUP($C153,'Booking Guest Information'!$B$21:$AD$170,D$8,FALSE),""),"")</f>
        <v/>
      </c>
      <c r="E153" s="6" t="str">
        <f>IF($C153&lt;&gt;"",IF(VLOOKUP($C153,'Booking Guest Information'!$B$21:$AD$170,E$8,FALSE)&lt;&gt;"",VLOOKUP($C153,'Booking Guest Information'!$B$21:$AD$170,E$8,FALSE),""),"")</f>
        <v/>
      </c>
      <c r="F153" s="6" t="str">
        <f>IF($C153&lt;&gt;"",IF(VLOOKUP($C153,'Booking Guest Information'!$B$21:$AD$170,F$8,FALSE)&lt;&gt;"",VLOOKUP($C153,'Booking Guest Information'!$B$21:$AD$170,F$8,FALSE),""),"")</f>
        <v/>
      </c>
      <c r="G153" s="81" t="str">
        <f>IF($C153&lt;&gt;"",IF(VLOOKUP($C153,'Booking Guest Information'!$B$21:$AD$170,G$8,FALSE)&lt;&gt;"",VLOOKUP($C153,'Booking Guest Information'!$B$21:$AD$170,G$8,FALSE),""),"")</f>
        <v/>
      </c>
      <c r="H153" s="6" t="str">
        <f>IF($C153&lt;&gt;"",IF(VLOOKUP($C153,'Booking Guest Information'!$B$21:$AD$170,H$8,FALSE)&lt;&gt;"",VLOOKUP($C153,'Booking Guest Information'!$B$21:$AD$170,H$8,FALSE),""),"")</f>
        <v/>
      </c>
      <c r="I153" s="6" t="str">
        <f>IF($C153&lt;&gt;"",IF(VLOOKUP($C153,'Booking Guest Information'!$B$21:$AD$170,I$8,FALSE)&lt;&gt;"",VLOOKUP($C153,'Booking Guest Information'!$B$21:$AD$170,I$8,FALSE),""),"")</f>
        <v/>
      </c>
      <c r="J153" s="6" t="str">
        <f>IF($C153&lt;&gt;"",IF(VLOOKUP($C153,'Booking Guest Information'!$B$21:$AD$170,J$8,FALSE)&lt;&gt;"",VLOOKUP($C153,'Booking Guest Information'!$B$21:$AD$170,J$8,FALSE),""),"")</f>
        <v/>
      </c>
      <c r="K153" s="81" t="str">
        <f>IF($C153&lt;&gt;"",IF(VLOOKUP($C153,'Booking Guest Information'!$B$21:$AD$170,K$8,FALSE)&lt;&gt;"",VLOOKUP($C153,'Booking Guest Information'!$B$21:$AD$170,K$8,FALSE),""),"")</f>
        <v/>
      </c>
      <c r="L153" s="8" t="str">
        <f>IF($C153&lt;&gt;"",IF(VLOOKUP($C153,'Booking Guest Information'!$B$21:$AD$170,L$8,FALSE)&lt;&gt;"",VLOOKUP($C153,'Booking Guest Information'!$B$21:$AD$170,L$8,FALSE),""),"")</f>
        <v/>
      </c>
      <c r="M153" s="81" t="str">
        <f>IF($C153&lt;&gt;"",IF(VLOOKUP($C153,'Booking Guest Information'!$B$21:$AD$170,M$8,FALSE)&lt;&gt;"",VLOOKUP($C153,'Booking Guest Information'!$B$21:$AD$170,M$8,FALSE),""),"")</f>
        <v/>
      </c>
      <c r="N153" s="6" t="str">
        <f>IF($C153&lt;&gt;"",IF(VLOOKUP($C153,'Booking Guest Information'!$B$21:$AD$170,N$8,FALSE)&lt;&gt;"",VLOOKUP($C153,'Booking Guest Information'!$B$21:$AD$170,N$8,FALSE),""),"")</f>
        <v/>
      </c>
      <c r="O153" s="6" t="str">
        <f>IF($C153&lt;&gt;"",IF(VLOOKUP($C153,'Booking Guest Information'!$B$21:$AD$170,O$8,FALSE)&lt;&gt;"",VLOOKUP($C153,'Booking Guest Information'!$B$21:$AD$170,O$8,FALSE),""),"")</f>
        <v/>
      </c>
      <c r="P153" s="6" t="str">
        <f>IF($C153&lt;&gt;"",IF(VLOOKUP($C153,'Booking Guest Information'!$B$21:$AD$170,P$8,FALSE)&lt;&gt;"",VLOOKUP($C153,'Booking Guest Information'!$B$21:$AD$170,P$8,FALSE),""),"")</f>
        <v/>
      </c>
      <c r="Q153" s="6" t="str">
        <f>IF($C153&lt;&gt;"",IF(VLOOKUP($C153,'Booking Guest Information'!$B$21:$AD$170,Q$8,FALSE)&lt;&gt;"",VLOOKUP($C153,'Booking Guest Information'!$B$21:$AD$170,Q$8,FALSE),""),"")</f>
        <v/>
      </c>
      <c r="R153" s="6" t="str">
        <f>IF($C153&lt;&gt;"",IF(VLOOKUP($C153,'Booking Guest Information'!$B$21:$AD$170,R$8,FALSE)&lt;&gt;"",VLOOKUP($C153,'Booking Guest Information'!$B$21:$AD$170,R$8,FALSE),""),"")</f>
        <v/>
      </c>
      <c r="S153" s="6" t="str">
        <f>IF($C153&lt;&gt;"",IF(VLOOKUP($C153,'Booking Guest Information'!$B$21:$AD$170,S$8,FALSE)&lt;&gt;"",VLOOKUP($C153,'Booking Guest Information'!$B$21:$AD$170,S$8,FALSE),""),"")</f>
        <v/>
      </c>
      <c r="T153" s="6" t="str">
        <f>IF($C153&lt;&gt;"",IF(VLOOKUP($C153,'Booking Guest Information'!$B$21:$AD$170,T$8,FALSE)&lt;&gt;"",VLOOKUP($C153,'Booking Guest Information'!$B$21:$AD$170,T$8,FALSE),""),"")</f>
        <v/>
      </c>
      <c r="U153" s="6" t="str">
        <f>IF($C153&lt;&gt;"",IF(VLOOKUP($C153,'Booking Guest Information'!$B$21:$AD$170,U$8,FALSE)&lt;&gt;"",VLOOKUP($C153,'Booking Guest Information'!$B$21:$AD$170,U$8,FALSE),""),"")</f>
        <v/>
      </c>
      <c r="V153" s="6" t="str">
        <f>IF($C153&lt;&gt;"",IF(VLOOKUP($C153,'Booking Guest Information'!$B$21:$AD$170,V$8,FALSE)&lt;&gt;"",VLOOKUP($C153,'Booking Guest Information'!$B$21:$AD$170,V$8,FALSE),""),"")</f>
        <v/>
      </c>
      <c r="W153" s="6" t="str">
        <f>IF($C153&lt;&gt;"",IF(VLOOKUP($C153,'Booking Guest Information'!$B$21:$AD$170,W$8,FALSE)&lt;&gt;"",VLOOKUP($C153,'Booking Guest Information'!$B$21:$AD$170,W$8,FALSE),""),"")</f>
        <v/>
      </c>
      <c r="X153" s="6" t="str">
        <f>IF($C153&lt;&gt;"",IF(VLOOKUP($C153,'Booking Guest Information'!$B$21:$AD$170,X$8,FALSE)&lt;&gt;"",VLOOKUP($C153,'Booking Guest Information'!$B$21:$AD$170,X$8,FALSE),""),"")</f>
        <v/>
      </c>
      <c r="Y153" s="6" t="str">
        <f>IF($C153&lt;&gt;"",IF(VLOOKUP($C153,'Booking Guest Information'!$B$21:$AD$170,Y$8,FALSE)&lt;&gt;"",VLOOKUP($C153,'Booking Guest Information'!$B$21:$AD$170,Y$8,FALSE),""),"")</f>
        <v/>
      </c>
      <c r="Z153" s="6" t="str">
        <f>IF($C153&lt;&gt;"",IF(VLOOKUP($C153,'Booking Guest Information'!$B$21:$AD$170,Z$8,FALSE)&lt;&gt;"",VLOOKUP($C153,'Booking Guest Information'!$B$21:$AD$170,Z$8,FALSE),""),"")</f>
        <v/>
      </c>
      <c r="AA153" s="6" t="str">
        <f>IF($C153&lt;&gt;"",IF(VLOOKUP($C153,'Booking Guest Information'!$B$21:$AD$170,AA$8,FALSE)&lt;&gt;"",VLOOKUP($C153,'Booking Guest Information'!$B$21:$AD$170,AA$8,FALSE),""),"")</f>
        <v/>
      </c>
      <c r="AB153" s="6" t="str">
        <f>IF($C153&lt;&gt;"",IF(VLOOKUP($C153,'Booking Guest Information'!$B$21:$AD$170,AB$8,FALSE)&lt;&gt;"",VLOOKUP($C153,'Booking Guest Information'!$B$21:$AD$170,AB$8,FALSE),""),"")</f>
        <v/>
      </c>
    </row>
    <row r="154" spans="3:28" x14ac:dyDescent="0.3">
      <c r="C154" s="140" t="str">
        <f t="shared" si="4"/>
        <v/>
      </c>
      <c r="D154" s="6" t="str">
        <f>IF($C154&lt;&gt;"",IF(VLOOKUP($C154,'Booking Guest Information'!$B$21:$AD$170,D$8,FALSE)&lt;&gt;"",VLOOKUP($C154,'Booking Guest Information'!$B$21:$AD$170,D$8,FALSE),""),"")</f>
        <v/>
      </c>
      <c r="E154" s="6" t="str">
        <f>IF($C154&lt;&gt;"",IF(VLOOKUP($C154,'Booking Guest Information'!$B$21:$AD$170,E$8,FALSE)&lt;&gt;"",VLOOKUP($C154,'Booking Guest Information'!$B$21:$AD$170,E$8,FALSE),""),"")</f>
        <v/>
      </c>
      <c r="F154" s="6" t="str">
        <f>IF($C154&lt;&gt;"",IF(VLOOKUP($C154,'Booking Guest Information'!$B$21:$AD$170,F$8,FALSE)&lt;&gt;"",VLOOKUP($C154,'Booking Guest Information'!$B$21:$AD$170,F$8,FALSE),""),"")</f>
        <v/>
      </c>
      <c r="G154" s="81" t="str">
        <f>IF($C154&lt;&gt;"",IF(VLOOKUP($C154,'Booking Guest Information'!$B$21:$AD$170,G$8,FALSE)&lt;&gt;"",VLOOKUP($C154,'Booking Guest Information'!$B$21:$AD$170,G$8,FALSE),""),"")</f>
        <v/>
      </c>
      <c r="H154" s="6" t="str">
        <f>IF($C154&lt;&gt;"",IF(VLOOKUP($C154,'Booking Guest Information'!$B$21:$AD$170,H$8,FALSE)&lt;&gt;"",VLOOKUP($C154,'Booking Guest Information'!$B$21:$AD$170,H$8,FALSE),""),"")</f>
        <v/>
      </c>
      <c r="I154" s="6" t="str">
        <f>IF($C154&lt;&gt;"",IF(VLOOKUP($C154,'Booking Guest Information'!$B$21:$AD$170,I$8,FALSE)&lt;&gt;"",VLOOKUP($C154,'Booking Guest Information'!$B$21:$AD$170,I$8,FALSE),""),"")</f>
        <v/>
      </c>
      <c r="J154" s="6" t="str">
        <f>IF($C154&lt;&gt;"",IF(VLOOKUP($C154,'Booking Guest Information'!$B$21:$AD$170,J$8,FALSE)&lt;&gt;"",VLOOKUP($C154,'Booking Guest Information'!$B$21:$AD$170,J$8,FALSE),""),"")</f>
        <v/>
      </c>
      <c r="K154" s="81" t="str">
        <f>IF($C154&lt;&gt;"",IF(VLOOKUP($C154,'Booking Guest Information'!$B$21:$AD$170,K$8,FALSE)&lt;&gt;"",VLOOKUP($C154,'Booking Guest Information'!$B$21:$AD$170,K$8,FALSE),""),"")</f>
        <v/>
      </c>
      <c r="L154" s="8" t="str">
        <f>IF($C154&lt;&gt;"",IF(VLOOKUP($C154,'Booking Guest Information'!$B$21:$AD$170,L$8,FALSE)&lt;&gt;"",VLOOKUP($C154,'Booking Guest Information'!$B$21:$AD$170,L$8,FALSE),""),"")</f>
        <v/>
      </c>
      <c r="M154" s="81" t="str">
        <f>IF($C154&lt;&gt;"",IF(VLOOKUP($C154,'Booking Guest Information'!$B$21:$AD$170,M$8,FALSE)&lt;&gt;"",VLOOKUP($C154,'Booking Guest Information'!$B$21:$AD$170,M$8,FALSE),""),"")</f>
        <v/>
      </c>
      <c r="N154" s="6" t="str">
        <f>IF($C154&lt;&gt;"",IF(VLOOKUP($C154,'Booking Guest Information'!$B$21:$AD$170,N$8,FALSE)&lt;&gt;"",VLOOKUP($C154,'Booking Guest Information'!$B$21:$AD$170,N$8,FALSE),""),"")</f>
        <v/>
      </c>
      <c r="O154" s="6" t="str">
        <f>IF($C154&lt;&gt;"",IF(VLOOKUP($C154,'Booking Guest Information'!$B$21:$AD$170,O$8,FALSE)&lt;&gt;"",VLOOKUP($C154,'Booking Guest Information'!$B$21:$AD$170,O$8,FALSE),""),"")</f>
        <v/>
      </c>
      <c r="P154" s="6" t="str">
        <f>IF($C154&lt;&gt;"",IF(VLOOKUP($C154,'Booking Guest Information'!$B$21:$AD$170,P$8,FALSE)&lt;&gt;"",VLOOKUP($C154,'Booking Guest Information'!$B$21:$AD$170,P$8,FALSE),""),"")</f>
        <v/>
      </c>
      <c r="Q154" s="6" t="str">
        <f>IF($C154&lt;&gt;"",IF(VLOOKUP($C154,'Booking Guest Information'!$B$21:$AD$170,Q$8,FALSE)&lt;&gt;"",VLOOKUP($C154,'Booking Guest Information'!$B$21:$AD$170,Q$8,FALSE),""),"")</f>
        <v/>
      </c>
      <c r="R154" s="6" t="str">
        <f>IF($C154&lt;&gt;"",IF(VLOOKUP($C154,'Booking Guest Information'!$B$21:$AD$170,R$8,FALSE)&lt;&gt;"",VLOOKUP($C154,'Booking Guest Information'!$B$21:$AD$170,R$8,FALSE),""),"")</f>
        <v/>
      </c>
      <c r="S154" s="6" t="str">
        <f>IF($C154&lt;&gt;"",IF(VLOOKUP($C154,'Booking Guest Information'!$B$21:$AD$170,S$8,FALSE)&lt;&gt;"",VLOOKUP($C154,'Booking Guest Information'!$B$21:$AD$170,S$8,FALSE),""),"")</f>
        <v/>
      </c>
      <c r="T154" s="6" t="str">
        <f>IF($C154&lt;&gt;"",IF(VLOOKUP($C154,'Booking Guest Information'!$B$21:$AD$170,T$8,FALSE)&lt;&gt;"",VLOOKUP($C154,'Booking Guest Information'!$B$21:$AD$170,T$8,FALSE),""),"")</f>
        <v/>
      </c>
      <c r="U154" s="6" t="str">
        <f>IF($C154&lt;&gt;"",IF(VLOOKUP($C154,'Booking Guest Information'!$B$21:$AD$170,U$8,FALSE)&lt;&gt;"",VLOOKUP($C154,'Booking Guest Information'!$B$21:$AD$170,U$8,FALSE),""),"")</f>
        <v/>
      </c>
      <c r="V154" s="6" t="str">
        <f>IF($C154&lt;&gt;"",IF(VLOOKUP($C154,'Booking Guest Information'!$B$21:$AD$170,V$8,FALSE)&lt;&gt;"",VLOOKUP($C154,'Booking Guest Information'!$B$21:$AD$170,V$8,FALSE),""),"")</f>
        <v/>
      </c>
      <c r="W154" s="6" t="str">
        <f>IF($C154&lt;&gt;"",IF(VLOOKUP($C154,'Booking Guest Information'!$B$21:$AD$170,W$8,FALSE)&lt;&gt;"",VLOOKUP($C154,'Booking Guest Information'!$B$21:$AD$170,W$8,FALSE),""),"")</f>
        <v/>
      </c>
      <c r="X154" s="6" t="str">
        <f>IF($C154&lt;&gt;"",IF(VLOOKUP($C154,'Booking Guest Information'!$B$21:$AD$170,X$8,FALSE)&lt;&gt;"",VLOOKUP($C154,'Booking Guest Information'!$B$21:$AD$170,X$8,FALSE),""),"")</f>
        <v/>
      </c>
      <c r="Y154" s="6" t="str">
        <f>IF($C154&lt;&gt;"",IF(VLOOKUP($C154,'Booking Guest Information'!$B$21:$AD$170,Y$8,FALSE)&lt;&gt;"",VLOOKUP($C154,'Booking Guest Information'!$B$21:$AD$170,Y$8,FALSE),""),"")</f>
        <v/>
      </c>
      <c r="Z154" s="6" t="str">
        <f>IF($C154&lt;&gt;"",IF(VLOOKUP($C154,'Booking Guest Information'!$B$21:$AD$170,Z$8,FALSE)&lt;&gt;"",VLOOKUP($C154,'Booking Guest Information'!$B$21:$AD$170,Z$8,FALSE),""),"")</f>
        <v/>
      </c>
      <c r="AA154" s="6" t="str">
        <f>IF($C154&lt;&gt;"",IF(VLOOKUP($C154,'Booking Guest Information'!$B$21:$AD$170,AA$8,FALSE)&lt;&gt;"",VLOOKUP($C154,'Booking Guest Information'!$B$21:$AD$170,AA$8,FALSE),""),"")</f>
        <v/>
      </c>
      <c r="AB154" s="6" t="str">
        <f>IF($C154&lt;&gt;"",IF(VLOOKUP($C154,'Booking Guest Information'!$B$21:$AD$170,AB$8,FALSE)&lt;&gt;"",VLOOKUP($C154,'Booking Guest Information'!$B$21:$AD$170,AB$8,FALSE),""),"")</f>
        <v/>
      </c>
    </row>
    <row r="155" spans="3:28" x14ac:dyDescent="0.3">
      <c r="C155" s="140" t="str">
        <f t="shared" si="4"/>
        <v/>
      </c>
      <c r="D155" s="6" t="str">
        <f>IF($C155&lt;&gt;"",IF(VLOOKUP($C155,'Booking Guest Information'!$B$21:$AD$170,D$8,FALSE)&lt;&gt;"",VLOOKUP($C155,'Booking Guest Information'!$B$21:$AD$170,D$8,FALSE),""),"")</f>
        <v/>
      </c>
      <c r="E155" s="6" t="str">
        <f>IF($C155&lt;&gt;"",IF(VLOOKUP($C155,'Booking Guest Information'!$B$21:$AD$170,E$8,FALSE)&lt;&gt;"",VLOOKUP($C155,'Booking Guest Information'!$B$21:$AD$170,E$8,FALSE),""),"")</f>
        <v/>
      </c>
      <c r="F155" s="6" t="str">
        <f>IF($C155&lt;&gt;"",IF(VLOOKUP($C155,'Booking Guest Information'!$B$21:$AD$170,F$8,FALSE)&lt;&gt;"",VLOOKUP($C155,'Booking Guest Information'!$B$21:$AD$170,F$8,FALSE),""),"")</f>
        <v/>
      </c>
      <c r="G155" s="81" t="str">
        <f>IF($C155&lt;&gt;"",IF(VLOOKUP($C155,'Booking Guest Information'!$B$21:$AD$170,G$8,FALSE)&lt;&gt;"",VLOOKUP($C155,'Booking Guest Information'!$B$21:$AD$170,G$8,FALSE),""),"")</f>
        <v/>
      </c>
      <c r="H155" s="6" t="str">
        <f>IF($C155&lt;&gt;"",IF(VLOOKUP($C155,'Booking Guest Information'!$B$21:$AD$170,H$8,FALSE)&lt;&gt;"",VLOOKUP($C155,'Booking Guest Information'!$B$21:$AD$170,H$8,FALSE),""),"")</f>
        <v/>
      </c>
      <c r="I155" s="6" t="str">
        <f>IF($C155&lt;&gt;"",IF(VLOOKUP($C155,'Booking Guest Information'!$B$21:$AD$170,I$8,FALSE)&lt;&gt;"",VLOOKUP($C155,'Booking Guest Information'!$B$21:$AD$170,I$8,FALSE),""),"")</f>
        <v/>
      </c>
      <c r="J155" s="6" t="str">
        <f>IF($C155&lt;&gt;"",IF(VLOOKUP($C155,'Booking Guest Information'!$B$21:$AD$170,J$8,FALSE)&lt;&gt;"",VLOOKUP($C155,'Booking Guest Information'!$B$21:$AD$170,J$8,FALSE),""),"")</f>
        <v/>
      </c>
      <c r="K155" s="81" t="str">
        <f>IF($C155&lt;&gt;"",IF(VLOOKUP($C155,'Booking Guest Information'!$B$21:$AD$170,K$8,FALSE)&lt;&gt;"",VLOOKUP($C155,'Booking Guest Information'!$B$21:$AD$170,K$8,FALSE),""),"")</f>
        <v/>
      </c>
      <c r="L155" s="8" t="str">
        <f>IF($C155&lt;&gt;"",IF(VLOOKUP($C155,'Booking Guest Information'!$B$21:$AD$170,L$8,FALSE)&lt;&gt;"",VLOOKUP($C155,'Booking Guest Information'!$B$21:$AD$170,L$8,FALSE),""),"")</f>
        <v/>
      </c>
      <c r="M155" s="81" t="str">
        <f>IF($C155&lt;&gt;"",IF(VLOOKUP($C155,'Booking Guest Information'!$B$21:$AD$170,M$8,FALSE)&lt;&gt;"",VLOOKUP($C155,'Booking Guest Information'!$B$21:$AD$170,M$8,FALSE),""),"")</f>
        <v/>
      </c>
      <c r="N155" s="6" t="str">
        <f>IF($C155&lt;&gt;"",IF(VLOOKUP($C155,'Booking Guest Information'!$B$21:$AD$170,N$8,FALSE)&lt;&gt;"",VLOOKUP($C155,'Booking Guest Information'!$B$21:$AD$170,N$8,FALSE),""),"")</f>
        <v/>
      </c>
      <c r="O155" s="6" t="str">
        <f>IF($C155&lt;&gt;"",IF(VLOOKUP($C155,'Booking Guest Information'!$B$21:$AD$170,O$8,FALSE)&lt;&gt;"",VLOOKUP($C155,'Booking Guest Information'!$B$21:$AD$170,O$8,FALSE),""),"")</f>
        <v/>
      </c>
      <c r="P155" s="6" t="str">
        <f>IF($C155&lt;&gt;"",IF(VLOOKUP($C155,'Booking Guest Information'!$B$21:$AD$170,P$8,FALSE)&lt;&gt;"",VLOOKUP($C155,'Booking Guest Information'!$B$21:$AD$170,P$8,FALSE),""),"")</f>
        <v/>
      </c>
      <c r="Q155" s="6" t="str">
        <f>IF($C155&lt;&gt;"",IF(VLOOKUP($C155,'Booking Guest Information'!$B$21:$AD$170,Q$8,FALSE)&lt;&gt;"",VLOOKUP($C155,'Booking Guest Information'!$B$21:$AD$170,Q$8,FALSE),""),"")</f>
        <v/>
      </c>
      <c r="R155" s="6" t="str">
        <f>IF($C155&lt;&gt;"",IF(VLOOKUP($C155,'Booking Guest Information'!$B$21:$AD$170,R$8,FALSE)&lt;&gt;"",VLOOKUP($C155,'Booking Guest Information'!$B$21:$AD$170,R$8,FALSE),""),"")</f>
        <v/>
      </c>
      <c r="S155" s="6" t="str">
        <f>IF($C155&lt;&gt;"",IF(VLOOKUP($C155,'Booking Guest Information'!$B$21:$AD$170,S$8,FALSE)&lt;&gt;"",VLOOKUP($C155,'Booking Guest Information'!$B$21:$AD$170,S$8,FALSE),""),"")</f>
        <v/>
      </c>
      <c r="T155" s="6" t="str">
        <f>IF($C155&lt;&gt;"",IF(VLOOKUP($C155,'Booking Guest Information'!$B$21:$AD$170,T$8,FALSE)&lt;&gt;"",VLOOKUP($C155,'Booking Guest Information'!$B$21:$AD$170,T$8,FALSE),""),"")</f>
        <v/>
      </c>
      <c r="U155" s="6" t="str">
        <f>IF($C155&lt;&gt;"",IF(VLOOKUP($C155,'Booking Guest Information'!$B$21:$AD$170,U$8,FALSE)&lt;&gt;"",VLOOKUP($C155,'Booking Guest Information'!$B$21:$AD$170,U$8,FALSE),""),"")</f>
        <v/>
      </c>
      <c r="V155" s="6" t="str">
        <f>IF($C155&lt;&gt;"",IF(VLOOKUP($C155,'Booking Guest Information'!$B$21:$AD$170,V$8,FALSE)&lt;&gt;"",VLOOKUP($C155,'Booking Guest Information'!$B$21:$AD$170,V$8,FALSE),""),"")</f>
        <v/>
      </c>
      <c r="W155" s="6" t="str">
        <f>IF($C155&lt;&gt;"",IF(VLOOKUP($C155,'Booking Guest Information'!$B$21:$AD$170,W$8,FALSE)&lt;&gt;"",VLOOKUP($C155,'Booking Guest Information'!$B$21:$AD$170,W$8,FALSE),""),"")</f>
        <v/>
      </c>
      <c r="X155" s="6" t="str">
        <f>IF($C155&lt;&gt;"",IF(VLOOKUP($C155,'Booking Guest Information'!$B$21:$AD$170,X$8,FALSE)&lt;&gt;"",VLOOKUP($C155,'Booking Guest Information'!$B$21:$AD$170,X$8,FALSE),""),"")</f>
        <v/>
      </c>
      <c r="Y155" s="6" t="str">
        <f>IF($C155&lt;&gt;"",IF(VLOOKUP($C155,'Booking Guest Information'!$B$21:$AD$170,Y$8,FALSE)&lt;&gt;"",VLOOKUP($C155,'Booking Guest Information'!$B$21:$AD$170,Y$8,FALSE),""),"")</f>
        <v/>
      </c>
      <c r="Z155" s="6" t="str">
        <f>IF($C155&lt;&gt;"",IF(VLOOKUP($C155,'Booking Guest Information'!$B$21:$AD$170,Z$8,FALSE)&lt;&gt;"",VLOOKUP($C155,'Booking Guest Information'!$B$21:$AD$170,Z$8,FALSE),""),"")</f>
        <v/>
      </c>
      <c r="AA155" s="6" t="str">
        <f>IF($C155&lt;&gt;"",IF(VLOOKUP($C155,'Booking Guest Information'!$B$21:$AD$170,AA$8,FALSE)&lt;&gt;"",VLOOKUP($C155,'Booking Guest Information'!$B$21:$AD$170,AA$8,FALSE),""),"")</f>
        <v/>
      </c>
      <c r="AB155" s="6" t="str">
        <f>IF($C155&lt;&gt;"",IF(VLOOKUP($C155,'Booking Guest Information'!$B$21:$AD$170,AB$8,FALSE)&lt;&gt;"",VLOOKUP($C155,'Booking Guest Information'!$B$21:$AD$170,AB$8,FALSE),""),"")</f>
        <v/>
      </c>
    </row>
    <row r="156" spans="3:28" x14ac:dyDescent="0.3">
      <c r="C156" s="140" t="str">
        <f t="shared" si="4"/>
        <v/>
      </c>
      <c r="D156" s="6" t="str">
        <f>IF($C156&lt;&gt;"",IF(VLOOKUP($C156,'Booking Guest Information'!$B$21:$AD$170,D$8,FALSE)&lt;&gt;"",VLOOKUP($C156,'Booking Guest Information'!$B$21:$AD$170,D$8,FALSE),""),"")</f>
        <v/>
      </c>
      <c r="E156" s="6" t="str">
        <f>IF($C156&lt;&gt;"",IF(VLOOKUP($C156,'Booking Guest Information'!$B$21:$AD$170,E$8,FALSE)&lt;&gt;"",VLOOKUP($C156,'Booking Guest Information'!$B$21:$AD$170,E$8,FALSE),""),"")</f>
        <v/>
      </c>
      <c r="F156" s="6" t="str">
        <f>IF($C156&lt;&gt;"",IF(VLOOKUP($C156,'Booking Guest Information'!$B$21:$AD$170,F$8,FALSE)&lt;&gt;"",VLOOKUP($C156,'Booking Guest Information'!$B$21:$AD$170,F$8,FALSE),""),"")</f>
        <v/>
      </c>
      <c r="G156" s="81" t="str">
        <f>IF($C156&lt;&gt;"",IF(VLOOKUP($C156,'Booking Guest Information'!$B$21:$AD$170,G$8,FALSE)&lt;&gt;"",VLOOKUP($C156,'Booking Guest Information'!$B$21:$AD$170,G$8,FALSE),""),"")</f>
        <v/>
      </c>
      <c r="H156" s="6" t="str">
        <f>IF($C156&lt;&gt;"",IF(VLOOKUP($C156,'Booking Guest Information'!$B$21:$AD$170,H$8,FALSE)&lt;&gt;"",VLOOKUP($C156,'Booking Guest Information'!$B$21:$AD$170,H$8,FALSE),""),"")</f>
        <v/>
      </c>
      <c r="I156" s="6" t="str">
        <f>IF($C156&lt;&gt;"",IF(VLOOKUP($C156,'Booking Guest Information'!$B$21:$AD$170,I$8,FALSE)&lt;&gt;"",VLOOKUP($C156,'Booking Guest Information'!$B$21:$AD$170,I$8,FALSE),""),"")</f>
        <v/>
      </c>
      <c r="J156" s="6" t="str">
        <f>IF($C156&lt;&gt;"",IF(VLOOKUP($C156,'Booking Guest Information'!$B$21:$AD$170,J$8,FALSE)&lt;&gt;"",VLOOKUP($C156,'Booking Guest Information'!$B$21:$AD$170,J$8,FALSE),""),"")</f>
        <v/>
      </c>
      <c r="K156" s="81" t="str">
        <f>IF($C156&lt;&gt;"",IF(VLOOKUP($C156,'Booking Guest Information'!$B$21:$AD$170,K$8,FALSE)&lt;&gt;"",VLOOKUP($C156,'Booking Guest Information'!$B$21:$AD$170,K$8,FALSE),""),"")</f>
        <v/>
      </c>
      <c r="L156" s="8" t="str">
        <f>IF($C156&lt;&gt;"",IF(VLOOKUP($C156,'Booking Guest Information'!$B$21:$AD$170,L$8,FALSE)&lt;&gt;"",VLOOKUP($C156,'Booking Guest Information'!$B$21:$AD$170,L$8,FALSE),""),"")</f>
        <v/>
      </c>
      <c r="M156" s="81" t="str">
        <f>IF($C156&lt;&gt;"",IF(VLOOKUP($C156,'Booking Guest Information'!$B$21:$AD$170,M$8,FALSE)&lt;&gt;"",VLOOKUP($C156,'Booking Guest Information'!$B$21:$AD$170,M$8,FALSE),""),"")</f>
        <v/>
      </c>
      <c r="N156" s="6" t="str">
        <f>IF($C156&lt;&gt;"",IF(VLOOKUP($C156,'Booking Guest Information'!$B$21:$AD$170,N$8,FALSE)&lt;&gt;"",VLOOKUP($C156,'Booking Guest Information'!$B$21:$AD$170,N$8,FALSE),""),"")</f>
        <v/>
      </c>
      <c r="O156" s="6" t="str">
        <f>IF($C156&lt;&gt;"",IF(VLOOKUP($C156,'Booking Guest Information'!$B$21:$AD$170,O$8,FALSE)&lt;&gt;"",VLOOKUP($C156,'Booking Guest Information'!$B$21:$AD$170,O$8,FALSE),""),"")</f>
        <v/>
      </c>
      <c r="P156" s="6" t="str">
        <f>IF($C156&lt;&gt;"",IF(VLOOKUP($C156,'Booking Guest Information'!$B$21:$AD$170,P$8,FALSE)&lt;&gt;"",VLOOKUP($C156,'Booking Guest Information'!$B$21:$AD$170,P$8,FALSE),""),"")</f>
        <v/>
      </c>
      <c r="Q156" s="6" t="str">
        <f>IF($C156&lt;&gt;"",IF(VLOOKUP($C156,'Booking Guest Information'!$B$21:$AD$170,Q$8,FALSE)&lt;&gt;"",VLOOKUP($C156,'Booking Guest Information'!$B$21:$AD$170,Q$8,FALSE),""),"")</f>
        <v/>
      </c>
      <c r="R156" s="6" t="str">
        <f>IF($C156&lt;&gt;"",IF(VLOOKUP($C156,'Booking Guest Information'!$B$21:$AD$170,R$8,FALSE)&lt;&gt;"",VLOOKUP($C156,'Booking Guest Information'!$B$21:$AD$170,R$8,FALSE),""),"")</f>
        <v/>
      </c>
      <c r="S156" s="6" t="str">
        <f>IF($C156&lt;&gt;"",IF(VLOOKUP($C156,'Booking Guest Information'!$B$21:$AD$170,S$8,FALSE)&lt;&gt;"",VLOOKUP($C156,'Booking Guest Information'!$B$21:$AD$170,S$8,FALSE),""),"")</f>
        <v/>
      </c>
      <c r="T156" s="6" t="str">
        <f>IF($C156&lt;&gt;"",IF(VLOOKUP($C156,'Booking Guest Information'!$B$21:$AD$170,T$8,FALSE)&lt;&gt;"",VLOOKUP($C156,'Booking Guest Information'!$B$21:$AD$170,T$8,FALSE),""),"")</f>
        <v/>
      </c>
      <c r="U156" s="6" t="str">
        <f>IF($C156&lt;&gt;"",IF(VLOOKUP($C156,'Booking Guest Information'!$B$21:$AD$170,U$8,FALSE)&lt;&gt;"",VLOOKUP($C156,'Booking Guest Information'!$B$21:$AD$170,U$8,FALSE),""),"")</f>
        <v/>
      </c>
      <c r="V156" s="6" t="str">
        <f>IF($C156&lt;&gt;"",IF(VLOOKUP($C156,'Booking Guest Information'!$B$21:$AD$170,V$8,FALSE)&lt;&gt;"",VLOOKUP($C156,'Booking Guest Information'!$B$21:$AD$170,V$8,FALSE),""),"")</f>
        <v/>
      </c>
      <c r="W156" s="6" t="str">
        <f>IF($C156&lt;&gt;"",IF(VLOOKUP($C156,'Booking Guest Information'!$B$21:$AD$170,W$8,FALSE)&lt;&gt;"",VLOOKUP($C156,'Booking Guest Information'!$B$21:$AD$170,W$8,FALSE),""),"")</f>
        <v/>
      </c>
      <c r="X156" s="6" t="str">
        <f>IF($C156&lt;&gt;"",IF(VLOOKUP($C156,'Booking Guest Information'!$B$21:$AD$170,X$8,FALSE)&lt;&gt;"",VLOOKUP($C156,'Booking Guest Information'!$B$21:$AD$170,X$8,FALSE),""),"")</f>
        <v/>
      </c>
      <c r="Y156" s="6" t="str">
        <f>IF($C156&lt;&gt;"",IF(VLOOKUP($C156,'Booking Guest Information'!$B$21:$AD$170,Y$8,FALSE)&lt;&gt;"",VLOOKUP($C156,'Booking Guest Information'!$B$21:$AD$170,Y$8,FALSE),""),"")</f>
        <v/>
      </c>
      <c r="Z156" s="6" t="str">
        <f>IF($C156&lt;&gt;"",IF(VLOOKUP($C156,'Booking Guest Information'!$B$21:$AD$170,Z$8,FALSE)&lt;&gt;"",VLOOKUP($C156,'Booking Guest Information'!$B$21:$AD$170,Z$8,FALSE),""),"")</f>
        <v/>
      </c>
      <c r="AA156" s="6" t="str">
        <f>IF($C156&lt;&gt;"",IF(VLOOKUP($C156,'Booking Guest Information'!$B$21:$AD$170,AA$8,FALSE)&lt;&gt;"",VLOOKUP($C156,'Booking Guest Information'!$B$21:$AD$170,AA$8,FALSE),""),"")</f>
        <v/>
      </c>
      <c r="AB156" s="6" t="str">
        <f>IF($C156&lt;&gt;"",IF(VLOOKUP($C156,'Booking Guest Information'!$B$21:$AD$170,AB$8,FALSE)&lt;&gt;"",VLOOKUP($C156,'Booking Guest Information'!$B$21:$AD$170,AB$8,FALSE),""),"")</f>
        <v/>
      </c>
    </row>
    <row r="157" spans="3:28" x14ac:dyDescent="0.3">
      <c r="C157" s="140" t="str">
        <f t="shared" si="4"/>
        <v/>
      </c>
      <c r="D157" s="6" t="str">
        <f>IF($C157&lt;&gt;"",IF(VLOOKUP($C157,'Booking Guest Information'!$B$21:$AD$170,D$8,FALSE)&lt;&gt;"",VLOOKUP($C157,'Booking Guest Information'!$B$21:$AD$170,D$8,FALSE),""),"")</f>
        <v/>
      </c>
      <c r="E157" s="6" t="str">
        <f>IF($C157&lt;&gt;"",IF(VLOOKUP($C157,'Booking Guest Information'!$B$21:$AD$170,E$8,FALSE)&lt;&gt;"",VLOOKUP($C157,'Booking Guest Information'!$B$21:$AD$170,E$8,FALSE),""),"")</f>
        <v/>
      </c>
      <c r="F157" s="6" t="str">
        <f>IF($C157&lt;&gt;"",IF(VLOOKUP($C157,'Booking Guest Information'!$B$21:$AD$170,F$8,FALSE)&lt;&gt;"",VLOOKUP($C157,'Booking Guest Information'!$B$21:$AD$170,F$8,FALSE),""),"")</f>
        <v/>
      </c>
      <c r="G157" s="81" t="str">
        <f>IF($C157&lt;&gt;"",IF(VLOOKUP($C157,'Booking Guest Information'!$B$21:$AD$170,G$8,FALSE)&lt;&gt;"",VLOOKUP($C157,'Booking Guest Information'!$B$21:$AD$170,G$8,FALSE),""),"")</f>
        <v/>
      </c>
      <c r="H157" s="6" t="str">
        <f>IF($C157&lt;&gt;"",IF(VLOOKUP($C157,'Booking Guest Information'!$B$21:$AD$170,H$8,FALSE)&lt;&gt;"",VLOOKUP($C157,'Booking Guest Information'!$B$21:$AD$170,H$8,FALSE),""),"")</f>
        <v/>
      </c>
      <c r="I157" s="6" t="str">
        <f>IF($C157&lt;&gt;"",IF(VLOOKUP($C157,'Booking Guest Information'!$B$21:$AD$170,I$8,FALSE)&lt;&gt;"",VLOOKUP($C157,'Booking Guest Information'!$B$21:$AD$170,I$8,FALSE),""),"")</f>
        <v/>
      </c>
      <c r="J157" s="6" t="str">
        <f>IF($C157&lt;&gt;"",IF(VLOOKUP($C157,'Booking Guest Information'!$B$21:$AD$170,J$8,FALSE)&lt;&gt;"",VLOOKUP($C157,'Booking Guest Information'!$B$21:$AD$170,J$8,FALSE),""),"")</f>
        <v/>
      </c>
      <c r="K157" s="81" t="str">
        <f>IF($C157&lt;&gt;"",IF(VLOOKUP($C157,'Booking Guest Information'!$B$21:$AD$170,K$8,FALSE)&lt;&gt;"",VLOOKUP($C157,'Booking Guest Information'!$B$21:$AD$170,K$8,FALSE),""),"")</f>
        <v/>
      </c>
      <c r="L157" s="8" t="str">
        <f>IF($C157&lt;&gt;"",IF(VLOOKUP($C157,'Booking Guest Information'!$B$21:$AD$170,L$8,FALSE)&lt;&gt;"",VLOOKUP($C157,'Booking Guest Information'!$B$21:$AD$170,L$8,FALSE),""),"")</f>
        <v/>
      </c>
      <c r="M157" s="81" t="str">
        <f>IF($C157&lt;&gt;"",IF(VLOOKUP($C157,'Booking Guest Information'!$B$21:$AD$170,M$8,FALSE)&lt;&gt;"",VLOOKUP($C157,'Booking Guest Information'!$B$21:$AD$170,M$8,FALSE),""),"")</f>
        <v/>
      </c>
      <c r="N157" s="6" t="str">
        <f>IF($C157&lt;&gt;"",IF(VLOOKUP($C157,'Booking Guest Information'!$B$21:$AD$170,N$8,FALSE)&lt;&gt;"",VLOOKUP($C157,'Booking Guest Information'!$B$21:$AD$170,N$8,FALSE),""),"")</f>
        <v/>
      </c>
      <c r="O157" s="6" t="str">
        <f>IF($C157&lt;&gt;"",IF(VLOOKUP($C157,'Booking Guest Information'!$B$21:$AD$170,O$8,FALSE)&lt;&gt;"",VLOOKUP($C157,'Booking Guest Information'!$B$21:$AD$170,O$8,FALSE),""),"")</f>
        <v/>
      </c>
      <c r="P157" s="6" t="str">
        <f>IF($C157&lt;&gt;"",IF(VLOOKUP($C157,'Booking Guest Information'!$B$21:$AD$170,P$8,FALSE)&lt;&gt;"",VLOOKUP($C157,'Booking Guest Information'!$B$21:$AD$170,P$8,FALSE),""),"")</f>
        <v/>
      </c>
      <c r="Q157" s="6" t="str">
        <f>IF($C157&lt;&gt;"",IF(VLOOKUP($C157,'Booking Guest Information'!$B$21:$AD$170,Q$8,FALSE)&lt;&gt;"",VLOOKUP($C157,'Booking Guest Information'!$B$21:$AD$170,Q$8,FALSE),""),"")</f>
        <v/>
      </c>
      <c r="R157" s="6" t="str">
        <f>IF($C157&lt;&gt;"",IF(VLOOKUP($C157,'Booking Guest Information'!$B$21:$AD$170,R$8,FALSE)&lt;&gt;"",VLOOKUP($C157,'Booking Guest Information'!$B$21:$AD$170,R$8,FALSE),""),"")</f>
        <v/>
      </c>
      <c r="S157" s="6" t="str">
        <f>IF($C157&lt;&gt;"",IF(VLOOKUP($C157,'Booking Guest Information'!$B$21:$AD$170,S$8,FALSE)&lt;&gt;"",VLOOKUP($C157,'Booking Guest Information'!$B$21:$AD$170,S$8,FALSE),""),"")</f>
        <v/>
      </c>
      <c r="T157" s="6" t="str">
        <f>IF($C157&lt;&gt;"",IF(VLOOKUP($C157,'Booking Guest Information'!$B$21:$AD$170,T$8,FALSE)&lt;&gt;"",VLOOKUP($C157,'Booking Guest Information'!$B$21:$AD$170,T$8,FALSE),""),"")</f>
        <v/>
      </c>
      <c r="U157" s="6" t="str">
        <f>IF($C157&lt;&gt;"",IF(VLOOKUP($C157,'Booking Guest Information'!$B$21:$AD$170,U$8,FALSE)&lt;&gt;"",VLOOKUP($C157,'Booking Guest Information'!$B$21:$AD$170,U$8,FALSE),""),"")</f>
        <v/>
      </c>
      <c r="V157" s="6" t="str">
        <f>IF($C157&lt;&gt;"",IF(VLOOKUP($C157,'Booking Guest Information'!$B$21:$AD$170,V$8,FALSE)&lt;&gt;"",VLOOKUP($C157,'Booking Guest Information'!$B$21:$AD$170,V$8,FALSE),""),"")</f>
        <v/>
      </c>
      <c r="W157" s="6" t="str">
        <f>IF($C157&lt;&gt;"",IF(VLOOKUP($C157,'Booking Guest Information'!$B$21:$AD$170,W$8,FALSE)&lt;&gt;"",VLOOKUP($C157,'Booking Guest Information'!$B$21:$AD$170,W$8,FALSE),""),"")</f>
        <v/>
      </c>
      <c r="X157" s="6" t="str">
        <f>IF($C157&lt;&gt;"",IF(VLOOKUP($C157,'Booking Guest Information'!$B$21:$AD$170,X$8,FALSE)&lt;&gt;"",VLOOKUP($C157,'Booking Guest Information'!$B$21:$AD$170,X$8,FALSE),""),"")</f>
        <v/>
      </c>
      <c r="Y157" s="6" t="str">
        <f>IF($C157&lt;&gt;"",IF(VLOOKUP($C157,'Booking Guest Information'!$B$21:$AD$170,Y$8,FALSE)&lt;&gt;"",VLOOKUP($C157,'Booking Guest Information'!$B$21:$AD$170,Y$8,FALSE),""),"")</f>
        <v/>
      </c>
      <c r="Z157" s="6" t="str">
        <f>IF($C157&lt;&gt;"",IF(VLOOKUP($C157,'Booking Guest Information'!$B$21:$AD$170,Z$8,FALSE)&lt;&gt;"",VLOOKUP($C157,'Booking Guest Information'!$B$21:$AD$170,Z$8,FALSE),""),"")</f>
        <v/>
      </c>
      <c r="AA157" s="6" t="str">
        <f>IF($C157&lt;&gt;"",IF(VLOOKUP($C157,'Booking Guest Information'!$B$21:$AD$170,AA$8,FALSE)&lt;&gt;"",VLOOKUP($C157,'Booking Guest Information'!$B$21:$AD$170,AA$8,FALSE),""),"")</f>
        <v/>
      </c>
      <c r="AB157" s="6" t="str">
        <f>IF($C157&lt;&gt;"",IF(VLOOKUP($C157,'Booking Guest Information'!$B$21:$AD$170,AB$8,FALSE)&lt;&gt;"",VLOOKUP($C157,'Booking Guest Information'!$B$21:$AD$170,AB$8,FALSE),""),"")</f>
        <v/>
      </c>
    </row>
    <row r="158" spans="3:28" x14ac:dyDescent="0.3">
      <c r="C158" s="140" t="str">
        <f t="shared" si="4"/>
        <v/>
      </c>
      <c r="D158" s="6" t="str">
        <f>IF($C158&lt;&gt;"",IF(VLOOKUP($C158,'Booking Guest Information'!$B$21:$AD$170,D$8,FALSE)&lt;&gt;"",VLOOKUP($C158,'Booking Guest Information'!$B$21:$AD$170,D$8,FALSE),""),"")</f>
        <v/>
      </c>
      <c r="E158" s="6" t="str">
        <f>IF($C158&lt;&gt;"",IF(VLOOKUP($C158,'Booking Guest Information'!$B$21:$AD$170,E$8,FALSE)&lt;&gt;"",VLOOKUP($C158,'Booking Guest Information'!$B$21:$AD$170,E$8,FALSE),""),"")</f>
        <v/>
      </c>
      <c r="F158" s="6" t="str">
        <f>IF($C158&lt;&gt;"",IF(VLOOKUP($C158,'Booking Guest Information'!$B$21:$AD$170,F$8,FALSE)&lt;&gt;"",VLOOKUP($C158,'Booking Guest Information'!$B$21:$AD$170,F$8,FALSE),""),"")</f>
        <v/>
      </c>
      <c r="G158" s="81" t="str">
        <f>IF($C158&lt;&gt;"",IF(VLOOKUP($C158,'Booking Guest Information'!$B$21:$AD$170,G$8,FALSE)&lt;&gt;"",VLOOKUP($C158,'Booking Guest Information'!$B$21:$AD$170,G$8,FALSE),""),"")</f>
        <v/>
      </c>
      <c r="H158" s="6" t="str">
        <f>IF($C158&lt;&gt;"",IF(VLOOKUP($C158,'Booking Guest Information'!$B$21:$AD$170,H$8,FALSE)&lt;&gt;"",VLOOKUP($C158,'Booking Guest Information'!$B$21:$AD$170,H$8,FALSE),""),"")</f>
        <v/>
      </c>
      <c r="I158" s="6" t="str">
        <f>IF($C158&lt;&gt;"",IF(VLOOKUP($C158,'Booking Guest Information'!$B$21:$AD$170,I$8,FALSE)&lt;&gt;"",VLOOKUP($C158,'Booking Guest Information'!$B$21:$AD$170,I$8,FALSE),""),"")</f>
        <v/>
      </c>
      <c r="J158" s="6" t="str">
        <f>IF($C158&lt;&gt;"",IF(VLOOKUP($C158,'Booking Guest Information'!$B$21:$AD$170,J$8,FALSE)&lt;&gt;"",VLOOKUP($C158,'Booking Guest Information'!$B$21:$AD$170,J$8,FALSE),""),"")</f>
        <v/>
      </c>
      <c r="K158" s="81" t="str">
        <f>IF($C158&lt;&gt;"",IF(VLOOKUP($C158,'Booking Guest Information'!$B$21:$AD$170,K$8,FALSE)&lt;&gt;"",VLOOKUP($C158,'Booking Guest Information'!$B$21:$AD$170,K$8,FALSE),""),"")</f>
        <v/>
      </c>
      <c r="L158" s="8" t="str">
        <f>IF($C158&lt;&gt;"",IF(VLOOKUP($C158,'Booking Guest Information'!$B$21:$AD$170,L$8,FALSE)&lt;&gt;"",VLOOKUP($C158,'Booking Guest Information'!$B$21:$AD$170,L$8,FALSE),""),"")</f>
        <v/>
      </c>
      <c r="M158" s="81" t="str">
        <f>IF($C158&lt;&gt;"",IF(VLOOKUP($C158,'Booking Guest Information'!$B$21:$AD$170,M$8,FALSE)&lt;&gt;"",VLOOKUP($C158,'Booking Guest Information'!$B$21:$AD$170,M$8,FALSE),""),"")</f>
        <v/>
      </c>
      <c r="N158" s="6" t="str">
        <f>IF($C158&lt;&gt;"",IF(VLOOKUP($C158,'Booking Guest Information'!$B$21:$AD$170,N$8,FALSE)&lt;&gt;"",VLOOKUP($C158,'Booking Guest Information'!$B$21:$AD$170,N$8,FALSE),""),"")</f>
        <v/>
      </c>
      <c r="O158" s="6" t="str">
        <f>IF($C158&lt;&gt;"",IF(VLOOKUP($C158,'Booking Guest Information'!$B$21:$AD$170,O$8,FALSE)&lt;&gt;"",VLOOKUP($C158,'Booking Guest Information'!$B$21:$AD$170,O$8,FALSE),""),"")</f>
        <v/>
      </c>
      <c r="P158" s="6" t="str">
        <f>IF($C158&lt;&gt;"",IF(VLOOKUP($C158,'Booking Guest Information'!$B$21:$AD$170,P$8,FALSE)&lt;&gt;"",VLOOKUP($C158,'Booking Guest Information'!$B$21:$AD$170,P$8,FALSE),""),"")</f>
        <v/>
      </c>
      <c r="Q158" s="6" t="str">
        <f>IF($C158&lt;&gt;"",IF(VLOOKUP($C158,'Booking Guest Information'!$B$21:$AD$170,Q$8,FALSE)&lt;&gt;"",VLOOKUP($C158,'Booking Guest Information'!$B$21:$AD$170,Q$8,FALSE),""),"")</f>
        <v/>
      </c>
      <c r="R158" s="6" t="str">
        <f>IF($C158&lt;&gt;"",IF(VLOOKUP($C158,'Booking Guest Information'!$B$21:$AD$170,R$8,FALSE)&lt;&gt;"",VLOOKUP($C158,'Booking Guest Information'!$B$21:$AD$170,R$8,FALSE),""),"")</f>
        <v/>
      </c>
      <c r="S158" s="6" t="str">
        <f>IF($C158&lt;&gt;"",IF(VLOOKUP($C158,'Booking Guest Information'!$B$21:$AD$170,S$8,FALSE)&lt;&gt;"",VLOOKUP($C158,'Booking Guest Information'!$B$21:$AD$170,S$8,FALSE),""),"")</f>
        <v/>
      </c>
      <c r="T158" s="6" t="str">
        <f>IF($C158&lt;&gt;"",IF(VLOOKUP($C158,'Booking Guest Information'!$B$21:$AD$170,T$8,FALSE)&lt;&gt;"",VLOOKUP($C158,'Booking Guest Information'!$B$21:$AD$170,T$8,FALSE),""),"")</f>
        <v/>
      </c>
      <c r="U158" s="6" t="str">
        <f>IF($C158&lt;&gt;"",IF(VLOOKUP($C158,'Booking Guest Information'!$B$21:$AD$170,U$8,FALSE)&lt;&gt;"",VLOOKUP($C158,'Booking Guest Information'!$B$21:$AD$170,U$8,FALSE),""),"")</f>
        <v/>
      </c>
      <c r="V158" s="6" t="str">
        <f>IF($C158&lt;&gt;"",IF(VLOOKUP($C158,'Booking Guest Information'!$B$21:$AD$170,V$8,FALSE)&lt;&gt;"",VLOOKUP($C158,'Booking Guest Information'!$B$21:$AD$170,V$8,FALSE),""),"")</f>
        <v/>
      </c>
      <c r="W158" s="6" t="str">
        <f>IF($C158&lt;&gt;"",IF(VLOOKUP($C158,'Booking Guest Information'!$B$21:$AD$170,W$8,FALSE)&lt;&gt;"",VLOOKUP($C158,'Booking Guest Information'!$B$21:$AD$170,W$8,FALSE),""),"")</f>
        <v/>
      </c>
      <c r="X158" s="6" t="str">
        <f>IF($C158&lt;&gt;"",IF(VLOOKUP($C158,'Booking Guest Information'!$B$21:$AD$170,X$8,FALSE)&lt;&gt;"",VLOOKUP($C158,'Booking Guest Information'!$B$21:$AD$170,X$8,FALSE),""),"")</f>
        <v/>
      </c>
      <c r="Y158" s="6" t="str">
        <f>IF($C158&lt;&gt;"",IF(VLOOKUP($C158,'Booking Guest Information'!$B$21:$AD$170,Y$8,FALSE)&lt;&gt;"",VLOOKUP($C158,'Booking Guest Information'!$B$21:$AD$170,Y$8,FALSE),""),"")</f>
        <v/>
      </c>
      <c r="Z158" s="6" t="str">
        <f>IF($C158&lt;&gt;"",IF(VLOOKUP($C158,'Booking Guest Information'!$B$21:$AD$170,Z$8,FALSE)&lt;&gt;"",VLOOKUP($C158,'Booking Guest Information'!$B$21:$AD$170,Z$8,FALSE),""),"")</f>
        <v/>
      </c>
      <c r="AA158" s="6" t="str">
        <f>IF($C158&lt;&gt;"",IF(VLOOKUP($C158,'Booking Guest Information'!$B$21:$AD$170,AA$8,FALSE)&lt;&gt;"",VLOOKUP($C158,'Booking Guest Information'!$B$21:$AD$170,AA$8,FALSE),""),"")</f>
        <v/>
      </c>
      <c r="AB158" s="6" t="str">
        <f>IF($C158&lt;&gt;"",IF(VLOOKUP($C158,'Booking Guest Information'!$B$21:$AD$170,AB$8,FALSE)&lt;&gt;"",VLOOKUP($C158,'Booking Guest Information'!$B$21:$AD$170,AB$8,FALSE),""),"")</f>
        <v/>
      </c>
    </row>
    <row r="159" spans="3:28" x14ac:dyDescent="0.3">
      <c r="C159" s="140" t="str">
        <f t="shared" si="4"/>
        <v/>
      </c>
      <c r="D159" s="6" t="str">
        <f>IF($C159&lt;&gt;"",IF(VLOOKUP($C159,'Booking Guest Information'!$B$21:$AD$170,D$8,FALSE)&lt;&gt;"",VLOOKUP($C159,'Booking Guest Information'!$B$21:$AD$170,D$8,FALSE),""),"")</f>
        <v/>
      </c>
      <c r="E159" s="6" t="str">
        <f>IF($C159&lt;&gt;"",IF(VLOOKUP($C159,'Booking Guest Information'!$B$21:$AD$170,E$8,FALSE)&lt;&gt;"",VLOOKUP($C159,'Booking Guest Information'!$B$21:$AD$170,E$8,FALSE),""),"")</f>
        <v/>
      </c>
      <c r="F159" s="6" t="str">
        <f>IF($C159&lt;&gt;"",IF(VLOOKUP($C159,'Booking Guest Information'!$B$21:$AD$170,F$8,FALSE)&lt;&gt;"",VLOOKUP($C159,'Booking Guest Information'!$B$21:$AD$170,F$8,FALSE),""),"")</f>
        <v/>
      </c>
      <c r="G159" s="81" t="str">
        <f>IF($C159&lt;&gt;"",IF(VLOOKUP($C159,'Booking Guest Information'!$B$21:$AD$170,G$8,FALSE)&lt;&gt;"",VLOOKUP($C159,'Booking Guest Information'!$B$21:$AD$170,G$8,FALSE),""),"")</f>
        <v/>
      </c>
      <c r="H159" s="6" t="str">
        <f>IF($C159&lt;&gt;"",IF(VLOOKUP($C159,'Booking Guest Information'!$B$21:$AD$170,H$8,FALSE)&lt;&gt;"",VLOOKUP($C159,'Booking Guest Information'!$B$21:$AD$170,H$8,FALSE),""),"")</f>
        <v/>
      </c>
      <c r="I159" s="6" t="str">
        <f>IF($C159&lt;&gt;"",IF(VLOOKUP($C159,'Booking Guest Information'!$B$21:$AD$170,I$8,FALSE)&lt;&gt;"",VLOOKUP($C159,'Booking Guest Information'!$B$21:$AD$170,I$8,FALSE),""),"")</f>
        <v/>
      </c>
      <c r="J159" s="6" t="str">
        <f>IF($C159&lt;&gt;"",IF(VLOOKUP($C159,'Booking Guest Information'!$B$21:$AD$170,J$8,FALSE)&lt;&gt;"",VLOOKUP($C159,'Booking Guest Information'!$B$21:$AD$170,J$8,FALSE),""),"")</f>
        <v/>
      </c>
      <c r="K159" s="81" t="str">
        <f>IF($C159&lt;&gt;"",IF(VLOOKUP($C159,'Booking Guest Information'!$B$21:$AD$170,K$8,FALSE)&lt;&gt;"",VLOOKUP($C159,'Booking Guest Information'!$B$21:$AD$170,K$8,FALSE),""),"")</f>
        <v/>
      </c>
      <c r="L159" s="8" t="str">
        <f>IF($C159&lt;&gt;"",IF(VLOOKUP($C159,'Booking Guest Information'!$B$21:$AD$170,L$8,FALSE)&lt;&gt;"",VLOOKUP($C159,'Booking Guest Information'!$B$21:$AD$170,L$8,FALSE),""),"")</f>
        <v/>
      </c>
      <c r="M159" s="81" t="str">
        <f>IF($C159&lt;&gt;"",IF(VLOOKUP($C159,'Booking Guest Information'!$B$21:$AD$170,M$8,FALSE)&lt;&gt;"",VLOOKUP($C159,'Booking Guest Information'!$B$21:$AD$170,M$8,FALSE),""),"")</f>
        <v/>
      </c>
      <c r="N159" s="6" t="str">
        <f>IF($C159&lt;&gt;"",IF(VLOOKUP($C159,'Booking Guest Information'!$B$21:$AD$170,N$8,FALSE)&lt;&gt;"",VLOOKUP($C159,'Booking Guest Information'!$B$21:$AD$170,N$8,FALSE),""),"")</f>
        <v/>
      </c>
      <c r="O159" s="6" t="str">
        <f>IF($C159&lt;&gt;"",IF(VLOOKUP($C159,'Booking Guest Information'!$B$21:$AD$170,O$8,FALSE)&lt;&gt;"",VLOOKUP($C159,'Booking Guest Information'!$B$21:$AD$170,O$8,FALSE),""),"")</f>
        <v/>
      </c>
      <c r="P159" s="6" t="str">
        <f>IF($C159&lt;&gt;"",IF(VLOOKUP($C159,'Booking Guest Information'!$B$21:$AD$170,P$8,FALSE)&lt;&gt;"",VLOOKUP($C159,'Booking Guest Information'!$B$21:$AD$170,P$8,FALSE),""),"")</f>
        <v/>
      </c>
      <c r="Q159" s="6" t="str">
        <f>IF($C159&lt;&gt;"",IF(VLOOKUP($C159,'Booking Guest Information'!$B$21:$AD$170,Q$8,FALSE)&lt;&gt;"",VLOOKUP($C159,'Booking Guest Information'!$B$21:$AD$170,Q$8,FALSE),""),"")</f>
        <v/>
      </c>
      <c r="R159" s="6" t="str">
        <f>IF($C159&lt;&gt;"",IF(VLOOKUP($C159,'Booking Guest Information'!$B$21:$AD$170,R$8,FALSE)&lt;&gt;"",VLOOKUP($C159,'Booking Guest Information'!$B$21:$AD$170,R$8,FALSE),""),"")</f>
        <v/>
      </c>
      <c r="S159" s="6" t="str">
        <f>IF($C159&lt;&gt;"",IF(VLOOKUP($C159,'Booking Guest Information'!$B$21:$AD$170,S$8,FALSE)&lt;&gt;"",VLOOKUP($C159,'Booking Guest Information'!$B$21:$AD$170,S$8,FALSE),""),"")</f>
        <v/>
      </c>
      <c r="T159" s="6" t="str">
        <f>IF($C159&lt;&gt;"",IF(VLOOKUP($C159,'Booking Guest Information'!$B$21:$AD$170,T$8,FALSE)&lt;&gt;"",VLOOKUP($C159,'Booking Guest Information'!$B$21:$AD$170,T$8,FALSE),""),"")</f>
        <v/>
      </c>
      <c r="U159" s="6" t="str">
        <f>IF($C159&lt;&gt;"",IF(VLOOKUP($C159,'Booking Guest Information'!$B$21:$AD$170,U$8,FALSE)&lt;&gt;"",VLOOKUP($C159,'Booking Guest Information'!$B$21:$AD$170,U$8,FALSE),""),"")</f>
        <v/>
      </c>
      <c r="V159" s="6" t="str">
        <f>IF($C159&lt;&gt;"",IF(VLOOKUP($C159,'Booking Guest Information'!$B$21:$AD$170,V$8,FALSE)&lt;&gt;"",VLOOKUP($C159,'Booking Guest Information'!$B$21:$AD$170,V$8,FALSE),""),"")</f>
        <v/>
      </c>
      <c r="W159" s="6" t="str">
        <f>IF($C159&lt;&gt;"",IF(VLOOKUP($C159,'Booking Guest Information'!$B$21:$AD$170,W$8,FALSE)&lt;&gt;"",VLOOKUP($C159,'Booking Guest Information'!$B$21:$AD$170,W$8,FALSE),""),"")</f>
        <v/>
      </c>
      <c r="X159" s="6" t="str">
        <f>IF($C159&lt;&gt;"",IF(VLOOKUP($C159,'Booking Guest Information'!$B$21:$AD$170,X$8,FALSE)&lt;&gt;"",VLOOKUP($C159,'Booking Guest Information'!$B$21:$AD$170,X$8,FALSE),""),"")</f>
        <v/>
      </c>
      <c r="Y159" s="6" t="str">
        <f>IF($C159&lt;&gt;"",IF(VLOOKUP($C159,'Booking Guest Information'!$B$21:$AD$170,Y$8,FALSE)&lt;&gt;"",VLOOKUP($C159,'Booking Guest Information'!$B$21:$AD$170,Y$8,FALSE),""),"")</f>
        <v/>
      </c>
      <c r="Z159" s="6" t="str">
        <f>IF($C159&lt;&gt;"",IF(VLOOKUP($C159,'Booking Guest Information'!$B$21:$AD$170,Z$8,FALSE)&lt;&gt;"",VLOOKUP($C159,'Booking Guest Information'!$B$21:$AD$170,Z$8,FALSE),""),"")</f>
        <v/>
      </c>
      <c r="AA159" s="6" t="str">
        <f>IF($C159&lt;&gt;"",IF(VLOOKUP($C159,'Booking Guest Information'!$B$21:$AD$170,AA$8,FALSE)&lt;&gt;"",VLOOKUP($C159,'Booking Guest Information'!$B$21:$AD$170,AA$8,FALSE),""),"")</f>
        <v/>
      </c>
      <c r="AB159" s="6" t="str">
        <f>IF($C159&lt;&gt;"",IF(VLOOKUP($C159,'Booking Guest Information'!$B$21:$AD$170,AB$8,FALSE)&lt;&gt;"",VLOOKUP($C159,'Booking Guest Information'!$B$21:$AD$170,AB$8,FALSE),""),"")</f>
        <v/>
      </c>
    </row>
    <row r="160" spans="3:28" x14ac:dyDescent="0.3">
      <c r="C160" s="140" t="str">
        <f t="shared" si="4"/>
        <v/>
      </c>
      <c r="D160" s="6" t="str">
        <f>IF($C160&lt;&gt;"",IF(VLOOKUP($C160,'Booking Guest Information'!$B$21:$AD$170,D$8,FALSE)&lt;&gt;"",VLOOKUP($C160,'Booking Guest Information'!$B$21:$AD$170,D$8,FALSE),""),"")</f>
        <v/>
      </c>
      <c r="E160" s="6" t="str">
        <f>IF($C160&lt;&gt;"",IF(VLOOKUP($C160,'Booking Guest Information'!$B$21:$AD$170,E$8,FALSE)&lt;&gt;"",VLOOKUP($C160,'Booking Guest Information'!$B$21:$AD$170,E$8,FALSE),""),"")</f>
        <v/>
      </c>
      <c r="F160" s="6" t="str">
        <f>IF($C160&lt;&gt;"",IF(VLOOKUP($C160,'Booking Guest Information'!$B$21:$AD$170,F$8,FALSE)&lt;&gt;"",VLOOKUP($C160,'Booking Guest Information'!$B$21:$AD$170,F$8,FALSE),""),"")</f>
        <v/>
      </c>
      <c r="G160" s="81" t="str">
        <f>IF($C160&lt;&gt;"",IF(VLOOKUP($C160,'Booking Guest Information'!$B$21:$AD$170,G$8,FALSE)&lt;&gt;"",VLOOKUP($C160,'Booking Guest Information'!$B$21:$AD$170,G$8,FALSE),""),"")</f>
        <v/>
      </c>
      <c r="H160" s="6" t="str">
        <f>IF($C160&lt;&gt;"",IF(VLOOKUP($C160,'Booking Guest Information'!$B$21:$AD$170,H$8,FALSE)&lt;&gt;"",VLOOKUP($C160,'Booking Guest Information'!$B$21:$AD$170,H$8,FALSE),""),"")</f>
        <v/>
      </c>
      <c r="I160" s="6" t="str">
        <f>IF($C160&lt;&gt;"",IF(VLOOKUP($C160,'Booking Guest Information'!$B$21:$AD$170,I$8,FALSE)&lt;&gt;"",VLOOKUP($C160,'Booking Guest Information'!$B$21:$AD$170,I$8,FALSE),""),"")</f>
        <v/>
      </c>
      <c r="J160" s="6" t="str">
        <f>IF($C160&lt;&gt;"",IF(VLOOKUP($C160,'Booking Guest Information'!$B$21:$AD$170,J$8,FALSE)&lt;&gt;"",VLOOKUP($C160,'Booking Guest Information'!$B$21:$AD$170,J$8,FALSE),""),"")</f>
        <v/>
      </c>
      <c r="K160" s="81" t="str">
        <f>IF($C160&lt;&gt;"",IF(VLOOKUP($C160,'Booking Guest Information'!$B$21:$AD$170,K$8,FALSE)&lt;&gt;"",VLOOKUP($C160,'Booking Guest Information'!$B$21:$AD$170,K$8,FALSE),""),"")</f>
        <v/>
      </c>
      <c r="L160" s="8" t="str">
        <f>IF($C160&lt;&gt;"",IF(VLOOKUP($C160,'Booking Guest Information'!$B$21:$AD$170,L$8,FALSE)&lt;&gt;"",VLOOKUP($C160,'Booking Guest Information'!$B$21:$AD$170,L$8,FALSE),""),"")</f>
        <v/>
      </c>
      <c r="M160" s="81" t="str">
        <f>IF($C160&lt;&gt;"",IF(VLOOKUP($C160,'Booking Guest Information'!$B$21:$AD$170,M$8,FALSE)&lt;&gt;"",VLOOKUP($C160,'Booking Guest Information'!$B$21:$AD$170,M$8,FALSE),""),"")</f>
        <v/>
      </c>
      <c r="N160" s="6" t="str">
        <f>IF($C160&lt;&gt;"",IF(VLOOKUP($C160,'Booking Guest Information'!$B$21:$AD$170,N$8,FALSE)&lt;&gt;"",VLOOKUP($C160,'Booking Guest Information'!$B$21:$AD$170,N$8,FALSE),""),"")</f>
        <v/>
      </c>
      <c r="O160" s="6" t="str">
        <f>IF($C160&lt;&gt;"",IF(VLOOKUP($C160,'Booking Guest Information'!$B$21:$AD$170,O$8,FALSE)&lt;&gt;"",VLOOKUP($C160,'Booking Guest Information'!$B$21:$AD$170,O$8,FALSE),""),"")</f>
        <v/>
      </c>
      <c r="P160" s="6" t="str">
        <f>IF($C160&lt;&gt;"",IF(VLOOKUP($C160,'Booking Guest Information'!$B$21:$AD$170,P$8,FALSE)&lt;&gt;"",VLOOKUP($C160,'Booking Guest Information'!$B$21:$AD$170,P$8,FALSE),""),"")</f>
        <v/>
      </c>
      <c r="Q160" s="6" t="str">
        <f>IF($C160&lt;&gt;"",IF(VLOOKUP($C160,'Booking Guest Information'!$B$21:$AD$170,Q$8,FALSE)&lt;&gt;"",VLOOKUP($C160,'Booking Guest Information'!$B$21:$AD$170,Q$8,FALSE),""),"")</f>
        <v/>
      </c>
      <c r="R160" s="6" t="str">
        <f>IF($C160&lt;&gt;"",IF(VLOOKUP($C160,'Booking Guest Information'!$B$21:$AD$170,R$8,FALSE)&lt;&gt;"",VLOOKUP($C160,'Booking Guest Information'!$B$21:$AD$170,R$8,FALSE),""),"")</f>
        <v/>
      </c>
      <c r="S160" s="6" t="str">
        <f>IF($C160&lt;&gt;"",IF(VLOOKUP($C160,'Booking Guest Information'!$B$21:$AD$170,S$8,FALSE)&lt;&gt;"",VLOOKUP($C160,'Booking Guest Information'!$B$21:$AD$170,S$8,FALSE),""),"")</f>
        <v/>
      </c>
      <c r="T160" s="6" t="str">
        <f>IF($C160&lt;&gt;"",IF(VLOOKUP($C160,'Booking Guest Information'!$B$21:$AD$170,T$8,FALSE)&lt;&gt;"",VLOOKUP($C160,'Booking Guest Information'!$B$21:$AD$170,T$8,FALSE),""),"")</f>
        <v/>
      </c>
      <c r="U160" s="6" t="str">
        <f>IF($C160&lt;&gt;"",IF(VLOOKUP($C160,'Booking Guest Information'!$B$21:$AD$170,U$8,FALSE)&lt;&gt;"",VLOOKUP($C160,'Booking Guest Information'!$B$21:$AD$170,U$8,FALSE),""),"")</f>
        <v/>
      </c>
      <c r="V160" s="6" t="str">
        <f>IF($C160&lt;&gt;"",IF(VLOOKUP($C160,'Booking Guest Information'!$B$21:$AD$170,V$8,FALSE)&lt;&gt;"",VLOOKUP($C160,'Booking Guest Information'!$B$21:$AD$170,V$8,FALSE),""),"")</f>
        <v/>
      </c>
      <c r="W160" s="6" t="str">
        <f>IF($C160&lt;&gt;"",IF(VLOOKUP($C160,'Booking Guest Information'!$B$21:$AD$170,W$8,FALSE)&lt;&gt;"",VLOOKUP($C160,'Booking Guest Information'!$B$21:$AD$170,W$8,FALSE),""),"")</f>
        <v/>
      </c>
      <c r="X160" s="6" t="str">
        <f>IF($C160&lt;&gt;"",IF(VLOOKUP($C160,'Booking Guest Information'!$B$21:$AD$170,X$8,FALSE)&lt;&gt;"",VLOOKUP($C160,'Booking Guest Information'!$B$21:$AD$170,X$8,FALSE),""),"")</f>
        <v/>
      </c>
      <c r="Y160" s="6" t="str">
        <f>IF($C160&lt;&gt;"",IF(VLOOKUP($C160,'Booking Guest Information'!$B$21:$AD$170,Y$8,FALSE)&lt;&gt;"",VLOOKUP($C160,'Booking Guest Information'!$B$21:$AD$170,Y$8,FALSE),""),"")</f>
        <v/>
      </c>
      <c r="Z160" s="6" t="str">
        <f>IF($C160&lt;&gt;"",IF(VLOOKUP($C160,'Booking Guest Information'!$B$21:$AD$170,Z$8,FALSE)&lt;&gt;"",VLOOKUP($C160,'Booking Guest Information'!$B$21:$AD$170,Z$8,FALSE),""),"")</f>
        <v/>
      </c>
      <c r="AA160" s="6" t="str">
        <f>IF($C160&lt;&gt;"",IF(VLOOKUP($C160,'Booking Guest Information'!$B$21:$AD$170,AA$8,FALSE)&lt;&gt;"",VLOOKUP($C160,'Booking Guest Information'!$B$21:$AD$170,AA$8,FALSE),""),"")</f>
        <v/>
      </c>
      <c r="AB160" s="6" t="str">
        <f>IF($C160&lt;&gt;"",IF(VLOOKUP($C160,'Booking Guest Information'!$B$21:$AD$170,AB$8,FALSE)&lt;&gt;"",VLOOKUP($C160,'Booking Guest Information'!$B$21:$AD$170,AB$8,FALSE),""),"")</f>
        <v/>
      </c>
    </row>
    <row r="161" spans="2:32" x14ac:dyDescent="0.3">
      <c r="B161" t="s">
        <v>85</v>
      </c>
    </row>
    <row r="162" spans="2:32" x14ac:dyDescent="0.3">
      <c r="B162" s="115"/>
      <c r="C162" s="115"/>
      <c r="D162" s="115"/>
      <c r="E162" s="115"/>
      <c r="F162" s="115"/>
      <c r="G162" s="116"/>
      <c r="H162" s="115"/>
      <c r="I162" s="115"/>
      <c r="J162" s="115"/>
      <c r="K162" s="116"/>
      <c r="L162" s="117"/>
      <c r="M162" s="116"/>
      <c r="N162" s="115"/>
      <c r="O162" s="115"/>
      <c r="P162" s="115"/>
      <c r="Q162" s="115"/>
      <c r="R162" s="115"/>
      <c r="S162" s="115"/>
      <c r="T162" s="115"/>
      <c r="U162" s="115"/>
      <c r="V162" s="115"/>
      <c r="W162" s="115"/>
      <c r="X162" s="115"/>
      <c r="Y162" s="115"/>
      <c r="Z162" s="115"/>
      <c r="AA162" s="115"/>
      <c r="AB162" s="115"/>
      <c r="AC162" s="115"/>
      <c r="AD162" s="115"/>
      <c r="AE162" s="115"/>
      <c r="AF162" s="115"/>
    </row>
    <row r="163" spans="2:32" hidden="1" x14ac:dyDescent="0.3"/>
    <row r="164" spans="2:32" hidden="1" x14ac:dyDescent="0.3"/>
    <row r="165" spans="2:32" hidden="1" x14ac:dyDescent="0.3"/>
    <row r="166" spans="2:32" hidden="1" x14ac:dyDescent="0.3"/>
    <row r="167" spans="2:32" hidden="1" x14ac:dyDescent="0.3"/>
    <row r="168" spans="2:32" hidden="1" x14ac:dyDescent="0.3"/>
    <row r="169" spans="2:32" hidden="1" x14ac:dyDescent="0.3"/>
    <row r="170" spans="2:32" hidden="1" x14ac:dyDescent="0.3"/>
    <row r="171" spans="2:32" hidden="1" x14ac:dyDescent="0.3"/>
    <row r="172" spans="2:32" hidden="1" x14ac:dyDescent="0.3"/>
    <row r="173" spans="2:32" hidden="1" x14ac:dyDescent="0.3"/>
    <row r="174" spans="2:32" hidden="1" x14ac:dyDescent="0.3"/>
    <row r="175" spans="2:32" hidden="1" x14ac:dyDescent="0.3"/>
    <row r="176" spans="2:32"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row r="383" hidden="1" x14ac:dyDescent="0.3"/>
    <row r="384" hidden="1" x14ac:dyDescent="0.3"/>
    <row r="385" hidden="1" x14ac:dyDescent="0.3"/>
    <row r="386" hidden="1" x14ac:dyDescent="0.3"/>
    <row r="387" hidden="1" x14ac:dyDescent="0.3"/>
    <row r="388" hidden="1" x14ac:dyDescent="0.3"/>
    <row r="389" hidden="1" x14ac:dyDescent="0.3"/>
    <row r="390" hidden="1" x14ac:dyDescent="0.3"/>
    <row r="391" hidden="1" x14ac:dyDescent="0.3"/>
    <row r="392" hidden="1" x14ac:dyDescent="0.3"/>
    <row r="393" hidden="1" x14ac:dyDescent="0.3"/>
    <row r="394" hidden="1" x14ac:dyDescent="0.3"/>
    <row r="395" hidden="1" x14ac:dyDescent="0.3"/>
    <row r="396" hidden="1" x14ac:dyDescent="0.3"/>
    <row r="397" hidden="1" x14ac:dyDescent="0.3"/>
    <row r="398" hidden="1" x14ac:dyDescent="0.3"/>
    <row r="399" hidden="1" x14ac:dyDescent="0.3"/>
    <row r="400"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row r="506" hidden="1" x14ac:dyDescent="0.3"/>
    <row r="507" hidden="1" x14ac:dyDescent="0.3"/>
    <row r="508" hidden="1" x14ac:dyDescent="0.3"/>
    <row r="509" hidden="1" x14ac:dyDescent="0.3"/>
    <row r="510" hidden="1" x14ac:dyDescent="0.3"/>
    <row r="511" hidden="1" x14ac:dyDescent="0.3"/>
    <row r="512" hidden="1" x14ac:dyDescent="0.3"/>
    <row r="513" hidden="1" x14ac:dyDescent="0.3"/>
    <row r="514" hidden="1" x14ac:dyDescent="0.3"/>
    <row r="515" hidden="1" x14ac:dyDescent="0.3"/>
    <row r="516" hidden="1" x14ac:dyDescent="0.3"/>
    <row r="517" hidden="1" x14ac:dyDescent="0.3"/>
    <row r="518" hidden="1" x14ac:dyDescent="0.3"/>
    <row r="519" hidden="1" x14ac:dyDescent="0.3"/>
    <row r="520" hidden="1" x14ac:dyDescent="0.3"/>
    <row r="521" hidden="1" x14ac:dyDescent="0.3"/>
    <row r="522" hidden="1" x14ac:dyDescent="0.3"/>
    <row r="523" hidden="1" x14ac:dyDescent="0.3"/>
    <row r="524" hidden="1" x14ac:dyDescent="0.3"/>
    <row r="525" hidden="1" x14ac:dyDescent="0.3"/>
    <row r="526" hidden="1" x14ac:dyDescent="0.3"/>
    <row r="527" hidden="1" x14ac:dyDescent="0.3"/>
    <row r="528" hidden="1" x14ac:dyDescent="0.3"/>
    <row r="529" hidden="1" x14ac:dyDescent="0.3"/>
    <row r="530" hidden="1" x14ac:dyDescent="0.3"/>
    <row r="531" hidden="1" x14ac:dyDescent="0.3"/>
    <row r="532" hidden="1" x14ac:dyDescent="0.3"/>
    <row r="533" hidden="1" x14ac:dyDescent="0.3"/>
    <row r="534" hidden="1" x14ac:dyDescent="0.3"/>
    <row r="535" hidden="1" x14ac:dyDescent="0.3"/>
    <row r="536" hidden="1" x14ac:dyDescent="0.3"/>
    <row r="537" hidden="1" x14ac:dyDescent="0.3"/>
    <row r="538" hidden="1" x14ac:dyDescent="0.3"/>
    <row r="539" hidden="1" x14ac:dyDescent="0.3"/>
    <row r="540" hidden="1" x14ac:dyDescent="0.3"/>
    <row r="541" hidden="1" x14ac:dyDescent="0.3"/>
    <row r="542" hidden="1" x14ac:dyDescent="0.3"/>
    <row r="543" hidden="1" x14ac:dyDescent="0.3"/>
    <row r="544" hidden="1" x14ac:dyDescent="0.3"/>
    <row r="545" hidden="1" x14ac:dyDescent="0.3"/>
    <row r="546" hidden="1" x14ac:dyDescent="0.3"/>
    <row r="547" hidden="1" x14ac:dyDescent="0.3"/>
    <row r="548" hidden="1" x14ac:dyDescent="0.3"/>
    <row r="549" hidden="1" x14ac:dyDescent="0.3"/>
    <row r="550" hidden="1" x14ac:dyDescent="0.3"/>
    <row r="551" hidden="1" x14ac:dyDescent="0.3"/>
    <row r="552" hidden="1" x14ac:dyDescent="0.3"/>
    <row r="553" hidden="1" x14ac:dyDescent="0.3"/>
    <row r="554" hidden="1" x14ac:dyDescent="0.3"/>
    <row r="555" hidden="1" x14ac:dyDescent="0.3"/>
    <row r="556" hidden="1" x14ac:dyDescent="0.3"/>
    <row r="557" hidden="1" x14ac:dyDescent="0.3"/>
    <row r="558" hidden="1" x14ac:dyDescent="0.3"/>
    <row r="559" hidden="1" x14ac:dyDescent="0.3"/>
    <row r="560" hidden="1" x14ac:dyDescent="0.3"/>
    <row r="561" hidden="1" x14ac:dyDescent="0.3"/>
    <row r="562" hidden="1" x14ac:dyDescent="0.3"/>
    <row r="563" hidden="1" x14ac:dyDescent="0.3"/>
    <row r="564" hidden="1" x14ac:dyDescent="0.3"/>
    <row r="565" hidden="1" x14ac:dyDescent="0.3"/>
    <row r="566" hidden="1" x14ac:dyDescent="0.3"/>
    <row r="567" hidden="1" x14ac:dyDescent="0.3"/>
    <row r="568" hidden="1" x14ac:dyDescent="0.3"/>
    <row r="569" hidden="1" x14ac:dyDescent="0.3"/>
    <row r="570" hidden="1" x14ac:dyDescent="0.3"/>
    <row r="571" hidden="1" x14ac:dyDescent="0.3"/>
    <row r="572" hidden="1" x14ac:dyDescent="0.3"/>
    <row r="573" hidden="1" x14ac:dyDescent="0.3"/>
    <row r="574" hidden="1" x14ac:dyDescent="0.3"/>
    <row r="575" hidden="1" x14ac:dyDescent="0.3"/>
    <row r="576" hidden="1" x14ac:dyDescent="0.3"/>
    <row r="577" hidden="1" x14ac:dyDescent="0.3"/>
    <row r="578" hidden="1" x14ac:dyDescent="0.3"/>
    <row r="579" hidden="1" x14ac:dyDescent="0.3"/>
    <row r="580" hidden="1" x14ac:dyDescent="0.3"/>
    <row r="581" hidden="1" x14ac:dyDescent="0.3"/>
    <row r="582" hidden="1" x14ac:dyDescent="0.3"/>
    <row r="583" hidden="1" x14ac:dyDescent="0.3"/>
    <row r="584" hidden="1" x14ac:dyDescent="0.3"/>
    <row r="585" hidden="1" x14ac:dyDescent="0.3"/>
    <row r="586" hidden="1" x14ac:dyDescent="0.3"/>
    <row r="587" hidden="1" x14ac:dyDescent="0.3"/>
    <row r="588" hidden="1" x14ac:dyDescent="0.3"/>
    <row r="589" hidden="1" x14ac:dyDescent="0.3"/>
    <row r="590" hidden="1" x14ac:dyDescent="0.3"/>
    <row r="591" hidden="1" x14ac:dyDescent="0.3"/>
    <row r="592" hidden="1" x14ac:dyDescent="0.3"/>
    <row r="593" hidden="1" x14ac:dyDescent="0.3"/>
    <row r="594" hidden="1" x14ac:dyDescent="0.3"/>
    <row r="595" hidden="1" x14ac:dyDescent="0.3"/>
    <row r="596" hidden="1" x14ac:dyDescent="0.3"/>
    <row r="597" hidden="1" x14ac:dyDescent="0.3"/>
    <row r="598" hidden="1" x14ac:dyDescent="0.3"/>
    <row r="599" hidden="1" x14ac:dyDescent="0.3"/>
    <row r="600" hidden="1" x14ac:dyDescent="0.3"/>
    <row r="601" hidden="1" x14ac:dyDescent="0.3"/>
    <row r="602" hidden="1" x14ac:dyDescent="0.3"/>
    <row r="603" hidden="1" x14ac:dyDescent="0.3"/>
    <row r="604" hidden="1" x14ac:dyDescent="0.3"/>
    <row r="605" hidden="1" x14ac:dyDescent="0.3"/>
    <row r="606" hidden="1" x14ac:dyDescent="0.3"/>
    <row r="607" hidden="1" x14ac:dyDescent="0.3"/>
    <row r="608" hidden="1" x14ac:dyDescent="0.3"/>
    <row r="609" hidden="1" x14ac:dyDescent="0.3"/>
    <row r="610" hidden="1" x14ac:dyDescent="0.3"/>
    <row r="611" hidden="1" x14ac:dyDescent="0.3"/>
    <row r="612" hidden="1" x14ac:dyDescent="0.3"/>
    <row r="613" hidden="1" x14ac:dyDescent="0.3"/>
    <row r="614" hidden="1" x14ac:dyDescent="0.3"/>
    <row r="615" hidden="1" x14ac:dyDescent="0.3"/>
    <row r="616" hidden="1" x14ac:dyDescent="0.3"/>
    <row r="617" hidden="1" x14ac:dyDescent="0.3"/>
    <row r="618" hidden="1" x14ac:dyDescent="0.3"/>
    <row r="619" hidden="1" x14ac:dyDescent="0.3"/>
    <row r="620" hidden="1" x14ac:dyDescent="0.3"/>
    <row r="621" hidden="1" x14ac:dyDescent="0.3"/>
    <row r="622" hidden="1" x14ac:dyDescent="0.3"/>
    <row r="623" hidden="1" x14ac:dyDescent="0.3"/>
    <row r="624" hidden="1" x14ac:dyDescent="0.3"/>
    <row r="625" hidden="1" x14ac:dyDescent="0.3"/>
    <row r="626" hidden="1" x14ac:dyDescent="0.3"/>
    <row r="627" hidden="1" x14ac:dyDescent="0.3"/>
    <row r="628" hidden="1" x14ac:dyDescent="0.3"/>
    <row r="629" hidden="1" x14ac:dyDescent="0.3"/>
    <row r="630" hidden="1" x14ac:dyDescent="0.3"/>
    <row r="631" hidden="1" x14ac:dyDescent="0.3"/>
    <row r="632" hidden="1" x14ac:dyDescent="0.3"/>
    <row r="633" hidden="1" x14ac:dyDescent="0.3"/>
    <row r="634" hidden="1" x14ac:dyDescent="0.3"/>
    <row r="635" hidden="1" x14ac:dyDescent="0.3"/>
    <row r="636" hidden="1" x14ac:dyDescent="0.3"/>
    <row r="637" hidden="1" x14ac:dyDescent="0.3"/>
    <row r="638" hidden="1" x14ac:dyDescent="0.3"/>
    <row r="639" hidden="1" x14ac:dyDescent="0.3"/>
    <row r="640" hidden="1" x14ac:dyDescent="0.3"/>
    <row r="641" hidden="1" x14ac:dyDescent="0.3"/>
    <row r="642" hidden="1" x14ac:dyDescent="0.3"/>
    <row r="643" hidden="1" x14ac:dyDescent="0.3"/>
    <row r="644" hidden="1" x14ac:dyDescent="0.3"/>
    <row r="645" hidden="1" x14ac:dyDescent="0.3"/>
    <row r="646" hidden="1" x14ac:dyDescent="0.3"/>
    <row r="647" hidden="1" x14ac:dyDescent="0.3"/>
    <row r="648" hidden="1" x14ac:dyDescent="0.3"/>
    <row r="649" hidden="1" x14ac:dyDescent="0.3"/>
    <row r="650" hidden="1" x14ac:dyDescent="0.3"/>
    <row r="651" hidden="1" x14ac:dyDescent="0.3"/>
    <row r="652" hidden="1" x14ac:dyDescent="0.3"/>
    <row r="653" hidden="1" x14ac:dyDescent="0.3"/>
    <row r="654" hidden="1" x14ac:dyDescent="0.3"/>
    <row r="655" hidden="1" x14ac:dyDescent="0.3"/>
    <row r="656" hidden="1" x14ac:dyDescent="0.3"/>
    <row r="657" hidden="1" x14ac:dyDescent="0.3"/>
    <row r="658" hidden="1" x14ac:dyDescent="0.3"/>
    <row r="659" hidden="1" x14ac:dyDescent="0.3"/>
    <row r="660" hidden="1" x14ac:dyDescent="0.3"/>
    <row r="661" hidden="1" x14ac:dyDescent="0.3"/>
    <row r="662" hidden="1" x14ac:dyDescent="0.3"/>
    <row r="663" hidden="1" x14ac:dyDescent="0.3"/>
    <row r="664" hidden="1" x14ac:dyDescent="0.3"/>
    <row r="665" hidden="1" x14ac:dyDescent="0.3"/>
    <row r="666" hidden="1" x14ac:dyDescent="0.3"/>
    <row r="667" hidden="1" x14ac:dyDescent="0.3"/>
    <row r="668" hidden="1" x14ac:dyDescent="0.3"/>
    <row r="669" hidden="1" x14ac:dyDescent="0.3"/>
    <row r="670" hidden="1" x14ac:dyDescent="0.3"/>
    <row r="671" hidden="1" x14ac:dyDescent="0.3"/>
    <row r="672" hidden="1" x14ac:dyDescent="0.3"/>
    <row r="673" hidden="1" x14ac:dyDescent="0.3"/>
    <row r="674" hidden="1" x14ac:dyDescent="0.3"/>
    <row r="675" hidden="1" x14ac:dyDescent="0.3"/>
    <row r="676" hidden="1" x14ac:dyDescent="0.3"/>
    <row r="677" hidden="1" x14ac:dyDescent="0.3"/>
    <row r="678" hidden="1" x14ac:dyDescent="0.3"/>
    <row r="679" hidden="1" x14ac:dyDescent="0.3"/>
    <row r="680" hidden="1" x14ac:dyDescent="0.3"/>
    <row r="681" hidden="1" x14ac:dyDescent="0.3"/>
    <row r="682" hidden="1" x14ac:dyDescent="0.3"/>
    <row r="683" hidden="1" x14ac:dyDescent="0.3"/>
    <row r="684" hidden="1" x14ac:dyDescent="0.3"/>
    <row r="685" hidden="1" x14ac:dyDescent="0.3"/>
    <row r="686" hidden="1" x14ac:dyDescent="0.3"/>
    <row r="687" hidden="1" x14ac:dyDescent="0.3"/>
    <row r="688" hidden="1" x14ac:dyDescent="0.3"/>
    <row r="689" hidden="1" x14ac:dyDescent="0.3"/>
    <row r="690" hidden="1" x14ac:dyDescent="0.3"/>
    <row r="691" hidden="1" x14ac:dyDescent="0.3"/>
    <row r="692" hidden="1" x14ac:dyDescent="0.3"/>
    <row r="693" hidden="1" x14ac:dyDescent="0.3"/>
    <row r="694" hidden="1" x14ac:dyDescent="0.3"/>
    <row r="695" hidden="1" x14ac:dyDescent="0.3"/>
    <row r="696" hidden="1" x14ac:dyDescent="0.3"/>
    <row r="697" hidden="1" x14ac:dyDescent="0.3"/>
    <row r="698" hidden="1" x14ac:dyDescent="0.3"/>
    <row r="699" hidden="1" x14ac:dyDescent="0.3"/>
    <row r="700" hidden="1" x14ac:dyDescent="0.3"/>
    <row r="701" hidden="1" x14ac:dyDescent="0.3"/>
    <row r="702" hidden="1" x14ac:dyDescent="0.3"/>
    <row r="703" hidden="1" x14ac:dyDescent="0.3"/>
    <row r="704" hidden="1" x14ac:dyDescent="0.3"/>
    <row r="705" hidden="1" x14ac:dyDescent="0.3"/>
    <row r="706" hidden="1" x14ac:dyDescent="0.3"/>
    <row r="707" hidden="1" x14ac:dyDescent="0.3"/>
    <row r="708" hidden="1" x14ac:dyDescent="0.3"/>
    <row r="709" hidden="1" x14ac:dyDescent="0.3"/>
    <row r="710" hidden="1" x14ac:dyDescent="0.3"/>
    <row r="711" hidden="1" x14ac:dyDescent="0.3"/>
    <row r="712" hidden="1" x14ac:dyDescent="0.3"/>
    <row r="713" hidden="1" x14ac:dyDescent="0.3"/>
    <row r="714" hidden="1" x14ac:dyDescent="0.3"/>
    <row r="715" hidden="1" x14ac:dyDescent="0.3"/>
    <row r="716" hidden="1" x14ac:dyDescent="0.3"/>
    <row r="717" hidden="1" x14ac:dyDescent="0.3"/>
    <row r="718" hidden="1" x14ac:dyDescent="0.3"/>
    <row r="719" hidden="1" x14ac:dyDescent="0.3"/>
    <row r="720" hidden="1" x14ac:dyDescent="0.3"/>
    <row r="721" hidden="1" x14ac:dyDescent="0.3"/>
    <row r="722" hidden="1" x14ac:dyDescent="0.3"/>
    <row r="723" hidden="1" x14ac:dyDescent="0.3"/>
    <row r="724" hidden="1" x14ac:dyDescent="0.3"/>
    <row r="725" hidden="1" x14ac:dyDescent="0.3"/>
    <row r="726" hidden="1" x14ac:dyDescent="0.3"/>
    <row r="727" hidden="1" x14ac:dyDescent="0.3"/>
    <row r="728" hidden="1" x14ac:dyDescent="0.3"/>
    <row r="729" hidden="1" x14ac:dyDescent="0.3"/>
    <row r="730" hidden="1" x14ac:dyDescent="0.3"/>
    <row r="731" hidden="1" x14ac:dyDescent="0.3"/>
    <row r="732" hidden="1" x14ac:dyDescent="0.3"/>
    <row r="733" hidden="1" x14ac:dyDescent="0.3"/>
    <row r="734" hidden="1" x14ac:dyDescent="0.3"/>
    <row r="735" hidden="1" x14ac:dyDescent="0.3"/>
    <row r="736" hidden="1" x14ac:dyDescent="0.3"/>
    <row r="737" hidden="1" x14ac:dyDescent="0.3"/>
    <row r="738" hidden="1" x14ac:dyDescent="0.3"/>
    <row r="739" hidden="1" x14ac:dyDescent="0.3"/>
    <row r="740" hidden="1" x14ac:dyDescent="0.3"/>
    <row r="741" hidden="1" x14ac:dyDescent="0.3"/>
    <row r="742" hidden="1" x14ac:dyDescent="0.3"/>
    <row r="743" hidden="1" x14ac:dyDescent="0.3"/>
    <row r="744" hidden="1" x14ac:dyDescent="0.3"/>
    <row r="745" hidden="1" x14ac:dyDescent="0.3"/>
    <row r="746" hidden="1" x14ac:dyDescent="0.3"/>
    <row r="747" hidden="1" x14ac:dyDescent="0.3"/>
    <row r="748" hidden="1" x14ac:dyDescent="0.3"/>
    <row r="749" hidden="1" x14ac:dyDescent="0.3"/>
    <row r="750" hidden="1" x14ac:dyDescent="0.3"/>
    <row r="751" hidden="1" x14ac:dyDescent="0.3"/>
    <row r="752" hidden="1" x14ac:dyDescent="0.3"/>
    <row r="753" hidden="1" x14ac:dyDescent="0.3"/>
    <row r="754" hidden="1" x14ac:dyDescent="0.3"/>
    <row r="755" hidden="1" x14ac:dyDescent="0.3"/>
    <row r="756" hidden="1" x14ac:dyDescent="0.3"/>
    <row r="757" hidden="1" x14ac:dyDescent="0.3"/>
    <row r="758" hidden="1" x14ac:dyDescent="0.3"/>
    <row r="759" hidden="1" x14ac:dyDescent="0.3"/>
    <row r="760" hidden="1" x14ac:dyDescent="0.3"/>
    <row r="761" hidden="1" x14ac:dyDescent="0.3"/>
    <row r="762" hidden="1" x14ac:dyDescent="0.3"/>
    <row r="763" hidden="1" x14ac:dyDescent="0.3"/>
    <row r="764" hidden="1" x14ac:dyDescent="0.3"/>
    <row r="765" hidden="1" x14ac:dyDescent="0.3"/>
    <row r="766" hidden="1" x14ac:dyDescent="0.3"/>
    <row r="767" hidden="1" x14ac:dyDescent="0.3"/>
    <row r="768" hidden="1" x14ac:dyDescent="0.3"/>
    <row r="769" hidden="1" x14ac:dyDescent="0.3"/>
    <row r="770" hidden="1" x14ac:dyDescent="0.3"/>
    <row r="771" hidden="1" x14ac:dyDescent="0.3"/>
    <row r="772" hidden="1" x14ac:dyDescent="0.3"/>
    <row r="773" hidden="1" x14ac:dyDescent="0.3"/>
    <row r="774" hidden="1" x14ac:dyDescent="0.3"/>
    <row r="775" hidden="1" x14ac:dyDescent="0.3"/>
    <row r="776" hidden="1" x14ac:dyDescent="0.3"/>
    <row r="777" hidden="1" x14ac:dyDescent="0.3"/>
    <row r="778" hidden="1" x14ac:dyDescent="0.3"/>
    <row r="779" hidden="1" x14ac:dyDescent="0.3"/>
    <row r="780" hidden="1" x14ac:dyDescent="0.3"/>
    <row r="781" hidden="1" x14ac:dyDescent="0.3"/>
    <row r="782" hidden="1" x14ac:dyDescent="0.3"/>
    <row r="783" hidden="1" x14ac:dyDescent="0.3"/>
    <row r="784" hidden="1" x14ac:dyDescent="0.3"/>
    <row r="785" hidden="1" x14ac:dyDescent="0.3"/>
    <row r="786" hidden="1" x14ac:dyDescent="0.3"/>
    <row r="787" hidden="1" x14ac:dyDescent="0.3"/>
    <row r="788" hidden="1" x14ac:dyDescent="0.3"/>
    <row r="789" hidden="1" x14ac:dyDescent="0.3"/>
    <row r="790" hidden="1" x14ac:dyDescent="0.3"/>
    <row r="791" hidden="1" x14ac:dyDescent="0.3"/>
    <row r="792" hidden="1" x14ac:dyDescent="0.3"/>
    <row r="793" hidden="1" x14ac:dyDescent="0.3"/>
    <row r="794" hidden="1" x14ac:dyDescent="0.3"/>
    <row r="795" hidden="1" x14ac:dyDescent="0.3"/>
    <row r="796" hidden="1" x14ac:dyDescent="0.3"/>
    <row r="797" hidden="1" x14ac:dyDescent="0.3"/>
    <row r="798" hidden="1" x14ac:dyDescent="0.3"/>
    <row r="799" hidden="1" x14ac:dyDescent="0.3"/>
    <row r="800" hidden="1" x14ac:dyDescent="0.3"/>
    <row r="801" hidden="1" x14ac:dyDescent="0.3"/>
    <row r="802" hidden="1" x14ac:dyDescent="0.3"/>
    <row r="803" hidden="1" x14ac:dyDescent="0.3"/>
    <row r="804" hidden="1" x14ac:dyDescent="0.3"/>
    <row r="805" hidden="1" x14ac:dyDescent="0.3"/>
    <row r="806" hidden="1" x14ac:dyDescent="0.3"/>
    <row r="807" hidden="1" x14ac:dyDescent="0.3"/>
    <row r="808" hidden="1" x14ac:dyDescent="0.3"/>
    <row r="809" hidden="1" x14ac:dyDescent="0.3"/>
    <row r="810" hidden="1" x14ac:dyDescent="0.3"/>
    <row r="811" hidden="1" x14ac:dyDescent="0.3"/>
    <row r="812" hidden="1" x14ac:dyDescent="0.3"/>
    <row r="813" hidden="1" x14ac:dyDescent="0.3"/>
    <row r="814" hidden="1" x14ac:dyDescent="0.3"/>
    <row r="815" hidden="1" x14ac:dyDescent="0.3"/>
    <row r="816" hidden="1" x14ac:dyDescent="0.3"/>
    <row r="817" hidden="1" x14ac:dyDescent="0.3"/>
    <row r="818" hidden="1" x14ac:dyDescent="0.3"/>
    <row r="819" hidden="1" x14ac:dyDescent="0.3"/>
    <row r="820" hidden="1" x14ac:dyDescent="0.3"/>
    <row r="821" hidden="1" x14ac:dyDescent="0.3"/>
    <row r="822" hidden="1" x14ac:dyDescent="0.3"/>
    <row r="823" hidden="1" x14ac:dyDescent="0.3"/>
    <row r="824" hidden="1" x14ac:dyDescent="0.3"/>
    <row r="825" hidden="1" x14ac:dyDescent="0.3"/>
    <row r="826" hidden="1" x14ac:dyDescent="0.3"/>
    <row r="827" hidden="1" x14ac:dyDescent="0.3"/>
    <row r="828" hidden="1" x14ac:dyDescent="0.3"/>
    <row r="829" hidden="1" x14ac:dyDescent="0.3"/>
    <row r="830" hidden="1" x14ac:dyDescent="0.3"/>
    <row r="831" hidden="1" x14ac:dyDescent="0.3"/>
    <row r="832" hidden="1" x14ac:dyDescent="0.3"/>
    <row r="833" hidden="1" x14ac:dyDescent="0.3"/>
    <row r="834" hidden="1" x14ac:dyDescent="0.3"/>
    <row r="835" hidden="1" x14ac:dyDescent="0.3"/>
    <row r="836" hidden="1" x14ac:dyDescent="0.3"/>
    <row r="837" hidden="1" x14ac:dyDescent="0.3"/>
    <row r="838" hidden="1" x14ac:dyDescent="0.3"/>
    <row r="839" hidden="1" x14ac:dyDescent="0.3"/>
    <row r="840" hidden="1" x14ac:dyDescent="0.3"/>
    <row r="841" hidden="1" x14ac:dyDescent="0.3"/>
    <row r="842" hidden="1" x14ac:dyDescent="0.3"/>
    <row r="843" hidden="1" x14ac:dyDescent="0.3"/>
    <row r="844" hidden="1" x14ac:dyDescent="0.3"/>
    <row r="845" hidden="1" x14ac:dyDescent="0.3"/>
    <row r="846" hidden="1" x14ac:dyDescent="0.3"/>
    <row r="847" hidden="1" x14ac:dyDescent="0.3"/>
    <row r="848" hidden="1" x14ac:dyDescent="0.3"/>
    <row r="849" hidden="1" x14ac:dyDescent="0.3"/>
    <row r="850" hidden="1" x14ac:dyDescent="0.3"/>
    <row r="851" hidden="1" x14ac:dyDescent="0.3"/>
    <row r="852" hidden="1" x14ac:dyDescent="0.3"/>
    <row r="853" hidden="1" x14ac:dyDescent="0.3"/>
    <row r="854" hidden="1" x14ac:dyDescent="0.3"/>
    <row r="855" hidden="1" x14ac:dyDescent="0.3"/>
    <row r="856" hidden="1" x14ac:dyDescent="0.3"/>
    <row r="857" hidden="1" x14ac:dyDescent="0.3"/>
    <row r="858" hidden="1" x14ac:dyDescent="0.3"/>
    <row r="859" hidden="1" x14ac:dyDescent="0.3"/>
    <row r="860" hidden="1" x14ac:dyDescent="0.3"/>
    <row r="861" hidden="1" x14ac:dyDescent="0.3"/>
    <row r="862" hidden="1" x14ac:dyDescent="0.3"/>
    <row r="863" hidden="1" x14ac:dyDescent="0.3"/>
    <row r="864" hidden="1" x14ac:dyDescent="0.3"/>
    <row r="865" hidden="1" x14ac:dyDescent="0.3"/>
    <row r="866" hidden="1" x14ac:dyDescent="0.3"/>
    <row r="867" hidden="1" x14ac:dyDescent="0.3"/>
    <row r="868" hidden="1" x14ac:dyDescent="0.3"/>
    <row r="869" hidden="1" x14ac:dyDescent="0.3"/>
    <row r="870" hidden="1" x14ac:dyDescent="0.3"/>
    <row r="871" hidden="1" x14ac:dyDescent="0.3"/>
    <row r="872" hidden="1" x14ac:dyDescent="0.3"/>
    <row r="873" hidden="1" x14ac:dyDescent="0.3"/>
    <row r="874" hidden="1" x14ac:dyDescent="0.3"/>
    <row r="875" hidden="1" x14ac:dyDescent="0.3"/>
    <row r="876" hidden="1" x14ac:dyDescent="0.3"/>
    <row r="877" hidden="1" x14ac:dyDescent="0.3"/>
    <row r="878" hidden="1" x14ac:dyDescent="0.3"/>
    <row r="879" hidden="1" x14ac:dyDescent="0.3"/>
    <row r="880" hidden="1" x14ac:dyDescent="0.3"/>
    <row r="881" hidden="1" x14ac:dyDescent="0.3"/>
    <row r="882" hidden="1" x14ac:dyDescent="0.3"/>
    <row r="883" hidden="1" x14ac:dyDescent="0.3"/>
    <row r="884" hidden="1" x14ac:dyDescent="0.3"/>
    <row r="885" hidden="1" x14ac:dyDescent="0.3"/>
    <row r="886" hidden="1" x14ac:dyDescent="0.3"/>
    <row r="887" hidden="1" x14ac:dyDescent="0.3"/>
    <row r="888" hidden="1" x14ac:dyDescent="0.3"/>
    <row r="889" hidden="1" x14ac:dyDescent="0.3"/>
    <row r="890" hidden="1" x14ac:dyDescent="0.3"/>
    <row r="891" hidden="1" x14ac:dyDescent="0.3"/>
    <row r="892" hidden="1" x14ac:dyDescent="0.3"/>
    <row r="893" hidden="1" x14ac:dyDescent="0.3"/>
    <row r="894" hidden="1" x14ac:dyDescent="0.3"/>
    <row r="895" hidden="1" x14ac:dyDescent="0.3"/>
    <row r="896" hidden="1" x14ac:dyDescent="0.3"/>
    <row r="897" hidden="1" x14ac:dyDescent="0.3"/>
    <row r="898" hidden="1" x14ac:dyDescent="0.3"/>
    <row r="899" hidden="1" x14ac:dyDescent="0.3"/>
    <row r="900" hidden="1" x14ac:dyDescent="0.3"/>
    <row r="901" hidden="1" x14ac:dyDescent="0.3"/>
    <row r="902" hidden="1" x14ac:dyDescent="0.3"/>
    <row r="903" hidden="1" x14ac:dyDescent="0.3"/>
    <row r="904" hidden="1" x14ac:dyDescent="0.3"/>
    <row r="905" hidden="1" x14ac:dyDescent="0.3"/>
    <row r="906" hidden="1" x14ac:dyDescent="0.3"/>
    <row r="907" hidden="1" x14ac:dyDescent="0.3"/>
    <row r="908" hidden="1" x14ac:dyDescent="0.3"/>
    <row r="909" hidden="1" x14ac:dyDescent="0.3"/>
    <row r="910" hidden="1" x14ac:dyDescent="0.3"/>
    <row r="911" hidden="1" x14ac:dyDescent="0.3"/>
    <row r="912" hidden="1" x14ac:dyDescent="0.3"/>
    <row r="913" hidden="1" x14ac:dyDescent="0.3"/>
    <row r="914" hidden="1" x14ac:dyDescent="0.3"/>
    <row r="915" hidden="1" x14ac:dyDescent="0.3"/>
    <row r="916" hidden="1" x14ac:dyDescent="0.3"/>
    <row r="917" hidden="1" x14ac:dyDescent="0.3"/>
    <row r="918" hidden="1" x14ac:dyDescent="0.3"/>
    <row r="919" hidden="1" x14ac:dyDescent="0.3"/>
    <row r="920" hidden="1" x14ac:dyDescent="0.3"/>
    <row r="921" hidden="1" x14ac:dyDescent="0.3"/>
    <row r="922" hidden="1" x14ac:dyDescent="0.3"/>
    <row r="923" hidden="1" x14ac:dyDescent="0.3"/>
    <row r="924" hidden="1" x14ac:dyDescent="0.3"/>
    <row r="925" hidden="1" x14ac:dyDescent="0.3"/>
    <row r="926" hidden="1" x14ac:dyDescent="0.3"/>
    <row r="927" hidden="1" x14ac:dyDescent="0.3"/>
    <row r="928" hidden="1" x14ac:dyDescent="0.3"/>
    <row r="929" hidden="1" x14ac:dyDescent="0.3"/>
    <row r="930" hidden="1" x14ac:dyDescent="0.3"/>
    <row r="931" hidden="1" x14ac:dyDescent="0.3"/>
    <row r="932" hidden="1" x14ac:dyDescent="0.3"/>
    <row r="933" hidden="1" x14ac:dyDescent="0.3"/>
    <row r="934" hidden="1" x14ac:dyDescent="0.3"/>
    <row r="935" hidden="1" x14ac:dyDescent="0.3"/>
    <row r="936" hidden="1" x14ac:dyDescent="0.3"/>
    <row r="937" hidden="1" x14ac:dyDescent="0.3"/>
    <row r="938" hidden="1" x14ac:dyDescent="0.3"/>
    <row r="939" hidden="1" x14ac:dyDescent="0.3"/>
    <row r="940" hidden="1" x14ac:dyDescent="0.3"/>
    <row r="941" hidden="1" x14ac:dyDescent="0.3"/>
    <row r="942" hidden="1" x14ac:dyDescent="0.3"/>
    <row r="943" hidden="1" x14ac:dyDescent="0.3"/>
    <row r="944" hidden="1" x14ac:dyDescent="0.3"/>
    <row r="945" hidden="1" x14ac:dyDescent="0.3"/>
    <row r="946" hidden="1" x14ac:dyDescent="0.3"/>
    <row r="947" hidden="1" x14ac:dyDescent="0.3"/>
    <row r="948" hidden="1" x14ac:dyDescent="0.3"/>
    <row r="949" hidden="1" x14ac:dyDescent="0.3"/>
    <row r="950" hidden="1" x14ac:dyDescent="0.3"/>
    <row r="951" hidden="1" x14ac:dyDescent="0.3"/>
    <row r="952" hidden="1" x14ac:dyDescent="0.3"/>
    <row r="953" hidden="1" x14ac:dyDescent="0.3"/>
    <row r="954" hidden="1" x14ac:dyDescent="0.3"/>
    <row r="955" hidden="1" x14ac:dyDescent="0.3"/>
    <row r="956" hidden="1" x14ac:dyDescent="0.3"/>
    <row r="957" hidden="1" x14ac:dyDescent="0.3"/>
    <row r="958" hidden="1" x14ac:dyDescent="0.3"/>
    <row r="959" hidden="1" x14ac:dyDescent="0.3"/>
    <row r="960" hidden="1" x14ac:dyDescent="0.3"/>
    <row r="961" hidden="1" x14ac:dyDescent="0.3"/>
    <row r="962" hidden="1" x14ac:dyDescent="0.3"/>
    <row r="963" hidden="1" x14ac:dyDescent="0.3"/>
    <row r="964" hidden="1" x14ac:dyDescent="0.3"/>
    <row r="965" hidden="1" x14ac:dyDescent="0.3"/>
    <row r="966" hidden="1" x14ac:dyDescent="0.3"/>
    <row r="967" hidden="1" x14ac:dyDescent="0.3"/>
    <row r="968" hidden="1" x14ac:dyDescent="0.3"/>
    <row r="969" hidden="1" x14ac:dyDescent="0.3"/>
    <row r="970" hidden="1" x14ac:dyDescent="0.3"/>
    <row r="971" hidden="1" x14ac:dyDescent="0.3"/>
    <row r="972" hidden="1" x14ac:dyDescent="0.3"/>
    <row r="973" hidden="1" x14ac:dyDescent="0.3"/>
    <row r="974" hidden="1" x14ac:dyDescent="0.3"/>
    <row r="975" hidden="1" x14ac:dyDescent="0.3"/>
    <row r="976" hidden="1" x14ac:dyDescent="0.3"/>
    <row r="977" hidden="1" x14ac:dyDescent="0.3"/>
    <row r="978" hidden="1" x14ac:dyDescent="0.3"/>
    <row r="979" hidden="1" x14ac:dyDescent="0.3"/>
    <row r="980" hidden="1" x14ac:dyDescent="0.3"/>
    <row r="981" hidden="1" x14ac:dyDescent="0.3"/>
    <row r="982" hidden="1" x14ac:dyDescent="0.3"/>
    <row r="983" hidden="1" x14ac:dyDescent="0.3"/>
    <row r="984" hidden="1" x14ac:dyDescent="0.3"/>
    <row r="985" hidden="1" x14ac:dyDescent="0.3"/>
    <row r="986" hidden="1" x14ac:dyDescent="0.3"/>
    <row r="987" hidden="1" x14ac:dyDescent="0.3"/>
    <row r="988" hidden="1" x14ac:dyDescent="0.3"/>
    <row r="989" hidden="1" x14ac:dyDescent="0.3"/>
    <row r="990" hidden="1" x14ac:dyDescent="0.3"/>
    <row r="991" hidden="1" x14ac:dyDescent="0.3"/>
    <row r="992" hidden="1" x14ac:dyDescent="0.3"/>
    <row r="993" hidden="1" x14ac:dyDescent="0.3"/>
    <row r="994" hidden="1" x14ac:dyDescent="0.3"/>
    <row r="995" hidden="1" x14ac:dyDescent="0.3"/>
    <row r="996" hidden="1" x14ac:dyDescent="0.3"/>
    <row r="997" hidden="1" x14ac:dyDescent="0.3"/>
    <row r="998" hidden="1" x14ac:dyDescent="0.3"/>
    <row r="999" hidden="1" x14ac:dyDescent="0.3"/>
    <row r="1000" hidden="1" x14ac:dyDescent="0.3"/>
    <row r="1001" hidden="1" x14ac:dyDescent="0.3"/>
    <row r="1002" hidden="1" x14ac:dyDescent="0.3"/>
    <row r="1003" hidden="1" x14ac:dyDescent="0.3"/>
    <row r="1004" hidden="1" x14ac:dyDescent="0.3"/>
    <row r="1005" hidden="1" x14ac:dyDescent="0.3"/>
    <row r="1006" hidden="1" x14ac:dyDescent="0.3"/>
    <row r="1007" hidden="1" x14ac:dyDescent="0.3"/>
    <row r="1008" hidden="1" x14ac:dyDescent="0.3"/>
    <row r="1009" hidden="1" x14ac:dyDescent="0.3"/>
    <row r="1010" hidden="1" x14ac:dyDescent="0.3"/>
    <row r="1011" hidden="1" x14ac:dyDescent="0.3"/>
    <row r="1012" hidden="1" x14ac:dyDescent="0.3"/>
  </sheetData>
  <sheetProtection password="CE6F" sheet="1" objects="1" scenarios="1"/>
  <mergeCells count="14">
    <mergeCell ref="I9:J9"/>
    <mergeCell ref="C9:C10"/>
    <mergeCell ref="D9:D10"/>
    <mergeCell ref="E9:F9"/>
    <mergeCell ref="G9:G10"/>
    <mergeCell ref="H9:H10"/>
    <mergeCell ref="Z9:AA9"/>
    <mergeCell ref="AB9:AB10"/>
    <mergeCell ref="K9:K10"/>
    <mergeCell ref="L9:M9"/>
    <mergeCell ref="N9:P9"/>
    <mergeCell ref="Q9:S9"/>
    <mergeCell ref="T9:T10"/>
    <mergeCell ref="W9:Y9"/>
  </mergeCells>
  <dataValidations count="1">
    <dataValidation type="list" allowBlank="1" showInputMessage="1" showErrorMessage="1" sqref="G6">
      <formula1>MonthList</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8"/>
  <sheetViews>
    <sheetView showGridLines="0" workbookViewId="0">
      <selection activeCell="C5" sqref="C5"/>
    </sheetView>
  </sheetViews>
  <sheetFormatPr defaultRowHeight="14.4" zeroHeight="1" x14ac:dyDescent="0.3"/>
  <cols>
    <col min="1" max="1" width="4.77734375" customWidth="1"/>
    <col min="2" max="2" width="3.44140625" bestFit="1" customWidth="1"/>
    <col min="3" max="3" width="17.77734375" customWidth="1"/>
    <col min="4" max="4" width="15.6640625" style="1" bestFit="1" customWidth="1"/>
    <col min="5" max="7" width="15.6640625" style="1" customWidth="1"/>
    <col min="8" max="8" width="61.77734375" customWidth="1"/>
    <col min="9" max="9" width="4.33203125" customWidth="1"/>
    <col min="10" max="10" width="4" bestFit="1" customWidth="1"/>
    <col min="11" max="11" width="14.5546875" bestFit="1" customWidth="1"/>
    <col min="12" max="12" width="14.21875" style="1" customWidth="1"/>
    <col min="13" max="13" width="18.6640625" customWidth="1"/>
  </cols>
  <sheetData>
    <row r="1" spans="1:38" s="2" customFormat="1"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spans="1:38" s="2" customFormat="1" ht="30" customHeight="1" x14ac:dyDescent="0.3">
      <c r="A2" s="4"/>
      <c r="B2" s="4"/>
      <c r="C2" s="50"/>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s="4" customFormat="1" ht="30" customHeight="1" x14ac:dyDescent="0.3"/>
    <row r="4" spans="1:38" x14ac:dyDescent="0.3"/>
    <row r="5" spans="1:38" s="9" customFormat="1" ht="17.399999999999999" customHeight="1" x14ac:dyDescent="0.3">
      <c r="B5" s="26" t="s">
        <v>3</v>
      </c>
      <c r="C5" s="26" t="s">
        <v>32</v>
      </c>
      <c r="D5" s="25" t="s">
        <v>35</v>
      </c>
      <c r="E5" s="157" t="s">
        <v>90</v>
      </c>
      <c r="F5" s="161"/>
      <c r="G5" s="158"/>
      <c r="H5" s="26" t="s">
        <v>40</v>
      </c>
      <c r="L5" s="2"/>
    </row>
    <row r="6" spans="1:38" x14ac:dyDescent="0.3">
      <c r="A6" s="19">
        <f>COUNTA(C7:C11)</f>
        <v>5</v>
      </c>
      <c r="B6" s="22"/>
      <c r="C6" s="22"/>
      <c r="D6" s="23"/>
      <c r="E6" s="23" t="s">
        <v>93</v>
      </c>
      <c r="F6" s="23" t="s">
        <v>91</v>
      </c>
      <c r="G6" s="23" t="s">
        <v>92</v>
      </c>
      <c r="H6" s="22"/>
      <c r="J6" s="22" t="s">
        <v>3</v>
      </c>
      <c r="K6" s="22" t="s">
        <v>32</v>
      </c>
      <c r="L6" s="23" t="s">
        <v>33</v>
      </c>
      <c r="M6" s="22" t="s">
        <v>14</v>
      </c>
    </row>
    <row r="7" spans="1:38" x14ac:dyDescent="0.3">
      <c r="A7" s="19">
        <f>COUNTA(L7:L21)</f>
        <v>15</v>
      </c>
      <c r="B7" s="6">
        <v>1</v>
      </c>
      <c r="C7" s="152" t="s">
        <v>51</v>
      </c>
      <c r="D7" s="153">
        <v>5</v>
      </c>
      <c r="E7" s="153">
        <v>100</v>
      </c>
      <c r="F7" s="153">
        <v>150</v>
      </c>
      <c r="G7" s="153">
        <v>300</v>
      </c>
      <c r="H7" s="152" t="s">
        <v>60</v>
      </c>
      <c r="J7" s="6">
        <v>1</v>
      </c>
      <c r="K7" s="152" t="s">
        <v>51</v>
      </c>
      <c r="L7" s="153">
        <v>201</v>
      </c>
      <c r="M7" s="152" t="s">
        <v>79</v>
      </c>
    </row>
    <row r="8" spans="1:38" x14ac:dyDescent="0.3">
      <c r="B8" s="6">
        <v>2</v>
      </c>
      <c r="C8" s="152" t="s">
        <v>52</v>
      </c>
      <c r="D8" s="153">
        <v>4</v>
      </c>
      <c r="E8" s="153">
        <v>120</v>
      </c>
      <c r="F8" s="153">
        <f>E8*1.5</f>
        <v>180</v>
      </c>
      <c r="G8" s="153">
        <f>E8*3</f>
        <v>360</v>
      </c>
      <c r="H8" s="152" t="s">
        <v>58</v>
      </c>
      <c r="J8" s="6">
        <v>2</v>
      </c>
      <c r="K8" s="152" t="s">
        <v>51</v>
      </c>
      <c r="L8" s="153">
        <v>202</v>
      </c>
      <c r="M8" s="152" t="s">
        <v>79</v>
      </c>
    </row>
    <row r="9" spans="1:38" x14ac:dyDescent="0.3">
      <c r="B9" s="6">
        <v>3</v>
      </c>
      <c r="C9" s="152" t="s">
        <v>53</v>
      </c>
      <c r="D9" s="153">
        <v>3</v>
      </c>
      <c r="E9" s="153">
        <v>120</v>
      </c>
      <c r="F9" s="153">
        <f t="shared" ref="F9:F11" si="0">E9*1.5</f>
        <v>180</v>
      </c>
      <c r="G9" s="153">
        <f t="shared" ref="G9:G11" si="1">E9*3</f>
        <v>360</v>
      </c>
      <c r="H9" s="152" t="s">
        <v>61</v>
      </c>
      <c r="J9" s="6">
        <v>3</v>
      </c>
      <c r="K9" s="152" t="s">
        <v>51</v>
      </c>
      <c r="L9" s="153">
        <v>203</v>
      </c>
      <c r="M9" s="152" t="s">
        <v>79</v>
      </c>
    </row>
    <row r="10" spans="1:38" x14ac:dyDescent="0.3">
      <c r="B10" s="6">
        <v>4</v>
      </c>
      <c r="C10" s="152" t="s">
        <v>54</v>
      </c>
      <c r="D10" s="153">
        <v>2</v>
      </c>
      <c r="E10" s="153">
        <v>140</v>
      </c>
      <c r="F10" s="153">
        <f t="shared" si="0"/>
        <v>210</v>
      </c>
      <c r="G10" s="153">
        <f t="shared" si="1"/>
        <v>420</v>
      </c>
      <c r="H10" s="152" t="s">
        <v>59</v>
      </c>
      <c r="J10" s="6">
        <v>4</v>
      </c>
      <c r="K10" s="152" t="s">
        <v>51</v>
      </c>
      <c r="L10" s="153">
        <v>204</v>
      </c>
      <c r="M10" s="152"/>
    </row>
    <row r="11" spans="1:38" ht="15" thickBot="1" x14ac:dyDescent="0.35">
      <c r="B11" s="6">
        <v>5</v>
      </c>
      <c r="C11" s="152" t="s">
        <v>34</v>
      </c>
      <c r="D11" s="153">
        <v>1</v>
      </c>
      <c r="E11" s="153">
        <v>160</v>
      </c>
      <c r="F11" s="153">
        <f t="shared" si="0"/>
        <v>240</v>
      </c>
      <c r="G11" s="153">
        <f t="shared" si="1"/>
        <v>480</v>
      </c>
      <c r="H11" s="152" t="s">
        <v>62</v>
      </c>
      <c r="J11" s="6">
        <v>5</v>
      </c>
      <c r="K11" s="152" t="s">
        <v>51</v>
      </c>
      <c r="L11" s="153">
        <v>205</v>
      </c>
      <c r="M11" s="152"/>
    </row>
    <row r="12" spans="1:38" ht="15" thickBot="1" x14ac:dyDescent="0.35">
      <c r="C12" s="20" t="s">
        <v>48</v>
      </c>
      <c r="D12" s="21">
        <f>IF(SUM(D7:D11)&lt;&gt;Setup!D8,"Check # of rooms",SUM(D7:D11))</f>
        <v>15</v>
      </c>
      <c r="E12" s="67"/>
      <c r="F12" s="67"/>
      <c r="G12" s="67"/>
      <c r="J12" s="6">
        <v>6</v>
      </c>
      <c r="K12" s="152" t="s">
        <v>52</v>
      </c>
      <c r="L12" s="153">
        <v>206</v>
      </c>
      <c r="M12" s="152"/>
    </row>
    <row r="13" spans="1:38" x14ac:dyDescent="0.3">
      <c r="J13" s="6">
        <v>7</v>
      </c>
      <c r="K13" s="152" t="s">
        <v>52</v>
      </c>
      <c r="L13" s="153">
        <v>207</v>
      </c>
      <c r="M13" s="152"/>
    </row>
    <row r="14" spans="1:38" x14ac:dyDescent="0.3">
      <c r="J14" s="6">
        <v>8</v>
      </c>
      <c r="K14" s="152" t="s">
        <v>52</v>
      </c>
      <c r="L14" s="153">
        <v>208</v>
      </c>
      <c r="M14" s="152"/>
    </row>
    <row r="15" spans="1:38" x14ac:dyDescent="0.3">
      <c r="J15" s="6">
        <v>9</v>
      </c>
      <c r="K15" s="152" t="s">
        <v>52</v>
      </c>
      <c r="L15" s="153">
        <v>209</v>
      </c>
      <c r="M15" s="152"/>
    </row>
    <row r="16" spans="1:38" x14ac:dyDescent="0.3">
      <c r="J16" s="6">
        <v>10</v>
      </c>
      <c r="K16" s="152" t="s">
        <v>53</v>
      </c>
      <c r="L16" s="153">
        <v>210</v>
      </c>
      <c r="M16" s="152"/>
    </row>
    <row r="17" spans="1:20" x14ac:dyDescent="0.3">
      <c r="J17" s="6">
        <v>11</v>
      </c>
      <c r="K17" s="152" t="s">
        <v>53</v>
      </c>
      <c r="L17" s="153">
        <v>211</v>
      </c>
      <c r="M17" s="152"/>
    </row>
    <row r="18" spans="1:20" x14ac:dyDescent="0.3">
      <c r="J18" s="6">
        <v>12</v>
      </c>
      <c r="K18" s="152" t="s">
        <v>53</v>
      </c>
      <c r="L18" s="153">
        <v>212</v>
      </c>
      <c r="M18" s="152"/>
    </row>
    <row r="19" spans="1:20" x14ac:dyDescent="0.3">
      <c r="J19" s="6">
        <v>13</v>
      </c>
      <c r="K19" s="152" t="s">
        <v>54</v>
      </c>
      <c r="L19" s="153">
        <v>213</v>
      </c>
      <c r="M19" s="152"/>
    </row>
    <row r="20" spans="1:20" x14ac:dyDescent="0.3">
      <c r="J20" s="6">
        <v>14</v>
      </c>
      <c r="K20" s="152" t="s">
        <v>54</v>
      </c>
      <c r="L20" s="153">
        <v>214</v>
      </c>
      <c r="M20" s="152"/>
    </row>
    <row r="21" spans="1:20" x14ac:dyDescent="0.3">
      <c r="J21" s="6">
        <v>15</v>
      </c>
      <c r="K21" s="152" t="s">
        <v>34</v>
      </c>
      <c r="L21" s="153">
        <v>215</v>
      </c>
      <c r="M21" s="152"/>
    </row>
    <row r="22" spans="1:20" x14ac:dyDescent="0.3">
      <c r="B22" t="s">
        <v>85</v>
      </c>
    </row>
    <row r="23" spans="1:20" x14ac:dyDescent="0.3">
      <c r="A23" s="13"/>
      <c r="B23" s="13"/>
      <c r="C23" s="13"/>
      <c r="D23" s="13"/>
      <c r="E23" s="13"/>
      <c r="F23" s="13"/>
      <c r="G23" s="13"/>
      <c r="H23" s="13"/>
      <c r="I23" s="13"/>
      <c r="J23" s="13"/>
      <c r="K23" s="13"/>
      <c r="L23" s="14"/>
      <c r="M23" s="13"/>
      <c r="N23" s="13"/>
      <c r="O23" s="13"/>
      <c r="P23" s="13"/>
      <c r="Q23" s="13"/>
      <c r="R23" s="13"/>
      <c r="S23" s="13"/>
      <c r="T23" s="13"/>
    </row>
    <row r="24" spans="1:20" hidden="1" x14ac:dyDescent="0.3"/>
    <row r="25" spans="1:20" hidden="1" x14ac:dyDescent="0.3"/>
    <row r="26" spans="1:20" hidden="1" x14ac:dyDescent="0.3"/>
    <row r="27" spans="1:20" hidden="1" x14ac:dyDescent="0.3"/>
    <row r="28" spans="1:20" hidden="1" x14ac:dyDescent="0.3"/>
    <row r="29" spans="1:20" hidden="1" x14ac:dyDescent="0.3"/>
    <row r="30" spans="1:20" hidden="1" x14ac:dyDescent="0.3"/>
    <row r="31" spans="1:20" hidden="1" x14ac:dyDescent="0.3"/>
    <row r="32" spans="1:20" hidden="1" x14ac:dyDescent="0.3"/>
    <row r="33" hidden="1" x14ac:dyDescent="0.3"/>
    <row r="34" hidden="1" x14ac:dyDescent="0.3"/>
    <row r="35" hidden="1" x14ac:dyDescent="0.3"/>
    <row r="36" hidden="1" x14ac:dyDescent="0.3"/>
    <row r="37" hidden="1" x14ac:dyDescent="0.3"/>
    <row r="38" hidden="1" x14ac:dyDescent="0.3"/>
    <row r="39" hidden="1" x14ac:dyDescent="0.3"/>
    <row r="40" hidden="1" x14ac:dyDescent="0.3"/>
    <row r="41" hidden="1" x14ac:dyDescent="0.3"/>
    <row r="42" hidden="1" x14ac:dyDescent="0.3"/>
    <row r="43" hidden="1" x14ac:dyDescent="0.3"/>
    <row r="44" hidden="1" x14ac:dyDescent="0.3"/>
    <row r="45" hidden="1" x14ac:dyDescent="0.3"/>
    <row r="46" hidden="1" x14ac:dyDescent="0.3"/>
    <row r="47" hidden="1" x14ac:dyDescent="0.3"/>
    <row r="48"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sheetData>
  <sheetProtection password="CE6F" sheet="1" objects="1" scenarios="1" formatCells="0" formatColumns="0" formatRows="0"/>
  <mergeCells count="1">
    <mergeCell ref="E5:G5"/>
  </mergeCells>
  <dataValidations count="1">
    <dataValidation type="list" allowBlank="1" showInputMessage="1" showErrorMessage="1" sqref="K7:K21">
      <formula1>RoomTypeList</formula1>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showGridLines="0" workbookViewId="0">
      <selection activeCell="C10" sqref="C10"/>
    </sheetView>
  </sheetViews>
  <sheetFormatPr defaultColWidth="0" defaultRowHeight="14.4" x14ac:dyDescent="0.3"/>
  <cols>
    <col min="1" max="1" width="4.77734375" customWidth="1"/>
    <col min="2" max="2" width="4.21875" customWidth="1"/>
    <col min="3" max="23" width="8.88671875" customWidth="1"/>
    <col min="24" max="49" width="0" hidden="1" customWidth="1"/>
    <col min="50" max="16384" width="8.88671875" hidden="1"/>
  </cols>
  <sheetData>
    <row r="1" spans="1:49" s="44" customFormat="1" x14ac:dyDescent="0.3">
      <c r="A1" s="43"/>
      <c r="B1" s="43"/>
      <c r="C1" s="43"/>
      <c r="D1" s="43"/>
      <c r="E1" s="43"/>
      <c r="F1" s="78"/>
      <c r="G1" s="43"/>
      <c r="H1" s="43"/>
      <c r="I1" s="43"/>
      <c r="J1" s="78"/>
      <c r="K1" s="43"/>
      <c r="L1" s="78"/>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row>
    <row r="2" spans="1:49" s="44" customFormat="1" ht="30" customHeight="1" x14ac:dyDescent="0.3">
      <c r="A2" s="43"/>
      <c r="B2" s="50"/>
      <c r="C2" s="43"/>
      <c r="D2" s="43"/>
      <c r="E2" s="43"/>
      <c r="F2" s="78"/>
      <c r="G2" s="43"/>
      <c r="H2" s="43"/>
      <c r="I2" s="43"/>
      <c r="J2" s="78"/>
      <c r="K2" s="43"/>
      <c r="L2" s="78"/>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row>
    <row r="3" spans="1:49" s="43" customFormat="1" ht="30" customHeight="1" x14ac:dyDescent="0.3">
      <c r="F3" s="78"/>
      <c r="J3" s="78"/>
      <c r="L3" s="78"/>
    </row>
    <row r="5" spans="1:49" x14ac:dyDescent="0.3">
      <c r="B5" s="123" t="s">
        <v>96</v>
      </c>
    </row>
    <row r="6" spans="1:49" x14ac:dyDescent="0.3">
      <c r="B6">
        <v>1</v>
      </c>
      <c r="C6" t="s">
        <v>101</v>
      </c>
    </row>
    <row r="7" spans="1:49" x14ac:dyDescent="0.3">
      <c r="B7">
        <v>2</v>
      </c>
      <c r="C7" t="s">
        <v>98</v>
      </c>
    </row>
    <row r="8" spans="1:49" x14ac:dyDescent="0.3">
      <c r="B8">
        <v>3</v>
      </c>
      <c r="C8" t="s">
        <v>146</v>
      </c>
    </row>
    <row r="9" spans="1:49" x14ac:dyDescent="0.3">
      <c r="B9" s="121">
        <v>4</v>
      </c>
      <c r="C9" t="s">
        <v>99</v>
      </c>
    </row>
    <row r="10" spans="1:49" x14ac:dyDescent="0.3">
      <c r="B10">
        <v>5</v>
      </c>
      <c r="C10" t="s">
        <v>147</v>
      </c>
    </row>
    <row r="11" spans="1:49" x14ac:dyDescent="0.3">
      <c r="B11" s="121">
        <v>6</v>
      </c>
      <c r="C11" t="s">
        <v>148</v>
      </c>
    </row>
    <row r="12" spans="1:49" x14ac:dyDescent="0.3">
      <c r="B12">
        <v>7</v>
      </c>
      <c r="C12" t="s">
        <v>114</v>
      </c>
    </row>
    <row r="13" spans="1:49" x14ac:dyDescent="0.3">
      <c r="B13" s="121">
        <v>8</v>
      </c>
      <c r="C13" t="s">
        <v>100</v>
      </c>
    </row>
    <row r="14" spans="1:49" x14ac:dyDescent="0.3">
      <c r="B14">
        <v>9</v>
      </c>
      <c r="C14" t="s">
        <v>122</v>
      </c>
    </row>
    <row r="15" spans="1:49" ht="14.4" customHeight="1" x14ac:dyDescent="0.3">
      <c r="B15" s="121">
        <v>10</v>
      </c>
      <c r="C15" s="164" t="s">
        <v>149</v>
      </c>
      <c r="D15" s="164"/>
      <c r="E15" s="164"/>
      <c r="F15" s="164"/>
      <c r="G15" s="164"/>
      <c r="H15" s="164"/>
      <c r="I15" s="164"/>
      <c r="J15" s="164"/>
      <c r="K15" s="164"/>
      <c r="L15" s="164"/>
      <c r="M15" s="164"/>
      <c r="N15" s="164"/>
      <c r="O15" s="164"/>
      <c r="P15" s="164"/>
      <c r="Q15" s="164"/>
      <c r="R15" s="164"/>
      <c r="S15" s="164"/>
      <c r="T15" s="164"/>
      <c r="U15" s="164"/>
      <c r="V15" s="164"/>
    </row>
    <row r="16" spans="1:49" x14ac:dyDescent="0.3">
      <c r="B16" s="121"/>
      <c r="C16" s="164"/>
      <c r="D16" s="164"/>
      <c r="E16" s="164"/>
      <c r="F16" s="164"/>
      <c r="G16" s="164"/>
      <c r="H16" s="164"/>
      <c r="I16" s="164"/>
      <c r="J16" s="164"/>
      <c r="K16" s="164"/>
      <c r="L16" s="164"/>
      <c r="M16" s="164"/>
      <c r="N16" s="164"/>
      <c r="O16" s="164"/>
      <c r="P16" s="164"/>
      <c r="Q16" s="164"/>
      <c r="R16" s="164"/>
      <c r="S16" s="164"/>
      <c r="T16" s="164"/>
      <c r="U16" s="164"/>
      <c r="V16" s="164"/>
    </row>
    <row r="17" spans="2:22" x14ac:dyDescent="0.3">
      <c r="B17">
        <v>11</v>
      </c>
      <c r="C17" t="s">
        <v>102</v>
      </c>
    </row>
    <row r="18" spans="2:22" x14ac:dyDescent="0.3">
      <c r="B18" s="121">
        <v>12</v>
      </c>
      <c r="C18" t="s">
        <v>103</v>
      </c>
    </row>
    <row r="19" spans="2:22" x14ac:dyDescent="0.3">
      <c r="B19">
        <v>13</v>
      </c>
      <c r="C19" t="s">
        <v>150</v>
      </c>
    </row>
    <row r="20" spans="2:22" x14ac:dyDescent="0.3">
      <c r="B20" s="121">
        <v>14</v>
      </c>
      <c r="C20" t="s">
        <v>104</v>
      </c>
    </row>
    <row r="21" spans="2:22" x14ac:dyDescent="0.3">
      <c r="B21">
        <v>15</v>
      </c>
      <c r="C21" t="s">
        <v>108</v>
      </c>
    </row>
    <row r="22" spans="2:22" x14ac:dyDescent="0.3">
      <c r="B22" s="121">
        <v>16</v>
      </c>
      <c r="C22" t="s">
        <v>105</v>
      </c>
    </row>
    <row r="23" spans="2:22" x14ac:dyDescent="0.3">
      <c r="B23">
        <v>17</v>
      </c>
      <c r="C23" t="s">
        <v>107</v>
      </c>
    </row>
    <row r="24" spans="2:22" x14ac:dyDescent="0.3">
      <c r="B24" s="121">
        <v>18</v>
      </c>
      <c r="C24" t="s">
        <v>109</v>
      </c>
    </row>
    <row r="25" spans="2:22" x14ac:dyDescent="0.3">
      <c r="B25">
        <v>19</v>
      </c>
      <c r="C25" t="s">
        <v>110</v>
      </c>
    </row>
    <row r="26" spans="2:22" x14ac:dyDescent="0.3">
      <c r="B26" s="121">
        <v>20</v>
      </c>
      <c r="C26" s="164" t="s">
        <v>123</v>
      </c>
      <c r="D26" s="164"/>
      <c r="E26" s="164"/>
      <c r="F26" s="164"/>
      <c r="G26" s="164"/>
      <c r="H26" s="164"/>
      <c r="I26" s="164"/>
      <c r="J26" s="164"/>
      <c r="K26" s="164"/>
      <c r="L26" s="164"/>
      <c r="M26" s="164"/>
      <c r="N26" s="164"/>
      <c r="O26" s="164"/>
      <c r="P26" s="164"/>
      <c r="Q26" s="164"/>
      <c r="R26" s="164"/>
      <c r="S26" s="164"/>
      <c r="T26" s="164"/>
      <c r="U26" s="164"/>
      <c r="V26" s="164"/>
    </row>
    <row r="27" spans="2:22" x14ac:dyDescent="0.3">
      <c r="B27" s="121"/>
      <c r="C27" s="164"/>
      <c r="D27" s="164"/>
      <c r="E27" s="164"/>
      <c r="F27" s="164"/>
      <c r="G27" s="164"/>
      <c r="H27" s="164"/>
      <c r="I27" s="164"/>
      <c r="J27" s="164"/>
      <c r="K27" s="164"/>
      <c r="L27" s="164"/>
      <c r="M27" s="164"/>
      <c r="N27" s="164"/>
      <c r="O27" s="164"/>
      <c r="P27" s="164"/>
      <c r="Q27" s="164"/>
      <c r="R27" s="164"/>
      <c r="S27" s="164"/>
      <c r="T27" s="164"/>
      <c r="U27" s="164"/>
      <c r="V27" s="164"/>
    </row>
    <row r="28" spans="2:22" x14ac:dyDescent="0.3">
      <c r="B28" s="121"/>
      <c r="C28" s="164"/>
      <c r="D28" s="164"/>
      <c r="E28" s="164"/>
      <c r="F28" s="164"/>
      <c r="G28" s="164"/>
      <c r="H28" s="164"/>
      <c r="I28" s="164"/>
      <c r="J28" s="164"/>
      <c r="K28" s="164"/>
      <c r="L28" s="164"/>
      <c r="M28" s="164"/>
      <c r="N28" s="164"/>
      <c r="O28" s="164"/>
      <c r="P28" s="164"/>
      <c r="Q28" s="164"/>
      <c r="R28" s="164"/>
      <c r="S28" s="164"/>
      <c r="T28" s="164"/>
      <c r="U28" s="164"/>
      <c r="V28" s="164"/>
    </row>
    <row r="29" spans="2:22" x14ac:dyDescent="0.3">
      <c r="B29">
        <v>21</v>
      </c>
      <c r="C29" t="s">
        <v>119</v>
      </c>
    </row>
    <row r="30" spans="2:22" x14ac:dyDescent="0.3">
      <c r="B30" s="121">
        <v>22</v>
      </c>
      <c r="C30" t="s">
        <v>111</v>
      </c>
    </row>
    <row r="31" spans="2:22" x14ac:dyDescent="0.3">
      <c r="B31" s="121">
        <v>23</v>
      </c>
      <c r="C31" t="s">
        <v>120</v>
      </c>
    </row>
    <row r="32" spans="2:22" x14ac:dyDescent="0.3">
      <c r="B32">
        <v>24</v>
      </c>
      <c r="C32" s="164" t="s">
        <v>121</v>
      </c>
      <c r="D32" s="164"/>
      <c r="E32" s="164"/>
      <c r="F32" s="164"/>
      <c r="G32" s="164"/>
      <c r="H32" s="164"/>
      <c r="I32" s="164"/>
      <c r="J32" s="164"/>
      <c r="K32" s="164"/>
      <c r="L32" s="164"/>
      <c r="M32" s="164"/>
      <c r="N32" s="164"/>
      <c r="O32" s="164"/>
      <c r="P32" s="164"/>
      <c r="Q32" s="164"/>
      <c r="R32" s="164"/>
      <c r="S32" s="164"/>
      <c r="T32" s="164"/>
      <c r="U32" s="164"/>
      <c r="V32" s="164"/>
    </row>
    <row r="33" spans="2:22" x14ac:dyDescent="0.3">
      <c r="C33" s="164"/>
      <c r="D33" s="164"/>
      <c r="E33" s="164"/>
      <c r="F33" s="164"/>
      <c r="G33" s="164"/>
      <c r="H33" s="164"/>
      <c r="I33" s="164"/>
      <c r="J33" s="164"/>
      <c r="K33" s="164"/>
      <c r="L33" s="164"/>
      <c r="M33" s="164"/>
      <c r="N33" s="164"/>
      <c r="O33" s="164"/>
      <c r="P33" s="164"/>
      <c r="Q33" s="164"/>
      <c r="R33" s="164"/>
      <c r="S33" s="164"/>
      <c r="T33" s="164"/>
      <c r="U33" s="164"/>
      <c r="V33" s="164"/>
    </row>
    <row r="34" spans="2:22" x14ac:dyDescent="0.3">
      <c r="B34" s="121">
        <v>25</v>
      </c>
      <c r="C34" t="s">
        <v>112</v>
      </c>
    </row>
    <row r="35" spans="2:22" x14ac:dyDescent="0.3">
      <c r="B35">
        <v>26</v>
      </c>
      <c r="C35" t="s">
        <v>113</v>
      </c>
    </row>
    <row r="36" spans="2:22" x14ac:dyDescent="0.3">
      <c r="B36" s="121">
        <v>27</v>
      </c>
      <c r="C36" t="s">
        <v>115</v>
      </c>
    </row>
    <row r="38" spans="2:22" x14ac:dyDescent="0.3">
      <c r="B38" s="123" t="s">
        <v>14</v>
      </c>
    </row>
    <row r="39" spans="2:22" x14ac:dyDescent="0.3">
      <c r="B39" s="122" t="s">
        <v>97</v>
      </c>
      <c r="C39" t="s">
        <v>127</v>
      </c>
    </row>
    <row r="40" spans="2:22" x14ac:dyDescent="0.3">
      <c r="B40" s="122" t="s">
        <v>97</v>
      </c>
      <c r="C40" t="s">
        <v>125</v>
      </c>
    </row>
    <row r="41" spans="2:22" x14ac:dyDescent="0.3">
      <c r="B41" s="122" t="s">
        <v>97</v>
      </c>
      <c r="C41" t="s">
        <v>126</v>
      </c>
    </row>
    <row r="42" spans="2:22" x14ac:dyDescent="0.3">
      <c r="B42" s="122" t="s">
        <v>97</v>
      </c>
      <c r="C42" t="s">
        <v>118</v>
      </c>
    </row>
    <row r="43" spans="2:22" x14ac:dyDescent="0.3">
      <c r="B43" s="122" t="s">
        <v>97</v>
      </c>
      <c r="C43" t="s">
        <v>116</v>
      </c>
    </row>
    <row r="44" spans="2:22" x14ac:dyDescent="0.3">
      <c r="B44" s="122" t="s">
        <v>97</v>
      </c>
      <c r="C44" t="s">
        <v>117</v>
      </c>
    </row>
    <row r="45" spans="2:22" x14ac:dyDescent="0.3">
      <c r="B45" s="122" t="s">
        <v>97</v>
      </c>
      <c r="C45" t="s">
        <v>124</v>
      </c>
    </row>
    <row r="47" spans="2:22" x14ac:dyDescent="0.3">
      <c r="B47" s="123"/>
    </row>
    <row r="48" spans="2:22" x14ac:dyDescent="0.3">
      <c r="B48" s="164"/>
      <c r="C48" s="164"/>
      <c r="D48" s="164"/>
      <c r="E48" s="164"/>
      <c r="F48" s="164"/>
      <c r="G48" s="164"/>
      <c r="H48" s="164"/>
      <c r="I48" s="164"/>
      <c r="J48" s="164"/>
      <c r="K48" s="164"/>
      <c r="L48" s="164"/>
      <c r="M48" s="164"/>
      <c r="N48" s="164"/>
      <c r="O48" s="164"/>
      <c r="P48" s="164"/>
      <c r="Q48" s="164"/>
      <c r="R48" s="164"/>
      <c r="S48" s="164"/>
      <c r="T48" s="164"/>
      <c r="U48" s="164"/>
      <c r="V48" s="164"/>
    </row>
    <row r="49" spans="2:22" x14ac:dyDescent="0.3">
      <c r="B49" s="164"/>
      <c r="C49" s="164"/>
      <c r="D49" s="164"/>
      <c r="E49" s="164"/>
      <c r="F49" s="164"/>
      <c r="G49" s="164"/>
      <c r="H49" s="164"/>
      <c r="I49" s="164"/>
      <c r="J49" s="164"/>
      <c r="K49" s="164"/>
      <c r="L49" s="164"/>
      <c r="M49" s="164"/>
      <c r="N49" s="164"/>
      <c r="O49" s="164"/>
      <c r="P49" s="164"/>
      <c r="Q49" s="164"/>
      <c r="R49" s="164"/>
      <c r="S49" s="164"/>
      <c r="T49" s="164"/>
      <c r="U49" s="164"/>
      <c r="V49" s="164"/>
    </row>
    <row r="51" spans="2:22" x14ac:dyDescent="0.3">
      <c r="B51" s="124"/>
    </row>
    <row r="52" spans="2:22" x14ac:dyDescent="0.3">
      <c r="B52" s="122"/>
    </row>
    <row r="54" spans="2:22" x14ac:dyDescent="0.3">
      <c r="B54" s="124"/>
    </row>
    <row r="55" spans="2:22" x14ac:dyDescent="0.3">
      <c r="B55" s="122"/>
    </row>
    <row r="57" spans="2:22" x14ac:dyDescent="0.3">
      <c r="B57" s="124"/>
    </row>
    <row r="58" spans="2:22" x14ac:dyDescent="0.3">
      <c r="B58" s="122"/>
    </row>
    <row r="59" spans="2:22" x14ac:dyDescent="0.3">
      <c r="B59" s="122"/>
    </row>
    <row r="61" spans="2:22" x14ac:dyDescent="0.3">
      <c r="B61" s="124"/>
    </row>
    <row r="62" spans="2:22" x14ac:dyDescent="0.3">
      <c r="B62" s="122"/>
    </row>
    <row r="63" spans="2:22" x14ac:dyDescent="0.3">
      <c r="B63" s="122"/>
    </row>
    <row r="65" spans="2:2" x14ac:dyDescent="0.3">
      <c r="B65" s="124"/>
    </row>
    <row r="66" spans="2:2" x14ac:dyDescent="0.3">
      <c r="B66" s="122"/>
    </row>
    <row r="67" spans="2:2" x14ac:dyDescent="0.3">
      <c r="B67" s="122"/>
    </row>
    <row r="68" spans="2:2" x14ac:dyDescent="0.3">
      <c r="B68" s="122"/>
    </row>
    <row r="70" spans="2:2" x14ac:dyDescent="0.3">
      <c r="B70" s="124"/>
    </row>
    <row r="71" spans="2:2" x14ac:dyDescent="0.3">
      <c r="B71" s="122"/>
    </row>
  </sheetData>
  <sheetProtection password="CE6F" sheet="1" objects="1" scenarios="1"/>
  <mergeCells count="4">
    <mergeCell ref="C15:V16"/>
    <mergeCell ref="C26:V28"/>
    <mergeCell ref="C32:V33"/>
    <mergeCell ref="B48:V49"/>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8"/>
  <sheetViews>
    <sheetView showGridLines="0" workbookViewId="0">
      <selection activeCell="C6" sqref="C6"/>
    </sheetView>
  </sheetViews>
  <sheetFormatPr defaultColWidth="0" defaultRowHeight="14.4" zeroHeight="1" x14ac:dyDescent="0.3"/>
  <cols>
    <col min="1" max="1" width="4.77734375" customWidth="1"/>
    <col min="2" max="21" width="8.88671875" customWidth="1"/>
    <col min="22" max="52" width="0" hidden="1" customWidth="1"/>
    <col min="53" max="16384" width="8.88671875" hidden="1"/>
  </cols>
  <sheetData>
    <row r="1" spans="1:49" s="44" customFormat="1" x14ac:dyDescent="0.3">
      <c r="A1" s="43"/>
      <c r="B1" s="43"/>
      <c r="C1" s="43"/>
      <c r="D1" s="43"/>
      <c r="E1" s="43"/>
      <c r="F1" s="78"/>
      <c r="G1" s="43"/>
      <c r="H1" s="43"/>
      <c r="I1" s="43"/>
      <c r="J1" s="78"/>
      <c r="K1" s="43"/>
      <c r="L1" s="78"/>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row>
    <row r="2" spans="1:49" s="44" customFormat="1" ht="30" customHeight="1" x14ac:dyDescent="0.3">
      <c r="A2" s="43"/>
      <c r="B2" s="50"/>
      <c r="C2" s="43"/>
      <c r="D2" s="43"/>
      <c r="E2" s="43"/>
      <c r="F2" s="78"/>
      <c r="G2" s="43"/>
      <c r="H2" s="43"/>
      <c r="I2" s="43"/>
      <c r="J2" s="78"/>
      <c r="K2" s="43"/>
      <c r="L2" s="78"/>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row>
    <row r="3" spans="1:49" s="43" customFormat="1" ht="30" customHeight="1" x14ac:dyDescent="0.3">
      <c r="F3" s="78"/>
      <c r="J3" s="78"/>
      <c r="L3" s="78"/>
    </row>
    <row r="4" spans="1:49" x14ac:dyDescent="0.3"/>
    <row r="5" spans="1:49" x14ac:dyDescent="0.3"/>
    <row r="6" spans="1:49" x14ac:dyDescent="0.3"/>
    <row r="7" spans="1:49" x14ac:dyDescent="0.3"/>
    <row r="8" spans="1:49" x14ac:dyDescent="0.3"/>
    <row r="9" spans="1:49" x14ac:dyDescent="0.3"/>
    <row r="10" spans="1:49" x14ac:dyDescent="0.3"/>
    <row r="11" spans="1:49" x14ac:dyDescent="0.3"/>
    <row r="12" spans="1:49" x14ac:dyDescent="0.3"/>
    <row r="13" spans="1:49" x14ac:dyDescent="0.3"/>
    <row r="14" spans="1:49" x14ac:dyDescent="0.3"/>
    <row r="15" spans="1:49" x14ac:dyDescent="0.3"/>
    <row r="16" spans="1:49"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spans="1:21" x14ac:dyDescent="0.3"/>
    <row r="66" spans="1:21" x14ac:dyDescent="0.3"/>
    <row r="67" spans="1:21" x14ac:dyDescent="0.3"/>
    <row r="68" spans="1:21" x14ac:dyDescent="0.3">
      <c r="A68" s="115"/>
      <c r="B68" s="115"/>
      <c r="C68" s="115"/>
      <c r="D68" s="115"/>
      <c r="E68" s="115"/>
      <c r="F68" s="115"/>
      <c r="G68" s="115"/>
      <c r="H68" s="115"/>
      <c r="I68" s="115"/>
      <c r="J68" s="115"/>
      <c r="K68" s="115"/>
      <c r="L68" s="115"/>
      <c r="M68" s="115"/>
      <c r="N68" s="115"/>
      <c r="O68" s="115"/>
      <c r="P68" s="115"/>
      <c r="Q68" s="115"/>
      <c r="R68" s="115"/>
      <c r="S68" s="115"/>
      <c r="T68" s="115"/>
      <c r="U68" s="115"/>
    </row>
  </sheetData>
  <sheetProtection password="CE6F" sheet="1" objects="1" scenarios="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8"/>
  <sheetViews>
    <sheetView showGridLines="0" tabSelected="1" topLeftCell="A25" workbookViewId="0">
      <selection activeCell="D33" sqref="D33:F33"/>
    </sheetView>
  </sheetViews>
  <sheetFormatPr defaultColWidth="0" defaultRowHeight="14.4" zeroHeight="1" x14ac:dyDescent="0.3"/>
  <cols>
    <col min="1" max="2" width="4.77734375" customWidth="1"/>
    <col min="3" max="5" width="20.77734375" customWidth="1"/>
    <col min="6" max="6" width="14.88671875" customWidth="1"/>
    <col min="7" max="7" width="7.5546875" customWidth="1"/>
    <col min="8" max="8" width="15.88671875" customWidth="1"/>
    <col min="9" max="9" width="3.21875" customWidth="1"/>
    <col min="10" max="10" width="28.21875" customWidth="1"/>
    <col min="11" max="11" width="22.109375" customWidth="1"/>
    <col min="12" max="12" width="27.109375" customWidth="1"/>
    <col min="13" max="13" width="7.88671875" customWidth="1"/>
    <col min="14" max="16384" width="8.88671875" hidden="1"/>
  </cols>
  <sheetData>
    <row r="1" spans="1:51" s="44" customFormat="1" x14ac:dyDescent="0.3">
      <c r="A1" s="43"/>
      <c r="B1" s="43"/>
      <c r="C1" s="43"/>
      <c r="D1" s="43"/>
      <c r="E1" s="43"/>
      <c r="F1" s="43"/>
      <c r="G1" s="78"/>
      <c r="H1" s="43"/>
      <c r="I1" s="43"/>
      <c r="J1" s="43"/>
      <c r="K1" s="43"/>
      <c r="L1" s="78"/>
      <c r="M1" s="43"/>
      <c r="N1" s="78"/>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row>
    <row r="2" spans="1:51" s="44" customFormat="1" ht="30" customHeight="1" x14ac:dyDescent="0.3">
      <c r="A2" s="43"/>
      <c r="B2" s="43"/>
      <c r="C2" s="50"/>
      <c r="D2" s="43"/>
      <c r="E2" s="43"/>
      <c r="F2" s="43"/>
      <c r="G2" s="78"/>
      <c r="H2" s="43"/>
      <c r="I2" s="43"/>
      <c r="J2" s="43"/>
      <c r="K2" s="43"/>
      <c r="L2" s="78"/>
      <c r="M2" s="43"/>
      <c r="N2" s="78"/>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row>
    <row r="3" spans="1:51" s="43" customFormat="1" ht="30" customHeight="1" x14ac:dyDescent="0.3">
      <c r="G3" s="78"/>
      <c r="L3" s="78"/>
      <c r="N3" s="78"/>
    </row>
    <row r="4" spans="1:51" x14ac:dyDescent="0.3"/>
    <row r="5" spans="1:51" ht="21.6" customHeight="1" x14ac:dyDescent="0.3">
      <c r="C5" s="206"/>
      <c r="D5" s="207"/>
      <c r="E5" s="207"/>
      <c r="F5" s="207"/>
      <c r="G5" s="207"/>
      <c r="H5" s="208"/>
    </row>
    <row r="6" spans="1:51" x14ac:dyDescent="0.3">
      <c r="C6" s="209"/>
      <c r="D6" s="7"/>
      <c r="E6" s="7"/>
      <c r="F6" s="7"/>
      <c r="G6" s="7"/>
      <c r="H6" s="210"/>
    </row>
    <row r="7" spans="1:51" x14ac:dyDescent="0.3">
      <c r="C7" s="209"/>
      <c r="D7" s="7"/>
      <c r="E7" s="7"/>
      <c r="F7" s="7"/>
      <c r="G7" s="7"/>
      <c r="H7" s="210"/>
    </row>
    <row r="8" spans="1:51" x14ac:dyDescent="0.3">
      <c r="C8" s="209"/>
      <c r="D8" s="7"/>
      <c r="E8" s="7"/>
      <c r="F8" s="7"/>
      <c r="G8" s="7"/>
      <c r="H8" s="210"/>
    </row>
    <row r="9" spans="1:51" x14ac:dyDescent="0.3">
      <c r="C9" s="209"/>
      <c r="D9" s="7"/>
      <c r="E9" s="7"/>
      <c r="F9" s="7"/>
      <c r="G9" s="7"/>
      <c r="H9" s="210"/>
    </row>
    <row r="10" spans="1:51" x14ac:dyDescent="0.3">
      <c r="C10" s="209"/>
      <c r="D10" s="7"/>
      <c r="E10" s="7"/>
      <c r="F10" s="7"/>
      <c r="G10" s="7"/>
      <c r="H10" s="210"/>
    </row>
    <row r="11" spans="1:51" x14ac:dyDescent="0.3">
      <c r="C11" s="209"/>
      <c r="D11" s="7"/>
      <c r="E11" s="7"/>
      <c r="F11" s="7"/>
      <c r="G11" s="7"/>
      <c r="H11" s="210"/>
    </row>
    <row r="12" spans="1:51" s="213" customFormat="1" ht="20.399999999999999" customHeight="1" x14ac:dyDescent="0.3">
      <c r="C12" s="217" t="s">
        <v>195</v>
      </c>
      <c r="D12" s="216" t="s">
        <v>194</v>
      </c>
      <c r="E12" s="216"/>
      <c r="F12" s="216"/>
      <c r="G12" s="214"/>
      <c r="H12" s="215"/>
    </row>
    <row r="13" spans="1:51" x14ac:dyDescent="0.3"/>
    <row r="14" spans="1:51" x14ac:dyDescent="0.3">
      <c r="C14" s="206"/>
      <c r="D14" s="207"/>
      <c r="E14" s="207"/>
      <c r="F14" s="207"/>
      <c r="G14" s="207"/>
      <c r="H14" s="208"/>
    </row>
    <row r="15" spans="1:51" x14ac:dyDescent="0.3">
      <c r="C15" s="209"/>
      <c r="D15" s="7"/>
      <c r="E15" s="7"/>
      <c r="F15" s="7"/>
      <c r="G15" s="7"/>
      <c r="H15" s="210"/>
    </row>
    <row r="16" spans="1:51" x14ac:dyDescent="0.3">
      <c r="C16" s="209"/>
      <c r="D16" s="7"/>
      <c r="E16" s="7"/>
      <c r="F16" s="7"/>
      <c r="G16" s="7"/>
      <c r="H16" s="210"/>
    </row>
    <row r="17" spans="2:12" x14ac:dyDescent="0.3">
      <c r="C17" s="209"/>
      <c r="D17" s="7"/>
      <c r="E17" s="7"/>
      <c r="F17" s="7"/>
      <c r="G17" s="7"/>
      <c r="H17" s="210"/>
    </row>
    <row r="18" spans="2:12" x14ac:dyDescent="0.3">
      <c r="C18" s="209"/>
      <c r="D18" s="7"/>
      <c r="E18" s="7"/>
      <c r="F18" s="7"/>
      <c r="G18" s="7"/>
      <c r="H18" s="210"/>
    </row>
    <row r="19" spans="2:12" x14ac:dyDescent="0.3">
      <c r="C19" s="209"/>
      <c r="D19" s="7"/>
      <c r="E19" s="7"/>
      <c r="F19" s="7"/>
      <c r="G19" s="7"/>
      <c r="H19" s="210"/>
    </row>
    <row r="20" spans="2:12" x14ac:dyDescent="0.3">
      <c r="C20" s="209"/>
      <c r="D20" s="7"/>
      <c r="E20" s="7"/>
      <c r="F20" s="7"/>
      <c r="G20" s="7"/>
      <c r="H20" s="210"/>
    </row>
    <row r="21" spans="2:12" x14ac:dyDescent="0.3">
      <c r="C21" s="209"/>
      <c r="D21" s="7"/>
      <c r="E21" s="7"/>
      <c r="F21" s="7"/>
      <c r="G21" s="7"/>
      <c r="H21" s="210"/>
    </row>
    <row r="22" spans="2:12" ht="15.6" x14ac:dyDescent="0.3">
      <c r="C22" s="211"/>
      <c r="D22" s="188"/>
      <c r="E22" s="188"/>
      <c r="F22" s="188"/>
      <c r="G22" s="188"/>
      <c r="H22" s="212"/>
      <c r="J22" s="201" t="s">
        <v>190</v>
      </c>
      <c r="K22" s="201"/>
      <c r="L22" s="201"/>
    </row>
    <row r="23" spans="2:12" x14ac:dyDescent="0.3"/>
    <row r="24" spans="2:12" x14ac:dyDescent="0.3">
      <c r="C24" s="219" t="s">
        <v>129</v>
      </c>
      <c r="D24" s="220" t="s">
        <v>130</v>
      </c>
      <c r="E24" s="220" t="s">
        <v>131</v>
      </c>
      <c r="F24" s="167" t="s">
        <v>14</v>
      </c>
      <c r="G24" s="168"/>
      <c r="H24" s="168"/>
    </row>
    <row r="25" spans="2:12" ht="64.8" customHeight="1" x14ac:dyDescent="0.3">
      <c r="C25" s="127" t="s">
        <v>12</v>
      </c>
      <c r="D25" s="128" t="s">
        <v>132</v>
      </c>
      <c r="E25" s="203" t="s">
        <v>145</v>
      </c>
      <c r="F25" s="169" t="s">
        <v>144</v>
      </c>
      <c r="G25" s="170"/>
      <c r="H25" s="170"/>
    </row>
    <row r="26" spans="2:12" x14ac:dyDescent="0.3">
      <c r="C26" s="129" t="s">
        <v>133</v>
      </c>
      <c r="D26" s="130" t="s">
        <v>3</v>
      </c>
      <c r="E26" s="130" t="s">
        <v>134</v>
      </c>
      <c r="F26" s="171"/>
      <c r="G26" s="172"/>
      <c r="H26" s="172"/>
    </row>
    <row r="27" spans="2:12" x14ac:dyDescent="0.3">
      <c r="C27" s="127" t="s">
        <v>135</v>
      </c>
      <c r="D27" s="131" t="s">
        <v>142</v>
      </c>
      <c r="E27" s="132" t="s">
        <v>143</v>
      </c>
      <c r="F27" s="165"/>
      <c r="G27" s="166"/>
      <c r="H27" s="166"/>
    </row>
    <row r="28" spans="2:12" x14ac:dyDescent="0.3">
      <c r="C28" s="129" t="s">
        <v>136</v>
      </c>
      <c r="D28" s="133" t="s">
        <v>140</v>
      </c>
      <c r="E28" s="133" t="s">
        <v>141</v>
      </c>
      <c r="F28" s="171"/>
      <c r="G28" s="172"/>
      <c r="H28" s="172"/>
    </row>
    <row r="29" spans="2:12" x14ac:dyDescent="0.3">
      <c r="C29" s="127" t="s">
        <v>137</v>
      </c>
      <c r="D29" s="132" t="s">
        <v>138</v>
      </c>
      <c r="E29" s="132" t="s">
        <v>139</v>
      </c>
      <c r="F29" s="165"/>
      <c r="G29" s="166"/>
      <c r="H29" s="166"/>
    </row>
    <row r="30" spans="2:12" x14ac:dyDescent="0.3"/>
    <row r="31" spans="2:12" s="9" customFormat="1" ht="18" customHeight="1" x14ac:dyDescent="0.3">
      <c r="B31" s="218" t="s">
        <v>189</v>
      </c>
      <c r="C31" s="190"/>
      <c r="D31" s="191"/>
      <c r="E31" s="191"/>
      <c r="F31" s="191"/>
      <c r="G31" s="191"/>
      <c r="H31" s="191"/>
      <c r="I31"/>
      <c r="J31"/>
    </row>
    <row r="32" spans="2:12" ht="18" customHeight="1" x14ac:dyDescent="0.35">
      <c r="B32" s="189" t="s">
        <v>193</v>
      </c>
      <c r="C32" s="189"/>
    </row>
    <row r="33" spans="2:11" ht="18" customHeight="1" x14ac:dyDescent="0.35">
      <c r="B33" s="189" t="s">
        <v>191</v>
      </c>
      <c r="C33" s="189"/>
      <c r="D33" s="221" t="s">
        <v>192</v>
      </c>
      <c r="E33" s="221"/>
      <c r="F33" s="221"/>
    </row>
    <row r="34" spans="2:11" ht="24" thickBot="1" x14ac:dyDescent="0.35">
      <c r="B34" s="205" t="s">
        <v>154</v>
      </c>
      <c r="C34" s="173"/>
      <c r="D34" s="174"/>
      <c r="E34" s="174"/>
      <c r="F34" s="174"/>
      <c r="G34" s="174"/>
      <c r="H34" s="174"/>
      <c r="K34" s="175"/>
    </row>
    <row r="35" spans="2:11" ht="18" x14ac:dyDescent="0.3">
      <c r="B35" s="192">
        <v>1</v>
      </c>
      <c r="C35" s="193" t="s">
        <v>155</v>
      </c>
      <c r="D35" s="193"/>
      <c r="E35" s="193"/>
      <c r="F35" s="193"/>
      <c r="G35" s="193"/>
      <c r="H35" s="194"/>
      <c r="K35" s="175"/>
    </row>
    <row r="36" spans="2:11" ht="18" x14ac:dyDescent="0.3">
      <c r="B36" s="195"/>
      <c r="C36" s="194" t="s">
        <v>156</v>
      </c>
      <c r="D36" s="194"/>
      <c r="E36" s="194"/>
      <c r="F36" s="194"/>
      <c r="G36" s="194"/>
      <c r="H36" s="194"/>
      <c r="I36" s="194"/>
      <c r="K36" s="175"/>
    </row>
    <row r="37" spans="2:11" ht="18" x14ac:dyDescent="0.3">
      <c r="B37" s="192">
        <v>2</v>
      </c>
      <c r="C37" s="193" t="s">
        <v>157</v>
      </c>
      <c r="D37" s="193"/>
      <c r="E37" s="193"/>
      <c r="F37" s="193"/>
      <c r="G37" s="193"/>
      <c r="H37" s="193"/>
      <c r="I37" s="193"/>
      <c r="K37" s="176"/>
    </row>
    <row r="38" spans="2:11" ht="18" x14ac:dyDescent="0.3">
      <c r="B38" s="195"/>
      <c r="C38" s="194" t="s">
        <v>158</v>
      </c>
      <c r="D38" s="196"/>
      <c r="E38" s="196"/>
      <c r="F38" s="196"/>
      <c r="G38" s="196"/>
      <c r="H38" s="196"/>
      <c r="I38" s="196"/>
      <c r="K38" s="175"/>
    </row>
    <row r="39" spans="2:11" ht="18" x14ac:dyDescent="0.3">
      <c r="B39" s="192">
        <v>3</v>
      </c>
      <c r="C39" s="193" t="s">
        <v>159</v>
      </c>
      <c r="D39" s="193"/>
      <c r="E39" s="193"/>
      <c r="F39" s="193"/>
      <c r="G39" s="193"/>
      <c r="H39" s="193"/>
      <c r="I39" s="193"/>
      <c r="K39" s="176"/>
    </row>
    <row r="40" spans="2:11" ht="18" x14ac:dyDescent="0.3">
      <c r="B40" s="192"/>
      <c r="C40" s="197" t="s">
        <v>160</v>
      </c>
      <c r="D40" s="193"/>
      <c r="E40" s="193"/>
      <c r="F40" s="193"/>
      <c r="G40" s="193"/>
      <c r="H40" s="193"/>
      <c r="I40" s="193"/>
      <c r="K40" s="176"/>
    </row>
    <row r="41" spans="2:11" ht="18" x14ac:dyDescent="0.3">
      <c r="B41" s="192">
        <v>4</v>
      </c>
      <c r="C41" s="193" t="s">
        <v>161</v>
      </c>
      <c r="D41" s="193"/>
      <c r="E41" s="193"/>
      <c r="F41" s="193"/>
      <c r="G41" s="193"/>
      <c r="H41" s="193"/>
      <c r="I41" s="193"/>
      <c r="K41" s="176"/>
    </row>
    <row r="42" spans="2:11" ht="18" x14ac:dyDescent="0.3">
      <c r="B42" s="192"/>
      <c r="C42" s="197" t="s">
        <v>162</v>
      </c>
      <c r="D42" s="193"/>
      <c r="E42" s="193"/>
      <c r="F42" s="193"/>
      <c r="G42" s="193"/>
      <c r="H42" s="193"/>
      <c r="I42" s="193"/>
      <c r="K42" s="176"/>
    </row>
    <row r="43" spans="2:11" ht="18" x14ac:dyDescent="0.3">
      <c r="B43" s="192">
        <v>5</v>
      </c>
      <c r="C43" s="193" t="s">
        <v>163</v>
      </c>
      <c r="D43" s="193"/>
      <c r="E43" s="193"/>
      <c r="F43" s="193"/>
      <c r="G43" s="193"/>
      <c r="H43" s="193"/>
      <c r="I43" s="193"/>
      <c r="K43" s="176"/>
    </row>
    <row r="44" spans="2:11" ht="18" x14ac:dyDescent="0.3">
      <c r="B44" s="195"/>
      <c r="C44" s="194" t="s">
        <v>164</v>
      </c>
      <c r="D44" s="194"/>
      <c r="E44" s="194"/>
      <c r="F44" s="194"/>
      <c r="G44" s="194"/>
      <c r="H44" s="194"/>
      <c r="I44" s="194"/>
      <c r="K44" s="175"/>
    </row>
    <row r="45" spans="2:11" ht="18" x14ac:dyDescent="0.3">
      <c r="B45" s="192">
        <v>6</v>
      </c>
      <c r="C45" s="193" t="s">
        <v>165</v>
      </c>
      <c r="D45" s="193"/>
      <c r="E45" s="193"/>
      <c r="F45" s="193"/>
      <c r="G45" s="193"/>
      <c r="H45" s="193"/>
      <c r="I45" s="193"/>
      <c r="K45" s="176"/>
    </row>
    <row r="46" spans="2:11" ht="18" x14ac:dyDescent="0.3">
      <c r="B46" s="195"/>
      <c r="C46" s="194" t="s">
        <v>166</v>
      </c>
      <c r="D46" s="194"/>
      <c r="E46" s="194"/>
      <c r="F46" s="194"/>
      <c r="G46" s="194"/>
      <c r="H46" s="194"/>
      <c r="I46" s="194"/>
      <c r="K46" s="175"/>
    </row>
    <row r="47" spans="2:11" ht="18" x14ac:dyDescent="0.3">
      <c r="B47" s="192">
        <v>7</v>
      </c>
      <c r="C47" s="193" t="s">
        <v>167</v>
      </c>
      <c r="D47" s="193"/>
      <c r="E47" s="193"/>
      <c r="F47" s="193"/>
      <c r="G47" s="193"/>
      <c r="H47" s="193"/>
      <c r="I47" s="193"/>
      <c r="K47" s="176"/>
    </row>
    <row r="48" spans="2:11" ht="18" x14ac:dyDescent="0.3">
      <c r="B48" s="195"/>
      <c r="C48" s="194" t="s">
        <v>168</v>
      </c>
      <c r="D48" s="194"/>
      <c r="E48" s="194"/>
      <c r="F48" s="194"/>
      <c r="G48" s="194"/>
      <c r="H48" s="194"/>
      <c r="I48" s="194"/>
      <c r="K48" s="175"/>
    </row>
    <row r="49" spans="2:12" ht="18" x14ac:dyDescent="0.3">
      <c r="B49" s="192">
        <v>8</v>
      </c>
      <c r="C49" s="193" t="s">
        <v>169</v>
      </c>
      <c r="D49" s="194"/>
      <c r="E49" s="194"/>
      <c r="F49" s="194"/>
      <c r="G49" s="194"/>
      <c r="H49" s="194"/>
      <c r="I49" s="194"/>
      <c r="K49" s="175"/>
    </row>
    <row r="50" spans="2:12" ht="18" x14ac:dyDescent="0.3">
      <c r="B50" s="195"/>
      <c r="C50" s="198" t="s">
        <v>170</v>
      </c>
      <c r="D50" s="198"/>
      <c r="E50" s="198"/>
      <c r="F50" s="198"/>
      <c r="G50" s="198"/>
      <c r="H50" s="198"/>
      <c r="I50" s="202"/>
      <c r="K50" s="175"/>
    </row>
    <row r="51" spans="2:12" ht="18" x14ac:dyDescent="0.3">
      <c r="B51" s="195"/>
      <c r="C51" s="198"/>
      <c r="D51" s="198"/>
      <c r="E51" s="198"/>
      <c r="F51" s="198"/>
      <c r="G51" s="198"/>
      <c r="H51" s="198"/>
      <c r="I51" s="202"/>
      <c r="K51" s="175"/>
    </row>
    <row r="52" spans="2:12" ht="15.6" x14ac:dyDescent="0.3">
      <c r="B52" s="192">
        <v>9</v>
      </c>
      <c r="C52" s="193" t="s">
        <v>171</v>
      </c>
      <c r="D52" s="193"/>
      <c r="E52" s="193"/>
      <c r="F52" s="193"/>
      <c r="G52" s="193"/>
      <c r="H52" s="193"/>
      <c r="I52" s="193"/>
      <c r="K52" s="178"/>
    </row>
    <row r="53" spans="2:12" ht="18" x14ac:dyDescent="0.3">
      <c r="B53" s="195"/>
      <c r="C53" s="194" t="s">
        <v>172</v>
      </c>
      <c r="D53" s="194"/>
      <c r="E53" s="194"/>
      <c r="F53" s="194"/>
      <c r="G53" s="194"/>
      <c r="H53" s="194"/>
      <c r="I53" s="194"/>
      <c r="J53" s="179"/>
      <c r="K53" s="180"/>
      <c r="L53" s="181"/>
    </row>
    <row r="54" spans="2:12" ht="15.6" x14ac:dyDescent="0.3">
      <c r="B54" s="192">
        <v>10</v>
      </c>
      <c r="C54" s="193" t="s">
        <v>173</v>
      </c>
      <c r="D54" s="193"/>
      <c r="E54" s="193"/>
      <c r="F54" s="193"/>
      <c r="G54" s="193"/>
      <c r="H54" s="193"/>
      <c r="I54" s="193"/>
      <c r="J54" s="182" t="s">
        <v>186</v>
      </c>
      <c r="K54" s="183"/>
      <c r="L54" s="184"/>
    </row>
    <row r="55" spans="2:12" ht="15.6" x14ac:dyDescent="0.3">
      <c r="B55" s="195"/>
      <c r="C55" s="194" t="s">
        <v>174</v>
      </c>
      <c r="D55" s="194"/>
      <c r="E55" s="194"/>
      <c r="F55" s="194"/>
      <c r="G55" s="194"/>
      <c r="H55" s="194"/>
      <c r="I55" s="194"/>
      <c r="J55" s="182"/>
      <c r="K55" s="183"/>
      <c r="L55" s="184"/>
    </row>
    <row r="56" spans="2:12" ht="15.6" x14ac:dyDescent="0.3">
      <c r="B56" s="195"/>
      <c r="C56" s="194" t="s">
        <v>175</v>
      </c>
      <c r="D56" s="194"/>
      <c r="E56" s="194"/>
      <c r="F56" s="194"/>
      <c r="G56" s="194"/>
      <c r="H56" s="194"/>
      <c r="I56" s="194"/>
      <c r="J56" s="182" t="s">
        <v>187</v>
      </c>
      <c r="K56" s="183"/>
      <c r="L56" s="184"/>
    </row>
    <row r="57" spans="2:12" ht="15.6" x14ac:dyDescent="0.3">
      <c r="B57" s="192">
        <v>11</v>
      </c>
      <c r="C57" s="193" t="s">
        <v>176</v>
      </c>
      <c r="D57" s="193"/>
      <c r="E57" s="193"/>
      <c r="F57" s="193"/>
      <c r="G57" s="193"/>
      <c r="H57" s="193"/>
      <c r="I57" s="193"/>
      <c r="J57" s="182"/>
      <c r="K57" s="183"/>
      <c r="L57" s="184"/>
    </row>
    <row r="58" spans="2:12" ht="15.6" x14ac:dyDescent="0.3">
      <c r="B58" s="195"/>
      <c r="C58" s="194" t="s">
        <v>177</v>
      </c>
      <c r="D58" s="194"/>
      <c r="E58" s="194"/>
      <c r="F58" s="194"/>
      <c r="G58" s="194"/>
      <c r="H58" s="194"/>
      <c r="I58" s="194"/>
      <c r="J58" s="182" t="s">
        <v>188</v>
      </c>
      <c r="K58" s="183"/>
      <c r="L58" s="184"/>
    </row>
    <row r="59" spans="2:12" ht="15.6" x14ac:dyDescent="0.3">
      <c r="B59" s="192">
        <v>12</v>
      </c>
      <c r="C59" s="193" t="s">
        <v>178</v>
      </c>
      <c r="D59" s="193"/>
      <c r="E59" s="193"/>
      <c r="F59" s="193"/>
      <c r="G59" s="193"/>
      <c r="H59" s="193"/>
      <c r="I59" s="193"/>
      <c r="J59" s="182"/>
      <c r="K59" s="183"/>
      <c r="L59" s="184"/>
    </row>
    <row r="60" spans="2:12" ht="18" x14ac:dyDescent="0.3">
      <c r="B60" s="195"/>
      <c r="C60" s="198" t="s">
        <v>179</v>
      </c>
      <c r="D60" s="198"/>
      <c r="E60" s="198"/>
      <c r="F60" s="198"/>
      <c r="G60" s="198"/>
      <c r="H60" s="198"/>
      <c r="I60" s="202"/>
      <c r="J60" s="185"/>
      <c r="K60" s="186"/>
      <c r="L60" s="187"/>
    </row>
    <row r="61" spans="2:12" ht="18" x14ac:dyDescent="0.3">
      <c r="B61" s="195"/>
      <c r="C61" s="198"/>
      <c r="D61" s="198"/>
      <c r="E61" s="198"/>
      <c r="F61" s="198"/>
      <c r="G61" s="198"/>
      <c r="H61" s="198"/>
      <c r="I61" s="202"/>
      <c r="K61" s="177"/>
    </row>
    <row r="62" spans="2:12" ht="15.6" x14ac:dyDescent="0.3">
      <c r="B62" s="192">
        <v>13</v>
      </c>
      <c r="C62" s="199" t="s">
        <v>180</v>
      </c>
      <c r="D62" s="200"/>
      <c r="E62" s="200"/>
      <c r="F62" s="200"/>
      <c r="G62" s="200"/>
      <c r="H62" s="200"/>
      <c r="I62" s="200"/>
      <c r="K62" s="178"/>
    </row>
    <row r="63" spans="2:12" ht="15.6" x14ac:dyDescent="0.3">
      <c r="B63" s="195"/>
      <c r="C63" s="198" t="s">
        <v>181</v>
      </c>
      <c r="D63" s="198"/>
      <c r="E63" s="198"/>
      <c r="F63" s="198"/>
      <c r="G63" s="198"/>
      <c r="H63" s="198"/>
      <c r="I63" s="202"/>
      <c r="K63" s="9"/>
    </row>
    <row r="64" spans="2:12" ht="15.6" x14ac:dyDescent="0.3">
      <c r="B64" s="195"/>
      <c r="C64" s="198"/>
      <c r="D64" s="198"/>
      <c r="E64" s="198"/>
      <c r="F64" s="198"/>
      <c r="G64" s="198"/>
      <c r="H64" s="198"/>
      <c r="I64" s="202"/>
      <c r="K64" s="9"/>
    </row>
    <row r="65" spans="1:13" ht="15.6" x14ac:dyDescent="0.3">
      <c r="B65" s="192">
        <v>14</v>
      </c>
      <c r="C65" s="193" t="s">
        <v>182</v>
      </c>
      <c r="D65" s="193"/>
      <c r="E65" s="194"/>
      <c r="F65" s="194"/>
      <c r="G65" s="194"/>
      <c r="H65" s="194"/>
      <c r="I65" s="194"/>
      <c r="K65" s="9"/>
    </row>
    <row r="66" spans="1:13" ht="15.6" x14ac:dyDescent="0.3">
      <c r="B66" s="195"/>
      <c r="C66" s="194" t="s">
        <v>183</v>
      </c>
      <c r="D66" s="194"/>
      <c r="E66" s="194"/>
      <c r="F66" s="194"/>
      <c r="G66" s="194"/>
      <c r="H66" s="194"/>
      <c r="I66" s="194"/>
      <c r="K66" s="9"/>
    </row>
    <row r="67" spans="1:13" ht="15.6" x14ac:dyDescent="0.3">
      <c r="B67" s="192">
        <v>15</v>
      </c>
      <c r="C67" s="193" t="s">
        <v>184</v>
      </c>
      <c r="D67" s="193"/>
      <c r="E67" s="193"/>
      <c r="F67" s="193"/>
      <c r="G67" s="193"/>
      <c r="H67" s="193"/>
      <c r="I67" s="193"/>
      <c r="K67" s="178"/>
    </row>
    <row r="68" spans="1:13" ht="15.6" x14ac:dyDescent="0.3">
      <c r="B68" s="195"/>
      <c r="C68" s="194" t="s">
        <v>185</v>
      </c>
      <c r="D68" s="194"/>
      <c r="E68" s="194"/>
      <c r="F68" s="194"/>
      <c r="G68" s="194"/>
      <c r="H68" s="194"/>
      <c r="I68" s="194"/>
      <c r="K68" s="9"/>
    </row>
    <row r="69" spans="1:13" x14ac:dyDescent="0.3"/>
    <row r="70" spans="1:13" ht="18.600000000000001" customHeight="1" x14ac:dyDescent="0.3">
      <c r="A70" s="204"/>
      <c r="B70" s="204"/>
      <c r="C70" s="204"/>
      <c r="D70" s="204"/>
      <c r="E70" s="204"/>
      <c r="F70" s="204"/>
      <c r="G70" s="204"/>
      <c r="H70" s="204"/>
      <c r="I70" s="204"/>
      <c r="J70" s="204"/>
      <c r="K70" s="204"/>
      <c r="L70" s="204"/>
      <c r="M70" s="204"/>
    </row>
    <row r="71" spans="1:13" hidden="1" x14ac:dyDescent="0.3"/>
    <row r="72" spans="1:13" hidden="1" x14ac:dyDescent="0.3"/>
    <row r="73" spans="1:13" hidden="1" x14ac:dyDescent="0.3"/>
    <row r="74" spans="1:13" hidden="1" x14ac:dyDescent="0.3"/>
    <row r="75" spans="1:13" hidden="1" x14ac:dyDescent="0.3"/>
    <row r="76" spans="1:13" hidden="1" x14ac:dyDescent="0.3"/>
    <row r="77" spans="1:13" hidden="1" x14ac:dyDescent="0.3"/>
    <row r="78" spans="1:13" hidden="1" x14ac:dyDescent="0.3"/>
    <row r="79" spans="1:13" hidden="1" x14ac:dyDescent="0.3"/>
    <row r="80" spans="1:13"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sheetData>
  <sheetProtection password="CE6F" sheet="1" objects="1" scenarios="1"/>
  <mergeCells count="14">
    <mergeCell ref="D33:F33"/>
    <mergeCell ref="J56:L57"/>
    <mergeCell ref="J58:L59"/>
    <mergeCell ref="J22:L22"/>
    <mergeCell ref="C50:H51"/>
    <mergeCell ref="C60:H61"/>
    <mergeCell ref="C63:H64"/>
    <mergeCell ref="J54:L55"/>
    <mergeCell ref="F29:H29"/>
    <mergeCell ref="F24:H24"/>
    <mergeCell ref="F25:H25"/>
    <mergeCell ref="F26:H26"/>
    <mergeCell ref="F28:H28"/>
    <mergeCell ref="F27:H27"/>
  </mergeCells>
  <hyperlinks>
    <hyperlink ref="D33" r:id="rId1"/>
    <hyperlink ref="D12" r:id="rId2"/>
  </hyperlinks>
  <pageMargins left="0.7" right="0.7" top="0.75" bottom="0.75" header="0.3" footer="0.3"/>
  <pageSetup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25</vt:i4>
      </vt:variant>
    </vt:vector>
  </HeadingPairs>
  <TitlesOfParts>
    <vt:vector size="35" baseType="lpstr">
      <vt:lpstr>Setup</vt:lpstr>
      <vt:lpstr>Booking Guest Information</vt:lpstr>
      <vt:lpstr>Availability - Room Type</vt:lpstr>
      <vt:lpstr>Availability - Room Number</vt:lpstr>
      <vt:lpstr>Dummy Booking Check</vt:lpstr>
      <vt:lpstr>Guest Monthly Recap</vt:lpstr>
      <vt:lpstr>Room Information</vt:lpstr>
      <vt:lpstr>How to Use</vt:lpstr>
      <vt:lpstr>EULA</vt:lpstr>
      <vt:lpstr>About</vt:lpstr>
      <vt:lpstr>BookingCodes</vt:lpstr>
      <vt:lpstr>Holidays</vt:lpstr>
      <vt:lpstr>LowE1</vt:lpstr>
      <vt:lpstr>LowE2</vt:lpstr>
      <vt:lpstr>LowE3</vt:lpstr>
      <vt:lpstr>LowE4</vt:lpstr>
      <vt:lpstr>LowE5</vt:lpstr>
      <vt:lpstr>LowS1</vt:lpstr>
      <vt:lpstr>LowS2</vt:lpstr>
      <vt:lpstr>LowS3</vt:lpstr>
      <vt:lpstr>LowS4</vt:lpstr>
      <vt:lpstr>LowS5</vt:lpstr>
      <vt:lpstr>MonthList</vt:lpstr>
      <vt:lpstr>PeakE1</vt:lpstr>
      <vt:lpstr>PeakE2</vt:lpstr>
      <vt:lpstr>PeakE3</vt:lpstr>
      <vt:lpstr>PeakE4</vt:lpstr>
      <vt:lpstr>PeakE5</vt:lpstr>
      <vt:lpstr>PeakS1</vt:lpstr>
      <vt:lpstr>PeakS2</vt:lpstr>
      <vt:lpstr>PeakS3</vt:lpstr>
      <vt:lpstr>PeakS4</vt:lpstr>
      <vt:lpstr>PeakS5</vt:lpstr>
      <vt:lpstr>RoomNumber</vt:lpstr>
      <vt:lpstr>RoomType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Agam PC</dc:creator>
  <cp:lastModifiedBy>Agam PC</cp:lastModifiedBy>
  <dcterms:created xsi:type="dcterms:W3CDTF">2015-02-20T12:30:18Z</dcterms:created>
  <dcterms:modified xsi:type="dcterms:W3CDTF">2017-04-07T10:40:15Z</dcterms:modified>
</cp:coreProperties>
</file>