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7186ce51b850d43/Desktop/"/>
    </mc:Choice>
  </mc:AlternateContent>
  <xr:revisionPtr revIDLastSave="0" documentId="8_{1945BC47-B0E1-4239-ACD0-B911692DCCCE}" xr6:coauthVersionLast="47" xr6:coauthVersionMax="47" xr10:uidLastSave="{00000000-0000-0000-0000-000000000000}"/>
  <bookViews>
    <workbookView xWindow="-108" yWindow="-108" windowWidth="23256" windowHeight="12456" tabRatio="500" firstSheet="1" activeTab="1" xr2:uid="{00000000-000D-0000-FFFF-FFFF00000000}"/>
  </bookViews>
  <sheets>
    <sheet name="Adding, deleting, and editing " sheetId="4" r:id="rId1"/>
    <sheet name="Basic formulas and functions" sheetId="1" r:id="rId2"/>
    <sheet name="Min, Max, Average" sheetId="6" r:id="rId3"/>
    <sheet name="Additional Task" sheetId="5" r:id="rId4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K15" i="6"/>
  <c r="K14" i="6"/>
  <c r="K13" i="6"/>
  <c r="J15" i="6"/>
  <c r="J14" i="6"/>
  <c r="J13" i="6"/>
  <c r="I15" i="6"/>
  <c r="I14" i="6"/>
  <c r="I13" i="6"/>
  <c r="J6" i="6"/>
  <c r="J5" i="6"/>
  <c r="J4" i="6"/>
  <c r="I6" i="6"/>
  <c r="I4" i="6"/>
  <c r="K27" i="5"/>
  <c r="K26" i="5"/>
  <c r="K25" i="5"/>
  <c r="J25" i="5"/>
  <c r="J26" i="5"/>
  <c r="J27" i="5"/>
  <c r="I27" i="5"/>
  <c r="I26" i="5"/>
  <c r="I25" i="5"/>
  <c r="J18" i="5"/>
  <c r="J17" i="5"/>
  <c r="J16" i="5"/>
  <c r="I18" i="5"/>
  <c r="I17" i="5"/>
  <c r="I16" i="5"/>
  <c r="J12" i="5"/>
  <c r="J11" i="5"/>
  <c r="J10" i="5"/>
  <c r="I10" i="5"/>
  <c r="I12" i="5"/>
  <c r="I11" i="5"/>
  <c r="I7" i="5"/>
  <c r="I6" i="5"/>
  <c r="I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I5" i="6"/>
  <c r="J10" i="1"/>
  <c r="J11" i="1"/>
  <c r="J12" i="1"/>
  <c r="I12" i="1"/>
  <c r="I11" i="1"/>
  <c r="I10" i="1"/>
  <c r="I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<sst xmlns="http://schemas.openxmlformats.org/spreadsheetml/2006/main" count="181" uniqueCount="46">
  <si>
    <t>Customer ID</t>
  </si>
  <si>
    <t>Product Type</t>
  </si>
  <si>
    <t>Quantity</t>
  </si>
  <si>
    <t>Unit Price</t>
  </si>
  <si>
    <t># of customers</t>
  </si>
  <si>
    <t>Quantity Ordered</t>
  </si>
  <si>
    <t>Order ID</t>
  </si>
  <si>
    <t># of Orders</t>
  </si>
  <si>
    <t>Order Value</t>
  </si>
  <si>
    <t>Total Order Value</t>
  </si>
  <si>
    <t>MacBook Pro</t>
  </si>
  <si>
    <t>MacBook Air</t>
  </si>
  <si>
    <t>Mac Pro</t>
  </si>
  <si>
    <t>Total Computers Ordered</t>
  </si>
  <si>
    <t>date_of_birth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</si>
  <si>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</si>
  <si>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</si>
  <si>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</si>
  <si>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</si>
  <si>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</si>
  <si>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</si>
  <si>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</si>
  <si>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</si>
  <si>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</si>
  <si>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</si>
  <si>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</si>
  <si>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</si>
  <si>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</si>
  <si>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CocaCola</t>
  </si>
  <si>
    <t>Fanta</t>
  </si>
  <si>
    <t>Sprite</t>
  </si>
  <si>
    <t>Unit_Price</t>
  </si>
  <si>
    <t>Number of orders</t>
  </si>
  <si>
    <t>Revenue</t>
  </si>
  <si>
    <t>Quantity sold</t>
  </si>
  <si>
    <t>Total (quantity sold)</t>
  </si>
  <si>
    <t>Total Revenue</t>
  </si>
  <si>
    <t>Min</t>
  </si>
  <si>
    <t>Max</t>
  </si>
  <si>
    <t>Average</t>
  </si>
  <si>
    <t>Average Order Value</t>
  </si>
  <si>
    <t>Minimum Order Value</t>
  </si>
  <si>
    <t>Maximum Order Value</t>
  </si>
  <si>
    <t>Average Revenue</t>
  </si>
  <si>
    <t>Minimum Revenue</t>
  </si>
  <si>
    <t>Maximum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</si>
</sst>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2" fillId="3" borderId="1" xfId="0" applyFont="1" applyFill="1" applyBorder="1" applyAlignment="1">
      <alignment horizontal="left"/>
    </xf>
    <xf numFmtId="166" fontId="2" fillId="3" borderId="1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5" fillId="3" borderId="0" xfId="0" applyFont="1" applyFill="1"/>
    <xf numFmtId="1" fontId="0" fillId="2" borderId="2" xfId="0" applyNumberForma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left"/>
    </xf>
    <xf numFmtId="166" fontId="6" fillId="3" borderId="1" xfId="0" applyNumberFormat="1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166" fontId="0" fillId="2" borderId="1" xfId="0" applyNumberForma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D9E1-960B-4DC0-AF34-8EF1B6F71771}">
  <dimension ref="A1:G7"/>
  <sheetViews>
    <sheetView zoomScale="129" zoomScaleNormal="115" workbookViewId="0">
      <selection activeCell="F32" sqref="F32"/>
    </sheetView>
  </sheetViews>
  <sheetFormatPr defaultRowHeight="15.6" x14ac:dyDescent="0.3"/>
  <cols>
    <col min="1" max="1" width="11" bestFit="1" customWidth="1"/>
    <col min="6" max="6" width="9.59765625" bestFit="1" customWidth="1"/>
    <col min="7" max="7" width="11.8984375" bestFit="1" customWidth="1"/>
  </cols>
  <sheetData>
    <row r="1" spans="1:7" x14ac:dyDescent="0.3">
      <c r="A1" s="17" t="s">
        <v>14</v>
      </c>
      <c r="B1" s="17" t="s">
        <v>15</v>
      </c>
      <c r="C1" s="17" t="s">
        <v>16</v>
      </c>
      <c r="D1" s="17" t="s">
        <v>17</v>
      </c>
      <c r="E1" s="17" t="s">
        <v>18</v>
      </c>
      <c r="F1" s="17" t="s">
        <v>19</v>
      </c>
      <c r="G1" s="17" t="s">
        <v>20</v>
      </c>
    </row>
    <row r="2" spans="1:7" x14ac:dyDescent="0.3">
      <c r="A2" s="13">
        <v>36161</v>
      </c>
      <c r="B2" t="s">
        <v>21</v>
      </c>
      <c r="C2">
        <v>27.9</v>
      </c>
      <c r="D2">
        <v>0</v>
      </c>
      <c r="E2" t="s">
        <v>22</v>
      </c>
      <c r="F2" t="s">
        <v>23</v>
      </c>
      <c r="G2">
        <v>16884.923999999999</v>
      </c>
    </row>
    <row r="3" spans="1:7" x14ac:dyDescent="0.3">
      <c r="A3" s="13">
        <v>31950</v>
      </c>
      <c r="B3" t="s">
        <v>24</v>
      </c>
      <c r="C3">
        <v>33.770000000000003</v>
      </c>
      <c r="D3">
        <v>1</v>
      </c>
      <c r="E3" t="s">
        <v>25</v>
      </c>
      <c r="F3" t="s">
        <v>26</v>
      </c>
      <c r="G3">
        <v>1725.5523000000001</v>
      </c>
    </row>
    <row r="4" spans="1:7" x14ac:dyDescent="0.3">
      <c r="A4" s="13">
        <v>30282</v>
      </c>
      <c r="B4" t="s">
        <v>24</v>
      </c>
      <c r="C4">
        <v>33</v>
      </c>
      <c r="D4">
        <v>3</v>
      </c>
      <c r="E4" t="s">
        <v>25</v>
      </c>
      <c r="F4" t="s">
        <v>26</v>
      </c>
      <c r="G4">
        <v>4449.4620000000004</v>
      </c>
    </row>
    <row r="5" spans="1:7" x14ac:dyDescent="0.3">
      <c r="A5" s="13">
        <v>33362</v>
      </c>
      <c r="B5" t="s">
        <v>24</v>
      </c>
      <c r="C5">
        <v>22.704999999999998</v>
      </c>
      <c r="D5">
        <v>0</v>
      </c>
      <c r="E5" t="s">
        <v>25</v>
      </c>
      <c r="F5" t="s">
        <v>27</v>
      </c>
      <c r="G5">
        <v>21984.47061</v>
      </c>
    </row>
    <row r="6" spans="1:7" x14ac:dyDescent="0.3">
      <c r="A6" s="13">
        <v>37128</v>
      </c>
      <c r="B6" t="s">
        <v>24</v>
      </c>
      <c r="C6">
        <v>28.88</v>
      </c>
      <c r="D6">
        <v>0</v>
      </c>
      <c r="E6" t="s">
        <v>25</v>
      </c>
      <c r="F6" t="s">
        <v>27</v>
      </c>
      <c r="G6">
        <v>3866.8552</v>
      </c>
    </row>
    <row r="7" spans="1:7" x14ac:dyDescent="0.3">
      <c r="A7" s="13">
        <v>30728</v>
      </c>
      <c r="B7" t="s">
        <v>21</v>
      </c>
      <c r="C7">
        <v>25.74</v>
      </c>
      <c r="D7">
        <v>0</v>
      </c>
      <c r="E7" t="s">
        <v>25</v>
      </c>
      <c r="F7" t="s">
        <v>26</v>
      </c>
      <c r="G7">
        <v>3756.6215999999999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85" zoomScaleNormal="132" workbookViewId="0">
      <selection activeCell="K5" sqref="K5"/>
    </sheetView>
  </sheetViews>
  <sheetFormatPr defaultColWidth="13.69921875" defaultRowHeight="15.6" x14ac:dyDescent="0.3"/>
  <cols>
    <col min="1" max="3" width="13.69921875" style="1"/>
    <col min="4" max="4" width="13.69921875" style="11"/>
    <col min="5" max="6" width="13.69921875" style="1"/>
    <col min="7" max="7" width="10" customWidth="1"/>
    <col min="8" max="8" width="16.796875" customWidth="1"/>
    <col min="10" max="10" width="15.296875" bestFit="1" customWidth="1"/>
  </cols>
  <sheetData>
    <row r="1" spans="1:11" x14ac:dyDescent="0.3">
      <c r="A1" s="14" t="s">
        <v>6</v>
      </c>
      <c r="B1" s="14" t="s">
        <v>0</v>
      </c>
      <c r="C1" s="14" t="s">
        <v>1</v>
      </c>
      <c r="D1" s="15" t="s">
        <v>3</v>
      </c>
      <c r="E1" s="14" t="s">
        <v>2</v>
      </c>
      <c r="F1" s="14" t="s">
        <v>8</v>
      </c>
    </row>
    <row r="2" spans="1:11" x14ac:dyDescent="0.3">
      <c r="A2" s="4">
        <v>6379</v>
      </c>
      <c r="B2" s="4">
        <v>1</v>
      </c>
      <c r="C2" s="4" t="s">
        <v>10</v>
      </c>
      <c r="D2" s="9">
        <v>1200</v>
      </c>
      <c r="E2" s="4">
        <v>37</v>
      </c>
      <c r="F2" s="5">
        <f>D2*E2</f>
        <v>44400</v>
      </c>
    </row>
    <row r="3" spans="1:11" x14ac:dyDescent="0.3">
      <c r="A3" s="4">
        <v>8691</v>
      </c>
      <c r="B3" s="4">
        <v>2</v>
      </c>
      <c r="C3" s="4" t="s">
        <v>11</v>
      </c>
      <c r="D3" s="9">
        <v>1000</v>
      </c>
      <c r="E3" s="4">
        <v>31</v>
      </c>
      <c r="F3" s="5">
        <f t="shared" ref="F3:F30" si="0">D3*E3</f>
        <v>31000</v>
      </c>
    </row>
    <row r="4" spans="1:11" x14ac:dyDescent="0.3">
      <c r="A4" s="4">
        <v>2593</v>
      </c>
      <c r="B4" s="4">
        <v>3</v>
      </c>
      <c r="C4" s="4" t="s">
        <v>12</v>
      </c>
      <c r="D4" s="9">
        <v>5000</v>
      </c>
      <c r="E4" s="4">
        <v>10</v>
      </c>
      <c r="F4" s="5">
        <f t="shared" si="0"/>
        <v>50000</v>
      </c>
      <c r="H4" s="16" t="s">
        <v>32</v>
      </c>
      <c r="I4" s="6">
        <f>COUNT(A:A)</f>
        <v>29</v>
      </c>
      <c r="J4" s="2"/>
      <c r="K4" s="1"/>
    </row>
    <row r="5" spans="1:11" x14ac:dyDescent="0.3">
      <c r="A5" s="4">
        <v>4536</v>
      </c>
      <c r="B5" s="4">
        <v>4</v>
      </c>
      <c r="C5" s="4" t="s">
        <v>12</v>
      </c>
      <c r="D5" s="9">
        <v>5000</v>
      </c>
      <c r="E5" s="4">
        <v>18</v>
      </c>
      <c r="F5" s="5">
        <f t="shared" si="0"/>
        <v>90000</v>
      </c>
      <c r="H5" s="1"/>
      <c r="I5" s="2"/>
      <c r="J5" s="2"/>
      <c r="K5" s="1"/>
    </row>
    <row r="6" spans="1:11" x14ac:dyDescent="0.3">
      <c r="A6" s="4">
        <v>9146</v>
      </c>
      <c r="B6" s="4">
        <v>5</v>
      </c>
      <c r="C6" s="4" t="s">
        <v>11</v>
      </c>
      <c r="D6" s="9">
        <v>1000</v>
      </c>
      <c r="E6" s="4">
        <v>24</v>
      </c>
      <c r="F6" s="5">
        <f t="shared" si="0"/>
        <v>24000</v>
      </c>
      <c r="H6" s="16" t="s">
        <v>13</v>
      </c>
      <c r="I6" s="25"/>
      <c r="J6" s="2"/>
      <c r="K6" s="1"/>
    </row>
    <row r="7" spans="1:11" x14ac:dyDescent="0.3">
      <c r="A7" s="4">
        <v>6043</v>
      </c>
      <c r="B7" s="4">
        <v>6</v>
      </c>
      <c r="C7" s="4" t="s">
        <v>12</v>
      </c>
      <c r="D7" s="9">
        <v>5000</v>
      </c>
      <c r="E7" s="4">
        <v>20</v>
      </c>
      <c r="F7" s="5">
        <f t="shared" si="0"/>
        <v>100000</v>
      </c>
      <c r="H7" s="16" t="s">
        <v>9</v>
      </c>
      <c r="I7" s="7">
        <f>SUM(F:F)</f>
        <v>1462000</v>
      </c>
      <c r="J7" s="2"/>
      <c r="K7" s="1"/>
    </row>
    <row r="8" spans="1:11" x14ac:dyDescent="0.3">
      <c r="A8" s="4">
        <v>4215</v>
      </c>
      <c r="B8" s="4">
        <v>7</v>
      </c>
      <c r="C8" s="4" t="s">
        <v>10</v>
      </c>
      <c r="D8" s="9">
        <v>1200</v>
      </c>
      <c r="E8" s="4">
        <v>22</v>
      </c>
      <c r="F8" s="5">
        <f t="shared" si="0"/>
        <v>26400</v>
      </c>
      <c r="H8" s="2"/>
      <c r="I8" s="1"/>
      <c r="J8" s="2"/>
      <c r="K8" s="1"/>
    </row>
    <row r="9" spans="1:11" x14ac:dyDescent="0.3">
      <c r="A9" s="4">
        <v>8623</v>
      </c>
      <c r="B9" s="4">
        <v>8</v>
      </c>
      <c r="C9" s="4" t="s">
        <v>12</v>
      </c>
      <c r="D9" s="9">
        <v>5000</v>
      </c>
      <c r="E9" s="4">
        <v>23</v>
      </c>
      <c r="F9" s="5">
        <f t="shared" si="0"/>
        <v>115000</v>
      </c>
      <c r="H9" s="1"/>
      <c r="I9" s="16" t="s">
        <v>7</v>
      </c>
      <c r="J9" s="16" t="s">
        <v>5</v>
      </c>
      <c r="K9" s="16" t="s">
        <v>8</v>
      </c>
    </row>
    <row r="10" spans="1:11" x14ac:dyDescent="0.3">
      <c r="A10" s="4">
        <v>6771</v>
      </c>
      <c r="B10" s="4">
        <v>9</v>
      </c>
      <c r="C10" s="4" t="s">
        <v>10</v>
      </c>
      <c r="D10" s="9">
        <v>1200</v>
      </c>
      <c r="E10" s="4">
        <v>20</v>
      </c>
      <c r="F10" s="5">
        <f t="shared" si="0"/>
        <v>24000</v>
      </c>
      <c r="H10" s="16" t="s">
        <v>11</v>
      </c>
      <c r="I10" s="6">
        <f>COUNTIF(C2:C30,"MacBook Air")</f>
        <v>13</v>
      </c>
      <c r="J10" s="6">
        <f>COUNT(E:E,"MacBook Air")</f>
        <v>29</v>
      </c>
      <c r="K10" s="8"/>
    </row>
    <row r="11" spans="1:11" x14ac:dyDescent="0.3">
      <c r="A11" s="4">
        <v>9558</v>
      </c>
      <c r="B11" s="4">
        <v>10</v>
      </c>
      <c r="C11" s="4" t="s">
        <v>11</v>
      </c>
      <c r="D11" s="9">
        <v>1000</v>
      </c>
      <c r="E11" s="4">
        <v>27</v>
      </c>
      <c r="F11" s="5">
        <f t="shared" si="0"/>
        <v>27000</v>
      </c>
      <c r="H11" s="16" t="s">
        <v>10</v>
      </c>
      <c r="I11" s="6">
        <f>COUNTIF(C3:C31,"MacBook Pro")</f>
        <v>5</v>
      </c>
      <c r="J11" s="6">
        <f>COUNT(E:E,"MacBook Pro")</f>
        <v>29</v>
      </c>
      <c r="K11" s="8"/>
    </row>
    <row r="12" spans="1:11" x14ac:dyDescent="0.3">
      <c r="A12" s="4">
        <v>5044</v>
      </c>
      <c r="B12" s="4">
        <v>11</v>
      </c>
      <c r="C12" s="4" t="s">
        <v>11</v>
      </c>
      <c r="D12" s="9">
        <v>1000</v>
      </c>
      <c r="E12" s="4">
        <v>19</v>
      </c>
      <c r="F12" s="5">
        <f t="shared" si="0"/>
        <v>19000</v>
      </c>
      <c r="H12" s="16" t="s">
        <v>12</v>
      </c>
      <c r="I12" s="6">
        <f>COUNTIF(C4:C32,"Mac Pro")</f>
        <v>10</v>
      </c>
      <c r="J12" s="6">
        <f>COUNT(E:E,"Mac Pro")</f>
        <v>29</v>
      </c>
      <c r="K12" s="8"/>
    </row>
    <row r="13" spans="1:11" x14ac:dyDescent="0.3">
      <c r="A13" s="4">
        <v>6940</v>
      </c>
      <c r="B13" s="4">
        <v>12</v>
      </c>
      <c r="C13" s="4" t="s">
        <v>12</v>
      </c>
      <c r="D13" s="9">
        <v>5000</v>
      </c>
      <c r="E13" s="4">
        <v>16</v>
      </c>
      <c r="F13" s="5">
        <f t="shared" si="0"/>
        <v>80000</v>
      </c>
      <c r="H13" s="2"/>
      <c r="I13" s="2"/>
      <c r="J13" s="2"/>
      <c r="K13" s="3"/>
    </row>
    <row r="14" spans="1:11" x14ac:dyDescent="0.3">
      <c r="A14" s="4">
        <v>9250</v>
      </c>
      <c r="B14" s="4">
        <v>13</v>
      </c>
      <c r="C14" s="4" t="s">
        <v>11</v>
      </c>
      <c r="D14" s="9">
        <v>1000</v>
      </c>
      <c r="E14" s="4">
        <v>30</v>
      </c>
      <c r="F14" s="5">
        <f t="shared" si="0"/>
        <v>30000</v>
      </c>
      <c r="H14" s="1"/>
      <c r="I14" s="2"/>
      <c r="J14" s="1"/>
      <c r="K14" s="1"/>
    </row>
    <row r="15" spans="1:11" x14ac:dyDescent="0.3">
      <c r="A15" s="4">
        <v>4743</v>
      </c>
      <c r="B15" s="4">
        <v>14</v>
      </c>
      <c r="C15" s="4" t="s">
        <v>10</v>
      </c>
      <c r="D15" s="9">
        <v>1200</v>
      </c>
      <c r="E15" s="4">
        <v>33</v>
      </c>
      <c r="F15" s="5">
        <f t="shared" si="0"/>
        <v>39600</v>
      </c>
      <c r="H15" s="16" t="s">
        <v>4</v>
      </c>
      <c r="I15" s="6"/>
      <c r="J15" s="2"/>
      <c r="K15" s="1"/>
    </row>
    <row r="16" spans="1:11" x14ac:dyDescent="0.3">
      <c r="A16" s="4">
        <v>4096</v>
      </c>
      <c r="B16" s="4">
        <v>15</v>
      </c>
      <c r="C16" s="4" t="s">
        <v>12</v>
      </c>
      <c r="D16" s="9">
        <v>5000</v>
      </c>
      <c r="E16" s="4">
        <v>39</v>
      </c>
      <c r="F16" s="5">
        <f t="shared" si="0"/>
        <v>195000</v>
      </c>
    </row>
    <row r="17" spans="1:6" x14ac:dyDescent="0.3">
      <c r="A17" s="4">
        <v>4177</v>
      </c>
      <c r="B17" s="4">
        <v>16</v>
      </c>
      <c r="C17" s="4" t="s">
        <v>11</v>
      </c>
      <c r="D17" s="9">
        <v>1000</v>
      </c>
      <c r="E17" s="4">
        <v>38</v>
      </c>
      <c r="F17" s="5">
        <f t="shared" si="0"/>
        <v>38000</v>
      </c>
    </row>
    <row r="18" spans="1:6" x14ac:dyDescent="0.3">
      <c r="A18" s="4">
        <v>9738</v>
      </c>
      <c r="B18" s="4">
        <v>17</v>
      </c>
      <c r="C18" s="4" t="s">
        <v>11</v>
      </c>
      <c r="D18" s="9">
        <v>1000</v>
      </c>
      <c r="E18" s="4">
        <v>11</v>
      </c>
      <c r="F18" s="5">
        <f t="shared" si="0"/>
        <v>11000</v>
      </c>
    </row>
    <row r="19" spans="1:6" x14ac:dyDescent="0.3">
      <c r="A19" s="4">
        <v>2020</v>
      </c>
      <c r="B19" s="4">
        <v>18</v>
      </c>
      <c r="C19" s="4" t="s">
        <v>11</v>
      </c>
      <c r="D19" s="9">
        <v>1000</v>
      </c>
      <c r="E19" s="4">
        <v>24</v>
      </c>
      <c r="F19" s="5">
        <f t="shared" si="0"/>
        <v>24000</v>
      </c>
    </row>
    <row r="20" spans="1:6" x14ac:dyDescent="0.3">
      <c r="A20" s="4">
        <v>5892</v>
      </c>
      <c r="B20" s="4">
        <v>19</v>
      </c>
      <c r="C20" s="4" t="s">
        <v>10</v>
      </c>
      <c r="D20" s="9">
        <v>1200</v>
      </c>
      <c r="E20" s="4">
        <v>32</v>
      </c>
      <c r="F20" s="5">
        <f t="shared" si="0"/>
        <v>38400</v>
      </c>
    </row>
    <row r="21" spans="1:6" x14ac:dyDescent="0.3">
      <c r="A21" s="4">
        <v>7950</v>
      </c>
      <c r="B21" s="4">
        <v>20</v>
      </c>
      <c r="C21" s="4" t="s">
        <v>12</v>
      </c>
      <c r="D21" s="9">
        <v>5000</v>
      </c>
      <c r="E21" s="4">
        <v>13</v>
      </c>
      <c r="F21" s="5">
        <f t="shared" si="0"/>
        <v>65000</v>
      </c>
    </row>
    <row r="22" spans="1:6" x14ac:dyDescent="0.3">
      <c r="A22" s="4">
        <v>3691</v>
      </c>
      <c r="B22" s="4">
        <v>21</v>
      </c>
      <c r="C22" s="4" t="s">
        <v>11</v>
      </c>
      <c r="D22" s="9">
        <v>1000</v>
      </c>
      <c r="E22" s="4">
        <v>35</v>
      </c>
      <c r="F22" s="5">
        <f t="shared" si="0"/>
        <v>35000</v>
      </c>
    </row>
    <row r="23" spans="1:6" x14ac:dyDescent="0.3">
      <c r="A23" s="4">
        <v>2683</v>
      </c>
      <c r="B23" s="4">
        <v>22</v>
      </c>
      <c r="C23" s="4" t="s">
        <v>11</v>
      </c>
      <c r="D23" s="9">
        <v>1000</v>
      </c>
      <c r="E23" s="4">
        <v>12</v>
      </c>
      <c r="F23" s="5">
        <f t="shared" si="0"/>
        <v>12000</v>
      </c>
    </row>
    <row r="24" spans="1:6" x14ac:dyDescent="0.3">
      <c r="A24" s="4">
        <v>3561</v>
      </c>
      <c r="B24" s="4">
        <v>23</v>
      </c>
      <c r="C24" s="4" t="s">
        <v>11</v>
      </c>
      <c r="D24" s="9">
        <v>1000</v>
      </c>
      <c r="E24" s="4">
        <v>35</v>
      </c>
      <c r="F24" s="5">
        <f t="shared" si="0"/>
        <v>35000</v>
      </c>
    </row>
    <row r="25" spans="1:6" x14ac:dyDescent="0.3">
      <c r="A25" s="4">
        <v>8762</v>
      </c>
      <c r="B25" s="4">
        <v>24</v>
      </c>
      <c r="C25" s="4" t="s">
        <v>12</v>
      </c>
      <c r="D25" s="9">
        <v>5000</v>
      </c>
      <c r="E25" s="4">
        <v>16</v>
      </c>
      <c r="F25" s="5">
        <f t="shared" si="0"/>
        <v>80000</v>
      </c>
    </row>
    <row r="26" spans="1:6" x14ac:dyDescent="0.3">
      <c r="A26" s="4">
        <v>9787</v>
      </c>
      <c r="B26" s="4">
        <v>25</v>
      </c>
      <c r="C26" s="4" t="s">
        <v>11</v>
      </c>
      <c r="D26" s="9">
        <v>1000</v>
      </c>
      <c r="E26" s="4">
        <v>29</v>
      </c>
      <c r="F26" s="5">
        <f t="shared" si="0"/>
        <v>29000</v>
      </c>
    </row>
    <row r="27" spans="1:6" x14ac:dyDescent="0.3">
      <c r="A27" s="4">
        <v>9334</v>
      </c>
      <c r="B27" s="4">
        <v>26</v>
      </c>
      <c r="C27" s="4" t="s">
        <v>10</v>
      </c>
      <c r="D27" s="9">
        <v>1200</v>
      </c>
      <c r="E27" s="4">
        <v>26</v>
      </c>
      <c r="F27" s="5">
        <f t="shared" si="0"/>
        <v>31200</v>
      </c>
    </row>
    <row r="28" spans="1:6" x14ac:dyDescent="0.3">
      <c r="A28" s="4">
        <v>9257</v>
      </c>
      <c r="B28" s="4">
        <v>27</v>
      </c>
      <c r="C28" s="4" t="s">
        <v>11</v>
      </c>
      <c r="D28" s="9">
        <v>1000</v>
      </c>
      <c r="E28" s="4">
        <v>33</v>
      </c>
      <c r="F28" s="5">
        <f t="shared" si="0"/>
        <v>33000</v>
      </c>
    </row>
    <row r="29" spans="1:6" x14ac:dyDescent="0.3">
      <c r="A29" s="4">
        <v>3646</v>
      </c>
      <c r="B29" s="4">
        <v>28</v>
      </c>
      <c r="C29" s="4" t="s">
        <v>12</v>
      </c>
      <c r="D29" s="9">
        <v>5000</v>
      </c>
      <c r="E29" s="4">
        <v>16</v>
      </c>
      <c r="F29" s="5">
        <f t="shared" si="0"/>
        <v>80000</v>
      </c>
    </row>
    <row r="30" spans="1:6" x14ac:dyDescent="0.3">
      <c r="A30" s="4">
        <v>9440</v>
      </c>
      <c r="B30" s="4">
        <v>29</v>
      </c>
      <c r="C30" s="4" t="s">
        <v>12</v>
      </c>
      <c r="D30" s="9">
        <v>5000</v>
      </c>
      <c r="E30" s="4">
        <v>11</v>
      </c>
      <c r="F30" s="5">
        <f t="shared" si="0"/>
        <v>55000</v>
      </c>
    </row>
    <row r="45" spans="4:5" x14ac:dyDescent="0.3">
      <c r="D45" s="10"/>
      <c r="E4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D534-4716-449C-AA4C-ED2B01D9D5AA}">
  <dimension ref="A1:K30"/>
  <sheetViews>
    <sheetView topLeftCell="A3" workbookViewId="0">
      <selection activeCell="K1" sqref="K1"/>
    </sheetView>
  </sheetViews>
  <sheetFormatPr defaultRowHeight="15.6" x14ac:dyDescent="0.3"/>
  <cols>
    <col min="6" max="6" width="11.09765625" bestFit="1" customWidth="1"/>
    <col min="8" max="8" width="11.8984375" bestFit="1" customWidth="1"/>
    <col min="9" max="9" width="18.296875" bestFit="1" customWidth="1"/>
    <col min="10" max="10" width="19.69921875" bestFit="1" customWidth="1"/>
    <col min="11" max="11" width="20" bestFit="1" customWidth="1"/>
  </cols>
  <sheetData>
    <row r="1" spans="1:11" x14ac:dyDescent="0.3">
      <c r="A1" s="21" t="s">
        <v>6</v>
      </c>
      <c r="B1" s="21" t="s">
        <v>0</v>
      </c>
      <c r="C1" s="21" t="s">
        <v>1</v>
      </c>
      <c r="D1" s="22" t="s">
        <v>3</v>
      </c>
      <c r="E1" s="21" t="s">
        <v>2</v>
      </c>
      <c r="F1" s="21" t="s">
        <v>8</v>
      </c>
    </row>
    <row r="2" spans="1:11" x14ac:dyDescent="0.3">
      <c r="A2" s="4">
        <v>6379</v>
      </c>
      <c r="B2" s="4">
        <v>1</v>
      </c>
      <c r="C2" s="4" t="s">
        <v>10</v>
      </c>
      <c r="D2" s="9">
        <v>1200</v>
      </c>
      <c r="E2" s="4">
        <v>37</v>
      </c>
      <c r="F2" s="5">
        <f>D2*E2</f>
        <v>44400</v>
      </c>
    </row>
    <row r="3" spans="1:11" x14ac:dyDescent="0.3">
      <c r="A3" s="4">
        <v>8691</v>
      </c>
      <c r="B3" s="4">
        <v>2</v>
      </c>
      <c r="C3" s="4" t="s">
        <v>11</v>
      </c>
      <c r="D3" s="9">
        <v>1000</v>
      </c>
      <c r="E3" s="4">
        <v>31</v>
      </c>
      <c r="F3" s="5">
        <f t="shared" ref="F3:F30" si="0">D3*E3</f>
        <v>31000</v>
      </c>
      <c r="H3" s="1"/>
      <c r="I3" s="20" t="s">
        <v>5</v>
      </c>
      <c r="J3" s="20" t="s">
        <v>8</v>
      </c>
      <c r="K3" s="1"/>
    </row>
    <row r="4" spans="1:11" x14ac:dyDescent="0.3">
      <c r="A4" s="4">
        <v>2593</v>
      </c>
      <c r="B4" s="4">
        <v>3</v>
      </c>
      <c r="C4" s="4" t="s">
        <v>12</v>
      </c>
      <c r="D4" s="9">
        <v>5000</v>
      </c>
      <c r="E4" s="4">
        <v>10</v>
      </c>
      <c r="F4" s="5">
        <f t="shared" si="0"/>
        <v>50000</v>
      </c>
      <c r="H4" s="23" t="s">
        <v>37</v>
      </c>
      <c r="I4" s="18">
        <f>MIN(E:E)</f>
        <v>10</v>
      </c>
      <c r="J4" s="19">
        <f>MIN(F:F)</f>
        <v>11000</v>
      </c>
      <c r="K4" s="1"/>
    </row>
    <row r="5" spans="1:11" x14ac:dyDescent="0.3">
      <c r="A5" s="4">
        <v>4536</v>
      </c>
      <c r="B5" s="4">
        <v>4</v>
      </c>
      <c r="C5" s="4" t="s">
        <v>12</v>
      </c>
      <c r="D5" s="9">
        <v>5000</v>
      </c>
      <c r="E5" s="4">
        <v>18</v>
      </c>
      <c r="F5" s="5">
        <f t="shared" si="0"/>
        <v>90000</v>
      </c>
      <c r="H5" s="23" t="s">
        <v>38</v>
      </c>
      <c r="I5" s="18">
        <f>MAX(E:E)</f>
        <v>39</v>
      </c>
      <c r="J5" s="19">
        <f>MAX(F:F)</f>
        <v>195000</v>
      </c>
      <c r="K5" s="1"/>
    </row>
    <row r="6" spans="1:11" x14ac:dyDescent="0.3">
      <c r="A6" s="4">
        <v>9146</v>
      </c>
      <c r="B6" s="4">
        <v>5</v>
      </c>
      <c r="C6" s="4" t="s">
        <v>11</v>
      </c>
      <c r="D6" s="9">
        <v>1000</v>
      </c>
      <c r="E6" s="4">
        <v>24</v>
      </c>
      <c r="F6" s="5">
        <f t="shared" si="0"/>
        <v>24000</v>
      </c>
      <c r="H6" s="23" t="s">
        <v>39</v>
      </c>
      <c r="I6" s="18">
        <f>AVERAGE(E:E)</f>
        <v>24.137931034482758</v>
      </c>
      <c r="J6" s="19">
        <f>AVERAGE(F:F)</f>
        <v>50413.793103448275</v>
      </c>
      <c r="K6" s="1"/>
    </row>
    <row r="7" spans="1:11" x14ac:dyDescent="0.3">
      <c r="A7" s="4">
        <v>6043</v>
      </c>
      <c r="B7" s="4">
        <v>6</v>
      </c>
      <c r="C7" s="4" t="s">
        <v>12</v>
      </c>
      <c r="D7" s="9">
        <v>5000</v>
      </c>
      <c r="E7" s="4">
        <v>20</v>
      </c>
      <c r="F7" s="5">
        <f t="shared" si="0"/>
        <v>100000</v>
      </c>
      <c r="H7" s="2"/>
      <c r="I7" s="1"/>
      <c r="J7" s="2"/>
      <c r="K7" s="1"/>
    </row>
    <row r="8" spans="1:11" x14ac:dyDescent="0.3">
      <c r="A8" s="4">
        <v>4215</v>
      </c>
      <c r="B8" s="4">
        <v>7</v>
      </c>
      <c r="C8" s="4" t="s">
        <v>10</v>
      </c>
      <c r="D8" s="9">
        <v>1200</v>
      </c>
      <c r="E8" s="4">
        <v>22</v>
      </c>
      <c r="F8" s="5">
        <f t="shared" si="0"/>
        <v>26400</v>
      </c>
      <c r="H8" s="1"/>
      <c r="I8" s="1"/>
      <c r="J8" s="1"/>
      <c r="K8" s="1"/>
    </row>
    <row r="9" spans="1:11" x14ac:dyDescent="0.3">
      <c r="A9" s="4">
        <v>8623</v>
      </c>
      <c r="B9" s="4">
        <v>8</v>
      </c>
      <c r="C9" s="4" t="s">
        <v>12</v>
      </c>
      <c r="D9" s="9">
        <v>5000</v>
      </c>
      <c r="E9" s="4">
        <v>23</v>
      </c>
      <c r="F9" s="5">
        <f t="shared" si="0"/>
        <v>115000</v>
      </c>
      <c r="H9" s="1"/>
    </row>
    <row r="10" spans="1:11" x14ac:dyDescent="0.3">
      <c r="A10" s="4">
        <v>6771</v>
      </c>
      <c r="B10" s="4">
        <v>9</v>
      </c>
      <c r="C10" s="4" t="s">
        <v>10</v>
      </c>
      <c r="D10" s="9">
        <v>1200</v>
      </c>
      <c r="E10" s="4">
        <v>20</v>
      </c>
      <c r="F10" s="5">
        <f t="shared" si="0"/>
        <v>24000</v>
      </c>
    </row>
    <row r="11" spans="1:11" x14ac:dyDescent="0.3">
      <c r="A11" s="4">
        <v>9558</v>
      </c>
      <c r="B11" s="4">
        <v>10</v>
      </c>
      <c r="C11" s="4" t="s">
        <v>11</v>
      </c>
      <c r="D11" s="9">
        <v>1000</v>
      </c>
      <c r="E11" s="4">
        <v>27</v>
      </c>
      <c r="F11" s="5">
        <f t="shared" si="0"/>
        <v>27000</v>
      </c>
    </row>
    <row r="12" spans="1:11" x14ac:dyDescent="0.3">
      <c r="A12" s="4">
        <v>5044</v>
      </c>
      <c r="B12" s="4">
        <v>11</v>
      </c>
      <c r="C12" s="4" t="s">
        <v>11</v>
      </c>
      <c r="D12" s="9">
        <v>1000</v>
      </c>
      <c r="E12" s="4">
        <v>19</v>
      </c>
      <c r="F12" s="5">
        <f t="shared" si="0"/>
        <v>19000</v>
      </c>
      <c r="I12" s="24" t="s">
        <v>40</v>
      </c>
      <c r="J12" s="24" t="s">
        <v>41</v>
      </c>
      <c r="K12" s="24" t="s">
        <v>42</v>
      </c>
    </row>
    <row r="13" spans="1:11" x14ac:dyDescent="0.3">
      <c r="A13" s="4">
        <v>6940</v>
      </c>
      <c r="B13" s="4">
        <v>12</v>
      </c>
      <c r="C13" s="4" t="s">
        <v>12</v>
      </c>
      <c r="D13" s="9">
        <v>5000</v>
      </c>
      <c r="E13" s="4">
        <v>16</v>
      </c>
      <c r="F13" s="5">
        <f t="shared" si="0"/>
        <v>80000</v>
      </c>
      <c r="H13" s="16" t="s">
        <v>11</v>
      </c>
      <c r="I13" s="18">
        <f>AVERAGEIF(C:C,"MacBook Air",F:F)</f>
        <v>26769.23076923077</v>
      </c>
      <c r="J13" s="18">
        <f>_xlfn.MINIFS(F:F,C:C,"MacBook Air")</f>
        <v>11000</v>
      </c>
      <c r="K13" s="18">
        <f>_xlfn.MAXIFS(F:F,C:C,"MacBook Air")</f>
        <v>38000</v>
      </c>
    </row>
    <row r="14" spans="1:11" x14ac:dyDescent="0.3">
      <c r="A14" s="4">
        <v>9250</v>
      </c>
      <c r="B14" s="4">
        <v>13</v>
      </c>
      <c r="C14" s="4" t="s">
        <v>11</v>
      </c>
      <c r="D14" s="9">
        <v>1000</v>
      </c>
      <c r="E14" s="4">
        <v>30</v>
      </c>
      <c r="F14" s="5">
        <f t="shared" si="0"/>
        <v>30000</v>
      </c>
      <c r="H14" s="16" t="s">
        <v>10</v>
      </c>
      <c r="I14" s="18">
        <f>AVERAGEIF(C:C,"MacBook Pro",F:F)</f>
        <v>34000</v>
      </c>
      <c r="J14" s="18">
        <f>_xlfn.MINIFS(F:F,C:C,"MacBook Pro")</f>
        <v>24000</v>
      </c>
      <c r="K14" s="18">
        <f>_xlfn.MAXIFS(F:F,C:C,"MacBook Pro")</f>
        <v>44400</v>
      </c>
    </row>
    <row r="15" spans="1:11" x14ac:dyDescent="0.3">
      <c r="A15" s="4">
        <v>4743</v>
      </c>
      <c r="B15" s="4">
        <v>14</v>
      </c>
      <c r="C15" s="4" t="s">
        <v>10</v>
      </c>
      <c r="D15" s="9">
        <v>1200</v>
      </c>
      <c r="E15" s="4">
        <v>33</v>
      </c>
      <c r="F15" s="5">
        <f t="shared" si="0"/>
        <v>39600</v>
      </c>
      <c r="H15" s="16" t="s">
        <v>12</v>
      </c>
      <c r="I15" s="18">
        <f>AVERAGEIF(C:C,"Mac PRo",F:F)</f>
        <v>91000</v>
      </c>
      <c r="J15" s="18">
        <f>_xlfn.MINIFS(F:F,C:C,"Mac Pro")</f>
        <v>50000</v>
      </c>
      <c r="K15" s="18">
        <f>_xlfn.MAXIFS(F:F,C:C,"Mac Por")</f>
        <v>0</v>
      </c>
    </row>
    <row r="16" spans="1:11" x14ac:dyDescent="0.3">
      <c r="A16" s="4">
        <v>4096</v>
      </c>
      <c r="B16" s="4">
        <v>15</v>
      </c>
      <c r="C16" s="4" t="s">
        <v>12</v>
      </c>
      <c r="D16" s="9">
        <v>5000</v>
      </c>
      <c r="E16" s="4">
        <v>39</v>
      </c>
      <c r="F16" s="5">
        <f t="shared" si="0"/>
        <v>195000</v>
      </c>
    </row>
    <row r="17" spans="1:6" x14ac:dyDescent="0.3">
      <c r="A17" s="4">
        <v>4177</v>
      </c>
      <c r="B17" s="4">
        <v>16</v>
      </c>
      <c r="C17" s="4" t="s">
        <v>11</v>
      </c>
      <c r="D17" s="9">
        <v>1000</v>
      </c>
      <c r="E17" s="4">
        <v>38</v>
      </c>
      <c r="F17" s="5">
        <f t="shared" si="0"/>
        <v>38000</v>
      </c>
    </row>
    <row r="18" spans="1:6" x14ac:dyDescent="0.3">
      <c r="A18" s="4">
        <v>9738</v>
      </c>
      <c r="B18" s="4">
        <v>17</v>
      </c>
      <c r="C18" s="4" t="s">
        <v>11</v>
      </c>
      <c r="D18" s="9">
        <v>1000</v>
      </c>
      <c r="E18" s="4">
        <v>11</v>
      </c>
      <c r="F18" s="5">
        <f t="shared" si="0"/>
        <v>11000</v>
      </c>
    </row>
    <row r="19" spans="1:6" x14ac:dyDescent="0.3">
      <c r="A19" s="4">
        <v>2020</v>
      </c>
      <c r="B19" s="4">
        <v>18</v>
      </c>
      <c r="C19" s="4" t="s">
        <v>11</v>
      </c>
      <c r="D19" s="9">
        <v>1000</v>
      </c>
      <c r="E19" s="4">
        <v>24</v>
      </c>
      <c r="F19" s="5">
        <f t="shared" si="0"/>
        <v>24000</v>
      </c>
    </row>
    <row r="20" spans="1:6" x14ac:dyDescent="0.3">
      <c r="A20" s="4">
        <v>5892</v>
      </c>
      <c r="B20" s="4">
        <v>19</v>
      </c>
      <c r="C20" s="4" t="s">
        <v>10</v>
      </c>
      <c r="D20" s="9">
        <v>1200</v>
      </c>
      <c r="E20" s="4">
        <v>32</v>
      </c>
      <c r="F20" s="5">
        <f t="shared" si="0"/>
        <v>38400</v>
      </c>
    </row>
    <row r="21" spans="1:6" x14ac:dyDescent="0.3">
      <c r="A21" s="4">
        <v>7950</v>
      </c>
      <c r="B21" s="4">
        <v>20</v>
      </c>
      <c r="C21" s="4" t="s">
        <v>12</v>
      </c>
      <c r="D21" s="9">
        <v>5000</v>
      </c>
      <c r="E21" s="4">
        <v>13</v>
      </c>
      <c r="F21" s="5">
        <f t="shared" si="0"/>
        <v>65000</v>
      </c>
    </row>
    <row r="22" spans="1:6" x14ac:dyDescent="0.3">
      <c r="A22" s="4">
        <v>3691</v>
      </c>
      <c r="B22" s="4">
        <v>21</v>
      </c>
      <c r="C22" s="4" t="s">
        <v>11</v>
      </c>
      <c r="D22" s="9">
        <v>1000</v>
      </c>
      <c r="E22" s="4">
        <v>35</v>
      </c>
      <c r="F22" s="5">
        <f t="shared" si="0"/>
        <v>35000</v>
      </c>
    </row>
    <row r="23" spans="1:6" x14ac:dyDescent="0.3">
      <c r="A23" s="4">
        <v>2683</v>
      </c>
      <c r="B23" s="4">
        <v>22</v>
      </c>
      <c r="C23" s="4" t="s">
        <v>11</v>
      </c>
      <c r="D23" s="9">
        <v>1000</v>
      </c>
      <c r="E23" s="4">
        <v>12</v>
      </c>
      <c r="F23" s="5">
        <f t="shared" si="0"/>
        <v>12000</v>
      </c>
    </row>
    <row r="24" spans="1:6" x14ac:dyDescent="0.3">
      <c r="A24" s="4">
        <v>3561</v>
      </c>
      <c r="B24" s="4">
        <v>23</v>
      </c>
      <c r="C24" s="4" t="s">
        <v>11</v>
      </c>
      <c r="D24" s="9">
        <v>1000</v>
      </c>
      <c r="E24" s="4">
        <v>35</v>
      </c>
      <c r="F24" s="5">
        <f t="shared" si="0"/>
        <v>35000</v>
      </c>
    </row>
    <row r="25" spans="1:6" x14ac:dyDescent="0.3">
      <c r="A25" s="4">
        <v>8762</v>
      </c>
      <c r="B25" s="4">
        <v>24</v>
      </c>
      <c r="C25" s="4" t="s">
        <v>12</v>
      </c>
      <c r="D25" s="9">
        <v>5000</v>
      </c>
      <c r="E25" s="4">
        <v>16</v>
      </c>
      <c r="F25" s="5">
        <f t="shared" si="0"/>
        <v>80000</v>
      </c>
    </row>
    <row r="26" spans="1:6" x14ac:dyDescent="0.3">
      <c r="A26" s="4">
        <v>9787</v>
      </c>
      <c r="B26" s="4">
        <v>25</v>
      </c>
      <c r="C26" s="4" t="s">
        <v>11</v>
      </c>
      <c r="D26" s="9">
        <v>1000</v>
      </c>
      <c r="E26" s="4">
        <v>29</v>
      </c>
      <c r="F26" s="5">
        <f t="shared" si="0"/>
        <v>29000</v>
      </c>
    </row>
    <row r="27" spans="1:6" x14ac:dyDescent="0.3">
      <c r="A27" s="4">
        <v>9334</v>
      </c>
      <c r="B27" s="4">
        <v>26</v>
      </c>
      <c r="C27" s="4" t="s">
        <v>10</v>
      </c>
      <c r="D27" s="9">
        <v>1200</v>
      </c>
      <c r="E27" s="4">
        <v>26</v>
      </c>
      <c r="F27" s="5">
        <f t="shared" si="0"/>
        <v>31200</v>
      </c>
    </row>
    <row r="28" spans="1:6" x14ac:dyDescent="0.3">
      <c r="A28" s="4">
        <v>9257</v>
      </c>
      <c r="B28" s="4">
        <v>27</v>
      </c>
      <c r="C28" s="4" t="s">
        <v>11</v>
      </c>
      <c r="D28" s="9">
        <v>1000</v>
      </c>
      <c r="E28" s="4">
        <v>33</v>
      </c>
      <c r="F28" s="5">
        <f t="shared" si="0"/>
        <v>33000</v>
      </c>
    </row>
    <row r="29" spans="1:6" x14ac:dyDescent="0.3">
      <c r="A29" s="4">
        <v>3646</v>
      </c>
      <c r="B29" s="4">
        <v>28</v>
      </c>
      <c r="C29" s="4" t="s">
        <v>12</v>
      </c>
      <c r="D29" s="9">
        <v>5000</v>
      </c>
      <c r="E29" s="4">
        <v>16</v>
      </c>
      <c r="F29" s="5">
        <f t="shared" si="0"/>
        <v>80000</v>
      </c>
    </row>
    <row r="30" spans="1:6" x14ac:dyDescent="0.3">
      <c r="A30" s="4">
        <v>9440</v>
      </c>
      <c r="B30" s="4">
        <v>29</v>
      </c>
      <c r="C30" s="4" t="s">
        <v>12</v>
      </c>
      <c r="D30" s="9">
        <v>5000</v>
      </c>
      <c r="E30" s="4">
        <v>11</v>
      </c>
      <c r="F30" s="5">
        <f t="shared" si="0"/>
        <v>55000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7E7B-237A-4BD2-9577-189125E6F3C3}">
  <dimension ref="A1:K41"/>
  <sheetViews>
    <sheetView topLeftCell="A6" workbookViewId="0">
      <selection activeCell="J29" sqref="J29"/>
    </sheetView>
  </sheetViews>
  <sheetFormatPr defaultRowHeight="15.6" x14ac:dyDescent="0.3"/>
  <cols>
    <col min="2" max="2" width="11.19921875" bestFit="1" customWidth="1"/>
    <col min="3" max="3" width="11.8984375" bestFit="1" customWidth="1"/>
    <col min="4" max="4" width="14" bestFit="1" customWidth="1"/>
    <col min="7" max="7" width="8.796875" customWidth="1"/>
    <col min="8" max="8" width="22.59765625" bestFit="1" customWidth="1"/>
    <col min="9" max="9" width="15.3984375" bestFit="1" customWidth="1"/>
    <col min="10" max="10" width="16.796875" bestFit="1" customWidth="1"/>
    <col min="11" max="11" width="17.19921875" bestFit="1" customWidth="1"/>
  </cols>
  <sheetData>
    <row r="1" spans="1:11" x14ac:dyDescent="0.3">
      <c r="A1" s="14" t="s">
        <v>6</v>
      </c>
      <c r="B1" s="14" t="s">
        <v>0</v>
      </c>
      <c r="C1" s="14" t="s">
        <v>1</v>
      </c>
      <c r="D1" s="15" t="s">
        <v>31</v>
      </c>
      <c r="E1" s="14" t="s">
        <v>34</v>
      </c>
      <c r="F1" s="14" t="s">
        <v>33</v>
      </c>
    </row>
    <row r="2" spans="1:11" x14ac:dyDescent="0.3">
      <c r="A2" s="4">
        <v>342574</v>
      </c>
      <c r="B2" s="4">
        <v>1</v>
      </c>
      <c r="C2" s="4" t="s">
        <v>28</v>
      </c>
      <c r="D2" s="9">
        <v>0.6</v>
      </c>
      <c r="E2" s="4">
        <v>13400</v>
      </c>
      <c r="F2" s="5">
        <f>D2*E2</f>
        <v>8040</v>
      </c>
    </row>
    <row r="3" spans="1:11" x14ac:dyDescent="0.3">
      <c r="A3" s="4">
        <v>432472</v>
      </c>
      <c r="B3" s="4">
        <v>2</v>
      </c>
      <c r="C3" s="4" t="s">
        <v>29</v>
      </c>
      <c r="D3" s="9">
        <v>0.55000000000000004</v>
      </c>
      <c r="E3" s="4">
        <v>2650</v>
      </c>
      <c r="F3" s="5">
        <f t="shared" ref="F3:F41" si="0">D3*E3</f>
        <v>1457.5000000000002</v>
      </c>
    </row>
    <row r="4" spans="1:11" x14ac:dyDescent="0.3">
      <c r="A4" s="4">
        <v>138778</v>
      </c>
      <c r="B4" s="4">
        <v>3</v>
      </c>
      <c r="C4" s="4" t="s">
        <v>28</v>
      </c>
      <c r="D4" s="9">
        <v>0.6</v>
      </c>
      <c r="E4" s="4">
        <v>24000</v>
      </c>
      <c r="F4" s="5">
        <f t="shared" si="0"/>
        <v>14400</v>
      </c>
      <c r="J4" s="2"/>
    </row>
    <row r="5" spans="1:11" x14ac:dyDescent="0.3">
      <c r="A5" s="4">
        <v>643643</v>
      </c>
      <c r="B5" s="4">
        <v>4</v>
      </c>
      <c r="C5" s="4" t="s">
        <v>28</v>
      </c>
      <c r="D5" s="9">
        <v>0.6</v>
      </c>
      <c r="E5" s="4">
        <v>18500</v>
      </c>
      <c r="F5" s="5">
        <f t="shared" si="0"/>
        <v>11100</v>
      </c>
      <c r="H5" s="16" t="s">
        <v>32</v>
      </c>
      <c r="I5" s="12">
        <f>COUNT(A:A)</f>
        <v>40</v>
      </c>
      <c r="J5" s="2"/>
    </row>
    <row r="6" spans="1:11" x14ac:dyDescent="0.3">
      <c r="A6" s="4">
        <v>322539</v>
      </c>
      <c r="B6" s="4">
        <v>5</v>
      </c>
      <c r="C6" s="4" t="s">
        <v>29</v>
      </c>
      <c r="D6" s="9">
        <v>0.55000000000000004</v>
      </c>
      <c r="E6" s="4">
        <v>3450</v>
      </c>
      <c r="F6" s="5">
        <f t="shared" si="0"/>
        <v>1897.5000000000002</v>
      </c>
      <c r="H6" s="16" t="s">
        <v>35</v>
      </c>
      <c r="I6" s="12">
        <f>SUM(E:E)</f>
        <v>1093890</v>
      </c>
      <c r="J6" s="2"/>
    </row>
    <row r="7" spans="1:11" x14ac:dyDescent="0.3">
      <c r="A7" s="4">
        <v>225230</v>
      </c>
      <c r="B7" s="4">
        <v>6</v>
      </c>
      <c r="C7" s="4" t="s">
        <v>30</v>
      </c>
      <c r="D7" s="9">
        <v>0.55000000000000004</v>
      </c>
      <c r="E7" s="4">
        <v>1200</v>
      </c>
      <c r="F7" s="5">
        <f t="shared" si="0"/>
        <v>660</v>
      </c>
      <c r="H7" s="16" t="s">
        <v>36</v>
      </c>
      <c r="I7" s="12">
        <f>SUM(F:F)</f>
        <v>653279.5</v>
      </c>
      <c r="J7" s="2"/>
    </row>
    <row r="8" spans="1:11" x14ac:dyDescent="0.3">
      <c r="A8" s="4">
        <v>252322</v>
      </c>
      <c r="B8" s="4">
        <v>7</v>
      </c>
      <c r="C8" s="4" t="s">
        <v>28</v>
      </c>
      <c r="D8" s="9">
        <v>0.6</v>
      </c>
      <c r="E8" s="4">
        <v>25000</v>
      </c>
      <c r="F8" s="5">
        <f t="shared" si="0"/>
        <v>15000</v>
      </c>
      <c r="H8" s="2"/>
      <c r="I8" s="1"/>
      <c r="J8" s="2"/>
    </row>
    <row r="9" spans="1:11" x14ac:dyDescent="0.3">
      <c r="A9" s="4">
        <v>645747</v>
      </c>
      <c r="B9" s="4">
        <v>8</v>
      </c>
      <c r="C9" s="4" t="s">
        <v>29</v>
      </c>
      <c r="D9" s="9">
        <v>0.55000000000000004</v>
      </c>
      <c r="E9" s="4">
        <v>3000</v>
      </c>
      <c r="F9" s="5">
        <f t="shared" si="0"/>
        <v>1650.0000000000002</v>
      </c>
      <c r="H9" s="1"/>
      <c r="I9" s="16" t="s">
        <v>34</v>
      </c>
      <c r="J9" s="16" t="s">
        <v>33</v>
      </c>
    </row>
    <row r="10" spans="1:11" x14ac:dyDescent="0.3">
      <c r="A10" s="4">
        <v>747454</v>
      </c>
      <c r="B10" s="4">
        <v>9</v>
      </c>
      <c r="C10" s="4" t="s">
        <v>28</v>
      </c>
      <c r="D10" s="9">
        <v>0.6</v>
      </c>
      <c r="E10" s="4">
        <v>22000</v>
      </c>
      <c r="F10" s="5">
        <f t="shared" si="0"/>
        <v>13200</v>
      </c>
      <c r="H10" s="16" t="s">
        <v>28</v>
      </c>
      <c r="I10" s="12">
        <f>SUMIF(C:C,"CocaCola",E:E)</f>
        <v>1032800</v>
      </c>
      <c r="J10" s="12">
        <f>SUMIF(C:C,"CocaCola",F:F)</f>
        <v>619680</v>
      </c>
    </row>
    <row r="11" spans="1:11" x14ac:dyDescent="0.3">
      <c r="A11" s="4">
        <v>967086</v>
      </c>
      <c r="B11" s="4">
        <v>10</v>
      </c>
      <c r="C11" s="4" t="s">
        <v>29</v>
      </c>
      <c r="D11" s="9">
        <v>0.55000000000000004</v>
      </c>
      <c r="E11" s="4">
        <v>2500</v>
      </c>
      <c r="F11" s="5">
        <f t="shared" si="0"/>
        <v>1375</v>
      </c>
      <c r="H11" s="16" t="s">
        <v>29</v>
      </c>
      <c r="I11" s="12">
        <f>SUMIF(C:C,"Fanta",E:E)</f>
        <v>46250</v>
      </c>
      <c r="J11" s="12">
        <f>SUMIF(C:C,"Fanta",F:F)</f>
        <v>25437.5</v>
      </c>
    </row>
    <row r="12" spans="1:11" x14ac:dyDescent="0.3">
      <c r="A12" s="4">
        <v>859971</v>
      </c>
      <c r="B12" s="4">
        <v>11</v>
      </c>
      <c r="C12" s="4" t="s">
        <v>29</v>
      </c>
      <c r="D12" s="9">
        <v>0.55000000000000004</v>
      </c>
      <c r="E12" s="4">
        <v>2050</v>
      </c>
      <c r="F12" s="5">
        <f t="shared" si="0"/>
        <v>1127.5</v>
      </c>
      <c r="H12" s="16" t="s">
        <v>30</v>
      </c>
      <c r="I12" s="12">
        <f>SUMIF(C:C,"Sprite",E:E)</f>
        <v>14840</v>
      </c>
      <c r="J12" s="12">
        <f>SUMIF(C:C,"Sprite",F:F)</f>
        <v>8162</v>
      </c>
    </row>
    <row r="13" spans="1:11" x14ac:dyDescent="0.3">
      <c r="A13" s="4">
        <v>848468</v>
      </c>
      <c r="B13" s="4">
        <v>12</v>
      </c>
      <c r="C13" s="4" t="s">
        <v>30</v>
      </c>
      <c r="D13" s="9">
        <v>0.55000000000000004</v>
      </c>
      <c r="E13" s="4">
        <v>900</v>
      </c>
      <c r="F13" s="5">
        <f t="shared" si="0"/>
        <v>495.00000000000006</v>
      </c>
      <c r="H13" s="2"/>
    </row>
    <row r="14" spans="1:11" x14ac:dyDescent="0.3">
      <c r="A14" s="4">
        <v>970786</v>
      </c>
      <c r="B14" s="4">
        <v>13</v>
      </c>
      <c r="C14" s="4" t="s">
        <v>28</v>
      </c>
      <c r="D14" s="9">
        <v>0.6</v>
      </c>
      <c r="E14" s="4">
        <v>450000</v>
      </c>
      <c r="F14" s="5">
        <f t="shared" si="0"/>
        <v>270000</v>
      </c>
      <c r="H14" s="1"/>
      <c r="I14" s="2"/>
      <c r="J14" s="1"/>
    </row>
    <row r="15" spans="1:11" x14ac:dyDescent="0.3">
      <c r="A15" s="4">
        <v>967966</v>
      </c>
      <c r="B15" s="4">
        <v>14</v>
      </c>
      <c r="C15" s="4" t="s">
        <v>28</v>
      </c>
      <c r="D15" s="9">
        <v>0.6</v>
      </c>
      <c r="E15" s="4">
        <v>12000</v>
      </c>
      <c r="F15" s="5">
        <f t="shared" si="0"/>
        <v>7200</v>
      </c>
      <c r="H15" s="1"/>
      <c r="I15" s="20" t="s">
        <v>34</v>
      </c>
      <c r="J15" s="20" t="s">
        <v>33</v>
      </c>
      <c r="K15" s="1"/>
    </row>
    <row r="16" spans="1:11" x14ac:dyDescent="0.3">
      <c r="A16" s="4">
        <v>525114</v>
      </c>
      <c r="B16" s="4">
        <v>15</v>
      </c>
      <c r="C16" s="4" t="s">
        <v>29</v>
      </c>
      <c r="D16" s="9">
        <v>0.55000000000000004</v>
      </c>
      <c r="E16" s="4">
        <v>5000</v>
      </c>
      <c r="F16" s="5">
        <f t="shared" si="0"/>
        <v>2750</v>
      </c>
      <c r="H16" s="16" t="s">
        <v>37</v>
      </c>
      <c r="I16" s="18">
        <f>MIN(E:E)</f>
        <v>900</v>
      </c>
      <c r="J16" s="19">
        <f>MIN(F:F)</f>
        <v>495.00000000000006</v>
      </c>
      <c r="K16" s="1"/>
    </row>
    <row r="17" spans="1:11" x14ac:dyDescent="0.3">
      <c r="A17" s="4">
        <v>154546</v>
      </c>
      <c r="B17" s="4">
        <v>16</v>
      </c>
      <c r="C17" s="4" t="s">
        <v>30</v>
      </c>
      <c r="D17" s="9">
        <v>0.55000000000000004</v>
      </c>
      <c r="E17" s="4">
        <v>4000</v>
      </c>
      <c r="F17" s="5">
        <f t="shared" si="0"/>
        <v>2200</v>
      </c>
      <c r="H17" s="16" t="s">
        <v>38</v>
      </c>
      <c r="I17" s="18">
        <f>MAX(E:E)</f>
        <v>450000</v>
      </c>
      <c r="J17" s="19">
        <f>MAX(F:F)</f>
        <v>270000</v>
      </c>
      <c r="K17" s="1"/>
    </row>
    <row r="18" spans="1:11" x14ac:dyDescent="0.3">
      <c r="A18" s="4">
        <v>785643</v>
      </c>
      <c r="B18" s="4">
        <v>17</v>
      </c>
      <c r="C18" s="4" t="s">
        <v>30</v>
      </c>
      <c r="D18" s="9">
        <v>0.55000000000000004</v>
      </c>
      <c r="E18" s="4">
        <v>3440</v>
      </c>
      <c r="F18" s="5">
        <f t="shared" si="0"/>
        <v>1892.0000000000002</v>
      </c>
      <c r="H18" s="16" t="s">
        <v>39</v>
      </c>
      <c r="I18" s="18">
        <f>AVERAGE(E:E)</f>
        <v>27347.25</v>
      </c>
      <c r="J18" s="19">
        <f>AVERAGE(F:F)</f>
        <v>16331.987499999999</v>
      </c>
      <c r="K18" s="1"/>
    </row>
    <row r="19" spans="1:11" x14ac:dyDescent="0.3">
      <c r="A19" s="4">
        <v>745467</v>
      </c>
      <c r="B19" s="4">
        <v>18</v>
      </c>
      <c r="C19" s="4" t="s">
        <v>28</v>
      </c>
      <c r="D19" s="9">
        <v>0.6</v>
      </c>
      <c r="E19" s="4">
        <v>50000</v>
      </c>
      <c r="F19" s="5">
        <f t="shared" si="0"/>
        <v>30000</v>
      </c>
      <c r="H19" s="2"/>
      <c r="I19" s="1"/>
      <c r="J19" s="2"/>
      <c r="K19" s="1"/>
    </row>
    <row r="20" spans="1:11" x14ac:dyDescent="0.3">
      <c r="A20" s="4">
        <v>676555</v>
      </c>
      <c r="B20" s="4">
        <v>19</v>
      </c>
      <c r="C20" s="4" t="s">
        <v>29</v>
      </c>
      <c r="D20" s="9">
        <v>0.55000000000000004</v>
      </c>
      <c r="E20" s="4">
        <v>7000</v>
      </c>
      <c r="F20" s="5">
        <f t="shared" si="0"/>
        <v>3850.0000000000005</v>
      </c>
      <c r="H20" s="1"/>
      <c r="I20" s="1"/>
      <c r="J20" s="1"/>
      <c r="K20" s="1"/>
    </row>
    <row r="21" spans="1:11" x14ac:dyDescent="0.3">
      <c r="A21" s="4">
        <v>875657</v>
      </c>
      <c r="B21" s="4">
        <v>20</v>
      </c>
      <c r="C21" s="4" t="s">
        <v>28</v>
      </c>
      <c r="D21" s="9">
        <v>0.6</v>
      </c>
      <c r="E21" s="4">
        <v>24000</v>
      </c>
      <c r="F21" s="5">
        <f t="shared" si="0"/>
        <v>14400</v>
      </c>
      <c r="H21" s="1"/>
    </row>
    <row r="22" spans="1:11" x14ac:dyDescent="0.3">
      <c r="A22" s="4">
        <v>708760</v>
      </c>
      <c r="B22" s="4">
        <v>21</v>
      </c>
      <c r="C22" s="4" t="s">
        <v>29</v>
      </c>
      <c r="D22" s="9">
        <v>0.55000000000000004</v>
      </c>
      <c r="E22" s="4">
        <v>4600</v>
      </c>
      <c r="F22" s="5">
        <f t="shared" si="0"/>
        <v>2530</v>
      </c>
    </row>
    <row r="23" spans="1:11" x14ac:dyDescent="0.3">
      <c r="A23" s="4">
        <v>464578</v>
      </c>
      <c r="B23" s="4">
        <v>22</v>
      </c>
      <c r="C23" s="4" t="s">
        <v>28</v>
      </c>
      <c r="D23" s="9">
        <v>0.6</v>
      </c>
      <c r="E23" s="4">
        <v>45000</v>
      </c>
      <c r="F23" s="5">
        <f t="shared" si="0"/>
        <v>27000</v>
      </c>
    </row>
    <row r="24" spans="1:11" x14ac:dyDescent="0.3">
      <c r="A24" s="4">
        <v>477865</v>
      </c>
      <c r="B24" s="4">
        <v>23</v>
      </c>
      <c r="C24" s="4" t="s">
        <v>28</v>
      </c>
      <c r="D24" s="9">
        <v>0.6</v>
      </c>
      <c r="E24" s="4">
        <v>10000</v>
      </c>
      <c r="F24" s="5">
        <f t="shared" si="0"/>
        <v>6000</v>
      </c>
      <c r="I24" s="20" t="s">
        <v>43</v>
      </c>
      <c r="J24" s="20" t="s">
        <v>44</v>
      </c>
      <c r="K24" s="20" t="s">
        <v>45</v>
      </c>
    </row>
    <row r="25" spans="1:11" x14ac:dyDescent="0.3">
      <c r="A25" s="4">
        <v>455010</v>
      </c>
      <c r="B25" s="4">
        <v>24</v>
      </c>
      <c r="C25" s="4" t="s">
        <v>30</v>
      </c>
      <c r="D25" s="9">
        <v>0.55000000000000004</v>
      </c>
      <c r="E25" s="4">
        <v>2300</v>
      </c>
      <c r="F25" s="5">
        <f t="shared" si="0"/>
        <v>1265</v>
      </c>
      <c r="H25" s="16" t="s">
        <v>28</v>
      </c>
      <c r="I25" s="18">
        <f>AVERAGEIF(C:C,"CocaCola",F:F)</f>
        <v>29508.571428571428</v>
      </c>
      <c r="J25" s="18">
        <f>_xlfn.MINIFS(F:F,C:C,"CocaCola")</f>
        <v>2640</v>
      </c>
      <c r="K25" s="18">
        <f>_xlfn.MAXIFS(F:F,C:C,"CocaCola")</f>
        <v>270000</v>
      </c>
    </row>
    <row r="26" spans="1:11" x14ac:dyDescent="0.3">
      <c r="A26" s="4">
        <v>456765</v>
      </c>
      <c r="B26" s="4">
        <v>25</v>
      </c>
      <c r="C26" s="4" t="s">
        <v>28</v>
      </c>
      <c r="D26" s="9">
        <v>0.6</v>
      </c>
      <c r="E26" s="4">
        <v>15000</v>
      </c>
      <c r="F26" s="5">
        <f t="shared" si="0"/>
        <v>9000</v>
      </c>
      <c r="H26" s="16" t="s">
        <v>29</v>
      </c>
      <c r="I26" s="18">
        <f>AVERAGEIF(C:C,"Fanta",F:F)</f>
        <v>2119.7916666666665</v>
      </c>
      <c r="J26" s="18">
        <f>_xlfn.MINIFS(F:F,C:C,"Fanta")</f>
        <v>1127.5</v>
      </c>
      <c r="K26" s="18">
        <f>_xlfn.MAXIFS(F:F,C:C,"Fanta")</f>
        <v>3850.0000000000005</v>
      </c>
    </row>
    <row r="27" spans="1:11" x14ac:dyDescent="0.3">
      <c r="A27" s="4">
        <v>578555</v>
      </c>
      <c r="B27" s="4">
        <v>26</v>
      </c>
      <c r="C27" s="4" t="s">
        <v>29</v>
      </c>
      <c r="D27" s="9">
        <v>0.55000000000000004</v>
      </c>
      <c r="E27" s="4">
        <v>3500</v>
      </c>
      <c r="F27" s="5">
        <f t="shared" si="0"/>
        <v>1925.0000000000002</v>
      </c>
      <c r="H27" s="16" t="s">
        <v>30</v>
      </c>
      <c r="I27" s="18">
        <f>AVERAGEIF(C:C,"Sprite",F:F)</f>
        <v>1166</v>
      </c>
      <c r="J27" s="18">
        <f>_xlfn.MINIFS(F:F,C:C,"Sprite")</f>
        <v>495.00000000000006</v>
      </c>
      <c r="K27" s="18">
        <f>_xlfn.MAXIFS(F:F,C:C,"Sprite")</f>
        <v>2200</v>
      </c>
    </row>
    <row r="28" spans="1:11" x14ac:dyDescent="0.3">
      <c r="A28" s="4">
        <v>544574</v>
      </c>
      <c r="B28" s="4">
        <v>27</v>
      </c>
      <c r="C28" s="4" t="s">
        <v>28</v>
      </c>
      <c r="D28" s="9">
        <v>0.6</v>
      </c>
      <c r="E28" s="4">
        <v>24000</v>
      </c>
      <c r="F28" s="5">
        <f t="shared" si="0"/>
        <v>14400</v>
      </c>
    </row>
    <row r="29" spans="1:11" x14ac:dyDescent="0.3">
      <c r="A29" s="4">
        <v>960845</v>
      </c>
      <c r="B29" s="4">
        <v>28</v>
      </c>
      <c r="C29" s="4" t="s">
        <v>29</v>
      </c>
      <c r="D29" s="9">
        <v>0.55000000000000004</v>
      </c>
      <c r="E29" s="4">
        <v>5000</v>
      </c>
      <c r="F29" s="5">
        <f t="shared" si="0"/>
        <v>2750</v>
      </c>
    </row>
    <row r="30" spans="1:11" x14ac:dyDescent="0.3">
      <c r="A30" s="4">
        <v>232164</v>
      </c>
      <c r="B30" s="4">
        <v>29</v>
      </c>
      <c r="C30" s="4" t="s">
        <v>28</v>
      </c>
      <c r="D30" s="9">
        <v>0.6</v>
      </c>
      <c r="E30" s="4">
        <v>50000</v>
      </c>
      <c r="F30" s="5">
        <f t="shared" si="0"/>
        <v>30000</v>
      </c>
    </row>
    <row r="31" spans="1:11" x14ac:dyDescent="0.3">
      <c r="A31" s="4">
        <v>967900</v>
      </c>
      <c r="B31" s="4">
        <v>30</v>
      </c>
      <c r="C31" s="4" t="s">
        <v>28</v>
      </c>
      <c r="D31" s="9">
        <v>0.6</v>
      </c>
      <c r="E31" s="4">
        <v>20000</v>
      </c>
      <c r="F31" s="5">
        <f t="shared" si="0"/>
        <v>12000</v>
      </c>
    </row>
    <row r="32" spans="1:11" x14ac:dyDescent="0.3">
      <c r="A32" s="4">
        <v>679700</v>
      </c>
      <c r="B32" s="4">
        <v>31</v>
      </c>
      <c r="C32" s="4" t="s">
        <v>29</v>
      </c>
      <c r="D32" s="9">
        <v>0.55000000000000004</v>
      </c>
      <c r="E32" s="4">
        <v>4000</v>
      </c>
      <c r="F32" s="5">
        <f t="shared" si="0"/>
        <v>2200</v>
      </c>
    </row>
    <row r="33" spans="1:6" x14ac:dyDescent="0.3">
      <c r="A33" s="4">
        <v>697003</v>
      </c>
      <c r="B33" s="4">
        <v>32</v>
      </c>
      <c r="C33" s="4" t="s">
        <v>28</v>
      </c>
      <c r="D33" s="9">
        <v>0.6</v>
      </c>
      <c r="E33" s="4">
        <v>70000</v>
      </c>
      <c r="F33" s="5">
        <f t="shared" si="0"/>
        <v>42000</v>
      </c>
    </row>
    <row r="34" spans="1:6" x14ac:dyDescent="0.3">
      <c r="A34" s="4">
        <v>463640</v>
      </c>
      <c r="B34" s="4">
        <v>33</v>
      </c>
      <c r="C34" s="4" t="s">
        <v>28</v>
      </c>
      <c r="D34" s="9">
        <v>0.6</v>
      </c>
      <c r="E34" s="4">
        <v>100000</v>
      </c>
      <c r="F34" s="5">
        <f t="shared" si="0"/>
        <v>60000</v>
      </c>
    </row>
    <row r="35" spans="1:6" x14ac:dyDescent="0.3">
      <c r="A35" s="4">
        <v>575979</v>
      </c>
      <c r="B35" s="4">
        <v>34</v>
      </c>
      <c r="C35" s="4" t="s">
        <v>30</v>
      </c>
      <c r="D35" s="9">
        <v>0.55000000000000004</v>
      </c>
      <c r="E35" s="4">
        <v>2000</v>
      </c>
      <c r="F35" s="5">
        <f t="shared" si="0"/>
        <v>1100</v>
      </c>
    </row>
    <row r="36" spans="1:6" x14ac:dyDescent="0.3">
      <c r="A36" s="4">
        <v>457560</v>
      </c>
      <c r="B36" s="4">
        <v>35</v>
      </c>
      <c r="C36" s="4" t="s">
        <v>28</v>
      </c>
      <c r="D36" s="9">
        <v>0.6</v>
      </c>
      <c r="E36" s="4">
        <v>4400</v>
      </c>
      <c r="F36" s="5">
        <f t="shared" si="0"/>
        <v>2640</v>
      </c>
    </row>
    <row r="37" spans="1:6" x14ac:dyDescent="0.3">
      <c r="A37" s="4">
        <v>665790</v>
      </c>
      <c r="B37" s="4">
        <v>36</v>
      </c>
      <c r="C37" s="4" t="s">
        <v>29</v>
      </c>
      <c r="D37" s="9">
        <v>0.55000000000000004</v>
      </c>
      <c r="E37" s="4">
        <v>3500</v>
      </c>
      <c r="F37" s="5">
        <f t="shared" si="0"/>
        <v>1925.0000000000002</v>
      </c>
    </row>
    <row r="38" spans="1:6" x14ac:dyDescent="0.3">
      <c r="A38" s="4">
        <v>988799</v>
      </c>
      <c r="B38" s="4">
        <v>37</v>
      </c>
      <c r="C38" s="4" t="s">
        <v>30</v>
      </c>
      <c r="D38" s="9">
        <v>0.55000000000000004</v>
      </c>
      <c r="E38" s="4">
        <v>1000</v>
      </c>
      <c r="F38" s="5">
        <f t="shared" si="0"/>
        <v>550</v>
      </c>
    </row>
    <row r="39" spans="1:6" x14ac:dyDescent="0.3">
      <c r="A39" s="4">
        <v>633005</v>
      </c>
      <c r="B39" s="4">
        <v>38</v>
      </c>
      <c r="C39" s="4" t="s">
        <v>28</v>
      </c>
      <c r="D39" s="9">
        <v>0.6</v>
      </c>
      <c r="E39" s="4">
        <v>34000</v>
      </c>
      <c r="F39" s="5">
        <f t="shared" si="0"/>
        <v>20400</v>
      </c>
    </row>
    <row r="40" spans="1:6" x14ac:dyDescent="0.3">
      <c r="A40" s="4">
        <v>435087</v>
      </c>
      <c r="B40" s="4">
        <v>39</v>
      </c>
      <c r="C40" s="4" t="s">
        <v>28</v>
      </c>
      <c r="D40" s="9">
        <v>0.6</v>
      </c>
      <c r="E40" s="4">
        <v>12000</v>
      </c>
      <c r="F40" s="5">
        <f t="shared" si="0"/>
        <v>7200</v>
      </c>
    </row>
    <row r="41" spans="1:6" x14ac:dyDescent="0.3">
      <c r="A41" s="4">
        <v>465475</v>
      </c>
      <c r="B41" s="4">
        <v>40</v>
      </c>
      <c r="C41" s="4" t="s">
        <v>28</v>
      </c>
      <c r="D41" s="9">
        <v>0.6</v>
      </c>
      <c r="E41" s="4">
        <v>9500</v>
      </c>
      <c r="F41" s="5">
        <f t="shared" si="0"/>
        <v>5700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Adding, deleting, and editing </vt:lpstr>
      <vt:lpstr>Basic formulas and functions</vt:lpstr>
      <vt:lpstr>Min, Max, Average</vt:lpstr>
      <vt:lpstr>Additional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raximovatam999@gmail.com</cp:lastModifiedBy>
  <dcterms:created xsi:type="dcterms:W3CDTF">2017-09-23T20:42:40Z</dcterms:created>
  <dcterms:modified xsi:type="dcterms:W3CDTF">2025-02-18T05:23:57Z</dcterms:modified>
</cp:coreProperties>
</file>