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186ce51b850d43/Desktop/big_data/"/>
    </mc:Choice>
  </mc:AlternateContent>
  <xr:revisionPtr revIDLastSave="2" documentId="13_ncr:1_{40BB2339-0123-46D6-B711-2DBC4BB2020F}" xr6:coauthVersionLast="47" xr6:coauthVersionMax="47" xr10:uidLastSave="{AA51B441-EF30-4556-947D-7B02ACE464D0}"/>
  <bookViews>
    <workbookView xWindow="-108" yWindow="-108" windowWidth="23256" windowHeight="12456" xr2:uid="{00000000-000D-0000-FFFF-FFFF00000000}"/>
  </bookViews>
  <sheets>
    <sheet name="Car_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12" i="1"/>
  <c r="R14" i="1"/>
  <c r="R13" i="1"/>
  <c r="R11" i="1"/>
  <c r="R10" i="1"/>
  <c r="R9" i="1"/>
  <c r="R8" i="1"/>
  <c r="R7" i="1"/>
  <c r="R6" i="1"/>
</calcChain>
</file>

<file path=xl/sharedStrings.xml><?xml version="1.0" encoding="utf-8"?>
<sst xmlns="http://schemas.openxmlformats.org/spreadsheetml/2006/main" count="494" uniqueCount="213">
  <si>
    <t>Manufacturer</t>
  </si>
  <si>
    <t>Model</t>
  </si>
  <si>
    <t>Vehicle_type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</si>
  <si>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</si>
  <si>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</si>
  <si>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</si>
  <si>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</si>
  <si>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</si>
  <si>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</si>
  <si>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</si>
  <si>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Latest_Launch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</si>
  <si>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</si>
  <si>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</si>
  <si>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</si>
  <si>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</si>
  <si>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</si>
  <si>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</si>
  <si>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</si>
  <si>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</si>
  <si>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</si>
  <si>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</si>
  <si>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</si>
  <si>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</si>
  <si>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</si>
  <si>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</si>
  <si>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</si>
  <si>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</si>
  <si>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</si>
  <si>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</si>
  <si>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</si>
  <si>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</si>
  <si>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</si>
  <si>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</si>
  <si>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</si>
  <si>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</si>
  <si>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</si>
  <si>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</si>
  <si>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</si>
  <si>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</si>
  <si>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</si>
  <si>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</si>
  <si>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</si>
  <si>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</si>
  <si>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</si>
  <si>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</si>
  <si>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</si>
  <si>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</si>
  <si>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</si>
  <si>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</si>
  <si>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</si>
  <si>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</si>
  <si>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</si>
  <si>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</si>
  <si>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</si>
  <si>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</si>
  <si>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</si>
  <si>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</si>
  <si>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</si>
  <si>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</si>
  <si>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</si>
  <si>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</si>
  <si>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</si>
  <si>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</si>
  <si>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</si>
  <si>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</si>
  <si>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</si>
  <si>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</si>
  <si>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</si>
  <si>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</si>
  <si>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</si>
  <si>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</si>
  <si>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</si>
  <si>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</si>
  <si>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</si>
  <si>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</si>
  <si>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</si>
  <si>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</si>
  <si>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</si>
  <si>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</si>
  <si>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</si>
  <si>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</si>
  <si>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</si>
  <si>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</si>
  <si>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</si>
  <si>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</si>
  <si>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</si>
  <si>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</si>
  <si>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</si>
  <si>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</si>
  <si>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</si>
  <si>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</si>
  <si>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</si>
  <si>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</si>
  <si>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</si>
  <si>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</si>
  <si>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</si>
  <si>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</si>
  <si>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</si>
  <si>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</si>
  <si>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</si>
  <si>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</si>
  <si>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</si>
  <si>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</si>
  <si>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</si>
  <si>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</si>
  <si>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</si>
  <si>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</si>
  <si>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</si>
  <si>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</si>
  <si>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</si>
  <si>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</si>
  <si>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</si>
  <si>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</si>
  <si>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</si>
  <si>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</si>
  <si>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</si>
  <si>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</si>
  <si>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</si>
  <si>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</si>
  <si>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</si>
  <si>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</si>
  <si>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</si>
  <si>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</si>
  <si>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</si>
  <si>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</si>
  <si>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</si>
  <si>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</si>
  <si>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</si>
  <si>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</si>
  <si>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</si>
  <si>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</si>
  <si>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</si>
  <si>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</si>
  <si>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</si>
  <si>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</si>
  <si>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</si>
  <si>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</si>
  <si>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</si>
  <si>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</si>
  <si>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</si>
  <si>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</si>
  <si>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</si>
  <si>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</si>
  <si>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</si>
  <si>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</si>
  <si>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</si>
  <si>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</si>
  <si>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</si>
  <si>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</si>
  <si>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</si>
  <si>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</si>
  <si>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</si>
  <si>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</si>
  <si>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</si>
  <si>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</si>
  <si>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</si>
  <si>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</si>
  <si>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</si>
  <si>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</si>
  <si>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</si>
  <si>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</si>
  <si>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</si>
  <si>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</si>
  <si>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</si>
  <si>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</si>
  <si>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</si>
  <si>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</si>
  <si>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</si>
  <si>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</si>
  <si>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</si>
  <si>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</si>
  <si>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</si>
  <si>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</si>
  <si>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</si>
  <si>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</si>
  <si>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</si>
  <si>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</si>
  <si>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</si>
  <si>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</si>
  <si>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</si>
  <si>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</si>
  <si>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</si>
  <si>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</si>
  <si>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</si>
  <si>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</si>
  <si>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</si>
  <si>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</si>
  <si>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</si>
  <si>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</si>
  <si>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</si>
  <si>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</si>
  <si>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</si>
  <si>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</si>
  <si>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</si>
  <si>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</si>
  <si>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</si>
  <si>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Price</t>
  </si>
  <si>
    <t>S1</t>
  </si>
  <si>
    <t>S2</t>
  </si>
  <si>
    <t>Sales_amount</t>
  </si>
  <si>
    <t>Questions</t>
  </si>
  <si>
    <t>10 ta savol tuzing va ularga yechim toping(Write 10 questions and find solutions to them)</t>
  </si>
  <si>
    <t>Results</t>
  </si>
  <si>
    <t xml:space="preserve">Acura degan modeldan jami sotilgan narxi </t>
  </si>
  <si>
    <t>malibudan 3/19/2012 da nechta sotilgan jami</t>
  </si>
  <si>
    <t>200 ot kuchidan yuqori bo'lgan avtomobillar soni nechta?</t>
  </si>
  <si>
    <t>Barcha avtomobillarning o‘rtacha narxi qancha?</t>
  </si>
  <si>
    <t>o'rtacha uzunligi ni toping</t>
  </si>
  <si>
    <t>eng katta yo'qulg'I yeydigan mashina</t>
  </si>
  <si>
    <t>o'rtacha Audi ni ko'p sotilgan kuni</t>
  </si>
  <si>
    <t>Century modeli bo'lsin ot kuchi 175 nechta ligini aniqlash</t>
  </si>
  <si>
    <t>Chevrolet brendining jami sotilgan avtomobillari?</t>
  </si>
  <si>
    <t>TL va tashish ximati passenger bo'lsin o'shani 108.1 wheelbase bo'lsin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</si>
</sst>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44" fontId="0" fillId="0" borderId="0" xfId="1" applyFont="1"/>
    <xf numFmtId="0" fontId="0" fillId="0" borderId="0" xfId="0" applyFill="1"/>
    <xf numFmtId="0" fontId="18" fillId="33" borderId="0" xfId="0" applyFont="1" applyFill="1"/>
    <xf numFmtId="0" fontId="13" fillId="34" borderId="0" xfId="0" applyFont="1" applyFill="1"/>
    <xf numFmtId="0" fontId="16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157"/>
  <sheetViews>
    <sheetView tabSelected="1" topLeftCell="L1" zoomScale="108" workbookViewId="0">
      <selection activeCell="R6" sqref="R6"/>
    </sheetView>
  </sheetViews>
  <sheetFormatPr defaultRowHeight="14.4" x14ac:dyDescent="0.3"/>
  <cols>
    <col min="1" max="1" width="12.21875" bestFit="1" customWidth="1"/>
    <col min="3" max="3" width="17" bestFit="1" customWidth="1"/>
    <col min="4" max="4" width="11.5546875" bestFit="1" customWidth="1"/>
    <col min="5" max="5" width="16.88671875" bestFit="1" customWidth="1"/>
    <col min="6" max="6" width="10.33203125" bestFit="1" customWidth="1"/>
    <col min="7" max="7" width="11" bestFit="1" customWidth="1"/>
    <col min="8" max="8" width="10" bestFit="1" customWidth="1"/>
    <col min="11" max="11" width="11.21875" bestFit="1" customWidth="1"/>
    <col min="12" max="12" width="12.109375" bestFit="1" customWidth="1"/>
    <col min="13" max="13" width="12.77734375" bestFit="1" customWidth="1"/>
    <col min="17" max="17" width="117.5546875" bestFit="1" customWidth="1"/>
    <col min="18" max="18" width="8.109375" bestFit="1" customWidth="1"/>
  </cols>
  <sheetData>
    <row r="1" spans="1:18" x14ac:dyDescent="0.3">
      <c r="A1" t="s">
        <v>0</v>
      </c>
      <c r="B1" t="s">
        <v>1</v>
      </c>
      <c r="C1" t="s">
        <v>199</v>
      </c>
      <c r="D1" t="s">
        <v>2</v>
      </c>
      <c r="E1" t="s">
        <v>196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8" x14ac:dyDescent="0.3">
      <c r="A2" t="s">
        <v>11</v>
      </c>
      <c r="B2" t="s">
        <v>12</v>
      </c>
      <c r="C2">
        <v>16919</v>
      </c>
      <c r="D2" t="s">
        <v>13</v>
      </c>
      <c r="E2" s="3">
        <v>21500</v>
      </c>
      <c r="F2">
        <v>1.8</v>
      </c>
      <c r="G2">
        <v>140</v>
      </c>
      <c r="H2">
        <v>101.2</v>
      </c>
      <c r="I2">
        <v>67.3</v>
      </c>
      <c r="J2">
        <v>172.4</v>
      </c>
      <c r="K2">
        <v>2.6389999999999998</v>
      </c>
      <c r="L2">
        <v>13.2</v>
      </c>
      <c r="M2" s="1">
        <v>40941</v>
      </c>
    </row>
    <row r="3" spans="1:18" x14ac:dyDescent="0.3">
      <c r="A3" t="s">
        <v>11</v>
      </c>
      <c r="B3" t="s">
        <v>14</v>
      </c>
      <c r="C3">
        <v>39384</v>
      </c>
      <c r="D3" t="s">
        <v>13</v>
      </c>
      <c r="E3" s="3">
        <v>28400</v>
      </c>
      <c r="F3">
        <v>3.2</v>
      </c>
      <c r="G3">
        <v>225</v>
      </c>
      <c r="H3">
        <v>108.1</v>
      </c>
      <c r="I3">
        <v>70.3</v>
      </c>
      <c r="J3">
        <v>192.9</v>
      </c>
      <c r="K3">
        <v>3.5169999999999999</v>
      </c>
      <c r="L3">
        <v>17.2</v>
      </c>
      <c r="M3" s="1">
        <v>40697</v>
      </c>
      <c r="Q3" s="6" t="s">
        <v>201</v>
      </c>
    </row>
    <row r="4" spans="1:18" x14ac:dyDescent="0.3">
      <c r="A4" t="s">
        <v>11</v>
      </c>
      <c r="B4" t="s">
        <v>15</v>
      </c>
      <c r="C4">
        <v>14114</v>
      </c>
      <c r="D4" t="s">
        <v>13</v>
      </c>
      <c r="E4" s="3">
        <v>14000</v>
      </c>
      <c r="F4">
        <v>3.2</v>
      </c>
      <c r="G4">
        <v>225</v>
      </c>
      <c r="H4">
        <v>106.9</v>
      </c>
      <c r="I4">
        <v>70.599999999999994</v>
      </c>
      <c r="J4">
        <v>192</v>
      </c>
      <c r="K4">
        <v>3.47</v>
      </c>
      <c r="L4">
        <v>17.2</v>
      </c>
      <c r="M4" s="1">
        <v>40912</v>
      </c>
      <c r="Q4" s="5" t="s">
        <v>200</v>
      </c>
      <c r="R4" s="7" t="s">
        <v>202</v>
      </c>
    </row>
    <row r="5" spans="1:18" x14ac:dyDescent="0.3">
      <c r="A5" t="s">
        <v>11</v>
      </c>
      <c r="B5" t="s">
        <v>16</v>
      </c>
      <c r="C5">
        <v>8588</v>
      </c>
      <c r="D5" t="s">
        <v>13</v>
      </c>
      <c r="E5" s="3">
        <v>42000</v>
      </c>
      <c r="F5">
        <v>3.5</v>
      </c>
      <c r="G5">
        <v>210</v>
      </c>
      <c r="H5">
        <v>114.6</v>
      </c>
      <c r="I5">
        <v>71.400000000000006</v>
      </c>
      <c r="J5">
        <v>196.6</v>
      </c>
      <c r="K5">
        <v>3.85</v>
      </c>
      <c r="L5">
        <v>18</v>
      </c>
      <c r="M5" s="1">
        <v>40612</v>
      </c>
      <c r="P5">
        <v>1</v>
      </c>
      <c r="Q5" s="4" t="s">
        <v>203</v>
      </c>
      <c r="R5">
        <f>SUMIFS(E2:E157,A2:A157,"acura")</f>
        <v>105900</v>
      </c>
    </row>
    <row r="6" spans="1:18" x14ac:dyDescent="0.3">
      <c r="A6" t="s">
        <v>17</v>
      </c>
      <c r="B6" t="s">
        <v>18</v>
      </c>
      <c r="C6">
        <v>20397</v>
      </c>
      <c r="D6" t="s">
        <v>13</v>
      </c>
      <c r="E6" s="3">
        <v>23990</v>
      </c>
      <c r="F6">
        <v>1.8</v>
      </c>
      <c r="G6">
        <v>150</v>
      </c>
      <c r="H6">
        <v>102.6</v>
      </c>
      <c r="I6">
        <v>68.2</v>
      </c>
      <c r="J6">
        <v>178</v>
      </c>
      <c r="K6">
        <v>2.9980000000000002</v>
      </c>
      <c r="L6">
        <v>16.399999999999999</v>
      </c>
      <c r="M6" s="1">
        <v>40824</v>
      </c>
      <c r="P6">
        <v>2</v>
      </c>
      <c r="Q6" s="4" t="s">
        <v>204</v>
      </c>
      <c r="R6">
        <f>SUMIFS(C2:C157,B2:B157,"Malibu",M2:M157,"3/19/2012")</f>
        <v>135126</v>
      </c>
    </row>
    <row r="7" spans="1:18" x14ac:dyDescent="0.3">
      <c r="A7" t="s">
        <v>17</v>
      </c>
      <c r="B7" t="s">
        <v>19</v>
      </c>
      <c r="C7">
        <v>18780</v>
      </c>
      <c r="D7" t="s">
        <v>13</v>
      </c>
      <c r="E7" s="3">
        <v>33950</v>
      </c>
      <c r="F7">
        <v>2.8</v>
      </c>
      <c r="G7">
        <v>200</v>
      </c>
      <c r="H7">
        <v>108.7</v>
      </c>
      <c r="I7">
        <v>76.099999999999994</v>
      </c>
      <c r="J7">
        <v>192</v>
      </c>
      <c r="K7">
        <v>3.5609999999999999</v>
      </c>
      <c r="L7">
        <v>18.5</v>
      </c>
      <c r="M7" s="1">
        <v>40764</v>
      </c>
      <c r="P7">
        <v>3</v>
      </c>
      <c r="Q7" t="s">
        <v>205</v>
      </c>
      <c r="R7">
        <f>COUNTIF(G2:G157,"&gt;=200")</f>
        <v>62</v>
      </c>
    </row>
    <row r="8" spans="1:18" x14ac:dyDescent="0.3">
      <c r="A8" t="s">
        <v>17</v>
      </c>
      <c r="B8" t="s">
        <v>20</v>
      </c>
      <c r="C8">
        <v>1380</v>
      </c>
      <c r="D8" t="s">
        <v>13</v>
      </c>
      <c r="E8" s="3">
        <v>62000</v>
      </c>
      <c r="F8">
        <v>4.2</v>
      </c>
      <c r="G8">
        <v>310</v>
      </c>
      <c r="H8">
        <v>113</v>
      </c>
      <c r="I8">
        <v>74</v>
      </c>
      <c r="J8">
        <v>198.2</v>
      </c>
      <c r="K8">
        <v>3.9020000000000001</v>
      </c>
      <c r="L8">
        <v>23.7</v>
      </c>
      <c r="M8" s="1">
        <v>40966</v>
      </c>
      <c r="P8">
        <v>4</v>
      </c>
      <c r="Q8" t="s">
        <v>211</v>
      </c>
      <c r="R8">
        <f>SUMIFS(C2:C157,A2:A157,"Chevrolet")</f>
        <v>554365</v>
      </c>
    </row>
    <row r="9" spans="1:18" x14ac:dyDescent="0.3">
      <c r="A9" t="s">
        <v>21</v>
      </c>
      <c r="B9" t="s">
        <v>22</v>
      </c>
      <c r="C9">
        <v>19747</v>
      </c>
      <c r="D9" t="s">
        <v>13</v>
      </c>
      <c r="E9" s="3">
        <v>26990</v>
      </c>
      <c r="F9">
        <v>2.5</v>
      </c>
      <c r="G9">
        <v>170</v>
      </c>
      <c r="H9">
        <v>107.3</v>
      </c>
      <c r="I9">
        <v>68.400000000000006</v>
      </c>
      <c r="J9">
        <v>176</v>
      </c>
      <c r="K9">
        <v>3.1789999999999998</v>
      </c>
      <c r="L9">
        <v>16.600000000000001</v>
      </c>
      <c r="M9" s="1">
        <v>40722</v>
      </c>
      <c r="P9">
        <v>5</v>
      </c>
      <c r="Q9" t="s">
        <v>206</v>
      </c>
      <c r="R9">
        <f>AVERAGEA(E2:E157)</f>
        <v>27304.916666666668</v>
      </c>
    </row>
    <row r="10" spans="1:18" x14ac:dyDescent="0.3">
      <c r="A10" t="s">
        <v>21</v>
      </c>
      <c r="B10" t="s">
        <v>23</v>
      </c>
      <c r="C10">
        <v>9231</v>
      </c>
      <c r="D10" t="s">
        <v>13</v>
      </c>
      <c r="E10" s="3">
        <v>33400</v>
      </c>
      <c r="F10">
        <v>2.8</v>
      </c>
      <c r="G10">
        <v>193</v>
      </c>
      <c r="H10">
        <v>107.3</v>
      </c>
      <c r="I10">
        <v>68.5</v>
      </c>
      <c r="J10">
        <v>176</v>
      </c>
      <c r="K10">
        <v>3.1970000000000001</v>
      </c>
      <c r="L10">
        <v>16.600000000000001</v>
      </c>
      <c r="M10" s="1">
        <v>40937</v>
      </c>
      <c r="P10">
        <v>6</v>
      </c>
      <c r="Q10" s="4" t="s">
        <v>207</v>
      </c>
      <c r="R10">
        <f>AVERAGE(J2:J157)</f>
        <v>187.34358974358977</v>
      </c>
    </row>
    <row r="11" spans="1:18" x14ac:dyDescent="0.3">
      <c r="A11" t="s">
        <v>21</v>
      </c>
      <c r="B11" t="s">
        <v>24</v>
      </c>
      <c r="C11">
        <v>17527</v>
      </c>
      <c r="D11" t="s">
        <v>13</v>
      </c>
      <c r="E11" s="3">
        <v>38900</v>
      </c>
      <c r="F11">
        <v>2.8</v>
      </c>
      <c r="G11">
        <v>193</v>
      </c>
      <c r="H11">
        <v>111.4</v>
      </c>
      <c r="I11">
        <v>70.900000000000006</v>
      </c>
      <c r="J11">
        <v>188</v>
      </c>
      <c r="K11">
        <v>3.472</v>
      </c>
      <c r="L11">
        <v>18.5</v>
      </c>
      <c r="M11" s="1">
        <v>40637</v>
      </c>
      <c r="P11">
        <v>7</v>
      </c>
      <c r="Q11" s="4" t="s">
        <v>208</v>
      </c>
      <c r="R11">
        <f>MAX(L2:L157)</f>
        <v>32</v>
      </c>
    </row>
    <row r="12" spans="1:18" x14ac:dyDescent="0.3">
      <c r="A12" t="s">
        <v>25</v>
      </c>
      <c r="B12" t="s">
        <v>26</v>
      </c>
      <c r="C12">
        <v>91561</v>
      </c>
      <c r="D12" t="s">
        <v>13</v>
      </c>
      <c r="E12" s="3">
        <v>21975</v>
      </c>
      <c r="F12">
        <v>3.1</v>
      </c>
      <c r="G12">
        <v>175</v>
      </c>
      <c r="H12">
        <v>109</v>
      </c>
      <c r="I12">
        <v>72.7</v>
      </c>
      <c r="J12">
        <v>194.6</v>
      </c>
      <c r="K12">
        <v>3.3679999999999999</v>
      </c>
      <c r="L12">
        <v>17.5</v>
      </c>
      <c r="M12" s="1">
        <v>40849</v>
      </c>
      <c r="P12">
        <v>8</v>
      </c>
      <c r="Q12" s="4" t="s">
        <v>212</v>
      </c>
      <c r="R12">
        <f>COUNTIFS(H2:H157,"108",B2:B157,"TL",D2:D157,"Passenger")</f>
        <v>0</v>
      </c>
    </row>
    <row r="13" spans="1:18" x14ac:dyDescent="0.3">
      <c r="A13" t="s">
        <v>25</v>
      </c>
      <c r="B13" t="s">
        <v>27</v>
      </c>
      <c r="C13">
        <v>39350</v>
      </c>
      <c r="D13" t="s">
        <v>13</v>
      </c>
      <c r="E13" s="3">
        <v>25300</v>
      </c>
      <c r="F13">
        <v>3.8</v>
      </c>
      <c r="G13">
        <v>240</v>
      </c>
      <c r="H13">
        <v>109</v>
      </c>
      <c r="I13">
        <v>72.7</v>
      </c>
      <c r="J13">
        <v>196.2</v>
      </c>
      <c r="K13">
        <v>3.5430000000000001</v>
      </c>
      <c r="L13">
        <v>17.5</v>
      </c>
      <c r="M13" s="1">
        <v>40789</v>
      </c>
      <c r="P13">
        <v>9</v>
      </c>
      <c r="Q13" s="4" t="s">
        <v>209</v>
      </c>
      <c r="R13">
        <f>AVERAGEIFS(C2:C157,A2:A157,"Audi")</f>
        <v>13519</v>
      </c>
    </row>
    <row r="14" spans="1:18" x14ac:dyDescent="0.3">
      <c r="A14" t="s">
        <v>25</v>
      </c>
      <c r="B14" t="s">
        <v>28</v>
      </c>
      <c r="C14">
        <v>27851</v>
      </c>
      <c r="D14" t="s">
        <v>13</v>
      </c>
      <c r="E14" s="3">
        <v>31965</v>
      </c>
      <c r="F14">
        <v>3.8</v>
      </c>
      <c r="G14">
        <v>205</v>
      </c>
      <c r="H14">
        <v>113.8</v>
      </c>
      <c r="I14">
        <v>74.7</v>
      </c>
      <c r="J14">
        <v>206.8</v>
      </c>
      <c r="K14">
        <v>3.778</v>
      </c>
      <c r="L14">
        <v>18.5</v>
      </c>
      <c r="M14" s="1">
        <v>40991</v>
      </c>
      <c r="P14">
        <v>10</v>
      </c>
      <c r="Q14" s="4" t="s">
        <v>210</v>
      </c>
      <c r="R14">
        <f>COUNTIFS(B2:B157,"Century",G2:G157,"175")</f>
        <v>1</v>
      </c>
    </row>
    <row r="15" spans="1:18" x14ac:dyDescent="0.3">
      <c r="A15" t="s">
        <v>25</v>
      </c>
      <c r="B15" t="s">
        <v>29</v>
      </c>
      <c r="C15">
        <v>83257</v>
      </c>
      <c r="D15" t="s">
        <v>13</v>
      </c>
      <c r="E15" s="3">
        <v>27885</v>
      </c>
      <c r="F15">
        <v>3.8</v>
      </c>
      <c r="G15">
        <v>205</v>
      </c>
      <c r="H15">
        <v>112.2</v>
      </c>
      <c r="I15">
        <v>73.5</v>
      </c>
      <c r="J15">
        <v>200</v>
      </c>
      <c r="K15">
        <v>3.5910000000000002</v>
      </c>
      <c r="L15">
        <v>17.5</v>
      </c>
      <c r="M15" s="1">
        <v>40747</v>
      </c>
      <c r="Q15" s="4"/>
      <c r="R15" s="4"/>
    </row>
    <row r="16" spans="1:18" x14ac:dyDescent="0.3">
      <c r="A16" t="s">
        <v>30</v>
      </c>
      <c r="B16" t="s">
        <v>31</v>
      </c>
      <c r="C16">
        <v>63729</v>
      </c>
      <c r="D16" t="s">
        <v>13</v>
      </c>
      <c r="E16" s="3">
        <v>39895</v>
      </c>
      <c r="F16">
        <v>4.5999999999999996</v>
      </c>
      <c r="G16">
        <v>275</v>
      </c>
      <c r="H16">
        <v>115.3</v>
      </c>
      <c r="I16">
        <v>74.5</v>
      </c>
      <c r="J16">
        <v>207.2</v>
      </c>
      <c r="K16">
        <v>3.9780000000000002</v>
      </c>
      <c r="L16">
        <v>18.5</v>
      </c>
      <c r="M16" s="1">
        <v>40962</v>
      </c>
      <c r="Q16" s="4"/>
      <c r="R16" s="4"/>
    </row>
    <row r="17" spans="1:18" x14ac:dyDescent="0.3">
      <c r="A17" t="s">
        <v>30</v>
      </c>
      <c r="B17" t="s">
        <v>32</v>
      </c>
      <c r="C17">
        <v>15943</v>
      </c>
      <c r="D17" t="s">
        <v>13</v>
      </c>
      <c r="E17" s="3">
        <v>44475</v>
      </c>
      <c r="F17">
        <v>4.5999999999999996</v>
      </c>
      <c r="G17">
        <v>275</v>
      </c>
      <c r="H17">
        <v>112.2</v>
      </c>
      <c r="I17">
        <v>75</v>
      </c>
      <c r="J17">
        <v>201</v>
      </c>
      <c r="K17">
        <v>3.3679999999999999</v>
      </c>
      <c r="L17">
        <v>18.5</v>
      </c>
      <c r="M17" s="1">
        <v>40662</v>
      </c>
      <c r="Q17" s="4"/>
      <c r="R17" s="4"/>
    </row>
    <row r="18" spans="1:18" x14ac:dyDescent="0.3">
      <c r="A18" t="s">
        <v>30</v>
      </c>
      <c r="B18" t="s">
        <v>33</v>
      </c>
      <c r="C18">
        <v>6536</v>
      </c>
      <c r="D18" t="s">
        <v>13</v>
      </c>
      <c r="E18" s="3">
        <v>39665</v>
      </c>
      <c r="F18">
        <v>4.5999999999999996</v>
      </c>
      <c r="G18">
        <v>275</v>
      </c>
      <c r="H18">
        <v>108</v>
      </c>
      <c r="I18">
        <v>75.5</v>
      </c>
      <c r="J18">
        <v>200.6</v>
      </c>
      <c r="K18">
        <v>3.843</v>
      </c>
      <c r="L18">
        <v>19</v>
      </c>
      <c r="M18" s="1">
        <v>40874</v>
      </c>
      <c r="Q18" s="4"/>
      <c r="R18" s="4"/>
    </row>
    <row r="19" spans="1:18" x14ac:dyDescent="0.3">
      <c r="A19" t="s">
        <v>30</v>
      </c>
      <c r="B19" t="s">
        <v>34</v>
      </c>
      <c r="C19">
        <v>11185</v>
      </c>
      <c r="D19" t="s">
        <v>13</v>
      </c>
      <c r="E19" s="3">
        <v>31010</v>
      </c>
      <c r="F19">
        <v>3</v>
      </c>
      <c r="G19">
        <v>200</v>
      </c>
      <c r="H19">
        <v>107.4</v>
      </c>
      <c r="I19">
        <v>70.3</v>
      </c>
      <c r="J19">
        <v>194.8</v>
      </c>
      <c r="K19">
        <v>3.77</v>
      </c>
      <c r="L19">
        <v>18</v>
      </c>
      <c r="M19" s="1">
        <v>40814</v>
      </c>
      <c r="Q19" s="4"/>
      <c r="R19" s="4"/>
    </row>
    <row r="20" spans="1:18" x14ac:dyDescent="0.3">
      <c r="A20" t="s">
        <v>30</v>
      </c>
      <c r="B20" t="s">
        <v>35</v>
      </c>
      <c r="C20">
        <v>14785</v>
      </c>
      <c r="D20" t="s">
        <v>36</v>
      </c>
      <c r="E20" s="3">
        <v>46225</v>
      </c>
      <c r="F20">
        <v>5.7</v>
      </c>
      <c r="G20">
        <v>255</v>
      </c>
      <c r="H20">
        <v>117.5</v>
      </c>
      <c r="I20">
        <v>77</v>
      </c>
      <c r="J20">
        <v>201.2</v>
      </c>
      <c r="K20">
        <v>5.5720000000000001</v>
      </c>
      <c r="L20">
        <v>30</v>
      </c>
      <c r="M20" s="1">
        <v>41016</v>
      </c>
      <c r="Q20" s="4"/>
      <c r="R20" s="4"/>
    </row>
    <row r="21" spans="1:18" x14ac:dyDescent="0.3">
      <c r="A21" t="s">
        <v>37</v>
      </c>
      <c r="B21" t="s">
        <v>38</v>
      </c>
      <c r="C21">
        <v>145519</v>
      </c>
      <c r="D21" t="s">
        <v>13</v>
      </c>
      <c r="E21" s="3">
        <v>13260</v>
      </c>
      <c r="F21">
        <v>2.2000000000000002</v>
      </c>
      <c r="G21">
        <v>115</v>
      </c>
      <c r="H21">
        <v>104.1</v>
      </c>
      <c r="I21">
        <v>67.900000000000006</v>
      </c>
      <c r="J21">
        <v>180.9</v>
      </c>
      <c r="K21">
        <v>2.6760000000000002</v>
      </c>
      <c r="L21">
        <v>14.3</v>
      </c>
      <c r="M21" s="1">
        <v>40772</v>
      </c>
      <c r="Q21" s="4"/>
      <c r="R21" s="4"/>
    </row>
    <row r="22" spans="1:18" x14ac:dyDescent="0.3">
      <c r="A22" t="s">
        <v>37</v>
      </c>
      <c r="B22" t="s">
        <v>39</v>
      </c>
      <c r="C22">
        <v>135126</v>
      </c>
      <c r="D22" t="s">
        <v>13</v>
      </c>
      <c r="E22" s="3">
        <v>16535</v>
      </c>
      <c r="F22">
        <v>3.1</v>
      </c>
      <c r="G22">
        <v>170</v>
      </c>
      <c r="H22">
        <v>107</v>
      </c>
      <c r="I22">
        <v>69.400000000000006</v>
      </c>
      <c r="J22">
        <v>190.4</v>
      </c>
      <c r="K22">
        <v>3.0510000000000002</v>
      </c>
      <c r="L22">
        <v>15</v>
      </c>
      <c r="M22" s="1">
        <v>40987</v>
      </c>
    </row>
    <row r="23" spans="1:18" x14ac:dyDescent="0.3">
      <c r="A23" t="s">
        <v>37</v>
      </c>
      <c r="B23" t="s">
        <v>40</v>
      </c>
      <c r="C23">
        <v>24629</v>
      </c>
      <c r="D23" t="s">
        <v>13</v>
      </c>
      <c r="E23" s="3">
        <v>18890</v>
      </c>
      <c r="F23">
        <v>3.1</v>
      </c>
      <c r="G23">
        <v>175</v>
      </c>
      <c r="H23">
        <v>107.5</v>
      </c>
      <c r="I23">
        <v>72.5</v>
      </c>
      <c r="J23">
        <v>200.9</v>
      </c>
      <c r="K23">
        <v>3.33</v>
      </c>
      <c r="L23">
        <v>16.600000000000001</v>
      </c>
      <c r="M23" s="1">
        <v>40687</v>
      </c>
    </row>
    <row r="24" spans="1:18" x14ac:dyDescent="0.3">
      <c r="A24" t="s">
        <v>37</v>
      </c>
      <c r="B24" t="s">
        <v>41</v>
      </c>
      <c r="C24">
        <v>42593</v>
      </c>
      <c r="D24" t="s">
        <v>13</v>
      </c>
      <c r="E24" s="3">
        <v>19390</v>
      </c>
      <c r="F24">
        <v>3.4</v>
      </c>
      <c r="G24">
        <v>180</v>
      </c>
      <c r="H24">
        <v>110.5</v>
      </c>
      <c r="I24">
        <v>72.7</v>
      </c>
      <c r="J24">
        <v>197.9</v>
      </c>
      <c r="K24">
        <v>3.34</v>
      </c>
      <c r="L24">
        <v>17</v>
      </c>
      <c r="M24" s="1">
        <v>40899</v>
      </c>
    </row>
    <row r="25" spans="1:18" x14ac:dyDescent="0.3">
      <c r="A25" t="s">
        <v>37</v>
      </c>
      <c r="B25" t="s">
        <v>42</v>
      </c>
      <c r="C25">
        <v>26402</v>
      </c>
      <c r="D25" t="s">
        <v>13</v>
      </c>
      <c r="E25" s="3">
        <v>24340</v>
      </c>
      <c r="F25">
        <v>3.8</v>
      </c>
      <c r="G25">
        <v>200</v>
      </c>
      <c r="H25">
        <v>101.1</v>
      </c>
      <c r="I25">
        <v>74.099999999999994</v>
      </c>
      <c r="J25">
        <v>193.2</v>
      </c>
      <c r="K25">
        <v>3.5</v>
      </c>
      <c r="L25">
        <v>16.8</v>
      </c>
      <c r="M25" s="1">
        <v>40839</v>
      </c>
    </row>
    <row r="26" spans="1:18" x14ac:dyDescent="0.3">
      <c r="A26" t="s">
        <v>37</v>
      </c>
      <c r="B26" t="s">
        <v>43</v>
      </c>
      <c r="C26">
        <v>17947</v>
      </c>
      <c r="D26" t="s">
        <v>13</v>
      </c>
      <c r="E26" s="3">
        <v>45705</v>
      </c>
      <c r="F26">
        <v>5.7</v>
      </c>
      <c r="G26">
        <v>345</v>
      </c>
      <c r="H26">
        <v>104.5</v>
      </c>
      <c r="I26">
        <v>73.599999999999994</v>
      </c>
      <c r="J26">
        <v>179.7</v>
      </c>
      <c r="K26">
        <v>3.21</v>
      </c>
      <c r="L26">
        <v>19.100000000000001</v>
      </c>
      <c r="M26" s="1">
        <v>41041</v>
      </c>
    </row>
    <row r="27" spans="1:18" x14ac:dyDescent="0.3">
      <c r="A27" t="s">
        <v>37</v>
      </c>
      <c r="B27" t="s">
        <v>44</v>
      </c>
      <c r="C27">
        <v>32299</v>
      </c>
      <c r="D27" t="s">
        <v>13</v>
      </c>
      <c r="E27" s="3">
        <v>13960</v>
      </c>
      <c r="F27">
        <v>1.8</v>
      </c>
      <c r="G27">
        <v>120</v>
      </c>
      <c r="H27">
        <v>97.1</v>
      </c>
      <c r="I27">
        <v>66.7</v>
      </c>
      <c r="J27">
        <v>174.3</v>
      </c>
      <c r="K27">
        <v>2.3980000000000001</v>
      </c>
      <c r="L27">
        <v>13.2</v>
      </c>
      <c r="M27" s="1">
        <v>40797</v>
      </c>
    </row>
    <row r="28" spans="1:18" x14ac:dyDescent="0.3">
      <c r="A28" t="s">
        <v>37</v>
      </c>
      <c r="B28" t="s">
        <v>45</v>
      </c>
      <c r="C28">
        <v>21855</v>
      </c>
      <c r="D28" t="s">
        <v>13</v>
      </c>
      <c r="E28" s="3">
        <v>9235</v>
      </c>
      <c r="F28">
        <v>1</v>
      </c>
      <c r="G28">
        <v>55</v>
      </c>
      <c r="H28">
        <v>93.1</v>
      </c>
      <c r="I28">
        <v>62.6</v>
      </c>
      <c r="J28">
        <v>149.4</v>
      </c>
      <c r="K28">
        <v>1.895</v>
      </c>
      <c r="L28">
        <v>10.3</v>
      </c>
      <c r="M28" s="1">
        <v>41012</v>
      </c>
    </row>
    <row r="29" spans="1:18" x14ac:dyDescent="0.3">
      <c r="A29" t="s">
        <v>37</v>
      </c>
      <c r="B29" t="s">
        <v>46</v>
      </c>
      <c r="C29">
        <v>107995</v>
      </c>
      <c r="D29" t="s">
        <v>13</v>
      </c>
      <c r="E29" s="3">
        <v>18890</v>
      </c>
      <c r="F29">
        <v>3.4</v>
      </c>
      <c r="G29">
        <v>180</v>
      </c>
      <c r="H29">
        <v>110.5</v>
      </c>
      <c r="I29">
        <v>73</v>
      </c>
      <c r="J29">
        <v>200</v>
      </c>
      <c r="K29">
        <v>3.3889999999999998</v>
      </c>
      <c r="L29">
        <v>17</v>
      </c>
      <c r="M29" s="1">
        <v>40712</v>
      </c>
    </row>
    <row r="30" spans="1:18" x14ac:dyDescent="0.3">
      <c r="A30" t="s">
        <v>47</v>
      </c>
      <c r="B30" t="s">
        <v>48</v>
      </c>
      <c r="C30">
        <v>7854</v>
      </c>
      <c r="D30" t="s">
        <v>13</v>
      </c>
      <c r="E30" s="3">
        <v>19840</v>
      </c>
      <c r="F30">
        <v>2.5</v>
      </c>
      <c r="G30">
        <v>163</v>
      </c>
      <c r="H30">
        <v>103.7</v>
      </c>
      <c r="I30">
        <v>69.7</v>
      </c>
      <c r="J30">
        <v>190.9</v>
      </c>
      <c r="K30">
        <v>2.9670000000000001</v>
      </c>
      <c r="L30">
        <v>15.9</v>
      </c>
      <c r="M30" s="1">
        <v>40924</v>
      </c>
    </row>
    <row r="31" spans="1:18" x14ac:dyDescent="0.3">
      <c r="A31" t="s">
        <v>47</v>
      </c>
      <c r="B31" t="s">
        <v>49</v>
      </c>
      <c r="C31">
        <v>32775</v>
      </c>
      <c r="D31" t="s">
        <v>13</v>
      </c>
      <c r="E31" s="3">
        <v>24495</v>
      </c>
      <c r="F31">
        <v>2.5</v>
      </c>
      <c r="G31">
        <v>168</v>
      </c>
      <c r="H31">
        <v>106</v>
      </c>
      <c r="I31">
        <v>69.2</v>
      </c>
      <c r="J31">
        <v>193</v>
      </c>
      <c r="K31">
        <v>3.3319999999999999</v>
      </c>
      <c r="L31">
        <v>16</v>
      </c>
      <c r="M31" s="1">
        <v>40864</v>
      </c>
    </row>
    <row r="32" spans="1:18" x14ac:dyDescent="0.3">
      <c r="A32" t="s">
        <v>47</v>
      </c>
      <c r="B32" t="s">
        <v>50</v>
      </c>
      <c r="C32">
        <v>31148</v>
      </c>
      <c r="D32" t="s">
        <v>13</v>
      </c>
      <c r="E32" s="3">
        <v>22245</v>
      </c>
      <c r="F32">
        <v>2.7</v>
      </c>
      <c r="G32">
        <v>200</v>
      </c>
      <c r="H32">
        <v>113</v>
      </c>
      <c r="I32">
        <v>74.400000000000006</v>
      </c>
      <c r="J32">
        <v>209.1</v>
      </c>
      <c r="K32">
        <v>3.452</v>
      </c>
      <c r="L32">
        <v>17</v>
      </c>
      <c r="M32" s="1">
        <v>41066</v>
      </c>
    </row>
    <row r="33" spans="1:13" x14ac:dyDescent="0.3">
      <c r="A33" t="s">
        <v>47</v>
      </c>
      <c r="B33" t="s">
        <v>51</v>
      </c>
      <c r="C33">
        <v>32305.999999999996</v>
      </c>
      <c r="D33" t="s">
        <v>13</v>
      </c>
      <c r="E33" s="3">
        <v>16480</v>
      </c>
      <c r="F33">
        <v>2</v>
      </c>
      <c r="G33">
        <v>132</v>
      </c>
      <c r="H33">
        <v>108</v>
      </c>
      <c r="I33">
        <v>71</v>
      </c>
      <c r="J33">
        <v>186</v>
      </c>
      <c r="K33">
        <v>2.911</v>
      </c>
      <c r="L33">
        <v>16</v>
      </c>
      <c r="M33" s="1">
        <v>40822</v>
      </c>
    </row>
    <row r="34" spans="1:13" x14ac:dyDescent="0.3">
      <c r="A34" t="s">
        <v>47</v>
      </c>
      <c r="B34" t="s">
        <v>52</v>
      </c>
      <c r="C34">
        <v>13462</v>
      </c>
      <c r="D34" t="s">
        <v>13</v>
      </c>
      <c r="E34" s="3">
        <v>28340</v>
      </c>
      <c r="F34">
        <v>3.5</v>
      </c>
      <c r="G34">
        <v>253</v>
      </c>
      <c r="H34">
        <v>113</v>
      </c>
      <c r="I34">
        <v>74.400000000000006</v>
      </c>
      <c r="J34">
        <v>207.7</v>
      </c>
      <c r="K34">
        <v>3.5640000000000001</v>
      </c>
      <c r="L34">
        <v>17</v>
      </c>
      <c r="M34" s="1">
        <v>41037</v>
      </c>
    </row>
    <row r="35" spans="1:13" x14ac:dyDescent="0.3">
      <c r="A35" t="s">
        <v>47</v>
      </c>
      <c r="B35" t="s">
        <v>53</v>
      </c>
      <c r="C35">
        <v>30696</v>
      </c>
      <c r="D35" t="s">
        <v>13</v>
      </c>
      <c r="E35" s="3">
        <v>29185</v>
      </c>
      <c r="F35">
        <v>3.5</v>
      </c>
      <c r="G35">
        <v>253</v>
      </c>
      <c r="H35">
        <v>113</v>
      </c>
      <c r="I35">
        <v>74.400000000000006</v>
      </c>
      <c r="J35">
        <v>197.8</v>
      </c>
      <c r="K35">
        <v>3.5670000000000002</v>
      </c>
      <c r="L35">
        <v>17</v>
      </c>
      <c r="M35" s="1">
        <v>40949</v>
      </c>
    </row>
    <row r="36" spans="1:13" x14ac:dyDescent="0.3">
      <c r="A36" t="s">
        <v>54</v>
      </c>
      <c r="B36" t="s">
        <v>55</v>
      </c>
      <c r="C36">
        <v>76034</v>
      </c>
      <c r="D36" t="s">
        <v>13</v>
      </c>
      <c r="E36" s="3">
        <v>12640</v>
      </c>
      <c r="F36">
        <v>2</v>
      </c>
      <c r="G36">
        <v>132</v>
      </c>
      <c r="H36">
        <v>105</v>
      </c>
      <c r="I36">
        <v>74.400000000000006</v>
      </c>
      <c r="J36">
        <v>174.4</v>
      </c>
      <c r="K36">
        <v>2.5670000000000002</v>
      </c>
      <c r="L36">
        <v>12.5</v>
      </c>
      <c r="M36" s="1">
        <v>40889</v>
      </c>
    </row>
    <row r="37" spans="1:13" x14ac:dyDescent="0.3">
      <c r="A37" t="s">
        <v>54</v>
      </c>
      <c r="B37" t="s">
        <v>56</v>
      </c>
      <c r="C37">
        <v>4734</v>
      </c>
      <c r="D37" t="s">
        <v>13</v>
      </c>
      <c r="E37" s="3">
        <v>19045</v>
      </c>
      <c r="F37">
        <v>2.5</v>
      </c>
      <c r="G37">
        <v>163</v>
      </c>
      <c r="H37">
        <v>103.7</v>
      </c>
      <c r="I37">
        <v>69.099999999999994</v>
      </c>
      <c r="J37">
        <v>190.2</v>
      </c>
      <c r="K37">
        <v>2.879</v>
      </c>
      <c r="L37">
        <v>15.9</v>
      </c>
      <c r="M37" s="1">
        <v>41091</v>
      </c>
    </row>
    <row r="38" spans="1:13" x14ac:dyDescent="0.3">
      <c r="A38" t="s">
        <v>54</v>
      </c>
      <c r="B38" t="s">
        <v>57</v>
      </c>
      <c r="C38">
        <v>71186</v>
      </c>
      <c r="D38" t="s">
        <v>13</v>
      </c>
      <c r="E38" s="3">
        <v>20230</v>
      </c>
      <c r="F38">
        <v>2.5</v>
      </c>
      <c r="G38">
        <v>168</v>
      </c>
      <c r="H38">
        <v>108</v>
      </c>
      <c r="I38">
        <v>71</v>
      </c>
      <c r="J38">
        <v>186</v>
      </c>
      <c r="K38">
        <v>3.0579999999999998</v>
      </c>
      <c r="L38">
        <v>16</v>
      </c>
      <c r="M38" s="1">
        <v>40847</v>
      </c>
    </row>
    <row r="39" spans="1:13" x14ac:dyDescent="0.3">
      <c r="A39" t="s">
        <v>54</v>
      </c>
      <c r="B39" t="s">
        <v>58</v>
      </c>
      <c r="C39">
        <v>88028</v>
      </c>
      <c r="D39" t="s">
        <v>13</v>
      </c>
      <c r="E39" s="3">
        <v>22505</v>
      </c>
      <c r="F39">
        <v>2.7</v>
      </c>
      <c r="G39">
        <v>202</v>
      </c>
      <c r="H39">
        <v>113</v>
      </c>
      <c r="I39">
        <v>74.7</v>
      </c>
      <c r="J39">
        <v>203.7</v>
      </c>
      <c r="K39">
        <v>3.4889999999999999</v>
      </c>
      <c r="L39">
        <v>17</v>
      </c>
      <c r="M39" s="1">
        <v>41062</v>
      </c>
    </row>
    <row r="40" spans="1:13" x14ac:dyDescent="0.3">
      <c r="A40" t="s">
        <v>54</v>
      </c>
      <c r="B40" t="s">
        <v>59</v>
      </c>
      <c r="C40">
        <v>916</v>
      </c>
      <c r="D40" t="s">
        <v>13</v>
      </c>
      <c r="E40" s="3">
        <v>69725</v>
      </c>
      <c r="F40">
        <v>8</v>
      </c>
      <c r="G40">
        <v>450</v>
      </c>
      <c r="H40">
        <v>96.2</v>
      </c>
      <c r="I40">
        <v>75.7</v>
      </c>
      <c r="J40">
        <v>176.7</v>
      </c>
      <c r="K40">
        <v>3.375</v>
      </c>
      <c r="L40">
        <v>19</v>
      </c>
      <c r="M40" s="1">
        <v>40762</v>
      </c>
    </row>
    <row r="41" spans="1:13" x14ac:dyDescent="0.3">
      <c r="A41" t="s">
        <v>54</v>
      </c>
      <c r="B41" t="s">
        <v>60</v>
      </c>
      <c r="C41">
        <v>227061</v>
      </c>
      <c r="D41" t="s">
        <v>36</v>
      </c>
      <c r="E41" s="3">
        <v>19460</v>
      </c>
      <c r="F41">
        <v>5.2</v>
      </c>
      <c r="G41">
        <v>230</v>
      </c>
      <c r="H41">
        <v>138.69999999999999</v>
      </c>
      <c r="I41">
        <v>79.3</v>
      </c>
      <c r="J41">
        <v>224.2</v>
      </c>
      <c r="K41">
        <v>4.47</v>
      </c>
      <c r="L41">
        <v>26</v>
      </c>
      <c r="M41" s="1">
        <v>40974</v>
      </c>
    </row>
    <row r="42" spans="1:13" x14ac:dyDescent="0.3">
      <c r="A42" t="s">
        <v>54</v>
      </c>
      <c r="B42" t="s">
        <v>61</v>
      </c>
      <c r="C42">
        <v>16767</v>
      </c>
      <c r="D42" t="s">
        <v>36</v>
      </c>
      <c r="E42" s="3">
        <v>21315</v>
      </c>
      <c r="F42">
        <v>3.9</v>
      </c>
      <c r="G42">
        <v>175</v>
      </c>
      <c r="H42">
        <v>109.6</v>
      </c>
      <c r="I42">
        <v>78.8</v>
      </c>
      <c r="J42">
        <v>192.6</v>
      </c>
      <c r="K42">
        <v>4.2450000000000001</v>
      </c>
      <c r="L42">
        <v>32</v>
      </c>
      <c r="M42" s="1">
        <v>40914</v>
      </c>
    </row>
    <row r="43" spans="1:13" x14ac:dyDescent="0.3">
      <c r="A43" t="s">
        <v>54</v>
      </c>
      <c r="B43" t="s">
        <v>62</v>
      </c>
      <c r="C43">
        <v>31038</v>
      </c>
      <c r="D43" t="s">
        <v>36</v>
      </c>
      <c r="E43" s="3">
        <v>18575</v>
      </c>
      <c r="F43">
        <v>3.9</v>
      </c>
      <c r="G43">
        <v>175</v>
      </c>
      <c r="H43">
        <v>127.2</v>
      </c>
      <c r="I43">
        <v>78.8</v>
      </c>
      <c r="J43">
        <v>208.5</v>
      </c>
      <c r="K43">
        <v>4.298</v>
      </c>
      <c r="L43">
        <v>32</v>
      </c>
      <c r="M43" s="1">
        <v>41116</v>
      </c>
    </row>
    <row r="44" spans="1:13" x14ac:dyDescent="0.3">
      <c r="A44" t="s">
        <v>54</v>
      </c>
      <c r="B44" t="s">
        <v>63</v>
      </c>
      <c r="C44">
        <v>111313</v>
      </c>
      <c r="D44" t="s">
        <v>36</v>
      </c>
      <c r="E44" s="3">
        <v>16980</v>
      </c>
      <c r="F44">
        <v>2.5</v>
      </c>
      <c r="G44">
        <v>120</v>
      </c>
      <c r="H44">
        <v>131</v>
      </c>
      <c r="I44">
        <v>71.5</v>
      </c>
      <c r="J44">
        <v>215</v>
      </c>
      <c r="K44">
        <v>3.5569999999999999</v>
      </c>
      <c r="L44">
        <v>22</v>
      </c>
      <c r="M44" s="1">
        <v>40872</v>
      </c>
    </row>
    <row r="45" spans="1:13" x14ac:dyDescent="0.3">
      <c r="A45" t="s">
        <v>54</v>
      </c>
      <c r="B45" t="s">
        <v>64</v>
      </c>
      <c r="C45">
        <v>101323</v>
      </c>
      <c r="D45" t="s">
        <v>36</v>
      </c>
      <c r="E45" s="3">
        <v>26310</v>
      </c>
      <c r="F45">
        <v>5.2</v>
      </c>
      <c r="G45">
        <v>230</v>
      </c>
      <c r="H45">
        <v>115.7</v>
      </c>
      <c r="I45">
        <v>71.7</v>
      </c>
      <c r="J45">
        <v>193.5</v>
      </c>
      <c r="K45">
        <v>4.3940000000000001</v>
      </c>
      <c r="L45">
        <v>25</v>
      </c>
      <c r="M45" s="1">
        <v>41087</v>
      </c>
    </row>
    <row r="46" spans="1:13" x14ac:dyDescent="0.3">
      <c r="A46" t="s">
        <v>54</v>
      </c>
      <c r="B46" t="s">
        <v>65</v>
      </c>
      <c r="C46">
        <v>181749</v>
      </c>
      <c r="D46" t="s">
        <v>36</v>
      </c>
      <c r="E46" s="3">
        <v>19565</v>
      </c>
      <c r="F46">
        <v>2.4</v>
      </c>
      <c r="G46">
        <v>150</v>
      </c>
      <c r="H46">
        <v>113.3</v>
      </c>
      <c r="I46">
        <v>76.8</v>
      </c>
      <c r="J46">
        <v>186.3</v>
      </c>
      <c r="K46">
        <v>3.5329999999999999</v>
      </c>
      <c r="L46">
        <v>20</v>
      </c>
      <c r="M46" s="1">
        <v>40787</v>
      </c>
    </row>
    <row r="47" spans="1:13" x14ac:dyDescent="0.3">
      <c r="A47" t="s">
        <v>66</v>
      </c>
      <c r="B47" t="s">
        <v>67</v>
      </c>
      <c r="C47">
        <v>70227</v>
      </c>
      <c r="D47" t="s">
        <v>13</v>
      </c>
      <c r="E47" s="3">
        <v>12070</v>
      </c>
      <c r="F47">
        <v>2</v>
      </c>
      <c r="G47">
        <v>110</v>
      </c>
      <c r="H47">
        <v>98.4</v>
      </c>
      <c r="I47">
        <v>67</v>
      </c>
      <c r="J47">
        <v>174.7</v>
      </c>
      <c r="K47">
        <v>2.468</v>
      </c>
      <c r="L47">
        <v>12.7</v>
      </c>
      <c r="M47" s="1">
        <v>40999</v>
      </c>
    </row>
    <row r="48" spans="1:13" x14ac:dyDescent="0.3">
      <c r="A48" t="s">
        <v>66</v>
      </c>
      <c r="B48" t="s">
        <v>68</v>
      </c>
      <c r="C48">
        <v>113369</v>
      </c>
      <c r="D48" t="s">
        <v>13</v>
      </c>
      <c r="E48" s="3">
        <v>21560</v>
      </c>
      <c r="F48">
        <v>3.8</v>
      </c>
      <c r="G48">
        <v>190</v>
      </c>
      <c r="H48">
        <v>101.3</v>
      </c>
      <c r="I48">
        <v>73.099999999999994</v>
      </c>
      <c r="J48">
        <v>183.2</v>
      </c>
      <c r="K48">
        <v>3.2029999999999998</v>
      </c>
      <c r="L48">
        <v>15.7</v>
      </c>
      <c r="M48" s="1">
        <v>40939</v>
      </c>
    </row>
    <row r="49" spans="1:13" x14ac:dyDescent="0.3">
      <c r="A49" t="s">
        <v>66</v>
      </c>
      <c r="B49" t="s">
        <v>69</v>
      </c>
      <c r="C49">
        <v>35068</v>
      </c>
      <c r="D49" t="s">
        <v>13</v>
      </c>
      <c r="E49" s="3">
        <v>17035</v>
      </c>
      <c r="F49">
        <v>2.5</v>
      </c>
      <c r="G49">
        <v>170</v>
      </c>
      <c r="H49">
        <v>106.5</v>
      </c>
      <c r="I49">
        <v>69.099999999999994</v>
      </c>
      <c r="J49">
        <v>184.6</v>
      </c>
      <c r="K49">
        <v>2.7690000000000001</v>
      </c>
      <c r="L49">
        <v>15</v>
      </c>
      <c r="M49" s="1">
        <v>41141</v>
      </c>
    </row>
    <row r="50" spans="1:13" x14ac:dyDescent="0.3">
      <c r="A50" t="s">
        <v>66</v>
      </c>
      <c r="B50" t="s">
        <v>70</v>
      </c>
      <c r="C50">
        <v>245815</v>
      </c>
      <c r="D50" t="s">
        <v>13</v>
      </c>
      <c r="E50" s="3">
        <v>17885</v>
      </c>
      <c r="F50">
        <v>3</v>
      </c>
      <c r="G50">
        <v>155</v>
      </c>
      <c r="H50">
        <v>108.5</v>
      </c>
      <c r="I50">
        <v>73</v>
      </c>
      <c r="J50">
        <v>197.6</v>
      </c>
      <c r="K50">
        <v>3.3679999999999999</v>
      </c>
      <c r="L50">
        <v>16</v>
      </c>
      <c r="M50" s="1">
        <v>40897</v>
      </c>
    </row>
    <row r="51" spans="1:13" x14ac:dyDescent="0.3">
      <c r="A51" t="s">
        <v>66</v>
      </c>
      <c r="B51" t="s">
        <v>71</v>
      </c>
      <c r="C51">
        <v>175670</v>
      </c>
      <c r="D51" t="s">
        <v>13</v>
      </c>
      <c r="E51" s="3">
        <v>12315</v>
      </c>
      <c r="F51">
        <v>2</v>
      </c>
      <c r="G51">
        <v>107</v>
      </c>
      <c r="H51">
        <v>103</v>
      </c>
      <c r="I51">
        <v>66.900000000000006</v>
      </c>
      <c r="J51">
        <v>174.8</v>
      </c>
      <c r="K51">
        <v>2.5640000000000001</v>
      </c>
      <c r="L51">
        <v>13.2</v>
      </c>
      <c r="M51" s="1">
        <v>41112</v>
      </c>
    </row>
    <row r="52" spans="1:13" x14ac:dyDescent="0.3">
      <c r="A52" t="s">
        <v>66</v>
      </c>
      <c r="B52" t="s">
        <v>72</v>
      </c>
      <c r="C52">
        <v>63403</v>
      </c>
      <c r="D52" t="s">
        <v>13</v>
      </c>
      <c r="E52" s="3">
        <v>22195</v>
      </c>
      <c r="F52">
        <v>4.5999999999999996</v>
      </c>
      <c r="G52">
        <v>200</v>
      </c>
      <c r="H52">
        <v>114.7</v>
      </c>
      <c r="I52">
        <v>78.2</v>
      </c>
      <c r="J52">
        <v>212</v>
      </c>
      <c r="K52">
        <v>3.9079999999999999</v>
      </c>
      <c r="L52">
        <v>19</v>
      </c>
      <c r="M52" s="1">
        <v>40812</v>
      </c>
    </row>
    <row r="53" spans="1:13" x14ac:dyDescent="0.3">
      <c r="A53" t="s">
        <v>66</v>
      </c>
      <c r="B53" t="s">
        <v>73</v>
      </c>
      <c r="C53">
        <v>276747</v>
      </c>
      <c r="D53" t="s">
        <v>36</v>
      </c>
      <c r="E53" s="3">
        <v>31930</v>
      </c>
      <c r="F53">
        <v>4</v>
      </c>
      <c r="G53">
        <v>210</v>
      </c>
      <c r="H53">
        <v>111.6</v>
      </c>
      <c r="I53">
        <v>70.2</v>
      </c>
      <c r="J53">
        <v>190.7</v>
      </c>
      <c r="K53">
        <v>3.8759999999999999</v>
      </c>
      <c r="L53">
        <v>21</v>
      </c>
      <c r="M53" s="1">
        <v>41024</v>
      </c>
    </row>
    <row r="54" spans="1:13" x14ac:dyDescent="0.3">
      <c r="A54" t="s">
        <v>66</v>
      </c>
      <c r="B54" t="s">
        <v>74</v>
      </c>
      <c r="C54">
        <v>155787</v>
      </c>
      <c r="D54" t="s">
        <v>36</v>
      </c>
      <c r="E54" s="3">
        <v>21410</v>
      </c>
      <c r="F54">
        <v>3</v>
      </c>
      <c r="G54">
        <v>150</v>
      </c>
      <c r="H54">
        <v>120.7</v>
      </c>
      <c r="I54">
        <v>76.599999999999994</v>
      </c>
      <c r="J54">
        <v>200.9</v>
      </c>
      <c r="K54">
        <v>3.7610000000000001</v>
      </c>
      <c r="L54">
        <v>26</v>
      </c>
      <c r="M54" s="1">
        <v>40964</v>
      </c>
    </row>
    <row r="55" spans="1:13" x14ac:dyDescent="0.3">
      <c r="A55" t="s">
        <v>66</v>
      </c>
      <c r="B55" t="s">
        <v>75</v>
      </c>
      <c r="C55">
        <v>125338</v>
      </c>
      <c r="D55" t="s">
        <v>36</v>
      </c>
      <c r="E55" s="3">
        <v>36135</v>
      </c>
      <c r="F55">
        <v>4.5999999999999996</v>
      </c>
      <c r="G55">
        <v>240</v>
      </c>
      <c r="H55">
        <v>119</v>
      </c>
      <c r="I55">
        <v>78.7</v>
      </c>
      <c r="J55">
        <v>204.6</v>
      </c>
      <c r="K55">
        <v>4.8079999999999998</v>
      </c>
      <c r="L55">
        <v>26</v>
      </c>
      <c r="M55" s="1">
        <v>41166</v>
      </c>
    </row>
    <row r="56" spans="1:13" x14ac:dyDescent="0.3">
      <c r="A56" t="s">
        <v>66</v>
      </c>
      <c r="B56" t="s">
        <v>76</v>
      </c>
      <c r="C56">
        <v>220650</v>
      </c>
      <c r="D56" t="s">
        <v>36</v>
      </c>
      <c r="E56" s="3">
        <v>12050</v>
      </c>
      <c r="F56">
        <v>2.5</v>
      </c>
      <c r="G56">
        <v>119</v>
      </c>
      <c r="H56">
        <v>117.5</v>
      </c>
      <c r="I56">
        <v>69.400000000000006</v>
      </c>
      <c r="J56">
        <v>200.7</v>
      </c>
      <c r="K56">
        <v>3.0859999999999999</v>
      </c>
      <c r="L56">
        <v>20</v>
      </c>
      <c r="M56" s="1">
        <v>40922</v>
      </c>
    </row>
    <row r="57" spans="1:13" x14ac:dyDescent="0.3">
      <c r="A57" t="s">
        <v>66</v>
      </c>
      <c r="B57" t="s">
        <v>77</v>
      </c>
      <c r="C57">
        <v>540561</v>
      </c>
      <c r="D57" t="s">
        <v>36</v>
      </c>
      <c r="E57" s="3">
        <v>26935</v>
      </c>
      <c r="F57">
        <v>4.5999999999999996</v>
      </c>
      <c r="G57">
        <v>220</v>
      </c>
      <c r="H57">
        <v>138.5</v>
      </c>
      <c r="I57">
        <v>79.099999999999994</v>
      </c>
      <c r="J57">
        <v>224.5</v>
      </c>
      <c r="K57">
        <v>4.2409999999999997</v>
      </c>
      <c r="L57">
        <v>25.1</v>
      </c>
      <c r="M57" s="1">
        <v>41137</v>
      </c>
    </row>
    <row r="58" spans="1:13" x14ac:dyDescent="0.3">
      <c r="A58" t="s">
        <v>78</v>
      </c>
      <c r="B58" t="s">
        <v>79</v>
      </c>
      <c r="C58">
        <v>199685</v>
      </c>
      <c r="D58" t="s">
        <v>13</v>
      </c>
      <c r="E58" s="3">
        <v>12885</v>
      </c>
      <c r="F58">
        <v>1.6</v>
      </c>
      <c r="G58">
        <v>106</v>
      </c>
      <c r="H58">
        <v>103.2</v>
      </c>
      <c r="I58">
        <v>67.099999999999994</v>
      </c>
      <c r="J58">
        <v>175.1</v>
      </c>
      <c r="K58">
        <v>2.339</v>
      </c>
      <c r="L58">
        <v>11.9</v>
      </c>
      <c r="M58" s="1">
        <v>40837</v>
      </c>
    </row>
    <row r="59" spans="1:13" x14ac:dyDescent="0.3">
      <c r="A59" t="s">
        <v>78</v>
      </c>
      <c r="B59" t="s">
        <v>80</v>
      </c>
      <c r="C59">
        <v>230902</v>
      </c>
      <c r="D59" t="s">
        <v>13</v>
      </c>
      <c r="E59" s="3">
        <v>15350</v>
      </c>
      <c r="F59">
        <v>2.2999999999999998</v>
      </c>
      <c r="G59">
        <v>135</v>
      </c>
      <c r="H59">
        <v>106.9</v>
      </c>
      <c r="I59">
        <v>70.3</v>
      </c>
      <c r="J59">
        <v>188.8</v>
      </c>
      <c r="K59">
        <v>2.9319999999999999</v>
      </c>
      <c r="L59">
        <v>17.100000000000001</v>
      </c>
      <c r="M59" s="1">
        <v>41049</v>
      </c>
    </row>
    <row r="60" spans="1:13" x14ac:dyDescent="0.3">
      <c r="A60" t="s">
        <v>78</v>
      </c>
      <c r="B60" t="s">
        <v>81</v>
      </c>
      <c r="C60">
        <v>73203</v>
      </c>
      <c r="D60" t="s">
        <v>36</v>
      </c>
      <c r="E60" s="3">
        <v>20550</v>
      </c>
      <c r="F60">
        <v>2</v>
      </c>
      <c r="G60">
        <v>146</v>
      </c>
      <c r="H60">
        <v>103.2</v>
      </c>
      <c r="I60">
        <v>68.900000000000006</v>
      </c>
      <c r="J60">
        <v>177.6</v>
      </c>
      <c r="K60">
        <v>3.2189999999999999</v>
      </c>
      <c r="L60">
        <v>15.3</v>
      </c>
      <c r="M60" s="1">
        <v>40989</v>
      </c>
    </row>
    <row r="61" spans="1:13" x14ac:dyDescent="0.3">
      <c r="A61" t="s">
        <v>78</v>
      </c>
      <c r="B61" t="s">
        <v>82</v>
      </c>
      <c r="C61">
        <v>12855</v>
      </c>
      <c r="D61" t="s">
        <v>36</v>
      </c>
      <c r="E61" s="3">
        <v>26600</v>
      </c>
      <c r="F61">
        <v>3.2</v>
      </c>
      <c r="G61">
        <v>205</v>
      </c>
      <c r="H61">
        <v>106.4</v>
      </c>
      <c r="I61">
        <v>70.400000000000006</v>
      </c>
      <c r="J61">
        <v>178.2</v>
      </c>
      <c r="K61">
        <v>3.8570000000000002</v>
      </c>
      <c r="L61">
        <v>21.1</v>
      </c>
      <c r="M61" s="1">
        <v>41191</v>
      </c>
    </row>
    <row r="62" spans="1:13" x14ac:dyDescent="0.3">
      <c r="A62" t="s">
        <v>78</v>
      </c>
      <c r="B62" t="s">
        <v>83</v>
      </c>
      <c r="C62">
        <v>76029</v>
      </c>
      <c r="D62" t="s">
        <v>36</v>
      </c>
      <c r="E62" s="3">
        <v>26000</v>
      </c>
      <c r="F62">
        <v>3.5</v>
      </c>
      <c r="G62">
        <v>210</v>
      </c>
      <c r="H62">
        <v>118.1</v>
      </c>
      <c r="I62">
        <v>75.599999999999994</v>
      </c>
      <c r="J62">
        <v>201.2</v>
      </c>
      <c r="K62">
        <v>4.2880000000000003</v>
      </c>
      <c r="L62">
        <v>20</v>
      </c>
      <c r="M62" s="1">
        <v>40947</v>
      </c>
    </row>
    <row r="63" spans="1:13" x14ac:dyDescent="0.3">
      <c r="A63" t="s">
        <v>84</v>
      </c>
      <c r="B63" t="s">
        <v>85</v>
      </c>
      <c r="C63">
        <v>41184</v>
      </c>
      <c r="D63" t="s">
        <v>13</v>
      </c>
      <c r="E63" s="3">
        <v>9699</v>
      </c>
      <c r="F63">
        <v>1.5</v>
      </c>
      <c r="G63">
        <v>92</v>
      </c>
      <c r="H63">
        <v>96.1</v>
      </c>
      <c r="I63">
        <v>65.7</v>
      </c>
      <c r="J63">
        <v>166.7</v>
      </c>
      <c r="K63">
        <v>2.2400000000000002</v>
      </c>
      <c r="L63">
        <v>11.9</v>
      </c>
      <c r="M63" s="1">
        <v>41162</v>
      </c>
    </row>
    <row r="64" spans="1:13" x14ac:dyDescent="0.3">
      <c r="A64" t="s">
        <v>84</v>
      </c>
      <c r="B64" t="s">
        <v>86</v>
      </c>
      <c r="C64">
        <v>66692</v>
      </c>
      <c r="D64" t="s">
        <v>13</v>
      </c>
      <c r="E64" s="3">
        <v>11799</v>
      </c>
      <c r="F64">
        <v>2</v>
      </c>
      <c r="G64">
        <v>140</v>
      </c>
      <c r="H64">
        <v>100.4</v>
      </c>
      <c r="I64">
        <v>66.900000000000006</v>
      </c>
      <c r="J64">
        <v>174</v>
      </c>
      <c r="K64">
        <v>2.6259999999999999</v>
      </c>
      <c r="L64">
        <v>14.5</v>
      </c>
      <c r="M64" s="1">
        <v>40862</v>
      </c>
    </row>
    <row r="65" spans="1:13" x14ac:dyDescent="0.3">
      <c r="A65" t="s">
        <v>84</v>
      </c>
      <c r="B65" t="s">
        <v>87</v>
      </c>
      <c r="C65">
        <v>29450</v>
      </c>
      <c r="D65" t="s">
        <v>13</v>
      </c>
      <c r="E65" s="3">
        <v>14999</v>
      </c>
      <c r="F65">
        <v>2.4</v>
      </c>
      <c r="G65">
        <v>148</v>
      </c>
      <c r="H65">
        <v>106.3</v>
      </c>
      <c r="I65">
        <v>71.599999999999994</v>
      </c>
      <c r="J65">
        <v>185.4</v>
      </c>
      <c r="K65">
        <v>3.0720000000000001</v>
      </c>
      <c r="L65">
        <v>17.2</v>
      </c>
      <c r="M65" s="1">
        <v>41074</v>
      </c>
    </row>
    <row r="66" spans="1:13" x14ac:dyDescent="0.3">
      <c r="A66" t="s">
        <v>88</v>
      </c>
      <c r="B66" t="s">
        <v>89</v>
      </c>
      <c r="C66">
        <v>23713</v>
      </c>
      <c r="D66" t="s">
        <v>13</v>
      </c>
      <c r="E66" s="3">
        <v>29465</v>
      </c>
      <c r="F66">
        <v>3</v>
      </c>
      <c r="G66">
        <v>227</v>
      </c>
      <c r="H66">
        <v>108.3</v>
      </c>
      <c r="I66">
        <v>70.2</v>
      </c>
      <c r="J66">
        <v>193.7</v>
      </c>
      <c r="K66">
        <v>3.3420000000000001</v>
      </c>
      <c r="L66">
        <v>18.5</v>
      </c>
      <c r="M66" s="1">
        <v>41014</v>
      </c>
    </row>
    <row r="67" spans="1:13" x14ac:dyDescent="0.3">
      <c r="A67" t="s">
        <v>90</v>
      </c>
      <c r="B67" t="s">
        <v>91</v>
      </c>
      <c r="C67">
        <v>15467</v>
      </c>
      <c r="D67" t="s">
        <v>13</v>
      </c>
      <c r="E67" s="3">
        <v>42800</v>
      </c>
      <c r="F67">
        <v>3</v>
      </c>
      <c r="G67">
        <v>240</v>
      </c>
      <c r="H67">
        <v>114.5</v>
      </c>
      <c r="I67">
        <v>71.599999999999994</v>
      </c>
      <c r="J67">
        <v>191.3</v>
      </c>
      <c r="K67">
        <v>3.65</v>
      </c>
      <c r="L67">
        <v>18.399999999999999</v>
      </c>
      <c r="M67" s="1">
        <v>41216</v>
      </c>
    </row>
    <row r="68" spans="1:13" x14ac:dyDescent="0.3">
      <c r="A68" t="s">
        <v>92</v>
      </c>
      <c r="B68" t="s">
        <v>93</v>
      </c>
      <c r="C68">
        <v>55557</v>
      </c>
      <c r="D68" t="s">
        <v>36</v>
      </c>
      <c r="E68" s="3">
        <v>14460</v>
      </c>
      <c r="F68">
        <v>2.5</v>
      </c>
      <c r="G68">
        <v>120</v>
      </c>
      <c r="H68">
        <v>93.4</v>
      </c>
      <c r="I68">
        <v>66.7</v>
      </c>
      <c r="J68">
        <v>152</v>
      </c>
      <c r="K68">
        <v>3.0449999999999999</v>
      </c>
      <c r="L68">
        <v>19</v>
      </c>
      <c r="M68" s="1">
        <v>40972</v>
      </c>
    </row>
    <row r="69" spans="1:13" x14ac:dyDescent="0.3">
      <c r="A69" t="s">
        <v>92</v>
      </c>
      <c r="B69" t="s">
        <v>94</v>
      </c>
      <c r="C69">
        <v>80556</v>
      </c>
      <c r="D69" t="s">
        <v>36</v>
      </c>
      <c r="E69" s="3">
        <v>21620</v>
      </c>
      <c r="F69">
        <v>4</v>
      </c>
      <c r="G69">
        <v>190</v>
      </c>
      <c r="H69">
        <v>101.4</v>
      </c>
      <c r="I69">
        <v>69.400000000000006</v>
      </c>
      <c r="J69">
        <v>167.5</v>
      </c>
      <c r="K69">
        <v>3.194</v>
      </c>
      <c r="L69">
        <v>20</v>
      </c>
      <c r="M69" s="1">
        <v>41187</v>
      </c>
    </row>
    <row r="70" spans="1:13" x14ac:dyDescent="0.3">
      <c r="A70" t="s">
        <v>92</v>
      </c>
      <c r="B70" t="s">
        <v>95</v>
      </c>
      <c r="C70">
        <v>157040</v>
      </c>
      <c r="D70" t="s">
        <v>36</v>
      </c>
      <c r="E70" s="3">
        <v>26895</v>
      </c>
      <c r="F70">
        <v>4</v>
      </c>
      <c r="G70">
        <v>195</v>
      </c>
      <c r="H70">
        <v>105.9</v>
      </c>
      <c r="I70">
        <v>72.3</v>
      </c>
      <c r="J70">
        <v>181.5</v>
      </c>
      <c r="K70">
        <v>3.88</v>
      </c>
      <c r="L70">
        <v>20.5</v>
      </c>
      <c r="M70" s="1">
        <v>40887</v>
      </c>
    </row>
    <row r="71" spans="1:13" x14ac:dyDescent="0.3">
      <c r="A71" t="s">
        <v>96</v>
      </c>
      <c r="B71" t="s">
        <v>97</v>
      </c>
      <c r="C71">
        <v>24072</v>
      </c>
      <c r="D71" t="s">
        <v>13</v>
      </c>
      <c r="E71" s="3">
        <v>31505</v>
      </c>
      <c r="F71">
        <v>3</v>
      </c>
      <c r="G71">
        <v>210</v>
      </c>
      <c r="H71">
        <v>105.1</v>
      </c>
      <c r="I71">
        <v>70.5</v>
      </c>
      <c r="J71">
        <v>190.2</v>
      </c>
      <c r="K71">
        <v>3.3730000000000002</v>
      </c>
      <c r="L71">
        <v>18.5</v>
      </c>
      <c r="M71" s="1">
        <v>41099</v>
      </c>
    </row>
    <row r="72" spans="1:13" x14ac:dyDescent="0.3">
      <c r="A72" t="s">
        <v>96</v>
      </c>
      <c r="B72" t="s">
        <v>98</v>
      </c>
      <c r="C72">
        <v>12698</v>
      </c>
      <c r="D72" t="s">
        <v>13</v>
      </c>
      <c r="E72" s="3">
        <v>37805</v>
      </c>
      <c r="F72">
        <v>3</v>
      </c>
      <c r="G72">
        <v>225</v>
      </c>
      <c r="H72">
        <v>110.2</v>
      </c>
      <c r="I72">
        <v>70.900000000000006</v>
      </c>
      <c r="J72">
        <v>189.2</v>
      </c>
      <c r="K72">
        <v>3.6379999999999999</v>
      </c>
      <c r="L72">
        <v>19.8</v>
      </c>
      <c r="M72" s="1">
        <v>41039</v>
      </c>
    </row>
    <row r="73" spans="1:13" x14ac:dyDescent="0.3">
      <c r="A73" t="s">
        <v>96</v>
      </c>
      <c r="B73" t="s">
        <v>99</v>
      </c>
      <c r="C73">
        <v>3334</v>
      </c>
      <c r="D73" t="s">
        <v>13</v>
      </c>
      <c r="E73" s="3">
        <v>46305</v>
      </c>
      <c r="F73">
        <v>4</v>
      </c>
      <c r="G73">
        <v>300</v>
      </c>
      <c r="H73">
        <v>110.2</v>
      </c>
      <c r="I73">
        <v>70.900000000000006</v>
      </c>
      <c r="J73">
        <v>189.2</v>
      </c>
      <c r="K73">
        <v>3.6930000000000001</v>
      </c>
      <c r="L73">
        <v>19.8</v>
      </c>
      <c r="M73" s="1">
        <v>41241</v>
      </c>
    </row>
    <row r="74" spans="1:13" x14ac:dyDescent="0.3">
      <c r="A74" t="s">
        <v>96</v>
      </c>
      <c r="B74" t="s">
        <v>100</v>
      </c>
      <c r="C74">
        <v>6375</v>
      </c>
      <c r="D74" t="s">
        <v>13</v>
      </c>
      <c r="E74" s="3">
        <v>54005</v>
      </c>
      <c r="F74">
        <v>4</v>
      </c>
      <c r="G74">
        <v>290</v>
      </c>
      <c r="H74">
        <v>112.2</v>
      </c>
      <c r="I74">
        <v>72</v>
      </c>
      <c r="J74">
        <v>196.7</v>
      </c>
      <c r="K74">
        <v>3.89</v>
      </c>
      <c r="L74">
        <v>22.5</v>
      </c>
      <c r="M74" s="1">
        <v>40997</v>
      </c>
    </row>
    <row r="75" spans="1:13" x14ac:dyDescent="0.3">
      <c r="A75" t="s">
        <v>96</v>
      </c>
      <c r="B75" t="s">
        <v>101</v>
      </c>
      <c r="C75">
        <v>9126</v>
      </c>
      <c r="D75" t="s">
        <v>36</v>
      </c>
      <c r="E75" s="3">
        <v>60105</v>
      </c>
      <c r="F75">
        <v>4.7</v>
      </c>
      <c r="G75">
        <v>230</v>
      </c>
      <c r="H75">
        <v>112.2</v>
      </c>
      <c r="I75">
        <v>76.400000000000006</v>
      </c>
      <c r="J75">
        <v>192.5</v>
      </c>
      <c r="K75">
        <v>5.4009999999999998</v>
      </c>
      <c r="L75">
        <v>25.4</v>
      </c>
      <c r="M75" s="1">
        <v>41212</v>
      </c>
    </row>
    <row r="76" spans="1:13" x14ac:dyDescent="0.3">
      <c r="A76" t="s">
        <v>96</v>
      </c>
      <c r="B76" t="s">
        <v>102</v>
      </c>
      <c r="C76">
        <v>51238</v>
      </c>
      <c r="D76" t="s">
        <v>36</v>
      </c>
      <c r="E76" s="3">
        <v>34605</v>
      </c>
      <c r="F76">
        <v>3</v>
      </c>
      <c r="G76">
        <v>220</v>
      </c>
      <c r="H76">
        <v>103</v>
      </c>
      <c r="I76">
        <v>71.5</v>
      </c>
      <c r="J76">
        <v>180.1</v>
      </c>
      <c r="K76">
        <v>3.9</v>
      </c>
      <c r="L76">
        <v>17.2</v>
      </c>
      <c r="M76" s="1">
        <v>40912</v>
      </c>
    </row>
    <row r="77" spans="1:13" x14ac:dyDescent="0.3">
      <c r="A77" t="s">
        <v>103</v>
      </c>
      <c r="B77" t="s">
        <v>104</v>
      </c>
      <c r="C77">
        <v>13798</v>
      </c>
      <c r="D77" t="s">
        <v>13</v>
      </c>
      <c r="E77" s="3">
        <v>39080</v>
      </c>
      <c r="F77">
        <v>4.5999999999999996</v>
      </c>
      <c r="G77">
        <v>275</v>
      </c>
      <c r="H77">
        <v>109</v>
      </c>
      <c r="I77">
        <v>73.599999999999994</v>
      </c>
      <c r="J77">
        <v>208.5</v>
      </c>
      <c r="K77">
        <v>3.8679999999999999</v>
      </c>
      <c r="L77">
        <v>20</v>
      </c>
      <c r="M77" s="1">
        <v>41124</v>
      </c>
    </row>
    <row r="78" spans="1:13" x14ac:dyDescent="0.3">
      <c r="A78" t="s">
        <v>103</v>
      </c>
      <c r="B78" t="s">
        <v>105</v>
      </c>
      <c r="C78">
        <v>48911</v>
      </c>
      <c r="D78" t="s">
        <v>13</v>
      </c>
      <c r="E78" s="3">
        <v>43330</v>
      </c>
      <c r="F78">
        <v>4.5999999999999996</v>
      </c>
      <c r="G78">
        <v>215</v>
      </c>
      <c r="H78">
        <v>117.7</v>
      </c>
      <c r="I78">
        <v>78.2</v>
      </c>
      <c r="J78">
        <v>215.3</v>
      </c>
      <c r="K78">
        <v>4.1210000000000004</v>
      </c>
      <c r="L78">
        <v>19</v>
      </c>
      <c r="M78" s="1">
        <v>41064</v>
      </c>
    </row>
    <row r="79" spans="1:13" x14ac:dyDescent="0.3">
      <c r="A79" t="s">
        <v>103</v>
      </c>
      <c r="B79" t="s">
        <v>106</v>
      </c>
      <c r="C79">
        <v>22925</v>
      </c>
      <c r="D79" t="s">
        <v>36</v>
      </c>
      <c r="E79" s="3">
        <v>42660</v>
      </c>
      <c r="F79">
        <v>5.4</v>
      </c>
      <c r="G79">
        <v>300</v>
      </c>
      <c r="H79">
        <v>119</v>
      </c>
      <c r="I79">
        <v>79.900000000000006</v>
      </c>
      <c r="J79">
        <v>204.8</v>
      </c>
      <c r="K79">
        <v>5.3929999999999998</v>
      </c>
      <c r="L79">
        <v>30</v>
      </c>
      <c r="M79" s="1">
        <v>41266</v>
      </c>
    </row>
    <row r="80" spans="1:13" x14ac:dyDescent="0.3">
      <c r="A80" t="s">
        <v>107</v>
      </c>
      <c r="B80" t="s">
        <v>108</v>
      </c>
      <c r="C80">
        <v>26232</v>
      </c>
      <c r="D80" t="s">
        <v>13</v>
      </c>
      <c r="E80" s="3">
        <v>13987</v>
      </c>
      <c r="F80">
        <v>1.8</v>
      </c>
      <c r="G80">
        <v>113</v>
      </c>
      <c r="H80">
        <v>98.4</v>
      </c>
      <c r="I80">
        <v>66.5</v>
      </c>
      <c r="J80">
        <v>173.6</v>
      </c>
      <c r="K80">
        <v>2.25</v>
      </c>
      <c r="L80">
        <v>13.2</v>
      </c>
      <c r="M80" s="1">
        <v>41022</v>
      </c>
    </row>
    <row r="81" spans="1:13" x14ac:dyDescent="0.3">
      <c r="A81" t="s">
        <v>107</v>
      </c>
      <c r="B81" t="s">
        <v>109</v>
      </c>
      <c r="C81">
        <v>42541</v>
      </c>
      <c r="D81" t="s">
        <v>13</v>
      </c>
      <c r="E81" s="3">
        <v>19047</v>
      </c>
      <c r="F81">
        <v>2.4</v>
      </c>
      <c r="G81">
        <v>154</v>
      </c>
      <c r="H81">
        <v>100.8</v>
      </c>
      <c r="I81">
        <v>68.900000000000006</v>
      </c>
      <c r="J81">
        <v>175.4</v>
      </c>
      <c r="K81">
        <v>2.91</v>
      </c>
      <c r="L81">
        <v>15.9</v>
      </c>
      <c r="M81" s="1">
        <v>41237</v>
      </c>
    </row>
    <row r="82" spans="1:13" x14ac:dyDescent="0.3">
      <c r="A82" t="s">
        <v>107</v>
      </c>
      <c r="B82" t="s">
        <v>110</v>
      </c>
      <c r="C82">
        <v>55616</v>
      </c>
      <c r="D82" t="s">
        <v>13</v>
      </c>
      <c r="E82" s="3">
        <v>17357</v>
      </c>
      <c r="F82">
        <v>2.4</v>
      </c>
      <c r="G82">
        <v>145</v>
      </c>
      <c r="H82">
        <v>103.7</v>
      </c>
      <c r="I82">
        <v>68.5</v>
      </c>
      <c r="J82">
        <v>187.8</v>
      </c>
      <c r="K82">
        <v>2.9449999999999998</v>
      </c>
      <c r="L82">
        <v>16.3</v>
      </c>
      <c r="M82" s="1">
        <v>40937</v>
      </c>
    </row>
    <row r="83" spans="1:13" x14ac:dyDescent="0.3">
      <c r="A83" t="s">
        <v>107</v>
      </c>
      <c r="B83" t="s">
        <v>111</v>
      </c>
      <c r="C83">
        <v>5711</v>
      </c>
      <c r="D83" t="s">
        <v>13</v>
      </c>
      <c r="E83" s="3">
        <v>24997</v>
      </c>
      <c r="F83">
        <v>3.5</v>
      </c>
      <c r="G83">
        <v>210</v>
      </c>
      <c r="H83">
        <v>107.1</v>
      </c>
      <c r="I83">
        <v>70.3</v>
      </c>
      <c r="J83">
        <v>194.1</v>
      </c>
      <c r="K83">
        <v>3.4430000000000001</v>
      </c>
      <c r="L83">
        <v>19</v>
      </c>
      <c r="M83" s="1">
        <v>41149</v>
      </c>
    </row>
    <row r="84" spans="1:13" x14ac:dyDescent="0.3">
      <c r="A84" t="s">
        <v>107</v>
      </c>
      <c r="B84" t="s">
        <v>112</v>
      </c>
      <c r="C84">
        <v>110</v>
      </c>
      <c r="D84" t="s">
        <v>13</v>
      </c>
      <c r="E84" s="3">
        <v>25450</v>
      </c>
      <c r="F84">
        <v>3</v>
      </c>
      <c r="G84">
        <v>161</v>
      </c>
      <c r="H84">
        <v>97.2</v>
      </c>
      <c r="I84">
        <v>72.400000000000006</v>
      </c>
      <c r="J84">
        <v>180.3</v>
      </c>
      <c r="K84">
        <v>3.1309999999999998</v>
      </c>
      <c r="L84">
        <v>19.8</v>
      </c>
      <c r="M84" s="1">
        <v>41089</v>
      </c>
    </row>
    <row r="85" spans="1:13" x14ac:dyDescent="0.3">
      <c r="A85" t="s">
        <v>107</v>
      </c>
      <c r="B85" t="s">
        <v>113</v>
      </c>
      <c r="C85">
        <v>11337</v>
      </c>
      <c r="D85" t="s">
        <v>36</v>
      </c>
      <c r="E85" s="3">
        <v>31807</v>
      </c>
      <c r="F85">
        <v>3.5</v>
      </c>
      <c r="G85">
        <v>200</v>
      </c>
      <c r="H85">
        <v>107.3</v>
      </c>
      <c r="I85">
        <v>69.900000000000006</v>
      </c>
      <c r="J85">
        <v>186.6</v>
      </c>
      <c r="K85">
        <v>4.5199999999999996</v>
      </c>
      <c r="L85">
        <v>24.3</v>
      </c>
      <c r="M85" s="1">
        <v>40925</v>
      </c>
    </row>
    <row r="86" spans="1:13" x14ac:dyDescent="0.3">
      <c r="A86" t="s">
        <v>107</v>
      </c>
      <c r="B86" t="s">
        <v>114</v>
      </c>
      <c r="C86">
        <v>39348</v>
      </c>
      <c r="D86" t="s">
        <v>36</v>
      </c>
      <c r="E86" s="3">
        <v>22527</v>
      </c>
      <c r="F86">
        <v>3</v>
      </c>
      <c r="G86">
        <v>173</v>
      </c>
      <c r="H86">
        <v>107.3</v>
      </c>
      <c r="I86">
        <v>66.7</v>
      </c>
      <c r="J86">
        <v>178.3</v>
      </c>
      <c r="K86">
        <v>3.51</v>
      </c>
      <c r="L86">
        <v>19.5</v>
      </c>
      <c r="M86" s="1">
        <v>41047</v>
      </c>
    </row>
    <row r="87" spans="1:13" x14ac:dyDescent="0.3">
      <c r="A87" t="s">
        <v>115</v>
      </c>
      <c r="B87" t="s">
        <v>116</v>
      </c>
      <c r="C87">
        <v>14351</v>
      </c>
      <c r="D87" t="s">
        <v>13</v>
      </c>
      <c r="E87" s="3">
        <v>16239.999999999998</v>
      </c>
      <c r="F87">
        <v>2</v>
      </c>
      <c r="G87">
        <v>125</v>
      </c>
      <c r="H87">
        <v>106.5</v>
      </c>
      <c r="I87">
        <v>69.099999999999994</v>
      </c>
      <c r="J87">
        <v>184.8</v>
      </c>
      <c r="K87">
        <v>2.7690000000000001</v>
      </c>
      <c r="L87">
        <v>15</v>
      </c>
      <c r="M87" s="1">
        <v>41262</v>
      </c>
    </row>
    <row r="88" spans="1:13" x14ac:dyDescent="0.3">
      <c r="A88" t="s">
        <v>115</v>
      </c>
      <c r="B88" t="s">
        <v>117</v>
      </c>
      <c r="C88">
        <v>26529</v>
      </c>
      <c r="D88" t="s">
        <v>13</v>
      </c>
      <c r="E88" s="3">
        <v>16540</v>
      </c>
      <c r="F88">
        <v>2</v>
      </c>
      <c r="G88">
        <v>125</v>
      </c>
      <c r="H88">
        <v>106.4</v>
      </c>
      <c r="I88">
        <v>69.599999999999994</v>
      </c>
      <c r="J88">
        <v>185</v>
      </c>
      <c r="K88">
        <v>2.8919999999999999</v>
      </c>
      <c r="L88">
        <v>16</v>
      </c>
      <c r="M88" s="1">
        <v>40962</v>
      </c>
    </row>
    <row r="89" spans="1:13" x14ac:dyDescent="0.3">
      <c r="A89" t="s">
        <v>115</v>
      </c>
      <c r="B89" t="s">
        <v>118</v>
      </c>
      <c r="C89">
        <v>67956</v>
      </c>
      <c r="D89" t="s">
        <v>13</v>
      </c>
      <c r="E89" s="3">
        <v>19035</v>
      </c>
      <c r="F89">
        <v>3</v>
      </c>
      <c r="G89">
        <v>153</v>
      </c>
      <c r="H89">
        <v>108.5</v>
      </c>
      <c r="I89">
        <v>73</v>
      </c>
      <c r="J89">
        <v>199.7</v>
      </c>
      <c r="K89">
        <v>3.379</v>
      </c>
      <c r="L89">
        <v>16</v>
      </c>
      <c r="M89" s="1">
        <v>41174</v>
      </c>
    </row>
    <row r="90" spans="1:13" x14ac:dyDescent="0.3">
      <c r="A90" t="s">
        <v>115</v>
      </c>
      <c r="B90" t="s">
        <v>119</v>
      </c>
      <c r="C90">
        <v>81174</v>
      </c>
      <c r="D90" t="s">
        <v>13</v>
      </c>
      <c r="E90" s="3">
        <v>22605</v>
      </c>
      <c r="F90">
        <v>4.5999999999999996</v>
      </c>
      <c r="G90">
        <v>200</v>
      </c>
      <c r="H90">
        <v>114.7</v>
      </c>
      <c r="I90">
        <v>78.2</v>
      </c>
      <c r="J90">
        <v>212</v>
      </c>
      <c r="K90">
        <v>3.9580000000000002</v>
      </c>
      <c r="L90">
        <v>19</v>
      </c>
      <c r="M90" s="1">
        <v>41114</v>
      </c>
    </row>
    <row r="91" spans="1:13" x14ac:dyDescent="0.3">
      <c r="A91" t="s">
        <v>115</v>
      </c>
      <c r="B91" t="s">
        <v>120</v>
      </c>
      <c r="C91">
        <v>27609</v>
      </c>
      <c r="D91" t="s">
        <v>36</v>
      </c>
      <c r="E91" s="3">
        <v>27560</v>
      </c>
      <c r="F91">
        <v>4</v>
      </c>
      <c r="G91">
        <v>210</v>
      </c>
      <c r="H91">
        <v>111.6</v>
      </c>
      <c r="I91">
        <v>70.2</v>
      </c>
      <c r="J91">
        <v>190.1</v>
      </c>
      <c r="K91">
        <v>3.8759999999999999</v>
      </c>
      <c r="L91">
        <v>21</v>
      </c>
      <c r="M91" s="1">
        <v>39491</v>
      </c>
    </row>
    <row r="92" spans="1:13" x14ac:dyDescent="0.3">
      <c r="A92" t="s">
        <v>115</v>
      </c>
      <c r="B92" t="s">
        <v>121</v>
      </c>
      <c r="C92">
        <v>20380</v>
      </c>
      <c r="D92" t="s">
        <v>36</v>
      </c>
      <c r="E92" s="3">
        <v>22510</v>
      </c>
      <c r="F92">
        <v>3.3</v>
      </c>
      <c r="G92">
        <v>170</v>
      </c>
      <c r="H92">
        <v>112.2</v>
      </c>
      <c r="I92">
        <v>74.900000000000006</v>
      </c>
      <c r="J92">
        <v>194.7</v>
      </c>
      <c r="K92">
        <v>3.944</v>
      </c>
      <c r="L92">
        <v>20</v>
      </c>
      <c r="M92" s="1">
        <v>40106</v>
      </c>
    </row>
    <row r="93" spans="1:13" x14ac:dyDescent="0.3">
      <c r="A93" t="s">
        <v>122</v>
      </c>
      <c r="B93" t="s">
        <v>123</v>
      </c>
      <c r="C93">
        <v>18392</v>
      </c>
      <c r="D93" t="s">
        <v>13</v>
      </c>
      <c r="E93" s="3">
        <v>31750</v>
      </c>
      <c r="F93">
        <v>2.2999999999999998</v>
      </c>
      <c r="G93">
        <v>185</v>
      </c>
      <c r="H93">
        <v>105.9</v>
      </c>
      <c r="I93">
        <v>67.7</v>
      </c>
      <c r="J93">
        <v>177.4</v>
      </c>
      <c r="K93">
        <v>3.25</v>
      </c>
      <c r="L93">
        <v>16.399999999999999</v>
      </c>
      <c r="M93" s="1">
        <v>40657</v>
      </c>
    </row>
    <row r="94" spans="1:13" x14ac:dyDescent="0.3">
      <c r="A94" t="s">
        <v>122</v>
      </c>
      <c r="B94" t="s">
        <v>124</v>
      </c>
      <c r="C94">
        <v>27602</v>
      </c>
      <c r="D94" t="s">
        <v>13</v>
      </c>
      <c r="E94" s="3">
        <v>49900</v>
      </c>
      <c r="F94">
        <v>3.2</v>
      </c>
      <c r="G94">
        <v>221</v>
      </c>
      <c r="H94">
        <v>111.5</v>
      </c>
      <c r="I94">
        <v>70.8</v>
      </c>
      <c r="J94">
        <v>189.4</v>
      </c>
      <c r="K94">
        <v>3.823</v>
      </c>
      <c r="L94">
        <v>21.1</v>
      </c>
      <c r="M94" s="1">
        <v>40736</v>
      </c>
    </row>
    <row r="95" spans="1:13" x14ac:dyDescent="0.3">
      <c r="A95" t="s">
        <v>122</v>
      </c>
      <c r="B95" t="s">
        <v>125</v>
      </c>
      <c r="C95">
        <v>16774</v>
      </c>
      <c r="D95" t="s">
        <v>13</v>
      </c>
      <c r="E95" s="3">
        <v>69700</v>
      </c>
      <c r="F95">
        <v>4.3</v>
      </c>
      <c r="G95">
        <v>275</v>
      </c>
      <c r="H95">
        <v>121.5</v>
      </c>
      <c r="I95">
        <v>73.099999999999994</v>
      </c>
      <c r="J95">
        <v>203.1</v>
      </c>
      <c r="K95">
        <v>4.133</v>
      </c>
      <c r="L95">
        <v>23.2</v>
      </c>
      <c r="M95" s="1">
        <v>40707</v>
      </c>
    </row>
    <row r="96" spans="1:13" x14ac:dyDescent="0.3">
      <c r="A96" t="s">
        <v>122</v>
      </c>
      <c r="B96" t="s">
        <v>126</v>
      </c>
      <c r="C96">
        <v>3311</v>
      </c>
      <c r="D96" t="s">
        <v>13</v>
      </c>
      <c r="E96" s="3">
        <v>82600</v>
      </c>
      <c r="F96">
        <v>5</v>
      </c>
      <c r="G96">
        <v>302</v>
      </c>
      <c r="H96">
        <v>99</v>
      </c>
      <c r="I96">
        <v>71.3</v>
      </c>
      <c r="J96">
        <v>177.1</v>
      </c>
      <c r="K96">
        <v>4.125</v>
      </c>
      <c r="L96">
        <v>21.1</v>
      </c>
      <c r="M96" s="1">
        <v>40619</v>
      </c>
    </row>
    <row r="97" spans="1:13" x14ac:dyDescent="0.3">
      <c r="A97" t="s">
        <v>122</v>
      </c>
      <c r="B97" t="s">
        <v>127</v>
      </c>
      <c r="C97">
        <v>7998</v>
      </c>
      <c r="D97" t="s">
        <v>13</v>
      </c>
      <c r="E97" s="3">
        <v>38900</v>
      </c>
      <c r="F97">
        <v>2.2999999999999998</v>
      </c>
      <c r="G97">
        <v>190</v>
      </c>
      <c r="H97">
        <v>94.5</v>
      </c>
      <c r="I97">
        <v>67.5</v>
      </c>
      <c r="J97">
        <v>157.9</v>
      </c>
      <c r="K97">
        <v>3.0550000000000002</v>
      </c>
      <c r="L97">
        <v>15.9</v>
      </c>
      <c r="M97" s="1">
        <v>40559</v>
      </c>
    </row>
    <row r="98" spans="1:13" x14ac:dyDescent="0.3">
      <c r="A98" t="s">
        <v>122</v>
      </c>
      <c r="B98" t="s">
        <v>128</v>
      </c>
      <c r="C98">
        <v>1526</v>
      </c>
      <c r="D98" t="s">
        <v>13</v>
      </c>
      <c r="E98" s="3">
        <v>41000</v>
      </c>
      <c r="F98">
        <v>2.2999999999999998</v>
      </c>
      <c r="G98">
        <v>185</v>
      </c>
      <c r="H98">
        <v>94.5</v>
      </c>
      <c r="I98">
        <v>67.5</v>
      </c>
      <c r="J98">
        <v>157.30000000000001</v>
      </c>
      <c r="K98">
        <v>2.9750000000000001</v>
      </c>
      <c r="L98">
        <v>14</v>
      </c>
      <c r="M98" s="1">
        <v>40761</v>
      </c>
    </row>
    <row r="99" spans="1:13" x14ac:dyDescent="0.3">
      <c r="A99" t="s">
        <v>122</v>
      </c>
      <c r="B99" t="s">
        <v>129</v>
      </c>
      <c r="C99">
        <v>11592</v>
      </c>
      <c r="D99" t="s">
        <v>13</v>
      </c>
      <c r="E99" s="3">
        <v>41600</v>
      </c>
      <c r="F99">
        <v>3.2</v>
      </c>
      <c r="G99">
        <v>215</v>
      </c>
      <c r="H99">
        <v>105.9</v>
      </c>
      <c r="I99">
        <v>67.8</v>
      </c>
      <c r="J99">
        <v>180.3</v>
      </c>
      <c r="K99">
        <v>3.2130000000000001</v>
      </c>
      <c r="L99">
        <v>16.399999999999999</v>
      </c>
      <c r="M99" s="1">
        <v>40732</v>
      </c>
    </row>
    <row r="100" spans="1:13" x14ac:dyDescent="0.3">
      <c r="A100" t="s">
        <v>122</v>
      </c>
      <c r="B100" t="s">
        <v>130</v>
      </c>
      <c r="C100">
        <v>954</v>
      </c>
      <c r="D100" t="s">
        <v>13</v>
      </c>
      <c r="E100" s="3">
        <v>85500</v>
      </c>
      <c r="F100">
        <v>5</v>
      </c>
      <c r="G100">
        <v>302</v>
      </c>
      <c r="H100">
        <v>113.6</v>
      </c>
      <c r="I100">
        <v>73.099999999999994</v>
      </c>
      <c r="J100">
        <v>196.6</v>
      </c>
      <c r="K100">
        <v>4.1150000000000002</v>
      </c>
      <c r="L100">
        <v>23.2</v>
      </c>
      <c r="M100" s="1">
        <v>40644</v>
      </c>
    </row>
    <row r="101" spans="1:13" x14ac:dyDescent="0.3">
      <c r="A101" t="s">
        <v>122</v>
      </c>
      <c r="B101" t="s">
        <v>131</v>
      </c>
      <c r="C101">
        <v>28976</v>
      </c>
      <c r="D101" t="s">
        <v>36</v>
      </c>
      <c r="E101" s="3">
        <v>35300</v>
      </c>
      <c r="F101">
        <v>3.2</v>
      </c>
      <c r="G101">
        <v>215</v>
      </c>
      <c r="H101">
        <v>111</v>
      </c>
      <c r="I101">
        <v>72.2</v>
      </c>
      <c r="J101">
        <v>180.6</v>
      </c>
      <c r="K101">
        <v>4.3869999999999996</v>
      </c>
      <c r="L101">
        <v>19</v>
      </c>
      <c r="M101" s="1">
        <v>40584</v>
      </c>
    </row>
    <row r="102" spans="1:13" x14ac:dyDescent="0.3">
      <c r="A102" t="s">
        <v>132</v>
      </c>
      <c r="B102" t="s">
        <v>133</v>
      </c>
      <c r="C102">
        <v>42643</v>
      </c>
      <c r="D102" t="s">
        <v>13</v>
      </c>
      <c r="E102" s="3">
        <v>13499</v>
      </c>
      <c r="F102">
        <v>1.8</v>
      </c>
      <c r="G102">
        <v>126</v>
      </c>
      <c r="H102">
        <v>99.8</v>
      </c>
      <c r="I102">
        <v>67.3</v>
      </c>
      <c r="J102">
        <v>177.5</v>
      </c>
      <c r="K102">
        <v>2.593</v>
      </c>
      <c r="L102">
        <v>13.2</v>
      </c>
      <c r="M102" s="1">
        <v>40786</v>
      </c>
    </row>
    <row r="103" spans="1:13" x14ac:dyDescent="0.3">
      <c r="A103" t="s">
        <v>132</v>
      </c>
      <c r="B103" t="s">
        <v>134</v>
      </c>
      <c r="C103">
        <v>88094</v>
      </c>
      <c r="D103" t="s">
        <v>13</v>
      </c>
      <c r="E103" s="3">
        <v>20390</v>
      </c>
      <c r="F103">
        <v>2.4</v>
      </c>
      <c r="G103">
        <v>155</v>
      </c>
      <c r="H103">
        <v>103.1</v>
      </c>
      <c r="I103">
        <v>69.099999999999994</v>
      </c>
      <c r="J103">
        <v>183.5</v>
      </c>
      <c r="K103">
        <v>3.012</v>
      </c>
      <c r="L103">
        <v>15.9</v>
      </c>
      <c r="M103" s="1">
        <v>40757</v>
      </c>
    </row>
    <row r="104" spans="1:13" x14ac:dyDescent="0.3">
      <c r="A104" t="s">
        <v>132</v>
      </c>
      <c r="B104" t="s">
        <v>135</v>
      </c>
      <c r="C104">
        <v>79853</v>
      </c>
      <c r="D104" t="s">
        <v>13</v>
      </c>
      <c r="E104" s="3">
        <v>26249</v>
      </c>
      <c r="F104">
        <v>3</v>
      </c>
      <c r="G104">
        <v>222</v>
      </c>
      <c r="H104">
        <v>108.3</v>
      </c>
      <c r="I104">
        <v>70.3</v>
      </c>
      <c r="J104">
        <v>190.5</v>
      </c>
      <c r="K104">
        <v>3.294</v>
      </c>
      <c r="L104">
        <v>18.5</v>
      </c>
      <c r="M104" s="1">
        <v>40669</v>
      </c>
    </row>
    <row r="105" spans="1:13" x14ac:dyDescent="0.3">
      <c r="A105" t="s">
        <v>132</v>
      </c>
      <c r="B105" t="s">
        <v>136</v>
      </c>
      <c r="C105">
        <v>27308</v>
      </c>
      <c r="D105" t="s">
        <v>36</v>
      </c>
      <c r="E105" s="3">
        <v>26399</v>
      </c>
      <c r="F105">
        <v>3.3</v>
      </c>
      <c r="G105">
        <v>170</v>
      </c>
      <c r="H105">
        <v>112.2</v>
      </c>
      <c r="I105">
        <v>74.900000000000006</v>
      </c>
      <c r="J105">
        <v>194.8</v>
      </c>
      <c r="K105">
        <v>3.9910000000000001</v>
      </c>
      <c r="L105">
        <v>20</v>
      </c>
      <c r="M105" s="1">
        <v>40609</v>
      </c>
    </row>
    <row r="106" spans="1:13" x14ac:dyDescent="0.3">
      <c r="A106" t="s">
        <v>132</v>
      </c>
      <c r="B106" t="s">
        <v>137</v>
      </c>
      <c r="C106">
        <v>42574</v>
      </c>
      <c r="D106" t="s">
        <v>36</v>
      </c>
      <c r="E106" s="3">
        <v>29299</v>
      </c>
      <c r="F106">
        <v>3.3</v>
      </c>
      <c r="G106">
        <v>170</v>
      </c>
      <c r="H106">
        <v>106.3</v>
      </c>
      <c r="I106">
        <v>71.7</v>
      </c>
      <c r="J106">
        <v>182.6</v>
      </c>
      <c r="K106">
        <v>3.9470000000000001</v>
      </c>
      <c r="L106">
        <v>21</v>
      </c>
      <c r="M106" s="1">
        <v>40811</v>
      </c>
    </row>
    <row r="107" spans="1:13" x14ac:dyDescent="0.3">
      <c r="A107" t="s">
        <v>132</v>
      </c>
      <c r="B107" t="s">
        <v>138</v>
      </c>
      <c r="C107">
        <v>54158</v>
      </c>
      <c r="D107" t="s">
        <v>36</v>
      </c>
      <c r="E107" s="3">
        <v>22799</v>
      </c>
      <c r="F107">
        <v>3.3</v>
      </c>
      <c r="G107">
        <v>170</v>
      </c>
      <c r="H107">
        <v>104.3</v>
      </c>
      <c r="I107">
        <v>70.400000000000006</v>
      </c>
      <c r="J107">
        <v>178</v>
      </c>
      <c r="K107">
        <v>3.8210000000000002</v>
      </c>
      <c r="L107">
        <v>19.399999999999999</v>
      </c>
      <c r="M107" s="1">
        <v>40567</v>
      </c>
    </row>
    <row r="108" spans="1:13" x14ac:dyDescent="0.3">
      <c r="A108" t="s">
        <v>132</v>
      </c>
      <c r="B108" t="s">
        <v>139</v>
      </c>
      <c r="C108">
        <v>65004.999999999993</v>
      </c>
      <c r="D108" t="s">
        <v>36</v>
      </c>
      <c r="E108" s="3">
        <v>17890</v>
      </c>
      <c r="F108">
        <v>3.3</v>
      </c>
      <c r="G108">
        <v>170</v>
      </c>
      <c r="H108">
        <v>116.1</v>
      </c>
      <c r="I108">
        <v>66.5</v>
      </c>
      <c r="J108">
        <v>196.1</v>
      </c>
      <c r="K108">
        <v>3.2170000000000001</v>
      </c>
      <c r="L108">
        <v>19.399999999999999</v>
      </c>
      <c r="M108" s="1">
        <v>40782</v>
      </c>
    </row>
    <row r="109" spans="1:13" x14ac:dyDescent="0.3">
      <c r="A109" t="s">
        <v>140</v>
      </c>
      <c r="B109" t="s">
        <v>141</v>
      </c>
      <c r="C109">
        <v>1112</v>
      </c>
      <c r="D109" t="s">
        <v>13</v>
      </c>
      <c r="E109" s="3">
        <v>18145</v>
      </c>
      <c r="F109">
        <v>3.1</v>
      </c>
      <c r="G109">
        <v>150</v>
      </c>
      <c r="H109">
        <v>107</v>
      </c>
      <c r="I109">
        <v>69.400000000000006</v>
      </c>
      <c r="J109">
        <v>192</v>
      </c>
      <c r="K109">
        <v>3.1019999999999999</v>
      </c>
      <c r="L109">
        <v>15.2</v>
      </c>
      <c r="M109" s="1">
        <v>40694</v>
      </c>
    </row>
    <row r="110" spans="1:13" x14ac:dyDescent="0.3">
      <c r="A110" t="s">
        <v>140</v>
      </c>
      <c r="B110" t="s">
        <v>142</v>
      </c>
      <c r="C110">
        <v>38554</v>
      </c>
      <c r="D110" t="s">
        <v>13</v>
      </c>
      <c r="E110" s="3">
        <v>24150</v>
      </c>
      <c r="F110">
        <v>3.5</v>
      </c>
      <c r="G110">
        <v>215</v>
      </c>
      <c r="H110">
        <v>109</v>
      </c>
      <c r="I110">
        <v>73.599999999999994</v>
      </c>
      <c r="J110">
        <v>195.9</v>
      </c>
      <c r="K110">
        <v>3.4550000000000001</v>
      </c>
      <c r="L110">
        <v>18</v>
      </c>
      <c r="M110" s="1">
        <v>40634</v>
      </c>
    </row>
    <row r="111" spans="1:13" x14ac:dyDescent="0.3">
      <c r="A111" t="s">
        <v>140</v>
      </c>
      <c r="B111" t="s">
        <v>143</v>
      </c>
      <c r="C111">
        <v>80255</v>
      </c>
      <c r="D111" t="s">
        <v>13</v>
      </c>
      <c r="E111" s="3">
        <v>18270</v>
      </c>
      <c r="F111">
        <v>2.4</v>
      </c>
      <c r="G111">
        <v>150</v>
      </c>
      <c r="H111">
        <v>107</v>
      </c>
      <c r="I111">
        <v>70.099999999999994</v>
      </c>
      <c r="J111">
        <v>186.7</v>
      </c>
      <c r="K111">
        <v>2.9580000000000002</v>
      </c>
      <c r="L111">
        <v>15</v>
      </c>
      <c r="M111" s="1">
        <v>40106</v>
      </c>
    </row>
    <row r="112" spans="1:13" x14ac:dyDescent="0.3">
      <c r="A112" t="s">
        <v>140</v>
      </c>
      <c r="B112" t="s">
        <v>144</v>
      </c>
      <c r="C112">
        <v>14690</v>
      </c>
      <c r="D112" t="s">
        <v>13</v>
      </c>
      <c r="E112" s="3">
        <v>36229</v>
      </c>
      <c r="F112">
        <v>4</v>
      </c>
      <c r="G112">
        <v>250</v>
      </c>
      <c r="H112">
        <v>113.8</v>
      </c>
      <c r="I112">
        <v>74.400000000000006</v>
      </c>
      <c r="J112">
        <v>205.4</v>
      </c>
      <c r="K112">
        <v>3.9670000000000001</v>
      </c>
      <c r="L112">
        <v>18.5</v>
      </c>
      <c r="M112" s="1">
        <v>40592</v>
      </c>
    </row>
    <row r="113" spans="1:13" x14ac:dyDescent="0.3">
      <c r="A113" t="s">
        <v>140</v>
      </c>
      <c r="B113" t="s">
        <v>145</v>
      </c>
      <c r="C113">
        <v>20017</v>
      </c>
      <c r="D113" t="s">
        <v>36</v>
      </c>
      <c r="E113" s="3">
        <v>31598</v>
      </c>
      <c r="F113">
        <v>4.3</v>
      </c>
      <c r="G113">
        <v>190</v>
      </c>
      <c r="H113">
        <v>107</v>
      </c>
      <c r="I113">
        <v>67.8</v>
      </c>
      <c r="J113">
        <v>181.2</v>
      </c>
      <c r="K113">
        <v>4.0679999999999996</v>
      </c>
      <c r="L113">
        <v>17.5</v>
      </c>
      <c r="M113" s="1">
        <v>40807</v>
      </c>
    </row>
    <row r="114" spans="1:13" x14ac:dyDescent="0.3">
      <c r="A114" t="s">
        <v>140</v>
      </c>
      <c r="B114" t="s">
        <v>146</v>
      </c>
      <c r="C114">
        <v>24361</v>
      </c>
      <c r="D114" t="s">
        <v>36</v>
      </c>
      <c r="E114" s="3">
        <v>25345</v>
      </c>
      <c r="F114">
        <v>3.4</v>
      </c>
      <c r="G114">
        <v>185</v>
      </c>
      <c r="H114">
        <v>120</v>
      </c>
      <c r="I114">
        <v>72.2</v>
      </c>
      <c r="J114">
        <v>201.4</v>
      </c>
      <c r="K114">
        <v>3.948</v>
      </c>
      <c r="L114">
        <v>25</v>
      </c>
      <c r="M114" s="1">
        <v>40719</v>
      </c>
    </row>
    <row r="115" spans="1:13" x14ac:dyDescent="0.3">
      <c r="A115" t="s">
        <v>147</v>
      </c>
      <c r="B115" t="s">
        <v>55</v>
      </c>
      <c r="C115">
        <v>32734</v>
      </c>
      <c r="D115" t="s">
        <v>13</v>
      </c>
      <c r="E115" s="3">
        <v>12640</v>
      </c>
      <c r="F115">
        <v>2</v>
      </c>
      <c r="G115">
        <v>132</v>
      </c>
      <c r="H115">
        <v>105</v>
      </c>
      <c r="I115">
        <v>74.400000000000006</v>
      </c>
      <c r="J115">
        <v>174.4</v>
      </c>
      <c r="K115">
        <v>2.5590000000000002</v>
      </c>
      <c r="L115">
        <v>12.5</v>
      </c>
      <c r="M115" s="1">
        <v>40659</v>
      </c>
    </row>
    <row r="116" spans="1:13" x14ac:dyDescent="0.3">
      <c r="A116" t="s">
        <v>147</v>
      </c>
      <c r="B116" t="s">
        <v>148</v>
      </c>
      <c r="C116">
        <v>5240</v>
      </c>
      <c r="D116" t="s">
        <v>13</v>
      </c>
      <c r="E116" s="3">
        <v>16079.999999999998</v>
      </c>
      <c r="F116">
        <v>2</v>
      </c>
      <c r="G116">
        <v>132</v>
      </c>
      <c r="H116">
        <v>108</v>
      </c>
      <c r="I116">
        <v>71</v>
      </c>
      <c r="J116">
        <v>186.3</v>
      </c>
      <c r="K116">
        <v>2.9420000000000002</v>
      </c>
      <c r="L116">
        <v>16</v>
      </c>
      <c r="M116" s="1">
        <v>40861</v>
      </c>
    </row>
    <row r="117" spans="1:13" x14ac:dyDescent="0.3">
      <c r="A117" t="s">
        <v>147</v>
      </c>
      <c r="B117" t="s">
        <v>149</v>
      </c>
      <c r="C117">
        <v>24155</v>
      </c>
      <c r="D117" t="s">
        <v>36</v>
      </c>
      <c r="E117" s="3">
        <v>18850</v>
      </c>
      <c r="F117">
        <v>2.4</v>
      </c>
      <c r="G117">
        <v>150</v>
      </c>
      <c r="H117">
        <v>113.3</v>
      </c>
      <c r="I117">
        <v>76.8</v>
      </c>
      <c r="J117">
        <v>186.3</v>
      </c>
      <c r="K117">
        <v>3.528</v>
      </c>
      <c r="L117">
        <v>20</v>
      </c>
      <c r="M117" s="1">
        <v>40657</v>
      </c>
    </row>
    <row r="118" spans="1:13" x14ac:dyDescent="0.3">
      <c r="A118" t="s">
        <v>147</v>
      </c>
      <c r="B118" t="s">
        <v>150</v>
      </c>
      <c r="C118">
        <v>1872</v>
      </c>
      <c r="D118" t="s">
        <v>13</v>
      </c>
      <c r="E118" s="3">
        <v>43000</v>
      </c>
      <c r="F118">
        <v>3.5</v>
      </c>
      <c r="G118">
        <v>253</v>
      </c>
      <c r="H118">
        <v>113.3</v>
      </c>
      <c r="I118">
        <v>76.3</v>
      </c>
      <c r="J118">
        <v>165.4</v>
      </c>
      <c r="K118">
        <v>2.85</v>
      </c>
      <c r="L118">
        <v>12</v>
      </c>
      <c r="M118" s="1">
        <v>41087</v>
      </c>
    </row>
    <row r="119" spans="1:13" x14ac:dyDescent="0.3">
      <c r="A119" t="s">
        <v>151</v>
      </c>
      <c r="B119" t="s">
        <v>152</v>
      </c>
      <c r="C119">
        <v>51645</v>
      </c>
      <c r="D119" t="s">
        <v>13</v>
      </c>
      <c r="E119" s="3">
        <v>21610</v>
      </c>
      <c r="F119">
        <v>2.4</v>
      </c>
      <c r="G119">
        <v>150</v>
      </c>
      <c r="H119">
        <v>104.1</v>
      </c>
      <c r="I119">
        <v>68.400000000000006</v>
      </c>
      <c r="J119">
        <v>181.9</v>
      </c>
      <c r="K119">
        <v>2.9060000000000001</v>
      </c>
      <c r="L119">
        <v>15</v>
      </c>
      <c r="M119" s="1">
        <v>40933</v>
      </c>
    </row>
    <row r="120" spans="1:13" x14ac:dyDescent="0.3">
      <c r="A120" t="s">
        <v>151</v>
      </c>
      <c r="B120" t="s">
        <v>153</v>
      </c>
      <c r="C120">
        <v>131097</v>
      </c>
      <c r="D120" t="s">
        <v>13</v>
      </c>
      <c r="E120" s="3">
        <v>19720</v>
      </c>
      <c r="F120">
        <v>3.4</v>
      </c>
      <c r="G120">
        <v>175</v>
      </c>
      <c r="H120">
        <v>107</v>
      </c>
      <c r="I120">
        <v>70.400000000000006</v>
      </c>
      <c r="J120">
        <v>186.3</v>
      </c>
      <c r="K120">
        <v>3.0910000000000002</v>
      </c>
      <c r="L120">
        <v>15.2</v>
      </c>
      <c r="M120" s="1">
        <v>41239</v>
      </c>
    </row>
    <row r="121" spans="1:13" x14ac:dyDescent="0.3">
      <c r="A121" t="s">
        <v>151</v>
      </c>
      <c r="B121" t="s">
        <v>154</v>
      </c>
      <c r="C121">
        <v>19911</v>
      </c>
      <c r="D121" t="s">
        <v>13</v>
      </c>
      <c r="E121" s="3">
        <v>25310</v>
      </c>
      <c r="F121">
        <v>3.8</v>
      </c>
      <c r="G121">
        <v>200</v>
      </c>
      <c r="H121">
        <v>101.1</v>
      </c>
      <c r="I121">
        <v>74.5</v>
      </c>
      <c r="J121">
        <v>193.4</v>
      </c>
      <c r="K121">
        <v>3.492</v>
      </c>
      <c r="L121">
        <v>16.8</v>
      </c>
      <c r="M121" s="1">
        <v>41076</v>
      </c>
    </row>
    <row r="122" spans="1:13" x14ac:dyDescent="0.3">
      <c r="A122" t="s">
        <v>151</v>
      </c>
      <c r="B122" t="s">
        <v>155</v>
      </c>
      <c r="C122">
        <v>92364</v>
      </c>
      <c r="D122" t="s">
        <v>13</v>
      </c>
      <c r="E122" s="3">
        <v>21665</v>
      </c>
      <c r="F122">
        <v>3.8</v>
      </c>
      <c r="G122">
        <v>195</v>
      </c>
      <c r="H122">
        <v>110.5</v>
      </c>
      <c r="I122">
        <v>72.7</v>
      </c>
      <c r="J122">
        <v>196.5</v>
      </c>
      <c r="K122">
        <v>3.3959999999999999</v>
      </c>
      <c r="L122">
        <v>18</v>
      </c>
      <c r="M122" s="1">
        <v>41197</v>
      </c>
    </row>
    <row r="123" spans="1:13" x14ac:dyDescent="0.3">
      <c r="A123" t="s">
        <v>151</v>
      </c>
      <c r="B123" t="s">
        <v>156</v>
      </c>
      <c r="C123">
        <v>35945</v>
      </c>
      <c r="D123" t="s">
        <v>13</v>
      </c>
      <c r="E123" s="3">
        <v>23755</v>
      </c>
      <c r="F123">
        <v>3.8</v>
      </c>
      <c r="G123">
        <v>205</v>
      </c>
      <c r="H123">
        <v>112.2</v>
      </c>
      <c r="I123">
        <v>72.599999999999994</v>
      </c>
      <c r="J123">
        <v>202.5</v>
      </c>
      <c r="K123">
        <v>3.59</v>
      </c>
      <c r="L123">
        <v>17.5</v>
      </c>
      <c r="M123" s="1">
        <v>40681</v>
      </c>
    </row>
    <row r="124" spans="1:13" x14ac:dyDescent="0.3">
      <c r="A124" t="s">
        <v>151</v>
      </c>
      <c r="B124" t="s">
        <v>157</v>
      </c>
      <c r="C124">
        <v>39572</v>
      </c>
      <c r="D124" t="s">
        <v>36</v>
      </c>
      <c r="E124" s="3">
        <v>25635</v>
      </c>
      <c r="F124">
        <v>3.4</v>
      </c>
      <c r="G124">
        <v>185</v>
      </c>
      <c r="H124">
        <v>120</v>
      </c>
      <c r="I124">
        <v>72.7</v>
      </c>
      <c r="J124">
        <v>201.3</v>
      </c>
      <c r="K124">
        <v>3.9420000000000002</v>
      </c>
      <c r="L124">
        <v>25</v>
      </c>
      <c r="M124" s="1">
        <v>41112</v>
      </c>
    </row>
    <row r="125" spans="1:13" x14ac:dyDescent="0.3">
      <c r="A125" t="s">
        <v>158</v>
      </c>
      <c r="B125" t="s">
        <v>159</v>
      </c>
      <c r="C125">
        <v>8982</v>
      </c>
      <c r="D125" t="s">
        <v>13</v>
      </c>
      <c r="E125" s="3">
        <v>41430</v>
      </c>
      <c r="F125">
        <v>2.7</v>
      </c>
      <c r="G125">
        <v>217</v>
      </c>
      <c r="H125">
        <v>95.2</v>
      </c>
      <c r="I125">
        <v>70.099999999999994</v>
      </c>
      <c r="J125">
        <v>171</v>
      </c>
      <c r="K125">
        <v>2.778</v>
      </c>
      <c r="L125">
        <v>17</v>
      </c>
      <c r="M125" s="1">
        <v>40958</v>
      </c>
    </row>
    <row r="126" spans="1:13" x14ac:dyDescent="0.3">
      <c r="A126" t="s">
        <v>158</v>
      </c>
      <c r="B126" t="s">
        <v>160</v>
      </c>
      <c r="C126">
        <v>1280</v>
      </c>
      <c r="D126" t="s">
        <v>13</v>
      </c>
      <c r="E126" s="3">
        <v>71020</v>
      </c>
      <c r="F126">
        <v>3.4</v>
      </c>
      <c r="G126">
        <v>300</v>
      </c>
      <c r="H126">
        <v>92.6</v>
      </c>
      <c r="I126">
        <v>69.5</v>
      </c>
      <c r="J126">
        <v>174.5</v>
      </c>
      <c r="K126">
        <v>3.032</v>
      </c>
      <c r="L126">
        <v>17</v>
      </c>
      <c r="M126" s="1">
        <v>41264</v>
      </c>
    </row>
    <row r="127" spans="1:13" x14ac:dyDescent="0.3">
      <c r="A127" t="s">
        <v>158</v>
      </c>
      <c r="B127" t="s">
        <v>161</v>
      </c>
      <c r="C127">
        <v>1866</v>
      </c>
      <c r="D127" t="s">
        <v>13</v>
      </c>
      <c r="E127" s="3">
        <v>74970</v>
      </c>
      <c r="F127">
        <v>3.4</v>
      </c>
      <c r="G127">
        <v>300</v>
      </c>
      <c r="H127">
        <v>92.6</v>
      </c>
      <c r="I127">
        <v>69.5</v>
      </c>
      <c r="J127">
        <v>174.5</v>
      </c>
      <c r="K127">
        <v>3.0750000000000002</v>
      </c>
      <c r="L127">
        <v>17</v>
      </c>
      <c r="M127" s="1">
        <v>40735</v>
      </c>
    </row>
    <row r="128" spans="1:13" x14ac:dyDescent="0.3">
      <c r="A128" t="s">
        <v>162</v>
      </c>
      <c r="B128" s="2" t="s">
        <v>197</v>
      </c>
      <c r="C128">
        <v>9191</v>
      </c>
      <c r="D128" t="s">
        <v>13</v>
      </c>
      <c r="E128" s="3">
        <v>33120</v>
      </c>
      <c r="F128">
        <v>2.2999999999999998</v>
      </c>
      <c r="G128">
        <v>170</v>
      </c>
      <c r="H128">
        <v>106.4</v>
      </c>
      <c r="I128">
        <v>70.599999999999994</v>
      </c>
      <c r="J128">
        <v>189.2</v>
      </c>
      <c r="K128">
        <v>3.28</v>
      </c>
      <c r="L128">
        <v>18.5</v>
      </c>
      <c r="M128" s="1">
        <v>41222</v>
      </c>
    </row>
    <row r="129" spans="1:13" x14ac:dyDescent="0.3">
      <c r="A129" t="s">
        <v>162</v>
      </c>
      <c r="B129" s="2" t="s">
        <v>198</v>
      </c>
      <c r="C129">
        <v>12115</v>
      </c>
      <c r="D129" t="s">
        <v>13</v>
      </c>
      <c r="E129" s="3">
        <v>26100</v>
      </c>
      <c r="F129">
        <v>2</v>
      </c>
      <c r="G129">
        <v>185</v>
      </c>
      <c r="H129">
        <v>102.6</v>
      </c>
      <c r="I129">
        <v>67.400000000000006</v>
      </c>
      <c r="J129">
        <v>182.2</v>
      </c>
      <c r="K129">
        <v>2.99</v>
      </c>
      <c r="L129">
        <v>16.899999999999999</v>
      </c>
      <c r="M129" s="1">
        <v>40706</v>
      </c>
    </row>
    <row r="130" spans="1:13" x14ac:dyDescent="0.3">
      <c r="A130" t="s">
        <v>163</v>
      </c>
      <c r="B130" t="s">
        <v>164</v>
      </c>
      <c r="C130">
        <v>80620</v>
      </c>
      <c r="D130" t="s">
        <v>13</v>
      </c>
      <c r="E130" s="3">
        <v>10685</v>
      </c>
      <c r="F130">
        <v>1.9</v>
      </c>
      <c r="G130">
        <v>100</v>
      </c>
      <c r="H130">
        <v>102.4</v>
      </c>
      <c r="I130">
        <v>66.400000000000006</v>
      </c>
      <c r="J130">
        <v>176.9</v>
      </c>
      <c r="K130">
        <v>2.3319999999999999</v>
      </c>
      <c r="L130">
        <v>12.1</v>
      </c>
      <c r="M130" s="1">
        <v>41137</v>
      </c>
    </row>
    <row r="131" spans="1:13" x14ac:dyDescent="0.3">
      <c r="A131" t="s">
        <v>163</v>
      </c>
      <c r="B131" t="s">
        <v>165</v>
      </c>
      <c r="C131">
        <v>24546</v>
      </c>
      <c r="D131" t="s">
        <v>13</v>
      </c>
      <c r="E131" s="3">
        <v>12535</v>
      </c>
      <c r="F131">
        <v>1.9</v>
      </c>
      <c r="G131">
        <v>100</v>
      </c>
      <c r="H131">
        <v>102.4</v>
      </c>
      <c r="I131">
        <v>66.400000000000006</v>
      </c>
      <c r="J131">
        <v>180</v>
      </c>
      <c r="K131">
        <v>2.367</v>
      </c>
      <c r="L131">
        <v>12.1</v>
      </c>
      <c r="M131" s="1">
        <v>40618</v>
      </c>
    </row>
    <row r="132" spans="1:13" x14ac:dyDescent="0.3">
      <c r="A132" t="s">
        <v>163</v>
      </c>
      <c r="B132" t="s">
        <v>166</v>
      </c>
      <c r="C132">
        <v>5223</v>
      </c>
      <c r="D132" t="s">
        <v>13</v>
      </c>
      <c r="E132" s="3">
        <v>14290</v>
      </c>
      <c r="F132">
        <v>1.9</v>
      </c>
      <c r="G132">
        <v>124</v>
      </c>
      <c r="H132">
        <v>102.4</v>
      </c>
      <c r="I132">
        <v>66.400000000000006</v>
      </c>
      <c r="J132">
        <v>176.9</v>
      </c>
      <c r="K132">
        <v>2.452</v>
      </c>
      <c r="L132">
        <v>12.1</v>
      </c>
      <c r="M132" s="1">
        <v>40558</v>
      </c>
    </row>
    <row r="133" spans="1:13" x14ac:dyDescent="0.3">
      <c r="A133" t="s">
        <v>163</v>
      </c>
      <c r="B133" t="s">
        <v>167</v>
      </c>
      <c r="C133">
        <v>8472</v>
      </c>
      <c r="D133" t="s">
        <v>13</v>
      </c>
      <c r="E133" s="3">
        <v>18835</v>
      </c>
      <c r="F133">
        <v>2.2000000000000002</v>
      </c>
      <c r="G133">
        <v>137</v>
      </c>
      <c r="H133">
        <v>106.5</v>
      </c>
      <c r="I133">
        <v>69</v>
      </c>
      <c r="J133">
        <v>190.4</v>
      </c>
      <c r="K133">
        <v>3.0750000000000002</v>
      </c>
      <c r="L133">
        <v>13.1</v>
      </c>
      <c r="M133" s="1">
        <v>40760</v>
      </c>
    </row>
    <row r="134" spans="1:13" x14ac:dyDescent="0.3">
      <c r="A134" t="s">
        <v>163</v>
      </c>
      <c r="B134" t="s">
        <v>168</v>
      </c>
      <c r="C134">
        <v>49989</v>
      </c>
      <c r="D134" t="s">
        <v>13</v>
      </c>
      <c r="E134" s="3">
        <v>15010</v>
      </c>
      <c r="F134">
        <v>2.2000000000000002</v>
      </c>
      <c r="G134">
        <v>137</v>
      </c>
      <c r="H134">
        <v>106.5</v>
      </c>
      <c r="I134">
        <v>69</v>
      </c>
      <c r="J134">
        <v>190.4</v>
      </c>
      <c r="K134">
        <v>2.91</v>
      </c>
      <c r="L134">
        <v>13.1</v>
      </c>
      <c r="M134" s="1">
        <v>41247</v>
      </c>
    </row>
    <row r="135" spans="1:13" x14ac:dyDescent="0.3">
      <c r="A135" t="s">
        <v>169</v>
      </c>
      <c r="B135" t="s">
        <v>170</v>
      </c>
      <c r="C135">
        <v>47107</v>
      </c>
      <c r="D135" t="s">
        <v>13</v>
      </c>
      <c r="E135" s="3">
        <v>22695</v>
      </c>
      <c r="F135">
        <v>2.5</v>
      </c>
      <c r="G135">
        <v>165</v>
      </c>
      <c r="H135">
        <v>103.5</v>
      </c>
      <c r="I135">
        <v>67.5</v>
      </c>
      <c r="J135">
        <v>185.8</v>
      </c>
      <c r="K135">
        <v>3.415</v>
      </c>
      <c r="L135">
        <v>16.899999999999999</v>
      </c>
      <c r="M135" s="1">
        <v>40731</v>
      </c>
    </row>
    <row r="136" spans="1:13" x14ac:dyDescent="0.3">
      <c r="A136" t="s">
        <v>169</v>
      </c>
      <c r="B136" t="s">
        <v>171</v>
      </c>
      <c r="C136">
        <v>33028</v>
      </c>
      <c r="D136" t="s">
        <v>36</v>
      </c>
      <c r="E136" s="3">
        <v>20095</v>
      </c>
      <c r="F136">
        <v>2.5</v>
      </c>
      <c r="G136">
        <v>165</v>
      </c>
      <c r="H136">
        <v>99.4</v>
      </c>
      <c r="I136">
        <v>68.3</v>
      </c>
      <c r="J136">
        <v>175.2</v>
      </c>
      <c r="K136">
        <v>3.125</v>
      </c>
      <c r="L136">
        <v>15.9</v>
      </c>
      <c r="M136" s="1">
        <v>41162</v>
      </c>
    </row>
    <row r="137" spans="1:13" x14ac:dyDescent="0.3">
      <c r="A137" t="s">
        <v>172</v>
      </c>
      <c r="B137" t="s">
        <v>173</v>
      </c>
      <c r="C137">
        <v>142535</v>
      </c>
      <c r="D137" t="s">
        <v>13</v>
      </c>
      <c r="E137" s="3">
        <v>13108</v>
      </c>
      <c r="F137">
        <v>1.8</v>
      </c>
      <c r="G137">
        <v>120</v>
      </c>
      <c r="H137">
        <v>97</v>
      </c>
      <c r="I137">
        <v>66.7</v>
      </c>
      <c r="J137">
        <v>174</v>
      </c>
      <c r="K137">
        <v>2.42</v>
      </c>
      <c r="L137">
        <v>13.2</v>
      </c>
      <c r="M137" s="1">
        <v>40644</v>
      </c>
    </row>
    <row r="138" spans="1:13" x14ac:dyDescent="0.3">
      <c r="A138" t="s">
        <v>172</v>
      </c>
      <c r="B138" t="s">
        <v>174</v>
      </c>
      <c r="C138">
        <v>247994</v>
      </c>
      <c r="D138" t="s">
        <v>13</v>
      </c>
      <c r="E138" s="3">
        <v>17518</v>
      </c>
      <c r="F138">
        <v>2.2000000000000002</v>
      </c>
      <c r="G138">
        <v>133</v>
      </c>
      <c r="H138">
        <v>105.2</v>
      </c>
      <c r="I138">
        <v>70.099999999999994</v>
      </c>
      <c r="J138">
        <v>188.5</v>
      </c>
      <c r="K138">
        <v>2.9980000000000002</v>
      </c>
      <c r="L138">
        <v>18.5</v>
      </c>
      <c r="M138" s="1">
        <v>40584</v>
      </c>
    </row>
    <row r="139" spans="1:13" x14ac:dyDescent="0.3">
      <c r="A139" t="s">
        <v>172</v>
      </c>
      <c r="B139" t="s">
        <v>175</v>
      </c>
      <c r="C139">
        <v>63849</v>
      </c>
      <c r="D139" t="s">
        <v>13</v>
      </c>
      <c r="E139" s="3">
        <v>25545</v>
      </c>
      <c r="F139">
        <v>3</v>
      </c>
      <c r="G139">
        <v>210</v>
      </c>
      <c r="H139">
        <v>107.1</v>
      </c>
      <c r="I139">
        <v>71.7</v>
      </c>
      <c r="J139">
        <v>191.9</v>
      </c>
      <c r="K139">
        <v>3.4169999999999998</v>
      </c>
      <c r="L139">
        <v>18.5</v>
      </c>
      <c r="M139" s="1">
        <v>40786</v>
      </c>
    </row>
    <row r="140" spans="1:13" x14ac:dyDescent="0.3">
      <c r="A140" t="s">
        <v>172</v>
      </c>
      <c r="B140" t="s">
        <v>176</v>
      </c>
      <c r="C140">
        <v>33269</v>
      </c>
      <c r="D140" t="s">
        <v>13</v>
      </c>
      <c r="E140" s="3">
        <v>16875</v>
      </c>
      <c r="F140">
        <v>1.8</v>
      </c>
      <c r="G140">
        <v>140</v>
      </c>
      <c r="H140">
        <v>102.4</v>
      </c>
      <c r="I140">
        <v>68.3</v>
      </c>
      <c r="J140">
        <v>170.5</v>
      </c>
      <c r="K140">
        <v>2.4249999999999998</v>
      </c>
      <c r="L140">
        <v>14.5</v>
      </c>
      <c r="M140" s="1">
        <v>41272</v>
      </c>
    </row>
    <row r="141" spans="1:13" x14ac:dyDescent="0.3">
      <c r="A141" t="s">
        <v>172</v>
      </c>
      <c r="B141" t="s">
        <v>177</v>
      </c>
      <c r="C141">
        <v>84087</v>
      </c>
      <c r="D141" t="s">
        <v>36</v>
      </c>
      <c r="E141" s="3">
        <v>11528</v>
      </c>
      <c r="F141">
        <v>2.4</v>
      </c>
      <c r="G141">
        <v>142</v>
      </c>
      <c r="H141">
        <v>103.3</v>
      </c>
      <c r="I141">
        <v>66.5</v>
      </c>
      <c r="J141">
        <v>178.7</v>
      </c>
      <c r="K141">
        <v>2.58</v>
      </c>
      <c r="L141">
        <v>15.1</v>
      </c>
      <c r="M141" s="1">
        <v>40756</v>
      </c>
    </row>
    <row r="142" spans="1:13" x14ac:dyDescent="0.3">
      <c r="A142" t="s">
        <v>172</v>
      </c>
      <c r="B142" t="s">
        <v>178</v>
      </c>
      <c r="C142">
        <v>65119</v>
      </c>
      <c r="D142" t="s">
        <v>36</v>
      </c>
      <c r="E142" s="3">
        <v>22368</v>
      </c>
      <c r="F142">
        <v>3</v>
      </c>
      <c r="G142">
        <v>194</v>
      </c>
      <c r="H142">
        <v>114.2</v>
      </c>
      <c r="I142">
        <v>73.400000000000006</v>
      </c>
      <c r="J142">
        <v>193.5</v>
      </c>
      <c r="K142">
        <v>3.7589999999999999</v>
      </c>
      <c r="L142">
        <v>20.9</v>
      </c>
      <c r="M142" s="1">
        <v>41187</v>
      </c>
    </row>
    <row r="143" spans="1:13" x14ac:dyDescent="0.3">
      <c r="A143" t="s">
        <v>172</v>
      </c>
      <c r="B143" t="s">
        <v>179</v>
      </c>
      <c r="C143">
        <v>25106</v>
      </c>
      <c r="D143" t="s">
        <v>36</v>
      </c>
      <c r="E143" s="3">
        <v>16888</v>
      </c>
      <c r="F143">
        <v>2</v>
      </c>
      <c r="G143">
        <v>127</v>
      </c>
      <c r="H143">
        <v>94.9</v>
      </c>
      <c r="I143">
        <v>66.7</v>
      </c>
      <c r="J143">
        <v>163.80000000000001</v>
      </c>
      <c r="K143">
        <v>2.6680000000000001</v>
      </c>
      <c r="L143">
        <v>15.3</v>
      </c>
      <c r="M143" s="1">
        <v>40669</v>
      </c>
    </row>
    <row r="144" spans="1:13" x14ac:dyDescent="0.3">
      <c r="A144" t="s">
        <v>172</v>
      </c>
      <c r="B144" t="s">
        <v>180</v>
      </c>
      <c r="C144">
        <v>68411</v>
      </c>
      <c r="D144" t="s">
        <v>36</v>
      </c>
      <c r="E144" s="3">
        <v>22288</v>
      </c>
      <c r="F144">
        <v>2.7</v>
      </c>
      <c r="G144">
        <v>150</v>
      </c>
      <c r="H144">
        <v>105.3</v>
      </c>
      <c r="I144">
        <v>66.5</v>
      </c>
      <c r="J144">
        <v>183.3</v>
      </c>
      <c r="K144">
        <v>3.44</v>
      </c>
      <c r="L144">
        <v>18.5</v>
      </c>
      <c r="M144" s="1">
        <v>40609</v>
      </c>
    </row>
    <row r="145" spans="1:13" x14ac:dyDescent="0.3">
      <c r="A145" t="s">
        <v>172</v>
      </c>
      <c r="B145" t="s">
        <v>181</v>
      </c>
      <c r="C145">
        <v>9835</v>
      </c>
      <c r="D145" t="s">
        <v>36</v>
      </c>
      <c r="E145" s="3">
        <v>51728</v>
      </c>
      <c r="F145">
        <v>4.7</v>
      </c>
      <c r="G145">
        <v>230</v>
      </c>
      <c r="H145">
        <v>112.2</v>
      </c>
      <c r="I145">
        <v>76.400000000000006</v>
      </c>
      <c r="J145">
        <v>192.5</v>
      </c>
      <c r="K145">
        <v>5.1150000000000002</v>
      </c>
      <c r="L145">
        <v>25.4</v>
      </c>
      <c r="M145" s="1">
        <v>40811</v>
      </c>
    </row>
    <row r="146" spans="1:13" x14ac:dyDescent="0.3">
      <c r="A146" t="s">
        <v>182</v>
      </c>
      <c r="B146" t="s">
        <v>183</v>
      </c>
      <c r="C146">
        <v>9761</v>
      </c>
      <c r="D146" t="s">
        <v>13</v>
      </c>
      <c r="E146" s="3">
        <v>14900</v>
      </c>
      <c r="F146">
        <v>2</v>
      </c>
      <c r="G146">
        <v>115</v>
      </c>
      <c r="H146">
        <v>98.9</v>
      </c>
      <c r="I146">
        <v>68.3</v>
      </c>
      <c r="J146">
        <v>163.30000000000001</v>
      </c>
      <c r="K146">
        <v>2.7669999999999999</v>
      </c>
      <c r="L146">
        <v>14.5</v>
      </c>
      <c r="M146" s="1">
        <v>40567</v>
      </c>
    </row>
    <row r="147" spans="1:13" x14ac:dyDescent="0.3">
      <c r="A147" t="s">
        <v>182</v>
      </c>
      <c r="B147" t="s">
        <v>184</v>
      </c>
      <c r="C147">
        <v>83721</v>
      </c>
      <c r="D147" t="s">
        <v>13</v>
      </c>
      <c r="E147" s="3">
        <v>16700</v>
      </c>
      <c r="F147">
        <v>2</v>
      </c>
      <c r="G147">
        <v>115</v>
      </c>
      <c r="H147">
        <v>98.9</v>
      </c>
      <c r="I147">
        <v>68.3</v>
      </c>
      <c r="J147">
        <v>172.3</v>
      </c>
      <c r="K147">
        <v>2.8530000000000002</v>
      </c>
      <c r="L147">
        <v>14.5</v>
      </c>
      <c r="M147" s="1">
        <v>40782</v>
      </c>
    </row>
    <row r="148" spans="1:13" x14ac:dyDescent="0.3">
      <c r="A148" t="s">
        <v>182</v>
      </c>
      <c r="B148" t="s">
        <v>185</v>
      </c>
      <c r="C148">
        <v>51102</v>
      </c>
      <c r="D148" t="s">
        <v>13</v>
      </c>
      <c r="E148" s="3">
        <v>21200</v>
      </c>
      <c r="F148">
        <v>1.8</v>
      </c>
      <c r="G148">
        <v>150</v>
      </c>
      <c r="H148">
        <v>106.4</v>
      </c>
      <c r="I148">
        <v>68.5</v>
      </c>
      <c r="J148">
        <v>184.1</v>
      </c>
      <c r="K148">
        <v>3.0430000000000001</v>
      </c>
      <c r="L148">
        <v>16.399999999999999</v>
      </c>
      <c r="M148" s="1">
        <v>41212</v>
      </c>
    </row>
    <row r="149" spans="1:13" x14ac:dyDescent="0.3">
      <c r="A149" t="s">
        <v>182</v>
      </c>
      <c r="B149" t="s">
        <v>186</v>
      </c>
      <c r="C149">
        <v>9569</v>
      </c>
      <c r="D149" t="s">
        <v>13</v>
      </c>
      <c r="E149" s="3">
        <v>19990</v>
      </c>
      <c r="F149">
        <v>2</v>
      </c>
      <c r="G149">
        <v>115</v>
      </c>
      <c r="H149">
        <v>97.4</v>
      </c>
      <c r="I149">
        <v>66.7</v>
      </c>
      <c r="J149">
        <v>160.4</v>
      </c>
      <c r="K149">
        <v>3.0790000000000002</v>
      </c>
      <c r="L149">
        <v>13.7</v>
      </c>
      <c r="M149" s="1">
        <v>40694</v>
      </c>
    </row>
    <row r="150" spans="1:13" x14ac:dyDescent="0.3">
      <c r="A150" t="s">
        <v>182</v>
      </c>
      <c r="B150" t="s">
        <v>187</v>
      </c>
      <c r="C150">
        <v>5596</v>
      </c>
      <c r="D150" t="s">
        <v>13</v>
      </c>
      <c r="E150" s="3">
        <v>17500</v>
      </c>
      <c r="F150">
        <v>2</v>
      </c>
      <c r="G150">
        <v>115</v>
      </c>
      <c r="H150">
        <v>98.9</v>
      </c>
      <c r="I150">
        <v>68.3</v>
      </c>
      <c r="J150">
        <v>163.30000000000001</v>
      </c>
      <c r="K150">
        <v>2.762</v>
      </c>
      <c r="L150">
        <v>14.6</v>
      </c>
      <c r="M150" s="1">
        <v>40634</v>
      </c>
    </row>
    <row r="151" spans="1:13" x14ac:dyDescent="0.3">
      <c r="A151" t="s">
        <v>182</v>
      </c>
      <c r="B151" t="s">
        <v>188</v>
      </c>
      <c r="C151">
        <v>49463</v>
      </c>
      <c r="D151" t="s">
        <v>13</v>
      </c>
      <c r="E151" s="3">
        <v>15900</v>
      </c>
      <c r="F151">
        <v>2</v>
      </c>
      <c r="G151">
        <v>115</v>
      </c>
      <c r="H151">
        <v>98.9</v>
      </c>
      <c r="I151">
        <v>67.900000000000006</v>
      </c>
      <c r="J151">
        <v>161.1</v>
      </c>
      <c r="K151">
        <v>2.7690000000000001</v>
      </c>
      <c r="L151">
        <v>14.5</v>
      </c>
      <c r="M151" s="1">
        <v>40836</v>
      </c>
    </row>
    <row r="152" spans="1:13" x14ac:dyDescent="0.3">
      <c r="A152" t="s">
        <v>189</v>
      </c>
      <c r="B152" t="s">
        <v>190</v>
      </c>
      <c r="C152">
        <v>16957</v>
      </c>
      <c r="D152" t="s">
        <v>13</v>
      </c>
      <c r="E152" s="3">
        <v>23400</v>
      </c>
      <c r="F152">
        <v>1.9</v>
      </c>
      <c r="G152">
        <v>160</v>
      </c>
      <c r="H152">
        <v>100.5</v>
      </c>
      <c r="I152">
        <v>67.599999999999994</v>
      </c>
      <c r="J152">
        <v>176.6</v>
      </c>
      <c r="K152">
        <v>2.9980000000000002</v>
      </c>
      <c r="L152">
        <v>15.8</v>
      </c>
      <c r="M152" s="1">
        <v>40592</v>
      </c>
    </row>
    <row r="153" spans="1:13" x14ac:dyDescent="0.3">
      <c r="A153" t="s">
        <v>189</v>
      </c>
      <c r="B153" t="s">
        <v>191</v>
      </c>
      <c r="C153">
        <v>3545</v>
      </c>
      <c r="D153" t="s">
        <v>13</v>
      </c>
      <c r="E153" s="3">
        <v>24400</v>
      </c>
      <c r="F153">
        <v>1.9</v>
      </c>
      <c r="G153">
        <v>160</v>
      </c>
      <c r="H153">
        <v>100.5</v>
      </c>
      <c r="I153">
        <v>67.599999999999994</v>
      </c>
      <c r="J153">
        <v>176.6</v>
      </c>
      <c r="K153">
        <v>3.0419999999999998</v>
      </c>
      <c r="L153">
        <v>15.8</v>
      </c>
      <c r="M153" s="1">
        <v>40807</v>
      </c>
    </row>
    <row r="154" spans="1:13" x14ac:dyDescent="0.3">
      <c r="A154" t="s">
        <v>189</v>
      </c>
      <c r="B154" t="s">
        <v>192</v>
      </c>
      <c r="C154">
        <v>15245</v>
      </c>
      <c r="D154" t="s">
        <v>13</v>
      </c>
      <c r="E154" s="3">
        <v>27500</v>
      </c>
      <c r="F154">
        <v>2.4</v>
      </c>
      <c r="G154">
        <v>168</v>
      </c>
      <c r="H154">
        <v>104.9</v>
      </c>
      <c r="I154">
        <v>69.3</v>
      </c>
      <c r="J154">
        <v>185.9</v>
      </c>
      <c r="K154">
        <v>3.2080000000000002</v>
      </c>
      <c r="L154">
        <v>17.899999999999999</v>
      </c>
      <c r="M154" s="1">
        <v>41237</v>
      </c>
    </row>
    <row r="155" spans="1:13" x14ac:dyDescent="0.3">
      <c r="A155" t="s">
        <v>189</v>
      </c>
      <c r="B155" t="s">
        <v>193</v>
      </c>
      <c r="C155">
        <v>17531</v>
      </c>
      <c r="D155" t="s">
        <v>13</v>
      </c>
      <c r="E155" s="3">
        <v>28800</v>
      </c>
      <c r="F155">
        <v>2.4</v>
      </c>
      <c r="G155">
        <v>168</v>
      </c>
      <c r="H155">
        <v>104.9</v>
      </c>
      <c r="I155">
        <v>69.3</v>
      </c>
      <c r="J155">
        <v>186.2</v>
      </c>
      <c r="K155">
        <v>3.2589999999999999</v>
      </c>
      <c r="L155">
        <v>17.899999999999999</v>
      </c>
      <c r="M155" s="1">
        <v>40719</v>
      </c>
    </row>
    <row r="156" spans="1:13" x14ac:dyDescent="0.3">
      <c r="A156" t="s">
        <v>189</v>
      </c>
      <c r="B156" t="s">
        <v>194</v>
      </c>
      <c r="C156">
        <v>3493</v>
      </c>
      <c r="D156" t="s">
        <v>13</v>
      </c>
      <c r="E156" s="3">
        <v>45500</v>
      </c>
      <c r="F156">
        <v>2.2999999999999998</v>
      </c>
      <c r="G156">
        <v>236</v>
      </c>
      <c r="H156">
        <v>104.9</v>
      </c>
      <c r="I156">
        <v>71.5</v>
      </c>
      <c r="J156">
        <v>185.7</v>
      </c>
      <c r="K156">
        <v>3.601</v>
      </c>
      <c r="L156">
        <v>18.5</v>
      </c>
      <c r="M156" s="1">
        <v>40659</v>
      </c>
    </row>
    <row r="157" spans="1:13" x14ac:dyDescent="0.3">
      <c r="A157" t="s">
        <v>189</v>
      </c>
      <c r="B157" t="s">
        <v>195</v>
      </c>
      <c r="C157">
        <v>18969</v>
      </c>
      <c r="D157" t="s">
        <v>13</v>
      </c>
      <c r="E157" s="3">
        <v>36000</v>
      </c>
      <c r="F157">
        <v>2.9</v>
      </c>
      <c r="G157">
        <v>201</v>
      </c>
      <c r="H157">
        <v>109.9</v>
      </c>
      <c r="I157">
        <v>72.099999999999994</v>
      </c>
      <c r="J157">
        <v>189.8</v>
      </c>
      <c r="K157">
        <v>3.6</v>
      </c>
      <c r="L157">
        <v>21.1</v>
      </c>
      <c r="M157" s="1">
        <v>40861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raximovatam999@gmail.com</cp:lastModifiedBy>
  <dcterms:created xsi:type="dcterms:W3CDTF">2025-02-25T18:11:35Z</dcterms:created>
  <dcterms:modified xsi:type="dcterms:W3CDTF">2025-03-04T05:05:07Z</dcterms:modified>
</cp:coreProperties>
</file>